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filterPrivacy="1" codeName="ThisWorkbook"/>
  <bookViews>
    <workbookView xWindow="9735" yWindow="360" windowWidth="13950" windowHeight="9435"/>
  </bookViews>
  <sheets>
    <sheet name="様式第６号(2)" sheetId="73" r:id="rId1"/>
    <sheet name="様式第６号(3)" sheetId="52" r:id="rId2"/>
    <sheet name="様式第６号(4)" sheetId="72" r:id="rId3"/>
    <sheet name="エラーメッセージ" sheetId="74" r:id="rId4"/>
  </sheets>
  <functionGroups builtInGroupCount="18"/>
  <definedNames>
    <definedName name="_xlnm.Print_Area" localSheetId="3">エラーメッセージ!$A$1:$Q$28</definedName>
    <definedName name="_xlnm.Print_Area" localSheetId="0">'様式第６号(2)'!$A$1:$AC$1052</definedName>
    <definedName name="_xlnm.Print_Area" localSheetId="1">'様式第６号(3)'!$A$1:$X$1045</definedName>
    <definedName name="_xlnm.Print_Area" localSheetId="2">'様式第６号(4)'!$A$1:$U$8038</definedName>
    <definedName name="_xlnm.Print_Titles" localSheetId="0">'様式第６号(2)'!$1:$10</definedName>
    <definedName name="_xlnm.Print_Titles" localSheetId="1">'様式第６号(3)'!$1:$9</definedName>
    <definedName name="_xlnm.Print_Titles" localSheetId="2">'様式第６号(4)'!$1:$4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3" i="52" l="1"/>
  <c r="R2" i="52"/>
  <c r="O3" i="52"/>
  <c r="O2" i="52"/>
  <c r="T17" i="73" l="1"/>
  <c r="M1044" i="52" l="1"/>
  <c r="L1044" i="52"/>
  <c r="J1044" i="52"/>
  <c r="H1044" i="52"/>
  <c r="N1044" i="52" s="1"/>
  <c r="F1044" i="52"/>
  <c r="D1044" i="52"/>
  <c r="B1044" i="52"/>
  <c r="M1042" i="52"/>
  <c r="L1042" i="52"/>
  <c r="J1042" i="52"/>
  <c r="H1042" i="52"/>
  <c r="F1042" i="52"/>
  <c r="D1042" i="52"/>
  <c r="B1042" i="52"/>
  <c r="M1040" i="52"/>
  <c r="L1040" i="52"/>
  <c r="J1040" i="52"/>
  <c r="H1040" i="52"/>
  <c r="F1040" i="52"/>
  <c r="D1040" i="52"/>
  <c r="B1040" i="52"/>
  <c r="M1038" i="52"/>
  <c r="L1038" i="52"/>
  <c r="J1038" i="52"/>
  <c r="H1038" i="52"/>
  <c r="F1038" i="52"/>
  <c r="D1038" i="52"/>
  <c r="B1038" i="52"/>
  <c r="M1036" i="52"/>
  <c r="L1036" i="52"/>
  <c r="J1036" i="52"/>
  <c r="H1036" i="52"/>
  <c r="N1036" i="52" s="1"/>
  <c r="F1036" i="52"/>
  <c r="D1036" i="52"/>
  <c r="B1036" i="52"/>
  <c r="M1034" i="52"/>
  <c r="L1034" i="52"/>
  <c r="J1034" i="52"/>
  <c r="H1034" i="52"/>
  <c r="F1034" i="52"/>
  <c r="D1034" i="52"/>
  <c r="B1034" i="52"/>
  <c r="M1032" i="52"/>
  <c r="L1032" i="52"/>
  <c r="J1032" i="52"/>
  <c r="H1032" i="52"/>
  <c r="F1032" i="52"/>
  <c r="D1032" i="52"/>
  <c r="B1032" i="52"/>
  <c r="M1030" i="52"/>
  <c r="L1030" i="52"/>
  <c r="J1030" i="52"/>
  <c r="H1030" i="52"/>
  <c r="F1030" i="52"/>
  <c r="D1030" i="52"/>
  <c r="B1030" i="52"/>
  <c r="M1028" i="52"/>
  <c r="L1028" i="52"/>
  <c r="J1028" i="52"/>
  <c r="H1028" i="52"/>
  <c r="N1028" i="52" s="1"/>
  <c r="F1028" i="52"/>
  <c r="D1028" i="52"/>
  <c r="B1028" i="52"/>
  <c r="M1026" i="52"/>
  <c r="L1026" i="52"/>
  <c r="J1026" i="52"/>
  <c r="H1026" i="52"/>
  <c r="F1026" i="52"/>
  <c r="D1026" i="52"/>
  <c r="B1026" i="52"/>
  <c r="M1024" i="52"/>
  <c r="L1024" i="52"/>
  <c r="J1024" i="52"/>
  <c r="H1024" i="52"/>
  <c r="F1024" i="52"/>
  <c r="D1024" i="52"/>
  <c r="B1024" i="52"/>
  <c r="M1022" i="52"/>
  <c r="L1022" i="52"/>
  <c r="J1022" i="52"/>
  <c r="H1022" i="52"/>
  <c r="F1022" i="52"/>
  <c r="D1022" i="52"/>
  <c r="B1022" i="52"/>
  <c r="M1020" i="52"/>
  <c r="L1020" i="52"/>
  <c r="J1020" i="52"/>
  <c r="H1020" i="52"/>
  <c r="N1020" i="52" s="1"/>
  <c r="F1020" i="52"/>
  <c r="D1020" i="52"/>
  <c r="B1020" i="52"/>
  <c r="M1018" i="52"/>
  <c r="L1018" i="52"/>
  <c r="J1018" i="52"/>
  <c r="H1018" i="52"/>
  <c r="F1018" i="52"/>
  <c r="D1018" i="52"/>
  <c r="B1018" i="52"/>
  <c r="M1016" i="52"/>
  <c r="L1016" i="52"/>
  <c r="J1016" i="52"/>
  <c r="H1016" i="52"/>
  <c r="F1016" i="52"/>
  <c r="D1016" i="52"/>
  <c r="B1016" i="52"/>
  <c r="M1014" i="52"/>
  <c r="L1014" i="52"/>
  <c r="J1014" i="52"/>
  <c r="H1014" i="52"/>
  <c r="F1014" i="52"/>
  <c r="D1014" i="52"/>
  <c r="B1014" i="52"/>
  <c r="M1012" i="52"/>
  <c r="L1012" i="52"/>
  <c r="J1012" i="52"/>
  <c r="H1012" i="52"/>
  <c r="N1012" i="52" s="1"/>
  <c r="F1012" i="52"/>
  <c r="D1012" i="52"/>
  <c r="B1012" i="52"/>
  <c r="M1010" i="52"/>
  <c r="L1010" i="52"/>
  <c r="J1010" i="52"/>
  <c r="H1010" i="52"/>
  <c r="F1010" i="52"/>
  <c r="D1010" i="52"/>
  <c r="B1010" i="52"/>
  <c r="M1008" i="52"/>
  <c r="L1008" i="52"/>
  <c r="J1008" i="52"/>
  <c r="H1008" i="52"/>
  <c r="F1008" i="52"/>
  <c r="D1008" i="52"/>
  <c r="B1008" i="52"/>
  <c r="M1006" i="52"/>
  <c r="L1006" i="52"/>
  <c r="J1006" i="52"/>
  <c r="H1006" i="52"/>
  <c r="F1006" i="52"/>
  <c r="D1006" i="52"/>
  <c r="B1006" i="52"/>
  <c r="M1004" i="52"/>
  <c r="L1004" i="52"/>
  <c r="J1004" i="52"/>
  <c r="H1004" i="52"/>
  <c r="N1004" i="52" s="1"/>
  <c r="F1004" i="52"/>
  <c r="D1004" i="52"/>
  <c r="B1004" i="52"/>
  <c r="M1002" i="52"/>
  <c r="L1002" i="52"/>
  <c r="J1002" i="52"/>
  <c r="H1002" i="52"/>
  <c r="F1002" i="52"/>
  <c r="D1002" i="52"/>
  <c r="B1002" i="52"/>
  <c r="M1000" i="52"/>
  <c r="L1000" i="52"/>
  <c r="J1000" i="52"/>
  <c r="H1000" i="52"/>
  <c r="F1000" i="52"/>
  <c r="D1000" i="52"/>
  <c r="B1000" i="52"/>
  <c r="M998" i="52"/>
  <c r="L998" i="52"/>
  <c r="J998" i="52"/>
  <c r="H998" i="52"/>
  <c r="F998" i="52"/>
  <c r="D998" i="52"/>
  <c r="B998" i="52"/>
  <c r="M996" i="52"/>
  <c r="L996" i="52"/>
  <c r="J996" i="52"/>
  <c r="H996" i="52"/>
  <c r="N996" i="52" s="1"/>
  <c r="F996" i="52"/>
  <c r="D996" i="52"/>
  <c r="B996" i="52"/>
  <c r="M994" i="52"/>
  <c r="L994" i="52"/>
  <c r="J994" i="52"/>
  <c r="H994" i="52"/>
  <c r="F994" i="52"/>
  <c r="D994" i="52"/>
  <c r="B994" i="52"/>
  <c r="M992" i="52"/>
  <c r="L992" i="52"/>
  <c r="J992" i="52"/>
  <c r="H992" i="52"/>
  <c r="F992" i="52"/>
  <c r="D992" i="52"/>
  <c r="B992" i="52"/>
  <c r="M990" i="52"/>
  <c r="L990" i="52"/>
  <c r="J990" i="52"/>
  <c r="H990" i="52"/>
  <c r="F990" i="52"/>
  <c r="D990" i="52"/>
  <c r="B990" i="52"/>
  <c r="M988" i="52"/>
  <c r="L988" i="52"/>
  <c r="J988" i="52"/>
  <c r="H988" i="52"/>
  <c r="N988" i="52" s="1"/>
  <c r="F988" i="52"/>
  <c r="D988" i="52"/>
  <c r="B988" i="52"/>
  <c r="M986" i="52"/>
  <c r="L986" i="52"/>
  <c r="J986" i="52"/>
  <c r="H986" i="52"/>
  <c r="F986" i="52"/>
  <c r="D986" i="52"/>
  <c r="B986" i="52"/>
  <c r="M984" i="52"/>
  <c r="L984" i="52"/>
  <c r="J984" i="52"/>
  <c r="H984" i="52"/>
  <c r="F984" i="52"/>
  <c r="D984" i="52"/>
  <c r="B984" i="52"/>
  <c r="M982" i="52"/>
  <c r="L982" i="52"/>
  <c r="J982" i="52"/>
  <c r="H982" i="52"/>
  <c r="F982" i="52"/>
  <c r="D982" i="52"/>
  <c r="B982" i="52"/>
  <c r="M980" i="52"/>
  <c r="L980" i="52"/>
  <c r="J980" i="52"/>
  <c r="H980" i="52"/>
  <c r="N980" i="52" s="1"/>
  <c r="F980" i="52"/>
  <c r="D980" i="52"/>
  <c r="B980" i="52"/>
  <c r="M978" i="52"/>
  <c r="L978" i="52"/>
  <c r="J978" i="52"/>
  <c r="H978" i="52"/>
  <c r="F978" i="52"/>
  <c r="D978" i="52"/>
  <c r="B978" i="52"/>
  <c r="M976" i="52"/>
  <c r="L976" i="52"/>
  <c r="J976" i="52"/>
  <c r="H976" i="52"/>
  <c r="F976" i="52"/>
  <c r="D976" i="52"/>
  <c r="B976" i="52"/>
  <c r="M974" i="52"/>
  <c r="L974" i="52"/>
  <c r="J974" i="52"/>
  <c r="H974" i="52"/>
  <c r="F974" i="52"/>
  <c r="D974" i="52"/>
  <c r="B974" i="52"/>
  <c r="M972" i="52"/>
  <c r="L972" i="52"/>
  <c r="J972" i="52"/>
  <c r="H972" i="52"/>
  <c r="N972" i="52" s="1"/>
  <c r="F972" i="52"/>
  <c r="D972" i="52"/>
  <c r="B972" i="52"/>
  <c r="M970" i="52"/>
  <c r="L970" i="52"/>
  <c r="J970" i="52"/>
  <c r="H970" i="52"/>
  <c r="F970" i="52"/>
  <c r="D970" i="52"/>
  <c r="B970" i="52"/>
  <c r="M968" i="52"/>
  <c r="L968" i="52"/>
  <c r="J968" i="52"/>
  <c r="H968" i="52"/>
  <c r="F968" i="52"/>
  <c r="D968" i="52"/>
  <c r="B968" i="52"/>
  <c r="M966" i="52"/>
  <c r="L966" i="52"/>
  <c r="J966" i="52"/>
  <c r="H966" i="52"/>
  <c r="F966" i="52"/>
  <c r="D966" i="52"/>
  <c r="B966" i="52"/>
  <c r="M964" i="52"/>
  <c r="L964" i="52"/>
  <c r="J964" i="52"/>
  <c r="H964" i="52"/>
  <c r="N964" i="52" s="1"/>
  <c r="F964" i="52"/>
  <c r="D964" i="52"/>
  <c r="B964" i="52"/>
  <c r="M962" i="52"/>
  <c r="L962" i="52"/>
  <c r="J962" i="52"/>
  <c r="H962" i="52"/>
  <c r="F962" i="52"/>
  <c r="D962" i="52"/>
  <c r="B962" i="52"/>
  <c r="M960" i="52"/>
  <c r="L960" i="52"/>
  <c r="J960" i="52"/>
  <c r="H960" i="52"/>
  <c r="F960" i="52"/>
  <c r="D960" i="52"/>
  <c r="B960" i="52"/>
  <c r="M958" i="52"/>
  <c r="L958" i="52"/>
  <c r="J958" i="52"/>
  <c r="H958" i="52"/>
  <c r="F958" i="52"/>
  <c r="D958" i="52"/>
  <c r="B958" i="52"/>
  <c r="M956" i="52"/>
  <c r="L956" i="52"/>
  <c r="J956" i="52"/>
  <c r="H956" i="52"/>
  <c r="N956" i="52" s="1"/>
  <c r="F956" i="52"/>
  <c r="D956" i="52"/>
  <c r="B956" i="52"/>
  <c r="M954" i="52"/>
  <c r="L954" i="52"/>
  <c r="J954" i="52"/>
  <c r="H954" i="52"/>
  <c r="F954" i="52"/>
  <c r="D954" i="52"/>
  <c r="B954" i="52"/>
  <c r="M952" i="52"/>
  <c r="L952" i="52"/>
  <c r="J952" i="52"/>
  <c r="H952" i="52"/>
  <c r="F952" i="52"/>
  <c r="D952" i="52"/>
  <c r="B952" i="52"/>
  <c r="M950" i="52"/>
  <c r="L950" i="52"/>
  <c r="J950" i="52"/>
  <c r="H950" i="52"/>
  <c r="F950" i="52"/>
  <c r="D950" i="52"/>
  <c r="B950" i="52"/>
  <c r="M948" i="52"/>
  <c r="L948" i="52"/>
  <c r="J948" i="52"/>
  <c r="H948" i="52"/>
  <c r="N948" i="52" s="1"/>
  <c r="F948" i="52"/>
  <c r="D948" i="52"/>
  <c r="B948" i="52"/>
  <c r="M946" i="52"/>
  <c r="L946" i="52"/>
  <c r="J946" i="52"/>
  <c r="H946" i="52"/>
  <c r="F946" i="52"/>
  <c r="D946" i="52"/>
  <c r="B946" i="52"/>
  <c r="M944" i="52"/>
  <c r="L944" i="52"/>
  <c r="J944" i="52"/>
  <c r="H944" i="52"/>
  <c r="F944" i="52"/>
  <c r="D944" i="52"/>
  <c r="B944" i="52"/>
  <c r="M942" i="52"/>
  <c r="L942" i="52"/>
  <c r="J942" i="52"/>
  <c r="H942" i="52"/>
  <c r="F942" i="52"/>
  <c r="D942" i="52"/>
  <c r="B942" i="52"/>
  <c r="M940" i="52"/>
  <c r="L940" i="52"/>
  <c r="J940" i="52"/>
  <c r="H940" i="52"/>
  <c r="N940" i="52" s="1"/>
  <c r="F940" i="52"/>
  <c r="D940" i="52"/>
  <c r="B940" i="52"/>
  <c r="M938" i="52"/>
  <c r="L938" i="52"/>
  <c r="J938" i="52"/>
  <c r="H938" i="52"/>
  <c r="F938" i="52"/>
  <c r="D938" i="52"/>
  <c r="B938" i="52"/>
  <c r="M936" i="52"/>
  <c r="L936" i="52"/>
  <c r="J936" i="52"/>
  <c r="H936" i="52"/>
  <c r="F936" i="52"/>
  <c r="D936" i="52"/>
  <c r="B936" i="52"/>
  <c r="M934" i="52"/>
  <c r="L934" i="52"/>
  <c r="J934" i="52"/>
  <c r="H934" i="52"/>
  <c r="F934" i="52"/>
  <c r="D934" i="52"/>
  <c r="B934" i="52"/>
  <c r="M932" i="52"/>
  <c r="L932" i="52"/>
  <c r="J932" i="52"/>
  <c r="H932" i="52"/>
  <c r="N932" i="52" s="1"/>
  <c r="F932" i="52"/>
  <c r="D932" i="52"/>
  <c r="B932" i="52"/>
  <c r="M930" i="52"/>
  <c r="L930" i="52"/>
  <c r="J930" i="52"/>
  <c r="H930" i="52"/>
  <c r="F930" i="52"/>
  <c r="D930" i="52"/>
  <c r="B930" i="52"/>
  <c r="M928" i="52"/>
  <c r="L928" i="52"/>
  <c r="J928" i="52"/>
  <c r="H928" i="52"/>
  <c r="F928" i="52"/>
  <c r="D928" i="52"/>
  <c r="B928" i="52"/>
  <c r="M926" i="52"/>
  <c r="L926" i="52"/>
  <c r="J926" i="52"/>
  <c r="H926" i="52"/>
  <c r="F926" i="52"/>
  <c r="D926" i="52"/>
  <c r="B926" i="52"/>
  <c r="M924" i="52"/>
  <c r="L924" i="52"/>
  <c r="J924" i="52"/>
  <c r="H924" i="52"/>
  <c r="N924" i="52" s="1"/>
  <c r="F924" i="52"/>
  <c r="D924" i="52"/>
  <c r="B924" i="52"/>
  <c r="M922" i="52"/>
  <c r="L922" i="52"/>
  <c r="J922" i="52"/>
  <c r="H922" i="52"/>
  <c r="F922" i="52"/>
  <c r="D922" i="52"/>
  <c r="B922" i="52"/>
  <c r="M920" i="52"/>
  <c r="L920" i="52"/>
  <c r="J920" i="52"/>
  <c r="H920" i="52"/>
  <c r="F920" i="52"/>
  <c r="D920" i="52"/>
  <c r="B920" i="52"/>
  <c r="M918" i="52"/>
  <c r="L918" i="52"/>
  <c r="J918" i="52"/>
  <c r="H918" i="52"/>
  <c r="F918" i="52"/>
  <c r="D918" i="52"/>
  <c r="B918" i="52"/>
  <c r="M916" i="52"/>
  <c r="L916" i="52"/>
  <c r="J916" i="52"/>
  <c r="H916" i="52"/>
  <c r="N916" i="52" s="1"/>
  <c r="F916" i="52"/>
  <c r="D916" i="52"/>
  <c r="B916" i="52"/>
  <c r="M914" i="52"/>
  <c r="L914" i="52"/>
  <c r="J914" i="52"/>
  <c r="H914" i="52"/>
  <c r="F914" i="52"/>
  <c r="D914" i="52"/>
  <c r="B914" i="52"/>
  <c r="M912" i="52"/>
  <c r="L912" i="52"/>
  <c r="J912" i="52"/>
  <c r="H912" i="52"/>
  <c r="F912" i="52"/>
  <c r="D912" i="52"/>
  <c r="B912" i="52"/>
  <c r="M910" i="52"/>
  <c r="L910" i="52"/>
  <c r="J910" i="52"/>
  <c r="H910" i="52"/>
  <c r="F910" i="52"/>
  <c r="D910" i="52"/>
  <c r="B910" i="52"/>
  <c r="M908" i="52"/>
  <c r="L908" i="52"/>
  <c r="J908" i="52"/>
  <c r="H908" i="52"/>
  <c r="N908" i="52" s="1"/>
  <c r="F908" i="52"/>
  <c r="D908" i="52"/>
  <c r="B908" i="52"/>
  <c r="M906" i="52"/>
  <c r="L906" i="52"/>
  <c r="J906" i="52"/>
  <c r="H906" i="52"/>
  <c r="F906" i="52"/>
  <c r="D906" i="52"/>
  <c r="B906" i="52"/>
  <c r="M904" i="52"/>
  <c r="L904" i="52"/>
  <c r="J904" i="52"/>
  <c r="H904" i="52"/>
  <c r="F904" i="52"/>
  <c r="D904" i="52"/>
  <c r="B904" i="52"/>
  <c r="M902" i="52"/>
  <c r="L902" i="52"/>
  <c r="J902" i="52"/>
  <c r="H902" i="52"/>
  <c r="F902" i="52"/>
  <c r="D902" i="52"/>
  <c r="B902" i="52"/>
  <c r="M900" i="52"/>
  <c r="L900" i="52"/>
  <c r="J900" i="52"/>
  <c r="H900" i="52"/>
  <c r="N900" i="52" s="1"/>
  <c r="F900" i="52"/>
  <c r="D900" i="52"/>
  <c r="B900" i="52"/>
  <c r="M898" i="52"/>
  <c r="L898" i="52"/>
  <c r="J898" i="52"/>
  <c r="H898" i="52"/>
  <c r="F898" i="52"/>
  <c r="D898" i="52"/>
  <c r="B898" i="52"/>
  <c r="M896" i="52"/>
  <c r="L896" i="52"/>
  <c r="J896" i="52"/>
  <c r="H896" i="52"/>
  <c r="F896" i="52"/>
  <c r="D896" i="52"/>
  <c r="B896" i="52"/>
  <c r="M894" i="52"/>
  <c r="L894" i="52"/>
  <c r="J894" i="52"/>
  <c r="H894" i="52"/>
  <c r="F894" i="52"/>
  <c r="D894" i="52"/>
  <c r="B894" i="52"/>
  <c r="M892" i="52"/>
  <c r="L892" i="52"/>
  <c r="J892" i="52"/>
  <c r="H892" i="52"/>
  <c r="N892" i="52" s="1"/>
  <c r="F892" i="52"/>
  <c r="D892" i="52"/>
  <c r="B892" i="52"/>
  <c r="M890" i="52"/>
  <c r="L890" i="52"/>
  <c r="J890" i="52"/>
  <c r="H890" i="52"/>
  <c r="F890" i="52"/>
  <c r="D890" i="52"/>
  <c r="B890" i="52"/>
  <c r="M888" i="52"/>
  <c r="L888" i="52"/>
  <c r="J888" i="52"/>
  <c r="H888" i="52"/>
  <c r="F888" i="52"/>
  <c r="D888" i="52"/>
  <c r="B888" i="52"/>
  <c r="M886" i="52"/>
  <c r="L886" i="52"/>
  <c r="J886" i="52"/>
  <c r="H886" i="52"/>
  <c r="F886" i="52"/>
  <c r="D886" i="52"/>
  <c r="B886" i="52"/>
  <c r="M884" i="52"/>
  <c r="L884" i="52"/>
  <c r="J884" i="52"/>
  <c r="H884" i="52"/>
  <c r="N884" i="52" s="1"/>
  <c r="F884" i="52"/>
  <c r="D884" i="52"/>
  <c r="B884" i="52"/>
  <c r="M882" i="52"/>
  <c r="L882" i="52"/>
  <c r="J882" i="52"/>
  <c r="H882" i="52"/>
  <c r="F882" i="52"/>
  <c r="D882" i="52"/>
  <c r="B882" i="52"/>
  <c r="M880" i="52"/>
  <c r="L880" i="52"/>
  <c r="J880" i="52"/>
  <c r="H880" i="52"/>
  <c r="F880" i="52"/>
  <c r="D880" i="52"/>
  <c r="B880" i="52"/>
  <c r="M878" i="52"/>
  <c r="L878" i="52"/>
  <c r="J878" i="52"/>
  <c r="H878" i="52"/>
  <c r="F878" i="52"/>
  <c r="D878" i="52"/>
  <c r="B878" i="52"/>
  <c r="M876" i="52"/>
  <c r="L876" i="52"/>
  <c r="J876" i="52"/>
  <c r="H876" i="52"/>
  <c r="N876" i="52" s="1"/>
  <c r="F876" i="52"/>
  <c r="D876" i="52"/>
  <c r="B876" i="52"/>
  <c r="M874" i="52"/>
  <c r="L874" i="52"/>
  <c r="J874" i="52"/>
  <c r="H874" i="52"/>
  <c r="F874" i="52"/>
  <c r="D874" i="52"/>
  <c r="B874" i="52"/>
  <c r="M872" i="52"/>
  <c r="L872" i="52"/>
  <c r="J872" i="52"/>
  <c r="H872" i="52"/>
  <c r="F872" i="52"/>
  <c r="D872" i="52"/>
  <c r="B872" i="52"/>
  <c r="M870" i="52"/>
  <c r="L870" i="52"/>
  <c r="J870" i="52"/>
  <c r="H870" i="52"/>
  <c r="F870" i="52"/>
  <c r="D870" i="52"/>
  <c r="B870" i="52"/>
  <c r="M868" i="52"/>
  <c r="L868" i="52"/>
  <c r="J868" i="52"/>
  <c r="H868" i="52"/>
  <c r="N868" i="52" s="1"/>
  <c r="F868" i="52"/>
  <c r="D868" i="52"/>
  <c r="B868" i="52"/>
  <c r="M866" i="52"/>
  <c r="L866" i="52"/>
  <c r="J866" i="52"/>
  <c r="H866" i="52"/>
  <c r="F866" i="52"/>
  <c r="D866" i="52"/>
  <c r="B866" i="52"/>
  <c r="M864" i="52"/>
  <c r="L864" i="52"/>
  <c r="J864" i="52"/>
  <c r="H864" i="52"/>
  <c r="F864" i="52"/>
  <c r="D864" i="52"/>
  <c r="B864" i="52"/>
  <c r="M862" i="52"/>
  <c r="L862" i="52"/>
  <c r="J862" i="52"/>
  <c r="H862" i="52"/>
  <c r="F862" i="52"/>
  <c r="D862" i="52"/>
  <c r="B862" i="52"/>
  <c r="M860" i="52"/>
  <c r="L860" i="52"/>
  <c r="J860" i="52"/>
  <c r="H860" i="52"/>
  <c r="N860" i="52" s="1"/>
  <c r="F860" i="52"/>
  <c r="D860" i="52"/>
  <c r="B860" i="52"/>
  <c r="M858" i="52"/>
  <c r="L858" i="52"/>
  <c r="J858" i="52"/>
  <c r="H858" i="52"/>
  <c r="F858" i="52"/>
  <c r="D858" i="52"/>
  <c r="B858" i="52"/>
  <c r="M856" i="52"/>
  <c r="L856" i="52"/>
  <c r="J856" i="52"/>
  <c r="H856" i="52"/>
  <c r="F856" i="52"/>
  <c r="D856" i="52"/>
  <c r="B856" i="52"/>
  <c r="M854" i="52"/>
  <c r="L854" i="52"/>
  <c r="J854" i="52"/>
  <c r="H854" i="52"/>
  <c r="F854" i="52"/>
  <c r="D854" i="52"/>
  <c r="B854" i="52"/>
  <c r="M852" i="52"/>
  <c r="L852" i="52"/>
  <c r="J852" i="52"/>
  <c r="H852" i="52"/>
  <c r="N852" i="52" s="1"/>
  <c r="F852" i="52"/>
  <c r="D852" i="52"/>
  <c r="B852" i="52"/>
  <c r="M850" i="52"/>
  <c r="L850" i="52"/>
  <c r="J850" i="52"/>
  <c r="H850" i="52"/>
  <c r="F850" i="52"/>
  <c r="D850" i="52"/>
  <c r="B850" i="52"/>
  <c r="M848" i="52"/>
  <c r="L848" i="52"/>
  <c r="J848" i="52"/>
  <c r="H848" i="52"/>
  <c r="F848" i="52"/>
  <c r="D848" i="52"/>
  <c r="B848" i="52"/>
  <c r="M846" i="52"/>
  <c r="L846" i="52"/>
  <c r="J846" i="52"/>
  <c r="H846" i="52"/>
  <c r="F846" i="52"/>
  <c r="D846" i="52"/>
  <c r="B846" i="52"/>
  <c r="M844" i="52"/>
  <c r="L844" i="52"/>
  <c r="J844" i="52"/>
  <c r="H844" i="52"/>
  <c r="N844" i="52" s="1"/>
  <c r="F844" i="52"/>
  <c r="D844" i="52"/>
  <c r="B844" i="52"/>
  <c r="M842" i="52"/>
  <c r="L842" i="52"/>
  <c r="J842" i="52"/>
  <c r="H842" i="52"/>
  <c r="F842" i="52"/>
  <c r="D842" i="52"/>
  <c r="B842" i="52"/>
  <c r="M840" i="52"/>
  <c r="L840" i="52"/>
  <c r="J840" i="52"/>
  <c r="H840" i="52"/>
  <c r="F840" i="52"/>
  <c r="D840" i="52"/>
  <c r="B840" i="52"/>
  <c r="M838" i="52"/>
  <c r="L838" i="52"/>
  <c r="J838" i="52"/>
  <c r="H838" i="52"/>
  <c r="F838" i="52"/>
  <c r="D838" i="52"/>
  <c r="B838" i="52"/>
  <c r="M836" i="52"/>
  <c r="L836" i="52"/>
  <c r="J836" i="52"/>
  <c r="H836" i="52"/>
  <c r="N836" i="52" s="1"/>
  <c r="F836" i="52"/>
  <c r="D836" i="52"/>
  <c r="B836" i="52"/>
  <c r="M834" i="52"/>
  <c r="L834" i="52"/>
  <c r="J834" i="52"/>
  <c r="H834" i="52"/>
  <c r="F834" i="52"/>
  <c r="D834" i="52"/>
  <c r="B834" i="52"/>
  <c r="M832" i="52"/>
  <c r="L832" i="52"/>
  <c r="J832" i="52"/>
  <c r="H832" i="52"/>
  <c r="F832" i="52"/>
  <c r="D832" i="52"/>
  <c r="B832" i="52"/>
  <c r="M830" i="52"/>
  <c r="L830" i="52"/>
  <c r="J830" i="52"/>
  <c r="H830" i="52"/>
  <c r="F830" i="52"/>
  <c r="D830" i="52"/>
  <c r="B830" i="52"/>
  <c r="M828" i="52"/>
  <c r="L828" i="52"/>
  <c r="J828" i="52"/>
  <c r="H828" i="52"/>
  <c r="N828" i="52" s="1"/>
  <c r="F828" i="52"/>
  <c r="D828" i="52"/>
  <c r="B828" i="52"/>
  <c r="M826" i="52"/>
  <c r="L826" i="52"/>
  <c r="J826" i="52"/>
  <c r="H826" i="52"/>
  <c r="F826" i="52"/>
  <c r="D826" i="52"/>
  <c r="B826" i="52"/>
  <c r="M824" i="52"/>
  <c r="L824" i="52"/>
  <c r="J824" i="52"/>
  <c r="H824" i="52"/>
  <c r="F824" i="52"/>
  <c r="D824" i="52"/>
  <c r="B824" i="52"/>
  <c r="M822" i="52"/>
  <c r="L822" i="52"/>
  <c r="J822" i="52"/>
  <c r="H822" i="52"/>
  <c r="F822" i="52"/>
  <c r="D822" i="52"/>
  <c r="B822" i="52"/>
  <c r="M820" i="52"/>
  <c r="L820" i="52"/>
  <c r="J820" i="52"/>
  <c r="H820" i="52"/>
  <c r="N820" i="52" s="1"/>
  <c r="F820" i="52"/>
  <c r="D820" i="52"/>
  <c r="B820" i="52"/>
  <c r="M818" i="52"/>
  <c r="L818" i="52"/>
  <c r="J818" i="52"/>
  <c r="H818" i="52"/>
  <c r="F818" i="52"/>
  <c r="D818" i="52"/>
  <c r="B818" i="52"/>
  <c r="M816" i="52"/>
  <c r="L816" i="52"/>
  <c r="J816" i="52"/>
  <c r="H816" i="52"/>
  <c r="F816" i="52"/>
  <c r="D816" i="52"/>
  <c r="B816" i="52"/>
  <c r="M814" i="52"/>
  <c r="L814" i="52"/>
  <c r="J814" i="52"/>
  <c r="H814" i="52"/>
  <c r="F814" i="52"/>
  <c r="D814" i="52"/>
  <c r="B814" i="52"/>
  <c r="M812" i="52"/>
  <c r="L812" i="52"/>
  <c r="J812" i="52"/>
  <c r="H812" i="52"/>
  <c r="N812" i="52" s="1"/>
  <c r="F812" i="52"/>
  <c r="D812" i="52"/>
  <c r="B812" i="52"/>
  <c r="M810" i="52"/>
  <c r="L810" i="52"/>
  <c r="J810" i="52"/>
  <c r="H810" i="52"/>
  <c r="F810" i="52"/>
  <c r="D810" i="52"/>
  <c r="B810" i="52"/>
  <c r="M808" i="52"/>
  <c r="L808" i="52"/>
  <c r="J808" i="52"/>
  <c r="H808" i="52"/>
  <c r="F808" i="52"/>
  <c r="D808" i="52"/>
  <c r="B808" i="52"/>
  <c r="M806" i="52"/>
  <c r="L806" i="52"/>
  <c r="J806" i="52"/>
  <c r="H806" i="52"/>
  <c r="F806" i="52"/>
  <c r="D806" i="52"/>
  <c r="B806" i="52"/>
  <c r="M804" i="52"/>
  <c r="L804" i="52"/>
  <c r="J804" i="52"/>
  <c r="H804" i="52"/>
  <c r="N804" i="52" s="1"/>
  <c r="F804" i="52"/>
  <c r="D804" i="52"/>
  <c r="B804" i="52"/>
  <c r="M802" i="52"/>
  <c r="L802" i="52"/>
  <c r="J802" i="52"/>
  <c r="H802" i="52"/>
  <c r="F802" i="52"/>
  <c r="D802" i="52"/>
  <c r="B802" i="52"/>
  <c r="M800" i="52"/>
  <c r="L800" i="52"/>
  <c r="J800" i="52"/>
  <c r="H800" i="52"/>
  <c r="F800" i="52"/>
  <c r="D800" i="52"/>
  <c r="B800" i="52"/>
  <c r="M798" i="52"/>
  <c r="L798" i="52"/>
  <c r="J798" i="52"/>
  <c r="H798" i="52"/>
  <c r="F798" i="52"/>
  <c r="D798" i="52"/>
  <c r="B798" i="52"/>
  <c r="M796" i="52"/>
  <c r="L796" i="52"/>
  <c r="J796" i="52"/>
  <c r="H796" i="52"/>
  <c r="N796" i="52" s="1"/>
  <c r="F796" i="52"/>
  <c r="D796" i="52"/>
  <c r="B796" i="52"/>
  <c r="M794" i="52"/>
  <c r="L794" i="52"/>
  <c r="J794" i="52"/>
  <c r="H794" i="52"/>
  <c r="F794" i="52"/>
  <c r="D794" i="52"/>
  <c r="B794" i="52"/>
  <c r="M792" i="52"/>
  <c r="L792" i="52"/>
  <c r="J792" i="52"/>
  <c r="H792" i="52"/>
  <c r="F792" i="52"/>
  <c r="D792" i="52"/>
  <c r="B792" i="52"/>
  <c r="M790" i="52"/>
  <c r="L790" i="52"/>
  <c r="J790" i="52"/>
  <c r="H790" i="52"/>
  <c r="F790" i="52"/>
  <c r="D790" i="52"/>
  <c r="B790" i="52"/>
  <c r="M788" i="52"/>
  <c r="L788" i="52"/>
  <c r="J788" i="52"/>
  <c r="H788" i="52"/>
  <c r="N788" i="52" s="1"/>
  <c r="F788" i="52"/>
  <c r="D788" i="52"/>
  <c r="B788" i="52"/>
  <c r="M786" i="52"/>
  <c r="L786" i="52"/>
  <c r="J786" i="52"/>
  <c r="H786" i="52"/>
  <c r="F786" i="52"/>
  <c r="D786" i="52"/>
  <c r="B786" i="52"/>
  <c r="M784" i="52"/>
  <c r="L784" i="52"/>
  <c r="J784" i="52"/>
  <c r="H784" i="52"/>
  <c r="F784" i="52"/>
  <c r="D784" i="52"/>
  <c r="B784" i="52"/>
  <c r="M782" i="52"/>
  <c r="L782" i="52"/>
  <c r="J782" i="52"/>
  <c r="H782" i="52"/>
  <c r="F782" i="52"/>
  <c r="D782" i="52"/>
  <c r="B782" i="52"/>
  <c r="M780" i="52"/>
  <c r="L780" i="52"/>
  <c r="J780" i="52"/>
  <c r="H780" i="52"/>
  <c r="N780" i="52" s="1"/>
  <c r="F780" i="52"/>
  <c r="D780" i="52"/>
  <c r="B780" i="52"/>
  <c r="M778" i="52"/>
  <c r="L778" i="52"/>
  <c r="J778" i="52"/>
  <c r="H778" i="52"/>
  <c r="F778" i="52"/>
  <c r="D778" i="52"/>
  <c r="B778" i="52"/>
  <c r="M776" i="52"/>
  <c r="L776" i="52"/>
  <c r="J776" i="52"/>
  <c r="H776" i="52"/>
  <c r="F776" i="52"/>
  <c r="D776" i="52"/>
  <c r="B776" i="52"/>
  <c r="M774" i="52"/>
  <c r="L774" i="52"/>
  <c r="J774" i="52"/>
  <c r="H774" i="52"/>
  <c r="F774" i="52"/>
  <c r="D774" i="52"/>
  <c r="B774" i="52"/>
  <c r="M772" i="52"/>
  <c r="L772" i="52"/>
  <c r="J772" i="52"/>
  <c r="H772" i="52"/>
  <c r="N772" i="52" s="1"/>
  <c r="F772" i="52"/>
  <c r="D772" i="52"/>
  <c r="B772" i="52"/>
  <c r="M770" i="52"/>
  <c r="L770" i="52"/>
  <c r="J770" i="52"/>
  <c r="H770" i="52"/>
  <c r="F770" i="52"/>
  <c r="D770" i="52"/>
  <c r="B770" i="52"/>
  <c r="M768" i="52"/>
  <c r="L768" i="52"/>
  <c r="J768" i="52"/>
  <c r="H768" i="52"/>
  <c r="F768" i="52"/>
  <c r="D768" i="52"/>
  <c r="B768" i="52"/>
  <c r="M766" i="52"/>
  <c r="L766" i="52"/>
  <c r="J766" i="52"/>
  <c r="H766" i="52"/>
  <c r="F766" i="52"/>
  <c r="D766" i="52"/>
  <c r="B766" i="52"/>
  <c r="M764" i="52"/>
  <c r="L764" i="52"/>
  <c r="J764" i="52"/>
  <c r="H764" i="52"/>
  <c r="N764" i="52" s="1"/>
  <c r="F764" i="52"/>
  <c r="D764" i="52"/>
  <c r="B764" i="52"/>
  <c r="M762" i="52"/>
  <c r="L762" i="52"/>
  <c r="J762" i="52"/>
  <c r="H762" i="52"/>
  <c r="F762" i="52"/>
  <c r="D762" i="52"/>
  <c r="B762" i="52"/>
  <c r="M760" i="52"/>
  <c r="L760" i="52"/>
  <c r="J760" i="52"/>
  <c r="H760" i="52"/>
  <c r="F760" i="52"/>
  <c r="D760" i="52"/>
  <c r="B760" i="52"/>
  <c r="M758" i="52"/>
  <c r="L758" i="52"/>
  <c r="J758" i="52"/>
  <c r="H758" i="52"/>
  <c r="F758" i="52"/>
  <c r="D758" i="52"/>
  <c r="B758" i="52"/>
  <c r="M756" i="52"/>
  <c r="L756" i="52"/>
  <c r="J756" i="52"/>
  <c r="H756" i="52"/>
  <c r="N756" i="52" s="1"/>
  <c r="F756" i="52"/>
  <c r="D756" i="52"/>
  <c r="B756" i="52"/>
  <c r="M754" i="52"/>
  <c r="L754" i="52"/>
  <c r="J754" i="52"/>
  <c r="H754" i="52"/>
  <c r="F754" i="52"/>
  <c r="D754" i="52"/>
  <c r="B754" i="52"/>
  <c r="M752" i="52"/>
  <c r="L752" i="52"/>
  <c r="J752" i="52"/>
  <c r="H752" i="52"/>
  <c r="F752" i="52"/>
  <c r="D752" i="52"/>
  <c r="B752" i="52"/>
  <c r="M750" i="52"/>
  <c r="L750" i="52"/>
  <c r="J750" i="52"/>
  <c r="H750" i="52"/>
  <c r="F750" i="52"/>
  <c r="D750" i="52"/>
  <c r="B750" i="52"/>
  <c r="M748" i="52"/>
  <c r="L748" i="52"/>
  <c r="J748" i="52"/>
  <c r="H748" i="52"/>
  <c r="N748" i="52" s="1"/>
  <c r="F748" i="52"/>
  <c r="D748" i="52"/>
  <c r="B748" i="52"/>
  <c r="M746" i="52"/>
  <c r="L746" i="52"/>
  <c r="J746" i="52"/>
  <c r="H746" i="52"/>
  <c r="F746" i="52"/>
  <c r="D746" i="52"/>
  <c r="B746" i="52"/>
  <c r="M744" i="52"/>
  <c r="L744" i="52"/>
  <c r="J744" i="52"/>
  <c r="H744" i="52"/>
  <c r="F744" i="52"/>
  <c r="D744" i="52"/>
  <c r="B744" i="52"/>
  <c r="M742" i="52"/>
  <c r="L742" i="52"/>
  <c r="J742" i="52"/>
  <c r="H742" i="52"/>
  <c r="F742" i="52"/>
  <c r="D742" i="52"/>
  <c r="B742" i="52"/>
  <c r="M740" i="52"/>
  <c r="L740" i="52"/>
  <c r="J740" i="52"/>
  <c r="H740" i="52"/>
  <c r="N740" i="52" s="1"/>
  <c r="F740" i="52"/>
  <c r="D740" i="52"/>
  <c r="B740" i="52"/>
  <c r="M738" i="52"/>
  <c r="L738" i="52"/>
  <c r="J738" i="52"/>
  <c r="H738" i="52"/>
  <c r="F738" i="52"/>
  <c r="D738" i="52"/>
  <c r="B738" i="52"/>
  <c r="M736" i="52"/>
  <c r="L736" i="52"/>
  <c r="J736" i="52"/>
  <c r="H736" i="52"/>
  <c r="F736" i="52"/>
  <c r="D736" i="52"/>
  <c r="B736" i="52"/>
  <c r="M734" i="52"/>
  <c r="L734" i="52"/>
  <c r="J734" i="52"/>
  <c r="H734" i="52"/>
  <c r="F734" i="52"/>
  <c r="D734" i="52"/>
  <c r="B734" i="52"/>
  <c r="M732" i="52"/>
  <c r="L732" i="52"/>
  <c r="J732" i="52"/>
  <c r="H732" i="52"/>
  <c r="N732" i="52" s="1"/>
  <c r="F732" i="52"/>
  <c r="D732" i="52"/>
  <c r="B732" i="52"/>
  <c r="M730" i="52"/>
  <c r="L730" i="52"/>
  <c r="J730" i="52"/>
  <c r="H730" i="52"/>
  <c r="F730" i="52"/>
  <c r="D730" i="52"/>
  <c r="B730" i="52"/>
  <c r="M728" i="52"/>
  <c r="L728" i="52"/>
  <c r="J728" i="52"/>
  <c r="H728" i="52"/>
  <c r="F728" i="52"/>
  <c r="D728" i="52"/>
  <c r="B728" i="52"/>
  <c r="M726" i="52"/>
  <c r="L726" i="52"/>
  <c r="J726" i="52"/>
  <c r="H726" i="52"/>
  <c r="F726" i="52"/>
  <c r="D726" i="52"/>
  <c r="B726" i="52"/>
  <c r="M724" i="52"/>
  <c r="L724" i="52"/>
  <c r="J724" i="52"/>
  <c r="H724" i="52"/>
  <c r="N724" i="52" s="1"/>
  <c r="F724" i="52"/>
  <c r="D724" i="52"/>
  <c r="B724" i="52"/>
  <c r="M722" i="52"/>
  <c r="L722" i="52"/>
  <c r="J722" i="52"/>
  <c r="H722" i="52"/>
  <c r="F722" i="52"/>
  <c r="D722" i="52"/>
  <c r="B722" i="52"/>
  <c r="M720" i="52"/>
  <c r="L720" i="52"/>
  <c r="J720" i="52"/>
  <c r="H720" i="52"/>
  <c r="F720" i="52"/>
  <c r="D720" i="52"/>
  <c r="B720" i="52"/>
  <c r="M718" i="52"/>
  <c r="L718" i="52"/>
  <c r="J718" i="52"/>
  <c r="H718" i="52"/>
  <c r="F718" i="52"/>
  <c r="D718" i="52"/>
  <c r="B718" i="52"/>
  <c r="M716" i="52"/>
  <c r="L716" i="52"/>
  <c r="J716" i="52"/>
  <c r="H716" i="52"/>
  <c r="N716" i="52" s="1"/>
  <c r="F716" i="52"/>
  <c r="D716" i="52"/>
  <c r="B716" i="52"/>
  <c r="M714" i="52"/>
  <c r="L714" i="52"/>
  <c r="J714" i="52"/>
  <c r="H714" i="52"/>
  <c r="F714" i="52"/>
  <c r="D714" i="52"/>
  <c r="B714" i="52"/>
  <c r="M712" i="52"/>
  <c r="L712" i="52"/>
  <c r="J712" i="52"/>
  <c r="H712" i="52"/>
  <c r="F712" i="52"/>
  <c r="D712" i="52"/>
  <c r="B712" i="52"/>
  <c r="M710" i="52"/>
  <c r="L710" i="52"/>
  <c r="J710" i="52"/>
  <c r="H710" i="52"/>
  <c r="F710" i="52"/>
  <c r="D710" i="52"/>
  <c r="B710" i="52"/>
  <c r="M708" i="52"/>
  <c r="L708" i="52"/>
  <c r="J708" i="52"/>
  <c r="H708" i="52"/>
  <c r="N708" i="52" s="1"/>
  <c r="F708" i="52"/>
  <c r="D708" i="52"/>
  <c r="B708" i="52"/>
  <c r="M706" i="52"/>
  <c r="L706" i="52"/>
  <c r="J706" i="52"/>
  <c r="H706" i="52"/>
  <c r="F706" i="52"/>
  <c r="D706" i="52"/>
  <c r="B706" i="52"/>
  <c r="M704" i="52"/>
  <c r="L704" i="52"/>
  <c r="J704" i="52"/>
  <c r="H704" i="52"/>
  <c r="F704" i="52"/>
  <c r="D704" i="52"/>
  <c r="B704" i="52"/>
  <c r="M702" i="52"/>
  <c r="L702" i="52"/>
  <c r="J702" i="52"/>
  <c r="H702" i="52"/>
  <c r="F702" i="52"/>
  <c r="D702" i="52"/>
  <c r="B702" i="52"/>
  <c r="M700" i="52"/>
  <c r="L700" i="52"/>
  <c r="J700" i="52"/>
  <c r="H700" i="52"/>
  <c r="N700" i="52" s="1"/>
  <c r="F700" i="52"/>
  <c r="D700" i="52"/>
  <c r="B700" i="52"/>
  <c r="M698" i="52"/>
  <c r="L698" i="52"/>
  <c r="J698" i="52"/>
  <c r="H698" i="52"/>
  <c r="F698" i="52"/>
  <c r="D698" i="52"/>
  <c r="B698" i="52"/>
  <c r="M696" i="52"/>
  <c r="L696" i="52"/>
  <c r="J696" i="52"/>
  <c r="H696" i="52"/>
  <c r="F696" i="52"/>
  <c r="D696" i="52"/>
  <c r="B696" i="52"/>
  <c r="M694" i="52"/>
  <c r="L694" i="52"/>
  <c r="J694" i="52"/>
  <c r="H694" i="52"/>
  <c r="F694" i="52"/>
  <c r="D694" i="52"/>
  <c r="B694" i="52"/>
  <c r="M692" i="52"/>
  <c r="L692" i="52"/>
  <c r="J692" i="52"/>
  <c r="H692" i="52"/>
  <c r="N692" i="52" s="1"/>
  <c r="F692" i="52"/>
  <c r="D692" i="52"/>
  <c r="B692" i="52"/>
  <c r="M690" i="52"/>
  <c r="L690" i="52"/>
  <c r="J690" i="52"/>
  <c r="H690" i="52"/>
  <c r="F690" i="52"/>
  <c r="D690" i="52"/>
  <c r="B690" i="52"/>
  <c r="M688" i="52"/>
  <c r="L688" i="52"/>
  <c r="J688" i="52"/>
  <c r="H688" i="52"/>
  <c r="F688" i="52"/>
  <c r="D688" i="52"/>
  <c r="B688" i="52"/>
  <c r="M686" i="52"/>
  <c r="L686" i="52"/>
  <c r="J686" i="52"/>
  <c r="H686" i="52"/>
  <c r="F686" i="52"/>
  <c r="D686" i="52"/>
  <c r="B686" i="52"/>
  <c r="M684" i="52"/>
  <c r="L684" i="52"/>
  <c r="J684" i="52"/>
  <c r="H684" i="52"/>
  <c r="N684" i="52" s="1"/>
  <c r="F684" i="52"/>
  <c r="D684" i="52"/>
  <c r="B684" i="52"/>
  <c r="M682" i="52"/>
  <c r="L682" i="52"/>
  <c r="J682" i="52"/>
  <c r="H682" i="52"/>
  <c r="F682" i="52"/>
  <c r="D682" i="52"/>
  <c r="B682" i="52"/>
  <c r="M680" i="52"/>
  <c r="L680" i="52"/>
  <c r="J680" i="52"/>
  <c r="H680" i="52"/>
  <c r="F680" i="52"/>
  <c r="D680" i="52"/>
  <c r="B680" i="52"/>
  <c r="M678" i="52"/>
  <c r="L678" i="52"/>
  <c r="J678" i="52"/>
  <c r="H678" i="52"/>
  <c r="F678" i="52"/>
  <c r="D678" i="52"/>
  <c r="B678" i="52"/>
  <c r="M676" i="52"/>
  <c r="L676" i="52"/>
  <c r="J676" i="52"/>
  <c r="H676" i="52"/>
  <c r="N676" i="52" s="1"/>
  <c r="F676" i="52"/>
  <c r="D676" i="52"/>
  <c r="B676" i="52"/>
  <c r="M674" i="52"/>
  <c r="L674" i="52"/>
  <c r="J674" i="52"/>
  <c r="H674" i="52"/>
  <c r="F674" i="52"/>
  <c r="D674" i="52"/>
  <c r="B674" i="52"/>
  <c r="M672" i="52"/>
  <c r="L672" i="52"/>
  <c r="J672" i="52"/>
  <c r="H672" i="52"/>
  <c r="F672" i="52"/>
  <c r="D672" i="52"/>
  <c r="B672" i="52"/>
  <c r="M670" i="52"/>
  <c r="L670" i="52"/>
  <c r="J670" i="52"/>
  <c r="H670" i="52"/>
  <c r="F670" i="52"/>
  <c r="D670" i="52"/>
  <c r="B670" i="52"/>
  <c r="M668" i="52"/>
  <c r="L668" i="52"/>
  <c r="J668" i="52"/>
  <c r="H668" i="52"/>
  <c r="N668" i="52" s="1"/>
  <c r="F668" i="52"/>
  <c r="D668" i="52"/>
  <c r="B668" i="52"/>
  <c r="M666" i="52"/>
  <c r="L666" i="52"/>
  <c r="J666" i="52"/>
  <c r="H666" i="52"/>
  <c r="F666" i="52"/>
  <c r="D666" i="52"/>
  <c r="B666" i="52"/>
  <c r="M664" i="52"/>
  <c r="L664" i="52"/>
  <c r="J664" i="52"/>
  <c r="H664" i="52"/>
  <c r="F664" i="52"/>
  <c r="D664" i="52"/>
  <c r="B664" i="52"/>
  <c r="M662" i="52"/>
  <c r="L662" i="52"/>
  <c r="J662" i="52"/>
  <c r="H662" i="52"/>
  <c r="F662" i="52"/>
  <c r="D662" i="52"/>
  <c r="B662" i="52"/>
  <c r="M660" i="52"/>
  <c r="L660" i="52"/>
  <c r="J660" i="52"/>
  <c r="H660" i="52"/>
  <c r="N660" i="52" s="1"/>
  <c r="F660" i="52"/>
  <c r="D660" i="52"/>
  <c r="B660" i="52"/>
  <c r="M658" i="52"/>
  <c r="L658" i="52"/>
  <c r="J658" i="52"/>
  <c r="H658" i="52"/>
  <c r="F658" i="52"/>
  <c r="D658" i="52"/>
  <c r="B658" i="52"/>
  <c r="M656" i="52"/>
  <c r="L656" i="52"/>
  <c r="J656" i="52"/>
  <c r="H656" i="52"/>
  <c r="F656" i="52"/>
  <c r="D656" i="52"/>
  <c r="B656" i="52"/>
  <c r="M654" i="52"/>
  <c r="L654" i="52"/>
  <c r="J654" i="52"/>
  <c r="H654" i="52"/>
  <c r="F654" i="52"/>
  <c r="D654" i="52"/>
  <c r="B654" i="52"/>
  <c r="M652" i="52"/>
  <c r="L652" i="52"/>
  <c r="J652" i="52"/>
  <c r="H652" i="52"/>
  <c r="N652" i="52" s="1"/>
  <c r="F652" i="52"/>
  <c r="D652" i="52"/>
  <c r="B652" i="52"/>
  <c r="M650" i="52"/>
  <c r="L650" i="52"/>
  <c r="J650" i="52"/>
  <c r="H650" i="52"/>
  <c r="F650" i="52"/>
  <c r="D650" i="52"/>
  <c r="B650" i="52"/>
  <c r="M648" i="52"/>
  <c r="L648" i="52"/>
  <c r="J648" i="52"/>
  <c r="H648" i="52"/>
  <c r="F648" i="52"/>
  <c r="D648" i="52"/>
  <c r="B648" i="52"/>
  <c r="M646" i="52"/>
  <c r="L646" i="52"/>
  <c r="J646" i="52"/>
  <c r="H646" i="52"/>
  <c r="F646" i="52"/>
  <c r="D646" i="52"/>
  <c r="B646" i="52"/>
  <c r="M644" i="52"/>
  <c r="L644" i="52"/>
  <c r="J644" i="52"/>
  <c r="H644" i="52"/>
  <c r="N644" i="52" s="1"/>
  <c r="F644" i="52"/>
  <c r="D644" i="52"/>
  <c r="B644" i="52"/>
  <c r="M642" i="52"/>
  <c r="L642" i="52"/>
  <c r="J642" i="52"/>
  <c r="H642" i="52"/>
  <c r="F642" i="52"/>
  <c r="D642" i="52"/>
  <c r="B642" i="52"/>
  <c r="M640" i="52"/>
  <c r="L640" i="52"/>
  <c r="J640" i="52"/>
  <c r="H640" i="52"/>
  <c r="F640" i="52"/>
  <c r="D640" i="52"/>
  <c r="B640" i="52"/>
  <c r="M638" i="52"/>
  <c r="L638" i="52"/>
  <c r="J638" i="52"/>
  <c r="H638" i="52"/>
  <c r="F638" i="52"/>
  <c r="D638" i="52"/>
  <c r="B638" i="52"/>
  <c r="M636" i="52"/>
  <c r="L636" i="52"/>
  <c r="J636" i="52"/>
  <c r="H636" i="52"/>
  <c r="N636" i="52" s="1"/>
  <c r="F636" i="52"/>
  <c r="D636" i="52"/>
  <c r="B636" i="52"/>
  <c r="M634" i="52"/>
  <c r="L634" i="52"/>
  <c r="J634" i="52"/>
  <c r="H634" i="52"/>
  <c r="F634" i="52"/>
  <c r="D634" i="52"/>
  <c r="B634" i="52"/>
  <c r="M632" i="52"/>
  <c r="L632" i="52"/>
  <c r="J632" i="52"/>
  <c r="H632" i="52"/>
  <c r="F632" i="52"/>
  <c r="D632" i="52"/>
  <c r="B632" i="52"/>
  <c r="M630" i="52"/>
  <c r="L630" i="52"/>
  <c r="J630" i="52"/>
  <c r="H630" i="52"/>
  <c r="F630" i="52"/>
  <c r="D630" i="52"/>
  <c r="B630" i="52"/>
  <c r="M628" i="52"/>
  <c r="L628" i="52"/>
  <c r="J628" i="52"/>
  <c r="H628" i="52"/>
  <c r="N628" i="52" s="1"/>
  <c r="F628" i="52"/>
  <c r="D628" i="52"/>
  <c r="B628" i="52"/>
  <c r="M626" i="52"/>
  <c r="L626" i="52"/>
  <c r="J626" i="52"/>
  <c r="H626" i="52"/>
  <c r="F626" i="52"/>
  <c r="D626" i="52"/>
  <c r="B626" i="52"/>
  <c r="M624" i="52"/>
  <c r="L624" i="52"/>
  <c r="J624" i="52"/>
  <c r="H624" i="52"/>
  <c r="F624" i="52"/>
  <c r="D624" i="52"/>
  <c r="B624" i="52"/>
  <c r="M622" i="52"/>
  <c r="L622" i="52"/>
  <c r="J622" i="52"/>
  <c r="H622" i="52"/>
  <c r="F622" i="52"/>
  <c r="D622" i="52"/>
  <c r="B622" i="52"/>
  <c r="M620" i="52"/>
  <c r="L620" i="52"/>
  <c r="J620" i="52"/>
  <c r="H620" i="52"/>
  <c r="N620" i="52" s="1"/>
  <c r="F620" i="52"/>
  <c r="D620" i="52"/>
  <c r="B620" i="52"/>
  <c r="M618" i="52"/>
  <c r="L618" i="52"/>
  <c r="J618" i="52"/>
  <c r="H618" i="52"/>
  <c r="F618" i="52"/>
  <c r="D618" i="52"/>
  <c r="B618" i="52"/>
  <c r="M616" i="52"/>
  <c r="L616" i="52"/>
  <c r="J616" i="52"/>
  <c r="H616" i="52"/>
  <c r="F616" i="52"/>
  <c r="D616" i="52"/>
  <c r="B616" i="52"/>
  <c r="M614" i="52"/>
  <c r="L614" i="52"/>
  <c r="J614" i="52"/>
  <c r="H614" i="52"/>
  <c r="F614" i="52"/>
  <c r="D614" i="52"/>
  <c r="B614" i="52"/>
  <c r="M612" i="52"/>
  <c r="L612" i="52"/>
  <c r="J612" i="52"/>
  <c r="H612" i="52"/>
  <c r="N612" i="52" s="1"/>
  <c r="F612" i="52"/>
  <c r="D612" i="52"/>
  <c r="B612" i="52"/>
  <c r="M610" i="52"/>
  <c r="L610" i="52"/>
  <c r="J610" i="52"/>
  <c r="H610" i="52"/>
  <c r="F610" i="52"/>
  <c r="D610" i="52"/>
  <c r="B610" i="52"/>
  <c r="M608" i="52"/>
  <c r="L608" i="52"/>
  <c r="J608" i="52"/>
  <c r="H608" i="52"/>
  <c r="F608" i="52"/>
  <c r="D608" i="52"/>
  <c r="B608" i="52"/>
  <c r="M606" i="52"/>
  <c r="L606" i="52"/>
  <c r="J606" i="52"/>
  <c r="H606" i="52"/>
  <c r="F606" i="52"/>
  <c r="D606" i="52"/>
  <c r="B606" i="52"/>
  <c r="M604" i="52"/>
  <c r="L604" i="52"/>
  <c r="J604" i="52"/>
  <c r="H604" i="52"/>
  <c r="N604" i="52" s="1"/>
  <c r="F604" i="52"/>
  <c r="D604" i="52"/>
  <c r="B604" i="52"/>
  <c r="M602" i="52"/>
  <c r="L602" i="52"/>
  <c r="J602" i="52"/>
  <c r="H602" i="52"/>
  <c r="F602" i="52"/>
  <c r="D602" i="52"/>
  <c r="B602" i="52"/>
  <c r="M600" i="52"/>
  <c r="L600" i="52"/>
  <c r="J600" i="52"/>
  <c r="H600" i="52"/>
  <c r="F600" i="52"/>
  <c r="D600" i="52"/>
  <c r="B600" i="52"/>
  <c r="M598" i="52"/>
  <c r="L598" i="52"/>
  <c r="J598" i="52"/>
  <c r="H598" i="52"/>
  <c r="F598" i="52"/>
  <c r="D598" i="52"/>
  <c r="B598" i="52"/>
  <c r="M596" i="52"/>
  <c r="L596" i="52"/>
  <c r="J596" i="52"/>
  <c r="H596" i="52"/>
  <c r="N596" i="52" s="1"/>
  <c r="F596" i="52"/>
  <c r="D596" i="52"/>
  <c r="B596" i="52"/>
  <c r="M594" i="52"/>
  <c r="L594" i="52"/>
  <c r="J594" i="52"/>
  <c r="H594" i="52"/>
  <c r="F594" i="52"/>
  <c r="D594" i="52"/>
  <c r="B594" i="52"/>
  <c r="M592" i="52"/>
  <c r="L592" i="52"/>
  <c r="J592" i="52"/>
  <c r="H592" i="52"/>
  <c r="F592" i="52"/>
  <c r="D592" i="52"/>
  <c r="B592" i="52"/>
  <c r="M590" i="52"/>
  <c r="L590" i="52"/>
  <c r="J590" i="52"/>
  <c r="H590" i="52"/>
  <c r="F590" i="52"/>
  <c r="D590" i="52"/>
  <c r="B590" i="52"/>
  <c r="M588" i="52"/>
  <c r="L588" i="52"/>
  <c r="J588" i="52"/>
  <c r="H588" i="52"/>
  <c r="N588" i="52" s="1"/>
  <c r="F588" i="52"/>
  <c r="D588" i="52"/>
  <c r="B588" i="52"/>
  <c r="M586" i="52"/>
  <c r="L586" i="52"/>
  <c r="J586" i="52"/>
  <c r="H586" i="52"/>
  <c r="F586" i="52"/>
  <c r="D586" i="52"/>
  <c r="B586" i="52"/>
  <c r="M584" i="52"/>
  <c r="L584" i="52"/>
  <c r="J584" i="52"/>
  <c r="H584" i="52"/>
  <c r="F584" i="52"/>
  <c r="D584" i="52"/>
  <c r="B584" i="52"/>
  <c r="M582" i="52"/>
  <c r="L582" i="52"/>
  <c r="J582" i="52"/>
  <c r="H582" i="52"/>
  <c r="F582" i="52"/>
  <c r="D582" i="52"/>
  <c r="B582" i="52"/>
  <c r="M580" i="52"/>
  <c r="L580" i="52"/>
  <c r="J580" i="52"/>
  <c r="H580" i="52"/>
  <c r="N580" i="52" s="1"/>
  <c r="F580" i="52"/>
  <c r="D580" i="52"/>
  <c r="B580" i="52"/>
  <c r="M578" i="52"/>
  <c r="L578" i="52"/>
  <c r="J578" i="52"/>
  <c r="H578" i="52"/>
  <c r="F578" i="52"/>
  <c r="D578" i="52"/>
  <c r="B578" i="52"/>
  <c r="M576" i="52"/>
  <c r="L576" i="52"/>
  <c r="J576" i="52"/>
  <c r="H576" i="52"/>
  <c r="F576" i="52"/>
  <c r="D576" i="52"/>
  <c r="B576" i="52"/>
  <c r="M574" i="52"/>
  <c r="L574" i="52"/>
  <c r="J574" i="52"/>
  <c r="H574" i="52"/>
  <c r="F574" i="52"/>
  <c r="D574" i="52"/>
  <c r="B574" i="52"/>
  <c r="M572" i="52"/>
  <c r="L572" i="52"/>
  <c r="J572" i="52"/>
  <c r="H572" i="52"/>
  <c r="N572" i="52" s="1"/>
  <c r="F572" i="52"/>
  <c r="D572" i="52"/>
  <c r="B572" i="52"/>
  <c r="M570" i="52"/>
  <c r="L570" i="52"/>
  <c r="J570" i="52"/>
  <c r="H570" i="52"/>
  <c r="F570" i="52"/>
  <c r="D570" i="52"/>
  <c r="B570" i="52"/>
  <c r="M568" i="52"/>
  <c r="L568" i="52"/>
  <c r="J568" i="52"/>
  <c r="H568" i="52"/>
  <c r="F568" i="52"/>
  <c r="D568" i="52"/>
  <c r="B568" i="52"/>
  <c r="M566" i="52"/>
  <c r="L566" i="52"/>
  <c r="J566" i="52"/>
  <c r="H566" i="52"/>
  <c r="F566" i="52"/>
  <c r="D566" i="52"/>
  <c r="B566" i="52"/>
  <c r="M564" i="52"/>
  <c r="L564" i="52"/>
  <c r="J564" i="52"/>
  <c r="H564" i="52"/>
  <c r="N564" i="52" s="1"/>
  <c r="F564" i="52"/>
  <c r="D564" i="52"/>
  <c r="B564" i="52"/>
  <c r="M562" i="52"/>
  <c r="L562" i="52"/>
  <c r="J562" i="52"/>
  <c r="H562" i="52"/>
  <c r="F562" i="52"/>
  <c r="D562" i="52"/>
  <c r="B562" i="52"/>
  <c r="M560" i="52"/>
  <c r="L560" i="52"/>
  <c r="J560" i="52"/>
  <c r="H560" i="52"/>
  <c r="F560" i="52"/>
  <c r="D560" i="52"/>
  <c r="B560" i="52"/>
  <c r="M558" i="52"/>
  <c r="L558" i="52"/>
  <c r="J558" i="52"/>
  <c r="H558" i="52"/>
  <c r="F558" i="52"/>
  <c r="D558" i="52"/>
  <c r="B558" i="52"/>
  <c r="M556" i="52"/>
  <c r="L556" i="52"/>
  <c r="J556" i="52"/>
  <c r="H556" i="52"/>
  <c r="N556" i="52" s="1"/>
  <c r="F556" i="52"/>
  <c r="D556" i="52"/>
  <c r="B556" i="52"/>
  <c r="M554" i="52"/>
  <c r="L554" i="52"/>
  <c r="J554" i="52"/>
  <c r="H554" i="52"/>
  <c r="F554" i="52"/>
  <c r="D554" i="52"/>
  <c r="B554" i="52"/>
  <c r="M552" i="52"/>
  <c r="L552" i="52"/>
  <c r="J552" i="52"/>
  <c r="H552" i="52"/>
  <c r="F552" i="52"/>
  <c r="D552" i="52"/>
  <c r="B552" i="52"/>
  <c r="M550" i="52"/>
  <c r="L550" i="52"/>
  <c r="J550" i="52"/>
  <c r="H550" i="52"/>
  <c r="F550" i="52"/>
  <c r="D550" i="52"/>
  <c r="B550" i="52"/>
  <c r="M548" i="52"/>
  <c r="L548" i="52"/>
  <c r="J548" i="52"/>
  <c r="H548" i="52"/>
  <c r="N548" i="52" s="1"/>
  <c r="F548" i="52"/>
  <c r="D548" i="52"/>
  <c r="B548" i="52"/>
  <c r="M546" i="52"/>
  <c r="L546" i="52"/>
  <c r="J546" i="52"/>
  <c r="H546" i="52"/>
  <c r="F546" i="52"/>
  <c r="D546" i="52"/>
  <c r="B546" i="52"/>
  <c r="M544" i="52"/>
  <c r="L544" i="52"/>
  <c r="J544" i="52"/>
  <c r="H544" i="52"/>
  <c r="F544" i="52"/>
  <c r="D544" i="52"/>
  <c r="B544" i="52"/>
  <c r="M542" i="52"/>
  <c r="L542" i="52"/>
  <c r="J542" i="52"/>
  <c r="H542" i="52"/>
  <c r="F542" i="52"/>
  <c r="D542" i="52"/>
  <c r="B542" i="52"/>
  <c r="M540" i="52"/>
  <c r="L540" i="52"/>
  <c r="J540" i="52"/>
  <c r="H540" i="52"/>
  <c r="N540" i="52" s="1"/>
  <c r="F540" i="52"/>
  <c r="D540" i="52"/>
  <c r="B540" i="52"/>
  <c r="M538" i="52"/>
  <c r="L538" i="52"/>
  <c r="J538" i="52"/>
  <c r="H538" i="52"/>
  <c r="F538" i="52"/>
  <c r="D538" i="52"/>
  <c r="B538" i="52"/>
  <c r="M536" i="52"/>
  <c r="L536" i="52"/>
  <c r="J536" i="52"/>
  <c r="H536" i="52"/>
  <c r="F536" i="52"/>
  <c r="D536" i="52"/>
  <c r="B536" i="52"/>
  <c r="M534" i="52"/>
  <c r="L534" i="52"/>
  <c r="J534" i="52"/>
  <c r="H534" i="52"/>
  <c r="F534" i="52"/>
  <c r="D534" i="52"/>
  <c r="B534" i="52"/>
  <c r="M532" i="52"/>
  <c r="L532" i="52"/>
  <c r="J532" i="52"/>
  <c r="H532" i="52"/>
  <c r="N532" i="52" s="1"/>
  <c r="F532" i="52"/>
  <c r="D532" i="52"/>
  <c r="B532" i="52"/>
  <c r="M530" i="52"/>
  <c r="L530" i="52"/>
  <c r="J530" i="52"/>
  <c r="H530" i="52"/>
  <c r="F530" i="52"/>
  <c r="D530" i="52"/>
  <c r="B530" i="52"/>
  <c r="M528" i="52"/>
  <c r="L528" i="52"/>
  <c r="J528" i="52"/>
  <c r="H528" i="52"/>
  <c r="F528" i="52"/>
  <c r="D528" i="52"/>
  <c r="B528" i="52"/>
  <c r="M526" i="52"/>
  <c r="L526" i="52"/>
  <c r="J526" i="52"/>
  <c r="H526" i="52"/>
  <c r="F526" i="52"/>
  <c r="D526" i="52"/>
  <c r="B526" i="52"/>
  <c r="M524" i="52"/>
  <c r="L524" i="52"/>
  <c r="J524" i="52"/>
  <c r="H524" i="52"/>
  <c r="N524" i="52" s="1"/>
  <c r="F524" i="52"/>
  <c r="D524" i="52"/>
  <c r="B524" i="52"/>
  <c r="M522" i="52"/>
  <c r="L522" i="52"/>
  <c r="J522" i="52"/>
  <c r="H522" i="52"/>
  <c r="F522" i="52"/>
  <c r="D522" i="52"/>
  <c r="B522" i="52"/>
  <c r="M520" i="52"/>
  <c r="L520" i="52"/>
  <c r="J520" i="52"/>
  <c r="H520" i="52"/>
  <c r="F520" i="52"/>
  <c r="D520" i="52"/>
  <c r="B520" i="52"/>
  <c r="M518" i="52"/>
  <c r="L518" i="52"/>
  <c r="J518" i="52"/>
  <c r="H518" i="52"/>
  <c r="F518" i="52"/>
  <c r="D518" i="52"/>
  <c r="B518" i="52"/>
  <c r="M516" i="52"/>
  <c r="L516" i="52"/>
  <c r="J516" i="52"/>
  <c r="H516" i="52"/>
  <c r="N516" i="52" s="1"/>
  <c r="F516" i="52"/>
  <c r="D516" i="52"/>
  <c r="B516" i="52"/>
  <c r="M514" i="52"/>
  <c r="L514" i="52"/>
  <c r="J514" i="52"/>
  <c r="H514" i="52"/>
  <c r="F514" i="52"/>
  <c r="D514" i="52"/>
  <c r="B514" i="52"/>
  <c r="M512" i="52"/>
  <c r="L512" i="52"/>
  <c r="J512" i="52"/>
  <c r="H512" i="52"/>
  <c r="F512" i="52"/>
  <c r="D512" i="52"/>
  <c r="B512" i="52"/>
  <c r="M510" i="52"/>
  <c r="L510" i="52"/>
  <c r="J510" i="52"/>
  <c r="H510" i="52"/>
  <c r="F510" i="52"/>
  <c r="D510" i="52"/>
  <c r="B510" i="52"/>
  <c r="M508" i="52"/>
  <c r="L508" i="52"/>
  <c r="J508" i="52"/>
  <c r="H508" i="52"/>
  <c r="N508" i="52" s="1"/>
  <c r="F508" i="52"/>
  <c r="D508" i="52"/>
  <c r="B508" i="52"/>
  <c r="M506" i="52"/>
  <c r="L506" i="52"/>
  <c r="J506" i="52"/>
  <c r="H506" i="52"/>
  <c r="F506" i="52"/>
  <c r="D506" i="52"/>
  <c r="B506" i="52"/>
  <c r="M504" i="52"/>
  <c r="L504" i="52"/>
  <c r="J504" i="52"/>
  <c r="H504" i="52"/>
  <c r="F504" i="52"/>
  <c r="D504" i="52"/>
  <c r="B504" i="52"/>
  <c r="M502" i="52"/>
  <c r="L502" i="52"/>
  <c r="J502" i="52"/>
  <c r="H502" i="52"/>
  <c r="F502" i="52"/>
  <c r="D502" i="52"/>
  <c r="B502" i="52"/>
  <c r="M500" i="52"/>
  <c r="L500" i="52"/>
  <c r="J500" i="52"/>
  <c r="H500" i="52"/>
  <c r="N500" i="52" s="1"/>
  <c r="F500" i="52"/>
  <c r="D500" i="52"/>
  <c r="B500" i="52"/>
  <c r="M498" i="52"/>
  <c r="L498" i="52"/>
  <c r="J498" i="52"/>
  <c r="H498" i="52"/>
  <c r="F498" i="52"/>
  <c r="D498" i="52"/>
  <c r="B498" i="52"/>
  <c r="M496" i="52"/>
  <c r="L496" i="52"/>
  <c r="J496" i="52"/>
  <c r="H496" i="52"/>
  <c r="F496" i="52"/>
  <c r="D496" i="52"/>
  <c r="B496" i="52"/>
  <c r="M494" i="52"/>
  <c r="L494" i="52"/>
  <c r="J494" i="52"/>
  <c r="H494" i="52"/>
  <c r="F494" i="52"/>
  <c r="D494" i="52"/>
  <c r="B494" i="52"/>
  <c r="M492" i="52"/>
  <c r="L492" i="52"/>
  <c r="J492" i="52"/>
  <c r="H492" i="52"/>
  <c r="N492" i="52" s="1"/>
  <c r="F492" i="52"/>
  <c r="D492" i="52"/>
  <c r="B492" i="52"/>
  <c r="M490" i="52"/>
  <c r="L490" i="52"/>
  <c r="J490" i="52"/>
  <c r="H490" i="52"/>
  <c r="F490" i="52"/>
  <c r="D490" i="52"/>
  <c r="B490" i="52"/>
  <c r="M488" i="52"/>
  <c r="L488" i="52"/>
  <c r="J488" i="52"/>
  <c r="H488" i="52"/>
  <c r="F488" i="52"/>
  <c r="D488" i="52"/>
  <c r="B488" i="52"/>
  <c r="M486" i="52"/>
  <c r="L486" i="52"/>
  <c r="J486" i="52"/>
  <c r="H486" i="52"/>
  <c r="F486" i="52"/>
  <c r="D486" i="52"/>
  <c r="B486" i="52"/>
  <c r="M484" i="52"/>
  <c r="L484" i="52"/>
  <c r="J484" i="52"/>
  <c r="H484" i="52"/>
  <c r="N484" i="52" s="1"/>
  <c r="F484" i="52"/>
  <c r="D484" i="52"/>
  <c r="B484" i="52"/>
  <c r="M482" i="52"/>
  <c r="L482" i="52"/>
  <c r="J482" i="52"/>
  <c r="H482" i="52"/>
  <c r="F482" i="52"/>
  <c r="D482" i="52"/>
  <c r="B482" i="52"/>
  <c r="M480" i="52"/>
  <c r="L480" i="52"/>
  <c r="J480" i="52"/>
  <c r="H480" i="52"/>
  <c r="F480" i="52"/>
  <c r="D480" i="52"/>
  <c r="B480" i="52"/>
  <c r="M478" i="52"/>
  <c r="L478" i="52"/>
  <c r="J478" i="52"/>
  <c r="H478" i="52"/>
  <c r="F478" i="52"/>
  <c r="D478" i="52"/>
  <c r="B478" i="52"/>
  <c r="M476" i="52"/>
  <c r="L476" i="52"/>
  <c r="J476" i="52"/>
  <c r="H476" i="52"/>
  <c r="N476" i="52" s="1"/>
  <c r="F476" i="52"/>
  <c r="D476" i="52"/>
  <c r="B476" i="52"/>
  <c r="M474" i="52"/>
  <c r="L474" i="52"/>
  <c r="J474" i="52"/>
  <c r="H474" i="52"/>
  <c r="F474" i="52"/>
  <c r="D474" i="52"/>
  <c r="B474" i="52"/>
  <c r="M472" i="52"/>
  <c r="L472" i="52"/>
  <c r="J472" i="52"/>
  <c r="H472" i="52"/>
  <c r="F472" i="52"/>
  <c r="D472" i="52"/>
  <c r="B472" i="52"/>
  <c r="M470" i="52"/>
  <c r="L470" i="52"/>
  <c r="J470" i="52"/>
  <c r="H470" i="52"/>
  <c r="F470" i="52"/>
  <c r="D470" i="52"/>
  <c r="B470" i="52"/>
  <c r="M468" i="52"/>
  <c r="L468" i="52"/>
  <c r="J468" i="52"/>
  <c r="H468" i="52"/>
  <c r="N468" i="52" s="1"/>
  <c r="F468" i="52"/>
  <c r="D468" i="52"/>
  <c r="B468" i="52"/>
  <c r="M466" i="52"/>
  <c r="L466" i="52"/>
  <c r="J466" i="52"/>
  <c r="H466" i="52"/>
  <c r="F466" i="52"/>
  <c r="D466" i="52"/>
  <c r="B466" i="52"/>
  <c r="M464" i="52"/>
  <c r="L464" i="52"/>
  <c r="J464" i="52"/>
  <c r="H464" i="52"/>
  <c r="F464" i="52"/>
  <c r="D464" i="52"/>
  <c r="B464" i="52"/>
  <c r="M462" i="52"/>
  <c r="L462" i="52"/>
  <c r="J462" i="52"/>
  <c r="H462" i="52"/>
  <c r="F462" i="52"/>
  <c r="D462" i="52"/>
  <c r="B462" i="52"/>
  <c r="M460" i="52"/>
  <c r="L460" i="52"/>
  <c r="J460" i="52"/>
  <c r="H460" i="52"/>
  <c r="N460" i="52" s="1"/>
  <c r="F460" i="52"/>
  <c r="D460" i="52"/>
  <c r="B460" i="52"/>
  <c r="M458" i="52"/>
  <c r="L458" i="52"/>
  <c r="J458" i="52"/>
  <c r="H458" i="52"/>
  <c r="F458" i="52"/>
  <c r="D458" i="52"/>
  <c r="B458" i="52"/>
  <c r="M456" i="52"/>
  <c r="L456" i="52"/>
  <c r="J456" i="52"/>
  <c r="H456" i="52"/>
  <c r="F456" i="52"/>
  <c r="D456" i="52"/>
  <c r="B456" i="52"/>
  <c r="M454" i="52"/>
  <c r="L454" i="52"/>
  <c r="J454" i="52"/>
  <c r="H454" i="52"/>
  <c r="F454" i="52"/>
  <c r="D454" i="52"/>
  <c r="B454" i="52"/>
  <c r="M452" i="52"/>
  <c r="L452" i="52"/>
  <c r="J452" i="52"/>
  <c r="H452" i="52"/>
  <c r="N452" i="52" s="1"/>
  <c r="F452" i="52"/>
  <c r="D452" i="52"/>
  <c r="B452" i="52"/>
  <c r="M450" i="52"/>
  <c r="L450" i="52"/>
  <c r="J450" i="52"/>
  <c r="H450" i="52"/>
  <c r="F450" i="52"/>
  <c r="D450" i="52"/>
  <c r="B450" i="52"/>
  <c r="M448" i="52"/>
  <c r="L448" i="52"/>
  <c r="J448" i="52"/>
  <c r="H448" i="52"/>
  <c r="F448" i="52"/>
  <c r="D448" i="52"/>
  <c r="B448" i="52"/>
  <c r="M446" i="52"/>
  <c r="L446" i="52"/>
  <c r="J446" i="52"/>
  <c r="H446" i="52"/>
  <c r="F446" i="52"/>
  <c r="D446" i="52"/>
  <c r="B446" i="52"/>
  <c r="M444" i="52"/>
  <c r="L444" i="52"/>
  <c r="J444" i="52"/>
  <c r="H444" i="52"/>
  <c r="N444" i="52" s="1"/>
  <c r="F444" i="52"/>
  <c r="D444" i="52"/>
  <c r="B444" i="52"/>
  <c r="M442" i="52"/>
  <c r="L442" i="52"/>
  <c r="J442" i="52"/>
  <c r="H442" i="52"/>
  <c r="F442" i="52"/>
  <c r="D442" i="52"/>
  <c r="B442" i="52"/>
  <c r="M440" i="52"/>
  <c r="L440" i="52"/>
  <c r="J440" i="52"/>
  <c r="H440" i="52"/>
  <c r="F440" i="52"/>
  <c r="D440" i="52"/>
  <c r="B440" i="52"/>
  <c r="M438" i="52"/>
  <c r="L438" i="52"/>
  <c r="J438" i="52"/>
  <c r="H438" i="52"/>
  <c r="F438" i="52"/>
  <c r="D438" i="52"/>
  <c r="B438" i="52"/>
  <c r="M436" i="52"/>
  <c r="L436" i="52"/>
  <c r="J436" i="52"/>
  <c r="H436" i="52"/>
  <c r="N436" i="52" s="1"/>
  <c r="F436" i="52"/>
  <c r="D436" i="52"/>
  <c r="B436" i="52"/>
  <c r="M434" i="52"/>
  <c r="L434" i="52"/>
  <c r="J434" i="52"/>
  <c r="H434" i="52"/>
  <c r="F434" i="52"/>
  <c r="D434" i="52"/>
  <c r="B434" i="52"/>
  <c r="M432" i="52"/>
  <c r="L432" i="52"/>
  <c r="J432" i="52"/>
  <c r="H432" i="52"/>
  <c r="F432" i="52"/>
  <c r="D432" i="52"/>
  <c r="B432" i="52"/>
  <c r="M430" i="52"/>
  <c r="L430" i="52"/>
  <c r="J430" i="52"/>
  <c r="H430" i="52"/>
  <c r="F430" i="52"/>
  <c r="D430" i="52"/>
  <c r="B430" i="52"/>
  <c r="M428" i="52"/>
  <c r="L428" i="52"/>
  <c r="J428" i="52"/>
  <c r="H428" i="52"/>
  <c r="N428" i="52" s="1"/>
  <c r="F428" i="52"/>
  <c r="D428" i="52"/>
  <c r="B428" i="52"/>
  <c r="M426" i="52"/>
  <c r="L426" i="52"/>
  <c r="J426" i="52"/>
  <c r="H426" i="52"/>
  <c r="F426" i="52"/>
  <c r="D426" i="52"/>
  <c r="B426" i="52"/>
  <c r="M424" i="52"/>
  <c r="L424" i="52"/>
  <c r="J424" i="52"/>
  <c r="H424" i="52"/>
  <c r="F424" i="52"/>
  <c r="D424" i="52"/>
  <c r="B424" i="52"/>
  <c r="M422" i="52"/>
  <c r="L422" i="52"/>
  <c r="J422" i="52"/>
  <c r="H422" i="52"/>
  <c r="F422" i="52"/>
  <c r="D422" i="52"/>
  <c r="B422" i="52"/>
  <c r="M420" i="52"/>
  <c r="L420" i="52"/>
  <c r="J420" i="52"/>
  <c r="H420" i="52"/>
  <c r="N420" i="52" s="1"/>
  <c r="F420" i="52"/>
  <c r="D420" i="52"/>
  <c r="B420" i="52"/>
  <c r="M418" i="52"/>
  <c r="L418" i="52"/>
  <c r="J418" i="52"/>
  <c r="H418" i="52"/>
  <c r="F418" i="52"/>
  <c r="D418" i="52"/>
  <c r="B418" i="52"/>
  <c r="M416" i="52"/>
  <c r="L416" i="52"/>
  <c r="J416" i="52"/>
  <c r="H416" i="52"/>
  <c r="F416" i="52"/>
  <c r="D416" i="52"/>
  <c r="B416" i="52"/>
  <c r="M414" i="52"/>
  <c r="L414" i="52"/>
  <c r="J414" i="52"/>
  <c r="H414" i="52"/>
  <c r="F414" i="52"/>
  <c r="D414" i="52"/>
  <c r="B414" i="52"/>
  <c r="M412" i="52"/>
  <c r="L412" i="52"/>
  <c r="J412" i="52"/>
  <c r="H412" i="52"/>
  <c r="N412" i="52" s="1"/>
  <c r="F412" i="52"/>
  <c r="D412" i="52"/>
  <c r="B412" i="52"/>
  <c r="M410" i="52"/>
  <c r="L410" i="52"/>
  <c r="J410" i="52"/>
  <c r="H410" i="52"/>
  <c r="F410" i="52"/>
  <c r="D410" i="52"/>
  <c r="B410" i="52"/>
  <c r="M408" i="52"/>
  <c r="L408" i="52"/>
  <c r="J408" i="52"/>
  <c r="H408" i="52"/>
  <c r="F408" i="52"/>
  <c r="D408" i="52"/>
  <c r="B408" i="52"/>
  <c r="M406" i="52"/>
  <c r="L406" i="52"/>
  <c r="J406" i="52"/>
  <c r="H406" i="52"/>
  <c r="F406" i="52"/>
  <c r="D406" i="52"/>
  <c r="B406" i="52"/>
  <c r="M404" i="52"/>
  <c r="L404" i="52"/>
  <c r="J404" i="52"/>
  <c r="H404" i="52"/>
  <c r="N404" i="52" s="1"/>
  <c r="F404" i="52"/>
  <c r="D404" i="52"/>
  <c r="B404" i="52"/>
  <c r="M402" i="52"/>
  <c r="L402" i="52"/>
  <c r="J402" i="52"/>
  <c r="H402" i="52"/>
  <c r="F402" i="52"/>
  <c r="D402" i="52"/>
  <c r="B402" i="52"/>
  <c r="M400" i="52"/>
  <c r="L400" i="52"/>
  <c r="J400" i="52"/>
  <c r="H400" i="52"/>
  <c r="F400" i="52"/>
  <c r="D400" i="52"/>
  <c r="B400" i="52"/>
  <c r="M398" i="52"/>
  <c r="L398" i="52"/>
  <c r="J398" i="52"/>
  <c r="H398" i="52"/>
  <c r="F398" i="52"/>
  <c r="D398" i="52"/>
  <c r="B398" i="52"/>
  <c r="M396" i="52"/>
  <c r="L396" i="52"/>
  <c r="J396" i="52"/>
  <c r="H396" i="52"/>
  <c r="N396" i="52" s="1"/>
  <c r="F396" i="52"/>
  <c r="D396" i="52"/>
  <c r="B396" i="52"/>
  <c r="M394" i="52"/>
  <c r="L394" i="52"/>
  <c r="J394" i="52"/>
  <c r="H394" i="52"/>
  <c r="F394" i="52"/>
  <c r="D394" i="52"/>
  <c r="B394" i="52"/>
  <c r="M392" i="52"/>
  <c r="L392" i="52"/>
  <c r="J392" i="52"/>
  <c r="H392" i="52"/>
  <c r="F392" i="52"/>
  <c r="D392" i="52"/>
  <c r="B392" i="52"/>
  <c r="M390" i="52"/>
  <c r="L390" i="52"/>
  <c r="J390" i="52"/>
  <c r="H390" i="52"/>
  <c r="F390" i="52"/>
  <c r="D390" i="52"/>
  <c r="B390" i="52"/>
  <c r="M388" i="52"/>
  <c r="L388" i="52"/>
  <c r="J388" i="52"/>
  <c r="H388" i="52"/>
  <c r="N388" i="52" s="1"/>
  <c r="F388" i="52"/>
  <c r="D388" i="52"/>
  <c r="B388" i="52"/>
  <c r="M386" i="52"/>
  <c r="L386" i="52"/>
  <c r="J386" i="52"/>
  <c r="H386" i="52"/>
  <c r="F386" i="52"/>
  <c r="D386" i="52"/>
  <c r="B386" i="52"/>
  <c r="M384" i="52"/>
  <c r="L384" i="52"/>
  <c r="J384" i="52"/>
  <c r="H384" i="52"/>
  <c r="F384" i="52"/>
  <c r="D384" i="52"/>
  <c r="B384" i="52"/>
  <c r="M382" i="52"/>
  <c r="L382" i="52"/>
  <c r="J382" i="52"/>
  <c r="H382" i="52"/>
  <c r="F382" i="52"/>
  <c r="D382" i="52"/>
  <c r="B382" i="52"/>
  <c r="M380" i="52"/>
  <c r="L380" i="52"/>
  <c r="J380" i="52"/>
  <c r="H380" i="52"/>
  <c r="N380" i="52" s="1"/>
  <c r="F380" i="52"/>
  <c r="D380" i="52"/>
  <c r="B380" i="52"/>
  <c r="M378" i="52"/>
  <c r="L378" i="52"/>
  <c r="J378" i="52"/>
  <c r="H378" i="52"/>
  <c r="F378" i="52"/>
  <c r="D378" i="52"/>
  <c r="B378" i="52"/>
  <c r="M376" i="52"/>
  <c r="L376" i="52"/>
  <c r="J376" i="52"/>
  <c r="H376" i="52"/>
  <c r="F376" i="52"/>
  <c r="D376" i="52"/>
  <c r="B376" i="52"/>
  <c r="M374" i="52"/>
  <c r="L374" i="52"/>
  <c r="J374" i="52"/>
  <c r="H374" i="52"/>
  <c r="F374" i="52"/>
  <c r="D374" i="52"/>
  <c r="B374" i="52"/>
  <c r="M372" i="52"/>
  <c r="L372" i="52"/>
  <c r="J372" i="52"/>
  <c r="H372" i="52"/>
  <c r="N372" i="52" s="1"/>
  <c r="F372" i="52"/>
  <c r="D372" i="52"/>
  <c r="B372" i="52"/>
  <c r="M370" i="52"/>
  <c r="L370" i="52"/>
  <c r="J370" i="52"/>
  <c r="H370" i="52"/>
  <c r="F370" i="52"/>
  <c r="D370" i="52"/>
  <c r="B370" i="52"/>
  <c r="M368" i="52"/>
  <c r="L368" i="52"/>
  <c r="J368" i="52"/>
  <c r="H368" i="52"/>
  <c r="F368" i="52"/>
  <c r="D368" i="52"/>
  <c r="B368" i="52"/>
  <c r="M366" i="52"/>
  <c r="L366" i="52"/>
  <c r="J366" i="52"/>
  <c r="H366" i="52"/>
  <c r="F366" i="52"/>
  <c r="D366" i="52"/>
  <c r="B366" i="52"/>
  <c r="M364" i="52"/>
  <c r="L364" i="52"/>
  <c r="J364" i="52"/>
  <c r="H364" i="52"/>
  <c r="N364" i="52" s="1"/>
  <c r="F364" i="52"/>
  <c r="D364" i="52"/>
  <c r="B364" i="52"/>
  <c r="M362" i="52"/>
  <c r="L362" i="52"/>
  <c r="J362" i="52"/>
  <c r="H362" i="52"/>
  <c r="F362" i="52"/>
  <c r="D362" i="52"/>
  <c r="B362" i="52"/>
  <c r="M360" i="52"/>
  <c r="L360" i="52"/>
  <c r="J360" i="52"/>
  <c r="H360" i="52"/>
  <c r="F360" i="52"/>
  <c r="D360" i="52"/>
  <c r="B360" i="52"/>
  <c r="M358" i="52"/>
  <c r="L358" i="52"/>
  <c r="J358" i="52"/>
  <c r="H358" i="52"/>
  <c r="F358" i="52"/>
  <c r="D358" i="52"/>
  <c r="B358" i="52"/>
  <c r="M356" i="52"/>
  <c r="L356" i="52"/>
  <c r="J356" i="52"/>
  <c r="H356" i="52"/>
  <c r="N356" i="52" s="1"/>
  <c r="F356" i="52"/>
  <c r="D356" i="52"/>
  <c r="B356" i="52"/>
  <c r="M354" i="52"/>
  <c r="L354" i="52"/>
  <c r="J354" i="52"/>
  <c r="H354" i="52"/>
  <c r="F354" i="52"/>
  <c r="D354" i="52"/>
  <c r="B354" i="52"/>
  <c r="M352" i="52"/>
  <c r="L352" i="52"/>
  <c r="J352" i="52"/>
  <c r="H352" i="52"/>
  <c r="F352" i="52"/>
  <c r="D352" i="52"/>
  <c r="B352" i="52"/>
  <c r="M350" i="52"/>
  <c r="L350" i="52"/>
  <c r="J350" i="52"/>
  <c r="H350" i="52"/>
  <c r="F350" i="52"/>
  <c r="D350" i="52"/>
  <c r="B350" i="52"/>
  <c r="M348" i="52"/>
  <c r="L348" i="52"/>
  <c r="J348" i="52"/>
  <c r="H348" i="52"/>
  <c r="N348" i="52" s="1"/>
  <c r="F348" i="52"/>
  <c r="D348" i="52"/>
  <c r="B348" i="52"/>
  <c r="M346" i="52"/>
  <c r="L346" i="52"/>
  <c r="J346" i="52"/>
  <c r="H346" i="52"/>
  <c r="F346" i="52"/>
  <c r="D346" i="52"/>
  <c r="B346" i="52"/>
  <c r="M344" i="52"/>
  <c r="L344" i="52"/>
  <c r="J344" i="52"/>
  <c r="H344" i="52"/>
  <c r="F344" i="52"/>
  <c r="D344" i="52"/>
  <c r="B344" i="52"/>
  <c r="M342" i="52"/>
  <c r="L342" i="52"/>
  <c r="J342" i="52"/>
  <c r="H342" i="52"/>
  <c r="F342" i="52"/>
  <c r="D342" i="52"/>
  <c r="B342" i="52"/>
  <c r="M340" i="52"/>
  <c r="L340" i="52"/>
  <c r="J340" i="52"/>
  <c r="H340" i="52"/>
  <c r="N340" i="52" s="1"/>
  <c r="F340" i="52"/>
  <c r="D340" i="52"/>
  <c r="B340" i="52"/>
  <c r="M338" i="52"/>
  <c r="L338" i="52"/>
  <c r="J338" i="52"/>
  <c r="H338" i="52"/>
  <c r="F338" i="52"/>
  <c r="D338" i="52"/>
  <c r="B338" i="52"/>
  <c r="M336" i="52"/>
  <c r="L336" i="52"/>
  <c r="J336" i="52"/>
  <c r="H336" i="52"/>
  <c r="F336" i="52"/>
  <c r="D336" i="52"/>
  <c r="B336" i="52"/>
  <c r="M334" i="52"/>
  <c r="L334" i="52"/>
  <c r="J334" i="52"/>
  <c r="H334" i="52"/>
  <c r="F334" i="52"/>
  <c r="D334" i="52"/>
  <c r="B334" i="52"/>
  <c r="M332" i="52"/>
  <c r="L332" i="52"/>
  <c r="J332" i="52"/>
  <c r="H332" i="52"/>
  <c r="N332" i="52" s="1"/>
  <c r="F332" i="52"/>
  <c r="D332" i="52"/>
  <c r="B332" i="52"/>
  <c r="M330" i="52"/>
  <c r="L330" i="52"/>
  <c r="J330" i="52"/>
  <c r="H330" i="52"/>
  <c r="F330" i="52"/>
  <c r="D330" i="52"/>
  <c r="B330" i="52"/>
  <c r="M328" i="52"/>
  <c r="L328" i="52"/>
  <c r="J328" i="52"/>
  <c r="H328" i="52"/>
  <c r="F328" i="52"/>
  <c r="D328" i="52"/>
  <c r="B328" i="52"/>
  <c r="M326" i="52"/>
  <c r="L326" i="52"/>
  <c r="J326" i="52"/>
  <c r="H326" i="52"/>
  <c r="F326" i="52"/>
  <c r="D326" i="52"/>
  <c r="B326" i="52"/>
  <c r="M324" i="52"/>
  <c r="L324" i="52"/>
  <c r="J324" i="52"/>
  <c r="H324" i="52"/>
  <c r="N324" i="52" s="1"/>
  <c r="F324" i="52"/>
  <c r="D324" i="52"/>
  <c r="B324" i="52"/>
  <c r="M322" i="52"/>
  <c r="L322" i="52"/>
  <c r="J322" i="52"/>
  <c r="H322" i="52"/>
  <c r="F322" i="52"/>
  <c r="D322" i="52"/>
  <c r="B322" i="52"/>
  <c r="M320" i="52"/>
  <c r="L320" i="52"/>
  <c r="J320" i="52"/>
  <c r="H320" i="52"/>
  <c r="F320" i="52"/>
  <c r="D320" i="52"/>
  <c r="B320" i="52"/>
  <c r="M318" i="52"/>
  <c r="L318" i="52"/>
  <c r="J318" i="52"/>
  <c r="H318" i="52"/>
  <c r="F318" i="52"/>
  <c r="D318" i="52"/>
  <c r="B318" i="52"/>
  <c r="M316" i="52"/>
  <c r="L316" i="52"/>
  <c r="J316" i="52"/>
  <c r="H316" i="52"/>
  <c r="N316" i="52" s="1"/>
  <c r="F316" i="52"/>
  <c r="D316" i="52"/>
  <c r="B316" i="52"/>
  <c r="M314" i="52"/>
  <c r="L314" i="52"/>
  <c r="J314" i="52"/>
  <c r="H314" i="52"/>
  <c r="F314" i="52"/>
  <c r="D314" i="52"/>
  <c r="B314" i="52"/>
  <c r="M312" i="52"/>
  <c r="L312" i="52"/>
  <c r="J312" i="52"/>
  <c r="H312" i="52"/>
  <c r="F312" i="52"/>
  <c r="D312" i="52"/>
  <c r="B312" i="52"/>
  <c r="M310" i="52"/>
  <c r="L310" i="52"/>
  <c r="J310" i="52"/>
  <c r="H310" i="52"/>
  <c r="F310" i="52"/>
  <c r="D310" i="52"/>
  <c r="B310" i="52"/>
  <c r="M308" i="52"/>
  <c r="L308" i="52"/>
  <c r="J308" i="52"/>
  <c r="H308" i="52"/>
  <c r="N308" i="52" s="1"/>
  <c r="F308" i="52"/>
  <c r="D308" i="52"/>
  <c r="B308" i="52"/>
  <c r="M306" i="52"/>
  <c r="L306" i="52"/>
  <c r="J306" i="52"/>
  <c r="H306" i="52"/>
  <c r="F306" i="52"/>
  <c r="D306" i="52"/>
  <c r="B306" i="52"/>
  <c r="M304" i="52"/>
  <c r="L304" i="52"/>
  <c r="J304" i="52"/>
  <c r="H304" i="52"/>
  <c r="F304" i="52"/>
  <c r="D304" i="52"/>
  <c r="B304" i="52"/>
  <c r="M302" i="52"/>
  <c r="L302" i="52"/>
  <c r="J302" i="52"/>
  <c r="H302" i="52"/>
  <c r="F302" i="52"/>
  <c r="D302" i="52"/>
  <c r="B302" i="52"/>
  <c r="M300" i="52"/>
  <c r="L300" i="52"/>
  <c r="J300" i="52"/>
  <c r="H300" i="52"/>
  <c r="N300" i="52" s="1"/>
  <c r="F300" i="52"/>
  <c r="D300" i="52"/>
  <c r="B300" i="52"/>
  <c r="M298" i="52"/>
  <c r="L298" i="52"/>
  <c r="J298" i="52"/>
  <c r="H298" i="52"/>
  <c r="F298" i="52"/>
  <c r="D298" i="52"/>
  <c r="B298" i="52"/>
  <c r="M296" i="52"/>
  <c r="L296" i="52"/>
  <c r="J296" i="52"/>
  <c r="H296" i="52"/>
  <c r="F296" i="52"/>
  <c r="D296" i="52"/>
  <c r="B296" i="52"/>
  <c r="M294" i="52"/>
  <c r="L294" i="52"/>
  <c r="J294" i="52"/>
  <c r="H294" i="52"/>
  <c r="F294" i="52"/>
  <c r="D294" i="52"/>
  <c r="B294" i="52"/>
  <c r="M292" i="52"/>
  <c r="L292" i="52"/>
  <c r="J292" i="52"/>
  <c r="H292" i="52"/>
  <c r="N292" i="52" s="1"/>
  <c r="F292" i="52"/>
  <c r="D292" i="52"/>
  <c r="B292" i="52"/>
  <c r="M290" i="52"/>
  <c r="L290" i="52"/>
  <c r="J290" i="52"/>
  <c r="H290" i="52"/>
  <c r="F290" i="52"/>
  <c r="D290" i="52"/>
  <c r="B290" i="52"/>
  <c r="M288" i="52"/>
  <c r="L288" i="52"/>
  <c r="J288" i="52"/>
  <c r="H288" i="52"/>
  <c r="F288" i="52"/>
  <c r="D288" i="52"/>
  <c r="B288" i="52"/>
  <c r="M286" i="52"/>
  <c r="L286" i="52"/>
  <c r="J286" i="52"/>
  <c r="H286" i="52"/>
  <c r="F286" i="52"/>
  <c r="D286" i="52"/>
  <c r="B286" i="52"/>
  <c r="M284" i="52"/>
  <c r="L284" i="52"/>
  <c r="J284" i="52"/>
  <c r="H284" i="52"/>
  <c r="N284" i="52" s="1"/>
  <c r="F284" i="52"/>
  <c r="D284" i="52"/>
  <c r="B284" i="52"/>
  <c r="M282" i="52"/>
  <c r="L282" i="52"/>
  <c r="J282" i="52"/>
  <c r="H282" i="52"/>
  <c r="F282" i="52"/>
  <c r="D282" i="52"/>
  <c r="B282" i="52"/>
  <c r="M280" i="52"/>
  <c r="L280" i="52"/>
  <c r="J280" i="52"/>
  <c r="H280" i="52"/>
  <c r="F280" i="52"/>
  <c r="D280" i="52"/>
  <c r="B280" i="52"/>
  <c r="M278" i="52"/>
  <c r="L278" i="52"/>
  <c r="J278" i="52"/>
  <c r="H278" i="52"/>
  <c r="F278" i="52"/>
  <c r="D278" i="52"/>
  <c r="B278" i="52"/>
  <c r="M276" i="52"/>
  <c r="L276" i="52"/>
  <c r="J276" i="52"/>
  <c r="H276" i="52"/>
  <c r="N276" i="52" s="1"/>
  <c r="F276" i="52"/>
  <c r="D276" i="52"/>
  <c r="B276" i="52"/>
  <c r="M274" i="52"/>
  <c r="L274" i="52"/>
  <c r="J274" i="52"/>
  <c r="H274" i="52"/>
  <c r="F274" i="52"/>
  <c r="D274" i="52"/>
  <c r="B274" i="52"/>
  <c r="M272" i="52"/>
  <c r="L272" i="52"/>
  <c r="J272" i="52"/>
  <c r="H272" i="52"/>
  <c r="F272" i="52"/>
  <c r="D272" i="52"/>
  <c r="B272" i="52"/>
  <c r="M270" i="52"/>
  <c r="L270" i="52"/>
  <c r="J270" i="52"/>
  <c r="H270" i="52"/>
  <c r="F270" i="52"/>
  <c r="D270" i="52"/>
  <c r="B270" i="52"/>
  <c r="M268" i="52"/>
  <c r="L268" i="52"/>
  <c r="J268" i="52"/>
  <c r="H268" i="52"/>
  <c r="N268" i="52" s="1"/>
  <c r="F268" i="52"/>
  <c r="D268" i="52"/>
  <c r="B268" i="52"/>
  <c r="M266" i="52"/>
  <c r="L266" i="52"/>
  <c r="J266" i="52"/>
  <c r="H266" i="52"/>
  <c r="F266" i="52"/>
  <c r="D266" i="52"/>
  <c r="B266" i="52"/>
  <c r="M264" i="52"/>
  <c r="L264" i="52"/>
  <c r="J264" i="52"/>
  <c r="H264" i="52"/>
  <c r="F264" i="52"/>
  <c r="D264" i="52"/>
  <c r="B264" i="52"/>
  <c r="M262" i="52"/>
  <c r="L262" i="52"/>
  <c r="J262" i="52"/>
  <c r="H262" i="52"/>
  <c r="F262" i="52"/>
  <c r="D262" i="52"/>
  <c r="B262" i="52"/>
  <c r="M260" i="52"/>
  <c r="L260" i="52"/>
  <c r="J260" i="52"/>
  <c r="H260" i="52"/>
  <c r="N260" i="52" s="1"/>
  <c r="F260" i="52"/>
  <c r="D260" i="52"/>
  <c r="B260" i="52"/>
  <c r="M258" i="52"/>
  <c r="L258" i="52"/>
  <c r="J258" i="52"/>
  <c r="H258" i="52"/>
  <c r="F258" i="52"/>
  <c r="D258" i="52"/>
  <c r="B258" i="52"/>
  <c r="M256" i="52"/>
  <c r="L256" i="52"/>
  <c r="J256" i="52"/>
  <c r="H256" i="52"/>
  <c r="F256" i="52"/>
  <c r="D256" i="52"/>
  <c r="B256" i="52"/>
  <c r="M254" i="52"/>
  <c r="L254" i="52"/>
  <c r="J254" i="52"/>
  <c r="H254" i="52"/>
  <c r="F254" i="52"/>
  <c r="D254" i="52"/>
  <c r="B254" i="52"/>
  <c r="M252" i="52"/>
  <c r="L252" i="52"/>
  <c r="J252" i="52"/>
  <c r="H252" i="52"/>
  <c r="N252" i="52" s="1"/>
  <c r="F252" i="52"/>
  <c r="D252" i="52"/>
  <c r="B252" i="52"/>
  <c r="M250" i="52"/>
  <c r="L250" i="52"/>
  <c r="J250" i="52"/>
  <c r="H250" i="52"/>
  <c r="F250" i="52"/>
  <c r="D250" i="52"/>
  <c r="B250" i="52"/>
  <c r="M248" i="52"/>
  <c r="L248" i="52"/>
  <c r="J248" i="52"/>
  <c r="H248" i="52"/>
  <c r="F248" i="52"/>
  <c r="D248" i="52"/>
  <c r="B248" i="52"/>
  <c r="M246" i="52"/>
  <c r="L246" i="52"/>
  <c r="J246" i="52"/>
  <c r="H246" i="52"/>
  <c r="F246" i="52"/>
  <c r="D246" i="52"/>
  <c r="B246" i="52"/>
  <c r="M244" i="52"/>
  <c r="L244" i="52"/>
  <c r="J244" i="52"/>
  <c r="H244" i="52"/>
  <c r="N244" i="52" s="1"/>
  <c r="F244" i="52"/>
  <c r="D244" i="52"/>
  <c r="B244" i="52"/>
  <c r="M242" i="52"/>
  <c r="L242" i="52"/>
  <c r="J242" i="52"/>
  <c r="H242" i="52"/>
  <c r="F242" i="52"/>
  <c r="D242" i="52"/>
  <c r="B242" i="52"/>
  <c r="M240" i="52"/>
  <c r="L240" i="52"/>
  <c r="J240" i="52"/>
  <c r="H240" i="52"/>
  <c r="F240" i="52"/>
  <c r="D240" i="52"/>
  <c r="B240" i="52"/>
  <c r="M238" i="52"/>
  <c r="L238" i="52"/>
  <c r="J238" i="52"/>
  <c r="H238" i="52"/>
  <c r="F238" i="52"/>
  <c r="D238" i="52"/>
  <c r="B238" i="52"/>
  <c r="M236" i="52"/>
  <c r="L236" i="52"/>
  <c r="J236" i="52"/>
  <c r="H236" i="52"/>
  <c r="N236" i="52" s="1"/>
  <c r="F236" i="52"/>
  <c r="D236" i="52"/>
  <c r="B236" i="52"/>
  <c r="M234" i="52"/>
  <c r="L234" i="52"/>
  <c r="J234" i="52"/>
  <c r="H234" i="52"/>
  <c r="F234" i="52"/>
  <c r="D234" i="52"/>
  <c r="B234" i="52"/>
  <c r="M232" i="52"/>
  <c r="L232" i="52"/>
  <c r="J232" i="52"/>
  <c r="H232" i="52"/>
  <c r="F232" i="52"/>
  <c r="D232" i="52"/>
  <c r="B232" i="52"/>
  <c r="M230" i="52"/>
  <c r="L230" i="52"/>
  <c r="J230" i="52"/>
  <c r="H230" i="52"/>
  <c r="F230" i="52"/>
  <c r="D230" i="52"/>
  <c r="B230" i="52"/>
  <c r="M228" i="52"/>
  <c r="L228" i="52"/>
  <c r="J228" i="52"/>
  <c r="H228" i="52"/>
  <c r="N228" i="52" s="1"/>
  <c r="F228" i="52"/>
  <c r="D228" i="52"/>
  <c r="B228" i="52"/>
  <c r="M226" i="52"/>
  <c r="L226" i="52"/>
  <c r="J226" i="52"/>
  <c r="H226" i="52"/>
  <c r="F226" i="52"/>
  <c r="D226" i="52"/>
  <c r="B226" i="52"/>
  <c r="M224" i="52"/>
  <c r="L224" i="52"/>
  <c r="J224" i="52"/>
  <c r="H224" i="52"/>
  <c r="F224" i="52"/>
  <c r="D224" i="52"/>
  <c r="B224" i="52"/>
  <c r="M222" i="52"/>
  <c r="L222" i="52"/>
  <c r="J222" i="52"/>
  <c r="H222" i="52"/>
  <c r="F222" i="52"/>
  <c r="D222" i="52"/>
  <c r="B222" i="52"/>
  <c r="M220" i="52"/>
  <c r="L220" i="52"/>
  <c r="J220" i="52"/>
  <c r="H220" i="52"/>
  <c r="N220" i="52" s="1"/>
  <c r="F220" i="52"/>
  <c r="D220" i="52"/>
  <c r="B220" i="52"/>
  <c r="M218" i="52"/>
  <c r="L218" i="52"/>
  <c r="J218" i="52"/>
  <c r="H218" i="52"/>
  <c r="F218" i="52"/>
  <c r="D218" i="52"/>
  <c r="B218" i="52"/>
  <c r="M216" i="52"/>
  <c r="L216" i="52"/>
  <c r="J216" i="52"/>
  <c r="H216" i="52"/>
  <c r="F216" i="52"/>
  <c r="D216" i="52"/>
  <c r="B216" i="52"/>
  <c r="M214" i="52"/>
  <c r="L214" i="52"/>
  <c r="J214" i="52"/>
  <c r="H214" i="52"/>
  <c r="F214" i="52"/>
  <c r="D214" i="52"/>
  <c r="B214" i="52"/>
  <c r="M212" i="52"/>
  <c r="L212" i="52"/>
  <c r="J212" i="52"/>
  <c r="H212" i="52"/>
  <c r="N212" i="52" s="1"/>
  <c r="F212" i="52"/>
  <c r="D212" i="52"/>
  <c r="B212" i="52"/>
  <c r="M210" i="52"/>
  <c r="L210" i="52"/>
  <c r="J210" i="52"/>
  <c r="H210" i="52"/>
  <c r="F210" i="52"/>
  <c r="D210" i="52"/>
  <c r="B210" i="52"/>
  <c r="M208" i="52"/>
  <c r="L208" i="52"/>
  <c r="J208" i="52"/>
  <c r="H208" i="52"/>
  <c r="F208" i="52"/>
  <c r="D208" i="52"/>
  <c r="B208" i="52"/>
  <c r="M206" i="52"/>
  <c r="L206" i="52"/>
  <c r="J206" i="52"/>
  <c r="H206" i="52"/>
  <c r="F206" i="52"/>
  <c r="D206" i="52"/>
  <c r="B206" i="52"/>
  <c r="M204" i="52"/>
  <c r="L204" i="52"/>
  <c r="J204" i="52"/>
  <c r="H204" i="52"/>
  <c r="N204" i="52" s="1"/>
  <c r="F204" i="52"/>
  <c r="D204" i="52"/>
  <c r="B204" i="52"/>
  <c r="M202" i="52"/>
  <c r="L202" i="52"/>
  <c r="J202" i="52"/>
  <c r="H202" i="52"/>
  <c r="F202" i="52"/>
  <c r="D202" i="52"/>
  <c r="B202" i="52"/>
  <c r="M200" i="52"/>
  <c r="L200" i="52"/>
  <c r="J200" i="52"/>
  <c r="H200" i="52"/>
  <c r="F200" i="52"/>
  <c r="D200" i="52"/>
  <c r="B200" i="52"/>
  <c r="M198" i="52"/>
  <c r="L198" i="52"/>
  <c r="J198" i="52"/>
  <c r="H198" i="52"/>
  <c r="F198" i="52"/>
  <c r="D198" i="52"/>
  <c r="B198" i="52"/>
  <c r="M196" i="52"/>
  <c r="L196" i="52"/>
  <c r="J196" i="52"/>
  <c r="H196" i="52"/>
  <c r="N196" i="52" s="1"/>
  <c r="F196" i="52"/>
  <c r="D196" i="52"/>
  <c r="B196" i="52"/>
  <c r="M194" i="52"/>
  <c r="L194" i="52"/>
  <c r="J194" i="52"/>
  <c r="H194" i="52"/>
  <c r="F194" i="52"/>
  <c r="D194" i="52"/>
  <c r="B194" i="52"/>
  <c r="M192" i="52"/>
  <c r="L192" i="52"/>
  <c r="J192" i="52"/>
  <c r="H192" i="52"/>
  <c r="F192" i="52"/>
  <c r="D192" i="52"/>
  <c r="B192" i="52"/>
  <c r="M190" i="52"/>
  <c r="L190" i="52"/>
  <c r="J190" i="52"/>
  <c r="H190" i="52"/>
  <c r="F190" i="52"/>
  <c r="D190" i="52"/>
  <c r="B190" i="52"/>
  <c r="M188" i="52"/>
  <c r="L188" i="52"/>
  <c r="J188" i="52"/>
  <c r="H188" i="52"/>
  <c r="N188" i="52" s="1"/>
  <c r="F188" i="52"/>
  <c r="D188" i="52"/>
  <c r="B188" i="52"/>
  <c r="M186" i="52"/>
  <c r="L186" i="52"/>
  <c r="J186" i="52"/>
  <c r="H186" i="52"/>
  <c r="F186" i="52"/>
  <c r="D186" i="52"/>
  <c r="B186" i="52"/>
  <c r="M184" i="52"/>
  <c r="L184" i="52"/>
  <c r="J184" i="52"/>
  <c r="H184" i="52"/>
  <c r="F184" i="52"/>
  <c r="D184" i="52"/>
  <c r="B184" i="52"/>
  <c r="M182" i="52"/>
  <c r="L182" i="52"/>
  <c r="J182" i="52"/>
  <c r="H182" i="52"/>
  <c r="F182" i="52"/>
  <c r="D182" i="52"/>
  <c r="B182" i="52"/>
  <c r="M180" i="52"/>
  <c r="L180" i="52"/>
  <c r="J180" i="52"/>
  <c r="H180" i="52"/>
  <c r="N180" i="52" s="1"/>
  <c r="F180" i="52"/>
  <c r="D180" i="52"/>
  <c r="B180" i="52"/>
  <c r="M178" i="52"/>
  <c r="L178" i="52"/>
  <c r="J178" i="52"/>
  <c r="H178" i="52"/>
  <c r="F178" i="52"/>
  <c r="D178" i="52"/>
  <c r="B178" i="52"/>
  <c r="M176" i="52"/>
  <c r="L176" i="52"/>
  <c r="J176" i="52"/>
  <c r="H176" i="52"/>
  <c r="F176" i="52"/>
  <c r="D176" i="52"/>
  <c r="B176" i="52"/>
  <c r="M174" i="52"/>
  <c r="L174" i="52"/>
  <c r="J174" i="52"/>
  <c r="H174" i="52"/>
  <c r="F174" i="52"/>
  <c r="D174" i="52"/>
  <c r="B174" i="52"/>
  <c r="M172" i="52"/>
  <c r="L172" i="52"/>
  <c r="J172" i="52"/>
  <c r="H172" i="52"/>
  <c r="N172" i="52" s="1"/>
  <c r="F172" i="52"/>
  <c r="D172" i="52"/>
  <c r="B172" i="52"/>
  <c r="M170" i="52"/>
  <c r="L170" i="52"/>
  <c r="J170" i="52"/>
  <c r="H170" i="52"/>
  <c r="F170" i="52"/>
  <c r="D170" i="52"/>
  <c r="B170" i="52"/>
  <c r="M168" i="52"/>
  <c r="L168" i="52"/>
  <c r="J168" i="52"/>
  <c r="H168" i="52"/>
  <c r="F168" i="52"/>
  <c r="D168" i="52"/>
  <c r="B168" i="52"/>
  <c r="M166" i="52"/>
  <c r="L166" i="52"/>
  <c r="J166" i="52"/>
  <c r="H166" i="52"/>
  <c r="F166" i="52"/>
  <c r="D166" i="52"/>
  <c r="B166" i="52"/>
  <c r="M164" i="52"/>
  <c r="L164" i="52"/>
  <c r="J164" i="52"/>
  <c r="H164" i="52"/>
  <c r="N164" i="52" s="1"/>
  <c r="F164" i="52"/>
  <c r="D164" i="52"/>
  <c r="B164" i="52"/>
  <c r="M162" i="52"/>
  <c r="L162" i="52"/>
  <c r="J162" i="52"/>
  <c r="H162" i="52"/>
  <c r="F162" i="52"/>
  <c r="D162" i="52"/>
  <c r="B162" i="52"/>
  <c r="M160" i="52"/>
  <c r="L160" i="52"/>
  <c r="J160" i="52"/>
  <c r="H160" i="52"/>
  <c r="F160" i="52"/>
  <c r="D160" i="52"/>
  <c r="B160" i="52"/>
  <c r="M158" i="52"/>
  <c r="L158" i="52"/>
  <c r="J158" i="52"/>
  <c r="H158" i="52"/>
  <c r="F158" i="52"/>
  <c r="D158" i="52"/>
  <c r="B158" i="52"/>
  <c r="M156" i="52"/>
  <c r="L156" i="52"/>
  <c r="J156" i="52"/>
  <c r="H156" i="52"/>
  <c r="N156" i="52" s="1"/>
  <c r="F156" i="52"/>
  <c r="D156" i="52"/>
  <c r="B156" i="52"/>
  <c r="M154" i="52"/>
  <c r="L154" i="52"/>
  <c r="J154" i="52"/>
  <c r="H154" i="52"/>
  <c r="F154" i="52"/>
  <c r="D154" i="52"/>
  <c r="B154" i="52"/>
  <c r="M152" i="52"/>
  <c r="L152" i="52"/>
  <c r="J152" i="52"/>
  <c r="H152" i="52"/>
  <c r="F152" i="52"/>
  <c r="D152" i="52"/>
  <c r="B152" i="52"/>
  <c r="M150" i="52"/>
  <c r="L150" i="52"/>
  <c r="J150" i="52"/>
  <c r="H150" i="52"/>
  <c r="F150" i="52"/>
  <c r="D150" i="52"/>
  <c r="B150" i="52"/>
  <c r="M148" i="52"/>
  <c r="L148" i="52"/>
  <c r="J148" i="52"/>
  <c r="H148" i="52"/>
  <c r="N148" i="52" s="1"/>
  <c r="F148" i="52"/>
  <c r="D148" i="52"/>
  <c r="B148" i="52"/>
  <c r="M146" i="52"/>
  <c r="L146" i="52"/>
  <c r="J146" i="52"/>
  <c r="H146" i="52"/>
  <c r="F146" i="52"/>
  <c r="D146" i="52"/>
  <c r="B146" i="52"/>
  <c r="M144" i="52"/>
  <c r="L144" i="52"/>
  <c r="J144" i="52"/>
  <c r="H144" i="52"/>
  <c r="F144" i="52"/>
  <c r="D144" i="52"/>
  <c r="B144" i="52"/>
  <c r="M142" i="52"/>
  <c r="L142" i="52"/>
  <c r="J142" i="52"/>
  <c r="H142" i="52"/>
  <c r="F142" i="52"/>
  <c r="D142" i="52"/>
  <c r="B142" i="52"/>
  <c r="M140" i="52"/>
  <c r="L140" i="52"/>
  <c r="J140" i="52"/>
  <c r="H140" i="52"/>
  <c r="N140" i="52" s="1"/>
  <c r="F140" i="52"/>
  <c r="D140" i="52"/>
  <c r="B140" i="52"/>
  <c r="M138" i="52"/>
  <c r="L138" i="52"/>
  <c r="J138" i="52"/>
  <c r="H138" i="52"/>
  <c r="F138" i="52"/>
  <c r="D138" i="52"/>
  <c r="B138" i="52"/>
  <c r="M136" i="52"/>
  <c r="L136" i="52"/>
  <c r="J136" i="52"/>
  <c r="H136" i="52"/>
  <c r="F136" i="52"/>
  <c r="D136" i="52"/>
  <c r="B136" i="52"/>
  <c r="M134" i="52"/>
  <c r="L134" i="52"/>
  <c r="J134" i="52"/>
  <c r="H134" i="52"/>
  <c r="F134" i="52"/>
  <c r="D134" i="52"/>
  <c r="B134" i="52"/>
  <c r="M132" i="52"/>
  <c r="L132" i="52"/>
  <c r="J132" i="52"/>
  <c r="H132" i="52"/>
  <c r="N132" i="52" s="1"/>
  <c r="F132" i="52"/>
  <c r="D132" i="52"/>
  <c r="B132" i="52"/>
  <c r="M130" i="52"/>
  <c r="L130" i="52"/>
  <c r="J130" i="52"/>
  <c r="H130" i="52"/>
  <c r="F130" i="52"/>
  <c r="D130" i="52"/>
  <c r="B130" i="52"/>
  <c r="M128" i="52"/>
  <c r="L128" i="52"/>
  <c r="J128" i="52"/>
  <c r="H128" i="52"/>
  <c r="F128" i="52"/>
  <c r="D128" i="52"/>
  <c r="B128" i="52"/>
  <c r="M126" i="52"/>
  <c r="L126" i="52"/>
  <c r="J126" i="52"/>
  <c r="H126" i="52"/>
  <c r="F126" i="52"/>
  <c r="D126" i="52"/>
  <c r="B126" i="52"/>
  <c r="M124" i="52"/>
  <c r="L124" i="52"/>
  <c r="J124" i="52"/>
  <c r="H124" i="52"/>
  <c r="N124" i="52" s="1"/>
  <c r="F124" i="52"/>
  <c r="D124" i="52"/>
  <c r="B124" i="52"/>
  <c r="M122" i="52"/>
  <c r="L122" i="52"/>
  <c r="J122" i="52"/>
  <c r="H122" i="52"/>
  <c r="F122" i="52"/>
  <c r="D122" i="52"/>
  <c r="B122" i="52"/>
  <c r="M120" i="52"/>
  <c r="L120" i="52"/>
  <c r="J120" i="52"/>
  <c r="H120" i="52"/>
  <c r="F120" i="52"/>
  <c r="D120" i="52"/>
  <c r="B120" i="52"/>
  <c r="M118" i="52"/>
  <c r="L118" i="52"/>
  <c r="J118" i="52"/>
  <c r="H118" i="52"/>
  <c r="F118" i="52"/>
  <c r="D118" i="52"/>
  <c r="B118" i="52"/>
  <c r="M116" i="52"/>
  <c r="L116" i="52"/>
  <c r="J116" i="52"/>
  <c r="H116" i="52"/>
  <c r="N116" i="52" s="1"/>
  <c r="F116" i="52"/>
  <c r="D116" i="52"/>
  <c r="B116" i="52"/>
  <c r="M114" i="52"/>
  <c r="L114" i="52"/>
  <c r="J114" i="52"/>
  <c r="H114" i="52"/>
  <c r="F114" i="52"/>
  <c r="D114" i="52"/>
  <c r="B114" i="52"/>
  <c r="M112" i="52"/>
  <c r="L112" i="52"/>
  <c r="J112" i="52"/>
  <c r="H112" i="52"/>
  <c r="F112" i="52"/>
  <c r="D112" i="52"/>
  <c r="B112" i="52"/>
  <c r="M110" i="52"/>
  <c r="L110" i="52"/>
  <c r="J110" i="52"/>
  <c r="H110" i="52"/>
  <c r="F110" i="52"/>
  <c r="D110" i="52"/>
  <c r="B110" i="52"/>
  <c r="M108" i="52"/>
  <c r="L108" i="52"/>
  <c r="J108" i="52"/>
  <c r="H108" i="52"/>
  <c r="N108" i="52" s="1"/>
  <c r="F108" i="52"/>
  <c r="D108" i="52"/>
  <c r="B108" i="52"/>
  <c r="M106" i="52"/>
  <c r="L106" i="52"/>
  <c r="J106" i="52"/>
  <c r="H106" i="52"/>
  <c r="F106" i="52"/>
  <c r="D106" i="52"/>
  <c r="B106" i="52"/>
  <c r="M104" i="52"/>
  <c r="L104" i="52"/>
  <c r="J104" i="52"/>
  <c r="H104" i="52"/>
  <c r="F104" i="52"/>
  <c r="D104" i="52"/>
  <c r="B104" i="52"/>
  <c r="M102" i="52"/>
  <c r="L102" i="52"/>
  <c r="J102" i="52"/>
  <c r="H102" i="52"/>
  <c r="F102" i="52"/>
  <c r="D102" i="52"/>
  <c r="B102" i="52"/>
  <c r="M100" i="52"/>
  <c r="L100" i="52"/>
  <c r="J100" i="52"/>
  <c r="H100" i="52"/>
  <c r="N100" i="52" s="1"/>
  <c r="F100" i="52"/>
  <c r="D100" i="52"/>
  <c r="B100" i="52"/>
  <c r="M98" i="52"/>
  <c r="L98" i="52"/>
  <c r="J98" i="52"/>
  <c r="H98" i="52"/>
  <c r="F98" i="52"/>
  <c r="D98" i="52"/>
  <c r="B98" i="52"/>
  <c r="M96" i="52"/>
  <c r="L96" i="52"/>
  <c r="J96" i="52"/>
  <c r="H96" i="52"/>
  <c r="F96" i="52"/>
  <c r="D96" i="52"/>
  <c r="B96" i="52"/>
  <c r="M94" i="52"/>
  <c r="L94" i="52"/>
  <c r="J94" i="52"/>
  <c r="H94" i="52"/>
  <c r="F94" i="52"/>
  <c r="D94" i="52"/>
  <c r="B94" i="52"/>
  <c r="M92" i="52"/>
  <c r="L92" i="52"/>
  <c r="J92" i="52"/>
  <c r="H92" i="52"/>
  <c r="N92" i="52" s="1"/>
  <c r="F92" i="52"/>
  <c r="D92" i="52"/>
  <c r="B92" i="52"/>
  <c r="M90" i="52"/>
  <c r="L90" i="52"/>
  <c r="J90" i="52"/>
  <c r="H90" i="52"/>
  <c r="F90" i="52"/>
  <c r="D90" i="52"/>
  <c r="B90" i="52"/>
  <c r="M88" i="52"/>
  <c r="L88" i="52"/>
  <c r="J88" i="52"/>
  <c r="H88" i="52"/>
  <c r="F88" i="52"/>
  <c r="D88" i="52"/>
  <c r="B88" i="52"/>
  <c r="M86" i="52"/>
  <c r="L86" i="52"/>
  <c r="J86" i="52"/>
  <c r="H86" i="52"/>
  <c r="F86" i="52"/>
  <c r="D86" i="52"/>
  <c r="B86" i="52"/>
  <c r="M84" i="52"/>
  <c r="L84" i="52"/>
  <c r="J84" i="52"/>
  <c r="H84" i="52"/>
  <c r="N84" i="52" s="1"/>
  <c r="F84" i="52"/>
  <c r="D84" i="52"/>
  <c r="B84" i="52"/>
  <c r="M82" i="52"/>
  <c r="L82" i="52"/>
  <c r="J82" i="52"/>
  <c r="H82" i="52"/>
  <c r="F82" i="52"/>
  <c r="D82" i="52"/>
  <c r="B82" i="52"/>
  <c r="M80" i="52"/>
  <c r="L80" i="52"/>
  <c r="J80" i="52"/>
  <c r="H80" i="52"/>
  <c r="F80" i="52"/>
  <c r="D80" i="52"/>
  <c r="B80" i="52"/>
  <c r="M78" i="52"/>
  <c r="L78" i="52"/>
  <c r="J78" i="52"/>
  <c r="H78" i="52"/>
  <c r="F78" i="52"/>
  <c r="D78" i="52"/>
  <c r="B78" i="52"/>
  <c r="M76" i="52"/>
  <c r="L76" i="52"/>
  <c r="J76" i="52"/>
  <c r="H76" i="52"/>
  <c r="N76" i="52" s="1"/>
  <c r="F76" i="52"/>
  <c r="D76" i="52"/>
  <c r="B76" i="52"/>
  <c r="M74" i="52"/>
  <c r="L74" i="52"/>
  <c r="J74" i="52"/>
  <c r="H74" i="52"/>
  <c r="F74" i="52"/>
  <c r="D74" i="52"/>
  <c r="B74" i="52"/>
  <c r="M72" i="52"/>
  <c r="L72" i="52"/>
  <c r="J72" i="52"/>
  <c r="H72" i="52"/>
  <c r="F72" i="52"/>
  <c r="D72" i="52"/>
  <c r="B72" i="52"/>
  <c r="M70" i="52"/>
  <c r="L70" i="52"/>
  <c r="J70" i="52"/>
  <c r="H70" i="52"/>
  <c r="F70" i="52"/>
  <c r="D70" i="52"/>
  <c r="B70" i="52"/>
  <c r="M68" i="52"/>
  <c r="L68" i="52"/>
  <c r="J68" i="52"/>
  <c r="H68" i="52"/>
  <c r="N68" i="52" s="1"/>
  <c r="F68" i="52"/>
  <c r="D68" i="52"/>
  <c r="B68" i="52"/>
  <c r="M66" i="52"/>
  <c r="L66" i="52"/>
  <c r="J66" i="52"/>
  <c r="H66" i="52"/>
  <c r="F66" i="52"/>
  <c r="D66" i="52"/>
  <c r="B66" i="52"/>
  <c r="M64" i="52"/>
  <c r="L64" i="52"/>
  <c r="J64" i="52"/>
  <c r="H64" i="52"/>
  <c r="F64" i="52"/>
  <c r="D64" i="52"/>
  <c r="B64" i="52"/>
  <c r="M62" i="52"/>
  <c r="L62" i="52"/>
  <c r="J62" i="52"/>
  <c r="H62" i="52"/>
  <c r="F62" i="52"/>
  <c r="D62" i="52"/>
  <c r="B62" i="52"/>
  <c r="M60" i="52"/>
  <c r="L60" i="52"/>
  <c r="J60" i="52"/>
  <c r="H60" i="52"/>
  <c r="N60" i="52" s="1"/>
  <c r="F60" i="52"/>
  <c r="D60" i="52"/>
  <c r="B60" i="52"/>
  <c r="M58" i="52"/>
  <c r="L58" i="52"/>
  <c r="J58" i="52"/>
  <c r="H58" i="52"/>
  <c r="F58" i="52"/>
  <c r="D58" i="52"/>
  <c r="B58" i="52"/>
  <c r="M56" i="52"/>
  <c r="L56" i="52"/>
  <c r="J56" i="52"/>
  <c r="H56" i="52"/>
  <c r="F56" i="52"/>
  <c r="D56" i="52"/>
  <c r="B56" i="52"/>
  <c r="M54" i="52"/>
  <c r="L54" i="52"/>
  <c r="J54" i="52"/>
  <c r="H54" i="52"/>
  <c r="F54" i="52"/>
  <c r="D54" i="52"/>
  <c r="B54" i="52"/>
  <c r="M52" i="52"/>
  <c r="L52" i="52"/>
  <c r="J52" i="52"/>
  <c r="H52" i="52"/>
  <c r="N52" i="52" s="1"/>
  <c r="F52" i="52"/>
  <c r="D52" i="52"/>
  <c r="B52" i="52"/>
  <c r="M14" i="52"/>
  <c r="L14" i="52"/>
  <c r="J14" i="52"/>
  <c r="H14" i="52"/>
  <c r="F14" i="52"/>
  <c r="D14" i="52"/>
  <c r="B14" i="52"/>
  <c r="M12" i="52"/>
  <c r="L12" i="52"/>
  <c r="J12" i="52"/>
  <c r="H12" i="52"/>
  <c r="F12" i="52"/>
  <c r="D12" i="52"/>
  <c r="B12" i="52"/>
  <c r="M10" i="52"/>
  <c r="L10" i="52"/>
  <c r="J10" i="52"/>
  <c r="H10" i="52"/>
  <c r="F10" i="52"/>
  <c r="D10" i="52"/>
  <c r="B10" i="52"/>
  <c r="I8035" i="72"/>
  <c r="B8031" i="72"/>
  <c r="I8028" i="72"/>
  <c r="D8028" i="72"/>
  <c r="B8024" i="72"/>
  <c r="I8019" i="72"/>
  <c r="B8015" i="72"/>
  <c r="I8012" i="72"/>
  <c r="D8012" i="72"/>
  <c r="B8008" i="72"/>
  <c r="I8003" i="72"/>
  <c r="B7999" i="72"/>
  <c r="I7996" i="72"/>
  <c r="D7996" i="72"/>
  <c r="B7992" i="72"/>
  <c r="I7987" i="72"/>
  <c r="B7983" i="72"/>
  <c r="I7980" i="72"/>
  <c r="D7980" i="72"/>
  <c r="B7976" i="72"/>
  <c r="I7971" i="72"/>
  <c r="B7967" i="72"/>
  <c r="I7964" i="72"/>
  <c r="D7964" i="72"/>
  <c r="B7960" i="72"/>
  <c r="I7955" i="72"/>
  <c r="B7951" i="72"/>
  <c r="I7948" i="72"/>
  <c r="D7948" i="72"/>
  <c r="B7944" i="72"/>
  <c r="I7939" i="72"/>
  <c r="B7935" i="72"/>
  <c r="I7932" i="72"/>
  <c r="D7932" i="72"/>
  <c r="B7928" i="72"/>
  <c r="I7923" i="72"/>
  <c r="B7919" i="72"/>
  <c r="I7916" i="72"/>
  <c r="D7916" i="72"/>
  <c r="B7912" i="72"/>
  <c r="I7907" i="72"/>
  <c r="B7903" i="72"/>
  <c r="I7900" i="72"/>
  <c r="D7900" i="72"/>
  <c r="B7896" i="72"/>
  <c r="I7891" i="72"/>
  <c r="B7887" i="72"/>
  <c r="I7884" i="72"/>
  <c r="D7884" i="72"/>
  <c r="B7880" i="72"/>
  <c r="I7875" i="72"/>
  <c r="B7871" i="72"/>
  <c r="I7868" i="72"/>
  <c r="D7868" i="72"/>
  <c r="B7864" i="72"/>
  <c r="I7859" i="72"/>
  <c r="B7855" i="72"/>
  <c r="I7852" i="72"/>
  <c r="D7852" i="72"/>
  <c r="B7848" i="72"/>
  <c r="I7843" i="72"/>
  <c r="B7839" i="72"/>
  <c r="I7836" i="72"/>
  <c r="D7836" i="72"/>
  <c r="B7832" i="72"/>
  <c r="I7827" i="72"/>
  <c r="B7823" i="72"/>
  <c r="I7820" i="72"/>
  <c r="D7820" i="72"/>
  <c r="B7816" i="72"/>
  <c r="I7811" i="72"/>
  <c r="B7807" i="72"/>
  <c r="I7804" i="72"/>
  <c r="D7804" i="72"/>
  <c r="B7800" i="72"/>
  <c r="I7795" i="72"/>
  <c r="B7791" i="72"/>
  <c r="I7788" i="72"/>
  <c r="D7788" i="72"/>
  <c r="B7784" i="72"/>
  <c r="I7779" i="72"/>
  <c r="B7775" i="72"/>
  <c r="I7772" i="72"/>
  <c r="D7772" i="72"/>
  <c r="B7768" i="72"/>
  <c r="I7763" i="72"/>
  <c r="B7759" i="72"/>
  <c r="I7756" i="72"/>
  <c r="D7756" i="72"/>
  <c r="B7752" i="72"/>
  <c r="I7747" i="72"/>
  <c r="B7743" i="72"/>
  <c r="I7740" i="72"/>
  <c r="D7740" i="72"/>
  <c r="B7736" i="72"/>
  <c r="I7731" i="72"/>
  <c r="B7727" i="72"/>
  <c r="I7724" i="72"/>
  <c r="D7724" i="72"/>
  <c r="B7720" i="72"/>
  <c r="I7715" i="72"/>
  <c r="B7711" i="72"/>
  <c r="I7708" i="72"/>
  <c r="D7708" i="72"/>
  <c r="B7704" i="72"/>
  <c r="I7699" i="72"/>
  <c r="B7695" i="72"/>
  <c r="I7692" i="72"/>
  <c r="D7692" i="72"/>
  <c r="B7688" i="72"/>
  <c r="I7683" i="72"/>
  <c r="B7679" i="72"/>
  <c r="I7676" i="72"/>
  <c r="D7676" i="72"/>
  <c r="B7672" i="72"/>
  <c r="I7667" i="72"/>
  <c r="B7663" i="72"/>
  <c r="I7660" i="72"/>
  <c r="D7660" i="72"/>
  <c r="B7656" i="72"/>
  <c r="I7651" i="72"/>
  <c r="B7647" i="72"/>
  <c r="I7644" i="72"/>
  <c r="D7644" i="72"/>
  <c r="B7640" i="72"/>
  <c r="I7635" i="72"/>
  <c r="B7631" i="72"/>
  <c r="I7628" i="72"/>
  <c r="D7628" i="72"/>
  <c r="B7624" i="72"/>
  <c r="I7619" i="72"/>
  <c r="B7615" i="72"/>
  <c r="I7612" i="72"/>
  <c r="D7612" i="72"/>
  <c r="B7608" i="72"/>
  <c r="I7603" i="72"/>
  <c r="B7599" i="72"/>
  <c r="I7596" i="72"/>
  <c r="D7596" i="72"/>
  <c r="B7592" i="72"/>
  <c r="I7587" i="72"/>
  <c r="B7583" i="72"/>
  <c r="I7580" i="72"/>
  <c r="D7580" i="72"/>
  <c r="B7576" i="72"/>
  <c r="I7571" i="72"/>
  <c r="B7567" i="72"/>
  <c r="I7564" i="72"/>
  <c r="D7564" i="72"/>
  <c r="B7560" i="72"/>
  <c r="I7555" i="72"/>
  <c r="B7551" i="72"/>
  <c r="I7548" i="72"/>
  <c r="D7548" i="72"/>
  <c r="B7544" i="72"/>
  <c r="I7539" i="72"/>
  <c r="B7535" i="72"/>
  <c r="I7532" i="72"/>
  <c r="D7532" i="72"/>
  <c r="B7528" i="72"/>
  <c r="I7523" i="72"/>
  <c r="B7519" i="72"/>
  <c r="I7516" i="72"/>
  <c r="D7516" i="72"/>
  <c r="B7512" i="72"/>
  <c r="I7507" i="72"/>
  <c r="B7503" i="72"/>
  <c r="I7500" i="72"/>
  <c r="D7500" i="72"/>
  <c r="B7496" i="72"/>
  <c r="I7491" i="72"/>
  <c r="B7487" i="72"/>
  <c r="I7484" i="72"/>
  <c r="D7484" i="72"/>
  <c r="B7480" i="72"/>
  <c r="I7475" i="72"/>
  <c r="B7471" i="72"/>
  <c r="I7468" i="72"/>
  <c r="D7468" i="72"/>
  <c r="B7464" i="72"/>
  <c r="I7459" i="72"/>
  <c r="B7455" i="72"/>
  <c r="I7452" i="72"/>
  <c r="D7452" i="72"/>
  <c r="B7448" i="72"/>
  <c r="I7443" i="72"/>
  <c r="B7439" i="72"/>
  <c r="I7436" i="72"/>
  <c r="D7436" i="72"/>
  <c r="B7432" i="72"/>
  <c r="I7427" i="72"/>
  <c r="B7423" i="72"/>
  <c r="I7420" i="72"/>
  <c r="D7420" i="72"/>
  <c r="B7416" i="72"/>
  <c r="I7411" i="72"/>
  <c r="B7407" i="72"/>
  <c r="I7404" i="72"/>
  <c r="D7404" i="72"/>
  <c r="B7400" i="72"/>
  <c r="I7395" i="72"/>
  <c r="B7391" i="72"/>
  <c r="I7388" i="72"/>
  <c r="D7388" i="72"/>
  <c r="B7384" i="72"/>
  <c r="I7379" i="72"/>
  <c r="B7375" i="72"/>
  <c r="I7372" i="72"/>
  <c r="D7372" i="72"/>
  <c r="B7368" i="72"/>
  <c r="I7363" i="72"/>
  <c r="B7359" i="72"/>
  <c r="I7356" i="72"/>
  <c r="D7356" i="72"/>
  <c r="B7352" i="72"/>
  <c r="I7347" i="72"/>
  <c r="B7343" i="72"/>
  <c r="I7340" i="72"/>
  <c r="D7340" i="72"/>
  <c r="B7336" i="72"/>
  <c r="I7331" i="72"/>
  <c r="B7327" i="72"/>
  <c r="I7324" i="72"/>
  <c r="D7324" i="72"/>
  <c r="B7320" i="72"/>
  <c r="I7315" i="72"/>
  <c r="B7311" i="72"/>
  <c r="I7308" i="72"/>
  <c r="D7308" i="72"/>
  <c r="B7304" i="72"/>
  <c r="I7299" i="72"/>
  <c r="B7295" i="72"/>
  <c r="I7292" i="72"/>
  <c r="D7292" i="72"/>
  <c r="B7288" i="72"/>
  <c r="I7283" i="72"/>
  <c r="B7279" i="72"/>
  <c r="I7276" i="72"/>
  <c r="D7276" i="72"/>
  <c r="B7272" i="72"/>
  <c r="I7267" i="72"/>
  <c r="B7263" i="72"/>
  <c r="I7260" i="72"/>
  <c r="D7260" i="72"/>
  <c r="B7256" i="72"/>
  <c r="I7251" i="72"/>
  <c r="B7247" i="72"/>
  <c r="I7244" i="72"/>
  <c r="D7244" i="72"/>
  <c r="B7240" i="72"/>
  <c r="I7235" i="72"/>
  <c r="B7231" i="72"/>
  <c r="I7228" i="72"/>
  <c r="D7228" i="72"/>
  <c r="B7224" i="72"/>
  <c r="I7219" i="72"/>
  <c r="B7215" i="72"/>
  <c r="I7212" i="72"/>
  <c r="D7212" i="72"/>
  <c r="B7208" i="72"/>
  <c r="I7203" i="72"/>
  <c r="B7199" i="72"/>
  <c r="I7196" i="72"/>
  <c r="D7196" i="72"/>
  <c r="B7192" i="72"/>
  <c r="I7187" i="72"/>
  <c r="B7183" i="72"/>
  <c r="I7180" i="72"/>
  <c r="D7180" i="72"/>
  <c r="B7176" i="72"/>
  <c r="I7171" i="72"/>
  <c r="B7167" i="72"/>
  <c r="I7164" i="72"/>
  <c r="D7164" i="72"/>
  <c r="B7160" i="72"/>
  <c r="I7155" i="72"/>
  <c r="B7151" i="72"/>
  <c r="I7148" i="72"/>
  <c r="D7148" i="72"/>
  <c r="B7144" i="72"/>
  <c r="I7139" i="72"/>
  <c r="B7135" i="72"/>
  <c r="I7132" i="72"/>
  <c r="D7132" i="72"/>
  <c r="B7128" i="72"/>
  <c r="I7123" i="72"/>
  <c r="B7119" i="72"/>
  <c r="I7116" i="72"/>
  <c r="D7116" i="72"/>
  <c r="B7112" i="72"/>
  <c r="I7107" i="72"/>
  <c r="B7103" i="72"/>
  <c r="I7100" i="72"/>
  <c r="D7100" i="72"/>
  <c r="B7096" i="72"/>
  <c r="I7091" i="72"/>
  <c r="B7087" i="72"/>
  <c r="I7084" i="72"/>
  <c r="D7084" i="72"/>
  <c r="B7080" i="72"/>
  <c r="I7075" i="72"/>
  <c r="B7071" i="72"/>
  <c r="I7068" i="72"/>
  <c r="D7068" i="72"/>
  <c r="B7064" i="72"/>
  <c r="I7059" i="72"/>
  <c r="B7055" i="72"/>
  <c r="I7052" i="72"/>
  <c r="D7052" i="72"/>
  <c r="B7048" i="72"/>
  <c r="I7043" i="72"/>
  <c r="B7039" i="72"/>
  <c r="I7036" i="72"/>
  <c r="D7036" i="72"/>
  <c r="B7032" i="72"/>
  <c r="I7027" i="72"/>
  <c r="B7023" i="72"/>
  <c r="I7020" i="72"/>
  <c r="D7020" i="72"/>
  <c r="B7016" i="72"/>
  <c r="I7011" i="72"/>
  <c r="B7007" i="72"/>
  <c r="I7004" i="72"/>
  <c r="D7004" i="72"/>
  <c r="B7000" i="72"/>
  <c r="I6995" i="72"/>
  <c r="B6991" i="72"/>
  <c r="I6988" i="72"/>
  <c r="D6988" i="72"/>
  <c r="B6984" i="72"/>
  <c r="I6979" i="72"/>
  <c r="B6975" i="72"/>
  <c r="I6972" i="72"/>
  <c r="D6972" i="72"/>
  <c r="B6968" i="72"/>
  <c r="I6963" i="72"/>
  <c r="B6959" i="72"/>
  <c r="I6956" i="72"/>
  <c r="D6956" i="72"/>
  <c r="B6952" i="72"/>
  <c r="I6947" i="72"/>
  <c r="B6943" i="72"/>
  <c r="I6940" i="72"/>
  <c r="D6940" i="72"/>
  <c r="B6936" i="72"/>
  <c r="I6931" i="72"/>
  <c r="B6927" i="72"/>
  <c r="I6924" i="72"/>
  <c r="D6924" i="72"/>
  <c r="B6920" i="72"/>
  <c r="I6915" i="72"/>
  <c r="B6911" i="72"/>
  <c r="I6908" i="72"/>
  <c r="D6908" i="72"/>
  <c r="B6904" i="72"/>
  <c r="I6899" i="72"/>
  <c r="B6895" i="72"/>
  <c r="I6892" i="72"/>
  <c r="D6892" i="72"/>
  <c r="B6888" i="72"/>
  <c r="I6883" i="72"/>
  <c r="B6879" i="72"/>
  <c r="I6876" i="72"/>
  <c r="D6876" i="72"/>
  <c r="B6872" i="72"/>
  <c r="I6867" i="72"/>
  <c r="B6863" i="72"/>
  <c r="I6860" i="72"/>
  <c r="D6860" i="72"/>
  <c r="B6856" i="72"/>
  <c r="I6851" i="72"/>
  <c r="B6847" i="72"/>
  <c r="I6844" i="72"/>
  <c r="D6844" i="72"/>
  <c r="B6840" i="72"/>
  <c r="I6835" i="72"/>
  <c r="B6831" i="72"/>
  <c r="I6828" i="72"/>
  <c r="D6828" i="72"/>
  <c r="B6824" i="72"/>
  <c r="I6819" i="72"/>
  <c r="B6815" i="72"/>
  <c r="I6812" i="72"/>
  <c r="D6812" i="72"/>
  <c r="B6808" i="72"/>
  <c r="I6803" i="72"/>
  <c r="B6799" i="72"/>
  <c r="I6796" i="72"/>
  <c r="D6796" i="72"/>
  <c r="B6792" i="72"/>
  <c r="I6787" i="72"/>
  <c r="B6783" i="72"/>
  <c r="I6780" i="72"/>
  <c r="D6780" i="72"/>
  <c r="B6776" i="72"/>
  <c r="I6771" i="72"/>
  <c r="B6767" i="72"/>
  <c r="I6764" i="72"/>
  <c r="D6764" i="72"/>
  <c r="B6760" i="72"/>
  <c r="I6755" i="72"/>
  <c r="B6751" i="72"/>
  <c r="I6748" i="72"/>
  <c r="D6748" i="72"/>
  <c r="B6744" i="72"/>
  <c r="I6739" i="72"/>
  <c r="B6735" i="72"/>
  <c r="I6732" i="72"/>
  <c r="D6732" i="72"/>
  <c r="B6728" i="72"/>
  <c r="I6723" i="72"/>
  <c r="B6719" i="72"/>
  <c r="I6716" i="72"/>
  <c r="D6716" i="72"/>
  <c r="B6712" i="72"/>
  <c r="I6707" i="72"/>
  <c r="B6703" i="72"/>
  <c r="I6700" i="72"/>
  <c r="D6700" i="72"/>
  <c r="B6696" i="72"/>
  <c r="I6691" i="72"/>
  <c r="B6687" i="72"/>
  <c r="I6684" i="72"/>
  <c r="D6684" i="72"/>
  <c r="B6680" i="72"/>
  <c r="I6675" i="72"/>
  <c r="B6671" i="72"/>
  <c r="I6668" i="72"/>
  <c r="D6668" i="72"/>
  <c r="B6664" i="72"/>
  <c r="I6659" i="72"/>
  <c r="B6655" i="72"/>
  <c r="I6652" i="72"/>
  <c r="D6652" i="72"/>
  <c r="B6648" i="72"/>
  <c r="I6643" i="72"/>
  <c r="B6639" i="72"/>
  <c r="I6636" i="72"/>
  <c r="D6636" i="72"/>
  <c r="B6632" i="72"/>
  <c r="I6627" i="72"/>
  <c r="B6623" i="72"/>
  <c r="I6620" i="72"/>
  <c r="D6620" i="72"/>
  <c r="B6616" i="72"/>
  <c r="I6611" i="72"/>
  <c r="B6607" i="72"/>
  <c r="I6604" i="72"/>
  <c r="D6604" i="72"/>
  <c r="B6600" i="72"/>
  <c r="I6595" i="72"/>
  <c r="B6591" i="72"/>
  <c r="I6588" i="72"/>
  <c r="D6588" i="72"/>
  <c r="B6584" i="72"/>
  <c r="I6579" i="72"/>
  <c r="B6575" i="72"/>
  <c r="I6572" i="72"/>
  <c r="D6572" i="72"/>
  <c r="B6568" i="72"/>
  <c r="I6563" i="72"/>
  <c r="B6559" i="72"/>
  <c r="I6556" i="72"/>
  <c r="D6556" i="72"/>
  <c r="B6552" i="72"/>
  <c r="I6547" i="72"/>
  <c r="B6543" i="72"/>
  <c r="I6540" i="72"/>
  <c r="D6540" i="72"/>
  <c r="B6536" i="72"/>
  <c r="I6531" i="72"/>
  <c r="B6527" i="72"/>
  <c r="I6524" i="72"/>
  <c r="D6524" i="72"/>
  <c r="B6520" i="72"/>
  <c r="I6515" i="72"/>
  <c r="B6511" i="72"/>
  <c r="I6508" i="72"/>
  <c r="D6508" i="72"/>
  <c r="B6504" i="72"/>
  <c r="I6499" i="72"/>
  <c r="B6495" i="72"/>
  <c r="I6492" i="72"/>
  <c r="D6492" i="72"/>
  <c r="B6488" i="72"/>
  <c r="I6483" i="72"/>
  <c r="B6479" i="72"/>
  <c r="I6476" i="72"/>
  <c r="D6476" i="72"/>
  <c r="B6472" i="72"/>
  <c r="I6467" i="72"/>
  <c r="B6463" i="72"/>
  <c r="I6460" i="72"/>
  <c r="D6460" i="72"/>
  <c r="B6456" i="72"/>
  <c r="I6451" i="72"/>
  <c r="B6447" i="72"/>
  <c r="I6444" i="72"/>
  <c r="D6444" i="72"/>
  <c r="B6440" i="72"/>
  <c r="I6435" i="72"/>
  <c r="B6431" i="72"/>
  <c r="I6428" i="72"/>
  <c r="D6428" i="72"/>
  <c r="B6424" i="72"/>
  <c r="I6419" i="72"/>
  <c r="B6415" i="72"/>
  <c r="I6412" i="72"/>
  <c r="D6412" i="72"/>
  <c r="B6408" i="72"/>
  <c r="I6403" i="72"/>
  <c r="B6399" i="72"/>
  <c r="I6396" i="72"/>
  <c r="D6396" i="72"/>
  <c r="B6392" i="72"/>
  <c r="I6387" i="72"/>
  <c r="B6383" i="72"/>
  <c r="I6380" i="72"/>
  <c r="D6380" i="72"/>
  <c r="B6376" i="72"/>
  <c r="I6371" i="72"/>
  <c r="B6367" i="72"/>
  <c r="I6364" i="72"/>
  <c r="D6364" i="72"/>
  <c r="B6360" i="72"/>
  <c r="I6355" i="72"/>
  <c r="B6351" i="72"/>
  <c r="I6348" i="72"/>
  <c r="D6348" i="72"/>
  <c r="B6344" i="72"/>
  <c r="I6339" i="72"/>
  <c r="B6335" i="72"/>
  <c r="I6332" i="72"/>
  <c r="D6332" i="72"/>
  <c r="B6328" i="72"/>
  <c r="I6323" i="72"/>
  <c r="B6319" i="72"/>
  <c r="I6316" i="72"/>
  <c r="D6316" i="72"/>
  <c r="B6312" i="72"/>
  <c r="I6307" i="72"/>
  <c r="B6303" i="72"/>
  <c r="I6300" i="72"/>
  <c r="D6300" i="72"/>
  <c r="B6296" i="72"/>
  <c r="I6291" i="72"/>
  <c r="B6287" i="72"/>
  <c r="I6284" i="72"/>
  <c r="D6284" i="72"/>
  <c r="B6280" i="72"/>
  <c r="I6275" i="72"/>
  <c r="B6271" i="72"/>
  <c r="I6268" i="72"/>
  <c r="D6268" i="72"/>
  <c r="B6264" i="72"/>
  <c r="I6259" i="72"/>
  <c r="B6255" i="72"/>
  <c r="I6252" i="72"/>
  <c r="D6252" i="72"/>
  <c r="B6248" i="72"/>
  <c r="I6243" i="72"/>
  <c r="B6239" i="72"/>
  <c r="I6236" i="72"/>
  <c r="D6236" i="72"/>
  <c r="B6232" i="72"/>
  <c r="I6227" i="72"/>
  <c r="B6223" i="72"/>
  <c r="I6220" i="72"/>
  <c r="D6220" i="72"/>
  <c r="B6216" i="72"/>
  <c r="I6211" i="72"/>
  <c r="B6207" i="72"/>
  <c r="I6204" i="72"/>
  <c r="D6204" i="72"/>
  <c r="B6200" i="72"/>
  <c r="I6195" i="72"/>
  <c r="B6191" i="72"/>
  <c r="I6188" i="72"/>
  <c r="D6188" i="72"/>
  <c r="B6184" i="72"/>
  <c r="I6179" i="72"/>
  <c r="B6175" i="72"/>
  <c r="I6172" i="72"/>
  <c r="D6172" i="72"/>
  <c r="B6168" i="72"/>
  <c r="I6163" i="72"/>
  <c r="B6159" i="72"/>
  <c r="I6156" i="72"/>
  <c r="D6156" i="72"/>
  <c r="B6152" i="72"/>
  <c r="I6147" i="72"/>
  <c r="B6143" i="72"/>
  <c r="I6140" i="72"/>
  <c r="D6140" i="72"/>
  <c r="B6136" i="72"/>
  <c r="I6131" i="72"/>
  <c r="B6127" i="72"/>
  <c r="I6124" i="72"/>
  <c r="D6124" i="72"/>
  <c r="B6120" i="72"/>
  <c r="I6115" i="72"/>
  <c r="B6111" i="72"/>
  <c r="I6108" i="72"/>
  <c r="D6108" i="72"/>
  <c r="B6104" i="72"/>
  <c r="I6099" i="72"/>
  <c r="B6095" i="72"/>
  <c r="I6092" i="72"/>
  <c r="D6092" i="72"/>
  <c r="B6088" i="72"/>
  <c r="I6083" i="72"/>
  <c r="B6079" i="72"/>
  <c r="I6076" i="72"/>
  <c r="D6076" i="72"/>
  <c r="B6072" i="72"/>
  <c r="I6067" i="72"/>
  <c r="B6063" i="72"/>
  <c r="I6060" i="72"/>
  <c r="D6060" i="72"/>
  <c r="B6056" i="72"/>
  <c r="I6051" i="72"/>
  <c r="B6047" i="72"/>
  <c r="I6044" i="72"/>
  <c r="D6044" i="72"/>
  <c r="B6040" i="72"/>
  <c r="I6035" i="72"/>
  <c r="B6031" i="72"/>
  <c r="I6028" i="72"/>
  <c r="D6028" i="72"/>
  <c r="B6024" i="72"/>
  <c r="I6019" i="72"/>
  <c r="B6015" i="72"/>
  <c r="I6012" i="72"/>
  <c r="D6012" i="72"/>
  <c r="B6008" i="72"/>
  <c r="I6003" i="72"/>
  <c r="B5999" i="72"/>
  <c r="I5996" i="72"/>
  <c r="D5996" i="72"/>
  <c r="B5992" i="72"/>
  <c r="I5987" i="72"/>
  <c r="B5983" i="72"/>
  <c r="I5980" i="72"/>
  <c r="D5980" i="72"/>
  <c r="B5976" i="72"/>
  <c r="I5971" i="72"/>
  <c r="B5967" i="72"/>
  <c r="I5964" i="72"/>
  <c r="D5964" i="72"/>
  <c r="B5960" i="72"/>
  <c r="I5955" i="72"/>
  <c r="B5951" i="72"/>
  <c r="I5948" i="72"/>
  <c r="D5948" i="72"/>
  <c r="B5944" i="72"/>
  <c r="I5939" i="72"/>
  <c r="B5935" i="72"/>
  <c r="I5932" i="72"/>
  <c r="D5932" i="72"/>
  <c r="B5928" i="72"/>
  <c r="I5923" i="72"/>
  <c r="B5919" i="72"/>
  <c r="I5916" i="72"/>
  <c r="D5916" i="72"/>
  <c r="B5912" i="72"/>
  <c r="I5907" i="72"/>
  <c r="B5903" i="72"/>
  <c r="I5900" i="72"/>
  <c r="D5900" i="72"/>
  <c r="B5896" i="72"/>
  <c r="I5891" i="72"/>
  <c r="B5887" i="72"/>
  <c r="I5884" i="72"/>
  <c r="D5884" i="72"/>
  <c r="B5880" i="72"/>
  <c r="I5875" i="72"/>
  <c r="B5871" i="72"/>
  <c r="I5868" i="72"/>
  <c r="D5868" i="72"/>
  <c r="B5864" i="72"/>
  <c r="I5859" i="72"/>
  <c r="B5855" i="72"/>
  <c r="I5852" i="72"/>
  <c r="D5852" i="72"/>
  <c r="B5848" i="72"/>
  <c r="I5843" i="72"/>
  <c r="B5839" i="72"/>
  <c r="I5836" i="72"/>
  <c r="D5836" i="72"/>
  <c r="B5832" i="72"/>
  <c r="I5827" i="72"/>
  <c r="B5823" i="72"/>
  <c r="I5820" i="72"/>
  <c r="D5820" i="72"/>
  <c r="B5816" i="72"/>
  <c r="I5811" i="72"/>
  <c r="B5807" i="72"/>
  <c r="I5804" i="72"/>
  <c r="D5804" i="72"/>
  <c r="B5800" i="72"/>
  <c r="I5795" i="72"/>
  <c r="B5791" i="72"/>
  <c r="I5788" i="72"/>
  <c r="D5788" i="72"/>
  <c r="B5784" i="72"/>
  <c r="I5779" i="72"/>
  <c r="B5775" i="72"/>
  <c r="I5772" i="72"/>
  <c r="D5772" i="72"/>
  <c r="B5768" i="72"/>
  <c r="I5763" i="72"/>
  <c r="B5759" i="72"/>
  <c r="I5756" i="72"/>
  <c r="D5756" i="72"/>
  <c r="B5752" i="72"/>
  <c r="I5747" i="72"/>
  <c r="B5743" i="72"/>
  <c r="I5740" i="72"/>
  <c r="D5740" i="72"/>
  <c r="B5736" i="72"/>
  <c r="I5731" i="72"/>
  <c r="B5727" i="72"/>
  <c r="I5724" i="72"/>
  <c r="D5724" i="72"/>
  <c r="B5720" i="72"/>
  <c r="I5715" i="72"/>
  <c r="B5711" i="72"/>
  <c r="I5708" i="72"/>
  <c r="D5708" i="72"/>
  <c r="B5704" i="72"/>
  <c r="I5699" i="72"/>
  <c r="B5695" i="72"/>
  <c r="I5692" i="72"/>
  <c r="D5692" i="72"/>
  <c r="B5688" i="72"/>
  <c r="I5683" i="72"/>
  <c r="B5679" i="72"/>
  <c r="I5676" i="72"/>
  <c r="D5676" i="72"/>
  <c r="B5672" i="72"/>
  <c r="I5667" i="72"/>
  <c r="B5663" i="72"/>
  <c r="I5660" i="72"/>
  <c r="D5660" i="72"/>
  <c r="B5656" i="72"/>
  <c r="I5651" i="72"/>
  <c r="B5647" i="72"/>
  <c r="I5644" i="72"/>
  <c r="D5644" i="72"/>
  <c r="B5640" i="72"/>
  <c r="I5635" i="72"/>
  <c r="B5631" i="72"/>
  <c r="I5628" i="72"/>
  <c r="D5628" i="72"/>
  <c r="B5624" i="72"/>
  <c r="I5619" i="72"/>
  <c r="B5615" i="72"/>
  <c r="I5612" i="72"/>
  <c r="D5612" i="72"/>
  <c r="B5608" i="72"/>
  <c r="I5603" i="72"/>
  <c r="B5599" i="72"/>
  <c r="I5596" i="72"/>
  <c r="D5596" i="72"/>
  <c r="B5592" i="72"/>
  <c r="I5587" i="72"/>
  <c r="B5583" i="72"/>
  <c r="I5580" i="72"/>
  <c r="D5580" i="72"/>
  <c r="B5576" i="72"/>
  <c r="I5571" i="72"/>
  <c r="B5567" i="72"/>
  <c r="I5564" i="72"/>
  <c r="D5564" i="72"/>
  <c r="B5560" i="72"/>
  <c r="I5555" i="72"/>
  <c r="B5551" i="72"/>
  <c r="I5548" i="72"/>
  <c r="D5548" i="72"/>
  <c r="B5544" i="72"/>
  <c r="I5539" i="72"/>
  <c r="B5535" i="72"/>
  <c r="I5532" i="72"/>
  <c r="D5532" i="72"/>
  <c r="B5528" i="72"/>
  <c r="I5523" i="72"/>
  <c r="B5519" i="72"/>
  <c r="I5516" i="72"/>
  <c r="D5516" i="72"/>
  <c r="B5512" i="72"/>
  <c r="I5507" i="72"/>
  <c r="B5503" i="72"/>
  <c r="I5500" i="72"/>
  <c r="D5500" i="72"/>
  <c r="B5496" i="72"/>
  <c r="I5491" i="72"/>
  <c r="B5487" i="72"/>
  <c r="I5484" i="72"/>
  <c r="D5484" i="72"/>
  <c r="B5480" i="72"/>
  <c r="I5475" i="72"/>
  <c r="B5471" i="72"/>
  <c r="I5468" i="72"/>
  <c r="D5468" i="72"/>
  <c r="B5464" i="72"/>
  <c r="I5459" i="72"/>
  <c r="B5455" i="72"/>
  <c r="I5452" i="72"/>
  <c r="D5452" i="72"/>
  <c r="B5448" i="72"/>
  <c r="I5443" i="72"/>
  <c r="B5439" i="72"/>
  <c r="I5436" i="72"/>
  <c r="D5436" i="72"/>
  <c r="B5432" i="72"/>
  <c r="I5427" i="72"/>
  <c r="B5423" i="72"/>
  <c r="I5420" i="72"/>
  <c r="D5420" i="72"/>
  <c r="B5416" i="72"/>
  <c r="I5411" i="72"/>
  <c r="B5407" i="72"/>
  <c r="I5404" i="72"/>
  <c r="D5404" i="72"/>
  <c r="B5400" i="72"/>
  <c r="I5395" i="72"/>
  <c r="B5391" i="72"/>
  <c r="I5388" i="72"/>
  <c r="D5388" i="72"/>
  <c r="B5384" i="72"/>
  <c r="I5379" i="72"/>
  <c r="B5375" i="72"/>
  <c r="I5372" i="72"/>
  <c r="D5372" i="72"/>
  <c r="B5368" i="72"/>
  <c r="I5363" i="72"/>
  <c r="B5359" i="72"/>
  <c r="I5356" i="72"/>
  <c r="D5356" i="72"/>
  <c r="B5352" i="72"/>
  <c r="I5347" i="72"/>
  <c r="B5343" i="72"/>
  <c r="I5340" i="72"/>
  <c r="D5340" i="72"/>
  <c r="B5336" i="72"/>
  <c r="I5331" i="72"/>
  <c r="B5327" i="72"/>
  <c r="I5324" i="72"/>
  <c r="D5324" i="72"/>
  <c r="B5320" i="72"/>
  <c r="I5315" i="72"/>
  <c r="B5311" i="72"/>
  <c r="I5308" i="72"/>
  <c r="D5308" i="72"/>
  <c r="B5304" i="72"/>
  <c r="I5299" i="72"/>
  <c r="B5295" i="72"/>
  <c r="I5292" i="72"/>
  <c r="D5292" i="72"/>
  <c r="B5288" i="72"/>
  <c r="I5283" i="72"/>
  <c r="B5279" i="72"/>
  <c r="I5276" i="72"/>
  <c r="D5276" i="72"/>
  <c r="B5272" i="72"/>
  <c r="I5267" i="72"/>
  <c r="B5263" i="72"/>
  <c r="I5260" i="72"/>
  <c r="D5260" i="72"/>
  <c r="B5256" i="72"/>
  <c r="I5251" i="72"/>
  <c r="B5247" i="72"/>
  <c r="I5244" i="72"/>
  <c r="D5244" i="72"/>
  <c r="B5240" i="72"/>
  <c r="I5235" i="72"/>
  <c r="B5231" i="72"/>
  <c r="I5228" i="72"/>
  <c r="D5228" i="72"/>
  <c r="B5224" i="72"/>
  <c r="I5219" i="72"/>
  <c r="B5215" i="72"/>
  <c r="I5212" i="72"/>
  <c r="D5212" i="72"/>
  <c r="B5208" i="72"/>
  <c r="I5203" i="72"/>
  <c r="B5199" i="72"/>
  <c r="I5196" i="72"/>
  <c r="D5196" i="72"/>
  <c r="B5192" i="72"/>
  <c r="I5187" i="72"/>
  <c r="B5183" i="72"/>
  <c r="I5180" i="72"/>
  <c r="D5180" i="72"/>
  <c r="B5176" i="72"/>
  <c r="I5171" i="72"/>
  <c r="B5167" i="72"/>
  <c r="I5164" i="72"/>
  <c r="D5164" i="72"/>
  <c r="B5160" i="72"/>
  <c r="I5155" i="72"/>
  <c r="B5151" i="72"/>
  <c r="I5148" i="72"/>
  <c r="D5148" i="72"/>
  <c r="B5144" i="72"/>
  <c r="I5139" i="72"/>
  <c r="B5135" i="72"/>
  <c r="I5132" i="72"/>
  <c r="D5132" i="72"/>
  <c r="B5128" i="72"/>
  <c r="I5123" i="72"/>
  <c r="B5119" i="72"/>
  <c r="I5116" i="72"/>
  <c r="D5116" i="72"/>
  <c r="B5112" i="72"/>
  <c r="I5107" i="72"/>
  <c r="B5103" i="72"/>
  <c r="I5100" i="72"/>
  <c r="D5100" i="72"/>
  <c r="B5096" i="72"/>
  <c r="I5091" i="72"/>
  <c r="B5087" i="72"/>
  <c r="I5084" i="72"/>
  <c r="D5084" i="72"/>
  <c r="B5080" i="72"/>
  <c r="I5075" i="72"/>
  <c r="B5071" i="72"/>
  <c r="I5068" i="72"/>
  <c r="D5068" i="72"/>
  <c r="B5064" i="72"/>
  <c r="I5059" i="72"/>
  <c r="B5055" i="72"/>
  <c r="I5052" i="72"/>
  <c r="D5052" i="72"/>
  <c r="B5048" i="72"/>
  <c r="I5043" i="72"/>
  <c r="B5039" i="72"/>
  <c r="I5036" i="72"/>
  <c r="D5036" i="72"/>
  <c r="B5032" i="72"/>
  <c r="I5027" i="72"/>
  <c r="B5023" i="72"/>
  <c r="I5020" i="72"/>
  <c r="D5020" i="72"/>
  <c r="B5016" i="72"/>
  <c r="I5011" i="72"/>
  <c r="B5007" i="72"/>
  <c r="I5004" i="72"/>
  <c r="D5004" i="72"/>
  <c r="B5000" i="72"/>
  <c r="I4995" i="72"/>
  <c r="B4991" i="72"/>
  <c r="I4988" i="72"/>
  <c r="D4988" i="72"/>
  <c r="B4984" i="72"/>
  <c r="I4979" i="72"/>
  <c r="B4975" i="72"/>
  <c r="I4972" i="72"/>
  <c r="D4972" i="72"/>
  <c r="B4968" i="72"/>
  <c r="I4963" i="72"/>
  <c r="B4959" i="72"/>
  <c r="I4956" i="72"/>
  <c r="D4956" i="72"/>
  <c r="B4952" i="72"/>
  <c r="I4947" i="72"/>
  <c r="B4943" i="72"/>
  <c r="I4940" i="72"/>
  <c r="D4940" i="72"/>
  <c r="B4936" i="72"/>
  <c r="I4931" i="72"/>
  <c r="B4927" i="72"/>
  <c r="I4924" i="72"/>
  <c r="D4924" i="72"/>
  <c r="B4920" i="72"/>
  <c r="I4915" i="72"/>
  <c r="B4911" i="72"/>
  <c r="I4908" i="72"/>
  <c r="D4908" i="72"/>
  <c r="B4904" i="72"/>
  <c r="I4899" i="72"/>
  <c r="B4895" i="72"/>
  <c r="I4892" i="72"/>
  <c r="D4892" i="72"/>
  <c r="B4888" i="72"/>
  <c r="I4883" i="72"/>
  <c r="B4879" i="72"/>
  <c r="I4876" i="72"/>
  <c r="D4876" i="72"/>
  <c r="B4872" i="72"/>
  <c r="I4867" i="72"/>
  <c r="B4863" i="72"/>
  <c r="I4860" i="72"/>
  <c r="D4860" i="72"/>
  <c r="B4856" i="72"/>
  <c r="I4851" i="72"/>
  <c r="B4847" i="72"/>
  <c r="I4844" i="72"/>
  <c r="D4844" i="72"/>
  <c r="B4840" i="72"/>
  <c r="I4835" i="72"/>
  <c r="B4831" i="72"/>
  <c r="I4828" i="72"/>
  <c r="D4828" i="72"/>
  <c r="B4824" i="72"/>
  <c r="I4819" i="72"/>
  <c r="B4815" i="72"/>
  <c r="I4812" i="72"/>
  <c r="D4812" i="72"/>
  <c r="B4808" i="72"/>
  <c r="I4803" i="72"/>
  <c r="B4799" i="72"/>
  <c r="I4796" i="72"/>
  <c r="D4796" i="72"/>
  <c r="B4792" i="72"/>
  <c r="I4787" i="72"/>
  <c r="B4783" i="72"/>
  <c r="I4780" i="72"/>
  <c r="D4780" i="72"/>
  <c r="B4776" i="72"/>
  <c r="I4771" i="72"/>
  <c r="B4767" i="72"/>
  <c r="I4764" i="72"/>
  <c r="D4764" i="72"/>
  <c r="B4760" i="72"/>
  <c r="I4755" i="72"/>
  <c r="B4751" i="72"/>
  <c r="I4748" i="72"/>
  <c r="D4748" i="72"/>
  <c r="B4744" i="72"/>
  <c r="I4739" i="72"/>
  <c r="B4735" i="72"/>
  <c r="I4732" i="72"/>
  <c r="D4732" i="72"/>
  <c r="B4728" i="72"/>
  <c r="I4723" i="72"/>
  <c r="B4719" i="72"/>
  <c r="I4716" i="72"/>
  <c r="D4716" i="72"/>
  <c r="B4712" i="72"/>
  <c r="I4707" i="72"/>
  <c r="B4703" i="72"/>
  <c r="I4700" i="72"/>
  <c r="D4700" i="72"/>
  <c r="B4696" i="72"/>
  <c r="I4691" i="72"/>
  <c r="B4687" i="72"/>
  <c r="I4684" i="72"/>
  <c r="D4684" i="72"/>
  <c r="B4680" i="72"/>
  <c r="I4675" i="72"/>
  <c r="B4671" i="72"/>
  <c r="I4668" i="72"/>
  <c r="D4668" i="72"/>
  <c r="B4664" i="72"/>
  <c r="I4659" i="72"/>
  <c r="B4655" i="72"/>
  <c r="I4652" i="72"/>
  <c r="D4652" i="72"/>
  <c r="B4648" i="72"/>
  <c r="I4643" i="72"/>
  <c r="B4639" i="72"/>
  <c r="I4636" i="72"/>
  <c r="D4636" i="72"/>
  <c r="B4632" i="72"/>
  <c r="I4627" i="72"/>
  <c r="B4623" i="72"/>
  <c r="I4620" i="72"/>
  <c r="D4620" i="72"/>
  <c r="B4616" i="72"/>
  <c r="I4611" i="72"/>
  <c r="B4607" i="72"/>
  <c r="I4604" i="72"/>
  <c r="D4604" i="72"/>
  <c r="B4600" i="72"/>
  <c r="I4595" i="72"/>
  <c r="B4591" i="72"/>
  <c r="I4588" i="72"/>
  <c r="D4588" i="72"/>
  <c r="B4584" i="72"/>
  <c r="I4579" i="72"/>
  <c r="B4575" i="72"/>
  <c r="I4572" i="72"/>
  <c r="D4572" i="72"/>
  <c r="B4568" i="72"/>
  <c r="I4563" i="72"/>
  <c r="B4559" i="72"/>
  <c r="I4556" i="72"/>
  <c r="D4556" i="72"/>
  <c r="B4552" i="72"/>
  <c r="I4547" i="72"/>
  <c r="B4543" i="72"/>
  <c r="I4540" i="72"/>
  <c r="D4540" i="72"/>
  <c r="B4536" i="72"/>
  <c r="I4531" i="72"/>
  <c r="B4527" i="72"/>
  <c r="I4524" i="72"/>
  <c r="D4524" i="72"/>
  <c r="B4520" i="72"/>
  <c r="I4515" i="72"/>
  <c r="B4511" i="72"/>
  <c r="I4508" i="72"/>
  <c r="D4508" i="72"/>
  <c r="B4504" i="72"/>
  <c r="I4499" i="72"/>
  <c r="B4495" i="72"/>
  <c r="I4492" i="72"/>
  <c r="D4492" i="72"/>
  <c r="B4488" i="72"/>
  <c r="I4483" i="72"/>
  <c r="B4479" i="72"/>
  <c r="I4476" i="72"/>
  <c r="D4476" i="72"/>
  <c r="B4472" i="72"/>
  <c r="I4467" i="72"/>
  <c r="B4463" i="72"/>
  <c r="I4460" i="72"/>
  <c r="D4460" i="72"/>
  <c r="B4456" i="72"/>
  <c r="I4451" i="72"/>
  <c r="B4447" i="72"/>
  <c r="I4444" i="72"/>
  <c r="D4444" i="72"/>
  <c r="B4440" i="72"/>
  <c r="I4435" i="72"/>
  <c r="B4431" i="72"/>
  <c r="I4428" i="72"/>
  <c r="D4428" i="72"/>
  <c r="B4424" i="72"/>
  <c r="I4419" i="72"/>
  <c r="B4415" i="72"/>
  <c r="I4412" i="72"/>
  <c r="D4412" i="72"/>
  <c r="B4408" i="72"/>
  <c r="I4403" i="72"/>
  <c r="B4399" i="72"/>
  <c r="I4396" i="72"/>
  <c r="D4396" i="72"/>
  <c r="B4392" i="72"/>
  <c r="I4387" i="72"/>
  <c r="B4383" i="72"/>
  <c r="I4380" i="72"/>
  <c r="D4380" i="72"/>
  <c r="B4376" i="72"/>
  <c r="I4371" i="72"/>
  <c r="B4367" i="72"/>
  <c r="I4364" i="72"/>
  <c r="D4364" i="72"/>
  <c r="B4360" i="72"/>
  <c r="I4355" i="72"/>
  <c r="B4351" i="72"/>
  <c r="I4348" i="72"/>
  <c r="D4348" i="72"/>
  <c r="B4344" i="72"/>
  <c r="I4339" i="72"/>
  <c r="B4335" i="72"/>
  <c r="I4332" i="72"/>
  <c r="D4332" i="72"/>
  <c r="B4328" i="72"/>
  <c r="I4323" i="72"/>
  <c r="B4319" i="72"/>
  <c r="I4316" i="72"/>
  <c r="D4316" i="72"/>
  <c r="B4312" i="72"/>
  <c r="I4307" i="72"/>
  <c r="B4303" i="72"/>
  <c r="I4300" i="72"/>
  <c r="D4300" i="72"/>
  <c r="B4296" i="72"/>
  <c r="I4291" i="72"/>
  <c r="B4287" i="72"/>
  <c r="I4284" i="72"/>
  <c r="D4284" i="72"/>
  <c r="B4280" i="72"/>
  <c r="I4275" i="72"/>
  <c r="B4271" i="72"/>
  <c r="I4268" i="72"/>
  <c r="D4268" i="72"/>
  <c r="B4264" i="72"/>
  <c r="I4259" i="72"/>
  <c r="B4255" i="72"/>
  <c r="I4252" i="72"/>
  <c r="D4252" i="72"/>
  <c r="B4248" i="72"/>
  <c r="I4243" i="72"/>
  <c r="B4239" i="72"/>
  <c r="I4236" i="72"/>
  <c r="D4236" i="72"/>
  <c r="B4232" i="72"/>
  <c r="I4227" i="72"/>
  <c r="B4223" i="72"/>
  <c r="I4220" i="72"/>
  <c r="D4220" i="72"/>
  <c r="B4216" i="72"/>
  <c r="I4211" i="72"/>
  <c r="B4207" i="72"/>
  <c r="I4204" i="72"/>
  <c r="D4204" i="72"/>
  <c r="B4200" i="72"/>
  <c r="I4195" i="72"/>
  <c r="B4191" i="72"/>
  <c r="I4188" i="72"/>
  <c r="D4188" i="72"/>
  <c r="B4184" i="72"/>
  <c r="I4179" i="72"/>
  <c r="B4175" i="72"/>
  <c r="I4172" i="72"/>
  <c r="D4172" i="72"/>
  <c r="B4168" i="72"/>
  <c r="I4163" i="72"/>
  <c r="B4159" i="72"/>
  <c r="I4156" i="72"/>
  <c r="D4156" i="72"/>
  <c r="B4152" i="72"/>
  <c r="I4147" i="72"/>
  <c r="B4143" i="72"/>
  <c r="I4140" i="72"/>
  <c r="D4140" i="72"/>
  <c r="B4136" i="72"/>
  <c r="I4131" i="72"/>
  <c r="B4127" i="72"/>
  <c r="I4124" i="72"/>
  <c r="D4124" i="72"/>
  <c r="B4120" i="72"/>
  <c r="I4115" i="72"/>
  <c r="B4111" i="72"/>
  <c r="I4108" i="72"/>
  <c r="D4108" i="72"/>
  <c r="B4104" i="72"/>
  <c r="I4099" i="72"/>
  <c r="B4095" i="72"/>
  <c r="I4092" i="72"/>
  <c r="D4092" i="72"/>
  <c r="B4088" i="72"/>
  <c r="I4083" i="72"/>
  <c r="B4079" i="72"/>
  <c r="I4076" i="72"/>
  <c r="D4076" i="72"/>
  <c r="B4072" i="72"/>
  <c r="I4067" i="72"/>
  <c r="B4063" i="72"/>
  <c r="I4060" i="72"/>
  <c r="D4060" i="72"/>
  <c r="B4056" i="72"/>
  <c r="I4051" i="72"/>
  <c r="B4047" i="72"/>
  <c r="I4044" i="72"/>
  <c r="D4044" i="72"/>
  <c r="B4040" i="72"/>
  <c r="I4035" i="72"/>
  <c r="B4031" i="72"/>
  <c r="I4028" i="72"/>
  <c r="D4028" i="72"/>
  <c r="B4024" i="72"/>
  <c r="I4019" i="72"/>
  <c r="B4015" i="72"/>
  <c r="I4012" i="72"/>
  <c r="D4012" i="72"/>
  <c r="B4008" i="72"/>
  <c r="I4003" i="72"/>
  <c r="B3999" i="72"/>
  <c r="I3996" i="72"/>
  <c r="D3996" i="72"/>
  <c r="B3992" i="72"/>
  <c r="I3987" i="72"/>
  <c r="B3983" i="72"/>
  <c r="I3980" i="72"/>
  <c r="D3980" i="72"/>
  <c r="B3976" i="72"/>
  <c r="I3971" i="72"/>
  <c r="B3967" i="72"/>
  <c r="I3964" i="72"/>
  <c r="D3964" i="72"/>
  <c r="B3960" i="72"/>
  <c r="I3955" i="72"/>
  <c r="B3951" i="72"/>
  <c r="I3948" i="72"/>
  <c r="D3948" i="72"/>
  <c r="B3944" i="72"/>
  <c r="I3939" i="72"/>
  <c r="B3935" i="72"/>
  <c r="I3932" i="72"/>
  <c r="D3932" i="72"/>
  <c r="B3928" i="72"/>
  <c r="I3923" i="72"/>
  <c r="B3919" i="72"/>
  <c r="I3916" i="72"/>
  <c r="D3916" i="72"/>
  <c r="B3912" i="72"/>
  <c r="I3907" i="72"/>
  <c r="B3903" i="72"/>
  <c r="I3900" i="72"/>
  <c r="D3900" i="72"/>
  <c r="B3896" i="72"/>
  <c r="I3891" i="72"/>
  <c r="B3887" i="72"/>
  <c r="I3884" i="72"/>
  <c r="D3884" i="72"/>
  <c r="B3880" i="72"/>
  <c r="I3875" i="72"/>
  <c r="B3871" i="72"/>
  <c r="I3868" i="72"/>
  <c r="D3868" i="72"/>
  <c r="B3864" i="72"/>
  <c r="I3859" i="72"/>
  <c r="B3855" i="72"/>
  <c r="I3852" i="72"/>
  <c r="D3852" i="72"/>
  <c r="B3848" i="72"/>
  <c r="I3843" i="72"/>
  <c r="B3839" i="72"/>
  <c r="I3836" i="72"/>
  <c r="D3836" i="72"/>
  <c r="B3832" i="72"/>
  <c r="I3827" i="72"/>
  <c r="B3823" i="72"/>
  <c r="I3820" i="72"/>
  <c r="D3820" i="72"/>
  <c r="B3816" i="72"/>
  <c r="I3811" i="72"/>
  <c r="B3807" i="72"/>
  <c r="I3804" i="72"/>
  <c r="D3804" i="72"/>
  <c r="B3800" i="72"/>
  <c r="I3795" i="72"/>
  <c r="B3791" i="72"/>
  <c r="I3788" i="72"/>
  <c r="D3788" i="72"/>
  <c r="B3784" i="72"/>
  <c r="I3779" i="72"/>
  <c r="B3775" i="72"/>
  <c r="I3772" i="72"/>
  <c r="D3772" i="72"/>
  <c r="B3768" i="72"/>
  <c r="I3763" i="72"/>
  <c r="B3759" i="72"/>
  <c r="I3756" i="72"/>
  <c r="D3756" i="72"/>
  <c r="B3752" i="72"/>
  <c r="I3747" i="72"/>
  <c r="B3743" i="72"/>
  <c r="I3740" i="72"/>
  <c r="D3740" i="72"/>
  <c r="B3736" i="72"/>
  <c r="I3731" i="72"/>
  <c r="B3727" i="72"/>
  <c r="I3724" i="72"/>
  <c r="D3724" i="72"/>
  <c r="B3720" i="72"/>
  <c r="I3715" i="72"/>
  <c r="B3711" i="72"/>
  <c r="I3708" i="72"/>
  <c r="D3708" i="72"/>
  <c r="B3704" i="72"/>
  <c r="I3699" i="72"/>
  <c r="B3695" i="72"/>
  <c r="I3692" i="72"/>
  <c r="D3692" i="72"/>
  <c r="B3688" i="72"/>
  <c r="I3683" i="72"/>
  <c r="B3679" i="72"/>
  <c r="I3676" i="72"/>
  <c r="D3676" i="72"/>
  <c r="B3672" i="72"/>
  <c r="I3667" i="72"/>
  <c r="B3663" i="72"/>
  <c r="I3660" i="72"/>
  <c r="D3660" i="72"/>
  <c r="B3656" i="72"/>
  <c r="I3651" i="72"/>
  <c r="B3647" i="72"/>
  <c r="I3644" i="72"/>
  <c r="D3644" i="72"/>
  <c r="B3640" i="72"/>
  <c r="I3635" i="72"/>
  <c r="B3631" i="72"/>
  <c r="I3628" i="72"/>
  <c r="D3628" i="72"/>
  <c r="B3624" i="72"/>
  <c r="I3619" i="72"/>
  <c r="B3615" i="72"/>
  <c r="I3612" i="72"/>
  <c r="D3612" i="72"/>
  <c r="B3608" i="72"/>
  <c r="I3603" i="72"/>
  <c r="B3599" i="72"/>
  <c r="I3596" i="72"/>
  <c r="D3596" i="72"/>
  <c r="B3592" i="72"/>
  <c r="I3587" i="72"/>
  <c r="B3583" i="72"/>
  <c r="I3580" i="72"/>
  <c r="D3580" i="72"/>
  <c r="B3576" i="72"/>
  <c r="I3571" i="72"/>
  <c r="B3567" i="72"/>
  <c r="I3564" i="72"/>
  <c r="D3564" i="72"/>
  <c r="B3560" i="72"/>
  <c r="I3555" i="72"/>
  <c r="B3551" i="72"/>
  <c r="I3548" i="72"/>
  <c r="D3548" i="72"/>
  <c r="B3544" i="72"/>
  <c r="I3539" i="72"/>
  <c r="B3535" i="72"/>
  <c r="I3532" i="72"/>
  <c r="D3532" i="72"/>
  <c r="B3528" i="72"/>
  <c r="I3523" i="72"/>
  <c r="B3519" i="72"/>
  <c r="I3516" i="72"/>
  <c r="D3516" i="72"/>
  <c r="B3512" i="72"/>
  <c r="I3507" i="72"/>
  <c r="B3503" i="72"/>
  <c r="I3500" i="72"/>
  <c r="D3500" i="72"/>
  <c r="B3496" i="72"/>
  <c r="I3491" i="72"/>
  <c r="B3487" i="72"/>
  <c r="I3484" i="72"/>
  <c r="D3484" i="72"/>
  <c r="B3480" i="72"/>
  <c r="I3475" i="72"/>
  <c r="B3471" i="72"/>
  <c r="I3468" i="72"/>
  <c r="D3468" i="72"/>
  <c r="B3464" i="72"/>
  <c r="I3459" i="72"/>
  <c r="B3455" i="72"/>
  <c r="I3452" i="72"/>
  <c r="D3452" i="72"/>
  <c r="B3448" i="72"/>
  <c r="I3443" i="72"/>
  <c r="B3439" i="72"/>
  <c r="I3436" i="72"/>
  <c r="D3436" i="72"/>
  <c r="B3432" i="72"/>
  <c r="I3427" i="72"/>
  <c r="B3423" i="72"/>
  <c r="I3420" i="72"/>
  <c r="D3420" i="72"/>
  <c r="B3416" i="72"/>
  <c r="I3411" i="72"/>
  <c r="B3407" i="72"/>
  <c r="I3404" i="72"/>
  <c r="D3404" i="72"/>
  <c r="B3400" i="72"/>
  <c r="I3395" i="72"/>
  <c r="B3391" i="72"/>
  <c r="I3388" i="72"/>
  <c r="D3388" i="72"/>
  <c r="B3384" i="72"/>
  <c r="I3379" i="72"/>
  <c r="B3375" i="72"/>
  <c r="I3372" i="72"/>
  <c r="D3372" i="72"/>
  <c r="B3368" i="72"/>
  <c r="I3363" i="72"/>
  <c r="B3359" i="72"/>
  <c r="I3356" i="72"/>
  <c r="D3356" i="72"/>
  <c r="B3352" i="72"/>
  <c r="I3347" i="72"/>
  <c r="B3343" i="72"/>
  <c r="I3340" i="72"/>
  <c r="D3340" i="72"/>
  <c r="B3336" i="72"/>
  <c r="I3331" i="72"/>
  <c r="B3327" i="72"/>
  <c r="I3324" i="72"/>
  <c r="D3324" i="72"/>
  <c r="B3320" i="72"/>
  <c r="I3315" i="72"/>
  <c r="B3311" i="72"/>
  <c r="I3308" i="72"/>
  <c r="D3308" i="72"/>
  <c r="B3304" i="72"/>
  <c r="I3299" i="72"/>
  <c r="B3295" i="72"/>
  <c r="I3292" i="72"/>
  <c r="D3292" i="72"/>
  <c r="B3288" i="72"/>
  <c r="I3283" i="72"/>
  <c r="B3279" i="72"/>
  <c r="I3276" i="72"/>
  <c r="D3276" i="72"/>
  <c r="B3272" i="72"/>
  <c r="I3267" i="72"/>
  <c r="B3263" i="72"/>
  <c r="I3260" i="72"/>
  <c r="D3260" i="72"/>
  <c r="B3256" i="72"/>
  <c r="I3251" i="72"/>
  <c r="B3247" i="72"/>
  <c r="I3244" i="72"/>
  <c r="D3244" i="72"/>
  <c r="B3240" i="72"/>
  <c r="I3235" i="72"/>
  <c r="B3231" i="72"/>
  <c r="I3228" i="72"/>
  <c r="D3228" i="72"/>
  <c r="B3224" i="72"/>
  <c r="I3219" i="72"/>
  <c r="B3215" i="72"/>
  <c r="I3212" i="72"/>
  <c r="D3212" i="72"/>
  <c r="B3208" i="72"/>
  <c r="I3203" i="72"/>
  <c r="B3199" i="72"/>
  <c r="I3196" i="72"/>
  <c r="D3196" i="72"/>
  <c r="B3192" i="72"/>
  <c r="I3187" i="72"/>
  <c r="B3183" i="72"/>
  <c r="I3180" i="72"/>
  <c r="D3180" i="72"/>
  <c r="B3176" i="72"/>
  <c r="I3171" i="72"/>
  <c r="B3167" i="72"/>
  <c r="I3164" i="72"/>
  <c r="D3164" i="72"/>
  <c r="B3160" i="72"/>
  <c r="I3155" i="72"/>
  <c r="B3151" i="72"/>
  <c r="I3148" i="72"/>
  <c r="D3148" i="72"/>
  <c r="B3144" i="72"/>
  <c r="I3139" i="72"/>
  <c r="B3135" i="72"/>
  <c r="I3132" i="72"/>
  <c r="D3132" i="72"/>
  <c r="B3128" i="72"/>
  <c r="I3123" i="72"/>
  <c r="B3119" i="72"/>
  <c r="I3116" i="72"/>
  <c r="D3116" i="72"/>
  <c r="B3112" i="72"/>
  <c r="I3107" i="72"/>
  <c r="B3103" i="72"/>
  <c r="I3100" i="72"/>
  <c r="D3100" i="72"/>
  <c r="B3096" i="72"/>
  <c r="I3091" i="72"/>
  <c r="B3087" i="72"/>
  <c r="I3084" i="72"/>
  <c r="D3084" i="72"/>
  <c r="B3080" i="72"/>
  <c r="I3075" i="72"/>
  <c r="B3071" i="72"/>
  <c r="I3068" i="72"/>
  <c r="D3068" i="72"/>
  <c r="B3064" i="72"/>
  <c r="I3059" i="72"/>
  <c r="B3055" i="72"/>
  <c r="I3052" i="72"/>
  <c r="D3052" i="72"/>
  <c r="B3048" i="72"/>
  <c r="I3043" i="72"/>
  <c r="B3039" i="72"/>
  <c r="I3036" i="72"/>
  <c r="D3036" i="72"/>
  <c r="B3032" i="72"/>
  <c r="I3027" i="72"/>
  <c r="B3023" i="72"/>
  <c r="I3020" i="72"/>
  <c r="D3020" i="72"/>
  <c r="B3016" i="72"/>
  <c r="I3011" i="72"/>
  <c r="B3007" i="72"/>
  <c r="I3004" i="72"/>
  <c r="D3004" i="72"/>
  <c r="B3000" i="72"/>
  <c r="I2995" i="72"/>
  <c r="B2991" i="72"/>
  <c r="I2988" i="72"/>
  <c r="D2988" i="72"/>
  <c r="B2984" i="72"/>
  <c r="I2979" i="72"/>
  <c r="B2975" i="72"/>
  <c r="I2972" i="72"/>
  <c r="D2972" i="72"/>
  <c r="B2968" i="72"/>
  <c r="I2963" i="72"/>
  <c r="B2959" i="72"/>
  <c r="I2956" i="72"/>
  <c r="D2956" i="72"/>
  <c r="B2952" i="72"/>
  <c r="I2947" i="72"/>
  <c r="B2943" i="72"/>
  <c r="I2940" i="72"/>
  <c r="D2940" i="72"/>
  <c r="B2936" i="72"/>
  <c r="I2931" i="72"/>
  <c r="B2927" i="72"/>
  <c r="I2924" i="72"/>
  <c r="D2924" i="72"/>
  <c r="B2920" i="72"/>
  <c r="I2915" i="72"/>
  <c r="B2911" i="72"/>
  <c r="I2908" i="72"/>
  <c r="D2908" i="72"/>
  <c r="B2904" i="72"/>
  <c r="I2899" i="72"/>
  <c r="B2895" i="72"/>
  <c r="I2892" i="72"/>
  <c r="D2892" i="72"/>
  <c r="B2888" i="72"/>
  <c r="I2883" i="72"/>
  <c r="B2879" i="72"/>
  <c r="I2876" i="72"/>
  <c r="D2876" i="72"/>
  <c r="B2872" i="72"/>
  <c r="I2867" i="72"/>
  <c r="B2863" i="72"/>
  <c r="I2860" i="72"/>
  <c r="D2860" i="72"/>
  <c r="B2856" i="72"/>
  <c r="I2851" i="72"/>
  <c r="B2847" i="72"/>
  <c r="I2844" i="72"/>
  <c r="D2844" i="72"/>
  <c r="B2840" i="72"/>
  <c r="I2835" i="72"/>
  <c r="B2831" i="72"/>
  <c r="I2828" i="72"/>
  <c r="D2828" i="72"/>
  <c r="B2824" i="72"/>
  <c r="I2819" i="72"/>
  <c r="B2815" i="72"/>
  <c r="I2812" i="72"/>
  <c r="D2812" i="72"/>
  <c r="B2808" i="72"/>
  <c r="I2803" i="72"/>
  <c r="B2799" i="72"/>
  <c r="I2796" i="72"/>
  <c r="D2796" i="72"/>
  <c r="B2792" i="72"/>
  <c r="I2787" i="72"/>
  <c r="B2783" i="72"/>
  <c r="I2780" i="72"/>
  <c r="D2780" i="72"/>
  <c r="B2776" i="72"/>
  <c r="I2771" i="72"/>
  <c r="B2767" i="72"/>
  <c r="I2764" i="72"/>
  <c r="D2764" i="72"/>
  <c r="B2760" i="72"/>
  <c r="I2755" i="72"/>
  <c r="B2751" i="72"/>
  <c r="I2748" i="72"/>
  <c r="D2748" i="72"/>
  <c r="B2744" i="72"/>
  <c r="I2739" i="72"/>
  <c r="B2735" i="72"/>
  <c r="I2732" i="72"/>
  <c r="D2732" i="72"/>
  <c r="B2728" i="72"/>
  <c r="I2723" i="72"/>
  <c r="B2719" i="72"/>
  <c r="I2716" i="72"/>
  <c r="D2716" i="72"/>
  <c r="B2712" i="72"/>
  <c r="I2707" i="72"/>
  <c r="B2703" i="72"/>
  <c r="I2700" i="72"/>
  <c r="D2700" i="72"/>
  <c r="B2696" i="72"/>
  <c r="I2691" i="72"/>
  <c r="B2687" i="72"/>
  <c r="I2684" i="72"/>
  <c r="D2684" i="72"/>
  <c r="B2680" i="72"/>
  <c r="I2675" i="72"/>
  <c r="B2671" i="72"/>
  <c r="I2668" i="72"/>
  <c r="D2668" i="72"/>
  <c r="B2664" i="72"/>
  <c r="I2659" i="72"/>
  <c r="B2655" i="72"/>
  <c r="I2652" i="72"/>
  <c r="D2652" i="72"/>
  <c r="B2648" i="72"/>
  <c r="I2643" i="72"/>
  <c r="B2639" i="72"/>
  <c r="I2636" i="72"/>
  <c r="D2636" i="72"/>
  <c r="B2632" i="72"/>
  <c r="I2627" i="72"/>
  <c r="B2623" i="72"/>
  <c r="I2620" i="72"/>
  <c r="D2620" i="72"/>
  <c r="B2616" i="72"/>
  <c r="I2611" i="72"/>
  <c r="B2607" i="72"/>
  <c r="I2604" i="72"/>
  <c r="D2604" i="72"/>
  <c r="B2600" i="72"/>
  <c r="I2595" i="72"/>
  <c r="B2591" i="72"/>
  <c r="I2588" i="72"/>
  <c r="D2588" i="72"/>
  <c r="B2584" i="72"/>
  <c r="I2579" i="72"/>
  <c r="B2575" i="72"/>
  <c r="I2572" i="72"/>
  <c r="D2572" i="72"/>
  <c r="B2568" i="72"/>
  <c r="I2563" i="72"/>
  <c r="B2559" i="72"/>
  <c r="I2556" i="72"/>
  <c r="D2556" i="72"/>
  <c r="B2552" i="72"/>
  <c r="I2547" i="72"/>
  <c r="B2543" i="72"/>
  <c r="I2540" i="72"/>
  <c r="D2540" i="72"/>
  <c r="B2536" i="72"/>
  <c r="I2531" i="72"/>
  <c r="B2527" i="72"/>
  <c r="I2524" i="72"/>
  <c r="D2524" i="72"/>
  <c r="B2520" i="72"/>
  <c r="I2515" i="72"/>
  <c r="B2511" i="72"/>
  <c r="I2508" i="72"/>
  <c r="D2508" i="72"/>
  <c r="B2504" i="72"/>
  <c r="I2499" i="72"/>
  <c r="B2495" i="72"/>
  <c r="I2492" i="72"/>
  <c r="D2492" i="72"/>
  <c r="B2488" i="72"/>
  <c r="I2483" i="72"/>
  <c r="B2479" i="72"/>
  <c r="I2476" i="72"/>
  <c r="D2476" i="72"/>
  <c r="B2472" i="72"/>
  <c r="I2467" i="72"/>
  <c r="B2463" i="72"/>
  <c r="I2460" i="72"/>
  <c r="D2460" i="72"/>
  <c r="B2456" i="72"/>
  <c r="I2451" i="72"/>
  <c r="B2447" i="72"/>
  <c r="I2444" i="72"/>
  <c r="D2444" i="72"/>
  <c r="B2440" i="72"/>
  <c r="I2435" i="72"/>
  <c r="B2431" i="72"/>
  <c r="I2428" i="72"/>
  <c r="D2428" i="72"/>
  <c r="B2424" i="72"/>
  <c r="I2419" i="72"/>
  <c r="B2415" i="72"/>
  <c r="I2412" i="72"/>
  <c r="D2412" i="72"/>
  <c r="B2408" i="72"/>
  <c r="I2403" i="72"/>
  <c r="B2399" i="72"/>
  <c r="I2396" i="72"/>
  <c r="D2396" i="72"/>
  <c r="B2392" i="72"/>
  <c r="I2387" i="72"/>
  <c r="B2383" i="72"/>
  <c r="I2380" i="72"/>
  <c r="D2380" i="72"/>
  <c r="B2376" i="72"/>
  <c r="I2371" i="72"/>
  <c r="B2367" i="72"/>
  <c r="I2364" i="72"/>
  <c r="D2364" i="72"/>
  <c r="B2360" i="72"/>
  <c r="I2355" i="72"/>
  <c r="B2351" i="72"/>
  <c r="I2348" i="72"/>
  <c r="D2348" i="72"/>
  <c r="B2344" i="72"/>
  <c r="I2339" i="72"/>
  <c r="B2335" i="72"/>
  <c r="I2332" i="72"/>
  <c r="D2332" i="72"/>
  <c r="B2328" i="72"/>
  <c r="I2323" i="72"/>
  <c r="B2319" i="72"/>
  <c r="I2316" i="72"/>
  <c r="D2316" i="72"/>
  <c r="B2312" i="72"/>
  <c r="I2307" i="72"/>
  <c r="B2303" i="72"/>
  <c r="I2300" i="72"/>
  <c r="D2300" i="72"/>
  <c r="B2296" i="72"/>
  <c r="I2291" i="72"/>
  <c r="B2287" i="72"/>
  <c r="I2284" i="72"/>
  <c r="D2284" i="72"/>
  <c r="B2280" i="72"/>
  <c r="I2275" i="72"/>
  <c r="B2271" i="72"/>
  <c r="I2268" i="72"/>
  <c r="D2268" i="72"/>
  <c r="B2264" i="72"/>
  <c r="I2259" i="72"/>
  <c r="B2255" i="72"/>
  <c r="I2252" i="72"/>
  <c r="D2252" i="72"/>
  <c r="B2248" i="72"/>
  <c r="I2243" i="72"/>
  <c r="B2239" i="72"/>
  <c r="I2236" i="72"/>
  <c r="D2236" i="72"/>
  <c r="B2232" i="72"/>
  <c r="I2227" i="72"/>
  <c r="B2223" i="72"/>
  <c r="I2220" i="72"/>
  <c r="D2220" i="72"/>
  <c r="B2216" i="72"/>
  <c r="I2211" i="72"/>
  <c r="B2207" i="72"/>
  <c r="I2204" i="72"/>
  <c r="D2204" i="72"/>
  <c r="B2200" i="72"/>
  <c r="I2195" i="72"/>
  <c r="B2191" i="72"/>
  <c r="I2188" i="72"/>
  <c r="D2188" i="72"/>
  <c r="B2184" i="72"/>
  <c r="I2179" i="72"/>
  <c r="B2175" i="72"/>
  <c r="I2172" i="72"/>
  <c r="D2172" i="72"/>
  <c r="B2168" i="72"/>
  <c r="I2163" i="72"/>
  <c r="B2159" i="72"/>
  <c r="I2156" i="72"/>
  <c r="D2156" i="72"/>
  <c r="B2152" i="72"/>
  <c r="I2147" i="72"/>
  <c r="B2143" i="72"/>
  <c r="I2140" i="72"/>
  <c r="D2140" i="72"/>
  <c r="B2136" i="72"/>
  <c r="I2131" i="72"/>
  <c r="B2127" i="72"/>
  <c r="I2124" i="72"/>
  <c r="D2124" i="72"/>
  <c r="B2120" i="72"/>
  <c r="I2115" i="72"/>
  <c r="B2111" i="72"/>
  <c r="I2108" i="72"/>
  <c r="D2108" i="72"/>
  <c r="B2104" i="72"/>
  <c r="I2099" i="72"/>
  <c r="B2095" i="72"/>
  <c r="I2092" i="72"/>
  <c r="D2092" i="72"/>
  <c r="B2088" i="72"/>
  <c r="I2083" i="72"/>
  <c r="B2079" i="72"/>
  <c r="I2076" i="72"/>
  <c r="D2076" i="72"/>
  <c r="B2072" i="72"/>
  <c r="I2067" i="72"/>
  <c r="B2063" i="72"/>
  <c r="I2060" i="72"/>
  <c r="D2060" i="72"/>
  <c r="B2056" i="72"/>
  <c r="I2051" i="72"/>
  <c r="B2047" i="72"/>
  <c r="I2044" i="72"/>
  <c r="D2044" i="72"/>
  <c r="B2040" i="72"/>
  <c r="I2035" i="72"/>
  <c r="B2031" i="72"/>
  <c r="I2028" i="72"/>
  <c r="D2028" i="72"/>
  <c r="B2024" i="72"/>
  <c r="I2019" i="72"/>
  <c r="B2015" i="72"/>
  <c r="I2012" i="72"/>
  <c r="D2012" i="72"/>
  <c r="B2008" i="72"/>
  <c r="I2003" i="72"/>
  <c r="B1999" i="72"/>
  <c r="I1996" i="72"/>
  <c r="D1996" i="72"/>
  <c r="B1992" i="72"/>
  <c r="I1987" i="72"/>
  <c r="B1983" i="72"/>
  <c r="I1980" i="72"/>
  <c r="D1980" i="72"/>
  <c r="B1976" i="72"/>
  <c r="I1971" i="72"/>
  <c r="B1967" i="72"/>
  <c r="I1964" i="72"/>
  <c r="D1964" i="72"/>
  <c r="B1960" i="72"/>
  <c r="I1955" i="72"/>
  <c r="B1951" i="72"/>
  <c r="I1948" i="72"/>
  <c r="D1948" i="72"/>
  <c r="B1944" i="72"/>
  <c r="I1939" i="72"/>
  <c r="B1935" i="72"/>
  <c r="I1932" i="72"/>
  <c r="D1932" i="72"/>
  <c r="B1928" i="72"/>
  <c r="I1923" i="72"/>
  <c r="B1919" i="72"/>
  <c r="I1916" i="72"/>
  <c r="D1916" i="72"/>
  <c r="B1912" i="72"/>
  <c r="I1907" i="72"/>
  <c r="B1903" i="72"/>
  <c r="I1900" i="72"/>
  <c r="D1900" i="72"/>
  <c r="B1896" i="72"/>
  <c r="I1891" i="72"/>
  <c r="B1887" i="72"/>
  <c r="I1884" i="72"/>
  <c r="D1884" i="72"/>
  <c r="B1880" i="72"/>
  <c r="I1875" i="72"/>
  <c r="B1871" i="72"/>
  <c r="I1868" i="72"/>
  <c r="D1868" i="72"/>
  <c r="B1864" i="72"/>
  <c r="I1859" i="72"/>
  <c r="B1855" i="72"/>
  <c r="I1852" i="72"/>
  <c r="D1852" i="72"/>
  <c r="B1848" i="72"/>
  <c r="I1843" i="72"/>
  <c r="B1839" i="72"/>
  <c r="I1836" i="72"/>
  <c r="D1836" i="72"/>
  <c r="B1832" i="72"/>
  <c r="I1827" i="72"/>
  <c r="B1823" i="72"/>
  <c r="I1820" i="72"/>
  <c r="D1820" i="72"/>
  <c r="B1816" i="72"/>
  <c r="I1811" i="72"/>
  <c r="B1807" i="72"/>
  <c r="I1804" i="72"/>
  <c r="D1804" i="72"/>
  <c r="B1800" i="72"/>
  <c r="I1795" i="72"/>
  <c r="B1791" i="72"/>
  <c r="I1788" i="72"/>
  <c r="D1788" i="72"/>
  <c r="B1784" i="72"/>
  <c r="I1779" i="72"/>
  <c r="B1775" i="72"/>
  <c r="I1772" i="72"/>
  <c r="D1772" i="72"/>
  <c r="B1768" i="72"/>
  <c r="I1763" i="72"/>
  <c r="B1759" i="72"/>
  <c r="I1756" i="72"/>
  <c r="D1756" i="72"/>
  <c r="B1752" i="72"/>
  <c r="I1747" i="72"/>
  <c r="B1743" i="72"/>
  <c r="I1740" i="72"/>
  <c r="D1740" i="72"/>
  <c r="B1736" i="72"/>
  <c r="I1731" i="72"/>
  <c r="B1727" i="72"/>
  <c r="I1724" i="72"/>
  <c r="D1724" i="72"/>
  <c r="B1720" i="72"/>
  <c r="I1715" i="72"/>
  <c r="B1711" i="72"/>
  <c r="I1708" i="72"/>
  <c r="D1708" i="72"/>
  <c r="B1704" i="72"/>
  <c r="I1699" i="72"/>
  <c r="B1695" i="72"/>
  <c r="I1692" i="72"/>
  <c r="D1692" i="72"/>
  <c r="B1688" i="72"/>
  <c r="I1683" i="72"/>
  <c r="B1679" i="72"/>
  <c r="I1676" i="72"/>
  <c r="D1676" i="72"/>
  <c r="B1672" i="72"/>
  <c r="I1667" i="72"/>
  <c r="B1663" i="72"/>
  <c r="I1660" i="72"/>
  <c r="D1660" i="72"/>
  <c r="B1656" i="72"/>
  <c r="I1651" i="72"/>
  <c r="B1647" i="72"/>
  <c r="I1644" i="72"/>
  <c r="D1644" i="72"/>
  <c r="B1640" i="72"/>
  <c r="I1635" i="72"/>
  <c r="B1631" i="72"/>
  <c r="I1628" i="72"/>
  <c r="D1628" i="72"/>
  <c r="B1624" i="72"/>
  <c r="I1619" i="72"/>
  <c r="B1615" i="72"/>
  <c r="I1612" i="72"/>
  <c r="D1612" i="72"/>
  <c r="B1608" i="72"/>
  <c r="I1603" i="72"/>
  <c r="B1599" i="72"/>
  <c r="I1596" i="72"/>
  <c r="D1596" i="72"/>
  <c r="B1592" i="72"/>
  <c r="I1587" i="72"/>
  <c r="B1583" i="72"/>
  <c r="I1580" i="72"/>
  <c r="D1580" i="72"/>
  <c r="B1576" i="72"/>
  <c r="I1571" i="72"/>
  <c r="B1567" i="72"/>
  <c r="I1564" i="72"/>
  <c r="D1564" i="72"/>
  <c r="B1560" i="72"/>
  <c r="I1555" i="72"/>
  <c r="B1551" i="72"/>
  <c r="I1548" i="72"/>
  <c r="D1548" i="72"/>
  <c r="B1544" i="72"/>
  <c r="I1539" i="72"/>
  <c r="B1535" i="72"/>
  <c r="I1532" i="72"/>
  <c r="D1532" i="72"/>
  <c r="B1528" i="72"/>
  <c r="I1523" i="72"/>
  <c r="B1519" i="72"/>
  <c r="I1516" i="72"/>
  <c r="D1516" i="72"/>
  <c r="B1512" i="72"/>
  <c r="I1507" i="72"/>
  <c r="B1503" i="72"/>
  <c r="I1500" i="72"/>
  <c r="D1500" i="72"/>
  <c r="B1496" i="72"/>
  <c r="I1491" i="72"/>
  <c r="B1487" i="72"/>
  <c r="I1484" i="72"/>
  <c r="D1484" i="72"/>
  <c r="B1480" i="72"/>
  <c r="I1475" i="72"/>
  <c r="B1471" i="72"/>
  <c r="I1468" i="72"/>
  <c r="D1468" i="72"/>
  <c r="B1464" i="72"/>
  <c r="I1459" i="72"/>
  <c r="B1455" i="72"/>
  <c r="I1452" i="72"/>
  <c r="D1452" i="72"/>
  <c r="B1448" i="72"/>
  <c r="I1443" i="72"/>
  <c r="B1439" i="72"/>
  <c r="I1436" i="72"/>
  <c r="D1436" i="72"/>
  <c r="B1432" i="72"/>
  <c r="I1427" i="72"/>
  <c r="B1423" i="72"/>
  <c r="I1420" i="72"/>
  <c r="D1420" i="72"/>
  <c r="B1416" i="72"/>
  <c r="I1411" i="72"/>
  <c r="B1407" i="72"/>
  <c r="I1404" i="72"/>
  <c r="D1404" i="72"/>
  <c r="B1400" i="72"/>
  <c r="I1395" i="72"/>
  <c r="B1391" i="72"/>
  <c r="I1388" i="72"/>
  <c r="D1388" i="72"/>
  <c r="B1384" i="72"/>
  <c r="I1379" i="72"/>
  <c r="B1375" i="72"/>
  <c r="I1372" i="72"/>
  <c r="D1372" i="72"/>
  <c r="B1368" i="72"/>
  <c r="I1363" i="72"/>
  <c r="B1359" i="72"/>
  <c r="I1356" i="72"/>
  <c r="D1356" i="72"/>
  <c r="B1352" i="72"/>
  <c r="I1347" i="72"/>
  <c r="B1343" i="72"/>
  <c r="I1340" i="72"/>
  <c r="D1340" i="72"/>
  <c r="B1336" i="72"/>
  <c r="I1331" i="72"/>
  <c r="B1327" i="72"/>
  <c r="I1324" i="72"/>
  <c r="D1324" i="72"/>
  <c r="B1320" i="72"/>
  <c r="I1315" i="72"/>
  <c r="B1311" i="72"/>
  <c r="I1308" i="72"/>
  <c r="D1308" i="72"/>
  <c r="B1304" i="72"/>
  <c r="I1299" i="72"/>
  <c r="B1295" i="72"/>
  <c r="I1292" i="72"/>
  <c r="D1292" i="72"/>
  <c r="B1288" i="72"/>
  <c r="I1283" i="72"/>
  <c r="B1279" i="72"/>
  <c r="I1276" i="72"/>
  <c r="D1276" i="72"/>
  <c r="B1272" i="72"/>
  <c r="I1267" i="72"/>
  <c r="B1263" i="72"/>
  <c r="I1260" i="72"/>
  <c r="D1260" i="72"/>
  <c r="B1256" i="72"/>
  <c r="I1251" i="72"/>
  <c r="B1247" i="72"/>
  <c r="I1244" i="72"/>
  <c r="D1244" i="72"/>
  <c r="B1240" i="72"/>
  <c r="I1235" i="72"/>
  <c r="B1231" i="72"/>
  <c r="I1228" i="72"/>
  <c r="D1228" i="72"/>
  <c r="B1224" i="72"/>
  <c r="I1219" i="72"/>
  <c r="B1215" i="72"/>
  <c r="I1212" i="72"/>
  <c r="D1212" i="72"/>
  <c r="B1208" i="72"/>
  <c r="I1203" i="72"/>
  <c r="B1199" i="72"/>
  <c r="I1196" i="72"/>
  <c r="D1196" i="72"/>
  <c r="B1192" i="72"/>
  <c r="I1187" i="72"/>
  <c r="B1183" i="72"/>
  <c r="I1180" i="72"/>
  <c r="D1180" i="72"/>
  <c r="B1176" i="72"/>
  <c r="I1171" i="72"/>
  <c r="B1167" i="72"/>
  <c r="I1164" i="72"/>
  <c r="D1164" i="72"/>
  <c r="B1160" i="72"/>
  <c r="I1155" i="72"/>
  <c r="B1151" i="72"/>
  <c r="I1148" i="72"/>
  <c r="D1148" i="72"/>
  <c r="B1144" i="72"/>
  <c r="I1139" i="72"/>
  <c r="B1135" i="72"/>
  <c r="I1132" i="72"/>
  <c r="D1132" i="72"/>
  <c r="B1128" i="72"/>
  <c r="I1123" i="72"/>
  <c r="B1119" i="72"/>
  <c r="I1116" i="72"/>
  <c r="D1116" i="72"/>
  <c r="B1112" i="72"/>
  <c r="I1107" i="72"/>
  <c r="B1103" i="72"/>
  <c r="I1100" i="72"/>
  <c r="D1100" i="72"/>
  <c r="B1096" i="72"/>
  <c r="I1091" i="72"/>
  <c r="B1087" i="72"/>
  <c r="I1084" i="72"/>
  <c r="D1084" i="72"/>
  <c r="B1080" i="72"/>
  <c r="I1075" i="72"/>
  <c r="B1071" i="72"/>
  <c r="I1068" i="72"/>
  <c r="D1068" i="72"/>
  <c r="B1064" i="72"/>
  <c r="I1059" i="72"/>
  <c r="B1055" i="72"/>
  <c r="I1052" i="72"/>
  <c r="D1052" i="72"/>
  <c r="B1048" i="72"/>
  <c r="I1043" i="72"/>
  <c r="B1039" i="72"/>
  <c r="I1036" i="72"/>
  <c r="D1036" i="72"/>
  <c r="B1032" i="72"/>
  <c r="I1027" i="72"/>
  <c r="B1023" i="72"/>
  <c r="I1020" i="72"/>
  <c r="D1020" i="72"/>
  <c r="B1016" i="72"/>
  <c r="I1011" i="72"/>
  <c r="B1007" i="72"/>
  <c r="I1004" i="72"/>
  <c r="D1004" i="72"/>
  <c r="B1000" i="72"/>
  <c r="I995" i="72"/>
  <c r="B991" i="72"/>
  <c r="I988" i="72"/>
  <c r="D988" i="72"/>
  <c r="B984" i="72"/>
  <c r="I979" i="72"/>
  <c r="B975" i="72"/>
  <c r="I972" i="72"/>
  <c r="D972" i="72"/>
  <c r="B968" i="72"/>
  <c r="I963" i="72"/>
  <c r="B959" i="72"/>
  <c r="I956" i="72"/>
  <c r="D956" i="72"/>
  <c r="B952" i="72"/>
  <c r="I947" i="72"/>
  <c r="B943" i="72"/>
  <c r="I940" i="72"/>
  <c r="D940" i="72"/>
  <c r="B936" i="72"/>
  <c r="I931" i="72"/>
  <c r="B927" i="72"/>
  <c r="I924" i="72"/>
  <c r="D924" i="72"/>
  <c r="B920" i="72"/>
  <c r="I915" i="72"/>
  <c r="B911" i="72"/>
  <c r="I908" i="72"/>
  <c r="D908" i="72"/>
  <c r="B904" i="72"/>
  <c r="I899" i="72"/>
  <c r="B895" i="72"/>
  <c r="I892" i="72"/>
  <c r="D892" i="72"/>
  <c r="B888" i="72"/>
  <c r="I883" i="72"/>
  <c r="B879" i="72"/>
  <c r="I876" i="72"/>
  <c r="D876" i="72"/>
  <c r="B872" i="72"/>
  <c r="I867" i="72"/>
  <c r="B863" i="72"/>
  <c r="I860" i="72"/>
  <c r="D860" i="72"/>
  <c r="B856" i="72"/>
  <c r="I851" i="72"/>
  <c r="B847" i="72"/>
  <c r="I844" i="72"/>
  <c r="D844" i="72"/>
  <c r="B840" i="72"/>
  <c r="I835" i="72"/>
  <c r="B831" i="72"/>
  <c r="I828" i="72"/>
  <c r="D828" i="72"/>
  <c r="B824" i="72"/>
  <c r="I819" i="72"/>
  <c r="B815" i="72"/>
  <c r="I812" i="72"/>
  <c r="D812" i="72"/>
  <c r="B808" i="72"/>
  <c r="I803" i="72"/>
  <c r="B799" i="72"/>
  <c r="I796" i="72"/>
  <c r="D796" i="72"/>
  <c r="B792" i="72"/>
  <c r="I787" i="72"/>
  <c r="B783" i="72"/>
  <c r="I780" i="72"/>
  <c r="D780" i="72"/>
  <c r="B776" i="72"/>
  <c r="I771" i="72"/>
  <c r="B767" i="72"/>
  <c r="I764" i="72"/>
  <c r="D764" i="72"/>
  <c r="B760" i="72"/>
  <c r="I755" i="72"/>
  <c r="B751" i="72"/>
  <c r="I748" i="72"/>
  <c r="D748" i="72"/>
  <c r="B744" i="72"/>
  <c r="I739" i="72"/>
  <c r="B735" i="72"/>
  <c r="I732" i="72"/>
  <c r="D732" i="72"/>
  <c r="B728" i="72"/>
  <c r="I723" i="72"/>
  <c r="B719" i="72"/>
  <c r="I716" i="72"/>
  <c r="D716" i="72"/>
  <c r="B712" i="72"/>
  <c r="I707" i="72"/>
  <c r="B703" i="72"/>
  <c r="I700" i="72"/>
  <c r="D700" i="72"/>
  <c r="B696" i="72"/>
  <c r="I691" i="72"/>
  <c r="B687" i="72"/>
  <c r="I684" i="72"/>
  <c r="D684" i="72"/>
  <c r="B680" i="72"/>
  <c r="I675" i="72"/>
  <c r="B671" i="72"/>
  <c r="I668" i="72"/>
  <c r="D668" i="72"/>
  <c r="B664" i="72"/>
  <c r="I659" i="72"/>
  <c r="B655" i="72"/>
  <c r="I652" i="72"/>
  <c r="D652" i="72"/>
  <c r="B648" i="72"/>
  <c r="I643" i="72"/>
  <c r="B639" i="72"/>
  <c r="I636" i="72"/>
  <c r="D636" i="72"/>
  <c r="B632" i="72"/>
  <c r="I627" i="72"/>
  <c r="B623" i="72"/>
  <c r="I620" i="72"/>
  <c r="D620" i="72"/>
  <c r="B616" i="72"/>
  <c r="I611" i="72"/>
  <c r="B607" i="72"/>
  <c r="I604" i="72"/>
  <c r="D604" i="72"/>
  <c r="B600" i="72"/>
  <c r="I595" i="72"/>
  <c r="B591" i="72"/>
  <c r="I588" i="72"/>
  <c r="D588" i="72"/>
  <c r="B584" i="72"/>
  <c r="I579" i="72"/>
  <c r="B575" i="72"/>
  <c r="I572" i="72"/>
  <c r="D572" i="72"/>
  <c r="B568" i="72"/>
  <c r="I563" i="72"/>
  <c r="B559" i="72"/>
  <c r="I556" i="72"/>
  <c r="D556" i="72"/>
  <c r="B552" i="72"/>
  <c r="I547" i="72"/>
  <c r="B543" i="72"/>
  <c r="I540" i="72"/>
  <c r="D540" i="72"/>
  <c r="B536" i="72"/>
  <c r="I531" i="72"/>
  <c r="B527" i="72"/>
  <c r="I524" i="72"/>
  <c r="D524" i="72"/>
  <c r="B520" i="72"/>
  <c r="I515" i="72"/>
  <c r="B511" i="72"/>
  <c r="I508" i="72"/>
  <c r="D508" i="72"/>
  <c r="B504" i="72"/>
  <c r="I499" i="72"/>
  <c r="B495" i="72"/>
  <c r="I492" i="72"/>
  <c r="D492" i="72"/>
  <c r="B488" i="72"/>
  <c r="I483" i="72"/>
  <c r="B479" i="72"/>
  <c r="I476" i="72"/>
  <c r="D476" i="72"/>
  <c r="B472" i="72"/>
  <c r="I467" i="72"/>
  <c r="B463" i="72"/>
  <c r="I460" i="72"/>
  <c r="D460" i="72"/>
  <c r="B456" i="72"/>
  <c r="I451" i="72"/>
  <c r="B447" i="72"/>
  <c r="I444" i="72"/>
  <c r="D444" i="72"/>
  <c r="B440" i="72"/>
  <c r="I435" i="72"/>
  <c r="B431" i="72"/>
  <c r="I428" i="72"/>
  <c r="D428" i="72"/>
  <c r="B424" i="72"/>
  <c r="I419" i="72"/>
  <c r="B415" i="72"/>
  <c r="I412" i="72"/>
  <c r="D412" i="72"/>
  <c r="B408" i="72"/>
  <c r="I403" i="72"/>
  <c r="B399" i="72"/>
  <c r="I396" i="72"/>
  <c r="D396" i="72"/>
  <c r="B392" i="72"/>
  <c r="I387" i="72"/>
  <c r="B383" i="72"/>
  <c r="I380" i="72"/>
  <c r="D380" i="72"/>
  <c r="B376" i="72"/>
  <c r="I371" i="72"/>
  <c r="B367" i="72"/>
  <c r="I364" i="72"/>
  <c r="D364" i="72"/>
  <c r="B360" i="72"/>
  <c r="I355" i="72"/>
  <c r="B351" i="72"/>
  <c r="I348" i="72"/>
  <c r="D348" i="72"/>
  <c r="B344" i="72"/>
  <c r="I339" i="72"/>
  <c r="B335" i="72"/>
  <c r="I332" i="72"/>
  <c r="D332" i="72"/>
  <c r="B328" i="72"/>
  <c r="I323" i="72"/>
  <c r="B319" i="72"/>
  <c r="I316" i="72"/>
  <c r="D316" i="72"/>
  <c r="B312" i="72"/>
  <c r="I307" i="72"/>
  <c r="B303" i="72"/>
  <c r="I300" i="72"/>
  <c r="D300" i="72"/>
  <c r="B296" i="72"/>
  <c r="I291" i="72"/>
  <c r="B287" i="72"/>
  <c r="I284" i="72"/>
  <c r="D284" i="72"/>
  <c r="B280" i="72"/>
  <c r="I275" i="72"/>
  <c r="B271" i="72"/>
  <c r="I268" i="72"/>
  <c r="D268" i="72"/>
  <c r="B264" i="72"/>
  <c r="I259" i="72"/>
  <c r="B255" i="72"/>
  <c r="I252" i="72"/>
  <c r="D252" i="72"/>
  <c r="B248" i="72"/>
  <c r="I243" i="72"/>
  <c r="B239" i="72"/>
  <c r="I236" i="72"/>
  <c r="D236" i="72"/>
  <c r="B232" i="72"/>
  <c r="I227" i="72"/>
  <c r="B223" i="72"/>
  <c r="I220" i="72"/>
  <c r="D220" i="72"/>
  <c r="B216" i="72"/>
  <c r="I211" i="72"/>
  <c r="B207" i="72"/>
  <c r="I204" i="72"/>
  <c r="D204" i="72"/>
  <c r="B200" i="72"/>
  <c r="I195" i="72"/>
  <c r="B191" i="72"/>
  <c r="I188" i="72"/>
  <c r="D188" i="72"/>
  <c r="B184" i="72"/>
  <c r="I179" i="72"/>
  <c r="B175" i="72"/>
  <c r="I172" i="72"/>
  <c r="D172" i="72"/>
  <c r="B168" i="72"/>
  <c r="I163" i="72"/>
  <c r="B159" i="72"/>
  <c r="I156" i="72"/>
  <c r="D156" i="72"/>
  <c r="B152" i="72"/>
  <c r="I147" i="72"/>
  <c r="K144" i="72"/>
  <c r="B143" i="72"/>
  <c r="I140" i="72"/>
  <c r="D140" i="72"/>
  <c r="B136" i="72"/>
  <c r="I131" i="72"/>
  <c r="B127" i="72"/>
  <c r="I124" i="72"/>
  <c r="D124" i="72"/>
  <c r="B120" i="72"/>
  <c r="I115" i="72"/>
  <c r="B111" i="72"/>
  <c r="I108" i="72"/>
  <c r="D108" i="72"/>
  <c r="B104" i="72"/>
  <c r="I99" i="72"/>
  <c r="B95" i="72"/>
  <c r="I92" i="72"/>
  <c r="D92" i="72"/>
  <c r="B88" i="72"/>
  <c r="I50" i="72"/>
  <c r="B46" i="72"/>
  <c r="I43" i="72"/>
  <c r="D43" i="72"/>
  <c r="B39" i="72"/>
  <c r="I34" i="72"/>
  <c r="B30" i="72"/>
  <c r="I27" i="72"/>
  <c r="D27" i="72"/>
  <c r="B23" i="72"/>
  <c r="I18" i="72"/>
  <c r="B14" i="72"/>
  <c r="I11" i="72"/>
  <c r="D11" i="72"/>
  <c r="B7" i="72"/>
  <c r="K3" i="72"/>
  <c r="I3" i="72"/>
  <c r="C3" i="72"/>
  <c r="C2" i="72"/>
  <c r="AB1051" i="73"/>
  <c r="K8032" i="72" s="1"/>
  <c r="AB1049" i="73"/>
  <c r="K8016" i="72" s="1"/>
  <c r="AB1047" i="73"/>
  <c r="K8000" i="72" s="1"/>
  <c r="AB1045" i="73"/>
  <c r="K7984" i="72" s="1"/>
  <c r="AB1043" i="73"/>
  <c r="K7968" i="72" s="1"/>
  <c r="AB1041" i="73"/>
  <c r="K7952" i="72" s="1"/>
  <c r="AB1039" i="73"/>
  <c r="K7936" i="72" s="1"/>
  <c r="AB1037" i="73"/>
  <c r="K7920" i="72" s="1"/>
  <c r="AB1035" i="73"/>
  <c r="K7904" i="72" s="1"/>
  <c r="AB1033" i="73"/>
  <c r="K7888" i="72" s="1"/>
  <c r="AB1031" i="73"/>
  <c r="K7872" i="72" s="1"/>
  <c r="AB1029" i="73"/>
  <c r="K7856" i="72" s="1"/>
  <c r="AB1027" i="73"/>
  <c r="K7840" i="72" s="1"/>
  <c r="AB1025" i="73"/>
  <c r="K7824" i="72" s="1"/>
  <c r="AB1023" i="73"/>
  <c r="K7808" i="72" s="1"/>
  <c r="AB1021" i="73"/>
  <c r="K7792" i="72" s="1"/>
  <c r="AB1019" i="73"/>
  <c r="K7776" i="72" s="1"/>
  <c r="AB1017" i="73"/>
  <c r="K7760" i="72" s="1"/>
  <c r="AB1015" i="73"/>
  <c r="K7744" i="72" s="1"/>
  <c r="AB1013" i="73"/>
  <c r="K7728" i="72" s="1"/>
  <c r="AB1011" i="73"/>
  <c r="K7712" i="72" s="1"/>
  <c r="AB1009" i="73"/>
  <c r="K7696" i="72" s="1"/>
  <c r="AB1007" i="73"/>
  <c r="K7680" i="72" s="1"/>
  <c r="AB1005" i="73"/>
  <c r="K7664" i="72" s="1"/>
  <c r="AB1003" i="73"/>
  <c r="K7648" i="72" s="1"/>
  <c r="AB1001" i="73"/>
  <c r="K7632" i="72" s="1"/>
  <c r="AB999" i="73"/>
  <c r="K7616" i="72" s="1"/>
  <c r="AB997" i="73"/>
  <c r="K7600" i="72" s="1"/>
  <c r="AB995" i="73"/>
  <c r="K7584" i="72" s="1"/>
  <c r="AB993" i="73"/>
  <c r="K7568" i="72" s="1"/>
  <c r="AB991" i="73"/>
  <c r="K7552" i="72" s="1"/>
  <c r="AB989" i="73"/>
  <c r="K7536" i="72" s="1"/>
  <c r="AB987" i="73"/>
  <c r="K7520" i="72" s="1"/>
  <c r="AB985" i="73"/>
  <c r="K7504" i="72" s="1"/>
  <c r="AB983" i="73"/>
  <c r="K7488" i="72" s="1"/>
  <c r="AB981" i="73"/>
  <c r="K7472" i="72" s="1"/>
  <c r="AB979" i="73"/>
  <c r="K7456" i="72" s="1"/>
  <c r="AB977" i="73"/>
  <c r="K7440" i="72" s="1"/>
  <c r="AB975" i="73"/>
  <c r="K7424" i="72" s="1"/>
  <c r="AB973" i="73"/>
  <c r="K7408" i="72" s="1"/>
  <c r="AB971" i="73"/>
  <c r="K7392" i="72" s="1"/>
  <c r="AB969" i="73"/>
  <c r="K7376" i="72" s="1"/>
  <c r="AB967" i="73"/>
  <c r="K7360" i="72" s="1"/>
  <c r="AB965" i="73"/>
  <c r="K7344" i="72" s="1"/>
  <c r="AB963" i="73"/>
  <c r="K7328" i="72" s="1"/>
  <c r="AB961" i="73"/>
  <c r="K7312" i="72" s="1"/>
  <c r="AB959" i="73"/>
  <c r="K7296" i="72" s="1"/>
  <c r="AB957" i="73"/>
  <c r="K7280" i="72" s="1"/>
  <c r="AB955" i="73"/>
  <c r="K7264" i="72" s="1"/>
  <c r="AB953" i="73"/>
  <c r="K7248" i="72" s="1"/>
  <c r="AB951" i="73"/>
  <c r="K7232" i="72" s="1"/>
  <c r="AB949" i="73"/>
  <c r="K7216" i="72" s="1"/>
  <c r="AB947" i="73"/>
  <c r="K7200" i="72" s="1"/>
  <c r="AB945" i="73"/>
  <c r="K7184" i="72" s="1"/>
  <c r="AB943" i="73"/>
  <c r="K7168" i="72" s="1"/>
  <c r="AB941" i="73"/>
  <c r="K7152" i="72" s="1"/>
  <c r="AB939" i="73"/>
  <c r="K7136" i="72" s="1"/>
  <c r="AB937" i="73"/>
  <c r="K7120" i="72" s="1"/>
  <c r="AB935" i="73"/>
  <c r="K7104" i="72" s="1"/>
  <c r="AB933" i="73"/>
  <c r="K7088" i="72" s="1"/>
  <c r="AB931" i="73"/>
  <c r="K7072" i="72" s="1"/>
  <c r="AB929" i="73"/>
  <c r="K7056" i="72" s="1"/>
  <c r="AB927" i="73"/>
  <c r="K7040" i="72" s="1"/>
  <c r="AB925" i="73"/>
  <c r="K7024" i="72" s="1"/>
  <c r="AB923" i="73"/>
  <c r="K7008" i="72" s="1"/>
  <c r="AB921" i="73"/>
  <c r="K6992" i="72" s="1"/>
  <c r="AB919" i="73"/>
  <c r="K6976" i="72" s="1"/>
  <c r="AB917" i="73"/>
  <c r="K6960" i="72" s="1"/>
  <c r="AB915" i="73"/>
  <c r="K6944" i="72" s="1"/>
  <c r="AB913" i="73"/>
  <c r="K6928" i="72" s="1"/>
  <c r="AB911" i="73"/>
  <c r="K6912" i="72" s="1"/>
  <c r="AB909" i="73"/>
  <c r="K6896" i="72" s="1"/>
  <c r="AB907" i="73"/>
  <c r="K6880" i="72" s="1"/>
  <c r="AB905" i="73"/>
  <c r="K6864" i="72" s="1"/>
  <c r="AB903" i="73"/>
  <c r="K6848" i="72" s="1"/>
  <c r="AB901" i="73"/>
  <c r="K6832" i="72" s="1"/>
  <c r="AB899" i="73"/>
  <c r="K6816" i="72" s="1"/>
  <c r="AB897" i="73"/>
  <c r="K6800" i="72" s="1"/>
  <c r="AB895" i="73"/>
  <c r="K6784" i="72" s="1"/>
  <c r="AB893" i="73"/>
  <c r="K6768" i="72" s="1"/>
  <c r="AB891" i="73"/>
  <c r="K6752" i="72" s="1"/>
  <c r="AB889" i="73"/>
  <c r="K6736" i="72" s="1"/>
  <c r="AB887" i="73"/>
  <c r="K6720" i="72" s="1"/>
  <c r="AB885" i="73"/>
  <c r="K6704" i="72" s="1"/>
  <c r="AB883" i="73"/>
  <c r="K6688" i="72" s="1"/>
  <c r="AB881" i="73"/>
  <c r="K6672" i="72" s="1"/>
  <c r="AB879" i="73"/>
  <c r="K6656" i="72" s="1"/>
  <c r="AB877" i="73"/>
  <c r="K6640" i="72" s="1"/>
  <c r="AB875" i="73"/>
  <c r="K6624" i="72" s="1"/>
  <c r="AB873" i="73"/>
  <c r="K6608" i="72" s="1"/>
  <c r="AB871" i="73"/>
  <c r="K6592" i="72" s="1"/>
  <c r="AB869" i="73"/>
  <c r="K6576" i="72" s="1"/>
  <c r="AB867" i="73"/>
  <c r="K6560" i="72" s="1"/>
  <c r="AB865" i="73"/>
  <c r="K6544" i="72" s="1"/>
  <c r="AB863" i="73"/>
  <c r="K6528" i="72" s="1"/>
  <c r="AB861" i="73"/>
  <c r="K6512" i="72" s="1"/>
  <c r="AB859" i="73"/>
  <c r="K6496" i="72" s="1"/>
  <c r="AB857" i="73"/>
  <c r="K6480" i="72" s="1"/>
  <c r="AB855" i="73"/>
  <c r="K6464" i="72" s="1"/>
  <c r="AB853" i="73"/>
  <c r="K6448" i="72" s="1"/>
  <c r="AB851" i="73"/>
  <c r="K6432" i="72" s="1"/>
  <c r="AB849" i="73"/>
  <c r="K6416" i="72" s="1"/>
  <c r="AB847" i="73"/>
  <c r="K6400" i="72" s="1"/>
  <c r="AB845" i="73"/>
  <c r="K6384" i="72" s="1"/>
  <c r="AB843" i="73"/>
  <c r="K6368" i="72" s="1"/>
  <c r="AB841" i="73"/>
  <c r="K6352" i="72" s="1"/>
  <c r="AB839" i="73"/>
  <c r="K6336" i="72" s="1"/>
  <c r="AB837" i="73"/>
  <c r="K6320" i="72" s="1"/>
  <c r="AB835" i="73"/>
  <c r="K6304" i="72" s="1"/>
  <c r="AB833" i="73"/>
  <c r="K6288" i="72" s="1"/>
  <c r="AB831" i="73"/>
  <c r="K6272" i="72" s="1"/>
  <c r="AB829" i="73"/>
  <c r="K6256" i="72" s="1"/>
  <c r="AB827" i="73"/>
  <c r="K6240" i="72" s="1"/>
  <c r="AB825" i="73"/>
  <c r="K6224" i="72" s="1"/>
  <c r="AB823" i="73"/>
  <c r="K6208" i="72" s="1"/>
  <c r="AB821" i="73"/>
  <c r="K6192" i="72" s="1"/>
  <c r="AB819" i="73"/>
  <c r="K6176" i="72" s="1"/>
  <c r="AB817" i="73"/>
  <c r="K6160" i="72" s="1"/>
  <c r="AB815" i="73"/>
  <c r="K6144" i="72" s="1"/>
  <c r="AB813" i="73"/>
  <c r="K6128" i="72" s="1"/>
  <c r="AB811" i="73"/>
  <c r="K6112" i="72" s="1"/>
  <c r="AB809" i="73"/>
  <c r="K6096" i="72" s="1"/>
  <c r="AB807" i="73"/>
  <c r="K6080" i="72" s="1"/>
  <c r="AB805" i="73"/>
  <c r="K6064" i="72" s="1"/>
  <c r="AB803" i="73"/>
  <c r="K6048" i="72" s="1"/>
  <c r="AB801" i="73"/>
  <c r="K6032" i="72" s="1"/>
  <c r="AB799" i="73"/>
  <c r="K6016" i="72" s="1"/>
  <c r="AB797" i="73"/>
  <c r="K6000" i="72" s="1"/>
  <c r="AB795" i="73"/>
  <c r="K5984" i="72" s="1"/>
  <c r="AB793" i="73"/>
  <c r="K5968" i="72" s="1"/>
  <c r="AB791" i="73"/>
  <c r="K5952" i="72" s="1"/>
  <c r="AB789" i="73"/>
  <c r="K5936" i="72" s="1"/>
  <c r="AB787" i="73"/>
  <c r="K5920" i="72" s="1"/>
  <c r="AB785" i="73"/>
  <c r="K5904" i="72" s="1"/>
  <c r="AB783" i="73"/>
  <c r="K5888" i="72" s="1"/>
  <c r="AB781" i="73"/>
  <c r="K5872" i="72" s="1"/>
  <c r="AB779" i="73"/>
  <c r="K5856" i="72" s="1"/>
  <c r="AB777" i="73"/>
  <c r="K5840" i="72" s="1"/>
  <c r="AB775" i="73"/>
  <c r="K5824" i="72" s="1"/>
  <c r="AB773" i="73"/>
  <c r="K5808" i="72" s="1"/>
  <c r="AB771" i="73"/>
  <c r="K5792" i="72" s="1"/>
  <c r="AB769" i="73"/>
  <c r="K5776" i="72" s="1"/>
  <c r="AB767" i="73"/>
  <c r="K5760" i="72" s="1"/>
  <c r="AB765" i="73"/>
  <c r="K5744" i="72" s="1"/>
  <c r="AB763" i="73"/>
  <c r="K5728" i="72" s="1"/>
  <c r="AB761" i="73"/>
  <c r="K5712" i="72" s="1"/>
  <c r="AB759" i="73"/>
  <c r="K5696" i="72" s="1"/>
  <c r="AB757" i="73"/>
  <c r="K5680" i="72" s="1"/>
  <c r="AB755" i="73"/>
  <c r="K5664" i="72" s="1"/>
  <c r="AB753" i="73"/>
  <c r="K5648" i="72" s="1"/>
  <c r="AB751" i="73"/>
  <c r="K5632" i="72" s="1"/>
  <c r="AB749" i="73"/>
  <c r="K5616" i="72" s="1"/>
  <c r="AB747" i="73"/>
  <c r="K5600" i="72" s="1"/>
  <c r="AB745" i="73"/>
  <c r="K5584" i="72" s="1"/>
  <c r="AB743" i="73"/>
  <c r="K5568" i="72" s="1"/>
  <c r="AB741" i="73"/>
  <c r="K5552" i="72" s="1"/>
  <c r="AB739" i="73"/>
  <c r="K5536" i="72" s="1"/>
  <c r="AB737" i="73"/>
  <c r="K5520" i="72" s="1"/>
  <c r="AB735" i="73"/>
  <c r="K5504" i="72" s="1"/>
  <c r="AB733" i="73"/>
  <c r="K5488" i="72" s="1"/>
  <c r="AB731" i="73"/>
  <c r="K5472" i="72" s="1"/>
  <c r="AB729" i="73"/>
  <c r="K5456" i="72" s="1"/>
  <c r="AB727" i="73"/>
  <c r="K5440" i="72" s="1"/>
  <c r="AB725" i="73"/>
  <c r="K5424" i="72" s="1"/>
  <c r="AB723" i="73"/>
  <c r="K5408" i="72" s="1"/>
  <c r="AB721" i="73"/>
  <c r="K5392" i="72" s="1"/>
  <c r="AB719" i="73"/>
  <c r="K5376" i="72" s="1"/>
  <c r="AB717" i="73"/>
  <c r="K5360" i="72" s="1"/>
  <c r="AB715" i="73"/>
  <c r="K5344" i="72" s="1"/>
  <c r="AB713" i="73"/>
  <c r="K5328" i="72" s="1"/>
  <c r="AB711" i="73"/>
  <c r="K5312" i="72" s="1"/>
  <c r="AB709" i="73"/>
  <c r="K5296" i="72" s="1"/>
  <c r="AB707" i="73"/>
  <c r="K5280" i="72" s="1"/>
  <c r="AB705" i="73"/>
  <c r="K5264" i="72" s="1"/>
  <c r="AB703" i="73"/>
  <c r="K5248" i="72" s="1"/>
  <c r="AB701" i="73"/>
  <c r="K5232" i="72" s="1"/>
  <c r="AB699" i="73"/>
  <c r="K5216" i="72" s="1"/>
  <c r="AB697" i="73"/>
  <c r="K5200" i="72" s="1"/>
  <c r="AB695" i="73"/>
  <c r="K5184" i="72" s="1"/>
  <c r="AB693" i="73"/>
  <c r="K5168" i="72" s="1"/>
  <c r="AB691" i="73"/>
  <c r="K5152" i="72" s="1"/>
  <c r="AB689" i="73"/>
  <c r="K5136" i="72" s="1"/>
  <c r="AB687" i="73"/>
  <c r="K5120" i="72" s="1"/>
  <c r="AB685" i="73"/>
  <c r="K5104" i="72" s="1"/>
  <c r="AB683" i="73"/>
  <c r="K5088" i="72" s="1"/>
  <c r="AB681" i="73"/>
  <c r="K5072" i="72" s="1"/>
  <c r="AB679" i="73"/>
  <c r="K5056" i="72" s="1"/>
  <c r="AB677" i="73"/>
  <c r="K5040" i="72" s="1"/>
  <c r="AB675" i="73"/>
  <c r="K5024" i="72" s="1"/>
  <c r="AB673" i="73"/>
  <c r="K5008" i="72" s="1"/>
  <c r="AB671" i="73"/>
  <c r="K4992" i="72" s="1"/>
  <c r="AB669" i="73"/>
  <c r="K4976" i="72" s="1"/>
  <c r="AB667" i="73"/>
  <c r="K4960" i="72" s="1"/>
  <c r="AB665" i="73"/>
  <c r="K4944" i="72" s="1"/>
  <c r="AB663" i="73"/>
  <c r="K4928" i="72" s="1"/>
  <c r="AB661" i="73"/>
  <c r="K4912" i="72" s="1"/>
  <c r="AB659" i="73"/>
  <c r="K4896" i="72" s="1"/>
  <c r="AB657" i="73"/>
  <c r="K4880" i="72" s="1"/>
  <c r="AB655" i="73"/>
  <c r="K4864" i="72" s="1"/>
  <c r="AB653" i="73"/>
  <c r="K4848" i="72" s="1"/>
  <c r="AB651" i="73"/>
  <c r="K4832" i="72" s="1"/>
  <c r="AB649" i="73"/>
  <c r="K4816" i="72" s="1"/>
  <c r="AB647" i="73"/>
  <c r="K4800" i="72" s="1"/>
  <c r="AB645" i="73"/>
  <c r="K4784" i="72" s="1"/>
  <c r="AB643" i="73"/>
  <c r="K4768" i="72" s="1"/>
  <c r="AB641" i="73"/>
  <c r="K4752" i="72" s="1"/>
  <c r="AB639" i="73"/>
  <c r="K4736" i="72" s="1"/>
  <c r="AB637" i="73"/>
  <c r="K4720" i="72" s="1"/>
  <c r="AB635" i="73"/>
  <c r="K4704" i="72" s="1"/>
  <c r="AB633" i="73"/>
  <c r="K4688" i="72" s="1"/>
  <c r="AB631" i="73"/>
  <c r="K4672" i="72" s="1"/>
  <c r="AB629" i="73"/>
  <c r="K4656" i="72" s="1"/>
  <c r="AB627" i="73"/>
  <c r="K4640" i="72" s="1"/>
  <c r="AB625" i="73"/>
  <c r="K4624" i="72" s="1"/>
  <c r="AB623" i="73"/>
  <c r="K4608" i="72" s="1"/>
  <c r="AB621" i="73"/>
  <c r="K4592" i="72" s="1"/>
  <c r="AB619" i="73"/>
  <c r="K4576" i="72" s="1"/>
  <c r="AB617" i="73"/>
  <c r="K4560" i="72" s="1"/>
  <c r="AB615" i="73"/>
  <c r="K4544" i="72" s="1"/>
  <c r="AB613" i="73"/>
  <c r="K4528" i="72" s="1"/>
  <c r="AB611" i="73"/>
  <c r="K4512" i="72" s="1"/>
  <c r="AB609" i="73"/>
  <c r="K4496" i="72" s="1"/>
  <c r="AB607" i="73"/>
  <c r="K4480" i="72" s="1"/>
  <c r="AB605" i="73"/>
  <c r="K4464" i="72" s="1"/>
  <c r="AB603" i="73"/>
  <c r="K4448" i="72" s="1"/>
  <c r="AB601" i="73"/>
  <c r="K4432" i="72" s="1"/>
  <c r="AB599" i="73"/>
  <c r="K4416" i="72" s="1"/>
  <c r="AB597" i="73"/>
  <c r="K4400" i="72" s="1"/>
  <c r="AB595" i="73"/>
  <c r="K4384" i="72" s="1"/>
  <c r="AB593" i="73"/>
  <c r="K4368" i="72" s="1"/>
  <c r="AB591" i="73"/>
  <c r="K4352" i="72" s="1"/>
  <c r="AB589" i="73"/>
  <c r="K4336" i="72" s="1"/>
  <c r="AB587" i="73"/>
  <c r="K4320" i="72" s="1"/>
  <c r="AB585" i="73"/>
  <c r="K4304" i="72" s="1"/>
  <c r="AB583" i="73"/>
  <c r="K4288" i="72" s="1"/>
  <c r="AB581" i="73"/>
  <c r="K4272" i="72" s="1"/>
  <c r="AB579" i="73"/>
  <c r="K4256" i="72" s="1"/>
  <c r="AB577" i="73"/>
  <c r="K4240" i="72" s="1"/>
  <c r="AB575" i="73"/>
  <c r="K4224" i="72" s="1"/>
  <c r="AB573" i="73"/>
  <c r="K4208" i="72" s="1"/>
  <c r="AB571" i="73"/>
  <c r="K4192" i="72" s="1"/>
  <c r="AB569" i="73"/>
  <c r="K4176" i="72" s="1"/>
  <c r="AB567" i="73"/>
  <c r="K4160" i="72" s="1"/>
  <c r="AB565" i="73"/>
  <c r="K4144" i="72" s="1"/>
  <c r="AB563" i="73"/>
  <c r="K4128" i="72" s="1"/>
  <c r="AB561" i="73"/>
  <c r="K4112" i="72" s="1"/>
  <c r="AB559" i="73"/>
  <c r="K4096" i="72" s="1"/>
  <c r="AB557" i="73"/>
  <c r="K4080" i="72" s="1"/>
  <c r="AB555" i="73"/>
  <c r="K4064" i="72" s="1"/>
  <c r="AB553" i="73"/>
  <c r="K4048" i="72" s="1"/>
  <c r="AB551" i="73"/>
  <c r="K4032" i="72" s="1"/>
  <c r="AB549" i="73"/>
  <c r="K4016" i="72" s="1"/>
  <c r="AB547" i="73"/>
  <c r="K4000" i="72" s="1"/>
  <c r="AB545" i="73"/>
  <c r="K3984" i="72" s="1"/>
  <c r="AB543" i="73"/>
  <c r="K3968" i="72" s="1"/>
  <c r="AB541" i="73"/>
  <c r="K3952" i="72" s="1"/>
  <c r="AB539" i="73"/>
  <c r="K3936" i="72" s="1"/>
  <c r="AB537" i="73"/>
  <c r="K3920" i="72" s="1"/>
  <c r="AB535" i="73"/>
  <c r="K3904" i="72" s="1"/>
  <c r="AB533" i="73"/>
  <c r="K3888" i="72" s="1"/>
  <c r="AB531" i="73"/>
  <c r="K3872" i="72" s="1"/>
  <c r="AB529" i="73"/>
  <c r="K3856" i="72" s="1"/>
  <c r="AB527" i="73"/>
  <c r="K3840" i="72" s="1"/>
  <c r="AB525" i="73"/>
  <c r="K3824" i="72" s="1"/>
  <c r="AB523" i="73"/>
  <c r="K3808" i="72" s="1"/>
  <c r="AB521" i="73"/>
  <c r="K3792" i="72" s="1"/>
  <c r="AB519" i="73"/>
  <c r="K3776" i="72" s="1"/>
  <c r="AB517" i="73"/>
  <c r="K3760" i="72" s="1"/>
  <c r="AB515" i="73"/>
  <c r="K3744" i="72" s="1"/>
  <c r="AB513" i="73"/>
  <c r="K3728" i="72" s="1"/>
  <c r="AB511" i="73"/>
  <c r="K3712" i="72" s="1"/>
  <c r="AB509" i="73"/>
  <c r="K3696" i="72" s="1"/>
  <c r="AB507" i="73"/>
  <c r="K3680" i="72" s="1"/>
  <c r="AB505" i="73"/>
  <c r="K3664" i="72" s="1"/>
  <c r="AB503" i="73"/>
  <c r="K3648" i="72" s="1"/>
  <c r="AB501" i="73"/>
  <c r="K3632" i="72" s="1"/>
  <c r="AB499" i="73"/>
  <c r="K3616" i="72" s="1"/>
  <c r="AB497" i="73"/>
  <c r="K3600" i="72" s="1"/>
  <c r="AB495" i="73"/>
  <c r="K3584" i="72" s="1"/>
  <c r="AB493" i="73"/>
  <c r="K3568" i="72" s="1"/>
  <c r="AB491" i="73"/>
  <c r="K3552" i="72" s="1"/>
  <c r="AB489" i="73"/>
  <c r="K3536" i="72" s="1"/>
  <c r="AB487" i="73"/>
  <c r="K3520" i="72" s="1"/>
  <c r="AB485" i="73"/>
  <c r="K3504" i="72" s="1"/>
  <c r="AB483" i="73"/>
  <c r="K3488" i="72" s="1"/>
  <c r="AB481" i="73"/>
  <c r="K3472" i="72" s="1"/>
  <c r="AB479" i="73"/>
  <c r="K3456" i="72" s="1"/>
  <c r="AB477" i="73"/>
  <c r="K3440" i="72" s="1"/>
  <c r="AB475" i="73"/>
  <c r="K3424" i="72" s="1"/>
  <c r="AB473" i="73"/>
  <c r="K3408" i="72" s="1"/>
  <c r="AB471" i="73"/>
  <c r="K3392" i="72" s="1"/>
  <c r="AB469" i="73"/>
  <c r="K3376" i="72" s="1"/>
  <c r="AB467" i="73"/>
  <c r="K3360" i="72" s="1"/>
  <c r="AB465" i="73"/>
  <c r="K3344" i="72" s="1"/>
  <c r="AB463" i="73"/>
  <c r="K3328" i="72" s="1"/>
  <c r="AB461" i="73"/>
  <c r="K3312" i="72" s="1"/>
  <c r="AB459" i="73"/>
  <c r="K3296" i="72" s="1"/>
  <c r="AB457" i="73"/>
  <c r="K3280" i="72" s="1"/>
  <c r="AB455" i="73"/>
  <c r="K3264" i="72" s="1"/>
  <c r="AB453" i="73"/>
  <c r="K3248" i="72" s="1"/>
  <c r="AB451" i="73"/>
  <c r="K3232" i="72" s="1"/>
  <c r="AB449" i="73"/>
  <c r="K3216" i="72" s="1"/>
  <c r="AB447" i="73"/>
  <c r="K3200" i="72" s="1"/>
  <c r="AB445" i="73"/>
  <c r="K3184" i="72" s="1"/>
  <c r="AB443" i="73"/>
  <c r="K3168" i="72" s="1"/>
  <c r="AB441" i="73"/>
  <c r="K3152" i="72" s="1"/>
  <c r="AB439" i="73"/>
  <c r="K3136" i="72" s="1"/>
  <c r="AB437" i="73"/>
  <c r="K3120" i="72" s="1"/>
  <c r="AB435" i="73"/>
  <c r="K3104" i="72" s="1"/>
  <c r="AB433" i="73"/>
  <c r="K3088" i="72" s="1"/>
  <c r="AB431" i="73"/>
  <c r="K3072" i="72" s="1"/>
  <c r="AB429" i="73"/>
  <c r="K3056" i="72" s="1"/>
  <c r="AB427" i="73"/>
  <c r="K3040" i="72" s="1"/>
  <c r="AB425" i="73"/>
  <c r="K3024" i="72" s="1"/>
  <c r="AB423" i="73"/>
  <c r="K3008" i="72" s="1"/>
  <c r="AB421" i="73"/>
  <c r="K2992" i="72" s="1"/>
  <c r="AB419" i="73"/>
  <c r="K2976" i="72" s="1"/>
  <c r="AB417" i="73"/>
  <c r="K2960" i="72" s="1"/>
  <c r="AB415" i="73"/>
  <c r="K2944" i="72" s="1"/>
  <c r="AB413" i="73"/>
  <c r="K2928" i="72" s="1"/>
  <c r="AB411" i="73"/>
  <c r="K2912" i="72" s="1"/>
  <c r="AB409" i="73"/>
  <c r="K2896" i="72" s="1"/>
  <c r="AB407" i="73"/>
  <c r="K2880" i="72" s="1"/>
  <c r="AB405" i="73"/>
  <c r="K2864" i="72" s="1"/>
  <c r="AB403" i="73"/>
  <c r="K2848" i="72" s="1"/>
  <c r="AB401" i="73"/>
  <c r="K2832" i="72" s="1"/>
  <c r="AB399" i="73"/>
  <c r="K2816" i="72" s="1"/>
  <c r="AB397" i="73"/>
  <c r="K2800" i="72" s="1"/>
  <c r="AB395" i="73"/>
  <c r="K2784" i="72" s="1"/>
  <c r="AB393" i="73"/>
  <c r="K2768" i="72" s="1"/>
  <c r="AB391" i="73"/>
  <c r="K2752" i="72" s="1"/>
  <c r="AB389" i="73"/>
  <c r="K2736" i="72" s="1"/>
  <c r="AB387" i="73"/>
  <c r="K2720" i="72" s="1"/>
  <c r="AB385" i="73"/>
  <c r="K2704" i="72" s="1"/>
  <c r="AB383" i="73"/>
  <c r="K2688" i="72" s="1"/>
  <c r="AB381" i="73"/>
  <c r="K2672" i="72" s="1"/>
  <c r="AB379" i="73"/>
  <c r="K2656" i="72" s="1"/>
  <c r="AB377" i="73"/>
  <c r="K2640" i="72" s="1"/>
  <c r="AB375" i="73"/>
  <c r="K2624" i="72" s="1"/>
  <c r="AB373" i="73"/>
  <c r="K2608" i="72" s="1"/>
  <c r="AB371" i="73"/>
  <c r="K2592" i="72" s="1"/>
  <c r="AB369" i="73"/>
  <c r="K2576" i="72" s="1"/>
  <c r="AB367" i="73"/>
  <c r="K2560" i="72" s="1"/>
  <c r="AB365" i="73"/>
  <c r="K2544" i="72" s="1"/>
  <c r="AB363" i="73"/>
  <c r="K2528" i="72" s="1"/>
  <c r="AB361" i="73"/>
  <c r="K2512" i="72" s="1"/>
  <c r="AB359" i="73"/>
  <c r="K2496" i="72" s="1"/>
  <c r="AB357" i="73"/>
  <c r="K2480" i="72" s="1"/>
  <c r="AB355" i="73"/>
  <c r="K2464" i="72" s="1"/>
  <c r="AB353" i="73"/>
  <c r="K2448" i="72" s="1"/>
  <c r="AB351" i="73"/>
  <c r="K2432" i="72" s="1"/>
  <c r="AB349" i="73"/>
  <c r="K2416" i="72" s="1"/>
  <c r="AB347" i="73"/>
  <c r="K2400" i="72" s="1"/>
  <c r="AB345" i="73"/>
  <c r="K2384" i="72" s="1"/>
  <c r="AB343" i="73"/>
  <c r="K2368" i="72" s="1"/>
  <c r="AB341" i="73"/>
  <c r="K2352" i="72" s="1"/>
  <c r="AB339" i="73"/>
  <c r="K2336" i="72" s="1"/>
  <c r="AB337" i="73"/>
  <c r="K2320" i="72" s="1"/>
  <c r="AB335" i="73"/>
  <c r="K2304" i="72" s="1"/>
  <c r="AB333" i="73"/>
  <c r="K2288" i="72" s="1"/>
  <c r="AB331" i="73"/>
  <c r="K2272" i="72" s="1"/>
  <c r="AB329" i="73"/>
  <c r="K2256" i="72" s="1"/>
  <c r="AB327" i="73"/>
  <c r="K2240" i="72" s="1"/>
  <c r="AB325" i="73"/>
  <c r="K2224" i="72" s="1"/>
  <c r="AB323" i="73"/>
  <c r="K2208" i="72" s="1"/>
  <c r="AB321" i="73"/>
  <c r="K2192" i="72" s="1"/>
  <c r="AB319" i="73"/>
  <c r="K2176" i="72" s="1"/>
  <c r="AB317" i="73"/>
  <c r="K2160" i="72" s="1"/>
  <c r="AB315" i="73"/>
  <c r="K2144" i="72" s="1"/>
  <c r="AB313" i="73"/>
  <c r="K2128" i="72" s="1"/>
  <c r="AB311" i="73"/>
  <c r="K2112" i="72" s="1"/>
  <c r="AB309" i="73"/>
  <c r="K2096" i="72" s="1"/>
  <c r="AB307" i="73"/>
  <c r="K2080" i="72" s="1"/>
  <c r="AB305" i="73"/>
  <c r="K2064" i="72" s="1"/>
  <c r="AB303" i="73"/>
  <c r="K2048" i="72" s="1"/>
  <c r="AB301" i="73"/>
  <c r="K2032" i="72" s="1"/>
  <c r="AB299" i="73"/>
  <c r="K2016" i="72" s="1"/>
  <c r="AB297" i="73"/>
  <c r="K2000" i="72" s="1"/>
  <c r="AB295" i="73"/>
  <c r="K1984" i="72" s="1"/>
  <c r="AB293" i="73"/>
  <c r="K1968" i="72" s="1"/>
  <c r="AB291" i="73"/>
  <c r="K1952" i="72" s="1"/>
  <c r="AB289" i="73"/>
  <c r="K1936" i="72" s="1"/>
  <c r="AB287" i="73"/>
  <c r="K1920" i="72" s="1"/>
  <c r="AB285" i="73"/>
  <c r="K1904" i="72" s="1"/>
  <c r="AB283" i="73"/>
  <c r="K1888" i="72" s="1"/>
  <c r="AB281" i="73"/>
  <c r="K1872" i="72" s="1"/>
  <c r="AB279" i="73"/>
  <c r="K1856" i="72" s="1"/>
  <c r="AB277" i="73"/>
  <c r="K1840" i="72" s="1"/>
  <c r="AB275" i="73"/>
  <c r="K1824" i="72" s="1"/>
  <c r="AB273" i="73"/>
  <c r="K1808" i="72" s="1"/>
  <c r="AB271" i="73"/>
  <c r="K1792" i="72" s="1"/>
  <c r="AB269" i="73"/>
  <c r="K1776" i="72" s="1"/>
  <c r="AB267" i="73"/>
  <c r="K1760" i="72" s="1"/>
  <c r="AB265" i="73"/>
  <c r="K1744" i="72" s="1"/>
  <c r="AB263" i="73"/>
  <c r="K1728" i="72" s="1"/>
  <c r="AB261" i="73"/>
  <c r="K1712" i="72" s="1"/>
  <c r="AB259" i="73"/>
  <c r="K1696" i="72" s="1"/>
  <c r="AB257" i="73"/>
  <c r="K1680" i="72" s="1"/>
  <c r="AB255" i="73"/>
  <c r="K1664" i="72" s="1"/>
  <c r="AB253" i="73"/>
  <c r="K1648" i="72" s="1"/>
  <c r="AB251" i="73"/>
  <c r="K1632" i="72" s="1"/>
  <c r="AB249" i="73"/>
  <c r="K1616" i="72" s="1"/>
  <c r="AB247" i="73"/>
  <c r="K1600" i="72" s="1"/>
  <c r="AB245" i="73"/>
  <c r="K1584" i="72" s="1"/>
  <c r="AB243" i="73"/>
  <c r="K1568" i="72" s="1"/>
  <c r="AB241" i="73"/>
  <c r="K1552" i="72" s="1"/>
  <c r="AB239" i="73"/>
  <c r="K1536" i="72" s="1"/>
  <c r="AB237" i="73"/>
  <c r="K1520" i="72" s="1"/>
  <c r="AB235" i="73"/>
  <c r="K1504" i="72" s="1"/>
  <c r="AB233" i="73"/>
  <c r="K1488" i="72" s="1"/>
  <c r="AB231" i="73"/>
  <c r="K1472" i="72" s="1"/>
  <c r="AB229" i="73"/>
  <c r="K1456" i="72" s="1"/>
  <c r="AB227" i="73"/>
  <c r="K1440" i="72" s="1"/>
  <c r="AB225" i="73"/>
  <c r="K1424" i="72" s="1"/>
  <c r="AB223" i="73"/>
  <c r="K1408" i="72" s="1"/>
  <c r="AB221" i="73"/>
  <c r="K1392" i="72" s="1"/>
  <c r="AB219" i="73"/>
  <c r="K1376" i="72" s="1"/>
  <c r="AB217" i="73"/>
  <c r="K1360" i="72" s="1"/>
  <c r="AB215" i="73"/>
  <c r="K1344" i="72" s="1"/>
  <c r="AB213" i="73"/>
  <c r="K1328" i="72" s="1"/>
  <c r="AB211" i="73"/>
  <c r="K1312" i="72" s="1"/>
  <c r="AB209" i="73"/>
  <c r="K1296" i="72" s="1"/>
  <c r="AB207" i="73"/>
  <c r="K1280" i="72" s="1"/>
  <c r="AB205" i="73"/>
  <c r="K1264" i="72" s="1"/>
  <c r="AB203" i="73"/>
  <c r="K1248" i="72" s="1"/>
  <c r="AB201" i="73"/>
  <c r="K1232" i="72" s="1"/>
  <c r="AB199" i="73"/>
  <c r="K1216" i="72" s="1"/>
  <c r="AB197" i="73"/>
  <c r="K1200" i="72" s="1"/>
  <c r="AB195" i="73"/>
  <c r="K1184" i="72" s="1"/>
  <c r="AB193" i="73"/>
  <c r="K1168" i="72" s="1"/>
  <c r="AB191" i="73"/>
  <c r="K1152" i="72" s="1"/>
  <c r="AB189" i="73"/>
  <c r="K1136" i="72" s="1"/>
  <c r="AB187" i="73"/>
  <c r="K1120" i="72" s="1"/>
  <c r="AB185" i="73"/>
  <c r="K1104" i="72" s="1"/>
  <c r="AB183" i="73"/>
  <c r="K1088" i="72" s="1"/>
  <c r="AB181" i="73"/>
  <c r="K1072" i="72" s="1"/>
  <c r="AB179" i="73"/>
  <c r="K1056" i="72" s="1"/>
  <c r="AB177" i="73"/>
  <c r="K1040" i="72" s="1"/>
  <c r="AB175" i="73"/>
  <c r="K1024" i="72" s="1"/>
  <c r="AB173" i="73"/>
  <c r="K1008" i="72" s="1"/>
  <c r="AB171" i="73"/>
  <c r="K992" i="72" s="1"/>
  <c r="AB169" i="73"/>
  <c r="K976" i="72" s="1"/>
  <c r="AB167" i="73"/>
  <c r="K960" i="72" s="1"/>
  <c r="AB165" i="73"/>
  <c r="K944" i="72" s="1"/>
  <c r="AB163" i="73"/>
  <c r="K928" i="72" s="1"/>
  <c r="AB161" i="73"/>
  <c r="K912" i="72" s="1"/>
  <c r="AB159" i="73"/>
  <c r="K896" i="72" s="1"/>
  <c r="AB157" i="73"/>
  <c r="K880" i="72" s="1"/>
  <c r="AB155" i="73"/>
  <c r="K864" i="72" s="1"/>
  <c r="AB153" i="73"/>
  <c r="K848" i="72" s="1"/>
  <c r="AB151" i="73"/>
  <c r="K832" i="72" s="1"/>
  <c r="AB149" i="73"/>
  <c r="K816" i="72" s="1"/>
  <c r="AB147" i="73"/>
  <c r="K800" i="72" s="1"/>
  <c r="AB145" i="73"/>
  <c r="K784" i="72" s="1"/>
  <c r="AB143" i="73"/>
  <c r="K768" i="72" s="1"/>
  <c r="AB141" i="73"/>
  <c r="K752" i="72" s="1"/>
  <c r="AB139" i="73"/>
  <c r="K736" i="72" s="1"/>
  <c r="AB137" i="73"/>
  <c r="K720" i="72" s="1"/>
  <c r="AB135" i="73"/>
  <c r="K704" i="72" s="1"/>
  <c r="AB133" i="73"/>
  <c r="K688" i="72" s="1"/>
  <c r="AB131" i="73"/>
  <c r="K672" i="72" s="1"/>
  <c r="AB129" i="73"/>
  <c r="K656" i="72" s="1"/>
  <c r="AB127" i="73"/>
  <c r="K640" i="72" s="1"/>
  <c r="AB125" i="73"/>
  <c r="K624" i="72" s="1"/>
  <c r="AB123" i="73"/>
  <c r="K608" i="72" s="1"/>
  <c r="AB121" i="73"/>
  <c r="K592" i="72" s="1"/>
  <c r="AB119" i="73"/>
  <c r="K576" i="72" s="1"/>
  <c r="AB117" i="73"/>
  <c r="K560" i="72" s="1"/>
  <c r="AB115" i="73"/>
  <c r="K544" i="72" s="1"/>
  <c r="AB113" i="73"/>
  <c r="K528" i="72" s="1"/>
  <c r="AB111" i="73"/>
  <c r="K512" i="72" s="1"/>
  <c r="AB109" i="73"/>
  <c r="K496" i="72" s="1"/>
  <c r="AB107" i="73"/>
  <c r="K480" i="72" s="1"/>
  <c r="AB105" i="73"/>
  <c r="K464" i="72" s="1"/>
  <c r="AB103" i="73"/>
  <c r="K448" i="72" s="1"/>
  <c r="AB101" i="73"/>
  <c r="K432" i="72" s="1"/>
  <c r="AB99" i="73"/>
  <c r="K416" i="72" s="1"/>
  <c r="AB97" i="73"/>
  <c r="K400" i="72" s="1"/>
  <c r="AB95" i="73"/>
  <c r="K384" i="72" s="1"/>
  <c r="AB93" i="73"/>
  <c r="K368" i="72" s="1"/>
  <c r="AB91" i="73"/>
  <c r="K352" i="72" s="1"/>
  <c r="AB89" i="73"/>
  <c r="K336" i="72" s="1"/>
  <c r="AB87" i="73"/>
  <c r="K320" i="72" s="1"/>
  <c r="AB85" i="73"/>
  <c r="K304" i="72" s="1"/>
  <c r="AB83" i="73"/>
  <c r="K288" i="72" s="1"/>
  <c r="AB81" i="73"/>
  <c r="K272" i="72" s="1"/>
  <c r="AB79" i="73"/>
  <c r="K256" i="72" s="1"/>
  <c r="AB77" i="73"/>
  <c r="K240" i="72" s="1"/>
  <c r="AB75" i="73"/>
  <c r="K224" i="72" s="1"/>
  <c r="AB73" i="73"/>
  <c r="K208" i="72" s="1"/>
  <c r="AB71" i="73"/>
  <c r="K192" i="72" s="1"/>
  <c r="AB69" i="73"/>
  <c r="K176" i="72" s="1"/>
  <c r="AB67" i="73"/>
  <c r="K160" i="72" s="1"/>
  <c r="AB63" i="73"/>
  <c r="K128" i="72" s="1"/>
  <c r="AB61" i="73"/>
  <c r="K112" i="72" s="1"/>
  <c r="AB59" i="73"/>
  <c r="K96" i="72" s="1"/>
  <c r="E18" i="73"/>
  <c r="V17" i="73"/>
  <c r="P17" i="73"/>
  <c r="N17" i="73"/>
  <c r="AB15" i="73"/>
  <c r="K47" i="72" s="1"/>
  <c r="AB13" i="73"/>
  <c r="K31" i="72" s="1"/>
  <c r="AB11" i="73"/>
  <c r="K15" i="72" s="1"/>
  <c r="C4" i="72" l="1"/>
  <c r="F18" i="52"/>
  <c r="N366" i="52"/>
  <c r="N374" i="52"/>
  <c r="N382" i="52"/>
  <c r="N390" i="52"/>
  <c r="N398" i="52"/>
  <c r="N406" i="52"/>
  <c r="N414" i="52"/>
  <c r="N422" i="52"/>
  <c r="N430" i="52"/>
  <c r="N438" i="52"/>
  <c r="N446" i="52"/>
  <c r="N454" i="52"/>
  <c r="N462" i="52"/>
  <c r="N470" i="52"/>
  <c r="N478" i="52"/>
  <c r="N486" i="52"/>
  <c r="N494" i="52"/>
  <c r="N502" i="52"/>
  <c r="N510" i="52"/>
  <c r="N518" i="52"/>
  <c r="N526" i="52"/>
  <c r="N534" i="52"/>
  <c r="N542" i="52"/>
  <c r="N550" i="52"/>
  <c r="N558" i="52"/>
  <c r="N566" i="52"/>
  <c r="N574" i="52"/>
  <c r="N582" i="52"/>
  <c r="N590" i="52"/>
  <c r="N598" i="52"/>
  <c r="N606" i="52"/>
  <c r="N614" i="52"/>
  <c r="N622" i="52"/>
  <c r="N630" i="52"/>
  <c r="N638" i="52"/>
  <c r="N646" i="52"/>
  <c r="N654" i="52"/>
  <c r="N662" i="52"/>
  <c r="N670" i="52"/>
  <c r="N678" i="52"/>
  <c r="N686" i="52"/>
  <c r="N694" i="52"/>
  <c r="N702" i="52"/>
  <c r="N710" i="52"/>
  <c r="N718" i="52"/>
  <c r="N726" i="52"/>
  <c r="N734" i="52"/>
  <c r="N790" i="52"/>
  <c r="N798" i="52"/>
  <c r="N806" i="52"/>
  <c r="N814" i="52"/>
  <c r="N822" i="52"/>
  <c r="N830" i="52"/>
  <c r="N838" i="52"/>
  <c r="N846" i="52"/>
  <c r="N854" i="52"/>
  <c r="N862" i="52"/>
  <c r="N870" i="52"/>
  <c r="N878" i="52"/>
  <c r="N886" i="52"/>
  <c r="N894" i="52"/>
  <c r="N902" i="52"/>
  <c r="N910" i="52"/>
  <c r="N918" i="52"/>
  <c r="N926" i="52"/>
  <c r="N934" i="52"/>
  <c r="N942" i="52"/>
  <c r="N950" i="52"/>
  <c r="N958" i="52"/>
  <c r="N966" i="52"/>
  <c r="N974" i="52"/>
  <c r="N982" i="52"/>
  <c r="N990" i="52"/>
  <c r="N998" i="52"/>
  <c r="N1006" i="52"/>
  <c r="N1014" i="52"/>
  <c r="N1022" i="52"/>
  <c r="N1030" i="52"/>
  <c r="N1038" i="52"/>
  <c r="N58" i="52"/>
  <c r="N12" i="52"/>
  <c r="N64" i="52"/>
  <c r="N72" i="52"/>
  <c r="N80" i="52"/>
  <c r="N88" i="52"/>
  <c r="N96" i="52"/>
  <c r="N104" i="52"/>
  <c r="N112" i="52"/>
  <c r="N120" i="52"/>
  <c r="N128" i="52"/>
  <c r="N136" i="52"/>
  <c r="N144" i="52"/>
  <c r="N152" i="52"/>
  <c r="N160" i="52"/>
  <c r="N168" i="52"/>
  <c r="N176" i="52"/>
  <c r="N184" i="52"/>
  <c r="N192" i="52"/>
  <c r="N200" i="52"/>
  <c r="N208" i="52"/>
  <c r="N216" i="52"/>
  <c r="N224" i="52"/>
  <c r="N232" i="52"/>
  <c r="N240" i="52"/>
  <c r="N248" i="52"/>
  <c r="N256" i="52"/>
  <c r="N264" i="52"/>
  <c r="N272" i="52"/>
  <c r="N280" i="52"/>
  <c r="N288" i="52"/>
  <c r="N296" i="52"/>
  <c r="N304" i="52"/>
  <c r="N312" i="52"/>
  <c r="N320" i="52"/>
  <c r="N328" i="52"/>
  <c r="N54" i="52"/>
  <c r="N336" i="52"/>
  <c r="N344" i="52"/>
  <c r="N352" i="52"/>
  <c r="N360" i="52"/>
  <c r="N368" i="52"/>
  <c r="N376" i="52"/>
  <c r="N384" i="52"/>
  <c r="N392" i="52"/>
  <c r="N400" i="52"/>
  <c r="N408" i="52"/>
  <c r="N416" i="52"/>
  <c r="N424" i="52"/>
  <c r="N432" i="52"/>
  <c r="N440" i="52"/>
  <c r="N448" i="52"/>
  <c r="N456" i="52"/>
  <c r="N464" i="52"/>
  <c r="N472" i="52"/>
  <c r="N480" i="52"/>
  <c r="N488" i="52"/>
  <c r="N496" i="52"/>
  <c r="N504" i="52"/>
  <c r="N512" i="52"/>
  <c r="N520" i="52"/>
  <c r="N528" i="52"/>
  <c r="N536" i="52"/>
  <c r="N544" i="52"/>
  <c r="N552" i="52"/>
  <c r="N560" i="52"/>
  <c r="N568" i="52"/>
  <c r="N576" i="52"/>
  <c r="N584" i="52"/>
  <c r="N592" i="52"/>
  <c r="N600" i="52"/>
  <c r="N608" i="52"/>
  <c r="N616" i="52"/>
  <c r="N624" i="52"/>
  <c r="N632" i="52"/>
  <c r="N640" i="52"/>
  <c r="N648" i="52"/>
  <c r="N656" i="52"/>
  <c r="N664" i="52"/>
  <c r="N672" i="52"/>
  <c r="N680" i="52"/>
  <c r="N688" i="52"/>
  <c r="N696" i="52"/>
  <c r="N704" i="52"/>
  <c r="N712" i="52"/>
  <c r="N720" i="52"/>
  <c r="N728" i="52"/>
  <c r="N736" i="52"/>
  <c r="N744" i="52"/>
  <c r="N752" i="52"/>
  <c r="N760" i="52"/>
  <c r="N768" i="52"/>
  <c r="N776" i="52"/>
  <c r="N784" i="52"/>
  <c r="N792" i="52"/>
  <c r="N800" i="52"/>
  <c r="N808" i="52"/>
  <c r="N816" i="52"/>
  <c r="N824" i="52"/>
  <c r="N832" i="52"/>
  <c r="N840" i="52"/>
  <c r="N848" i="52"/>
  <c r="N856" i="52"/>
  <c r="N864" i="52"/>
  <c r="N872" i="52"/>
  <c r="N904" i="52"/>
  <c r="N912" i="52"/>
  <c r="N920" i="52"/>
  <c r="N928" i="52"/>
  <c r="N936" i="52"/>
  <c r="N944" i="52"/>
  <c r="N952" i="52"/>
  <c r="N960" i="52"/>
  <c r="N968" i="52"/>
  <c r="N976" i="52"/>
  <c r="N984" i="52"/>
  <c r="N992" i="52"/>
  <c r="N1000" i="52"/>
  <c r="N1008" i="52"/>
  <c r="N1016" i="52"/>
  <c r="N1024" i="52"/>
  <c r="N1032" i="52"/>
  <c r="N742" i="52"/>
  <c r="N750" i="52"/>
  <c r="N758" i="52"/>
  <c r="N766" i="52"/>
  <c r="N774" i="52"/>
  <c r="N782" i="52"/>
  <c r="N10" i="52"/>
  <c r="N56" i="52"/>
  <c r="N66" i="52"/>
  <c r="N74" i="52"/>
  <c r="N82" i="52"/>
  <c r="N90" i="52"/>
  <c r="N98" i="52"/>
  <c r="N106" i="52"/>
  <c r="N114" i="52"/>
  <c r="N122" i="52"/>
  <c r="N130" i="52"/>
  <c r="N138" i="52"/>
  <c r="N146" i="52"/>
  <c r="N154" i="52"/>
  <c r="N162" i="52"/>
  <c r="N170" i="52"/>
  <c r="N178" i="52"/>
  <c r="N186" i="52"/>
  <c r="N194" i="52"/>
  <c r="N202" i="52"/>
  <c r="N210" i="52"/>
  <c r="N218" i="52"/>
  <c r="N226" i="52"/>
  <c r="N234" i="52"/>
  <c r="N242" i="52"/>
  <c r="N250" i="52"/>
  <c r="N258" i="52"/>
  <c r="N266" i="52"/>
  <c r="N274" i="52"/>
  <c r="N282" i="52"/>
  <c r="N290" i="52"/>
  <c r="N298" i="52"/>
  <c r="N306" i="52"/>
  <c r="N314" i="52"/>
  <c r="N322" i="52"/>
  <c r="N330" i="52"/>
  <c r="N338" i="52"/>
  <c r="N14" i="52"/>
  <c r="N62" i="52"/>
  <c r="N70" i="52"/>
  <c r="N78" i="52"/>
  <c r="N86" i="52"/>
  <c r="N94" i="52"/>
  <c r="N102" i="52"/>
  <c r="N110" i="52"/>
  <c r="N118" i="52"/>
  <c r="N126" i="52"/>
  <c r="N134" i="52"/>
  <c r="N142" i="52"/>
  <c r="N150" i="52"/>
  <c r="N158" i="52"/>
  <c r="N166" i="52"/>
  <c r="N174" i="52"/>
  <c r="N182" i="52"/>
  <c r="N190" i="52"/>
  <c r="N198" i="52"/>
  <c r="N206" i="52"/>
  <c r="N214" i="52"/>
  <c r="N222" i="52"/>
  <c r="N230" i="52"/>
  <c r="N238" i="52"/>
  <c r="N246" i="52"/>
  <c r="N254" i="52"/>
  <c r="N262" i="52"/>
  <c r="N270" i="52"/>
  <c r="N278" i="52"/>
  <c r="N286" i="52"/>
  <c r="N294" i="52"/>
  <c r="N302" i="52"/>
  <c r="N310" i="52"/>
  <c r="N318" i="52"/>
  <c r="N326" i="52"/>
  <c r="N334" i="52"/>
  <c r="N342" i="52"/>
  <c r="N350" i="52"/>
  <c r="N358" i="52"/>
  <c r="N346" i="52"/>
  <c r="N354" i="52"/>
  <c r="N362" i="52"/>
  <c r="N370" i="52"/>
  <c r="N378" i="52"/>
  <c r="N386" i="52"/>
  <c r="N394" i="52"/>
  <c r="N402" i="52"/>
  <c r="N410" i="52"/>
  <c r="N418" i="52"/>
  <c r="N426" i="52"/>
  <c r="N434" i="52"/>
  <c r="N442" i="52"/>
  <c r="N450" i="52"/>
  <c r="N458" i="52"/>
  <c r="N466" i="52"/>
  <c r="N474" i="52"/>
  <c r="N482" i="52"/>
  <c r="N490" i="52"/>
  <c r="N498" i="52"/>
  <c r="N506" i="52"/>
  <c r="N514" i="52"/>
  <c r="N522" i="52"/>
  <c r="N530" i="52"/>
  <c r="N538" i="52"/>
  <c r="N546" i="52"/>
  <c r="N554" i="52"/>
  <c r="N562" i="52"/>
  <c r="N570" i="52"/>
  <c r="N578" i="52"/>
  <c r="N586" i="52"/>
  <c r="N594" i="52"/>
  <c r="N602" i="52"/>
  <c r="N610" i="52"/>
  <c r="N618" i="52"/>
  <c r="N626" i="52"/>
  <c r="N634" i="52"/>
  <c r="N642" i="52"/>
  <c r="N650" i="52"/>
  <c r="N658" i="52"/>
  <c r="N666" i="52"/>
  <c r="N674" i="52"/>
  <c r="N682" i="52"/>
  <c r="N690" i="52"/>
  <c r="N698" i="52"/>
  <c r="N706" i="52"/>
  <c r="N714" i="52"/>
  <c r="N722" i="52"/>
  <c r="N730" i="52"/>
  <c r="N738" i="52"/>
  <c r="N746" i="52"/>
  <c r="N754" i="52"/>
  <c r="N762" i="52"/>
  <c r="N770" i="52"/>
  <c r="N778" i="52"/>
  <c r="N786" i="52"/>
  <c r="N794" i="52"/>
  <c r="N802" i="52"/>
  <c r="N810" i="52"/>
  <c r="N818" i="52"/>
  <c r="N826" i="52"/>
  <c r="N834" i="52"/>
  <c r="N842" i="52"/>
  <c r="N850" i="52"/>
  <c r="N858" i="52"/>
  <c r="N866" i="52"/>
  <c r="N874" i="52"/>
  <c r="N906" i="52"/>
  <c r="N914" i="52"/>
  <c r="N922" i="52"/>
  <c r="N930" i="52"/>
  <c r="N938" i="52"/>
  <c r="N946" i="52"/>
  <c r="N954" i="52"/>
  <c r="N962" i="52"/>
  <c r="N970" i="52"/>
  <c r="N978" i="52"/>
  <c r="N986" i="52"/>
  <c r="N994" i="52"/>
  <c r="N1002" i="52"/>
  <c r="N1010" i="52"/>
  <c r="N1018" i="52"/>
  <c r="N1026" i="52"/>
  <c r="N1034" i="52"/>
  <c r="N1042" i="52"/>
  <c r="N1040" i="52"/>
  <c r="N890" i="52"/>
  <c r="N898" i="52"/>
  <c r="N880" i="52"/>
  <c r="N888" i="52"/>
  <c r="N896" i="52"/>
  <c r="N882" i="52"/>
  <c r="J8028" i="72" l="1"/>
  <c r="J8012" i="72"/>
  <c r="J7996" i="72"/>
  <c r="J7980" i="72"/>
  <c r="J7964" i="72"/>
  <c r="J7948" i="72"/>
  <c r="J7932" i="72"/>
  <c r="J7916" i="72"/>
  <c r="J7900" i="72"/>
  <c r="J7884" i="72"/>
  <c r="J7868" i="72"/>
  <c r="J7852" i="72"/>
  <c r="J7836" i="72"/>
  <c r="J7820" i="72"/>
  <c r="J7804" i="72"/>
  <c r="J7788" i="72"/>
  <c r="J7772" i="72"/>
  <c r="J7756" i="72"/>
  <c r="J7740" i="72"/>
  <c r="J7724" i="72"/>
  <c r="J7708" i="72"/>
  <c r="J7692" i="72"/>
  <c r="J7676" i="72"/>
  <c r="J7660" i="72"/>
  <c r="J7644" i="72"/>
  <c r="J7628" i="72"/>
  <c r="J7612" i="72"/>
  <c r="J7596" i="72"/>
  <c r="J7580" i="72"/>
  <c r="J7564" i="72"/>
  <c r="J7548" i="72"/>
  <c r="J7532" i="72"/>
  <c r="J7516" i="72"/>
  <c r="J7500" i="72"/>
  <c r="J7484" i="72"/>
  <c r="J7468" i="72"/>
  <c r="J7452" i="72"/>
  <c r="J7436" i="72"/>
  <c r="J7420" i="72"/>
  <c r="J7404" i="72"/>
  <c r="J7388" i="72"/>
  <c r="J7372" i="72"/>
  <c r="J7356" i="72"/>
  <c r="J7340" i="72"/>
  <c r="J7324" i="72"/>
  <c r="J7308" i="72"/>
  <c r="J7292" i="72"/>
  <c r="J7276" i="72"/>
  <c r="J7260" i="72"/>
  <c r="J7244" i="72"/>
  <c r="J7228" i="72"/>
  <c r="J7212" i="72"/>
  <c r="J7196" i="72"/>
  <c r="J7180" i="72"/>
  <c r="J7164" i="72"/>
  <c r="J7148" i="72"/>
  <c r="J7132" i="72"/>
  <c r="J7116" i="72"/>
  <c r="J7100" i="72"/>
  <c r="J7084" i="72"/>
  <c r="J7068" i="72"/>
  <c r="J7052" i="72"/>
  <c r="J7036" i="72"/>
  <c r="J7020" i="72"/>
  <c r="J7004" i="72"/>
  <c r="J6988" i="72"/>
  <c r="J6972" i="72"/>
  <c r="J6956" i="72"/>
  <c r="J6940" i="72"/>
  <c r="J6924" i="72"/>
  <c r="J6908" i="72"/>
  <c r="J6892" i="72"/>
  <c r="J6876" i="72"/>
  <c r="J6860" i="72"/>
  <c r="J6844" i="72"/>
  <c r="J6828" i="72"/>
  <c r="J6812" i="72"/>
  <c r="J6796" i="72"/>
  <c r="J6780" i="72"/>
  <c r="J6764" i="72"/>
  <c r="J6748" i="72"/>
  <c r="J6732" i="72"/>
  <c r="J6716" i="72"/>
  <c r="J6700" i="72"/>
  <c r="J6684" i="72"/>
  <c r="J6668" i="72"/>
  <c r="J6652" i="72"/>
  <c r="J6636" i="72"/>
  <c r="J6620" i="72"/>
  <c r="J6604" i="72"/>
  <c r="J6588" i="72"/>
  <c r="J6572" i="72"/>
  <c r="J6556" i="72"/>
  <c r="J6540" i="72"/>
  <c r="J6524" i="72"/>
  <c r="J6508" i="72"/>
  <c r="J6492" i="72"/>
  <c r="J6476" i="72"/>
  <c r="J6460" i="72"/>
  <c r="J6444" i="72"/>
  <c r="J6428" i="72"/>
  <c r="J6412" i="72"/>
  <c r="J6396" i="72"/>
  <c r="J6380" i="72"/>
  <c r="J6364" i="72"/>
  <c r="J6348" i="72"/>
  <c r="J6332" i="72"/>
  <c r="J6316" i="72"/>
  <c r="J6300" i="72"/>
  <c r="J6284" i="72"/>
  <c r="J6268" i="72"/>
  <c r="J6252" i="72"/>
  <c r="J6236" i="72"/>
  <c r="J6220" i="72"/>
  <c r="J6204" i="72"/>
  <c r="J6188" i="72"/>
  <c r="J6172" i="72"/>
  <c r="J6156" i="72"/>
  <c r="J6140" i="72"/>
  <c r="J6124" i="72"/>
  <c r="J6108" i="72"/>
  <c r="J6092" i="72"/>
  <c r="J6076" i="72"/>
  <c r="J6060" i="72"/>
  <c r="J6044" i="72"/>
  <c r="J6028" i="72"/>
  <c r="J6012" i="72"/>
  <c r="J5996" i="72"/>
  <c r="J5980" i="72"/>
  <c r="J5964" i="72"/>
  <c r="J5948" i="72"/>
  <c r="J5932" i="72"/>
  <c r="J5916" i="72"/>
  <c r="J5900" i="72"/>
  <c r="J5884" i="72"/>
  <c r="J5868" i="72"/>
  <c r="J5852" i="72"/>
  <c r="J5836" i="72"/>
  <c r="J5820" i="72"/>
  <c r="J5804" i="72"/>
  <c r="J5788" i="72"/>
  <c r="J5772" i="72"/>
  <c r="J5756" i="72"/>
  <c r="J5740" i="72"/>
  <c r="J5724" i="72"/>
  <c r="J5708" i="72"/>
  <c r="J5692" i="72"/>
  <c r="J5676" i="72"/>
  <c r="J5660" i="72"/>
  <c r="J5644" i="72"/>
  <c r="J5628" i="72"/>
  <c r="J5612" i="72"/>
  <c r="J5596" i="72"/>
  <c r="J5580" i="72"/>
  <c r="J5564" i="72"/>
  <c r="J5548" i="72"/>
  <c r="J5532" i="72"/>
  <c r="J5516" i="72"/>
  <c r="J5500" i="72"/>
  <c r="J5484" i="72"/>
  <c r="J5468" i="72"/>
  <c r="J5452" i="72"/>
  <c r="J5436" i="72"/>
  <c r="J5420" i="72"/>
  <c r="J5404" i="72"/>
  <c r="J5388" i="72"/>
  <c r="J5372" i="72"/>
  <c r="J5356" i="72"/>
  <c r="J5340" i="72"/>
  <c r="J5324" i="72"/>
  <c r="J5308" i="72"/>
  <c r="J5292" i="72"/>
  <c r="J5276" i="72"/>
  <c r="J5260" i="72"/>
  <c r="J5244" i="72"/>
  <c r="J5228" i="72"/>
  <c r="J5212" i="72"/>
  <c r="J5196" i="72"/>
  <c r="J5180" i="72"/>
  <c r="J5164" i="72"/>
  <c r="J5148" i="72"/>
  <c r="J5132" i="72"/>
  <c r="J5116" i="72"/>
  <c r="J5100" i="72"/>
  <c r="J5084" i="72"/>
  <c r="J5068" i="72"/>
  <c r="J5052" i="72"/>
  <c r="J5036" i="72"/>
  <c r="J5020" i="72"/>
  <c r="J5004" i="72"/>
  <c r="J4988" i="72"/>
  <c r="J4972" i="72"/>
  <c r="J4956" i="72"/>
  <c r="J4940" i="72"/>
  <c r="J4924" i="72"/>
  <c r="J4908" i="72"/>
  <c r="J4892" i="72"/>
  <c r="J4876" i="72"/>
  <c r="J4860" i="72"/>
  <c r="J4844" i="72"/>
  <c r="J4828" i="72"/>
  <c r="J4812" i="72"/>
  <c r="J4796" i="72"/>
  <c r="J4780" i="72"/>
  <c r="J4764" i="72"/>
  <c r="J4748" i="72"/>
  <c r="J4732" i="72"/>
  <c r="J4716" i="72"/>
  <c r="J4700" i="72"/>
  <c r="J4684" i="72"/>
  <c r="J4668" i="72"/>
  <c r="J4652" i="72"/>
  <c r="J4636" i="72"/>
  <c r="J4620" i="72"/>
  <c r="J4604" i="72"/>
  <c r="J4588" i="72"/>
  <c r="J4572" i="72"/>
  <c r="J4556" i="72"/>
  <c r="J4540" i="72"/>
  <c r="J4524" i="72"/>
  <c r="J4508" i="72"/>
  <c r="J4492" i="72"/>
  <c r="J4476" i="72"/>
  <c r="J4460" i="72"/>
  <c r="J4444" i="72"/>
  <c r="J4428" i="72"/>
  <c r="J4412" i="72"/>
  <c r="J4396" i="72"/>
  <c r="J4380" i="72"/>
  <c r="J4364" i="72"/>
  <c r="J4348" i="72"/>
  <c r="J4332" i="72"/>
  <c r="J4316" i="72"/>
  <c r="J4300" i="72"/>
  <c r="J4284" i="72"/>
  <c r="J4268" i="72"/>
  <c r="J4252" i="72"/>
  <c r="J4236" i="72"/>
  <c r="J4220" i="72"/>
  <c r="J4204" i="72"/>
  <c r="J4188" i="72"/>
  <c r="J4172" i="72"/>
  <c r="J4156" i="72"/>
  <c r="J4140" i="72"/>
  <c r="J4124" i="72"/>
  <c r="J4108" i="72"/>
  <c r="J4092" i="72"/>
  <c r="J4076" i="72"/>
  <c r="J4060" i="72"/>
  <c r="J4044" i="72"/>
  <c r="J4028" i="72"/>
  <c r="J4012" i="72"/>
  <c r="J3996" i="72"/>
  <c r="J3980" i="72"/>
  <c r="J3964" i="72"/>
  <c r="J3948" i="72"/>
  <c r="J3932" i="72"/>
  <c r="J3916" i="72"/>
  <c r="J3900" i="72"/>
  <c r="J3884" i="72"/>
  <c r="J3868" i="72"/>
  <c r="J3852" i="72"/>
  <c r="J3836" i="72"/>
  <c r="J3820" i="72"/>
  <c r="J3804" i="72"/>
  <c r="J3788" i="72"/>
  <c r="J3772" i="72"/>
  <c r="J3756" i="72"/>
  <c r="J3740" i="72"/>
  <c r="J3724" i="72"/>
  <c r="J3708" i="72"/>
  <c r="J3692" i="72"/>
  <c r="J3676" i="72"/>
  <c r="J3660" i="72"/>
  <c r="J3644" i="72"/>
  <c r="J3628" i="72"/>
  <c r="J3612" i="72"/>
  <c r="J3596" i="72"/>
  <c r="J3580" i="72"/>
  <c r="J3564" i="72"/>
  <c r="J3548" i="72"/>
  <c r="J3532" i="72"/>
  <c r="J3516" i="72"/>
  <c r="J3500" i="72"/>
  <c r="J3484" i="72"/>
  <c r="J3468" i="72"/>
  <c r="J3452" i="72"/>
  <c r="J3436" i="72"/>
  <c r="J3420" i="72"/>
  <c r="J3404" i="72"/>
  <c r="J3388" i="72"/>
  <c r="J3372" i="72"/>
  <c r="J3356" i="72"/>
  <c r="J3340" i="72"/>
  <c r="J3324" i="72"/>
  <c r="J3308" i="72"/>
  <c r="J3292" i="72"/>
  <c r="J3276" i="72"/>
  <c r="J3260" i="72"/>
  <c r="J3244" i="72"/>
  <c r="J3228" i="72"/>
  <c r="J3212" i="72"/>
  <c r="J3196" i="72"/>
  <c r="J3180" i="72"/>
  <c r="J3164" i="72"/>
  <c r="J3148" i="72"/>
  <c r="J3132" i="72"/>
  <c r="J3116" i="72"/>
  <c r="J3100" i="72"/>
  <c r="J3084" i="72"/>
  <c r="J3068" i="72"/>
  <c r="J3052" i="72"/>
  <c r="J3036" i="72"/>
  <c r="J3020" i="72"/>
  <c r="J3004" i="72"/>
  <c r="J2988" i="72"/>
  <c r="J2972" i="72"/>
  <c r="J2956" i="72"/>
  <c r="J2940" i="72"/>
  <c r="J2924" i="72"/>
  <c r="J2908" i="72"/>
  <c r="J2892" i="72"/>
  <c r="J2876" i="72"/>
  <c r="J2860" i="72"/>
  <c r="J2844" i="72"/>
  <c r="J2828" i="72"/>
  <c r="J2812" i="72"/>
  <c r="J2796" i="72"/>
  <c r="J2780" i="72"/>
  <c r="J2764" i="72"/>
  <c r="J2748" i="72"/>
  <c r="J2732" i="72"/>
  <c r="J2716" i="72"/>
  <c r="J2700" i="72"/>
  <c r="J2684" i="72"/>
  <c r="J2668" i="72"/>
  <c r="J2652" i="72"/>
  <c r="J2636" i="72"/>
  <c r="J2620" i="72"/>
  <c r="J2604" i="72"/>
  <c r="J2588" i="72"/>
  <c r="J2572" i="72"/>
  <c r="J2556" i="72"/>
  <c r="J2540" i="72"/>
  <c r="J2524" i="72"/>
  <c r="J2508" i="72"/>
  <c r="J2492" i="72"/>
  <c r="J2476" i="72"/>
  <c r="J2460" i="72"/>
  <c r="J2444" i="72"/>
  <c r="J2428" i="72"/>
  <c r="J2412" i="72"/>
  <c r="J2396" i="72"/>
  <c r="J2380" i="72"/>
  <c r="J2364" i="72"/>
  <c r="J2348" i="72"/>
  <c r="J2332" i="72"/>
  <c r="J2316" i="72"/>
  <c r="J2300" i="72"/>
  <c r="J2284" i="72"/>
  <c r="J2268" i="72"/>
  <c r="J2252" i="72"/>
  <c r="J2236" i="72"/>
  <c r="J2220" i="72"/>
  <c r="J2204" i="72"/>
  <c r="J2188" i="72"/>
  <c r="J2172" i="72"/>
  <c r="J2156" i="72"/>
  <c r="J2140" i="72"/>
  <c r="J2124" i="72"/>
  <c r="J2108" i="72"/>
  <c r="J2092" i="72"/>
  <c r="J2076" i="72"/>
  <c r="J2060" i="72"/>
  <c r="J2044" i="72"/>
  <c r="J2028" i="72"/>
  <c r="J2012" i="72"/>
  <c r="J1996" i="72"/>
  <c r="J1980" i="72"/>
  <c r="J1964" i="72"/>
  <c r="J1948" i="72"/>
  <c r="J1932" i="72"/>
  <c r="J1916" i="72"/>
  <c r="J1900" i="72"/>
  <c r="J1884" i="72"/>
  <c r="J1868" i="72"/>
  <c r="J1852" i="72"/>
  <c r="J1836" i="72"/>
  <c r="J1820" i="72"/>
  <c r="J1804" i="72"/>
  <c r="J1788" i="72"/>
  <c r="J1772" i="72"/>
  <c r="J1756" i="72"/>
  <c r="J1740" i="72"/>
  <c r="J1724" i="72"/>
  <c r="J1708" i="72"/>
  <c r="J1692" i="72"/>
  <c r="J1676" i="72"/>
  <c r="J1660" i="72"/>
  <c r="J1644" i="72"/>
  <c r="J1628" i="72"/>
  <c r="J1612" i="72"/>
  <c r="J1596" i="72"/>
  <c r="J1580" i="72"/>
  <c r="J1564" i="72"/>
  <c r="J1548" i="72"/>
  <c r="J1532" i="72"/>
  <c r="J1516" i="72"/>
  <c r="J1500" i="72"/>
  <c r="J1484" i="72"/>
  <c r="J1468" i="72"/>
  <c r="J1452" i="72"/>
  <c r="J1436" i="72"/>
  <c r="J1420" i="72"/>
  <c r="J1404" i="72"/>
  <c r="J1388" i="72"/>
  <c r="J1372" i="72"/>
  <c r="J1356" i="72"/>
  <c r="J1340" i="72"/>
  <c r="J1324" i="72"/>
  <c r="J1308" i="72"/>
  <c r="J1292" i="72"/>
  <c r="J1276" i="72"/>
  <c r="J1260" i="72"/>
  <c r="J1244" i="72"/>
  <c r="J1228" i="72"/>
  <c r="J1212" i="72"/>
  <c r="J1196" i="72"/>
  <c r="J1180" i="72"/>
  <c r="J1164" i="72"/>
  <c r="J1148" i="72"/>
  <c r="J1132" i="72"/>
  <c r="J1116" i="72"/>
  <c r="J1100" i="72"/>
  <c r="J1084" i="72"/>
  <c r="J1068" i="72"/>
  <c r="J1052" i="72"/>
  <c r="J1036" i="72"/>
  <c r="J1020" i="72"/>
  <c r="J1004" i="72"/>
  <c r="J988" i="72"/>
  <c r="J972" i="72"/>
  <c r="J956" i="72"/>
  <c r="J940" i="72"/>
  <c r="J924" i="72"/>
  <c r="J908" i="72"/>
  <c r="J892" i="72"/>
  <c r="J876" i="72"/>
  <c r="J860" i="72"/>
  <c r="J844" i="72"/>
  <c r="J828" i="72"/>
  <c r="J812" i="72"/>
  <c r="J796" i="72"/>
  <c r="J780" i="72"/>
  <c r="J764" i="72"/>
  <c r="J748" i="72"/>
  <c r="J732" i="72"/>
  <c r="J716" i="72"/>
  <c r="J700" i="72"/>
  <c r="J684" i="72"/>
  <c r="J668" i="72"/>
  <c r="J652" i="72"/>
  <c r="J636" i="72"/>
  <c r="J620" i="72"/>
  <c r="J604" i="72"/>
  <c r="J588" i="72"/>
  <c r="J572" i="72"/>
  <c r="J556" i="72"/>
  <c r="J540" i="72"/>
  <c r="J524" i="72"/>
  <c r="J508" i="72"/>
  <c r="J492" i="72"/>
  <c r="J476" i="72"/>
  <c r="J460" i="72"/>
  <c r="J444" i="72"/>
  <c r="J428" i="72"/>
  <c r="J412" i="72"/>
  <c r="J396" i="72"/>
  <c r="J380" i="72"/>
  <c r="J364" i="72"/>
  <c r="J348" i="72"/>
  <c r="J332" i="72"/>
  <c r="J316" i="72"/>
  <c r="J300" i="72"/>
  <c r="J284" i="72"/>
  <c r="J268" i="72"/>
  <c r="J252" i="72"/>
  <c r="J236" i="72"/>
  <c r="J220" i="72"/>
  <c r="J204" i="72"/>
  <c r="J188" i="72"/>
  <c r="J172" i="72"/>
  <c r="J156" i="72"/>
  <c r="J140" i="72"/>
  <c r="J124" i="72"/>
  <c r="J108" i="72"/>
  <c r="J43" i="72"/>
  <c r="J27" i="72"/>
  <c r="D8036" i="72"/>
  <c r="F8036" i="72" s="1"/>
  <c r="C8036" i="72"/>
  <c r="J8035" i="72"/>
  <c r="C8033" i="72"/>
  <c r="J8032" i="72"/>
  <c r="I8032" i="72"/>
  <c r="D8020" i="72"/>
  <c r="F8020" i="72" s="1"/>
  <c r="C8020" i="72"/>
  <c r="J8019" i="72"/>
  <c r="C8017" i="72"/>
  <c r="J8016" i="72"/>
  <c r="I8016" i="72"/>
  <c r="D8004" i="72"/>
  <c r="F8004" i="72" s="1"/>
  <c r="C8004" i="72"/>
  <c r="J8003" i="72"/>
  <c r="C8001" i="72"/>
  <c r="J8000" i="72"/>
  <c r="I8000" i="72"/>
  <c r="D7988" i="72"/>
  <c r="F7988" i="72" s="1"/>
  <c r="C7988" i="72"/>
  <c r="J7987" i="72"/>
  <c r="C7985" i="72"/>
  <c r="J7984" i="72"/>
  <c r="I7984" i="72"/>
  <c r="D7972" i="72"/>
  <c r="F7972" i="72" s="1"/>
  <c r="C7972" i="72"/>
  <c r="J7971" i="72"/>
  <c r="C7969" i="72"/>
  <c r="J7968" i="72"/>
  <c r="I7968" i="72"/>
  <c r="D7956" i="72"/>
  <c r="F7956" i="72" s="1"/>
  <c r="C7956" i="72"/>
  <c r="J7955" i="72"/>
  <c r="C7953" i="72"/>
  <c r="J7952" i="72"/>
  <c r="I7952" i="72"/>
  <c r="D7940" i="72"/>
  <c r="F7940" i="72" s="1"/>
  <c r="C7940" i="72"/>
  <c r="J7939" i="72"/>
  <c r="C7937" i="72"/>
  <c r="J7936" i="72"/>
  <c r="I7936" i="72"/>
  <c r="D7924" i="72"/>
  <c r="F7924" i="72" s="1"/>
  <c r="C7924" i="72"/>
  <c r="J7923" i="72"/>
  <c r="C7921" i="72"/>
  <c r="J7920" i="72"/>
  <c r="I7920" i="72"/>
  <c r="F7908" i="72"/>
  <c r="D7908" i="72"/>
  <c r="C7908" i="72"/>
  <c r="J7907" i="72"/>
  <c r="C7905" i="72"/>
  <c r="J7904" i="72"/>
  <c r="I7904" i="72"/>
  <c r="D7892" i="72"/>
  <c r="F7892" i="72" s="1"/>
  <c r="C7892" i="72"/>
  <c r="J7891" i="72"/>
  <c r="C7889" i="72"/>
  <c r="J7888" i="72"/>
  <c r="I7888" i="72"/>
  <c r="D7876" i="72"/>
  <c r="F7876" i="72" s="1"/>
  <c r="C7876" i="72"/>
  <c r="J7875" i="72"/>
  <c r="C7873" i="72"/>
  <c r="J7872" i="72"/>
  <c r="I7872" i="72"/>
  <c r="F7860" i="72"/>
  <c r="D7860" i="72"/>
  <c r="C7860" i="72"/>
  <c r="J7859" i="72"/>
  <c r="C7857" i="72"/>
  <c r="J7856" i="72"/>
  <c r="I7856" i="72"/>
  <c r="D7844" i="72"/>
  <c r="F7844" i="72" s="1"/>
  <c r="C7844" i="72"/>
  <c r="J7843" i="72"/>
  <c r="C7841" i="72"/>
  <c r="J7840" i="72"/>
  <c r="I7840" i="72"/>
  <c r="D7828" i="72"/>
  <c r="F7828" i="72" s="1"/>
  <c r="C7828" i="72"/>
  <c r="J7827" i="72"/>
  <c r="C7825" i="72"/>
  <c r="J7824" i="72"/>
  <c r="I7824" i="72"/>
  <c r="D7812" i="72"/>
  <c r="F7812" i="72" s="1"/>
  <c r="C7812" i="72"/>
  <c r="J7811" i="72"/>
  <c r="C7809" i="72"/>
  <c r="J7808" i="72"/>
  <c r="I7808" i="72"/>
  <c r="D7796" i="72"/>
  <c r="F7796" i="72" s="1"/>
  <c r="C7796" i="72"/>
  <c r="J7795" i="72"/>
  <c r="C7793" i="72"/>
  <c r="J7792" i="72"/>
  <c r="I7792" i="72"/>
  <c r="D7780" i="72"/>
  <c r="F7780" i="72" s="1"/>
  <c r="C7780" i="72"/>
  <c r="J7779" i="72"/>
  <c r="C7777" i="72"/>
  <c r="J7776" i="72"/>
  <c r="I7776" i="72"/>
  <c r="D7764" i="72"/>
  <c r="F7764" i="72" s="1"/>
  <c r="C7764" i="72"/>
  <c r="J7763" i="72"/>
  <c r="C7761" i="72"/>
  <c r="J7760" i="72"/>
  <c r="I7760" i="72"/>
  <c r="D7748" i="72"/>
  <c r="F7748" i="72" s="1"/>
  <c r="C7748" i="72"/>
  <c r="J7747" i="72"/>
  <c r="C7745" i="72"/>
  <c r="J7744" i="72"/>
  <c r="I7744" i="72"/>
  <c r="D7732" i="72"/>
  <c r="F7732" i="72" s="1"/>
  <c r="C7732" i="72"/>
  <c r="J7731" i="72"/>
  <c r="C7729" i="72"/>
  <c r="J7728" i="72"/>
  <c r="I7728" i="72"/>
  <c r="D7716" i="72"/>
  <c r="F7716" i="72" s="1"/>
  <c r="C7716" i="72"/>
  <c r="J7715" i="72"/>
  <c r="C7713" i="72"/>
  <c r="J7712" i="72"/>
  <c r="I7712" i="72"/>
  <c r="D7700" i="72"/>
  <c r="F7700" i="72" s="1"/>
  <c r="C7700" i="72"/>
  <c r="J7699" i="72"/>
  <c r="C7697" i="72"/>
  <c r="J7696" i="72"/>
  <c r="I7696" i="72"/>
  <c r="D7684" i="72"/>
  <c r="F7684" i="72" s="1"/>
  <c r="C7684" i="72"/>
  <c r="J7683" i="72"/>
  <c r="C7681" i="72"/>
  <c r="J7680" i="72"/>
  <c r="I7680" i="72"/>
  <c r="D7668" i="72"/>
  <c r="F7668" i="72" s="1"/>
  <c r="C7668" i="72"/>
  <c r="J7667" i="72"/>
  <c r="C7665" i="72"/>
  <c r="J7664" i="72"/>
  <c r="I7664" i="72"/>
  <c r="D7652" i="72"/>
  <c r="F7652" i="72" s="1"/>
  <c r="C7652" i="72"/>
  <c r="J7651" i="72"/>
  <c r="C7649" i="72"/>
  <c r="J7648" i="72"/>
  <c r="I7648" i="72"/>
  <c r="D7636" i="72"/>
  <c r="F7636" i="72" s="1"/>
  <c r="C7636" i="72"/>
  <c r="J7635" i="72"/>
  <c r="C7633" i="72"/>
  <c r="J7632" i="72"/>
  <c r="I7632" i="72"/>
  <c r="D7620" i="72"/>
  <c r="F7620" i="72" s="1"/>
  <c r="C7620" i="72"/>
  <c r="J7619" i="72"/>
  <c r="C7617" i="72"/>
  <c r="J7616" i="72"/>
  <c r="I7616" i="72"/>
  <c r="D7604" i="72"/>
  <c r="F7604" i="72" s="1"/>
  <c r="C7604" i="72"/>
  <c r="J7603" i="72"/>
  <c r="C7601" i="72"/>
  <c r="J7600" i="72"/>
  <c r="I7600" i="72"/>
  <c r="D7588" i="72"/>
  <c r="F7588" i="72" s="1"/>
  <c r="C7588" i="72"/>
  <c r="J7587" i="72"/>
  <c r="C7585" i="72"/>
  <c r="J7584" i="72"/>
  <c r="I7584" i="72"/>
  <c r="D7572" i="72"/>
  <c r="F7572" i="72" s="1"/>
  <c r="C7572" i="72"/>
  <c r="J7571" i="72"/>
  <c r="C7569" i="72"/>
  <c r="J7568" i="72"/>
  <c r="I7568" i="72"/>
  <c r="D7556" i="72"/>
  <c r="F7556" i="72" s="1"/>
  <c r="C7556" i="72"/>
  <c r="J7555" i="72"/>
  <c r="C7553" i="72"/>
  <c r="J7552" i="72"/>
  <c r="I7552" i="72"/>
  <c r="D7540" i="72"/>
  <c r="F7540" i="72" s="1"/>
  <c r="C7540" i="72"/>
  <c r="J7539" i="72"/>
  <c r="C7537" i="72"/>
  <c r="J7536" i="72"/>
  <c r="I7536" i="72"/>
  <c r="D7524" i="72"/>
  <c r="F7524" i="72" s="1"/>
  <c r="C7524" i="72"/>
  <c r="J7523" i="72"/>
  <c r="C7521" i="72"/>
  <c r="J7520" i="72"/>
  <c r="I7520" i="72"/>
  <c r="D7508" i="72"/>
  <c r="F7508" i="72" s="1"/>
  <c r="C7508" i="72"/>
  <c r="J7507" i="72"/>
  <c r="C7505" i="72"/>
  <c r="J7504" i="72"/>
  <c r="I7504" i="72"/>
  <c r="D7492" i="72"/>
  <c r="F7492" i="72" s="1"/>
  <c r="C7492" i="72"/>
  <c r="J7491" i="72"/>
  <c r="C7489" i="72"/>
  <c r="J7488" i="72"/>
  <c r="I7488" i="72"/>
  <c r="D7476" i="72"/>
  <c r="F7476" i="72" s="1"/>
  <c r="C7476" i="72"/>
  <c r="J7475" i="72"/>
  <c r="C7473" i="72"/>
  <c r="J7472" i="72"/>
  <c r="I7472" i="72"/>
  <c r="D7460" i="72"/>
  <c r="F7460" i="72" s="1"/>
  <c r="C7460" i="72"/>
  <c r="J7459" i="72"/>
  <c r="C7457" i="72"/>
  <c r="J7456" i="72"/>
  <c r="I7456" i="72"/>
  <c r="D7444" i="72"/>
  <c r="F7444" i="72" s="1"/>
  <c r="C7444" i="72"/>
  <c r="J7443" i="72"/>
  <c r="C7441" i="72"/>
  <c r="J7440" i="72"/>
  <c r="I7440" i="72"/>
  <c r="D7428" i="72"/>
  <c r="F7428" i="72" s="1"/>
  <c r="C7428" i="72"/>
  <c r="J7427" i="72"/>
  <c r="C7425" i="72"/>
  <c r="J7424" i="72"/>
  <c r="I7424" i="72"/>
  <c r="D7412" i="72"/>
  <c r="F7412" i="72" s="1"/>
  <c r="C7412" i="72"/>
  <c r="J7411" i="72"/>
  <c r="C7409" i="72"/>
  <c r="J7408" i="72"/>
  <c r="I7408" i="72"/>
  <c r="D7396" i="72"/>
  <c r="F7396" i="72" s="1"/>
  <c r="C7396" i="72"/>
  <c r="J7395" i="72"/>
  <c r="C7393" i="72"/>
  <c r="J7392" i="72"/>
  <c r="I7392" i="72"/>
  <c r="D7380" i="72"/>
  <c r="F7380" i="72" s="1"/>
  <c r="C7380" i="72"/>
  <c r="J7379" i="72"/>
  <c r="C7377" i="72"/>
  <c r="J7376" i="72"/>
  <c r="I7376" i="72"/>
  <c r="D7364" i="72"/>
  <c r="F7364" i="72" s="1"/>
  <c r="C7364" i="72"/>
  <c r="J7363" i="72"/>
  <c r="C7361" i="72"/>
  <c r="J7360" i="72"/>
  <c r="I7360" i="72"/>
  <c r="D7348" i="72"/>
  <c r="F7348" i="72" s="1"/>
  <c r="C7348" i="72"/>
  <c r="J7347" i="72"/>
  <c r="C7345" i="72"/>
  <c r="J7344" i="72"/>
  <c r="I7344" i="72"/>
  <c r="D7332" i="72"/>
  <c r="F7332" i="72" s="1"/>
  <c r="C7332" i="72"/>
  <c r="J7331" i="72"/>
  <c r="C7329" i="72"/>
  <c r="J7328" i="72"/>
  <c r="I7328" i="72"/>
  <c r="D7316" i="72"/>
  <c r="F7316" i="72" s="1"/>
  <c r="C7316" i="72"/>
  <c r="J7315" i="72"/>
  <c r="C7313" i="72"/>
  <c r="J7312" i="72"/>
  <c r="I7312" i="72"/>
  <c r="D7300" i="72"/>
  <c r="F7300" i="72" s="1"/>
  <c r="C7300" i="72"/>
  <c r="J7299" i="72"/>
  <c r="C7297" i="72"/>
  <c r="J7296" i="72"/>
  <c r="I7296" i="72"/>
  <c r="D7284" i="72"/>
  <c r="F7284" i="72" s="1"/>
  <c r="C7284" i="72"/>
  <c r="J7283" i="72"/>
  <c r="C7281" i="72"/>
  <c r="J7280" i="72"/>
  <c r="I7280" i="72"/>
  <c r="D7268" i="72"/>
  <c r="F7268" i="72" s="1"/>
  <c r="C7268" i="72"/>
  <c r="J7267" i="72"/>
  <c r="C7265" i="72"/>
  <c r="J7264" i="72"/>
  <c r="I7264" i="72"/>
  <c r="D7252" i="72"/>
  <c r="F7252" i="72" s="1"/>
  <c r="C7252" i="72"/>
  <c r="J7251" i="72"/>
  <c r="C7249" i="72"/>
  <c r="J7248" i="72"/>
  <c r="I7248" i="72"/>
  <c r="D7236" i="72"/>
  <c r="F7236" i="72" s="1"/>
  <c r="C7236" i="72"/>
  <c r="J7235" i="72"/>
  <c r="C7233" i="72"/>
  <c r="J7232" i="72"/>
  <c r="I7232" i="72"/>
  <c r="D7220" i="72"/>
  <c r="F7220" i="72" s="1"/>
  <c r="C7220" i="72"/>
  <c r="J7219" i="72"/>
  <c r="C7217" i="72"/>
  <c r="J7216" i="72"/>
  <c r="I7216" i="72"/>
  <c r="D7204" i="72"/>
  <c r="F7204" i="72" s="1"/>
  <c r="C7204" i="72"/>
  <c r="J7203" i="72"/>
  <c r="C7201" i="72"/>
  <c r="J7200" i="72"/>
  <c r="I7200" i="72"/>
  <c r="D7188" i="72"/>
  <c r="F7188" i="72" s="1"/>
  <c r="C7188" i="72"/>
  <c r="J7187" i="72"/>
  <c r="C7185" i="72"/>
  <c r="J7184" i="72"/>
  <c r="I7184" i="72"/>
  <c r="D7172" i="72"/>
  <c r="F7172" i="72" s="1"/>
  <c r="C7172" i="72"/>
  <c r="J7171" i="72"/>
  <c r="C7169" i="72"/>
  <c r="J7168" i="72"/>
  <c r="I7168" i="72"/>
  <c r="D7156" i="72"/>
  <c r="F7156" i="72" s="1"/>
  <c r="C7156" i="72"/>
  <c r="J7155" i="72"/>
  <c r="C7153" i="72"/>
  <c r="J7152" i="72"/>
  <c r="I7152" i="72"/>
  <c r="D7140" i="72"/>
  <c r="F7140" i="72" s="1"/>
  <c r="C7140" i="72"/>
  <c r="J7139" i="72"/>
  <c r="C7137" i="72"/>
  <c r="J7136" i="72"/>
  <c r="I7136" i="72"/>
  <c r="D7124" i="72"/>
  <c r="F7124" i="72" s="1"/>
  <c r="C7124" i="72"/>
  <c r="J7123" i="72"/>
  <c r="C7121" i="72"/>
  <c r="J7120" i="72"/>
  <c r="I7120" i="72"/>
  <c r="D7108" i="72"/>
  <c r="F7108" i="72" s="1"/>
  <c r="C7108" i="72"/>
  <c r="J7107" i="72"/>
  <c r="C7105" i="72"/>
  <c r="J7104" i="72"/>
  <c r="I7104" i="72"/>
  <c r="D7092" i="72"/>
  <c r="F7092" i="72" s="1"/>
  <c r="C7092" i="72"/>
  <c r="J7091" i="72"/>
  <c r="C7089" i="72"/>
  <c r="J7088" i="72"/>
  <c r="I7088" i="72"/>
  <c r="D7076" i="72"/>
  <c r="F7076" i="72" s="1"/>
  <c r="C7076" i="72"/>
  <c r="J7075" i="72"/>
  <c r="C7073" i="72"/>
  <c r="J7072" i="72"/>
  <c r="I7072" i="72"/>
  <c r="D7060" i="72"/>
  <c r="F7060" i="72" s="1"/>
  <c r="C7060" i="72"/>
  <c r="J7059" i="72"/>
  <c r="C7057" i="72"/>
  <c r="J7056" i="72"/>
  <c r="I7056" i="72"/>
  <c r="D7044" i="72"/>
  <c r="F7044" i="72" s="1"/>
  <c r="C7044" i="72"/>
  <c r="J7043" i="72"/>
  <c r="C7041" i="72"/>
  <c r="J7040" i="72"/>
  <c r="I7040" i="72"/>
  <c r="D7028" i="72"/>
  <c r="F7028" i="72" s="1"/>
  <c r="C7028" i="72"/>
  <c r="J7027" i="72"/>
  <c r="C7025" i="72"/>
  <c r="J7024" i="72"/>
  <c r="I7024" i="72"/>
  <c r="D7012" i="72"/>
  <c r="F7012" i="72" s="1"/>
  <c r="C7012" i="72"/>
  <c r="J7011" i="72"/>
  <c r="C7009" i="72"/>
  <c r="J7008" i="72"/>
  <c r="I7008" i="72"/>
  <c r="D6996" i="72"/>
  <c r="F6996" i="72" s="1"/>
  <c r="C6996" i="72"/>
  <c r="J6995" i="72"/>
  <c r="C6993" i="72"/>
  <c r="J6992" i="72"/>
  <c r="I6992" i="72"/>
  <c r="D6980" i="72"/>
  <c r="F6980" i="72" s="1"/>
  <c r="C6980" i="72"/>
  <c r="J6979" i="72"/>
  <c r="C6977" i="72"/>
  <c r="J6976" i="72"/>
  <c r="I6976" i="72"/>
  <c r="D6964" i="72"/>
  <c r="F6964" i="72" s="1"/>
  <c r="C6964" i="72"/>
  <c r="J6963" i="72"/>
  <c r="C6961" i="72"/>
  <c r="J6960" i="72"/>
  <c r="I6960" i="72"/>
  <c r="D6948" i="72"/>
  <c r="F6948" i="72" s="1"/>
  <c r="C6948" i="72"/>
  <c r="J6947" i="72"/>
  <c r="C6945" i="72"/>
  <c r="J6944" i="72"/>
  <c r="I6944" i="72"/>
  <c r="D6932" i="72"/>
  <c r="F6932" i="72" s="1"/>
  <c r="C6932" i="72"/>
  <c r="J6931" i="72"/>
  <c r="C6929" i="72"/>
  <c r="J6928" i="72"/>
  <c r="I6928" i="72"/>
  <c r="D6916" i="72"/>
  <c r="F6916" i="72" s="1"/>
  <c r="C6916" i="72"/>
  <c r="J6915" i="72"/>
  <c r="C6913" i="72"/>
  <c r="J6912" i="72"/>
  <c r="I6912" i="72"/>
  <c r="D6900" i="72"/>
  <c r="F6900" i="72" s="1"/>
  <c r="C6900" i="72"/>
  <c r="J6899" i="72"/>
  <c r="C6897" i="72"/>
  <c r="J6896" i="72"/>
  <c r="I6896" i="72"/>
  <c r="D6884" i="72"/>
  <c r="F6884" i="72" s="1"/>
  <c r="C6884" i="72"/>
  <c r="J6883" i="72"/>
  <c r="C6881" i="72"/>
  <c r="J6880" i="72"/>
  <c r="I6880" i="72"/>
  <c r="D6868" i="72"/>
  <c r="F6868" i="72" s="1"/>
  <c r="C6868" i="72"/>
  <c r="J6867" i="72"/>
  <c r="C6865" i="72"/>
  <c r="J6864" i="72"/>
  <c r="I6864" i="72"/>
  <c r="D6852" i="72"/>
  <c r="F6852" i="72" s="1"/>
  <c r="C6852" i="72"/>
  <c r="J6851" i="72"/>
  <c r="C6849" i="72"/>
  <c r="J6848" i="72"/>
  <c r="I6848" i="72"/>
  <c r="D6836" i="72"/>
  <c r="F6836" i="72" s="1"/>
  <c r="C6836" i="72"/>
  <c r="J6835" i="72"/>
  <c r="C6833" i="72"/>
  <c r="J6832" i="72"/>
  <c r="I6832" i="72"/>
  <c r="D6820" i="72"/>
  <c r="F6820" i="72" s="1"/>
  <c r="C6820" i="72"/>
  <c r="J6819" i="72"/>
  <c r="C6817" i="72"/>
  <c r="J6816" i="72"/>
  <c r="I6816" i="72"/>
  <c r="D6804" i="72"/>
  <c r="F6804" i="72" s="1"/>
  <c r="C6804" i="72"/>
  <c r="J6803" i="72"/>
  <c r="C6801" i="72"/>
  <c r="J6800" i="72"/>
  <c r="I6800" i="72"/>
  <c r="D6788" i="72"/>
  <c r="F6788" i="72" s="1"/>
  <c r="C6788" i="72"/>
  <c r="J6787" i="72"/>
  <c r="C6785" i="72"/>
  <c r="J6784" i="72"/>
  <c r="I6784" i="72"/>
  <c r="D6772" i="72"/>
  <c r="F6772" i="72" s="1"/>
  <c r="C6772" i="72"/>
  <c r="J6771" i="72"/>
  <c r="C6769" i="72"/>
  <c r="J6768" i="72"/>
  <c r="I6768" i="72"/>
  <c r="D6756" i="72"/>
  <c r="F6756" i="72" s="1"/>
  <c r="C6756" i="72"/>
  <c r="J6755" i="72"/>
  <c r="C6753" i="72"/>
  <c r="J6752" i="72"/>
  <c r="I6752" i="72"/>
  <c r="D6740" i="72"/>
  <c r="F6740" i="72" s="1"/>
  <c r="C6740" i="72"/>
  <c r="J6739" i="72"/>
  <c r="C6737" i="72"/>
  <c r="J6736" i="72"/>
  <c r="I6736" i="72"/>
  <c r="D6724" i="72"/>
  <c r="F6724" i="72" s="1"/>
  <c r="C6724" i="72"/>
  <c r="J6723" i="72"/>
  <c r="C6721" i="72"/>
  <c r="J6720" i="72"/>
  <c r="I6720" i="72"/>
  <c r="D6708" i="72"/>
  <c r="F6708" i="72" s="1"/>
  <c r="C6708" i="72"/>
  <c r="J6707" i="72"/>
  <c r="C6705" i="72"/>
  <c r="J6704" i="72"/>
  <c r="I6704" i="72"/>
  <c r="D6692" i="72"/>
  <c r="F6692" i="72" s="1"/>
  <c r="C6692" i="72"/>
  <c r="J6691" i="72"/>
  <c r="C6689" i="72"/>
  <c r="J6688" i="72"/>
  <c r="I6688" i="72"/>
  <c r="D6676" i="72"/>
  <c r="F6676" i="72" s="1"/>
  <c r="C6676" i="72"/>
  <c r="J6675" i="72"/>
  <c r="C6673" i="72"/>
  <c r="J6672" i="72"/>
  <c r="I6672" i="72"/>
  <c r="D6660" i="72"/>
  <c r="F6660" i="72" s="1"/>
  <c r="C6660" i="72"/>
  <c r="J6659" i="72"/>
  <c r="C6657" i="72"/>
  <c r="J6656" i="72"/>
  <c r="I6656" i="72"/>
  <c r="D6644" i="72"/>
  <c r="F6644" i="72" s="1"/>
  <c r="C6644" i="72"/>
  <c r="J6643" i="72"/>
  <c r="C6641" i="72"/>
  <c r="J6640" i="72"/>
  <c r="I6640" i="72"/>
  <c r="D6628" i="72"/>
  <c r="F6628" i="72" s="1"/>
  <c r="C6628" i="72"/>
  <c r="J6627" i="72"/>
  <c r="C6625" i="72"/>
  <c r="J6624" i="72"/>
  <c r="I6624" i="72"/>
  <c r="D6612" i="72"/>
  <c r="F6612" i="72" s="1"/>
  <c r="C6612" i="72"/>
  <c r="J6611" i="72"/>
  <c r="C6609" i="72"/>
  <c r="J6608" i="72"/>
  <c r="I6608" i="72"/>
  <c r="D6596" i="72"/>
  <c r="F6596" i="72" s="1"/>
  <c r="C6596" i="72"/>
  <c r="J6595" i="72"/>
  <c r="C6593" i="72"/>
  <c r="J6592" i="72"/>
  <c r="I6592" i="72"/>
  <c r="D6580" i="72"/>
  <c r="F6580" i="72" s="1"/>
  <c r="C6580" i="72"/>
  <c r="J6579" i="72"/>
  <c r="C6577" i="72"/>
  <c r="J6576" i="72"/>
  <c r="I6576" i="72"/>
  <c r="D6564" i="72"/>
  <c r="F6564" i="72" s="1"/>
  <c r="C6564" i="72"/>
  <c r="J6563" i="72"/>
  <c r="C6561" i="72"/>
  <c r="J6560" i="72"/>
  <c r="I6560" i="72"/>
  <c r="D6548" i="72"/>
  <c r="F6548" i="72" s="1"/>
  <c r="C6548" i="72"/>
  <c r="J6547" i="72"/>
  <c r="C6545" i="72"/>
  <c r="J6544" i="72"/>
  <c r="I6544" i="72"/>
  <c r="D6532" i="72"/>
  <c r="F6532" i="72" s="1"/>
  <c r="C6532" i="72"/>
  <c r="J6531" i="72"/>
  <c r="C6529" i="72"/>
  <c r="J6528" i="72"/>
  <c r="I6528" i="72"/>
  <c r="D6516" i="72"/>
  <c r="F6516" i="72" s="1"/>
  <c r="C6516" i="72"/>
  <c r="J6515" i="72"/>
  <c r="C6513" i="72"/>
  <c r="J6512" i="72"/>
  <c r="I6512" i="72"/>
  <c r="D6500" i="72"/>
  <c r="F6500" i="72" s="1"/>
  <c r="C6500" i="72"/>
  <c r="J6499" i="72"/>
  <c r="C6497" i="72"/>
  <c r="J6496" i="72"/>
  <c r="I6496" i="72"/>
  <c r="D6484" i="72"/>
  <c r="F6484" i="72" s="1"/>
  <c r="C6484" i="72"/>
  <c r="J6483" i="72"/>
  <c r="C6481" i="72"/>
  <c r="J6480" i="72"/>
  <c r="I6480" i="72"/>
  <c r="D6468" i="72"/>
  <c r="F6468" i="72" s="1"/>
  <c r="C6468" i="72"/>
  <c r="J6467" i="72"/>
  <c r="C6465" i="72"/>
  <c r="J6464" i="72"/>
  <c r="I6464" i="72"/>
  <c r="D6452" i="72"/>
  <c r="F6452" i="72" s="1"/>
  <c r="C6452" i="72"/>
  <c r="J6451" i="72"/>
  <c r="C6449" i="72"/>
  <c r="J6448" i="72"/>
  <c r="I6448" i="72"/>
  <c r="D6436" i="72"/>
  <c r="F6436" i="72" s="1"/>
  <c r="C6436" i="72"/>
  <c r="J6435" i="72"/>
  <c r="C6433" i="72"/>
  <c r="J6432" i="72"/>
  <c r="I6432" i="72"/>
  <c r="D6420" i="72"/>
  <c r="F6420" i="72" s="1"/>
  <c r="C6420" i="72"/>
  <c r="J6419" i="72"/>
  <c r="C6417" i="72"/>
  <c r="J6416" i="72"/>
  <c r="I6416" i="72"/>
  <c r="D6404" i="72"/>
  <c r="F6404" i="72" s="1"/>
  <c r="C6404" i="72"/>
  <c r="J6403" i="72"/>
  <c r="C6401" i="72"/>
  <c r="J6400" i="72"/>
  <c r="I6400" i="72"/>
  <c r="D6388" i="72"/>
  <c r="F6388" i="72" s="1"/>
  <c r="C6388" i="72"/>
  <c r="J6387" i="72"/>
  <c r="C6385" i="72"/>
  <c r="J6384" i="72"/>
  <c r="I6384" i="72"/>
  <c r="D6372" i="72"/>
  <c r="F6372" i="72" s="1"/>
  <c r="C6372" i="72"/>
  <c r="J6371" i="72"/>
  <c r="C6369" i="72"/>
  <c r="J6368" i="72"/>
  <c r="I6368" i="72"/>
  <c r="D6356" i="72"/>
  <c r="F6356" i="72" s="1"/>
  <c r="C6356" i="72"/>
  <c r="J6355" i="72"/>
  <c r="C6353" i="72"/>
  <c r="J6352" i="72"/>
  <c r="I6352" i="72"/>
  <c r="D6340" i="72"/>
  <c r="F6340" i="72" s="1"/>
  <c r="C6340" i="72"/>
  <c r="J6339" i="72"/>
  <c r="C6337" i="72"/>
  <c r="J6336" i="72"/>
  <c r="I6336" i="72"/>
  <c r="D6324" i="72"/>
  <c r="F6324" i="72" s="1"/>
  <c r="C6324" i="72"/>
  <c r="J6323" i="72"/>
  <c r="C6321" i="72"/>
  <c r="J6320" i="72"/>
  <c r="I6320" i="72"/>
  <c r="D6308" i="72"/>
  <c r="F6308" i="72" s="1"/>
  <c r="C6308" i="72"/>
  <c r="J6307" i="72"/>
  <c r="C6305" i="72"/>
  <c r="J6304" i="72"/>
  <c r="I6304" i="72"/>
  <c r="D6292" i="72"/>
  <c r="F6292" i="72" s="1"/>
  <c r="C6292" i="72"/>
  <c r="J6291" i="72"/>
  <c r="C6289" i="72"/>
  <c r="J6288" i="72"/>
  <c r="I6288" i="72"/>
  <c r="D6276" i="72"/>
  <c r="F6276" i="72" s="1"/>
  <c r="C6276" i="72"/>
  <c r="J6275" i="72"/>
  <c r="C6273" i="72"/>
  <c r="J6272" i="72"/>
  <c r="I6272" i="72"/>
  <c r="D6260" i="72"/>
  <c r="F6260" i="72" s="1"/>
  <c r="C6260" i="72"/>
  <c r="J6259" i="72"/>
  <c r="C6257" i="72"/>
  <c r="J6256" i="72"/>
  <c r="I6256" i="72"/>
  <c r="D6244" i="72"/>
  <c r="F6244" i="72" s="1"/>
  <c r="C6244" i="72"/>
  <c r="J6243" i="72"/>
  <c r="C6241" i="72"/>
  <c r="J6240" i="72"/>
  <c r="I6240" i="72"/>
  <c r="D6228" i="72"/>
  <c r="F6228" i="72" s="1"/>
  <c r="C6228" i="72"/>
  <c r="J6227" i="72"/>
  <c r="C6225" i="72"/>
  <c r="J6224" i="72"/>
  <c r="I6224" i="72"/>
  <c r="D6212" i="72"/>
  <c r="F6212" i="72" s="1"/>
  <c r="C6212" i="72"/>
  <c r="J6211" i="72"/>
  <c r="C6209" i="72"/>
  <c r="J6208" i="72"/>
  <c r="I6208" i="72"/>
  <c r="D6196" i="72"/>
  <c r="F6196" i="72" s="1"/>
  <c r="C6196" i="72"/>
  <c r="J6195" i="72"/>
  <c r="C6193" i="72"/>
  <c r="J6192" i="72"/>
  <c r="I6192" i="72"/>
  <c r="D6180" i="72"/>
  <c r="F6180" i="72" s="1"/>
  <c r="C6180" i="72"/>
  <c r="J6179" i="72"/>
  <c r="C6177" i="72"/>
  <c r="J6176" i="72"/>
  <c r="I6176" i="72"/>
  <c r="D6164" i="72"/>
  <c r="F6164" i="72" s="1"/>
  <c r="C6164" i="72"/>
  <c r="J6163" i="72"/>
  <c r="C6161" i="72"/>
  <c r="J6160" i="72"/>
  <c r="I6160" i="72"/>
  <c r="D6148" i="72"/>
  <c r="F6148" i="72" s="1"/>
  <c r="C6148" i="72"/>
  <c r="J6147" i="72"/>
  <c r="C6145" i="72"/>
  <c r="J6144" i="72"/>
  <c r="I6144" i="72"/>
  <c r="D6132" i="72"/>
  <c r="F6132" i="72" s="1"/>
  <c r="C6132" i="72"/>
  <c r="J6131" i="72"/>
  <c r="C6129" i="72"/>
  <c r="J6128" i="72"/>
  <c r="I6128" i="72"/>
  <c r="D6116" i="72"/>
  <c r="F6116" i="72" s="1"/>
  <c r="C6116" i="72"/>
  <c r="J6115" i="72"/>
  <c r="C6113" i="72"/>
  <c r="J6112" i="72"/>
  <c r="I6112" i="72"/>
  <c r="D6100" i="72"/>
  <c r="F6100" i="72" s="1"/>
  <c r="C6100" i="72"/>
  <c r="J6099" i="72"/>
  <c r="C6097" i="72"/>
  <c r="J6096" i="72"/>
  <c r="I6096" i="72"/>
  <c r="D6084" i="72"/>
  <c r="F6084" i="72" s="1"/>
  <c r="C6084" i="72"/>
  <c r="J6083" i="72"/>
  <c r="C6081" i="72"/>
  <c r="J6080" i="72"/>
  <c r="I6080" i="72"/>
  <c r="F6068" i="72"/>
  <c r="D6068" i="72"/>
  <c r="C6068" i="72"/>
  <c r="J6067" i="72"/>
  <c r="C6065" i="72"/>
  <c r="J6064" i="72"/>
  <c r="I6064" i="72"/>
  <c r="D6052" i="72"/>
  <c r="F6052" i="72" s="1"/>
  <c r="C6052" i="72"/>
  <c r="J6051" i="72"/>
  <c r="C6049" i="72"/>
  <c r="J6048" i="72"/>
  <c r="I6048" i="72"/>
  <c r="D6036" i="72"/>
  <c r="F6036" i="72" s="1"/>
  <c r="C6036" i="72"/>
  <c r="J6035" i="72"/>
  <c r="C6033" i="72"/>
  <c r="J6032" i="72"/>
  <c r="I6032" i="72"/>
  <c r="D6020" i="72"/>
  <c r="F6020" i="72" s="1"/>
  <c r="C6020" i="72"/>
  <c r="J6019" i="72"/>
  <c r="C6017" i="72"/>
  <c r="J6016" i="72"/>
  <c r="I6016" i="72"/>
  <c r="D6004" i="72"/>
  <c r="F6004" i="72" s="1"/>
  <c r="C6004" i="72"/>
  <c r="J6003" i="72"/>
  <c r="C6001" i="72"/>
  <c r="J6000" i="72"/>
  <c r="I6000" i="72"/>
  <c r="D5988" i="72"/>
  <c r="F5988" i="72" s="1"/>
  <c r="C5988" i="72"/>
  <c r="J5987" i="72"/>
  <c r="C5985" i="72"/>
  <c r="J5984" i="72"/>
  <c r="I5984" i="72"/>
  <c r="D5972" i="72"/>
  <c r="F5972" i="72" s="1"/>
  <c r="C5972" i="72"/>
  <c r="J5971" i="72"/>
  <c r="C5969" i="72"/>
  <c r="J5968" i="72"/>
  <c r="I5968" i="72"/>
  <c r="D5956" i="72"/>
  <c r="F5956" i="72" s="1"/>
  <c r="C5956" i="72"/>
  <c r="J5955" i="72"/>
  <c r="C5953" i="72"/>
  <c r="J5952" i="72"/>
  <c r="I5952" i="72"/>
  <c r="D5940" i="72"/>
  <c r="F5940" i="72" s="1"/>
  <c r="C5940" i="72"/>
  <c r="J5939" i="72"/>
  <c r="C5937" i="72"/>
  <c r="J5936" i="72"/>
  <c r="I5936" i="72"/>
  <c r="D5924" i="72"/>
  <c r="F5924" i="72" s="1"/>
  <c r="C5924" i="72"/>
  <c r="J5923" i="72"/>
  <c r="C5921" i="72"/>
  <c r="J5920" i="72"/>
  <c r="I5920" i="72"/>
  <c r="D5908" i="72"/>
  <c r="F5908" i="72" s="1"/>
  <c r="C5908" i="72"/>
  <c r="J5907" i="72"/>
  <c r="C5905" i="72"/>
  <c r="J5904" i="72"/>
  <c r="I5904" i="72"/>
  <c r="D5892" i="72"/>
  <c r="F5892" i="72" s="1"/>
  <c r="C5892" i="72"/>
  <c r="J5891" i="72"/>
  <c r="C5889" i="72"/>
  <c r="J5888" i="72"/>
  <c r="I5888" i="72"/>
  <c r="D5876" i="72"/>
  <c r="F5876" i="72" s="1"/>
  <c r="C5876" i="72"/>
  <c r="J5875" i="72"/>
  <c r="C5873" i="72"/>
  <c r="J5872" i="72"/>
  <c r="I5872" i="72"/>
  <c r="D5860" i="72"/>
  <c r="F5860" i="72" s="1"/>
  <c r="C5860" i="72"/>
  <c r="J5859" i="72"/>
  <c r="C5857" i="72"/>
  <c r="J5856" i="72"/>
  <c r="I5856" i="72"/>
  <c r="D5844" i="72"/>
  <c r="F5844" i="72" s="1"/>
  <c r="C5844" i="72"/>
  <c r="J5843" i="72"/>
  <c r="C5841" i="72"/>
  <c r="J5840" i="72"/>
  <c r="I5840" i="72"/>
  <c r="D5828" i="72"/>
  <c r="F5828" i="72" s="1"/>
  <c r="C5828" i="72"/>
  <c r="J5827" i="72"/>
  <c r="C5825" i="72"/>
  <c r="J5824" i="72"/>
  <c r="I5824" i="72"/>
  <c r="D5812" i="72"/>
  <c r="F5812" i="72" s="1"/>
  <c r="C5812" i="72"/>
  <c r="J5811" i="72"/>
  <c r="C5809" i="72"/>
  <c r="J5808" i="72"/>
  <c r="I5808" i="72"/>
  <c r="D5796" i="72"/>
  <c r="F5796" i="72" s="1"/>
  <c r="C5796" i="72"/>
  <c r="J5795" i="72"/>
  <c r="C5793" i="72"/>
  <c r="J5792" i="72"/>
  <c r="I5792" i="72"/>
  <c r="D5780" i="72"/>
  <c r="F5780" i="72" s="1"/>
  <c r="C5780" i="72"/>
  <c r="J5779" i="72"/>
  <c r="C5777" i="72"/>
  <c r="J5776" i="72"/>
  <c r="I5776" i="72"/>
  <c r="D5764" i="72"/>
  <c r="F5764" i="72" s="1"/>
  <c r="C5764" i="72"/>
  <c r="J5763" i="72"/>
  <c r="C5761" i="72"/>
  <c r="J5760" i="72"/>
  <c r="I5760" i="72"/>
  <c r="D5748" i="72"/>
  <c r="F5748" i="72" s="1"/>
  <c r="C5748" i="72"/>
  <c r="J5747" i="72"/>
  <c r="C5745" i="72"/>
  <c r="J5744" i="72"/>
  <c r="I5744" i="72"/>
  <c r="D5732" i="72"/>
  <c r="F5732" i="72" s="1"/>
  <c r="C5732" i="72"/>
  <c r="J5731" i="72"/>
  <c r="C5729" i="72"/>
  <c r="J5728" i="72"/>
  <c r="I5728" i="72"/>
  <c r="D5716" i="72"/>
  <c r="F5716" i="72" s="1"/>
  <c r="C5716" i="72"/>
  <c r="J5715" i="72"/>
  <c r="C5713" i="72"/>
  <c r="J5712" i="72"/>
  <c r="I5712" i="72"/>
  <c r="D5700" i="72"/>
  <c r="F5700" i="72" s="1"/>
  <c r="C5700" i="72"/>
  <c r="J5699" i="72"/>
  <c r="C5697" i="72"/>
  <c r="J5696" i="72"/>
  <c r="I5696" i="72"/>
  <c r="D5684" i="72"/>
  <c r="F5684" i="72" s="1"/>
  <c r="C5684" i="72"/>
  <c r="J5683" i="72"/>
  <c r="C5681" i="72"/>
  <c r="J5680" i="72"/>
  <c r="I5680" i="72"/>
  <c r="D5668" i="72"/>
  <c r="F5668" i="72" s="1"/>
  <c r="C5668" i="72"/>
  <c r="J5667" i="72"/>
  <c r="C5665" i="72"/>
  <c r="J5664" i="72"/>
  <c r="I5664" i="72"/>
  <c r="D5652" i="72"/>
  <c r="F5652" i="72" s="1"/>
  <c r="C5652" i="72"/>
  <c r="J5651" i="72"/>
  <c r="C5649" i="72"/>
  <c r="J5648" i="72"/>
  <c r="I5648" i="72"/>
  <c r="D5636" i="72"/>
  <c r="F5636" i="72" s="1"/>
  <c r="C5636" i="72"/>
  <c r="J5635" i="72"/>
  <c r="C5633" i="72"/>
  <c r="J5632" i="72"/>
  <c r="I5632" i="72"/>
  <c r="D5620" i="72"/>
  <c r="F5620" i="72" s="1"/>
  <c r="C5620" i="72"/>
  <c r="J5619" i="72"/>
  <c r="C5617" i="72"/>
  <c r="J5616" i="72"/>
  <c r="I5616" i="72"/>
  <c r="D5604" i="72"/>
  <c r="F5604" i="72" s="1"/>
  <c r="C5604" i="72"/>
  <c r="J5603" i="72"/>
  <c r="C5601" i="72"/>
  <c r="J5600" i="72"/>
  <c r="I5600" i="72"/>
  <c r="D5588" i="72"/>
  <c r="F5588" i="72" s="1"/>
  <c r="C5588" i="72"/>
  <c r="J5587" i="72"/>
  <c r="C5585" i="72"/>
  <c r="J5584" i="72"/>
  <c r="I5584" i="72"/>
  <c r="D5572" i="72"/>
  <c r="F5572" i="72" s="1"/>
  <c r="C5572" i="72"/>
  <c r="J5571" i="72"/>
  <c r="C5569" i="72"/>
  <c r="J5568" i="72"/>
  <c r="I5568" i="72"/>
  <c r="D5556" i="72"/>
  <c r="F5556" i="72" s="1"/>
  <c r="C5556" i="72"/>
  <c r="J5555" i="72"/>
  <c r="C5553" i="72"/>
  <c r="J5552" i="72"/>
  <c r="I5552" i="72"/>
  <c r="D5540" i="72"/>
  <c r="F5540" i="72" s="1"/>
  <c r="C5540" i="72"/>
  <c r="J5539" i="72"/>
  <c r="C5537" i="72"/>
  <c r="J5536" i="72"/>
  <c r="I5536" i="72"/>
  <c r="F5524" i="72"/>
  <c r="D5524" i="72"/>
  <c r="C5524" i="72"/>
  <c r="J5523" i="72"/>
  <c r="C5521" i="72"/>
  <c r="J5520" i="72"/>
  <c r="I5520" i="72"/>
  <c r="D5508" i="72"/>
  <c r="F5508" i="72" s="1"/>
  <c r="C5508" i="72"/>
  <c r="J5507" i="72"/>
  <c r="C5505" i="72"/>
  <c r="J5504" i="72"/>
  <c r="I5504" i="72"/>
  <c r="D5492" i="72"/>
  <c r="F5492" i="72" s="1"/>
  <c r="C5492" i="72"/>
  <c r="J5491" i="72"/>
  <c r="C5489" i="72"/>
  <c r="J5488" i="72"/>
  <c r="I5488" i="72"/>
  <c r="D5476" i="72"/>
  <c r="F5476" i="72" s="1"/>
  <c r="C5476" i="72"/>
  <c r="J5475" i="72"/>
  <c r="C5473" i="72"/>
  <c r="J5472" i="72"/>
  <c r="I5472" i="72"/>
  <c r="D5460" i="72"/>
  <c r="F5460" i="72" s="1"/>
  <c r="C5460" i="72"/>
  <c r="J5459" i="72"/>
  <c r="C5457" i="72"/>
  <c r="J5456" i="72"/>
  <c r="I5456" i="72"/>
  <c r="D5444" i="72"/>
  <c r="F5444" i="72" s="1"/>
  <c r="C5444" i="72"/>
  <c r="J5443" i="72"/>
  <c r="C5441" i="72"/>
  <c r="J5440" i="72"/>
  <c r="I5440" i="72"/>
  <c r="D5428" i="72"/>
  <c r="F5428" i="72" s="1"/>
  <c r="C5428" i="72"/>
  <c r="J5427" i="72"/>
  <c r="C5425" i="72"/>
  <c r="J5424" i="72"/>
  <c r="I5424" i="72"/>
  <c r="D5412" i="72"/>
  <c r="F5412" i="72" s="1"/>
  <c r="C5412" i="72"/>
  <c r="J5411" i="72"/>
  <c r="C5409" i="72"/>
  <c r="J5408" i="72"/>
  <c r="I5408" i="72"/>
  <c r="D5396" i="72"/>
  <c r="F5396" i="72" s="1"/>
  <c r="C5396" i="72"/>
  <c r="J5395" i="72"/>
  <c r="C5393" i="72"/>
  <c r="J5392" i="72"/>
  <c r="I5392" i="72"/>
  <c r="D5380" i="72"/>
  <c r="F5380" i="72" s="1"/>
  <c r="C5380" i="72"/>
  <c r="J5379" i="72"/>
  <c r="C5377" i="72"/>
  <c r="J5376" i="72"/>
  <c r="I5376" i="72"/>
  <c r="D5364" i="72"/>
  <c r="F5364" i="72" s="1"/>
  <c r="C5364" i="72"/>
  <c r="J5363" i="72"/>
  <c r="C5361" i="72"/>
  <c r="J5360" i="72"/>
  <c r="I5360" i="72"/>
  <c r="D5348" i="72"/>
  <c r="F5348" i="72" s="1"/>
  <c r="C5348" i="72"/>
  <c r="J5347" i="72"/>
  <c r="C5345" i="72"/>
  <c r="J5344" i="72"/>
  <c r="I5344" i="72"/>
  <c r="D5332" i="72"/>
  <c r="F5332" i="72" s="1"/>
  <c r="C5332" i="72"/>
  <c r="J5331" i="72"/>
  <c r="C5329" i="72"/>
  <c r="J5328" i="72"/>
  <c r="I5328" i="72"/>
  <c r="D5316" i="72"/>
  <c r="F5316" i="72" s="1"/>
  <c r="C5316" i="72"/>
  <c r="J5315" i="72"/>
  <c r="C5313" i="72"/>
  <c r="J5312" i="72"/>
  <c r="I5312" i="72"/>
  <c r="D5300" i="72"/>
  <c r="F5300" i="72" s="1"/>
  <c r="C5300" i="72"/>
  <c r="J5299" i="72"/>
  <c r="C5297" i="72"/>
  <c r="J5296" i="72"/>
  <c r="I5296" i="72"/>
  <c r="D5284" i="72"/>
  <c r="F5284" i="72" s="1"/>
  <c r="C5284" i="72"/>
  <c r="J5283" i="72"/>
  <c r="C5281" i="72"/>
  <c r="J5280" i="72"/>
  <c r="I5280" i="72"/>
  <c r="D5268" i="72"/>
  <c r="F5268" i="72" s="1"/>
  <c r="C5268" i="72"/>
  <c r="J5267" i="72"/>
  <c r="C5265" i="72"/>
  <c r="J5264" i="72"/>
  <c r="I5264" i="72"/>
  <c r="D5252" i="72"/>
  <c r="F5252" i="72" s="1"/>
  <c r="C5252" i="72"/>
  <c r="J5251" i="72"/>
  <c r="C5249" i="72"/>
  <c r="J5248" i="72"/>
  <c r="I5248" i="72"/>
  <c r="D5236" i="72"/>
  <c r="F5236" i="72" s="1"/>
  <c r="C5236" i="72"/>
  <c r="J5235" i="72"/>
  <c r="C5233" i="72"/>
  <c r="J5232" i="72"/>
  <c r="I5232" i="72"/>
  <c r="D5220" i="72"/>
  <c r="F5220" i="72" s="1"/>
  <c r="C5220" i="72"/>
  <c r="J5219" i="72"/>
  <c r="C5217" i="72"/>
  <c r="J5216" i="72"/>
  <c r="I5216" i="72"/>
  <c r="D5204" i="72"/>
  <c r="F5204" i="72" s="1"/>
  <c r="C5204" i="72"/>
  <c r="J5203" i="72"/>
  <c r="C5201" i="72"/>
  <c r="J5200" i="72"/>
  <c r="I5200" i="72"/>
  <c r="D5188" i="72"/>
  <c r="F5188" i="72" s="1"/>
  <c r="C5188" i="72"/>
  <c r="J5187" i="72"/>
  <c r="C5185" i="72"/>
  <c r="J5184" i="72"/>
  <c r="I5184" i="72"/>
  <c r="D5172" i="72"/>
  <c r="F5172" i="72" s="1"/>
  <c r="C5172" i="72"/>
  <c r="J5171" i="72"/>
  <c r="C5169" i="72"/>
  <c r="J5168" i="72"/>
  <c r="I5168" i="72"/>
  <c r="D5156" i="72"/>
  <c r="F5156" i="72" s="1"/>
  <c r="C5156" i="72"/>
  <c r="J5155" i="72"/>
  <c r="C5153" i="72"/>
  <c r="J5152" i="72"/>
  <c r="I5152" i="72"/>
  <c r="D5140" i="72"/>
  <c r="F5140" i="72" s="1"/>
  <c r="C5140" i="72"/>
  <c r="J5139" i="72"/>
  <c r="C5137" i="72"/>
  <c r="J5136" i="72"/>
  <c r="I5136" i="72"/>
  <c r="D5124" i="72"/>
  <c r="F5124" i="72" s="1"/>
  <c r="C5124" i="72"/>
  <c r="J5123" i="72"/>
  <c r="C5121" i="72"/>
  <c r="J5120" i="72"/>
  <c r="I5120" i="72"/>
  <c r="D5108" i="72"/>
  <c r="F5108" i="72" s="1"/>
  <c r="C5108" i="72"/>
  <c r="J5107" i="72"/>
  <c r="C5105" i="72"/>
  <c r="J5104" i="72"/>
  <c r="I5104" i="72"/>
  <c r="D5092" i="72"/>
  <c r="F5092" i="72" s="1"/>
  <c r="C5092" i="72"/>
  <c r="J5091" i="72"/>
  <c r="C5089" i="72"/>
  <c r="J5088" i="72"/>
  <c r="I5088" i="72"/>
  <c r="D5076" i="72"/>
  <c r="F5076" i="72" s="1"/>
  <c r="C5076" i="72"/>
  <c r="J5075" i="72"/>
  <c r="C5073" i="72"/>
  <c r="J5072" i="72"/>
  <c r="I5072" i="72"/>
  <c r="D5060" i="72"/>
  <c r="F5060" i="72" s="1"/>
  <c r="C5060" i="72"/>
  <c r="J5059" i="72"/>
  <c r="C5057" i="72"/>
  <c r="J5056" i="72"/>
  <c r="I5056" i="72"/>
  <c r="D5044" i="72"/>
  <c r="F5044" i="72" s="1"/>
  <c r="C5044" i="72"/>
  <c r="J5043" i="72"/>
  <c r="C5041" i="72"/>
  <c r="J5040" i="72"/>
  <c r="I5040" i="72"/>
  <c r="D5028" i="72"/>
  <c r="F5028" i="72" s="1"/>
  <c r="C5028" i="72"/>
  <c r="J5027" i="72"/>
  <c r="C5025" i="72"/>
  <c r="J5024" i="72"/>
  <c r="I5024" i="72"/>
  <c r="D5012" i="72"/>
  <c r="F5012" i="72" s="1"/>
  <c r="C5012" i="72"/>
  <c r="J5011" i="72"/>
  <c r="C5009" i="72"/>
  <c r="J5008" i="72"/>
  <c r="I5008" i="72"/>
  <c r="D4996" i="72"/>
  <c r="F4996" i="72" s="1"/>
  <c r="C4996" i="72"/>
  <c r="J4995" i="72"/>
  <c r="C4993" i="72"/>
  <c r="J4992" i="72"/>
  <c r="I4992" i="72"/>
  <c r="D4980" i="72"/>
  <c r="F4980" i="72" s="1"/>
  <c r="C4980" i="72"/>
  <c r="J4979" i="72"/>
  <c r="C4977" i="72"/>
  <c r="J4976" i="72"/>
  <c r="I4976" i="72"/>
  <c r="D4964" i="72"/>
  <c r="F4964" i="72" s="1"/>
  <c r="C4964" i="72"/>
  <c r="J4963" i="72"/>
  <c r="C4961" i="72"/>
  <c r="J4960" i="72"/>
  <c r="I4960" i="72"/>
  <c r="D4948" i="72"/>
  <c r="F4948" i="72" s="1"/>
  <c r="C4948" i="72"/>
  <c r="J4947" i="72"/>
  <c r="C4945" i="72"/>
  <c r="J4944" i="72"/>
  <c r="I4944" i="72"/>
  <c r="D4932" i="72"/>
  <c r="F4932" i="72" s="1"/>
  <c r="C4932" i="72"/>
  <c r="J4931" i="72"/>
  <c r="C4929" i="72"/>
  <c r="J4928" i="72"/>
  <c r="I4928" i="72"/>
  <c r="D4916" i="72"/>
  <c r="F4916" i="72" s="1"/>
  <c r="C4916" i="72"/>
  <c r="J4915" i="72"/>
  <c r="C4913" i="72"/>
  <c r="J4912" i="72"/>
  <c r="I4912" i="72"/>
  <c r="D4900" i="72"/>
  <c r="F4900" i="72" s="1"/>
  <c r="C4900" i="72"/>
  <c r="J4899" i="72"/>
  <c r="C4897" i="72"/>
  <c r="J4896" i="72"/>
  <c r="I4896" i="72"/>
  <c r="D4884" i="72"/>
  <c r="F4884" i="72" s="1"/>
  <c r="C4884" i="72"/>
  <c r="J4883" i="72"/>
  <c r="C4881" i="72"/>
  <c r="J4880" i="72"/>
  <c r="I4880" i="72"/>
  <c r="D4868" i="72"/>
  <c r="F4868" i="72" s="1"/>
  <c r="C4868" i="72"/>
  <c r="J4867" i="72"/>
  <c r="C4865" i="72"/>
  <c r="J4864" i="72"/>
  <c r="I4864" i="72"/>
  <c r="D4852" i="72"/>
  <c r="F4852" i="72" s="1"/>
  <c r="C4852" i="72"/>
  <c r="J4851" i="72"/>
  <c r="C4849" i="72"/>
  <c r="J4848" i="72"/>
  <c r="I4848" i="72"/>
  <c r="D4836" i="72"/>
  <c r="F4836" i="72" s="1"/>
  <c r="C4836" i="72"/>
  <c r="J4835" i="72"/>
  <c r="C4833" i="72"/>
  <c r="J4832" i="72"/>
  <c r="I4832" i="72"/>
  <c r="I4836" i="72" s="1"/>
  <c r="D4820" i="72"/>
  <c r="F4820" i="72" s="1"/>
  <c r="C4820" i="72"/>
  <c r="J4819" i="72"/>
  <c r="C4817" i="72"/>
  <c r="J4816" i="72"/>
  <c r="I4816" i="72"/>
  <c r="D4804" i="72"/>
  <c r="F4804" i="72" s="1"/>
  <c r="C4804" i="72"/>
  <c r="J4803" i="72"/>
  <c r="C4801" i="72"/>
  <c r="J4800" i="72"/>
  <c r="I4800" i="72"/>
  <c r="D4788" i="72"/>
  <c r="F4788" i="72" s="1"/>
  <c r="C4788" i="72"/>
  <c r="J4787" i="72"/>
  <c r="C4785" i="72"/>
  <c r="J4784" i="72"/>
  <c r="I4784" i="72"/>
  <c r="D4772" i="72"/>
  <c r="F4772" i="72" s="1"/>
  <c r="C4772" i="72"/>
  <c r="J4771" i="72"/>
  <c r="C4769" i="72"/>
  <c r="J4768" i="72"/>
  <c r="I4768" i="72"/>
  <c r="D4756" i="72"/>
  <c r="F4756" i="72" s="1"/>
  <c r="C4756" i="72"/>
  <c r="J4755" i="72"/>
  <c r="C4753" i="72"/>
  <c r="J4752" i="72"/>
  <c r="I4752" i="72"/>
  <c r="D4740" i="72"/>
  <c r="F4740" i="72" s="1"/>
  <c r="C4740" i="72"/>
  <c r="J4739" i="72"/>
  <c r="C4737" i="72"/>
  <c r="J4736" i="72"/>
  <c r="I4736" i="72"/>
  <c r="D4724" i="72"/>
  <c r="F4724" i="72" s="1"/>
  <c r="C4724" i="72"/>
  <c r="J4723" i="72"/>
  <c r="C4721" i="72"/>
  <c r="J4720" i="72"/>
  <c r="I4720" i="72"/>
  <c r="D4708" i="72"/>
  <c r="F4708" i="72" s="1"/>
  <c r="C4708" i="72"/>
  <c r="J4707" i="72"/>
  <c r="C4705" i="72"/>
  <c r="J4704" i="72"/>
  <c r="I4704" i="72"/>
  <c r="D4692" i="72"/>
  <c r="F4692" i="72" s="1"/>
  <c r="C4692" i="72"/>
  <c r="J4691" i="72"/>
  <c r="C4689" i="72"/>
  <c r="J4688" i="72"/>
  <c r="I4688" i="72"/>
  <c r="D4676" i="72"/>
  <c r="F4676" i="72" s="1"/>
  <c r="C4676" i="72"/>
  <c r="J4675" i="72"/>
  <c r="C4673" i="72"/>
  <c r="J4672" i="72"/>
  <c r="I4672" i="72"/>
  <c r="D4660" i="72"/>
  <c r="F4660" i="72" s="1"/>
  <c r="C4660" i="72"/>
  <c r="J4659" i="72"/>
  <c r="C4657" i="72"/>
  <c r="J4656" i="72"/>
  <c r="I4656" i="72"/>
  <c r="D4644" i="72"/>
  <c r="F4644" i="72" s="1"/>
  <c r="C4644" i="72"/>
  <c r="J4643" i="72"/>
  <c r="C4641" i="72"/>
  <c r="J4640" i="72"/>
  <c r="I4640" i="72"/>
  <c r="D4628" i="72"/>
  <c r="F4628" i="72" s="1"/>
  <c r="C4628" i="72"/>
  <c r="J4627" i="72"/>
  <c r="C4625" i="72"/>
  <c r="J4624" i="72"/>
  <c r="I4624" i="72"/>
  <c r="D4612" i="72"/>
  <c r="F4612" i="72" s="1"/>
  <c r="C4612" i="72"/>
  <c r="J4611" i="72"/>
  <c r="C4609" i="72"/>
  <c r="J4608" i="72"/>
  <c r="I4608" i="72"/>
  <c r="D4596" i="72"/>
  <c r="F4596" i="72" s="1"/>
  <c r="C4596" i="72"/>
  <c r="J4595" i="72"/>
  <c r="C4593" i="72"/>
  <c r="J4592" i="72"/>
  <c r="I4592" i="72"/>
  <c r="D4580" i="72"/>
  <c r="F4580" i="72" s="1"/>
  <c r="C4580" i="72"/>
  <c r="J4579" i="72"/>
  <c r="C4577" i="72"/>
  <c r="J4576" i="72"/>
  <c r="I4576" i="72"/>
  <c r="D4564" i="72"/>
  <c r="F4564" i="72" s="1"/>
  <c r="C4564" i="72"/>
  <c r="J4563" i="72"/>
  <c r="C4561" i="72"/>
  <c r="J4560" i="72"/>
  <c r="I4560" i="72"/>
  <c r="D4548" i="72"/>
  <c r="F4548" i="72" s="1"/>
  <c r="C4548" i="72"/>
  <c r="J4547" i="72"/>
  <c r="C4545" i="72"/>
  <c r="J4544" i="72"/>
  <c r="I4544" i="72"/>
  <c r="D4532" i="72"/>
  <c r="F4532" i="72" s="1"/>
  <c r="C4532" i="72"/>
  <c r="J4531" i="72"/>
  <c r="C4529" i="72"/>
  <c r="J4528" i="72"/>
  <c r="I4528" i="72"/>
  <c r="D4516" i="72"/>
  <c r="F4516" i="72" s="1"/>
  <c r="C4516" i="72"/>
  <c r="J4515" i="72"/>
  <c r="C4513" i="72"/>
  <c r="J4512" i="72"/>
  <c r="I4512" i="72"/>
  <c r="D4500" i="72"/>
  <c r="F4500" i="72" s="1"/>
  <c r="C4500" i="72"/>
  <c r="J4499" i="72"/>
  <c r="C4497" i="72"/>
  <c r="J4496" i="72"/>
  <c r="I4496" i="72"/>
  <c r="D4484" i="72"/>
  <c r="F4484" i="72" s="1"/>
  <c r="C4484" i="72"/>
  <c r="J4483" i="72"/>
  <c r="C4481" i="72"/>
  <c r="J4480" i="72"/>
  <c r="I4480" i="72"/>
  <c r="D4468" i="72"/>
  <c r="F4468" i="72" s="1"/>
  <c r="C4468" i="72"/>
  <c r="J4467" i="72"/>
  <c r="C4465" i="72"/>
  <c r="J4464" i="72"/>
  <c r="I4464" i="72"/>
  <c r="D4452" i="72"/>
  <c r="F4452" i="72" s="1"/>
  <c r="C4452" i="72"/>
  <c r="J4451" i="72"/>
  <c r="C4449" i="72"/>
  <c r="J4448" i="72"/>
  <c r="I4448" i="72"/>
  <c r="D4436" i="72"/>
  <c r="F4436" i="72" s="1"/>
  <c r="C4436" i="72"/>
  <c r="J4435" i="72"/>
  <c r="C4433" i="72"/>
  <c r="J4432" i="72"/>
  <c r="I4432" i="72"/>
  <c r="D4420" i="72"/>
  <c r="F4420" i="72" s="1"/>
  <c r="C4420" i="72"/>
  <c r="J4419" i="72"/>
  <c r="C4417" i="72"/>
  <c r="J4416" i="72"/>
  <c r="I4416" i="72"/>
  <c r="D4404" i="72"/>
  <c r="F4404" i="72" s="1"/>
  <c r="C4404" i="72"/>
  <c r="J4403" i="72"/>
  <c r="C4401" i="72"/>
  <c r="J4400" i="72"/>
  <c r="I4400" i="72"/>
  <c r="D4388" i="72"/>
  <c r="F4388" i="72" s="1"/>
  <c r="C4388" i="72"/>
  <c r="J4387" i="72"/>
  <c r="C4385" i="72"/>
  <c r="J4384" i="72"/>
  <c r="I4384" i="72"/>
  <c r="D4372" i="72"/>
  <c r="F4372" i="72" s="1"/>
  <c r="C4372" i="72"/>
  <c r="J4371" i="72"/>
  <c r="C4369" i="72"/>
  <c r="J4368" i="72"/>
  <c r="I4368" i="72"/>
  <c r="D4356" i="72"/>
  <c r="F4356" i="72" s="1"/>
  <c r="C4356" i="72"/>
  <c r="J4355" i="72"/>
  <c r="C4353" i="72"/>
  <c r="J4352" i="72"/>
  <c r="I4352" i="72"/>
  <c r="D4340" i="72"/>
  <c r="F4340" i="72" s="1"/>
  <c r="C4340" i="72"/>
  <c r="J4339" i="72"/>
  <c r="C4337" i="72"/>
  <c r="J4336" i="72"/>
  <c r="I4336" i="72"/>
  <c r="D4324" i="72"/>
  <c r="F4324" i="72" s="1"/>
  <c r="C4324" i="72"/>
  <c r="J4323" i="72"/>
  <c r="C4321" i="72"/>
  <c r="J4320" i="72"/>
  <c r="I4320" i="72"/>
  <c r="I4324" i="72" s="1"/>
  <c r="D4308" i="72"/>
  <c r="F4308" i="72" s="1"/>
  <c r="C4308" i="72"/>
  <c r="J4307" i="72"/>
  <c r="C4305" i="72"/>
  <c r="J4304" i="72"/>
  <c r="I4304" i="72"/>
  <c r="D4292" i="72"/>
  <c r="F4292" i="72" s="1"/>
  <c r="C4292" i="72"/>
  <c r="J4291" i="72"/>
  <c r="C4289" i="72"/>
  <c r="J4288" i="72"/>
  <c r="I4288" i="72"/>
  <c r="D4276" i="72"/>
  <c r="F4276" i="72" s="1"/>
  <c r="C4276" i="72"/>
  <c r="J4275" i="72"/>
  <c r="C4273" i="72"/>
  <c r="J4272" i="72"/>
  <c r="I4272" i="72"/>
  <c r="D4260" i="72"/>
  <c r="F4260" i="72" s="1"/>
  <c r="C4260" i="72"/>
  <c r="J4259" i="72"/>
  <c r="C4257" i="72"/>
  <c r="J4256" i="72"/>
  <c r="I4256" i="72"/>
  <c r="D4244" i="72"/>
  <c r="F4244" i="72" s="1"/>
  <c r="C4244" i="72"/>
  <c r="J4243" i="72"/>
  <c r="C4241" i="72"/>
  <c r="J4240" i="72"/>
  <c r="I4240" i="72"/>
  <c r="D4228" i="72"/>
  <c r="F4228" i="72" s="1"/>
  <c r="C4228" i="72"/>
  <c r="J4227" i="72"/>
  <c r="C4225" i="72"/>
  <c r="J4224" i="72"/>
  <c r="I4224" i="72"/>
  <c r="D4212" i="72"/>
  <c r="F4212" i="72" s="1"/>
  <c r="C4212" i="72"/>
  <c r="J4211" i="72"/>
  <c r="C4209" i="72"/>
  <c r="J4208" i="72"/>
  <c r="I4208" i="72"/>
  <c r="D4196" i="72"/>
  <c r="F4196" i="72" s="1"/>
  <c r="C4196" i="72"/>
  <c r="J4195" i="72"/>
  <c r="C4193" i="72"/>
  <c r="J4192" i="72"/>
  <c r="I4192" i="72"/>
  <c r="D4180" i="72"/>
  <c r="F4180" i="72" s="1"/>
  <c r="C4180" i="72"/>
  <c r="J4179" i="72"/>
  <c r="C4177" i="72"/>
  <c r="J4176" i="72"/>
  <c r="I4176" i="72"/>
  <c r="D4164" i="72"/>
  <c r="F4164" i="72" s="1"/>
  <c r="C4164" i="72"/>
  <c r="J4163" i="72"/>
  <c r="C4161" i="72"/>
  <c r="J4160" i="72"/>
  <c r="I4160" i="72"/>
  <c r="F4148" i="72"/>
  <c r="D4148" i="72"/>
  <c r="C4148" i="72"/>
  <c r="J4147" i="72"/>
  <c r="C4145" i="72"/>
  <c r="J4144" i="72"/>
  <c r="I4144" i="72"/>
  <c r="D4132" i="72"/>
  <c r="F4132" i="72" s="1"/>
  <c r="C4132" i="72"/>
  <c r="J4131" i="72"/>
  <c r="C4129" i="72"/>
  <c r="J4128" i="72"/>
  <c r="I4128" i="72"/>
  <c r="D4116" i="72"/>
  <c r="F4116" i="72" s="1"/>
  <c r="C4116" i="72"/>
  <c r="J4115" i="72"/>
  <c r="C4113" i="72"/>
  <c r="J4112" i="72"/>
  <c r="I4112" i="72"/>
  <c r="D4100" i="72"/>
  <c r="F4100" i="72" s="1"/>
  <c r="C4100" i="72"/>
  <c r="J4099" i="72"/>
  <c r="C4097" i="72"/>
  <c r="J4096" i="72"/>
  <c r="I4096" i="72"/>
  <c r="D4084" i="72"/>
  <c r="F4084" i="72" s="1"/>
  <c r="C4084" i="72"/>
  <c r="J4083" i="72"/>
  <c r="C4081" i="72"/>
  <c r="J4080" i="72"/>
  <c r="I4080" i="72"/>
  <c r="D4068" i="72"/>
  <c r="F4068" i="72" s="1"/>
  <c r="C4068" i="72"/>
  <c r="J4067" i="72"/>
  <c r="C4065" i="72"/>
  <c r="J4064" i="72"/>
  <c r="I4064" i="72"/>
  <c r="D4052" i="72"/>
  <c r="F4052" i="72" s="1"/>
  <c r="C4052" i="72"/>
  <c r="J4051" i="72"/>
  <c r="C4049" i="72"/>
  <c r="J4048" i="72"/>
  <c r="I4048" i="72"/>
  <c r="D4036" i="72"/>
  <c r="F4036" i="72" s="1"/>
  <c r="C4036" i="72"/>
  <c r="J4035" i="72"/>
  <c r="C4033" i="72"/>
  <c r="J4032" i="72"/>
  <c r="I4032" i="72"/>
  <c r="D4020" i="72"/>
  <c r="F4020" i="72" s="1"/>
  <c r="C4020" i="72"/>
  <c r="J4019" i="72"/>
  <c r="C4017" i="72"/>
  <c r="J4016" i="72"/>
  <c r="I4016" i="72"/>
  <c r="D4004" i="72"/>
  <c r="F4004" i="72" s="1"/>
  <c r="C4004" i="72"/>
  <c r="J4003" i="72"/>
  <c r="C4001" i="72"/>
  <c r="J4000" i="72"/>
  <c r="I4000" i="72"/>
  <c r="D3988" i="72"/>
  <c r="F3988" i="72" s="1"/>
  <c r="C3988" i="72"/>
  <c r="J3987" i="72"/>
  <c r="C3985" i="72"/>
  <c r="J3984" i="72"/>
  <c r="I3984" i="72"/>
  <c r="D3972" i="72"/>
  <c r="F3972" i="72" s="1"/>
  <c r="C3972" i="72"/>
  <c r="J3971" i="72"/>
  <c r="C3969" i="72"/>
  <c r="J3968" i="72"/>
  <c r="I3968" i="72"/>
  <c r="D3956" i="72"/>
  <c r="F3956" i="72" s="1"/>
  <c r="C3956" i="72"/>
  <c r="J3955" i="72"/>
  <c r="C3953" i="72"/>
  <c r="J3952" i="72"/>
  <c r="I3952" i="72"/>
  <c r="D3940" i="72"/>
  <c r="F3940" i="72" s="1"/>
  <c r="C3940" i="72"/>
  <c r="J3939" i="72"/>
  <c r="C3937" i="72"/>
  <c r="J3936" i="72"/>
  <c r="I3936" i="72"/>
  <c r="D3924" i="72"/>
  <c r="F3924" i="72" s="1"/>
  <c r="C3924" i="72"/>
  <c r="J3923" i="72"/>
  <c r="C3921" i="72"/>
  <c r="J3920" i="72"/>
  <c r="I3920" i="72"/>
  <c r="D3908" i="72"/>
  <c r="F3908" i="72" s="1"/>
  <c r="C3908" i="72"/>
  <c r="J3907" i="72"/>
  <c r="C3905" i="72"/>
  <c r="J3904" i="72"/>
  <c r="I3904" i="72"/>
  <c r="D3892" i="72"/>
  <c r="F3892" i="72" s="1"/>
  <c r="C3892" i="72"/>
  <c r="J3891" i="72"/>
  <c r="C3889" i="72"/>
  <c r="J3888" i="72"/>
  <c r="I3888" i="72"/>
  <c r="D3876" i="72"/>
  <c r="F3876" i="72" s="1"/>
  <c r="C3876" i="72"/>
  <c r="J3875" i="72"/>
  <c r="C3873" i="72"/>
  <c r="J3872" i="72"/>
  <c r="I3872" i="72"/>
  <c r="D3860" i="72"/>
  <c r="F3860" i="72" s="1"/>
  <c r="C3860" i="72"/>
  <c r="J3859" i="72"/>
  <c r="C3857" i="72"/>
  <c r="J3856" i="72"/>
  <c r="I3856" i="72"/>
  <c r="D3844" i="72"/>
  <c r="F3844" i="72" s="1"/>
  <c r="C3844" i="72"/>
  <c r="J3843" i="72"/>
  <c r="C3841" i="72"/>
  <c r="J3840" i="72"/>
  <c r="I3840" i="72"/>
  <c r="D3828" i="72"/>
  <c r="F3828" i="72" s="1"/>
  <c r="C3828" i="72"/>
  <c r="J3827" i="72"/>
  <c r="C3825" i="72"/>
  <c r="J3824" i="72"/>
  <c r="I3824" i="72"/>
  <c r="D3812" i="72"/>
  <c r="F3812" i="72" s="1"/>
  <c r="C3812" i="72"/>
  <c r="J3811" i="72"/>
  <c r="C3809" i="72"/>
  <c r="J3808" i="72"/>
  <c r="I3808" i="72"/>
  <c r="D3796" i="72"/>
  <c r="F3796" i="72" s="1"/>
  <c r="C3796" i="72"/>
  <c r="J3795" i="72"/>
  <c r="C3793" i="72"/>
  <c r="J3792" i="72"/>
  <c r="I3792" i="72"/>
  <c r="D3780" i="72"/>
  <c r="F3780" i="72" s="1"/>
  <c r="C3780" i="72"/>
  <c r="J3779" i="72"/>
  <c r="C3777" i="72"/>
  <c r="J3776" i="72"/>
  <c r="I3776" i="72"/>
  <c r="F3764" i="72"/>
  <c r="D3764" i="72"/>
  <c r="C3764" i="72"/>
  <c r="J3763" i="72"/>
  <c r="C3761" i="72"/>
  <c r="J3760" i="72"/>
  <c r="I3760" i="72"/>
  <c r="D3748" i="72"/>
  <c r="F3748" i="72" s="1"/>
  <c r="C3748" i="72"/>
  <c r="J3747" i="72"/>
  <c r="C3745" i="72"/>
  <c r="J3744" i="72"/>
  <c r="I3744" i="72"/>
  <c r="D3732" i="72"/>
  <c r="F3732" i="72" s="1"/>
  <c r="C3732" i="72"/>
  <c r="J3731" i="72"/>
  <c r="C3729" i="72"/>
  <c r="J3728" i="72"/>
  <c r="I3728" i="72"/>
  <c r="D3716" i="72"/>
  <c r="F3716" i="72" s="1"/>
  <c r="C3716" i="72"/>
  <c r="J3715" i="72"/>
  <c r="C3713" i="72"/>
  <c r="J3712" i="72"/>
  <c r="I3712" i="72"/>
  <c r="D3700" i="72"/>
  <c r="F3700" i="72" s="1"/>
  <c r="C3700" i="72"/>
  <c r="J3699" i="72"/>
  <c r="C3697" i="72"/>
  <c r="J3696" i="72"/>
  <c r="I3696" i="72"/>
  <c r="D3684" i="72"/>
  <c r="F3684" i="72" s="1"/>
  <c r="C3684" i="72"/>
  <c r="J3683" i="72"/>
  <c r="C3681" i="72"/>
  <c r="J3680" i="72"/>
  <c r="I3680" i="72"/>
  <c r="D3668" i="72"/>
  <c r="F3668" i="72" s="1"/>
  <c r="C3668" i="72"/>
  <c r="J3667" i="72"/>
  <c r="C3665" i="72"/>
  <c r="J3664" i="72"/>
  <c r="I3664" i="72"/>
  <c r="I3668" i="72" s="1"/>
  <c r="D3652" i="72"/>
  <c r="F3652" i="72" s="1"/>
  <c r="C3652" i="72"/>
  <c r="J3651" i="72"/>
  <c r="C3649" i="72"/>
  <c r="J3648" i="72"/>
  <c r="I3648" i="72"/>
  <c r="I3652" i="72" s="1"/>
  <c r="D3636" i="72"/>
  <c r="F3636" i="72" s="1"/>
  <c r="C3636" i="72"/>
  <c r="J3635" i="72"/>
  <c r="C3633" i="72"/>
  <c r="J3632" i="72"/>
  <c r="I3632" i="72"/>
  <c r="I3636" i="72" s="1"/>
  <c r="D3620" i="72"/>
  <c r="F3620" i="72" s="1"/>
  <c r="C3620" i="72"/>
  <c r="J3619" i="72"/>
  <c r="C3617" i="72"/>
  <c r="J3616" i="72"/>
  <c r="I3616" i="72"/>
  <c r="D3604" i="72"/>
  <c r="F3604" i="72" s="1"/>
  <c r="C3604" i="72"/>
  <c r="J3603" i="72"/>
  <c r="C3601" i="72"/>
  <c r="J3600" i="72"/>
  <c r="I3600" i="72"/>
  <c r="D3588" i="72"/>
  <c r="F3588" i="72" s="1"/>
  <c r="C3588" i="72"/>
  <c r="J3587" i="72"/>
  <c r="C3585" i="72"/>
  <c r="J3584" i="72"/>
  <c r="I3584" i="72"/>
  <c r="D3572" i="72"/>
  <c r="F3572" i="72" s="1"/>
  <c r="C3572" i="72"/>
  <c r="J3571" i="72"/>
  <c r="C3569" i="72"/>
  <c r="J3568" i="72"/>
  <c r="I3568" i="72"/>
  <c r="D3556" i="72"/>
  <c r="F3556" i="72" s="1"/>
  <c r="C3556" i="72"/>
  <c r="J3555" i="72"/>
  <c r="C3553" i="72"/>
  <c r="J3552" i="72"/>
  <c r="I3552" i="72"/>
  <c r="D3540" i="72"/>
  <c r="F3540" i="72" s="1"/>
  <c r="C3540" i="72"/>
  <c r="J3539" i="72"/>
  <c r="C3537" i="72"/>
  <c r="J3536" i="72"/>
  <c r="I3536" i="72"/>
  <c r="D3524" i="72"/>
  <c r="F3524" i="72" s="1"/>
  <c r="C3524" i="72"/>
  <c r="J3523" i="72"/>
  <c r="C3521" i="72"/>
  <c r="J3520" i="72"/>
  <c r="I3520" i="72"/>
  <c r="D3508" i="72"/>
  <c r="F3508" i="72" s="1"/>
  <c r="C3508" i="72"/>
  <c r="J3507" i="72"/>
  <c r="C3505" i="72"/>
  <c r="J3504" i="72"/>
  <c r="I3504" i="72"/>
  <c r="D3492" i="72"/>
  <c r="F3492" i="72" s="1"/>
  <c r="C3492" i="72"/>
  <c r="J3491" i="72"/>
  <c r="C3489" i="72"/>
  <c r="J3488" i="72"/>
  <c r="I3488" i="72"/>
  <c r="F3476" i="72"/>
  <c r="D3476" i="72"/>
  <c r="C3476" i="72"/>
  <c r="J3475" i="72"/>
  <c r="C3473" i="72"/>
  <c r="J3472" i="72"/>
  <c r="I3472" i="72"/>
  <c r="D3460" i="72"/>
  <c r="F3460" i="72" s="1"/>
  <c r="C3460" i="72"/>
  <c r="J3459" i="72"/>
  <c r="C3457" i="72"/>
  <c r="J3456" i="72"/>
  <c r="I3456" i="72"/>
  <c r="D3444" i="72"/>
  <c r="F3444" i="72" s="1"/>
  <c r="C3444" i="72"/>
  <c r="J3443" i="72"/>
  <c r="C3441" i="72"/>
  <c r="J3440" i="72"/>
  <c r="I3440" i="72"/>
  <c r="D3428" i="72"/>
  <c r="F3428" i="72" s="1"/>
  <c r="C3428" i="72"/>
  <c r="J3427" i="72"/>
  <c r="C3425" i="72"/>
  <c r="J3424" i="72"/>
  <c r="I3424" i="72"/>
  <c r="D3412" i="72"/>
  <c r="F3412" i="72" s="1"/>
  <c r="C3412" i="72"/>
  <c r="J3411" i="72"/>
  <c r="C3409" i="72"/>
  <c r="J3408" i="72"/>
  <c r="I3408" i="72"/>
  <c r="D3396" i="72"/>
  <c r="F3396" i="72" s="1"/>
  <c r="C3396" i="72"/>
  <c r="J3395" i="72"/>
  <c r="C3393" i="72"/>
  <c r="J3392" i="72"/>
  <c r="I3392" i="72"/>
  <c r="D3380" i="72"/>
  <c r="F3380" i="72" s="1"/>
  <c r="C3380" i="72"/>
  <c r="J3379" i="72"/>
  <c r="C3377" i="72"/>
  <c r="J3376" i="72"/>
  <c r="I3376" i="72"/>
  <c r="D3364" i="72"/>
  <c r="F3364" i="72" s="1"/>
  <c r="C3364" i="72"/>
  <c r="J3363" i="72"/>
  <c r="C3361" i="72"/>
  <c r="J3360" i="72"/>
  <c r="I3360" i="72"/>
  <c r="D3348" i="72"/>
  <c r="F3348" i="72" s="1"/>
  <c r="C3348" i="72"/>
  <c r="J3347" i="72"/>
  <c r="C3345" i="72"/>
  <c r="J3344" i="72"/>
  <c r="I3344" i="72"/>
  <c r="F3332" i="72"/>
  <c r="D3332" i="72"/>
  <c r="C3332" i="72"/>
  <c r="J3331" i="72"/>
  <c r="C3329" i="72"/>
  <c r="J3328" i="72"/>
  <c r="I3328" i="72"/>
  <c r="D3316" i="72"/>
  <c r="F3316" i="72" s="1"/>
  <c r="C3316" i="72"/>
  <c r="J3315" i="72"/>
  <c r="C3313" i="72"/>
  <c r="J3312" i="72"/>
  <c r="I3312" i="72"/>
  <c r="D3300" i="72"/>
  <c r="F3300" i="72" s="1"/>
  <c r="C3300" i="72"/>
  <c r="J3299" i="72"/>
  <c r="C3297" i="72"/>
  <c r="J3296" i="72"/>
  <c r="I3296" i="72"/>
  <c r="D3284" i="72"/>
  <c r="F3284" i="72" s="1"/>
  <c r="C3284" i="72"/>
  <c r="J3283" i="72"/>
  <c r="C3281" i="72"/>
  <c r="J3280" i="72"/>
  <c r="I3280" i="72"/>
  <c r="D3268" i="72"/>
  <c r="F3268" i="72" s="1"/>
  <c r="C3268" i="72"/>
  <c r="J3267" i="72"/>
  <c r="C3265" i="72"/>
  <c r="J3264" i="72"/>
  <c r="I3264" i="72"/>
  <c r="D3252" i="72"/>
  <c r="F3252" i="72" s="1"/>
  <c r="C3252" i="72"/>
  <c r="J3251" i="72"/>
  <c r="C3249" i="72"/>
  <c r="J3248" i="72"/>
  <c r="I3248" i="72"/>
  <c r="D3236" i="72"/>
  <c r="F3236" i="72" s="1"/>
  <c r="C3236" i="72"/>
  <c r="J3235" i="72"/>
  <c r="C3233" i="72"/>
  <c r="J3232" i="72"/>
  <c r="I3232" i="72"/>
  <c r="D3220" i="72"/>
  <c r="F3220" i="72" s="1"/>
  <c r="C3220" i="72"/>
  <c r="J3219" i="72"/>
  <c r="C3217" i="72"/>
  <c r="J3216" i="72"/>
  <c r="I3216" i="72"/>
  <c r="D3204" i="72"/>
  <c r="F3204" i="72" s="1"/>
  <c r="C3204" i="72"/>
  <c r="J3203" i="72"/>
  <c r="C3201" i="72"/>
  <c r="J3200" i="72"/>
  <c r="I3200" i="72"/>
  <c r="D3188" i="72"/>
  <c r="F3188" i="72" s="1"/>
  <c r="C3188" i="72"/>
  <c r="J3187" i="72"/>
  <c r="C3185" i="72"/>
  <c r="J3184" i="72"/>
  <c r="I3184" i="72"/>
  <c r="D3172" i="72"/>
  <c r="F3172" i="72" s="1"/>
  <c r="C3172" i="72"/>
  <c r="J3171" i="72"/>
  <c r="C3169" i="72"/>
  <c r="J3168" i="72"/>
  <c r="I3168" i="72"/>
  <c r="I3172" i="72" s="1"/>
  <c r="D3156" i="72"/>
  <c r="F3156" i="72" s="1"/>
  <c r="C3156" i="72"/>
  <c r="J3155" i="72"/>
  <c r="C3153" i="72"/>
  <c r="J3152" i="72"/>
  <c r="I3152" i="72"/>
  <c r="I3156" i="72" s="1"/>
  <c r="D3140" i="72"/>
  <c r="F3140" i="72" s="1"/>
  <c r="C3140" i="72"/>
  <c r="J3139" i="72"/>
  <c r="C3137" i="72"/>
  <c r="J3136" i="72"/>
  <c r="I3136" i="72"/>
  <c r="I3140" i="72" s="1"/>
  <c r="D3124" i="72"/>
  <c r="F3124" i="72" s="1"/>
  <c r="C3124" i="72"/>
  <c r="J3123" i="72"/>
  <c r="C3121" i="72"/>
  <c r="J3120" i="72"/>
  <c r="I3120" i="72"/>
  <c r="I3124" i="72" s="1"/>
  <c r="D3108" i="72"/>
  <c r="F3108" i="72" s="1"/>
  <c r="C3108" i="72"/>
  <c r="J3107" i="72"/>
  <c r="C3105" i="72"/>
  <c r="J3104" i="72"/>
  <c r="I3104" i="72"/>
  <c r="D3092" i="72"/>
  <c r="F3092" i="72" s="1"/>
  <c r="C3092" i="72"/>
  <c r="J3091" i="72"/>
  <c r="C3089" i="72"/>
  <c r="J3088" i="72"/>
  <c r="I3088" i="72"/>
  <c r="D3076" i="72"/>
  <c r="F3076" i="72" s="1"/>
  <c r="C3076" i="72"/>
  <c r="J3075" i="72"/>
  <c r="C3073" i="72"/>
  <c r="J3072" i="72"/>
  <c r="I3072" i="72"/>
  <c r="D3060" i="72"/>
  <c r="F3060" i="72" s="1"/>
  <c r="C3060" i="72"/>
  <c r="J3059" i="72"/>
  <c r="C3057" i="72"/>
  <c r="J3056" i="72"/>
  <c r="I3056" i="72"/>
  <c r="D3044" i="72"/>
  <c r="F3044" i="72" s="1"/>
  <c r="C3044" i="72"/>
  <c r="J3043" i="72"/>
  <c r="C3041" i="72"/>
  <c r="J3040" i="72"/>
  <c r="I3040" i="72"/>
  <c r="D3028" i="72"/>
  <c r="F3028" i="72" s="1"/>
  <c r="C3028" i="72"/>
  <c r="J3027" i="72"/>
  <c r="C3025" i="72"/>
  <c r="J3024" i="72"/>
  <c r="I3024" i="72"/>
  <c r="D3012" i="72"/>
  <c r="F3012" i="72" s="1"/>
  <c r="C3012" i="72"/>
  <c r="J3011" i="72"/>
  <c r="C3009" i="72"/>
  <c r="J3008" i="72"/>
  <c r="I3008" i="72"/>
  <c r="D2996" i="72"/>
  <c r="F2996" i="72" s="1"/>
  <c r="C2996" i="72"/>
  <c r="J2995" i="72"/>
  <c r="C2993" i="72"/>
  <c r="J2992" i="72"/>
  <c r="I2992" i="72"/>
  <c r="D2980" i="72"/>
  <c r="F2980" i="72" s="1"/>
  <c r="C2980" i="72"/>
  <c r="J2979" i="72"/>
  <c r="C2977" i="72"/>
  <c r="J2976" i="72"/>
  <c r="I2976" i="72"/>
  <c r="D2964" i="72"/>
  <c r="F2964" i="72" s="1"/>
  <c r="C2964" i="72"/>
  <c r="J2963" i="72"/>
  <c r="C2961" i="72"/>
  <c r="J2960" i="72"/>
  <c r="I2960" i="72"/>
  <c r="D2948" i="72"/>
  <c r="F2948" i="72" s="1"/>
  <c r="C2948" i="72"/>
  <c r="J2947" i="72"/>
  <c r="C2945" i="72"/>
  <c r="J2944" i="72"/>
  <c r="I2944" i="72"/>
  <c r="D2932" i="72"/>
  <c r="F2932" i="72" s="1"/>
  <c r="C2932" i="72"/>
  <c r="J2931" i="72"/>
  <c r="C2929" i="72"/>
  <c r="J2928" i="72"/>
  <c r="I2928" i="72"/>
  <c r="D2916" i="72"/>
  <c r="F2916" i="72" s="1"/>
  <c r="C2916" i="72"/>
  <c r="J2915" i="72"/>
  <c r="C2913" i="72"/>
  <c r="J2912" i="72"/>
  <c r="I2912" i="72"/>
  <c r="I2916" i="72" s="1"/>
  <c r="D2900" i="72"/>
  <c r="F2900" i="72" s="1"/>
  <c r="C2900" i="72"/>
  <c r="J2899" i="72"/>
  <c r="C2897" i="72"/>
  <c r="J2896" i="72"/>
  <c r="I2896" i="72"/>
  <c r="D2884" i="72"/>
  <c r="F2884" i="72" s="1"/>
  <c r="C2884" i="72"/>
  <c r="J2883" i="72"/>
  <c r="C2881" i="72"/>
  <c r="J2880" i="72"/>
  <c r="I2880" i="72"/>
  <c r="D2868" i="72"/>
  <c r="F2868" i="72" s="1"/>
  <c r="C2868" i="72"/>
  <c r="J2867" i="72"/>
  <c r="C2865" i="72"/>
  <c r="J2864" i="72"/>
  <c r="I2864" i="72"/>
  <c r="D2852" i="72"/>
  <c r="F2852" i="72" s="1"/>
  <c r="C2852" i="72"/>
  <c r="J2851" i="72"/>
  <c r="C2849" i="72"/>
  <c r="J2848" i="72"/>
  <c r="I2848" i="72"/>
  <c r="D2836" i="72"/>
  <c r="F2836" i="72" s="1"/>
  <c r="C2836" i="72"/>
  <c r="J2835" i="72"/>
  <c r="C2833" i="72"/>
  <c r="J2832" i="72"/>
  <c r="I2832" i="72"/>
  <c r="D2820" i="72"/>
  <c r="F2820" i="72" s="1"/>
  <c r="C2820" i="72"/>
  <c r="J2819" i="72"/>
  <c r="C2817" i="72"/>
  <c r="J2816" i="72"/>
  <c r="I2816" i="72"/>
  <c r="D2804" i="72"/>
  <c r="F2804" i="72" s="1"/>
  <c r="C2804" i="72"/>
  <c r="J2803" i="72"/>
  <c r="C2801" i="72"/>
  <c r="J2800" i="72"/>
  <c r="I2800" i="72"/>
  <c r="D2788" i="72"/>
  <c r="F2788" i="72" s="1"/>
  <c r="C2788" i="72"/>
  <c r="J2787" i="72"/>
  <c r="C2785" i="72"/>
  <c r="J2784" i="72"/>
  <c r="I2784" i="72"/>
  <c r="D2772" i="72"/>
  <c r="F2772" i="72" s="1"/>
  <c r="C2772" i="72"/>
  <c r="J2771" i="72"/>
  <c r="C2769" i="72"/>
  <c r="J2768" i="72"/>
  <c r="I2768" i="72"/>
  <c r="D2756" i="72"/>
  <c r="F2756" i="72" s="1"/>
  <c r="C2756" i="72"/>
  <c r="J2755" i="72"/>
  <c r="C2753" i="72"/>
  <c r="J2752" i="72"/>
  <c r="I2752" i="72"/>
  <c r="D2740" i="72"/>
  <c r="F2740" i="72" s="1"/>
  <c r="C2740" i="72"/>
  <c r="J2739" i="72"/>
  <c r="C2737" i="72"/>
  <c r="J2736" i="72"/>
  <c r="I2736" i="72"/>
  <c r="D2724" i="72"/>
  <c r="F2724" i="72" s="1"/>
  <c r="C2724" i="72"/>
  <c r="J2723" i="72"/>
  <c r="C2721" i="72"/>
  <c r="J2720" i="72"/>
  <c r="I2720" i="72"/>
  <c r="D2708" i="72"/>
  <c r="F2708" i="72" s="1"/>
  <c r="C2708" i="72"/>
  <c r="J2707" i="72"/>
  <c r="C2705" i="72"/>
  <c r="J2704" i="72"/>
  <c r="I2704" i="72"/>
  <c r="D2692" i="72"/>
  <c r="F2692" i="72" s="1"/>
  <c r="C2692" i="72"/>
  <c r="J2691" i="72"/>
  <c r="C2689" i="72"/>
  <c r="J2688" i="72"/>
  <c r="I2688" i="72"/>
  <c r="D2676" i="72"/>
  <c r="F2676" i="72" s="1"/>
  <c r="C2676" i="72"/>
  <c r="J2675" i="72"/>
  <c r="C2673" i="72"/>
  <c r="J2672" i="72"/>
  <c r="I2672" i="72"/>
  <c r="D2660" i="72"/>
  <c r="F2660" i="72" s="1"/>
  <c r="C2660" i="72"/>
  <c r="J2659" i="72"/>
  <c r="C2657" i="72"/>
  <c r="J2656" i="72"/>
  <c r="I2656" i="72"/>
  <c r="D2644" i="72"/>
  <c r="F2644" i="72" s="1"/>
  <c r="C2644" i="72"/>
  <c r="J2643" i="72"/>
  <c r="C2641" i="72"/>
  <c r="J2640" i="72"/>
  <c r="I2640" i="72"/>
  <c r="F2628" i="72"/>
  <c r="D2628" i="72"/>
  <c r="C2628" i="72"/>
  <c r="J2627" i="72"/>
  <c r="C2625" i="72"/>
  <c r="J2624" i="72"/>
  <c r="I2624" i="72"/>
  <c r="D2612" i="72"/>
  <c r="F2612" i="72" s="1"/>
  <c r="C2612" i="72"/>
  <c r="J2611" i="72"/>
  <c r="C2609" i="72"/>
  <c r="J2608" i="72"/>
  <c r="I2608" i="72"/>
  <c r="D2596" i="72"/>
  <c r="F2596" i="72" s="1"/>
  <c r="C2596" i="72"/>
  <c r="J2595" i="72"/>
  <c r="C2593" i="72"/>
  <c r="J2592" i="72"/>
  <c r="I2592" i="72"/>
  <c r="D2580" i="72"/>
  <c r="F2580" i="72" s="1"/>
  <c r="C2580" i="72"/>
  <c r="J2579" i="72"/>
  <c r="C2577" i="72"/>
  <c r="J2576" i="72"/>
  <c r="I2576" i="72"/>
  <c r="D2564" i="72"/>
  <c r="F2564" i="72" s="1"/>
  <c r="C2564" i="72"/>
  <c r="J2563" i="72"/>
  <c r="C2561" i="72"/>
  <c r="J2560" i="72"/>
  <c r="I2560" i="72"/>
  <c r="D2548" i="72"/>
  <c r="F2548" i="72" s="1"/>
  <c r="C2548" i="72"/>
  <c r="J2547" i="72"/>
  <c r="C2545" i="72"/>
  <c r="J2544" i="72"/>
  <c r="I2544" i="72"/>
  <c r="D2532" i="72"/>
  <c r="F2532" i="72" s="1"/>
  <c r="C2532" i="72"/>
  <c r="J2531" i="72"/>
  <c r="C2529" i="72"/>
  <c r="J2528" i="72"/>
  <c r="I2528" i="72"/>
  <c r="D2516" i="72"/>
  <c r="F2516" i="72" s="1"/>
  <c r="C2516" i="72"/>
  <c r="J2515" i="72"/>
  <c r="C2513" i="72"/>
  <c r="J2512" i="72"/>
  <c r="I2512" i="72"/>
  <c r="D2500" i="72"/>
  <c r="F2500" i="72" s="1"/>
  <c r="C2500" i="72"/>
  <c r="J2499" i="72"/>
  <c r="C2497" i="72"/>
  <c r="J2496" i="72"/>
  <c r="I2496" i="72"/>
  <c r="D2484" i="72"/>
  <c r="F2484" i="72" s="1"/>
  <c r="C2484" i="72"/>
  <c r="J2483" i="72"/>
  <c r="C2481" i="72"/>
  <c r="J2480" i="72"/>
  <c r="I2480" i="72"/>
  <c r="D2468" i="72"/>
  <c r="F2468" i="72" s="1"/>
  <c r="C2468" i="72"/>
  <c r="J2467" i="72"/>
  <c r="C2465" i="72"/>
  <c r="J2464" i="72"/>
  <c r="I2464" i="72"/>
  <c r="D2452" i="72"/>
  <c r="F2452" i="72" s="1"/>
  <c r="C2452" i="72"/>
  <c r="J2451" i="72"/>
  <c r="C2449" i="72"/>
  <c r="J2448" i="72"/>
  <c r="I2448" i="72"/>
  <c r="D2436" i="72"/>
  <c r="F2436" i="72" s="1"/>
  <c r="C2436" i="72"/>
  <c r="J2435" i="72"/>
  <c r="C2433" i="72"/>
  <c r="J2432" i="72"/>
  <c r="I2432" i="72"/>
  <c r="D2420" i="72"/>
  <c r="F2420" i="72" s="1"/>
  <c r="C2420" i="72"/>
  <c r="J2419" i="72"/>
  <c r="C2417" i="72"/>
  <c r="J2416" i="72"/>
  <c r="I2416" i="72"/>
  <c r="D2404" i="72"/>
  <c r="F2404" i="72" s="1"/>
  <c r="C2404" i="72"/>
  <c r="J2403" i="72"/>
  <c r="C2401" i="72"/>
  <c r="J2400" i="72"/>
  <c r="I2400" i="72"/>
  <c r="D2388" i="72"/>
  <c r="F2388" i="72" s="1"/>
  <c r="C2388" i="72"/>
  <c r="J2387" i="72"/>
  <c r="C2385" i="72"/>
  <c r="J2384" i="72"/>
  <c r="I2384" i="72"/>
  <c r="D2372" i="72"/>
  <c r="F2372" i="72" s="1"/>
  <c r="C2372" i="72"/>
  <c r="J2371" i="72"/>
  <c r="C2369" i="72"/>
  <c r="J2368" i="72"/>
  <c r="I2368" i="72"/>
  <c r="D2356" i="72"/>
  <c r="F2356" i="72" s="1"/>
  <c r="C2356" i="72"/>
  <c r="J2355" i="72"/>
  <c r="C2353" i="72"/>
  <c r="J2352" i="72"/>
  <c r="I2352" i="72"/>
  <c r="D2340" i="72"/>
  <c r="F2340" i="72" s="1"/>
  <c r="C2340" i="72"/>
  <c r="J2339" i="72"/>
  <c r="C2337" i="72"/>
  <c r="J2336" i="72"/>
  <c r="I2336" i="72"/>
  <c r="D2324" i="72"/>
  <c r="F2324" i="72" s="1"/>
  <c r="C2324" i="72"/>
  <c r="J2323" i="72"/>
  <c r="C2321" i="72"/>
  <c r="J2320" i="72"/>
  <c r="I2320" i="72"/>
  <c r="D2308" i="72"/>
  <c r="F2308" i="72" s="1"/>
  <c r="C2308" i="72"/>
  <c r="J2307" i="72"/>
  <c r="C2305" i="72"/>
  <c r="J2304" i="72"/>
  <c r="I2304" i="72"/>
  <c r="D2292" i="72"/>
  <c r="F2292" i="72" s="1"/>
  <c r="C2292" i="72"/>
  <c r="J2291" i="72"/>
  <c r="C2289" i="72"/>
  <c r="J2288" i="72"/>
  <c r="I2288" i="72"/>
  <c r="D2276" i="72"/>
  <c r="F2276" i="72" s="1"/>
  <c r="C2276" i="72"/>
  <c r="J2275" i="72"/>
  <c r="C2273" i="72"/>
  <c r="J2272" i="72"/>
  <c r="I2272" i="72"/>
  <c r="D2260" i="72"/>
  <c r="F2260" i="72" s="1"/>
  <c r="C2260" i="72"/>
  <c r="J2259" i="72"/>
  <c r="C2257" i="72"/>
  <c r="J2256" i="72"/>
  <c r="I2256" i="72"/>
  <c r="D2244" i="72"/>
  <c r="F2244" i="72" s="1"/>
  <c r="C2244" i="72"/>
  <c r="J2243" i="72"/>
  <c r="C2241" i="72"/>
  <c r="J2240" i="72"/>
  <c r="I2240" i="72"/>
  <c r="D2228" i="72"/>
  <c r="F2228" i="72" s="1"/>
  <c r="C2228" i="72"/>
  <c r="J2227" i="72"/>
  <c r="C2225" i="72"/>
  <c r="J2224" i="72"/>
  <c r="I2224" i="72"/>
  <c r="D2212" i="72"/>
  <c r="F2212" i="72" s="1"/>
  <c r="C2212" i="72"/>
  <c r="J2211" i="72"/>
  <c r="C2209" i="72"/>
  <c r="J2208" i="72"/>
  <c r="I2208" i="72"/>
  <c r="D2196" i="72"/>
  <c r="F2196" i="72" s="1"/>
  <c r="C2196" i="72"/>
  <c r="J2195" i="72"/>
  <c r="C2193" i="72"/>
  <c r="J2192" i="72"/>
  <c r="I2192" i="72"/>
  <c r="D2180" i="72"/>
  <c r="F2180" i="72" s="1"/>
  <c r="C2180" i="72"/>
  <c r="J2179" i="72"/>
  <c r="C2177" i="72"/>
  <c r="J2176" i="72"/>
  <c r="I2176" i="72"/>
  <c r="D2164" i="72"/>
  <c r="F2164" i="72" s="1"/>
  <c r="C2164" i="72"/>
  <c r="J2163" i="72"/>
  <c r="C2161" i="72"/>
  <c r="J2160" i="72"/>
  <c r="I2160" i="72"/>
  <c r="D2148" i="72"/>
  <c r="F2148" i="72" s="1"/>
  <c r="C2148" i="72"/>
  <c r="J2147" i="72"/>
  <c r="C2145" i="72"/>
  <c r="J2144" i="72"/>
  <c r="I2144" i="72"/>
  <c r="D2132" i="72"/>
  <c r="F2132" i="72" s="1"/>
  <c r="C2132" i="72"/>
  <c r="J2131" i="72"/>
  <c r="C2129" i="72"/>
  <c r="J2128" i="72"/>
  <c r="I2128" i="72"/>
  <c r="D2116" i="72"/>
  <c r="F2116" i="72" s="1"/>
  <c r="C2116" i="72"/>
  <c r="J2115" i="72"/>
  <c r="C2113" i="72"/>
  <c r="J2112" i="72"/>
  <c r="I2112" i="72"/>
  <c r="D2100" i="72"/>
  <c r="F2100" i="72" s="1"/>
  <c r="C2100" i="72"/>
  <c r="J2099" i="72"/>
  <c r="C2097" i="72"/>
  <c r="J2096" i="72"/>
  <c r="I2096" i="72"/>
  <c r="D2084" i="72"/>
  <c r="F2084" i="72" s="1"/>
  <c r="C2084" i="72"/>
  <c r="J2083" i="72"/>
  <c r="C2081" i="72"/>
  <c r="J2080" i="72"/>
  <c r="I2080" i="72"/>
  <c r="D2068" i="72"/>
  <c r="F2068" i="72" s="1"/>
  <c r="C2068" i="72"/>
  <c r="J2067" i="72"/>
  <c r="C2065" i="72"/>
  <c r="J2064" i="72"/>
  <c r="I2064" i="72"/>
  <c r="D2052" i="72"/>
  <c r="F2052" i="72" s="1"/>
  <c r="C2052" i="72"/>
  <c r="J2051" i="72"/>
  <c r="C2049" i="72"/>
  <c r="J2048" i="72"/>
  <c r="I2048" i="72"/>
  <c r="D2036" i="72"/>
  <c r="F2036" i="72" s="1"/>
  <c r="C2036" i="72"/>
  <c r="J2035" i="72"/>
  <c r="C2033" i="72"/>
  <c r="J2032" i="72"/>
  <c r="I2032" i="72"/>
  <c r="D2020" i="72"/>
  <c r="F2020" i="72" s="1"/>
  <c r="C2020" i="72"/>
  <c r="J2019" i="72"/>
  <c r="C2017" i="72"/>
  <c r="J2016" i="72"/>
  <c r="I2016" i="72"/>
  <c r="D2004" i="72"/>
  <c r="F2004" i="72" s="1"/>
  <c r="C2004" i="72"/>
  <c r="J2003" i="72"/>
  <c r="C2001" i="72"/>
  <c r="J2000" i="72"/>
  <c r="I2000" i="72"/>
  <c r="D1988" i="72"/>
  <c r="F1988" i="72" s="1"/>
  <c r="C1988" i="72"/>
  <c r="J1987" i="72"/>
  <c r="C1985" i="72"/>
  <c r="J1984" i="72"/>
  <c r="I1984" i="72"/>
  <c r="D1972" i="72"/>
  <c r="F1972" i="72" s="1"/>
  <c r="C1972" i="72"/>
  <c r="J1971" i="72"/>
  <c r="C1969" i="72"/>
  <c r="J1968" i="72"/>
  <c r="I1968" i="72"/>
  <c r="D1956" i="72"/>
  <c r="F1956" i="72" s="1"/>
  <c r="C1956" i="72"/>
  <c r="J1955" i="72"/>
  <c r="C1953" i="72"/>
  <c r="J1952" i="72"/>
  <c r="I1952" i="72"/>
  <c r="D1940" i="72"/>
  <c r="F1940" i="72" s="1"/>
  <c r="C1940" i="72"/>
  <c r="J1939" i="72"/>
  <c r="C1937" i="72"/>
  <c r="J1936" i="72"/>
  <c r="I1936" i="72"/>
  <c r="D1924" i="72"/>
  <c r="F1924" i="72" s="1"/>
  <c r="C1924" i="72"/>
  <c r="J1923" i="72"/>
  <c r="C1921" i="72"/>
  <c r="J1920" i="72"/>
  <c r="I1920" i="72"/>
  <c r="D1908" i="72"/>
  <c r="F1908" i="72" s="1"/>
  <c r="C1908" i="72"/>
  <c r="J1907" i="72"/>
  <c r="C1905" i="72"/>
  <c r="J1904" i="72"/>
  <c r="I1904" i="72"/>
  <c r="D1892" i="72"/>
  <c r="F1892" i="72" s="1"/>
  <c r="C1892" i="72"/>
  <c r="J1891" i="72"/>
  <c r="C1889" i="72"/>
  <c r="J1888" i="72"/>
  <c r="I1888" i="72"/>
  <c r="D1876" i="72"/>
  <c r="F1876" i="72" s="1"/>
  <c r="C1876" i="72"/>
  <c r="J1875" i="72"/>
  <c r="C1873" i="72"/>
  <c r="J1872" i="72"/>
  <c r="I1872" i="72"/>
  <c r="D1860" i="72"/>
  <c r="F1860" i="72" s="1"/>
  <c r="C1860" i="72"/>
  <c r="J1859" i="72"/>
  <c r="C1857" i="72"/>
  <c r="J1856" i="72"/>
  <c r="I1856" i="72"/>
  <c r="D1844" i="72"/>
  <c r="F1844" i="72" s="1"/>
  <c r="C1844" i="72"/>
  <c r="J1843" i="72"/>
  <c r="C1841" i="72"/>
  <c r="J1840" i="72"/>
  <c r="I1840" i="72"/>
  <c r="D1828" i="72"/>
  <c r="F1828" i="72" s="1"/>
  <c r="C1828" i="72"/>
  <c r="J1827" i="72"/>
  <c r="C1825" i="72"/>
  <c r="J1824" i="72"/>
  <c r="I1824" i="72"/>
  <c r="D1812" i="72"/>
  <c r="F1812" i="72" s="1"/>
  <c r="C1812" i="72"/>
  <c r="J1811" i="72"/>
  <c r="C1809" i="72"/>
  <c r="J1808" i="72"/>
  <c r="I1808" i="72"/>
  <c r="D1796" i="72"/>
  <c r="F1796" i="72" s="1"/>
  <c r="C1796" i="72"/>
  <c r="J1795" i="72"/>
  <c r="C1793" i="72"/>
  <c r="J1792" i="72"/>
  <c r="I1792" i="72"/>
  <c r="D1780" i="72"/>
  <c r="F1780" i="72" s="1"/>
  <c r="C1780" i="72"/>
  <c r="J1779" i="72"/>
  <c r="C1777" i="72"/>
  <c r="J1776" i="72"/>
  <c r="I1776" i="72"/>
  <c r="D1764" i="72"/>
  <c r="F1764" i="72" s="1"/>
  <c r="C1764" i="72"/>
  <c r="J1763" i="72"/>
  <c r="C1761" i="72"/>
  <c r="J1760" i="72"/>
  <c r="I1760" i="72"/>
  <c r="D1748" i="72"/>
  <c r="F1748" i="72" s="1"/>
  <c r="C1748" i="72"/>
  <c r="J1747" i="72"/>
  <c r="C1745" i="72"/>
  <c r="J1744" i="72"/>
  <c r="I1744" i="72"/>
  <c r="D1732" i="72"/>
  <c r="F1732" i="72" s="1"/>
  <c r="C1732" i="72"/>
  <c r="J1731" i="72"/>
  <c r="C1729" i="72"/>
  <c r="J1728" i="72"/>
  <c r="I1728" i="72"/>
  <c r="D1716" i="72"/>
  <c r="F1716" i="72" s="1"/>
  <c r="C1716" i="72"/>
  <c r="J1715" i="72"/>
  <c r="C1713" i="72"/>
  <c r="J1712" i="72"/>
  <c r="I1712" i="72"/>
  <c r="D1700" i="72"/>
  <c r="F1700" i="72" s="1"/>
  <c r="C1700" i="72"/>
  <c r="J1699" i="72"/>
  <c r="C1697" i="72"/>
  <c r="J1696" i="72"/>
  <c r="I1696" i="72"/>
  <c r="D1684" i="72"/>
  <c r="F1684" i="72" s="1"/>
  <c r="C1684" i="72"/>
  <c r="J1683" i="72"/>
  <c r="C1681" i="72"/>
  <c r="J1680" i="72"/>
  <c r="I1680" i="72"/>
  <c r="D1668" i="72"/>
  <c r="F1668" i="72" s="1"/>
  <c r="C1668" i="72"/>
  <c r="J1667" i="72"/>
  <c r="C1665" i="72"/>
  <c r="J1664" i="72"/>
  <c r="I1664" i="72"/>
  <c r="D1652" i="72"/>
  <c r="F1652" i="72" s="1"/>
  <c r="C1652" i="72"/>
  <c r="J1651" i="72"/>
  <c r="C1649" i="72"/>
  <c r="J1648" i="72"/>
  <c r="I1648" i="72"/>
  <c r="D1636" i="72"/>
  <c r="F1636" i="72" s="1"/>
  <c r="C1636" i="72"/>
  <c r="J1635" i="72"/>
  <c r="C1633" i="72"/>
  <c r="J1632" i="72"/>
  <c r="I1632" i="72"/>
  <c r="D1620" i="72"/>
  <c r="F1620" i="72" s="1"/>
  <c r="C1620" i="72"/>
  <c r="J1619" i="72"/>
  <c r="C1617" i="72"/>
  <c r="J1616" i="72"/>
  <c r="I1616" i="72"/>
  <c r="D1604" i="72"/>
  <c r="F1604" i="72" s="1"/>
  <c r="C1604" i="72"/>
  <c r="J1603" i="72"/>
  <c r="C1601" i="72"/>
  <c r="J1600" i="72"/>
  <c r="I1600" i="72"/>
  <c r="D1588" i="72"/>
  <c r="F1588" i="72" s="1"/>
  <c r="C1588" i="72"/>
  <c r="J1587" i="72"/>
  <c r="C1585" i="72"/>
  <c r="J1584" i="72"/>
  <c r="I1584" i="72"/>
  <c r="D1572" i="72"/>
  <c r="F1572" i="72" s="1"/>
  <c r="C1572" i="72"/>
  <c r="J1571" i="72"/>
  <c r="C1569" i="72"/>
  <c r="J1568" i="72"/>
  <c r="I1568" i="72"/>
  <c r="D1556" i="72"/>
  <c r="F1556" i="72" s="1"/>
  <c r="C1556" i="72"/>
  <c r="J1555" i="72"/>
  <c r="C1553" i="72"/>
  <c r="J1552" i="72"/>
  <c r="I1552" i="72"/>
  <c r="D1540" i="72"/>
  <c r="F1540" i="72" s="1"/>
  <c r="C1540" i="72"/>
  <c r="J1539" i="72"/>
  <c r="C1537" i="72"/>
  <c r="J1536" i="72"/>
  <c r="I1536" i="72"/>
  <c r="D1524" i="72"/>
  <c r="F1524" i="72" s="1"/>
  <c r="C1524" i="72"/>
  <c r="J1523" i="72"/>
  <c r="C1521" i="72"/>
  <c r="J1520" i="72"/>
  <c r="I1520" i="72"/>
  <c r="D1508" i="72"/>
  <c r="F1508" i="72" s="1"/>
  <c r="C1508" i="72"/>
  <c r="J1507" i="72"/>
  <c r="C1505" i="72"/>
  <c r="J1504" i="72"/>
  <c r="I1504" i="72"/>
  <c r="D1492" i="72"/>
  <c r="F1492" i="72" s="1"/>
  <c r="C1492" i="72"/>
  <c r="J1491" i="72"/>
  <c r="C1489" i="72"/>
  <c r="J1488" i="72"/>
  <c r="I1488" i="72"/>
  <c r="D1476" i="72"/>
  <c r="F1476" i="72" s="1"/>
  <c r="C1476" i="72"/>
  <c r="J1475" i="72"/>
  <c r="C1473" i="72"/>
  <c r="J1472" i="72"/>
  <c r="I1472" i="72"/>
  <c r="D1460" i="72"/>
  <c r="F1460" i="72" s="1"/>
  <c r="C1460" i="72"/>
  <c r="J1459" i="72"/>
  <c r="C1457" i="72"/>
  <c r="J1456" i="72"/>
  <c r="I1456" i="72"/>
  <c r="D1444" i="72"/>
  <c r="F1444" i="72" s="1"/>
  <c r="C1444" i="72"/>
  <c r="J1443" i="72"/>
  <c r="C1441" i="72"/>
  <c r="J1440" i="72"/>
  <c r="I1440" i="72"/>
  <c r="D1428" i="72"/>
  <c r="F1428" i="72" s="1"/>
  <c r="C1428" i="72"/>
  <c r="J1427" i="72"/>
  <c r="C1425" i="72"/>
  <c r="J1424" i="72"/>
  <c r="I1424" i="72"/>
  <c r="D1412" i="72"/>
  <c r="F1412" i="72" s="1"/>
  <c r="C1412" i="72"/>
  <c r="J1411" i="72"/>
  <c r="C1409" i="72"/>
  <c r="J1408" i="72"/>
  <c r="I1408" i="72"/>
  <c r="D1396" i="72"/>
  <c r="F1396" i="72" s="1"/>
  <c r="C1396" i="72"/>
  <c r="J1395" i="72"/>
  <c r="C1393" i="72"/>
  <c r="J1392" i="72"/>
  <c r="I1392" i="72"/>
  <c r="D1380" i="72"/>
  <c r="F1380" i="72" s="1"/>
  <c r="C1380" i="72"/>
  <c r="J1379" i="72"/>
  <c r="C1377" i="72"/>
  <c r="J1376" i="72"/>
  <c r="I1376" i="72"/>
  <c r="D1364" i="72"/>
  <c r="F1364" i="72" s="1"/>
  <c r="C1364" i="72"/>
  <c r="J1363" i="72"/>
  <c r="C1361" i="72"/>
  <c r="J1360" i="72"/>
  <c r="I1360" i="72"/>
  <c r="D1348" i="72"/>
  <c r="F1348" i="72" s="1"/>
  <c r="C1348" i="72"/>
  <c r="J1347" i="72"/>
  <c r="C1345" i="72"/>
  <c r="J1344" i="72"/>
  <c r="I1344" i="72"/>
  <c r="D1332" i="72"/>
  <c r="F1332" i="72" s="1"/>
  <c r="C1332" i="72"/>
  <c r="J1331" i="72"/>
  <c r="C1329" i="72"/>
  <c r="J1328" i="72"/>
  <c r="I1328" i="72"/>
  <c r="D1316" i="72"/>
  <c r="F1316" i="72" s="1"/>
  <c r="C1316" i="72"/>
  <c r="J1315" i="72"/>
  <c r="C1313" i="72"/>
  <c r="J1312" i="72"/>
  <c r="I1312" i="72"/>
  <c r="D1300" i="72"/>
  <c r="F1300" i="72" s="1"/>
  <c r="C1300" i="72"/>
  <c r="J1299" i="72"/>
  <c r="C1297" i="72"/>
  <c r="J1296" i="72"/>
  <c r="I1296" i="72"/>
  <c r="D1284" i="72"/>
  <c r="F1284" i="72" s="1"/>
  <c r="C1284" i="72"/>
  <c r="J1283" i="72"/>
  <c r="C1281" i="72"/>
  <c r="J1280" i="72"/>
  <c r="I1280" i="72"/>
  <c r="D1268" i="72"/>
  <c r="F1268" i="72" s="1"/>
  <c r="C1268" i="72"/>
  <c r="J1267" i="72"/>
  <c r="C1265" i="72"/>
  <c r="J1264" i="72"/>
  <c r="I1264" i="72"/>
  <c r="D1252" i="72"/>
  <c r="F1252" i="72" s="1"/>
  <c r="C1252" i="72"/>
  <c r="J1251" i="72"/>
  <c r="C1249" i="72"/>
  <c r="J1248" i="72"/>
  <c r="I1248" i="72"/>
  <c r="D1236" i="72"/>
  <c r="F1236" i="72" s="1"/>
  <c r="C1236" i="72"/>
  <c r="J1235" i="72"/>
  <c r="C1233" i="72"/>
  <c r="J1232" i="72"/>
  <c r="I1232" i="72"/>
  <c r="D1220" i="72"/>
  <c r="F1220" i="72" s="1"/>
  <c r="C1220" i="72"/>
  <c r="J1219" i="72"/>
  <c r="C1217" i="72"/>
  <c r="J1216" i="72"/>
  <c r="I1216" i="72"/>
  <c r="D1204" i="72"/>
  <c r="F1204" i="72" s="1"/>
  <c r="C1204" i="72"/>
  <c r="J1203" i="72"/>
  <c r="C1201" i="72"/>
  <c r="J1200" i="72"/>
  <c r="I1200" i="72"/>
  <c r="D1188" i="72"/>
  <c r="F1188" i="72" s="1"/>
  <c r="C1188" i="72"/>
  <c r="J1187" i="72"/>
  <c r="C1185" i="72"/>
  <c r="J1184" i="72"/>
  <c r="I1184" i="72"/>
  <c r="D1172" i="72"/>
  <c r="F1172" i="72" s="1"/>
  <c r="C1172" i="72"/>
  <c r="J1171" i="72"/>
  <c r="C1169" i="72"/>
  <c r="J1168" i="72"/>
  <c r="I1168" i="72"/>
  <c r="D1156" i="72"/>
  <c r="F1156" i="72" s="1"/>
  <c r="C1156" i="72"/>
  <c r="J1155" i="72"/>
  <c r="C1153" i="72"/>
  <c r="J1152" i="72"/>
  <c r="I1152" i="72"/>
  <c r="D1140" i="72"/>
  <c r="F1140" i="72" s="1"/>
  <c r="C1140" i="72"/>
  <c r="J1139" i="72"/>
  <c r="C1137" i="72"/>
  <c r="J1136" i="72"/>
  <c r="I1136" i="72"/>
  <c r="D1124" i="72"/>
  <c r="F1124" i="72" s="1"/>
  <c r="C1124" i="72"/>
  <c r="J1123" i="72"/>
  <c r="C1121" i="72"/>
  <c r="J1120" i="72"/>
  <c r="I1120" i="72"/>
  <c r="D1108" i="72"/>
  <c r="F1108" i="72" s="1"/>
  <c r="C1108" i="72"/>
  <c r="J1107" i="72"/>
  <c r="C1105" i="72"/>
  <c r="J1104" i="72"/>
  <c r="I1104" i="72"/>
  <c r="D1092" i="72"/>
  <c r="F1092" i="72" s="1"/>
  <c r="C1092" i="72"/>
  <c r="J1091" i="72"/>
  <c r="C1089" i="72"/>
  <c r="J1088" i="72"/>
  <c r="I1088" i="72"/>
  <c r="D1076" i="72"/>
  <c r="F1076" i="72" s="1"/>
  <c r="C1076" i="72"/>
  <c r="J1075" i="72"/>
  <c r="C1073" i="72"/>
  <c r="J1072" i="72"/>
  <c r="I1072" i="72"/>
  <c r="D1060" i="72"/>
  <c r="F1060" i="72" s="1"/>
  <c r="C1060" i="72"/>
  <c r="J1059" i="72"/>
  <c r="C1057" i="72"/>
  <c r="J1056" i="72"/>
  <c r="I1056" i="72"/>
  <c r="D1044" i="72"/>
  <c r="F1044" i="72" s="1"/>
  <c r="C1044" i="72"/>
  <c r="J1043" i="72"/>
  <c r="C1041" i="72"/>
  <c r="J1040" i="72"/>
  <c r="I1040" i="72"/>
  <c r="D1028" i="72"/>
  <c r="F1028" i="72" s="1"/>
  <c r="C1028" i="72"/>
  <c r="J1027" i="72"/>
  <c r="C1025" i="72"/>
  <c r="J1024" i="72"/>
  <c r="I1024" i="72"/>
  <c r="D1012" i="72"/>
  <c r="F1012" i="72" s="1"/>
  <c r="C1012" i="72"/>
  <c r="J1011" i="72"/>
  <c r="C1009" i="72"/>
  <c r="J1008" i="72"/>
  <c r="I1008" i="72"/>
  <c r="D996" i="72"/>
  <c r="F996" i="72" s="1"/>
  <c r="C996" i="72"/>
  <c r="J995" i="72"/>
  <c r="C993" i="72"/>
  <c r="J992" i="72"/>
  <c r="I992" i="72"/>
  <c r="D980" i="72"/>
  <c r="F980" i="72" s="1"/>
  <c r="C980" i="72"/>
  <c r="J979" i="72"/>
  <c r="C977" i="72"/>
  <c r="J976" i="72"/>
  <c r="I976" i="72"/>
  <c r="D964" i="72"/>
  <c r="F964" i="72" s="1"/>
  <c r="C964" i="72"/>
  <c r="J963" i="72"/>
  <c r="C961" i="72"/>
  <c r="J960" i="72"/>
  <c r="I960" i="72"/>
  <c r="D948" i="72"/>
  <c r="F948" i="72" s="1"/>
  <c r="C948" i="72"/>
  <c r="J947" i="72"/>
  <c r="C945" i="72"/>
  <c r="J944" i="72"/>
  <c r="I944" i="72"/>
  <c r="D932" i="72"/>
  <c r="F932" i="72" s="1"/>
  <c r="C932" i="72"/>
  <c r="J931" i="72"/>
  <c r="C929" i="72"/>
  <c r="J928" i="72"/>
  <c r="I928" i="72"/>
  <c r="D916" i="72"/>
  <c r="F916" i="72" s="1"/>
  <c r="C916" i="72"/>
  <c r="J915" i="72"/>
  <c r="C913" i="72"/>
  <c r="J912" i="72"/>
  <c r="I912" i="72"/>
  <c r="D900" i="72"/>
  <c r="F900" i="72" s="1"/>
  <c r="C900" i="72"/>
  <c r="J899" i="72"/>
  <c r="C897" i="72"/>
  <c r="J896" i="72"/>
  <c r="I896" i="72"/>
  <c r="D884" i="72"/>
  <c r="F884" i="72" s="1"/>
  <c r="C884" i="72"/>
  <c r="J883" i="72"/>
  <c r="C881" i="72"/>
  <c r="J880" i="72"/>
  <c r="I880" i="72"/>
  <c r="D868" i="72"/>
  <c r="F868" i="72" s="1"/>
  <c r="C868" i="72"/>
  <c r="J867" i="72"/>
  <c r="C865" i="72"/>
  <c r="J864" i="72"/>
  <c r="I864" i="72"/>
  <c r="D852" i="72"/>
  <c r="F852" i="72" s="1"/>
  <c r="C852" i="72"/>
  <c r="J851" i="72"/>
  <c r="C849" i="72"/>
  <c r="J848" i="72"/>
  <c r="I848" i="72"/>
  <c r="D836" i="72"/>
  <c r="F836" i="72" s="1"/>
  <c r="C836" i="72"/>
  <c r="J835" i="72"/>
  <c r="C833" i="72"/>
  <c r="J832" i="72"/>
  <c r="I832" i="72"/>
  <c r="D820" i="72"/>
  <c r="F820" i="72" s="1"/>
  <c r="C820" i="72"/>
  <c r="J819" i="72"/>
  <c r="C817" i="72"/>
  <c r="J816" i="72"/>
  <c r="I816" i="72"/>
  <c r="D804" i="72"/>
  <c r="F804" i="72" s="1"/>
  <c r="C804" i="72"/>
  <c r="J803" i="72"/>
  <c r="C801" i="72"/>
  <c r="J800" i="72"/>
  <c r="I800" i="72"/>
  <c r="D788" i="72"/>
  <c r="F788" i="72" s="1"/>
  <c r="C788" i="72"/>
  <c r="J787" i="72"/>
  <c r="C785" i="72"/>
  <c r="J784" i="72"/>
  <c r="I784" i="72"/>
  <c r="D772" i="72"/>
  <c r="F772" i="72" s="1"/>
  <c r="C772" i="72"/>
  <c r="J771" i="72"/>
  <c r="C769" i="72"/>
  <c r="J768" i="72"/>
  <c r="I768" i="72"/>
  <c r="D756" i="72"/>
  <c r="F756" i="72" s="1"/>
  <c r="C756" i="72"/>
  <c r="J755" i="72"/>
  <c r="C753" i="72"/>
  <c r="J752" i="72"/>
  <c r="I752" i="72"/>
  <c r="D740" i="72"/>
  <c r="F740" i="72" s="1"/>
  <c r="C740" i="72"/>
  <c r="J739" i="72"/>
  <c r="C737" i="72"/>
  <c r="J736" i="72"/>
  <c r="I736" i="72"/>
  <c r="D724" i="72"/>
  <c r="F724" i="72" s="1"/>
  <c r="C724" i="72"/>
  <c r="J723" i="72"/>
  <c r="C721" i="72"/>
  <c r="J720" i="72"/>
  <c r="I720" i="72"/>
  <c r="D708" i="72"/>
  <c r="F708" i="72" s="1"/>
  <c r="C708" i="72"/>
  <c r="J707" i="72"/>
  <c r="C705" i="72"/>
  <c r="J704" i="72"/>
  <c r="I704" i="72"/>
  <c r="D692" i="72"/>
  <c r="F692" i="72" s="1"/>
  <c r="C692" i="72"/>
  <c r="J691" i="72"/>
  <c r="C689" i="72"/>
  <c r="J688" i="72"/>
  <c r="I688" i="72"/>
  <c r="D676" i="72"/>
  <c r="F676" i="72" s="1"/>
  <c r="C676" i="72"/>
  <c r="J675" i="72"/>
  <c r="C673" i="72"/>
  <c r="J672" i="72"/>
  <c r="I672" i="72"/>
  <c r="D660" i="72"/>
  <c r="F660" i="72" s="1"/>
  <c r="C660" i="72"/>
  <c r="J659" i="72"/>
  <c r="C657" i="72"/>
  <c r="J656" i="72"/>
  <c r="I656" i="72"/>
  <c r="D644" i="72"/>
  <c r="F644" i="72" s="1"/>
  <c r="C644" i="72"/>
  <c r="J643" i="72"/>
  <c r="C641" i="72"/>
  <c r="J640" i="72"/>
  <c r="I640" i="72"/>
  <c r="D628" i="72"/>
  <c r="F628" i="72" s="1"/>
  <c r="C628" i="72"/>
  <c r="J627" i="72"/>
  <c r="C625" i="72"/>
  <c r="J624" i="72"/>
  <c r="I624" i="72"/>
  <c r="D612" i="72"/>
  <c r="F612" i="72" s="1"/>
  <c r="C612" i="72"/>
  <c r="J611" i="72"/>
  <c r="C609" i="72"/>
  <c r="J608" i="72"/>
  <c r="I608" i="72"/>
  <c r="D596" i="72"/>
  <c r="F596" i="72" s="1"/>
  <c r="C596" i="72"/>
  <c r="J595" i="72"/>
  <c r="C593" i="72"/>
  <c r="J592" i="72"/>
  <c r="I592" i="72"/>
  <c r="F580" i="72"/>
  <c r="D580" i="72"/>
  <c r="C580" i="72"/>
  <c r="J579" i="72"/>
  <c r="C577" i="72"/>
  <c r="J576" i="72"/>
  <c r="I576" i="72"/>
  <c r="D564" i="72"/>
  <c r="F564" i="72" s="1"/>
  <c r="C564" i="72"/>
  <c r="J563" i="72"/>
  <c r="C561" i="72"/>
  <c r="J560" i="72"/>
  <c r="I560" i="72"/>
  <c r="D548" i="72"/>
  <c r="F548" i="72" s="1"/>
  <c r="C548" i="72"/>
  <c r="J547" i="72"/>
  <c r="C545" i="72"/>
  <c r="J544" i="72"/>
  <c r="I544" i="72"/>
  <c r="D532" i="72"/>
  <c r="F532" i="72" s="1"/>
  <c r="C532" i="72"/>
  <c r="J531" i="72"/>
  <c r="C529" i="72"/>
  <c r="J528" i="72"/>
  <c r="I528" i="72"/>
  <c r="D516" i="72"/>
  <c r="F516" i="72" s="1"/>
  <c r="C516" i="72"/>
  <c r="J515" i="72"/>
  <c r="C513" i="72"/>
  <c r="J512" i="72"/>
  <c r="I512" i="72"/>
  <c r="D500" i="72"/>
  <c r="F500" i="72" s="1"/>
  <c r="C500" i="72"/>
  <c r="J499" i="72"/>
  <c r="C497" i="72"/>
  <c r="J496" i="72"/>
  <c r="I496" i="72"/>
  <c r="D484" i="72"/>
  <c r="F484" i="72" s="1"/>
  <c r="C484" i="72"/>
  <c r="J483" i="72"/>
  <c r="C481" i="72"/>
  <c r="J480" i="72"/>
  <c r="I480" i="72"/>
  <c r="D468" i="72"/>
  <c r="F468" i="72" s="1"/>
  <c r="C468" i="72"/>
  <c r="J467" i="72"/>
  <c r="C465" i="72"/>
  <c r="J464" i="72"/>
  <c r="I464" i="72"/>
  <c r="D452" i="72"/>
  <c r="F452" i="72" s="1"/>
  <c r="C452" i="72"/>
  <c r="J451" i="72"/>
  <c r="C449" i="72"/>
  <c r="J448" i="72"/>
  <c r="I448" i="72"/>
  <c r="D436" i="72"/>
  <c r="F436" i="72" s="1"/>
  <c r="C436" i="72"/>
  <c r="J435" i="72"/>
  <c r="C433" i="72"/>
  <c r="J432" i="72"/>
  <c r="I432" i="72"/>
  <c r="D420" i="72"/>
  <c r="F420" i="72" s="1"/>
  <c r="C420" i="72"/>
  <c r="J419" i="72"/>
  <c r="C417" i="72"/>
  <c r="J416" i="72"/>
  <c r="I416" i="72"/>
  <c r="D404" i="72"/>
  <c r="F404" i="72" s="1"/>
  <c r="C404" i="72"/>
  <c r="J403" i="72"/>
  <c r="C401" i="72"/>
  <c r="J400" i="72"/>
  <c r="I400" i="72"/>
  <c r="D388" i="72"/>
  <c r="F388" i="72" s="1"/>
  <c r="C388" i="72"/>
  <c r="J387" i="72"/>
  <c r="C385" i="72"/>
  <c r="J384" i="72"/>
  <c r="I384" i="72"/>
  <c r="D372" i="72"/>
  <c r="F372" i="72" s="1"/>
  <c r="C372" i="72"/>
  <c r="J371" i="72"/>
  <c r="C369" i="72"/>
  <c r="J368" i="72"/>
  <c r="I368" i="72"/>
  <c r="D356" i="72"/>
  <c r="F356" i="72" s="1"/>
  <c r="C356" i="72"/>
  <c r="J355" i="72"/>
  <c r="C353" i="72"/>
  <c r="J352" i="72"/>
  <c r="I352" i="72"/>
  <c r="D340" i="72"/>
  <c r="F340" i="72" s="1"/>
  <c r="C340" i="72"/>
  <c r="J339" i="72"/>
  <c r="C337" i="72"/>
  <c r="J336" i="72"/>
  <c r="I336" i="72"/>
  <c r="D324" i="72"/>
  <c r="F324" i="72" s="1"/>
  <c r="C324" i="72"/>
  <c r="J323" i="72"/>
  <c r="C321" i="72"/>
  <c r="J320" i="72"/>
  <c r="I320" i="72"/>
  <c r="D308" i="72"/>
  <c r="F308" i="72" s="1"/>
  <c r="C308" i="72"/>
  <c r="J307" i="72"/>
  <c r="C305" i="72"/>
  <c r="J304" i="72"/>
  <c r="I304" i="72"/>
  <c r="D292" i="72"/>
  <c r="F292" i="72" s="1"/>
  <c r="C292" i="72"/>
  <c r="J291" i="72"/>
  <c r="C289" i="72"/>
  <c r="J288" i="72"/>
  <c r="I288" i="72"/>
  <c r="D276" i="72"/>
  <c r="F276" i="72" s="1"/>
  <c r="C276" i="72"/>
  <c r="J275" i="72"/>
  <c r="C273" i="72"/>
  <c r="J272" i="72"/>
  <c r="I272" i="72"/>
  <c r="F260" i="72"/>
  <c r="D260" i="72"/>
  <c r="C260" i="72"/>
  <c r="J259" i="72"/>
  <c r="C257" i="72"/>
  <c r="J256" i="72"/>
  <c r="I256" i="72"/>
  <c r="D244" i="72"/>
  <c r="F244" i="72" s="1"/>
  <c r="C244" i="72"/>
  <c r="J243" i="72"/>
  <c r="C241" i="72"/>
  <c r="J240" i="72"/>
  <c r="I240" i="72"/>
  <c r="D228" i="72"/>
  <c r="F228" i="72" s="1"/>
  <c r="C228" i="72"/>
  <c r="J227" i="72"/>
  <c r="C225" i="72"/>
  <c r="J224" i="72"/>
  <c r="I224" i="72"/>
  <c r="D212" i="72"/>
  <c r="F212" i="72" s="1"/>
  <c r="C212" i="72"/>
  <c r="J211" i="72"/>
  <c r="C209" i="72"/>
  <c r="J208" i="72"/>
  <c r="I208" i="72"/>
  <c r="D196" i="72"/>
  <c r="F196" i="72" s="1"/>
  <c r="C196" i="72"/>
  <c r="J195" i="72"/>
  <c r="C193" i="72"/>
  <c r="J192" i="72"/>
  <c r="I192" i="72"/>
  <c r="D180" i="72"/>
  <c r="F180" i="72" s="1"/>
  <c r="C180" i="72"/>
  <c r="J179" i="72"/>
  <c r="C177" i="72"/>
  <c r="J176" i="72"/>
  <c r="I176" i="72"/>
  <c r="D164" i="72"/>
  <c r="F164" i="72" s="1"/>
  <c r="C164" i="72"/>
  <c r="J163" i="72"/>
  <c r="C161" i="72"/>
  <c r="J160" i="72"/>
  <c r="I160" i="72"/>
  <c r="D148" i="72"/>
  <c r="F148" i="72" s="1"/>
  <c r="C148" i="72"/>
  <c r="J147" i="72"/>
  <c r="C145" i="72"/>
  <c r="J144" i="72"/>
  <c r="I144" i="72"/>
  <c r="D132" i="72"/>
  <c r="F132" i="72" s="1"/>
  <c r="C132" i="72"/>
  <c r="J131" i="72"/>
  <c r="C129" i="72"/>
  <c r="J128" i="72"/>
  <c r="I128" i="72"/>
  <c r="D116" i="72"/>
  <c r="F116" i="72" s="1"/>
  <c r="C116" i="72"/>
  <c r="J115" i="72"/>
  <c r="C113" i="72"/>
  <c r="J112" i="72"/>
  <c r="I112" i="72"/>
  <c r="D51" i="72"/>
  <c r="F51" i="72" s="1"/>
  <c r="C51" i="72"/>
  <c r="J50" i="72"/>
  <c r="C48" i="72"/>
  <c r="J47" i="72"/>
  <c r="I47" i="72"/>
  <c r="D35" i="72"/>
  <c r="F35" i="72" s="1"/>
  <c r="C35" i="72"/>
  <c r="J34" i="72"/>
  <c r="C32" i="72"/>
  <c r="J31" i="72"/>
  <c r="I31" i="72"/>
  <c r="Y508" i="72"/>
  <c r="Y507" i="72"/>
  <c r="Y506" i="72"/>
  <c r="Y505" i="72"/>
  <c r="Y504" i="72"/>
  <c r="Y503" i="72"/>
  <c r="Y502" i="72"/>
  <c r="Y501" i="72"/>
  <c r="Y500" i="72"/>
  <c r="Y499" i="72"/>
  <c r="Y498" i="72"/>
  <c r="Y497" i="72"/>
  <c r="Y496" i="72"/>
  <c r="Y495" i="72"/>
  <c r="Y494" i="72"/>
  <c r="Y493" i="72"/>
  <c r="Y492" i="72"/>
  <c r="Y491" i="72"/>
  <c r="Y490" i="72"/>
  <c r="Y489" i="72"/>
  <c r="Y488" i="72"/>
  <c r="Y487" i="72"/>
  <c r="Y486" i="72"/>
  <c r="Y485" i="72"/>
  <c r="Y484" i="72"/>
  <c r="Y483" i="72"/>
  <c r="Y482" i="72"/>
  <c r="Y481" i="72"/>
  <c r="Y480" i="72"/>
  <c r="Y479" i="72"/>
  <c r="Y478" i="72"/>
  <c r="Y477" i="72"/>
  <c r="Y476" i="72"/>
  <c r="Y475" i="72"/>
  <c r="Y474" i="72"/>
  <c r="Y473" i="72"/>
  <c r="Y472" i="72"/>
  <c r="Y471" i="72"/>
  <c r="Y470" i="72"/>
  <c r="Y469" i="72"/>
  <c r="Y468" i="72"/>
  <c r="Y467" i="72"/>
  <c r="Y466" i="72"/>
  <c r="Y465" i="72"/>
  <c r="Y464" i="72"/>
  <c r="Y463" i="72"/>
  <c r="Y462" i="72"/>
  <c r="Y461" i="72"/>
  <c r="Y460" i="72"/>
  <c r="Y459" i="72"/>
  <c r="Y458" i="72"/>
  <c r="Y457" i="72"/>
  <c r="Y456" i="72"/>
  <c r="Y455" i="72"/>
  <c r="Y454" i="72"/>
  <c r="Y453" i="72"/>
  <c r="Y452" i="72"/>
  <c r="Y451" i="72"/>
  <c r="Y450" i="72"/>
  <c r="Y449" i="72"/>
  <c r="Y448" i="72"/>
  <c r="Y447" i="72"/>
  <c r="Y446" i="72"/>
  <c r="Y445" i="72"/>
  <c r="Y444" i="72"/>
  <c r="Y443" i="72"/>
  <c r="Y442" i="72"/>
  <c r="Y441" i="72"/>
  <c r="Y440" i="72"/>
  <c r="Y439" i="72"/>
  <c r="Y438" i="72"/>
  <c r="Y437" i="72"/>
  <c r="Y436" i="72"/>
  <c r="Y435" i="72"/>
  <c r="Y434" i="72"/>
  <c r="Y433" i="72"/>
  <c r="Y432" i="72"/>
  <c r="Y431" i="72"/>
  <c r="Y430" i="72"/>
  <c r="Y429" i="72"/>
  <c r="Y428" i="72"/>
  <c r="Y427" i="72"/>
  <c r="Y426" i="72"/>
  <c r="Y425" i="72"/>
  <c r="Y424" i="72"/>
  <c r="Y423" i="72"/>
  <c r="Y422" i="72"/>
  <c r="Y421" i="72"/>
  <c r="Y420" i="72"/>
  <c r="Y419" i="72"/>
  <c r="Y418" i="72"/>
  <c r="Y417" i="72"/>
  <c r="Y416" i="72"/>
  <c r="Y415" i="72"/>
  <c r="Y414" i="72"/>
  <c r="Y413" i="72"/>
  <c r="Y412" i="72"/>
  <c r="Y411" i="72"/>
  <c r="Y410" i="72"/>
  <c r="Y409" i="72"/>
  <c r="Y408" i="72"/>
  <c r="Y407" i="72"/>
  <c r="Y406" i="72"/>
  <c r="Y405" i="72"/>
  <c r="Y404" i="72"/>
  <c r="Y403" i="72"/>
  <c r="Y402" i="72"/>
  <c r="Y401" i="72"/>
  <c r="Y400" i="72"/>
  <c r="Y399" i="72"/>
  <c r="Y398" i="72"/>
  <c r="Y397" i="72"/>
  <c r="Y396" i="72"/>
  <c r="Y395" i="72"/>
  <c r="Y394" i="72"/>
  <c r="Y393" i="72"/>
  <c r="Y392" i="72"/>
  <c r="Y391" i="72"/>
  <c r="Y390" i="72"/>
  <c r="Y389" i="72"/>
  <c r="Y388" i="72"/>
  <c r="Y387" i="72"/>
  <c r="Y386" i="72"/>
  <c r="Y385" i="72"/>
  <c r="Y384" i="72"/>
  <c r="Y383" i="72"/>
  <c r="Y382" i="72"/>
  <c r="Y381" i="72"/>
  <c r="Y380" i="72"/>
  <c r="Y379" i="72"/>
  <c r="Y378" i="72"/>
  <c r="Y377" i="72"/>
  <c r="Y376" i="72"/>
  <c r="Y375" i="72"/>
  <c r="Y374" i="72"/>
  <c r="Y373" i="72"/>
  <c r="Y372" i="72"/>
  <c r="Y371" i="72"/>
  <c r="Y370" i="72"/>
  <c r="Y369" i="72"/>
  <c r="Y368" i="72"/>
  <c r="Y367" i="72"/>
  <c r="Y366" i="72"/>
  <c r="Y365" i="72"/>
  <c r="Y364" i="72"/>
  <c r="Y363" i="72"/>
  <c r="Y362" i="72"/>
  <c r="Y361" i="72"/>
  <c r="Y360" i="72"/>
  <c r="Y359" i="72"/>
  <c r="Y358" i="72"/>
  <c r="Y357" i="72"/>
  <c r="Y356" i="72"/>
  <c r="Y355" i="72"/>
  <c r="Y354" i="72"/>
  <c r="Y353" i="72"/>
  <c r="Y352" i="72"/>
  <c r="Y351" i="72"/>
  <c r="Y350" i="72"/>
  <c r="Y349" i="72"/>
  <c r="Y348" i="72"/>
  <c r="Y347" i="72"/>
  <c r="Y346" i="72"/>
  <c r="Y345" i="72"/>
  <c r="Y344" i="72"/>
  <c r="Y343" i="72"/>
  <c r="Y342" i="72"/>
  <c r="Y341" i="72"/>
  <c r="Y340" i="72"/>
  <c r="Y339" i="72"/>
  <c r="Y338" i="72"/>
  <c r="Y337" i="72"/>
  <c r="Y336" i="72"/>
  <c r="Y335" i="72"/>
  <c r="Y334" i="72"/>
  <c r="Y333" i="72"/>
  <c r="Y332" i="72"/>
  <c r="Y331" i="72"/>
  <c r="Y330" i="72"/>
  <c r="Y329" i="72"/>
  <c r="Y328" i="72"/>
  <c r="Y327" i="72"/>
  <c r="Y326" i="72"/>
  <c r="Y325" i="72"/>
  <c r="Y324" i="72"/>
  <c r="Y323" i="72"/>
  <c r="Y322" i="72"/>
  <c r="Y321" i="72"/>
  <c r="Y320" i="72"/>
  <c r="Y319" i="72"/>
  <c r="Y318" i="72"/>
  <c r="Y317" i="72"/>
  <c r="Y316" i="72"/>
  <c r="Y315" i="72"/>
  <c r="Y314" i="72"/>
  <c r="Y313" i="72"/>
  <c r="Y312" i="72"/>
  <c r="Y311" i="72"/>
  <c r="Y310" i="72"/>
  <c r="Y309" i="72"/>
  <c r="Y308" i="72"/>
  <c r="Y307" i="72"/>
  <c r="Y306" i="72"/>
  <c r="Y305" i="72"/>
  <c r="Y304" i="72"/>
  <c r="Y303" i="72"/>
  <c r="Y302" i="72"/>
  <c r="Y301" i="72"/>
  <c r="Y300" i="72"/>
  <c r="Y299" i="72"/>
  <c r="Y298" i="72"/>
  <c r="Y297" i="72"/>
  <c r="Y296" i="72"/>
  <c r="Y295" i="72"/>
  <c r="Y294" i="72"/>
  <c r="Y293" i="72"/>
  <c r="Y292" i="72"/>
  <c r="Y291" i="72"/>
  <c r="Y290" i="72"/>
  <c r="Y289" i="72"/>
  <c r="Y288" i="72"/>
  <c r="Y287" i="72"/>
  <c r="Y286" i="72"/>
  <c r="Y285" i="72"/>
  <c r="Y284" i="72"/>
  <c r="Y283" i="72"/>
  <c r="Y282" i="72"/>
  <c r="Y281" i="72"/>
  <c r="Y280" i="72"/>
  <c r="Y279" i="72"/>
  <c r="Y278" i="72"/>
  <c r="Y277" i="72"/>
  <c r="Y276" i="72"/>
  <c r="Y275" i="72"/>
  <c r="Y274" i="72"/>
  <c r="Y273" i="72"/>
  <c r="Y272" i="72"/>
  <c r="Y271" i="72"/>
  <c r="Y270" i="72"/>
  <c r="Y269" i="72"/>
  <c r="Y268" i="72"/>
  <c r="Y267" i="72"/>
  <c r="Y266" i="72"/>
  <c r="Y265" i="72"/>
  <c r="Y264" i="72"/>
  <c r="Y263" i="72"/>
  <c r="Y262" i="72"/>
  <c r="Y261" i="72"/>
  <c r="Y260" i="72"/>
  <c r="Y259" i="72"/>
  <c r="Y258" i="72"/>
  <c r="Y257" i="72"/>
  <c r="Y256" i="72"/>
  <c r="Y255" i="72"/>
  <c r="Y254" i="72"/>
  <c r="Y253" i="72"/>
  <c r="Y252" i="72"/>
  <c r="Y251" i="72"/>
  <c r="Y250" i="72"/>
  <c r="Y249" i="72"/>
  <c r="Y248" i="72"/>
  <c r="Y247" i="72"/>
  <c r="Y246" i="72"/>
  <c r="Y245" i="72"/>
  <c r="Y244" i="72"/>
  <c r="Y243" i="72"/>
  <c r="Y242" i="72"/>
  <c r="Y241" i="72"/>
  <c r="Y240" i="72"/>
  <c r="Y239" i="72"/>
  <c r="Y238" i="72"/>
  <c r="Y237" i="72"/>
  <c r="Y236" i="72"/>
  <c r="Y235" i="72"/>
  <c r="Y234" i="72"/>
  <c r="Y233" i="72"/>
  <c r="Y232" i="72"/>
  <c r="Y231" i="72"/>
  <c r="Y230" i="72"/>
  <c r="Y229" i="72"/>
  <c r="Y228" i="72"/>
  <c r="Y227" i="72"/>
  <c r="Y226" i="72"/>
  <c r="Y225" i="72"/>
  <c r="Y224" i="72"/>
  <c r="Y223" i="72"/>
  <c r="Y222" i="72"/>
  <c r="Y221" i="72"/>
  <c r="Y220" i="72"/>
  <c r="Y219" i="72"/>
  <c r="Y218" i="72"/>
  <c r="Y217" i="72"/>
  <c r="Y216" i="72"/>
  <c r="Y215" i="72"/>
  <c r="Y214" i="72"/>
  <c r="Y213" i="72"/>
  <c r="Y212" i="72"/>
  <c r="Y211" i="72"/>
  <c r="Y210" i="72"/>
  <c r="Y209" i="72"/>
  <c r="Y208" i="72"/>
  <c r="Y207" i="72"/>
  <c r="Y206" i="72"/>
  <c r="Y205" i="72"/>
  <c r="Y204" i="72"/>
  <c r="Y203" i="72"/>
  <c r="Y202" i="72"/>
  <c r="Y201" i="72"/>
  <c r="Y200" i="72"/>
  <c r="Y199" i="72"/>
  <c r="Y198" i="72"/>
  <c r="Y197" i="72"/>
  <c r="Y196" i="72"/>
  <c r="Y195" i="72"/>
  <c r="Y194" i="72"/>
  <c r="Y193" i="72"/>
  <c r="Y192" i="72"/>
  <c r="Y191" i="72"/>
  <c r="Y190" i="72"/>
  <c r="Y189" i="72"/>
  <c r="Y188" i="72"/>
  <c r="Y187" i="72"/>
  <c r="Y186" i="72"/>
  <c r="Y185" i="72"/>
  <c r="Y184" i="72"/>
  <c r="Y183" i="72"/>
  <c r="Y182" i="72"/>
  <c r="Y181" i="72"/>
  <c r="Y180" i="72"/>
  <c r="Y179" i="72"/>
  <c r="Y178" i="72"/>
  <c r="Y177" i="72"/>
  <c r="Y176" i="72"/>
  <c r="Y175" i="72"/>
  <c r="Y174" i="72"/>
  <c r="Y173" i="72"/>
  <c r="Y172" i="72"/>
  <c r="Y171" i="72"/>
  <c r="Y170" i="72"/>
  <c r="Y169" i="72"/>
  <c r="Y168" i="72"/>
  <c r="Y167" i="72"/>
  <c r="Y166" i="72"/>
  <c r="Y165" i="72"/>
  <c r="Y164" i="72"/>
  <c r="Y163" i="72"/>
  <c r="Y162" i="72"/>
  <c r="Y161" i="72"/>
  <c r="Y160" i="72"/>
  <c r="Y159" i="72"/>
  <c r="Y158" i="72"/>
  <c r="Y157" i="72"/>
  <c r="Y156" i="72"/>
  <c r="Y155" i="72"/>
  <c r="Y154" i="72"/>
  <c r="Y153" i="72"/>
  <c r="Y152" i="72"/>
  <c r="Y151" i="72"/>
  <c r="Y150" i="72"/>
  <c r="Y149" i="72"/>
  <c r="Y148" i="72"/>
  <c r="Y147" i="72"/>
  <c r="Y146" i="72"/>
  <c r="Y145" i="72"/>
  <c r="Y144" i="72"/>
  <c r="Y143" i="72"/>
  <c r="Y142" i="72"/>
  <c r="Y141" i="72"/>
  <c r="Y140" i="72"/>
  <c r="Y139" i="72"/>
  <c r="Y138" i="72"/>
  <c r="Y137" i="72"/>
  <c r="Y136" i="72"/>
  <c r="Y135" i="72"/>
  <c r="Y134" i="72"/>
  <c r="Y133" i="72"/>
  <c r="Y132" i="72"/>
  <c r="Y131" i="72"/>
  <c r="Y130" i="72"/>
  <c r="Y129" i="72"/>
  <c r="Y128" i="72"/>
  <c r="Y127" i="72"/>
  <c r="Y126" i="72"/>
  <c r="Y125" i="72"/>
  <c r="Y124" i="72"/>
  <c r="Y123" i="72"/>
  <c r="Y122" i="72"/>
  <c r="Y121" i="72"/>
  <c r="Y120" i="72"/>
  <c r="Y119" i="72"/>
  <c r="Y118" i="72"/>
  <c r="Y117" i="72"/>
  <c r="Y116" i="72"/>
  <c r="Y115" i="72"/>
  <c r="Y114" i="72"/>
  <c r="Y113" i="72"/>
  <c r="Y112" i="72"/>
  <c r="Y111" i="72"/>
  <c r="Y110" i="72"/>
  <c r="Y109" i="72"/>
  <c r="Y108" i="72"/>
  <c r="Y107" i="72"/>
  <c r="Y106" i="72"/>
  <c r="Y105" i="72"/>
  <c r="Y104" i="72"/>
  <c r="Y103" i="72"/>
  <c r="A103" i="72"/>
  <c r="Y102" i="72"/>
  <c r="Y101" i="72"/>
  <c r="Y100" i="72"/>
  <c r="F100" i="72"/>
  <c r="D100" i="72"/>
  <c r="C100" i="72"/>
  <c r="Y99" i="72"/>
  <c r="J99" i="72"/>
  <c r="Y98" i="72"/>
  <c r="Y97" i="72"/>
  <c r="C97" i="72"/>
  <c r="Y96" i="72"/>
  <c r="J96" i="72"/>
  <c r="I96" i="72"/>
  <c r="Y95" i="72"/>
  <c r="Y94" i="72"/>
  <c r="Y93" i="72"/>
  <c r="Y92" i="72"/>
  <c r="J92" i="72"/>
  <c r="Y91" i="72"/>
  <c r="Y90" i="72"/>
  <c r="Y89" i="72"/>
  <c r="Y88" i="72"/>
  <c r="Y87" i="72"/>
  <c r="Y86" i="72"/>
  <c r="Y85" i="72"/>
  <c r="Y84" i="72"/>
  <c r="Y83" i="72"/>
  <c r="Y82" i="72"/>
  <c r="Y81" i="72"/>
  <c r="Y80" i="72"/>
  <c r="Y79" i="72"/>
  <c r="Y78" i="72"/>
  <c r="Y77" i="72"/>
  <c r="Y76" i="72"/>
  <c r="Y75" i="72"/>
  <c r="Y74" i="72"/>
  <c r="Y73" i="72"/>
  <c r="Y72" i="72"/>
  <c r="Y71" i="72"/>
  <c r="Y70" i="72"/>
  <c r="Y69" i="72"/>
  <c r="Y68" i="72"/>
  <c r="Y67" i="72"/>
  <c r="Y66" i="72"/>
  <c r="Y65" i="72"/>
  <c r="Y64" i="72"/>
  <c r="Y63" i="72"/>
  <c r="Y62" i="72"/>
  <c r="Y61" i="72"/>
  <c r="Y60" i="72"/>
  <c r="Y59" i="72"/>
  <c r="Y58" i="72"/>
  <c r="Y57" i="72"/>
  <c r="Y56" i="72"/>
  <c r="Y55" i="72"/>
  <c r="Y54" i="72"/>
  <c r="Y53" i="72"/>
  <c r="Y52" i="72"/>
  <c r="Y51" i="72"/>
  <c r="Y50" i="72"/>
  <c r="Y49" i="72"/>
  <c r="Y48" i="72"/>
  <c r="Y47" i="72"/>
  <c r="Y46" i="72"/>
  <c r="Y45" i="72"/>
  <c r="Y44" i="72"/>
  <c r="Y43" i="72"/>
  <c r="Y42" i="72"/>
  <c r="Y41" i="72"/>
  <c r="Y40" i="72"/>
  <c r="Y39" i="72"/>
  <c r="Y38" i="72"/>
  <c r="Y37" i="72"/>
  <c r="Y36" i="72"/>
  <c r="Y35" i="72"/>
  <c r="Y34" i="72"/>
  <c r="Y33" i="72"/>
  <c r="Y32" i="72"/>
  <c r="Y31" i="72"/>
  <c r="Y30" i="72"/>
  <c r="Y29" i="72"/>
  <c r="Y28" i="72"/>
  <c r="Y27" i="72"/>
  <c r="Y26" i="72"/>
  <c r="Y25" i="72"/>
  <c r="Y24" i="72"/>
  <c r="Y23" i="72"/>
  <c r="Y22" i="72"/>
  <c r="Y21" i="72"/>
  <c r="Y20" i="72"/>
  <c r="Y19" i="72"/>
  <c r="D19" i="72"/>
  <c r="F19" i="72" s="1"/>
  <c r="C19" i="72"/>
  <c r="Y18" i="72"/>
  <c r="J18" i="72"/>
  <c r="Y17" i="72"/>
  <c r="Y16" i="72"/>
  <c r="C16" i="72"/>
  <c r="Y15" i="72"/>
  <c r="Y14" i="72"/>
  <c r="Y13" i="72"/>
  <c r="Y12" i="72"/>
  <c r="J11" i="72"/>
  <c r="I2" i="72"/>
  <c r="P16" i="52"/>
  <c r="O16" i="52"/>
  <c r="M16" i="52"/>
  <c r="J16" i="52"/>
  <c r="H16" i="52"/>
  <c r="V1044" i="52"/>
  <c r="M8032" i="72" s="1"/>
  <c r="W1044" i="52"/>
  <c r="E8028" i="72" s="1"/>
  <c r="F8028" i="72" s="1"/>
  <c r="W58" i="52"/>
  <c r="E140" i="72" s="1"/>
  <c r="F140" i="72" s="1"/>
  <c r="V58" i="52"/>
  <c r="M144" i="72" s="1"/>
  <c r="W1042" i="52"/>
  <c r="E8012" i="72" s="1"/>
  <c r="F8012" i="72" s="1"/>
  <c r="V1042" i="52"/>
  <c r="M8016" i="72" s="1"/>
  <c r="W1040" i="52"/>
  <c r="E7996" i="72" s="1"/>
  <c r="F7996" i="72" s="1"/>
  <c r="V1040" i="52"/>
  <c r="M8000" i="72" s="1"/>
  <c r="W1038" i="52"/>
  <c r="E7980" i="72" s="1"/>
  <c r="V1038" i="52"/>
  <c r="M7984" i="72" s="1"/>
  <c r="W1036" i="52"/>
  <c r="E7964" i="72" s="1"/>
  <c r="F7964" i="72" s="1"/>
  <c r="V1036" i="52"/>
  <c r="M7968" i="72" s="1"/>
  <c r="W1034" i="52"/>
  <c r="E7948" i="72" s="1"/>
  <c r="F7948" i="72" s="1"/>
  <c r="V1034" i="52"/>
  <c r="M7952" i="72" s="1"/>
  <c r="W1032" i="52"/>
  <c r="E7932" i="72" s="1"/>
  <c r="F7932" i="72" s="1"/>
  <c r="V1032" i="52"/>
  <c r="M7936" i="72" s="1"/>
  <c r="W1030" i="52"/>
  <c r="E7916" i="72" s="1"/>
  <c r="V1030" i="52"/>
  <c r="M7920" i="72" s="1"/>
  <c r="W1028" i="52"/>
  <c r="E7900" i="72" s="1"/>
  <c r="F7900" i="72" s="1"/>
  <c r="V1028" i="52"/>
  <c r="M7904" i="72" s="1"/>
  <c r="W1026" i="52"/>
  <c r="E7884" i="72" s="1"/>
  <c r="F7884" i="72" s="1"/>
  <c r="V1026" i="52"/>
  <c r="M7888" i="72" s="1"/>
  <c r="W1024" i="52"/>
  <c r="E7868" i="72" s="1"/>
  <c r="F7868" i="72" s="1"/>
  <c r="V1024" i="52"/>
  <c r="M7872" i="72" s="1"/>
  <c r="W1022" i="52"/>
  <c r="E7852" i="72" s="1"/>
  <c r="V1022" i="52"/>
  <c r="M7856" i="72" s="1"/>
  <c r="W1020" i="52"/>
  <c r="E7836" i="72" s="1"/>
  <c r="F7836" i="72" s="1"/>
  <c r="V1020" i="52"/>
  <c r="M7840" i="72" s="1"/>
  <c r="W1018" i="52"/>
  <c r="E7820" i="72" s="1"/>
  <c r="F7820" i="72" s="1"/>
  <c r="V1018" i="52"/>
  <c r="M7824" i="72" s="1"/>
  <c r="W1016" i="52"/>
  <c r="E7804" i="72" s="1"/>
  <c r="F7804" i="72" s="1"/>
  <c r="V1016" i="52"/>
  <c r="M7808" i="72" s="1"/>
  <c r="W1014" i="52"/>
  <c r="E7788" i="72" s="1"/>
  <c r="V1014" i="52"/>
  <c r="M7792" i="72" s="1"/>
  <c r="W1012" i="52"/>
  <c r="E7772" i="72" s="1"/>
  <c r="F7772" i="72" s="1"/>
  <c r="V1012" i="52"/>
  <c r="M7776" i="72" s="1"/>
  <c r="W1010" i="52"/>
  <c r="E7756" i="72" s="1"/>
  <c r="F7756" i="72" s="1"/>
  <c r="V1010" i="52"/>
  <c r="M7760" i="72" s="1"/>
  <c r="W1008" i="52"/>
  <c r="E7740" i="72" s="1"/>
  <c r="F7740" i="72" s="1"/>
  <c r="V1008" i="52"/>
  <c r="M7744" i="72" s="1"/>
  <c r="W1006" i="52"/>
  <c r="E7724" i="72" s="1"/>
  <c r="V1006" i="52"/>
  <c r="M7728" i="72" s="1"/>
  <c r="W1004" i="52"/>
  <c r="E7708" i="72" s="1"/>
  <c r="F7708" i="72" s="1"/>
  <c r="V1004" i="52"/>
  <c r="M7712" i="72" s="1"/>
  <c r="W1002" i="52"/>
  <c r="E7692" i="72" s="1"/>
  <c r="F7692" i="72" s="1"/>
  <c r="V1002" i="52"/>
  <c r="M7696" i="72" s="1"/>
  <c r="W1000" i="52"/>
  <c r="E7676" i="72" s="1"/>
  <c r="F7676" i="72" s="1"/>
  <c r="V1000" i="52"/>
  <c r="M7680" i="72" s="1"/>
  <c r="W998" i="52"/>
  <c r="E7660" i="72" s="1"/>
  <c r="V998" i="52"/>
  <c r="M7664" i="72" s="1"/>
  <c r="W996" i="52"/>
  <c r="E7644" i="72" s="1"/>
  <c r="F7644" i="72" s="1"/>
  <c r="V996" i="52"/>
  <c r="M7648" i="72" s="1"/>
  <c r="W994" i="52"/>
  <c r="E7628" i="72" s="1"/>
  <c r="F7628" i="72" s="1"/>
  <c r="V994" i="52"/>
  <c r="M7632" i="72" s="1"/>
  <c r="W992" i="52"/>
  <c r="E7612" i="72" s="1"/>
  <c r="F7612" i="72" s="1"/>
  <c r="V992" i="52"/>
  <c r="M7616" i="72" s="1"/>
  <c r="W990" i="52"/>
  <c r="E7596" i="72" s="1"/>
  <c r="V990" i="52"/>
  <c r="M7600" i="72" s="1"/>
  <c r="W988" i="52"/>
  <c r="E7580" i="72" s="1"/>
  <c r="F7580" i="72" s="1"/>
  <c r="V988" i="52"/>
  <c r="M7584" i="72" s="1"/>
  <c r="W986" i="52"/>
  <c r="E7564" i="72" s="1"/>
  <c r="F7564" i="72" s="1"/>
  <c r="V986" i="52"/>
  <c r="M7568" i="72" s="1"/>
  <c r="W984" i="52"/>
  <c r="E7548" i="72" s="1"/>
  <c r="F7548" i="72" s="1"/>
  <c r="V984" i="52"/>
  <c r="M7552" i="72" s="1"/>
  <c r="W982" i="52"/>
  <c r="E7532" i="72" s="1"/>
  <c r="V982" i="52"/>
  <c r="M7536" i="72" s="1"/>
  <c r="W980" i="52"/>
  <c r="E7516" i="72" s="1"/>
  <c r="F7516" i="72" s="1"/>
  <c r="V980" i="52"/>
  <c r="M7520" i="72" s="1"/>
  <c r="W978" i="52"/>
  <c r="E7500" i="72" s="1"/>
  <c r="F7500" i="72" s="1"/>
  <c r="V978" i="52"/>
  <c r="M7504" i="72" s="1"/>
  <c r="W976" i="52"/>
  <c r="E7484" i="72" s="1"/>
  <c r="F7484" i="72" s="1"/>
  <c r="V976" i="52"/>
  <c r="M7488" i="72" s="1"/>
  <c r="W974" i="52"/>
  <c r="E7468" i="72" s="1"/>
  <c r="V974" i="52"/>
  <c r="M7472" i="72" s="1"/>
  <c r="W972" i="52"/>
  <c r="E7452" i="72" s="1"/>
  <c r="F7452" i="72" s="1"/>
  <c r="V972" i="52"/>
  <c r="M7456" i="72" s="1"/>
  <c r="W970" i="52"/>
  <c r="E7436" i="72" s="1"/>
  <c r="F7436" i="72" s="1"/>
  <c r="V970" i="52"/>
  <c r="M7440" i="72" s="1"/>
  <c r="W968" i="52"/>
  <c r="E7420" i="72" s="1"/>
  <c r="F7420" i="72" s="1"/>
  <c r="V968" i="52"/>
  <c r="M7424" i="72" s="1"/>
  <c r="W966" i="52"/>
  <c r="E7404" i="72" s="1"/>
  <c r="V966" i="52"/>
  <c r="M7408" i="72" s="1"/>
  <c r="W964" i="52"/>
  <c r="E7388" i="72" s="1"/>
  <c r="F7388" i="72" s="1"/>
  <c r="V964" i="52"/>
  <c r="M7392" i="72" s="1"/>
  <c r="W962" i="52"/>
  <c r="E7372" i="72" s="1"/>
  <c r="F7372" i="72" s="1"/>
  <c r="V962" i="52"/>
  <c r="M7376" i="72" s="1"/>
  <c r="W960" i="52"/>
  <c r="E7356" i="72" s="1"/>
  <c r="F7356" i="72" s="1"/>
  <c r="V960" i="52"/>
  <c r="M7360" i="72" s="1"/>
  <c r="W958" i="52"/>
  <c r="E7340" i="72" s="1"/>
  <c r="V958" i="52"/>
  <c r="M7344" i="72" s="1"/>
  <c r="W956" i="52"/>
  <c r="E7324" i="72" s="1"/>
  <c r="F7324" i="72" s="1"/>
  <c r="V956" i="52"/>
  <c r="M7328" i="72" s="1"/>
  <c r="W954" i="52"/>
  <c r="E7308" i="72" s="1"/>
  <c r="F7308" i="72" s="1"/>
  <c r="V954" i="52"/>
  <c r="M7312" i="72" s="1"/>
  <c r="W952" i="52"/>
  <c r="E7292" i="72" s="1"/>
  <c r="F7292" i="72" s="1"/>
  <c r="V952" i="52"/>
  <c r="M7296" i="72" s="1"/>
  <c r="W950" i="52"/>
  <c r="E7276" i="72" s="1"/>
  <c r="V950" i="52"/>
  <c r="M7280" i="72" s="1"/>
  <c r="W948" i="52"/>
  <c r="E7260" i="72" s="1"/>
  <c r="F7260" i="72" s="1"/>
  <c r="V948" i="52"/>
  <c r="M7264" i="72" s="1"/>
  <c r="W946" i="52"/>
  <c r="E7244" i="72" s="1"/>
  <c r="F7244" i="72" s="1"/>
  <c r="V946" i="52"/>
  <c r="M7248" i="72" s="1"/>
  <c r="W944" i="52"/>
  <c r="E7228" i="72" s="1"/>
  <c r="F7228" i="72" s="1"/>
  <c r="V944" i="52"/>
  <c r="M7232" i="72" s="1"/>
  <c r="W942" i="52"/>
  <c r="E7212" i="72" s="1"/>
  <c r="V942" i="52"/>
  <c r="M7216" i="72" s="1"/>
  <c r="W940" i="52"/>
  <c r="E7196" i="72" s="1"/>
  <c r="F7196" i="72" s="1"/>
  <c r="V940" i="52"/>
  <c r="M7200" i="72" s="1"/>
  <c r="W938" i="52"/>
  <c r="E7180" i="72" s="1"/>
  <c r="F7180" i="72" s="1"/>
  <c r="V938" i="52"/>
  <c r="M7184" i="72" s="1"/>
  <c r="W936" i="52"/>
  <c r="E7164" i="72" s="1"/>
  <c r="F7164" i="72" s="1"/>
  <c r="V936" i="52"/>
  <c r="M7168" i="72" s="1"/>
  <c r="W934" i="52"/>
  <c r="E7148" i="72" s="1"/>
  <c r="V934" i="52"/>
  <c r="M7152" i="72" s="1"/>
  <c r="W932" i="52"/>
  <c r="E7132" i="72" s="1"/>
  <c r="F7132" i="72" s="1"/>
  <c r="V932" i="52"/>
  <c r="M7136" i="72" s="1"/>
  <c r="W930" i="52"/>
  <c r="E7116" i="72" s="1"/>
  <c r="F7116" i="72" s="1"/>
  <c r="V930" i="52"/>
  <c r="M7120" i="72" s="1"/>
  <c r="W928" i="52"/>
  <c r="E7100" i="72" s="1"/>
  <c r="F7100" i="72" s="1"/>
  <c r="V928" i="52"/>
  <c r="M7104" i="72" s="1"/>
  <c r="W926" i="52"/>
  <c r="E7084" i="72" s="1"/>
  <c r="V926" i="52"/>
  <c r="M7088" i="72" s="1"/>
  <c r="W924" i="52"/>
  <c r="E7068" i="72" s="1"/>
  <c r="F7068" i="72" s="1"/>
  <c r="V924" i="52"/>
  <c r="M7072" i="72" s="1"/>
  <c r="W922" i="52"/>
  <c r="E7052" i="72" s="1"/>
  <c r="F7052" i="72" s="1"/>
  <c r="V922" i="52"/>
  <c r="M7056" i="72" s="1"/>
  <c r="W920" i="52"/>
  <c r="E7036" i="72" s="1"/>
  <c r="F7036" i="72" s="1"/>
  <c r="V920" i="52"/>
  <c r="M7040" i="72" s="1"/>
  <c r="W918" i="52"/>
  <c r="E7020" i="72" s="1"/>
  <c r="V918" i="52"/>
  <c r="M7024" i="72" s="1"/>
  <c r="W916" i="52"/>
  <c r="E7004" i="72" s="1"/>
  <c r="F7004" i="72" s="1"/>
  <c r="V916" i="52"/>
  <c r="M7008" i="72" s="1"/>
  <c r="W914" i="52"/>
  <c r="E6988" i="72" s="1"/>
  <c r="F6988" i="72" s="1"/>
  <c r="V914" i="52"/>
  <c r="M6992" i="72" s="1"/>
  <c r="W912" i="52"/>
  <c r="E6972" i="72" s="1"/>
  <c r="F6972" i="72" s="1"/>
  <c r="V912" i="52"/>
  <c r="M6976" i="72" s="1"/>
  <c r="W910" i="52"/>
  <c r="E6956" i="72" s="1"/>
  <c r="V910" i="52"/>
  <c r="M6960" i="72" s="1"/>
  <c r="W908" i="52"/>
  <c r="E6940" i="72" s="1"/>
  <c r="F6940" i="72" s="1"/>
  <c r="V908" i="52"/>
  <c r="M6944" i="72" s="1"/>
  <c r="W906" i="52"/>
  <c r="E6924" i="72" s="1"/>
  <c r="F6924" i="72" s="1"/>
  <c r="V906" i="52"/>
  <c r="M6928" i="72" s="1"/>
  <c r="W904" i="52"/>
  <c r="E6908" i="72" s="1"/>
  <c r="F6908" i="72" s="1"/>
  <c r="V904" i="52"/>
  <c r="M6912" i="72" s="1"/>
  <c r="W902" i="52"/>
  <c r="E6892" i="72" s="1"/>
  <c r="V902" i="52"/>
  <c r="M6896" i="72" s="1"/>
  <c r="W900" i="52"/>
  <c r="E6876" i="72" s="1"/>
  <c r="F6876" i="72" s="1"/>
  <c r="V900" i="52"/>
  <c r="M6880" i="72" s="1"/>
  <c r="W898" i="52"/>
  <c r="E6860" i="72" s="1"/>
  <c r="F6860" i="72" s="1"/>
  <c r="V898" i="52"/>
  <c r="M6864" i="72" s="1"/>
  <c r="W896" i="52"/>
  <c r="E6844" i="72" s="1"/>
  <c r="F6844" i="72" s="1"/>
  <c r="V896" i="52"/>
  <c r="M6848" i="72" s="1"/>
  <c r="W894" i="52"/>
  <c r="E6828" i="72" s="1"/>
  <c r="V894" i="52"/>
  <c r="M6832" i="72" s="1"/>
  <c r="W892" i="52"/>
  <c r="E6812" i="72" s="1"/>
  <c r="F6812" i="72" s="1"/>
  <c r="V892" i="52"/>
  <c r="M6816" i="72" s="1"/>
  <c r="W890" i="52"/>
  <c r="E6796" i="72" s="1"/>
  <c r="F6796" i="72" s="1"/>
  <c r="V890" i="52"/>
  <c r="M6800" i="72" s="1"/>
  <c r="W888" i="52"/>
  <c r="E6780" i="72" s="1"/>
  <c r="F6780" i="72" s="1"/>
  <c r="V888" i="52"/>
  <c r="M6784" i="72" s="1"/>
  <c r="W886" i="52"/>
  <c r="E6764" i="72" s="1"/>
  <c r="V886" i="52"/>
  <c r="M6768" i="72" s="1"/>
  <c r="W884" i="52"/>
  <c r="E6748" i="72" s="1"/>
  <c r="F6748" i="72" s="1"/>
  <c r="V884" i="52"/>
  <c r="M6752" i="72" s="1"/>
  <c r="W882" i="52"/>
  <c r="E6732" i="72" s="1"/>
  <c r="F6732" i="72" s="1"/>
  <c r="V882" i="52"/>
  <c r="M6736" i="72" s="1"/>
  <c r="W880" i="52"/>
  <c r="E6716" i="72" s="1"/>
  <c r="F6716" i="72" s="1"/>
  <c r="V880" i="52"/>
  <c r="M6720" i="72" s="1"/>
  <c r="W878" i="52"/>
  <c r="E6700" i="72" s="1"/>
  <c r="V878" i="52"/>
  <c r="M6704" i="72" s="1"/>
  <c r="W876" i="52"/>
  <c r="E6684" i="72" s="1"/>
  <c r="F6684" i="72" s="1"/>
  <c r="V876" i="52"/>
  <c r="M6688" i="72" s="1"/>
  <c r="W874" i="52"/>
  <c r="E6668" i="72" s="1"/>
  <c r="F6668" i="72" s="1"/>
  <c r="V874" i="52"/>
  <c r="M6672" i="72" s="1"/>
  <c r="W872" i="52"/>
  <c r="E6652" i="72" s="1"/>
  <c r="F6652" i="72" s="1"/>
  <c r="V872" i="52"/>
  <c r="M6656" i="72" s="1"/>
  <c r="W870" i="52"/>
  <c r="E6636" i="72" s="1"/>
  <c r="V870" i="52"/>
  <c r="M6640" i="72" s="1"/>
  <c r="W868" i="52"/>
  <c r="E6620" i="72" s="1"/>
  <c r="F6620" i="72" s="1"/>
  <c r="V868" i="52"/>
  <c r="M6624" i="72" s="1"/>
  <c r="W866" i="52"/>
  <c r="E6604" i="72" s="1"/>
  <c r="F6604" i="72" s="1"/>
  <c r="V866" i="52"/>
  <c r="M6608" i="72" s="1"/>
  <c r="W864" i="52"/>
  <c r="E6588" i="72" s="1"/>
  <c r="F6588" i="72" s="1"/>
  <c r="V864" i="52"/>
  <c r="M6592" i="72" s="1"/>
  <c r="W862" i="52"/>
  <c r="E6572" i="72" s="1"/>
  <c r="V862" i="52"/>
  <c r="M6576" i="72" s="1"/>
  <c r="W860" i="52"/>
  <c r="E6556" i="72" s="1"/>
  <c r="F6556" i="72" s="1"/>
  <c r="V860" i="52"/>
  <c r="M6560" i="72" s="1"/>
  <c r="W858" i="52"/>
  <c r="E6540" i="72" s="1"/>
  <c r="F6540" i="72" s="1"/>
  <c r="V858" i="52"/>
  <c r="M6544" i="72" s="1"/>
  <c r="W856" i="52"/>
  <c r="E6524" i="72" s="1"/>
  <c r="F6524" i="72" s="1"/>
  <c r="V856" i="52"/>
  <c r="M6528" i="72" s="1"/>
  <c r="W854" i="52"/>
  <c r="E6508" i="72" s="1"/>
  <c r="V854" i="52"/>
  <c r="M6512" i="72" s="1"/>
  <c r="W852" i="52"/>
  <c r="E6492" i="72" s="1"/>
  <c r="F6492" i="72" s="1"/>
  <c r="V852" i="52"/>
  <c r="M6496" i="72" s="1"/>
  <c r="W850" i="52"/>
  <c r="E6476" i="72" s="1"/>
  <c r="F6476" i="72" s="1"/>
  <c r="V850" i="52"/>
  <c r="M6480" i="72" s="1"/>
  <c r="W848" i="52"/>
  <c r="E6460" i="72" s="1"/>
  <c r="F6460" i="72" s="1"/>
  <c r="V848" i="52"/>
  <c r="M6464" i="72" s="1"/>
  <c r="W846" i="52"/>
  <c r="E6444" i="72" s="1"/>
  <c r="V846" i="52"/>
  <c r="M6448" i="72" s="1"/>
  <c r="W844" i="52"/>
  <c r="E6428" i="72" s="1"/>
  <c r="F6428" i="72" s="1"/>
  <c r="V844" i="52"/>
  <c r="M6432" i="72" s="1"/>
  <c r="W842" i="52"/>
  <c r="E6412" i="72" s="1"/>
  <c r="F6412" i="72" s="1"/>
  <c r="V842" i="52"/>
  <c r="M6416" i="72" s="1"/>
  <c r="W840" i="52"/>
  <c r="E6396" i="72" s="1"/>
  <c r="F6396" i="72" s="1"/>
  <c r="V840" i="52"/>
  <c r="M6400" i="72" s="1"/>
  <c r="W838" i="52"/>
  <c r="E6380" i="72" s="1"/>
  <c r="V838" i="52"/>
  <c r="M6384" i="72" s="1"/>
  <c r="W836" i="52"/>
  <c r="E6364" i="72" s="1"/>
  <c r="F6364" i="72" s="1"/>
  <c r="V836" i="52"/>
  <c r="M6368" i="72" s="1"/>
  <c r="W834" i="52"/>
  <c r="E6348" i="72" s="1"/>
  <c r="F6348" i="72" s="1"/>
  <c r="V834" i="52"/>
  <c r="M6352" i="72" s="1"/>
  <c r="W832" i="52"/>
  <c r="E6332" i="72" s="1"/>
  <c r="F6332" i="72" s="1"/>
  <c r="V832" i="52"/>
  <c r="M6336" i="72" s="1"/>
  <c r="W830" i="52"/>
  <c r="E6316" i="72" s="1"/>
  <c r="V830" i="52"/>
  <c r="M6320" i="72" s="1"/>
  <c r="W828" i="52"/>
  <c r="E6300" i="72" s="1"/>
  <c r="F6300" i="72" s="1"/>
  <c r="V828" i="52"/>
  <c r="M6304" i="72" s="1"/>
  <c r="W826" i="52"/>
  <c r="E6284" i="72" s="1"/>
  <c r="F6284" i="72" s="1"/>
  <c r="V826" i="52"/>
  <c r="M6288" i="72" s="1"/>
  <c r="W824" i="52"/>
  <c r="E6268" i="72" s="1"/>
  <c r="F6268" i="72" s="1"/>
  <c r="V824" i="52"/>
  <c r="M6272" i="72" s="1"/>
  <c r="W822" i="52"/>
  <c r="E6252" i="72" s="1"/>
  <c r="V822" i="52"/>
  <c r="M6256" i="72" s="1"/>
  <c r="W820" i="52"/>
  <c r="E6236" i="72" s="1"/>
  <c r="F6236" i="72" s="1"/>
  <c r="V820" i="52"/>
  <c r="M6240" i="72" s="1"/>
  <c r="W818" i="52"/>
  <c r="E6220" i="72" s="1"/>
  <c r="F6220" i="72" s="1"/>
  <c r="V818" i="52"/>
  <c r="M6224" i="72" s="1"/>
  <c r="W816" i="52"/>
  <c r="E6204" i="72" s="1"/>
  <c r="F6204" i="72" s="1"/>
  <c r="V816" i="52"/>
  <c r="M6208" i="72" s="1"/>
  <c r="W814" i="52"/>
  <c r="E6188" i="72" s="1"/>
  <c r="V814" i="52"/>
  <c r="M6192" i="72" s="1"/>
  <c r="W812" i="52"/>
  <c r="E6172" i="72" s="1"/>
  <c r="F6172" i="72" s="1"/>
  <c r="V812" i="52"/>
  <c r="M6176" i="72" s="1"/>
  <c r="W810" i="52"/>
  <c r="E6156" i="72" s="1"/>
  <c r="F6156" i="72" s="1"/>
  <c r="V810" i="52"/>
  <c r="M6160" i="72" s="1"/>
  <c r="W808" i="52"/>
  <c r="E6140" i="72" s="1"/>
  <c r="F6140" i="72" s="1"/>
  <c r="V808" i="52"/>
  <c r="M6144" i="72" s="1"/>
  <c r="W806" i="52"/>
  <c r="E6124" i="72" s="1"/>
  <c r="V806" i="52"/>
  <c r="M6128" i="72" s="1"/>
  <c r="W804" i="52"/>
  <c r="E6108" i="72" s="1"/>
  <c r="F6108" i="72" s="1"/>
  <c r="V804" i="52"/>
  <c r="M6112" i="72" s="1"/>
  <c r="W802" i="52"/>
  <c r="E6092" i="72" s="1"/>
  <c r="F6092" i="72" s="1"/>
  <c r="V802" i="52"/>
  <c r="M6096" i="72" s="1"/>
  <c r="W800" i="52"/>
  <c r="E6076" i="72" s="1"/>
  <c r="F6076" i="72" s="1"/>
  <c r="V800" i="52"/>
  <c r="M6080" i="72" s="1"/>
  <c r="W798" i="52"/>
  <c r="E6060" i="72" s="1"/>
  <c r="V798" i="52"/>
  <c r="M6064" i="72" s="1"/>
  <c r="W796" i="52"/>
  <c r="E6044" i="72" s="1"/>
  <c r="F6044" i="72" s="1"/>
  <c r="V796" i="52"/>
  <c r="M6048" i="72" s="1"/>
  <c r="W794" i="52"/>
  <c r="E6028" i="72" s="1"/>
  <c r="F6028" i="72" s="1"/>
  <c r="V794" i="52"/>
  <c r="M6032" i="72" s="1"/>
  <c r="W792" i="52"/>
  <c r="E6012" i="72" s="1"/>
  <c r="F6012" i="72" s="1"/>
  <c r="V792" i="52"/>
  <c r="M6016" i="72" s="1"/>
  <c r="W790" i="52"/>
  <c r="E5996" i="72" s="1"/>
  <c r="V790" i="52"/>
  <c r="M6000" i="72" s="1"/>
  <c r="W788" i="52"/>
  <c r="E5980" i="72" s="1"/>
  <c r="F5980" i="72" s="1"/>
  <c r="V788" i="52"/>
  <c r="M5984" i="72" s="1"/>
  <c r="W786" i="52"/>
  <c r="E5964" i="72" s="1"/>
  <c r="F5964" i="72" s="1"/>
  <c r="V786" i="52"/>
  <c r="M5968" i="72" s="1"/>
  <c r="W784" i="52"/>
  <c r="E5948" i="72" s="1"/>
  <c r="F5948" i="72" s="1"/>
  <c r="V784" i="52"/>
  <c r="M5952" i="72" s="1"/>
  <c r="W782" i="52"/>
  <c r="E5932" i="72" s="1"/>
  <c r="V782" i="52"/>
  <c r="M5936" i="72" s="1"/>
  <c r="W780" i="52"/>
  <c r="E5916" i="72" s="1"/>
  <c r="F5916" i="72" s="1"/>
  <c r="V780" i="52"/>
  <c r="M5920" i="72" s="1"/>
  <c r="W778" i="52"/>
  <c r="E5900" i="72" s="1"/>
  <c r="F5900" i="72" s="1"/>
  <c r="V778" i="52"/>
  <c r="M5904" i="72" s="1"/>
  <c r="W776" i="52"/>
  <c r="E5884" i="72" s="1"/>
  <c r="F5884" i="72" s="1"/>
  <c r="V776" i="52"/>
  <c r="M5888" i="72" s="1"/>
  <c r="W774" i="52"/>
  <c r="E5868" i="72" s="1"/>
  <c r="F5868" i="72" s="1"/>
  <c r="V774" i="52"/>
  <c r="M5872" i="72" s="1"/>
  <c r="W772" i="52"/>
  <c r="E5852" i="72" s="1"/>
  <c r="F5852" i="72" s="1"/>
  <c r="V772" i="52"/>
  <c r="M5856" i="72" s="1"/>
  <c r="W770" i="52"/>
  <c r="E5836" i="72" s="1"/>
  <c r="F5836" i="72" s="1"/>
  <c r="V770" i="52"/>
  <c r="M5840" i="72" s="1"/>
  <c r="W768" i="52"/>
  <c r="E5820" i="72" s="1"/>
  <c r="F5820" i="72" s="1"/>
  <c r="V768" i="52"/>
  <c r="M5824" i="72" s="1"/>
  <c r="W766" i="52"/>
  <c r="E5804" i="72" s="1"/>
  <c r="V766" i="52"/>
  <c r="M5808" i="72" s="1"/>
  <c r="W764" i="52"/>
  <c r="E5788" i="72" s="1"/>
  <c r="F5788" i="72" s="1"/>
  <c r="V764" i="52"/>
  <c r="M5792" i="72" s="1"/>
  <c r="W762" i="52"/>
  <c r="E5772" i="72" s="1"/>
  <c r="F5772" i="72" s="1"/>
  <c r="V762" i="52"/>
  <c r="M5776" i="72" s="1"/>
  <c r="W760" i="52"/>
  <c r="E5756" i="72" s="1"/>
  <c r="F5756" i="72" s="1"/>
  <c r="V760" i="52"/>
  <c r="M5760" i="72" s="1"/>
  <c r="W758" i="52"/>
  <c r="E5740" i="72" s="1"/>
  <c r="V758" i="52"/>
  <c r="M5744" i="72" s="1"/>
  <c r="W756" i="52"/>
  <c r="E5724" i="72" s="1"/>
  <c r="F5724" i="72" s="1"/>
  <c r="V756" i="52"/>
  <c r="M5728" i="72" s="1"/>
  <c r="W754" i="52"/>
  <c r="E5708" i="72" s="1"/>
  <c r="F5708" i="72" s="1"/>
  <c r="V754" i="52"/>
  <c r="M5712" i="72" s="1"/>
  <c r="W752" i="52"/>
  <c r="E5692" i="72" s="1"/>
  <c r="F5692" i="72" s="1"/>
  <c r="V752" i="52"/>
  <c r="M5696" i="72" s="1"/>
  <c r="W750" i="52"/>
  <c r="E5676" i="72" s="1"/>
  <c r="V750" i="52"/>
  <c r="M5680" i="72" s="1"/>
  <c r="W748" i="52"/>
  <c r="E5660" i="72" s="1"/>
  <c r="F5660" i="72" s="1"/>
  <c r="V748" i="52"/>
  <c r="M5664" i="72" s="1"/>
  <c r="W746" i="52"/>
  <c r="E5644" i="72" s="1"/>
  <c r="F5644" i="72" s="1"/>
  <c r="V746" i="52"/>
  <c r="M5648" i="72" s="1"/>
  <c r="W744" i="52"/>
  <c r="E5628" i="72" s="1"/>
  <c r="F5628" i="72" s="1"/>
  <c r="V744" i="52"/>
  <c r="M5632" i="72" s="1"/>
  <c r="W742" i="52"/>
  <c r="E5612" i="72" s="1"/>
  <c r="V742" i="52"/>
  <c r="M5616" i="72" s="1"/>
  <c r="W740" i="52"/>
  <c r="E5596" i="72" s="1"/>
  <c r="F5596" i="72" s="1"/>
  <c r="V740" i="52"/>
  <c r="M5600" i="72" s="1"/>
  <c r="W738" i="52"/>
  <c r="E5580" i="72" s="1"/>
  <c r="F5580" i="72" s="1"/>
  <c r="V738" i="52"/>
  <c r="M5584" i="72" s="1"/>
  <c r="W736" i="52"/>
  <c r="E5564" i="72" s="1"/>
  <c r="F5564" i="72" s="1"/>
  <c r="V736" i="52"/>
  <c r="M5568" i="72" s="1"/>
  <c r="W734" i="52"/>
  <c r="E5548" i="72" s="1"/>
  <c r="V734" i="52"/>
  <c r="M5552" i="72" s="1"/>
  <c r="W732" i="52"/>
  <c r="E5532" i="72" s="1"/>
  <c r="F5532" i="72" s="1"/>
  <c r="V732" i="52"/>
  <c r="M5536" i="72" s="1"/>
  <c r="W730" i="52"/>
  <c r="E5516" i="72" s="1"/>
  <c r="F5516" i="72" s="1"/>
  <c r="V730" i="52"/>
  <c r="M5520" i="72" s="1"/>
  <c r="W728" i="52"/>
  <c r="E5500" i="72" s="1"/>
  <c r="F5500" i="72" s="1"/>
  <c r="V728" i="52"/>
  <c r="M5504" i="72" s="1"/>
  <c r="W726" i="52"/>
  <c r="E5484" i="72" s="1"/>
  <c r="V726" i="52"/>
  <c r="M5488" i="72" s="1"/>
  <c r="W724" i="52"/>
  <c r="E5468" i="72" s="1"/>
  <c r="F5468" i="72" s="1"/>
  <c r="V724" i="52"/>
  <c r="M5472" i="72" s="1"/>
  <c r="W722" i="52"/>
  <c r="E5452" i="72" s="1"/>
  <c r="F5452" i="72" s="1"/>
  <c r="V722" i="52"/>
  <c r="M5456" i="72" s="1"/>
  <c r="W720" i="52"/>
  <c r="E5436" i="72" s="1"/>
  <c r="F5436" i="72" s="1"/>
  <c r="V720" i="52"/>
  <c r="M5440" i="72" s="1"/>
  <c r="W718" i="52"/>
  <c r="E5420" i="72" s="1"/>
  <c r="V718" i="52"/>
  <c r="M5424" i="72" s="1"/>
  <c r="W716" i="52"/>
  <c r="E5404" i="72" s="1"/>
  <c r="F5404" i="72" s="1"/>
  <c r="V716" i="52"/>
  <c r="M5408" i="72" s="1"/>
  <c r="W714" i="52"/>
  <c r="E5388" i="72" s="1"/>
  <c r="F5388" i="72" s="1"/>
  <c r="V714" i="52"/>
  <c r="M5392" i="72" s="1"/>
  <c r="W712" i="52"/>
  <c r="E5372" i="72" s="1"/>
  <c r="F5372" i="72" s="1"/>
  <c r="V712" i="52"/>
  <c r="M5376" i="72" s="1"/>
  <c r="W710" i="52"/>
  <c r="E5356" i="72" s="1"/>
  <c r="V710" i="52"/>
  <c r="M5360" i="72" s="1"/>
  <c r="W708" i="52"/>
  <c r="E5340" i="72" s="1"/>
  <c r="F5340" i="72" s="1"/>
  <c r="V708" i="52"/>
  <c r="M5344" i="72" s="1"/>
  <c r="W706" i="52"/>
  <c r="E5324" i="72" s="1"/>
  <c r="F5324" i="72" s="1"/>
  <c r="V706" i="52"/>
  <c r="M5328" i="72" s="1"/>
  <c r="W704" i="52"/>
  <c r="E5308" i="72" s="1"/>
  <c r="F5308" i="72" s="1"/>
  <c r="V704" i="52"/>
  <c r="M5312" i="72" s="1"/>
  <c r="W702" i="52"/>
  <c r="E5292" i="72" s="1"/>
  <c r="V702" i="52"/>
  <c r="M5296" i="72" s="1"/>
  <c r="W700" i="52"/>
  <c r="E5276" i="72" s="1"/>
  <c r="F5276" i="72" s="1"/>
  <c r="V700" i="52"/>
  <c r="M5280" i="72" s="1"/>
  <c r="W698" i="52"/>
  <c r="E5260" i="72" s="1"/>
  <c r="F5260" i="72" s="1"/>
  <c r="V698" i="52"/>
  <c r="M5264" i="72" s="1"/>
  <c r="W696" i="52"/>
  <c r="E5244" i="72" s="1"/>
  <c r="F5244" i="72" s="1"/>
  <c r="V696" i="52"/>
  <c r="M5248" i="72" s="1"/>
  <c r="W694" i="52"/>
  <c r="E5228" i="72" s="1"/>
  <c r="V694" i="52"/>
  <c r="M5232" i="72" s="1"/>
  <c r="W692" i="52"/>
  <c r="E5212" i="72" s="1"/>
  <c r="F5212" i="72" s="1"/>
  <c r="V692" i="52"/>
  <c r="M5216" i="72" s="1"/>
  <c r="W690" i="52"/>
  <c r="E5196" i="72" s="1"/>
  <c r="F5196" i="72" s="1"/>
  <c r="V690" i="52"/>
  <c r="M5200" i="72" s="1"/>
  <c r="W688" i="52"/>
  <c r="E5180" i="72" s="1"/>
  <c r="F5180" i="72" s="1"/>
  <c r="V688" i="52"/>
  <c r="M5184" i="72" s="1"/>
  <c r="W686" i="52"/>
  <c r="E5164" i="72" s="1"/>
  <c r="V686" i="52"/>
  <c r="M5168" i="72" s="1"/>
  <c r="W684" i="52"/>
  <c r="E5148" i="72" s="1"/>
  <c r="F5148" i="72" s="1"/>
  <c r="V684" i="52"/>
  <c r="M5152" i="72" s="1"/>
  <c r="W682" i="52"/>
  <c r="E5132" i="72" s="1"/>
  <c r="F5132" i="72" s="1"/>
  <c r="V682" i="52"/>
  <c r="M5136" i="72" s="1"/>
  <c r="W680" i="52"/>
  <c r="E5116" i="72" s="1"/>
  <c r="F5116" i="72" s="1"/>
  <c r="V680" i="52"/>
  <c r="M5120" i="72" s="1"/>
  <c r="W678" i="52"/>
  <c r="E5100" i="72" s="1"/>
  <c r="V678" i="52"/>
  <c r="M5104" i="72" s="1"/>
  <c r="W676" i="52"/>
  <c r="E5084" i="72" s="1"/>
  <c r="F5084" i="72" s="1"/>
  <c r="V676" i="52"/>
  <c r="M5088" i="72" s="1"/>
  <c r="W674" i="52"/>
  <c r="E5068" i="72" s="1"/>
  <c r="F5068" i="72" s="1"/>
  <c r="V674" i="52"/>
  <c r="M5072" i="72" s="1"/>
  <c r="W672" i="52"/>
  <c r="E5052" i="72" s="1"/>
  <c r="F5052" i="72" s="1"/>
  <c r="V672" i="52"/>
  <c r="M5056" i="72" s="1"/>
  <c r="W670" i="52"/>
  <c r="E5036" i="72" s="1"/>
  <c r="V670" i="52"/>
  <c r="M5040" i="72" s="1"/>
  <c r="W668" i="52"/>
  <c r="E5020" i="72" s="1"/>
  <c r="F5020" i="72" s="1"/>
  <c r="V668" i="52"/>
  <c r="M5024" i="72" s="1"/>
  <c r="W666" i="52"/>
  <c r="E5004" i="72" s="1"/>
  <c r="F5004" i="72" s="1"/>
  <c r="V666" i="52"/>
  <c r="M5008" i="72" s="1"/>
  <c r="W664" i="52"/>
  <c r="E4988" i="72" s="1"/>
  <c r="F4988" i="72" s="1"/>
  <c r="V664" i="52"/>
  <c r="M4992" i="72" s="1"/>
  <c r="W662" i="52"/>
  <c r="E4972" i="72" s="1"/>
  <c r="V662" i="52"/>
  <c r="M4976" i="72" s="1"/>
  <c r="W660" i="52"/>
  <c r="E4956" i="72" s="1"/>
  <c r="F4956" i="72" s="1"/>
  <c r="V660" i="52"/>
  <c r="M4960" i="72" s="1"/>
  <c r="W658" i="52"/>
  <c r="E4940" i="72" s="1"/>
  <c r="F4940" i="72" s="1"/>
  <c r="V658" i="52"/>
  <c r="M4944" i="72" s="1"/>
  <c r="W656" i="52"/>
  <c r="E4924" i="72" s="1"/>
  <c r="F4924" i="72" s="1"/>
  <c r="V656" i="52"/>
  <c r="M4928" i="72" s="1"/>
  <c r="W654" i="52"/>
  <c r="E4908" i="72" s="1"/>
  <c r="V654" i="52"/>
  <c r="M4912" i="72" s="1"/>
  <c r="W652" i="52"/>
  <c r="E4892" i="72" s="1"/>
  <c r="F4892" i="72" s="1"/>
  <c r="V652" i="52"/>
  <c r="M4896" i="72" s="1"/>
  <c r="W650" i="52"/>
  <c r="E4876" i="72" s="1"/>
  <c r="F4876" i="72" s="1"/>
  <c r="V650" i="52"/>
  <c r="M4880" i="72" s="1"/>
  <c r="W648" i="52"/>
  <c r="E4860" i="72" s="1"/>
  <c r="F4860" i="72" s="1"/>
  <c r="V648" i="52"/>
  <c r="M4864" i="72" s="1"/>
  <c r="W646" i="52"/>
  <c r="E4844" i="72" s="1"/>
  <c r="V646" i="52"/>
  <c r="M4848" i="72" s="1"/>
  <c r="W644" i="52"/>
  <c r="E4828" i="72" s="1"/>
  <c r="F4828" i="72" s="1"/>
  <c r="V644" i="52"/>
  <c r="M4832" i="72" s="1"/>
  <c r="W642" i="52"/>
  <c r="E4812" i="72" s="1"/>
  <c r="F4812" i="72" s="1"/>
  <c r="V642" i="52"/>
  <c r="M4816" i="72" s="1"/>
  <c r="W640" i="52"/>
  <c r="E4796" i="72" s="1"/>
  <c r="F4796" i="72" s="1"/>
  <c r="V640" i="52"/>
  <c r="M4800" i="72" s="1"/>
  <c r="W638" i="52"/>
  <c r="E4780" i="72" s="1"/>
  <c r="V638" i="52"/>
  <c r="M4784" i="72" s="1"/>
  <c r="W636" i="52"/>
  <c r="E4764" i="72" s="1"/>
  <c r="F4764" i="72" s="1"/>
  <c r="V636" i="52"/>
  <c r="M4768" i="72" s="1"/>
  <c r="W634" i="52"/>
  <c r="E4748" i="72" s="1"/>
  <c r="F4748" i="72" s="1"/>
  <c r="V634" i="52"/>
  <c r="M4752" i="72" s="1"/>
  <c r="W632" i="52"/>
  <c r="E4732" i="72" s="1"/>
  <c r="F4732" i="72" s="1"/>
  <c r="V632" i="52"/>
  <c r="M4736" i="72" s="1"/>
  <c r="W630" i="52"/>
  <c r="E4716" i="72" s="1"/>
  <c r="V630" i="52"/>
  <c r="M4720" i="72" s="1"/>
  <c r="W628" i="52"/>
  <c r="E4700" i="72" s="1"/>
  <c r="F4700" i="72" s="1"/>
  <c r="V628" i="52"/>
  <c r="M4704" i="72" s="1"/>
  <c r="W626" i="52"/>
  <c r="E4684" i="72" s="1"/>
  <c r="F4684" i="72" s="1"/>
  <c r="V626" i="52"/>
  <c r="M4688" i="72" s="1"/>
  <c r="W624" i="52"/>
  <c r="E4668" i="72" s="1"/>
  <c r="F4668" i="72" s="1"/>
  <c r="V624" i="52"/>
  <c r="M4672" i="72" s="1"/>
  <c r="W622" i="52"/>
  <c r="E4652" i="72" s="1"/>
  <c r="V622" i="52"/>
  <c r="M4656" i="72" s="1"/>
  <c r="W620" i="52"/>
  <c r="E4636" i="72" s="1"/>
  <c r="F4636" i="72" s="1"/>
  <c r="V620" i="52"/>
  <c r="M4640" i="72" s="1"/>
  <c r="W618" i="52"/>
  <c r="E4620" i="72" s="1"/>
  <c r="F4620" i="72" s="1"/>
  <c r="V618" i="52"/>
  <c r="M4624" i="72" s="1"/>
  <c r="W616" i="52"/>
  <c r="E4604" i="72" s="1"/>
  <c r="F4604" i="72" s="1"/>
  <c r="V616" i="52"/>
  <c r="M4608" i="72" s="1"/>
  <c r="W614" i="52"/>
  <c r="E4588" i="72" s="1"/>
  <c r="V614" i="52"/>
  <c r="M4592" i="72" s="1"/>
  <c r="W612" i="52"/>
  <c r="E4572" i="72" s="1"/>
  <c r="F4572" i="72" s="1"/>
  <c r="V612" i="52"/>
  <c r="M4576" i="72" s="1"/>
  <c r="W610" i="52"/>
  <c r="E4556" i="72" s="1"/>
  <c r="F4556" i="72" s="1"/>
  <c r="V610" i="52"/>
  <c r="M4560" i="72" s="1"/>
  <c r="W608" i="52"/>
  <c r="E4540" i="72" s="1"/>
  <c r="F4540" i="72" s="1"/>
  <c r="V608" i="52"/>
  <c r="M4544" i="72" s="1"/>
  <c r="W606" i="52"/>
  <c r="E4524" i="72" s="1"/>
  <c r="V606" i="52"/>
  <c r="M4528" i="72" s="1"/>
  <c r="W604" i="52"/>
  <c r="E4508" i="72" s="1"/>
  <c r="F4508" i="72" s="1"/>
  <c r="V604" i="52"/>
  <c r="M4512" i="72" s="1"/>
  <c r="W602" i="52"/>
  <c r="E4492" i="72" s="1"/>
  <c r="F4492" i="72" s="1"/>
  <c r="V602" i="52"/>
  <c r="M4496" i="72" s="1"/>
  <c r="W600" i="52"/>
  <c r="E4476" i="72" s="1"/>
  <c r="F4476" i="72" s="1"/>
  <c r="V600" i="52"/>
  <c r="M4480" i="72" s="1"/>
  <c r="W598" i="52"/>
  <c r="E4460" i="72" s="1"/>
  <c r="V598" i="52"/>
  <c r="M4464" i="72" s="1"/>
  <c r="W596" i="52"/>
  <c r="E4444" i="72" s="1"/>
  <c r="F4444" i="72" s="1"/>
  <c r="V596" i="52"/>
  <c r="M4448" i="72" s="1"/>
  <c r="W594" i="52"/>
  <c r="E4428" i="72" s="1"/>
  <c r="F4428" i="72" s="1"/>
  <c r="V594" i="52"/>
  <c r="M4432" i="72" s="1"/>
  <c r="W592" i="52"/>
  <c r="E4412" i="72" s="1"/>
  <c r="F4412" i="72" s="1"/>
  <c r="V592" i="52"/>
  <c r="M4416" i="72" s="1"/>
  <c r="W590" i="52"/>
  <c r="E4396" i="72" s="1"/>
  <c r="V590" i="52"/>
  <c r="M4400" i="72" s="1"/>
  <c r="W588" i="52"/>
  <c r="E4380" i="72" s="1"/>
  <c r="F4380" i="72" s="1"/>
  <c r="V588" i="52"/>
  <c r="M4384" i="72" s="1"/>
  <c r="W586" i="52"/>
  <c r="E4364" i="72" s="1"/>
  <c r="F4364" i="72" s="1"/>
  <c r="V586" i="52"/>
  <c r="M4368" i="72" s="1"/>
  <c r="W584" i="52"/>
  <c r="E4348" i="72" s="1"/>
  <c r="F4348" i="72" s="1"/>
  <c r="V584" i="52"/>
  <c r="M4352" i="72" s="1"/>
  <c r="W582" i="52"/>
  <c r="E4332" i="72" s="1"/>
  <c r="V582" i="52"/>
  <c r="M4336" i="72" s="1"/>
  <c r="W580" i="52"/>
  <c r="E4316" i="72" s="1"/>
  <c r="F4316" i="72" s="1"/>
  <c r="V580" i="52"/>
  <c r="M4320" i="72" s="1"/>
  <c r="W578" i="52"/>
  <c r="E4300" i="72" s="1"/>
  <c r="F4300" i="72" s="1"/>
  <c r="V578" i="52"/>
  <c r="M4304" i="72" s="1"/>
  <c r="W576" i="52"/>
  <c r="E4284" i="72" s="1"/>
  <c r="F4284" i="72" s="1"/>
  <c r="V576" i="52"/>
  <c r="M4288" i="72" s="1"/>
  <c r="W574" i="52"/>
  <c r="E4268" i="72" s="1"/>
  <c r="V574" i="52"/>
  <c r="M4272" i="72" s="1"/>
  <c r="W572" i="52"/>
  <c r="E4252" i="72" s="1"/>
  <c r="F4252" i="72" s="1"/>
  <c r="V572" i="52"/>
  <c r="M4256" i="72" s="1"/>
  <c r="W570" i="52"/>
  <c r="E4236" i="72" s="1"/>
  <c r="F4236" i="72" s="1"/>
  <c r="V570" i="52"/>
  <c r="M4240" i="72" s="1"/>
  <c r="W568" i="52"/>
  <c r="E4220" i="72" s="1"/>
  <c r="F4220" i="72" s="1"/>
  <c r="V568" i="52"/>
  <c r="M4224" i="72" s="1"/>
  <c r="W566" i="52"/>
  <c r="E4204" i="72" s="1"/>
  <c r="V566" i="52"/>
  <c r="M4208" i="72" s="1"/>
  <c r="W564" i="52"/>
  <c r="E4188" i="72" s="1"/>
  <c r="F4188" i="72" s="1"/>
  <c r="V564" i="52"/>
  <c r="M4192" i="72" s="1"/>
  <c r="W562" i="52"/>
  <c r="E4172" i="72" s="1"/>
  <c r="F4172" i="72" s="1"/>
  <c r="V562" i="52"/>
  <c r="M4176" i="72" s="1"/>
  <c r="W560" i="52"/>
  <c r="E4156" i="72" s="1"/>
  <c r="F4156" i="72" s="1"/>
  <c r="V560" i="52"/>
  <c r="M4160" i="72" s="1"/>
  <c r="W558" i="52"/>
  <c r="E4140" i="72" s="1"/>
  <c r="V558" i="52"/>
  <c r="M4144" i="72" s="1"/>
  <c r="W556" i="52"/>
  <c r="E4124" i="72" s="1"/>
  <c r="F4124" i="72" s="1"/>
  <c r="V556" i="52"/>
  <c r="M4128" i="72" s="1"/>
  <c r="W554" i="52"/>
  <c r="E4108" i="72" s="1"/>
  <c r="F4108" i="72" s="1"/>
  <c r="V554" i="52"/>
  <c r="M4112" i="72" s="1"/>
  <c r="W552" i="52"/>
  <c r="E4092" i="72" s="1"/>
  <c r="F4092" i="72" s="1"/>
  <c r="V552" i="52"/>
  <c r="M4096" i="72" s="1"/>
  <c r="W550" i="52"/>
  <c r="E4076" i="72" s="1"/>
  <c r="V550" i="52"/>
  <c r="M4080" i="72" s="1"/>
  <c r="W548" i="52"/>
  <c r="E4060" i="72" s="1"/>
  <c r="F4060" i="72" s="1"/>
  <c r="V548" i="52"/>
  <c r="M4064" i="72" s="1"/>
  <c r="W546" i="52"/>
  <c r="E4044" i="72" s="1"/>
  <c r="F4044" i="72" s="1"/>
  <c r="V546" i="52"/>
  <c r="M4048" i="72" s="1"/>
  <c r="W544" i="52"/>
  <c r="E4028" i="72" s="1"/>
  <c r="F4028" i="72" s="1"/>
  <c r="V544" i="52"/>
  <c r="M4032" i="72" s="1"/>
  <c r="W542" i="52"/>
  <c r="E4012" i="72" s="1"/>
  <c r="V542" i="52"/>
  <c r="M4016" i="72" s="1"/>
  <c r="W540" i="52"/>
  <c r="E3996" i="72" s="1"/>
  <c r="F3996" i="72" s="1"/>
  <c r="V540" i="52"/>
  <c r="M4000" i="72" s="1"/>
  <c r="W538" i="52"/>
  <c r="E3980" i="72" s="1"/>
  <c r="F3980" i="72" s="1"/>
  <c r="V538" i="52"/>
  <c r="M3984" i="72" s="1"/>
  <c r="W536" i="52"/>
  <c r="E3964" i="72" s="1"/>
  <c r="F3964" i="72" s="1"/>
  <c r="V536" i="52"/>
  <c r="M3968" i="72" s="1"/>
  <c r="W534" i="52"/>
  <c r="E3948" i="72" s="1"/>
  <c r="V534" i="52"/>
  <c r="M3952" i="72" s="1"/>
  <c r="W532" i="52"/>
  <c r="E3932" i="72" s="1"/>
  <c r="F3932" i="72" s="1"/>
  <c r="V532" i="52"/>
  <c r="M3936" i="72" s="1"/>
  <c r="W530" i="52"/>
  <c r="E3916" i="72" s="1"/>
  <c r="F3916" i="72" s="1"/>
  <c r="V530" i="52"/>
  <c r="M3920" i="72" s="1"/>
  <c r="W528" i="52"/>
  <c r="E3900" i="72" s="1"/>
  <c r="F3900" i="72" s="1"/>
  <c r="V528" i="52"/>
  <c r="M3904" i="72" s="1"/>
  <c r="W526" i="52"/>
  <c r="E3884" i="72" s="1"/>
  <c r="V526" i="52"/>
  <c r="M3888" i="72" s="1"/>
  <c r="W524" i="52"/>
  <c r="E3868" i="72" s="1"/>
  <c r="F3868" i="72" s="1"/>
  <c r="V524" i="52"/>
  <c r="M3872" i="72" s="1"/>
  <c r="W522" i="52"/>
  <c r="E3852" i="72" s="1"/>
  <c r="F3852" i="72" s="1"/>
  <c r="V522" i="52"/>
  <c r="M3856" i="72" s="1"/>
  <c r="W520" i="52"/>
  <c r="E3836" i="72" s="1"/>
  <c r="F3836" i="72" s="1"/>
  <c r="V520" i="52"/>
  <c r="M3840" i="72" s="1"/>
  <c r="W518" i="52"/>
  <c r="E3820" i="72" s="1"/>
  <c r="V518" i="52"/>
  <c r="M3824" i="72" s="1"/>
  <c r="W516" i="52"/>
  <c r="E3804" i="72" s="1"/>
  <c r="F3804" i="72" s="1"/>
  <c r="V516" i="52"/>
  <c r="M3808" i="72" s="1"/>
  <c r="W514" i="52"/>
  <c r="E3788" i="72" s="1"/>
  <c r="F3788" i="72" s="1"/>
  <c r="V514" i="52"/>
  <c r="M3792" i="72" s="1"/>
  <c r="W512" i="52"/>
  <c r="E3772" i="72" s="1"/>
  <c r="F3772" i="72" s="1"/>
  <c r="V512" i="52"/>
  <c r="M3776" i="72" s="1"/>
  <c r="W510" i="52"/>
  <c r="E3756" i="72" s="1"/>
  <c r="V510" i="52"/>
  <c r="M3760" i="72" s="1"/>
  <c r="W508" i="52"/>
  <c r="E3740" i="72" s="1"/>
  <c r="F3740" i="72" s="1"/>
  <c r="V508" i="52"/>
  <c r="M3744" i="72" s="1"/>
  <c r="W506" i="52"/>
  <c r="E3724" i="72" s="1"/>
  <c r="F3724" i="72" s="1"/>
  <c r="V506" i="52"/>
  <c r="M3728" i="72" s="1"/>
  <c r="W504" i="52"/>
  <c r="E3708" i="72" s="1"/>
  <c r="F3708" i="72" s="1"/>
  <c r="V504" i="52"/>
  <c r="M3712" i="72" s="1"/>
  <c r="W502" i="52"/>
  <c r="E3692" i="72" s="1"/>
  <c r="V502" i="52"/>
  <c r="M3696" i="72" s="1"/>
  <c r="W500" i="52"/>
  <c r="E3676" i="72" s="1"/>
  <c r="F3676" i="72" s="1"/>
  <c r="V500" i="52"/>
  <c r="M3680" i="72" s="1"/>
  <c r="W498" i="52"/>
  <c r="E3660" i="72" s="1"/>
  <c r="F3660" i="72" s="1"/>
  <c r="V498" i="52"/>
  <c r="M3664" i="72" s="1"/>
  <c r="W496" i="52"/>
  <c r="E3644" i="72" s="1"/>
  <c r="F3644" i="72" s="1"/>
  <c r="V496" i="52"/>
  <c r="M3648" i="72" s="1"/>
  <c r="W494" i="52"/>
  <c r="E3628" i="72" s="1"/>
  <c r="V494" i="52"/>
  <c r="M3632" i="72" s="1"/>
  <c r="W492" i="52"/>
  <c r="E3612" i="72" s="1"/>
  <c r="F3612" i="72" s="1"/>
  <c r="V492" i="52"/>
  <c r="M3616" i="72" s="1"/>
  <c r="W490" i="52"/>
  <c r="E3596" i="72" s="1"/>
  <c r="F3596" i="72" s="1"/>
  <c r="V490" i="52"/>
  <c r="M3600" i="72" s="1"/>
  <c r="W488" i="52"/>
  <c r="E3580" i="72" s="1"/>
  <c r="F3580" i="72" s="1"/>
  <c r="V488" i="52"/>
  <c r="M3584" i="72" s="1"/>
  <c r="W486" i="52"/>
  <c r="E3564" i="72" s="1"/>
  <c r="V486" i="52"/>
  <c r="M3568" i="72" s="1"/>
  <c r="W484" i="52"/>
  <c r="E3548" i="72" s="1"/>
  <c r="F3548" i="72" s="1"/>
  <c r="V484" i="52"/>
  <c r="M3552" i="72" s="1"/>
  <c r="W482" i="52"/>
  <c r="E3532" i="72" s="1"/>
  <c r="F3532" i="72" s="1"/>
  <c r="V482" i="52"/>
  <c r="M3536" i="72" s="1"/>
  <c r="W480" i="52"/>
  <c r="E3516" i="72" s="1"/>
  <c r="F3516" i="72" s="1"/>
  <c r="V480" i="52"/>
  <c r="M3520" i="72" s="1"/>
  <c r="W478" i="52"/>
  <c r="E3500" i="72" s="1"/>
  <c r="V478" i="52"/>
  <c r="M3504" i="72" s="1"/>
  <c r="W476" i="52"/>
  <c r="E3484" i="72" s="1"/>
  <c r="F3484" i="72" s="1"/>
  <c r="V476" i="52"/>
  <c r="M3488" i="72" s="1"/>
  <c r="W474" i="52"/>
  <c r="E3468" i="72" s="1"/>
  <c r="F3468" i="72" s="1"/>
  <c r="V474" i="52"/>
  <c r="M3472" i="72" s="1"/>
  <c r="W472" i="52"/>
  <c r="E3452" i="72" s="1"/>
  <c r="F3452" i="72" s="1"/>
  <c r="V472" i="52"/>
  <c r="M3456" i="72" s="1"/>
  <c r="W470" i="52"/>
  <c r="E3436" i="72" s="1"/>
  <c r="F3436" i="72" s="1"/>
  <c r="V470" i="52"/>
  <c r="M3440" i="72" s="1"/>
  <c r="W468" i="52"/>
  <c r="E3420" i="72" s="1"/>
  <c r="F3420" i="72" s="1"/>
  <c r="V468" i="52"/>
  <c r="M3424" i="72" s="1"/>
  <c r="W466" i="52"/>
  <c r="E3404" i="72" s="1"/>
  <c r="F3404" i="72" s="1"/>
  <c r="V466" i="52"/>
  <c r="M3408" i="72" s="1"/>
  <c r="W464" i="52"/>
  <c r="E3388" i="72" s="1"/>
  <c r="F3388" i="72" s="1"/>
  <c r="V464" i="52"/>
  <c r="M3392" i="72" s="1"/>
  <c r="W462" i="52"/>
  <c r="E3372" i="72" s="1"/>
  <c r="F3372" i="72" s="1"/>
  <c r="V462" i="52"/>
  <c r="M3376" i="72" s="1"/>
  <c r="W460" i="52"/>
  <c r="E3356" i="72" s="1"/>
  <c r="F3356" i="72" s="1"/>
  <c r="V460" i="52"/>
  <c r="M3360" i="72" s="1"/>
  <c r="W458" i="52"/>
  <c r="E3340" i="72" s="1"/>
  <c r="F3340" i="72" s="1"/>
  <c r="V458" i="52"/>
  <c r="M3344" i="72" s="1"/>
  <c r="W456" i="52"/>
  <c r="E3324" i="72" s="1"/>
  <c r="F3324" i="72" s="1"/>
  <c r="V456" i="52"/>
  <c r="M3328" i="72" s="1"/>
  <c r="W454" i="52"/>
  <c r="E3308" i="72" s="1"/>
  <c r="V454" i="52"/>
  <c r="M3312" i="72" s="1"/>
  <c r="W452" i="52"/>
  <c r="E3292" i="72" s="1"/>
  <c r="F3292" i="72" s="1"/>
  <c r="V452" i="52"/>
  <c r="M3296" i="72" s="1"/>
  <c r="W450" i="52"/>
  <c r="E3276" i="72" s="1"/>
  <c r="F3276" i="72" s="1"/>
  <c r="V450" i="52"/>
  <c r="M3280" i="72" s="1"/>
  <c r="W448" i="52"/>
  <c r="E3260" i="72" s="1"/>
  <c r="F3260" i="72" s="1"/>
  <c r="V448" i="52"/>
  <c r="M3264" i="72" s="1"/>
  <c r="W446" i="52"/>
  <c r="E3244" i="72" s="1"/>
  <c r="V446" i="52"/>
  <c r="M3248" i="72" s="1"/>
  <c r="W444" i="52"/>
  <c r="E3228" i="72" s="1"/>
  <c r="F3228" i="72" s="1"/>
  <c r="V444" i="52"/>
  <c r="M3232" i="72" s="1"/>
  <c r="W442" i="52"/>
  <c r="E3212" i="72" s="1"/>
  <c r="F3212" i="72" s="1"/>
  <c r="V442" i="52"/>
  <c r="M3216" i="72" s="1"/>
  <c r="W440" i="52"/>
  <c r="E3196" i="72" s="1"/>
  <c r="F3196" i="72" s="1"/>
  <c r="V440" i="52"/>
  <c r="M3200" i="72" s="1"/>
  <c r="W438" i="52"/>
  <c r="E3180" i="72" s="1"/>
  <c r="V438" i="52"/>
  <c r="M3184" i="72" s="1"/>
  <c r="W436" i="52"/>
  <c r="E3164" i="72" s="1"/>
  <c r="F3164" i="72" s="1"/>
  <c r="V436" i="52"/>
  <c r="M3168" i="72" s="1"/>
  <c r="W434" i="52"/>
  <c r="E3148" i="72" s="1"/>
  <c r="F3148" i="72" s="1"/>
  <c r="V434" i="52"/>
  <c r="M3152" i="72" s="1"/>
  <c r="W432" i="52"/>
  <c r="E3132" i="72" s="1"/>
  <c r="F3132" i="72" s="1"/>
  <c r="V432" i="52"/>
  <c r="M3136" i="72" s="1"/>
  <c r="W430" i="52"/>
  <c r="E3116" i="72" s="1"/>
  <c r="V430" i="52"/>
  <c r="M3120" i="72" s="1"/>
  <c r="W428" i="52"/>
  <c r="E3100" i="72" s="1"/>
  <c r="F3100" i="72" s="1"/>
  <c r="V428" i="52"/>
  <c r="M3104" i="72" s="1"/>
  <c r="W426" i="52"/>
  <c r="E3084" i="72" s="1"/>
  <c r="F3084" i="72" s="1"/>
  <c r="V426" i="52"/>
  <c r="M3088" i="72" s="1"/>
  <c r="W424" i="52"/>
  <c r="E3068" i="72" s="1"/>
  <c r="F3068" i="72" s="1"/>
  <c r="V424" i="52"/>
  <c r="M3072" i="72" s="1"/>
  <c r="W422" i="52"/>
  <c r="E3052" i="72" s="1"/>
  <c r="V422" i="52"/>
  <c r="M3056" i="72" s="1"/>
  <c r="W420" i="52"/>
  <c r="E3036" i="72" s="1"/>
  <c r="F3036" i="72" s="1"/>
  <c r="V420" i="52"/>
  <c r="M3040" i="72" s="1"/>
  <c r="W418" i="52"/>
  <c r="E3020" i="72" s="1"/>
  <c r="F3020" i="72" s="1"/>
  <c r="V418" i="52"/>
  <c r="M3024" i="72" s="1"/>
  <c r="W416" i="52"/>
  <c r="E3004" i="72" s="1"/>
  <c r="F3004" i="72" s="1"/>
  <c r="V416" i="52"/>
  <c r="M3008" i="72" s="1"/>
  <c r="W414" i="52"/>
  <c r="E2988" i="72" s="1"/>
  <c r="V414" i="52"/>
  <c r="M2992" i="72" s="1"/>
  <c r="W412" i="52"/>
  <c r="E2972" i="72" s="1"/>
  <c r="F2972" i="72" s="1"/>
  <c r="V412" i="52"/>
  <c r="M2976" i="72" s="1"/>
  <c r="W410" i="52"/>
  <c r="E2956" i="72" s="1"/>
  <c r="F2956" i="72" s="1"/>
  <c r="V410" i="52"/>
  <c r="M2960" i="72" s="1"/>
  <c r="W408" i="52"/>
  <c r="E2940" i="72" s="1"/>
  <c r="F2940" i="72" s="1"/>
  <c r="V408" i="52"/>
  <c r="M2944" i="72" s="1"/>
  <c r="W406" i="52"/>
  <c r="E2924" i="72" s="1"/>
  <c r="V406" i="52"/>
  <c r="M2928" i="72" s="1"/>
  <c r="W404" i="52"/>
  <c r="E2908" i="72" s="1"/>
  <c r="F2908" i="72" s="1"/>
  <c r="V404" i="52"/>
  <c r="M2912" i="72" s="1"/>
  <c r="W402" i="52"/>
  <c r="E2892" i="72" s="1"/>
  <c r="F2892" i="72" s="1"/>
  <c r="V402" i="52"/>
  <c r="M2896" i="72" s="1"/>
  <c r="W400" i="52"/>
  <c r="E2876" i="72" s="1"/>
  <c r="F2876" i="72" s="1"/>
  <c r="V400" i="52"/>
  <c r="M2880" i="72" s="1"/>
  <c r="W398" i="52"/>
  <c r="E2860" i="72" s="1"/>
  <c r="V398" i="52"/>
  <c r="M2864" i="72" s="1"/>
  <c r="W396" i="52"/>
  <c r="E2844" i="72" s="1"/>
  <c r="F2844" i="72" s="1"/>
  <c r="V396" i="52"/>
  <c r="M2848" i="72" s="1"/>
  <c r="W394" i="52"/>
  <c r="E2828" i="72" s="1"/>
  <c r="F2828" i="72" s="1"/>
  <c r="V394" i="52"/>
  <c r="M2832" i="72" s="1"/>
  <c r="W392" i="52"/>
  <c r="E2812" i="72" s="1"/>
  <c r="F2812" i="72" s="1"/>
  <c r="V392" i="52"/>
  <c r="M2816" i="72" s="1"/>
  <c r="W390" i="52"/>
  <c r="E2796" i="72" s="1"/>
  <c r="V390" i="52"/>
  <c r="M2800" i="72" s="1"/>
  <c r="W388" i="52"/>
  <c r="E2780" i="72" s="1"/>
  <c r="F2780" i="72" s="1"/>
  <c r="V388" i="52"/>
  <c r="M2784" i="72" s="1"/>
  <c r="W386" i="52"/>
  <c r="E2764" i="72" s="1"/>
  <c r="F2764" i="72" s="1"/>
  <c r="V386" i="52"/>
  <c r="M2768" i="72" s="1"/>
  <c r="W384" i="52"/>
  <c r="E2748" i="72" s="1"/>
  <c r="F2748" i="72" s="1"/>
  <c r="V384" i="52"/>
  <c r="M2752" i="72" s="1"/>
  <c r="W382" i="52"/>
  <c r="E2732" i="72" s="1"/>
  <c r="V382" i="52"/>
  <c r="M2736" i="72" s="1"/>
  <c r="W380" i="52"/>
  <c r="E2716" i="72" s="1"/>
  <c r="F2716" i="72" s="1"/>
  <c r="V380" i="52"/>
  <c r="M2720" i="72" s="1"/>
  <c r="W378" i="52"/>
  <c r="E2700" i="72" s="1"/>
  <c r="F2700" i="72" s="1"/>
  <c r="V378" i="52"/>
  <c r="M2704" i="72" s="1"/>
  <c r="W376" i="52"/>
  <c r="E2684" i="72" s="1"/>
  <c r="F2684" i="72" s="1"/>
  <c r="V376" i="52"/>
  <c r="M2688" i="72" s="1"/>
  <c r="W374" i="52"/>
  <c r="E2668" i="72" s="1"/>
  <c r="V374" i="52"/>
  <c r="M2672" i="72" s="1"/>
  <c r="W372" i="52"/>
  <c r="E2652" i="72" s="1"/>
  <c r="F2652" i="72" s="1"/>
  <c r="V372" i="52"/>
  <c r="M2656" i="72" s="1"/>
  <c r="W370" i="52"/>
  <c r="E2636" i="72" s="1"/>
  <c r="F2636" i="72" s="1"/>
  <c r="V370" i="52"/>
  <c r="M2640" i="72" s="1"/>
  <c r="W368" i="52"/>
  <c r="E2620" i="72" s="1"/>
  <c r="F2620" i="72" s="1"/>
  <c r="V368" i="52"/>
  <c r="M2624" i="72" s="1"/>
  <c r="W366" i="52"/>
  <c r="E2604" i="72" s="1"/>
  <c r="V366" i="52"/>
  <c r="M2608" i="72" s="1"/>
  <c r="W364" i="52"/>
  <c r="E2588" i="72" s="1"/>
  <c r="F2588" i="72" s="1"/>
  <c r="V364" i="52"/>
  <c r="M2592" i="72" s="1"/>
  <c r="W362" i="52"/>
  <c r="E2572" i="72" s="1"/>
  <c r="F2572" i="72" s="1"/>
  <c r="V362" i="52"/>
  <c r="M2576" i="72" s="1"/>
  <c r="W360" i="52"/>
  <c r="E2556" i="72" s="1"/>
  <c r="F2556" i="72" s="1"/>
  <c r="V360" i="52"/>
  <c r="M2560" i="72" s="1"/>
  <c r="W358" i="52"/>
  <c r="E2540" i="72" s="1"/>
  <c r="V358" i="52"/>
  <c r="M2544" i="72" s="1"/>
  <c r="W356" i="52"/>
  <c r="E2524" i="72" s="1"/>
  <c r="F2524" i="72" s="1"/>
  <c r="V356" i="52"/>
  <c r="M2528" i="72" s="1"/>
  <c r="W354" i="52"/>
  <c r="E2508" i="72" s="1"/>
  <c r="F2508" i="72" s="1"/>
  <c r="V354" i="52"/>
  <c r="M2512" i="72" s="1"/>
  <c r="W352" i="52"/>
  <c r="E2492" i="72" s="1"/>
  <c r="F2492" i="72" s="1"/>
  <c r="V352" i="52"/>
  <c r="M2496" i="72" s="1"/>
  <c r="W350" i="52"/>
  <c r="E2476" i="72" s="1"/>
  <c r="V350" i="52"/>
  <c r="M2480" i="72" s="1"/>
  <c r="W348" i="52"/>
  <c r="E2460" i="72" s="1"/>
  <c r="F2460" i="72" s="1"/>
  <c r="V348" i="52"/>
  <c r="M2464" i="72" s="1"/>
  <c r="W346" i="52"/>
  <c r="E2444" i="72" s="1"/>
  <c r="F2444" i="72" s="1"/>
  <c r="V346" i="52"/>
  <c r="M2448" i="72" s="1"/>
  <c r="W344" i="52"/>
  <c r="E2428" i="72" s="1"/>
  <c r="F2428" i="72" s="1"/>
  <c r="V344" i="52"/>
  <c r="M2432" i="72" s="1"/>
  <c r="W342" i="52"/>
  <c r="E2412" i="72" s="1"/>
  <c r="V342" i="52"/>
  <c r="M2416" i="72" s="1"/>
  <c r="W340" i="52"/>
  <c r="E2396" i="72" s="1"/>
  <c r="F2396" i="72" s="1"/>
  <c r="V340" i="52"/>
  <c r="M2400" i="72" s="1"/>
  <c r="W338" i="52"/>
  <c r="E2380" i="72" s="1"/>
  <c r="F2380" i="72" s="1"/>
  <c r="V338" i="52"/>
  <c r="M2384" i="72" s="1"/>
  <c r="W336" i="52"/>
  <c r="E2364" i="72" s="1"/>
  <c r="F2364" i="72" s="1"/>
  <c r="V336" i="52"/>
  <c r="M2368" i="72" s="1"/>
  <c r="W334" i="52"/>
  <c r="E2348" i="72" s="1"/>
  <c r="V334" i="52"/>
  <c r="M2352" i="72" s="1"/>
  <c r="W332" i="52"/>
  <c r="E2332" i="72" s="1"/>
  <c r="F2332" i="72" s="1"/>
  <c r="V332" i="52"/>
  <c r="M2336" i="72" s="1"/>
  <c r="W330" i="52"/>
  <c r="E2316" i="72" s="1"/>
  <c r="F2316" i="72" s="1"/>
  <c r="V330" i="52"/>
  <c r="M2320" i="72" s="1"/>
  <c r="W328" i="52"/>
  <c r="E2300" i="72" s="1"/>
  <c r="F2300" i="72" s="1"/>
  <c r="V328" i="52"/>
  <c r="M2304" i="72" s="1"/>
  <c r="W326" i="52"/>
  <c r="E2284" i="72" s="1"/>
  <c r="V326" i="52"/>
  <c r="M2288" i="72" s="1"/>
  <c r="W324" i="52"/>
  <c r="E2268" i="72" s="1"/>
  <c r="F2268" i="72" s="1"/>
  <c r="V324" i="52"/>
  <c r="M2272" i="72" s="1"/>
  <c r="W322" i="52"/>
  <c r="E2252" i="72" s="1"/>
  <c r="F2252" i="72" s="1"/>
  <c r="V322" i="52"/>
  <c r="M2256" i="72" s="1"/>
  <c r="W320" i="52"/>
  <c r="E2236" i="72" s="1"/>
  <c r="F2236" i="72" s="1"/>
  <c r="V320" i="52"/>
  <c r="M2240" i="72" s="1"/>
  <c r="W318" i="52"/>
  <c r="E2220" i="72" s="1"/>
  <c r="V318" i="52"/>
  <c r="M2224" i="72" s="1"/>
  <c r="W316" i="52"/>
  <c r="E2204" i="72" s="1"/>
  <c r="F2204" i="72" s="1"/>
  <c r="V316" i="52"/>
  <c r="M2208" i="72" s="1"/>
  <c r="W314" i="52"/>
  <c r="E2188" i="72" s="1"/>
  <c r="F2188" i="72" s="1"/>
  <c r="V314" i="52"/>
  <c r="M2192" i="72" s="1"/>
  <c r="W312" i="52"/>
  <c r="E2172" i="72" s="1"/>
  <c r="F2172" i="72" s="1"/>
  <c r="V312" i="52"/>
  <c r="M2176" i="72" s="1"/>
  <c r="W310" i="52"/>
  <c r="E2156" i="72" s="1"/>
  <c r="V310" i="52"/>
  <c r="M2160" i="72" s="1"/>
  <c r="W308" i="52"/>
  <c r="E2140" i="72" s="1"/>
  <c r="F2140" i="72" s="1"/>
  <c r="V308" i="52"/>
  <c r="M2144" i="72" s="1"/>
  <c r="W306" i="52"/>
  <c r="E2124" i="72" s="1"/>
  <c r="F2124" i="72" s="1"/>
  <c r="V306" i="52"/>
  <c r="M2128" i="72" s="1"/>
  <c r="W304" i="52"/>
  <c r="E2108" i="72" s="1"/>
  <c r="F2108" i="72" s="1"/>
  <c r="V304" i="52"/>
  <c r="M2112" i="72" s="1"/>
  <c r="W302" i="52"/>
  <c r="E2092" i="72" s="1"/>
  <c r="V302" i="52"/>
  <c r="M2096" i="72" s="1"/>
  <c r="W300" i="52"/>
  <c r="E2076" i="72" s="1"/>
  <c r="F2076" i="72" s="1"/>
  <c r="V300" i="52"/>
  <c r="M2080" i="72" s="1"/>
  <c r="W298" i="52"/>
  <c r="E2060" i="72" s="1"/>
  <c r="F2060" i="72" s="1"/>
  <c r="V298" i="52"/>
  <c r="M2064" i="72" s="1"/>
  <c r="W296" i="52"/>
  <c r="E2044" i="72" s="1"/>
  <c r="F2044" i="72" s="1"/>
  <c r="V296" i="52"/>
  <c r="M2048" i="72" s="1"/>
  <c r="W294" i="52"/>
  <c r="E2028" i="72" s="1"/>
  <c r="V294" i="52"/>
  <c r="M2032" i="72" s="1"/>
  <c r="W292" i="52"/>
  <c r="E2012" i="72" s="1"/>
  <c r="F2012" i="72" s="1"/>
  <c r="V292" i="52"/>
  <c r="M2016" i="72" s="1"/>
  <c r="W290" i="52"/>
  <c r="E1996" i="72" s="1"/>
  <c r="F1996" i="72" s="1"/>
  <c r="V290" i="52"/>
  <c r="M2000" i="72" s="1"/>
  <c r="W288" i="52"/>
  <c r="E1980" i="72" s="1"/>
  <c r="F1980" i="72" s="1"/>
  <c r="V288" i="52"/>
  <c r="M1984" i="72" s="1"/>
  <c r="W286" i="52"/>
  <c r="E1964" i="72" s="1"/>
  <c r="V286" i="52"/>
  <c r="M1968" i="72" s="1"/>
  <c r="W284" i="52"/>
  <c r="E1948" i="72" s="1"/>
  <c r="F1948" i="72" s="1"/>
  <c r="V284" i="52"/>
  <c r="M1952" i="72" s="1"/>
  <c r="W282" i="52"/>
  <c r="E1932" i="72" s="1"/>
  <c r="F1932" i="72" s="1"/>
  <c r="V282" i="52"/>
  <c r="M1936" i="72" s="1"/>
  <c r="W280" i="52"/>
  <c r="E1916" i="72" s="1"/>
  <c r="F1916" i="72" s="1"/>
  <c r="V280" i="52"/>
  <c r="M1920" i="72" s="1"/>
  <c r="W278" i="52"/>
  <c r="E1900" i="72" s="1"/>
  <c r="V278" i="52"/>
  <c r="M1904" i="72" s="1"/>
  <c r="W276" i="52"/>
  <c r="E1884" i="72" s="1"/>
  <c r="F1884" i="72" s="1"/>
  <c r="V276" i="52"/>
  <c r="M1888" i="72" s="1"/>
  <c r="W274" i="52"/>
  <c r="E1868" i="72" s="1"/>
  <c r="F1868" i="72" s="1"/>
  <c r="V274" i="52"/>
  <c r="M1872" i="72" s="1"/>
  <c r="W272" i="52"/>
  <c r="E1852" i="72" s="1"/>
  <c r="F1852" i="72" s="1"/>
  <c r="V272" i="52"/>
  <c r="M1856" i="72" s="1"/>
  <c r="W270" i="52"/>
  <c r="E1836" i="72" s="1"/>
  <c r="V270" i="52"/>
  <c r="M1840" i="72" s="1"/>
  <c r="W268" i="52"/>
  <c r="E1820" i="72" s="1"/>
  <c r="F1820" i="72" s="1"/>
  <c r="V268" i="52"/>
  <c r="M1824" i="72" s="1"/>
  <c r="W266" i="52"/>
  <c r="E1804" i="72" s="1"/>
  <c r="F1804" i="72" s="1"/>
  <c r="V266" i="52"/>
  <c r="M1808" i="72" s="1"/>
  <c r="W264" i="52"/>
  <c r="E1788" i="72" s="1"/>
  <c r="F1788" i="72" s="1"/>
  <c r="V264" i="52"/>
  <c r="M1792" i="72" s="1"/>
  <c r="W262" i="52"/>
  <c r="E1772" i="72" s="1"/>
  <c r="F1772" i="72" s="1"/>
  <c r="V262" i="52"/>
  <c r="M1776" i="72" s="1"/>
  <c r="W260" i="52"/>
  <c r="E1756" i="72" s="1"/>
  <c r="F1756" i="72" s="1"/>
  <c r="V260" i="52"/>
  <c r="M1760" i="72" s="1"/>
  <c r="W258" i="52"/>
  <c r="E1740" i="72" s="1"/>
  <c r="F1740" i="72" s="1"/>
  <c r="V258" i="52"/>
  <c r="M1744" i="72" s="1"/>
  <c r="W256" i="52"/>
  <c r="E1724" i="72" s="1"/>
  <c r="F1724" i="72" s="1"/>
  <c r="V256" i="52"/>
  <c r="M1728" i="72" s="1"/>
  <c r="W254" i="52"/>
  <c r="E1708" i="72" s="1"/>
  <c r="F1708" i="72" s="1"/>
  <c r="V254" i="52"/>
  <c r="M1712" i="72" s="1"/>
  <c r="W252" i="52"/>
  <c r="E1692" i="72" s="1"/>
  <c r="F1692" i="72" s="1"/>
  <c r="V252" i="52"/>
  <c r="M1696" i="72" s="1"/>
  <c r="W250" i="52"/>
  <c r="E1676" i="72" s="1"/>
  <c r="F1676" i="72" s="1"/>
  <c r="V250" i="52"/>
  <c r="M1680" i="72" s="1"/>
  <c r="W248" i="52"/>
  <c r="E1660" i="72" s="1"/>
  <c r="F1660" i="72" s="1"/>
  <c r="V248" i="52"/>
  <c r="M1664" i="72" s="1"/>
  <c r="W246" i="52"/>
  <c r="E1644" i="72" s="1"/>
  <c r="F1644" i="72" s="1"/>
  <c r="V246" i="52"/>
  <c r="M1648" i="72" s="1"/>
  <c r="W244" i="52"/>
  <c r="E1628" i="72" s="1"/>
  <c r="F1628" i="72" s="1"/>
  <c r="V244" i="52"/>
  <c r="M1632" i="72" s="1"/>
  <c r="W242" i="52"/>
  <c r="E1612" i="72" s="1"/>
  <c r="F1612" i="72" s="1"/>
  <c r="V242" i="52"/>
  <c r="M1616" i="72" s="1"/>
  <c r="W240" i="52"/>
  <c r="E1596" i="72" s="1"/>
  <c r="F1596" i="72" s="1"/>
  <c r="V240" i="52"/>
  <c r="M1600" i="72" s="1"/>
  <c r="W238" i="52"/>
  <c r="E1580" i="72" s="1"/>
  <c r="F1580" i="72" s="1"/>
  <c r="V238" i="52"/>
  <c r="M1584" i="72" s="1"/>
  <c r="W236" i="52"/>
  <c r="E1564" i="72" s="1"/>
  <c r="F1564" i="72" s="1"/>
  <c r="V236" i="52"/>
  <c r="M1568" i="72" s="1"/>
  <c r="W234" i="52"/>
  <c r="E1548" i="72" s="1"/>
  <c r="F1548" i="72" s="1"/>
  <c r="V234" i="52"/>
  <c r="M1552" i="72" s="1"/>
  <c r="W232" i="52"/>
  <c r="E1532" i="72" s="1"/>
  <c r="F1532" i="72" s="1"/>
  <c r="V232" i="52"/>
  <c r="M1536" i="72" s="1"/>
  <c r="W230" i="52"/>
  <c r="E1516" i="72" s="1"/>
  <c r="F1516" i="72" s="1"/>
  <c r="V230" i="52"/>
  <c r="M1520" i="72" s="1"/>
  <c r="W228" i="52"/>
  <c r="E1500" i="72" s="1"/>
  <c r="F1500" i="72" s="1"/>
  <c r="V228" i="52"/>
  <c r="M1504" i="72" s="1"/>
  <c r="W226" i="52"/>
  <c r="E1484" i="72" s="1"/>
  <c r="F1484" i="72" s="1"/>
  <c r="V226" i="52"/>
  <c r="M1488" i="72" s="1"/>
  <c r="W224" i="52"/>
  <c r="E1468" i="72" s="1"/>
  <c r="F1468" i="72" s="1"/>
  <c r="V224" i="52"/>
  <c r="M1472" i="72" s="1"/>
  <c r="W222" i="52"/>
  <c r="E1452" i="72" s="1"/>
  <c r="F1452" i="72" s="1"/>
  <c r="V222" i="52"/>
  <c r="M1456" i="72" s="1"/>
  <c r="W220" i="52"/>
  <c r="E1436" i="72" s="1"/>
  <c r="F1436" i="72" s="1"/>
  <c r="V220" i="52"/>
  <c r="M1440" i="72" s="1"/>
  <c r="W218" i="52"/>
  <c r="E1420" i="72" s="1"/>
  <c r="F1420" i="72" s="1"/>
  <c r="V218" i="52"/>
  <c r="M1424" i="72" s="1"/>
  <c r="W216" i="52"/>
  <c r="E1404" i="72" s="1"/>
  <c r="F1404" i="72" s="1"/>
  <c r="V216" i="52"/>
  <c r="M1408" i="72" s="1"/>
  <c r="W214" i="52"/>
  <c r="E1388" i="72" s="1"/>
  <c r="F1388" i="72" s="1"/>
  <c r="V214" i="52"/>
  <c r="M1392" i="72" s="1"/>
  <c r="W212" i="52"/>
  <c r="E1372" i="72" s="1"/>
  <c r="F1372" i="72" s="1"/>
  <c r="V212" i="52"/>
  <c r="M1376" i="72" s="1"/>
  <c r="W210" i="52"/>
  <c r="E1356" i="72" s="1"/>
  <c r="F1356" i="72" s="1"/>
  <c r="V210" i="52"/>
  <c r="M1360" i="72" s="1"/>
  <c r="W208" i="52"/>
  <c r="E1340" i="72" s="1"/>
  <c r="F1340" i="72" s="1"/>
  <c r="V208" i="52"/>
  <c r="M1344" i="72" s="1"/>
  <c r="W206" i="52"/>
  <c r="E1324" i="72" s="1"/>
  <c r="F1324" i="72" s="1"/>
  <c r="V206" i="52"/>
  <c r="M1328" i="72" s="1"/>
  <c r="W204" i="52"/>
  <c r="E1308" i="72" s="1"/>
  <c r="F1308" i="72" s="1"/>
  <c r="V204" i="52"/>
  <c r="M1312" i="72" s="1"/>
  <c r="W202" i="52"/>
  <c r="E1292" i="72" s="1"/>
  <c r="F1292" i="72" s="1"/>
  <c r="V202" i="52"/>
  <c r="M1296" i="72" s="1"/>
  <c r="W200" i="52"/>
  <c r="E1276" i="72" s="1"/>
  <c r="F1276" i="72" s="1"/>
  <c r="V200" i="52"/>
  <c r="M1280" i="72" s="1"/>
  <c r="W198" i="52"/>
  <c r="E1260" i="72" s="1"/>
  <c r="F1260" i="72" s="1"/>
  <c r="V198" i="52"/>
  <c r="M1264" i="72" s="1"/>
  <c r="W196" i="52"/>
  <c r="E1244" i="72" s="1"/>
  <c r="F1244" i="72" s="1"/>
  <c r="V196" i="52"/>
  <c r="M1248" i="72" s="1"/>
  <c r="W194" i="52"/>
  <c r="E1228" i="72" s="1"/>
  <c r="F1228" i="72" s="1"/>
  <c r="V194" i="52"/>
  <c r="M1232" i="72" s="1"/>
  <c r="W192" i="52"/>
  <c r="E1212" i="72" s="1"/>
  <c r="F1212" i="72" s="1"/>
  <c r="V192" i="52"/>
  <c r="M1216" i="72" s="1"/>
  <c r="W190" i="52"/>
  <c r="E1196" i="72" s="1"/>
  <c r="F1196" i="72" s="1"/>
  <c r="V190" i="52"/>
  <c r="M1200" i="72" s="1"/>
  <c r="W188" i="52"/>
  <c r="E1180" i="72" s="1"/>
  <c r="F1180" i="72" s="1"/>
  <c r="V188" i="52"/>
  <c r="M1184" i="72" s="1"/>
  <c r="W186" i="52"/>
  <c r="E1164" i="72" s="1"/>
  <c r="F1164" i="72" s="1"/>
  <c r="V186" i="52"/>
  <c r="M1168" i="72" s="1"/>
  <c r="W184" i="52"/>
  <c r="E1148" i="72" s="1"/>
  <c r="F1148" i="72" s="1"/>
  <c r="V184" i="52"/>
  <c r="M1152" i="72" s="1"/>
  <c r="W182" i="52"/>
  <c r="E1132" i="72" s="1"/>
  <c r="F1132" i="72" s="1"/>
  <c r="V182" i="52"/>
  <c r="M1136" i="72" s="1"/>
  <c r="W180" i="52"/>
  <c r="E1116" i="72" s="1"/>
  <c r="F1116" i="72" s="1"/>
  <c r="V180" i="52"/>
  <c r="M1120" i="72" s="1"/>
  <c r="W178" i="52"/>
  <c r="E1100" i="72" s="1"/>
  <c r="F1100" i="72" s="1"/>
  <c r="V178" i="52"/>
  <c r="M1104" i="72" s="1"/>
  <c r="W176" i="52"/>
  <c r="E1084" i="72" s="1"/>
  <c r="F1084" i="72" s="1"/>
  <c r="V176" i="52"/>
  <c r="M1088" i="72" s="1"/>
  <c r="W174" i="52"/>
  <c r="E1068" i="72" s="1"/>
  <c r="F1068" i="72" s="1"/>
  <c r="V174" i="52"/>
  <c r="M1072" i="72" s="1"/>
  <c r="W172" i="52"/>
  <c r="E1052" i="72" s="1"/>
  <c r="F1052" i="72" s="1"/>
  <c r="V172" i="52"/>
  <c r="M1056" i="72" s="1"/>
  <c r="W170" i="52"/>
  <c r="E1036" i="72" s="1"/>
  <c r="F1036" i="72" s="1"/>
  <c r="V170" i="52"/>
  <c r="M1040" i="72" s="1"/>
  <c r="W168" i="52"/>
  <c r="E1020" i="72" s="1"/>
  <c r="F1020" i="72" s="1"/>
  <c r="V168" i="52"/>
  <c r="M1024" i="72" s="1"/>
  <c r="W166" i="52"/>
  <c r="E1004" i="72" s="1"/>
  <c r="F1004" i="72" s="1"/>
  <c r="V166" i="52"/>
  <c r="M1008" i="72" s="1"/>
  <c r="W164" i="52"/>
  <c r="E988" i="72" s="1"/>
  <c r="F988" i="72" s="1"/>
  <c r="V164" i="52"/>
  <c r="M992" i="72" s="1"/>
  <c r="W162" i="52"/>
  <c r="E972" i="72" s="1"/>
  <c r="F972" i="72" s="1"/>
  <c r="V162" i="52"/>
  <c r="M976" i="72" s="1"/>
  <c r="W160" i="52"/>
  <c r="E956" i="72" s="1"/>
  <c r="F956" i="72" s="1"/>
  <c r="V160" i="52"/>
  <c r="M960" i="72" s="1"/>
  <c r="W158" i="52"/>
  <c r="E940" i="72" s="1"/>
  <c r="F940" i="72" s="1"/>
  <c r="V158" i="52"/>
  <c r="M944" i="72" s="1"/>
  <c r="W156" i="52"/>
  <c r="E924" i="72" s="1"/>
  <c r="F924" i="72" s="1"/>
  <c r="V156" i="52"/>
  <c r="M928" i="72" s="1"/>
  <c r="W154" i="52"/>
  <c r="E908" i="72" s="1"/>
  <c r="F908" i="72" s="1"/>
  <c r="V154" i="52"/>
  <c r="M912" i="72" s="1"/>
  <c r="W152" i="52"/>
  <c r="E892" i="72" s="1"/>
  <c r="F892" i="72" s="1"/>
  <c r="V152" i="52"/>
  <c r="M896" i="72" s="1"/>
  <c r="W150" i="52"/>
  <c r="E876" i="72" s="1"/>
  <c r="F876" i="72" s="1"/>
  <c r="V150" i="52"/>
  <c r="M880" i="72" s="1"/>
  <c r="W148" i="52"/>
  <c r="E860" i="72" s="1"/>
  <c r="F860" i="72" s="1"/>
  <c r="V148" i="52"/>
  <c r="M864" i="72" s="1"/>
  <c r="W146" i="52"/>
  <c r="E844" i="72" s="1"/>
  <c r="F844" i="72" s="1"/>
  <c r="V146" i="52"/>
  <c r="M848" i="72" s="1"/>
  <c r="W144" i="52"/>
  <c r="E828" i="72" s="1"/>
  <c r="F828" i="72" s="1"/>
  <c r="V144" i="52"/>
  <c r="M832" i="72" s="1"/>
  <c r="W142" i="52"/>
  <c r="E812" i="72" s="1"/>
  <c r="F812" i="72" s="1"/>
  <c r="V142" i="52"/>
  <c r="M816" i="72" s="1"/>
  <c r="W140" i="52"/>
  <c r="E796" i="72" s="1"/>
  <c r="F796" i="72" s="1"/>
  <c r="V140" i="52"/>
  <c r="M800" i="72" s="1"/>
  <c r="W138" i="52"/>
  <c r="E780" i="72" s="1"/>
  <c r="F780" i="72" s="1"/>
  <c r="V138" i="52"/>
  <c r="M784" i="72" s="1"/>
  <c r="W136" i="52"/>
  <c r="E764" i="72" s="1"/>
  <c r="F764" i="72" s="1"/>
  <c r="V136" i="52"/>
  <c r="M768" i="72" s="1"/>
  <c r="W134" i="52"/>
  <c r="E748" i="72" s="1"/>
  <c r="F748" i="72" s="1"/>
  <c r="V134" i="52"/>
  <c r="M752" i="72" s="1"/>
  <c r="W132" i="52"/>
  <c r="E732" i="72" s="1"/>
  <c r="F732" i="72" s="1"/>
  <c r="V132" i="52"/>
  <c r="M736" i="72" s="1"/>
  <c r="W130" i="52"/>
  <c r="E716" i="72" s="1"/>
  <c r="F716" i="72" s="1"/>
  <c r="V130" i="52"/>
  <c r="M720" i="72" s="1"/>
  <c r="W128" i="52"/>
  <c r="E700" i="72" s="1"/>
  <c r="F700" i="72" s="1"/>
  <c r="V128" i="52"/>
  <c r="M704" i="72" s="1"/>
  <c r="W126" i="52"/>
  <c r="E684" i="72" s="1"/>
  <c r="F684" i="72" s="1"/>
  <c r="V126" i="52"/>
  <c r="M688" i="72" s="1"/>
  <c r="W124" i="52"/>
  <c r="E668" i="72" s="1"/>
  <c r="F668" i="72" s="1"/>
  <c r="V124" i="52"/>
  <c r="M672" i="72" s="1"/>
  <c r="W122" i="52"/>
  <c r="E652" i="72" s="1"/>
  <c r="F652" i="72" s="1"/>
  <c r="V122" i="52"/>
  <c r="M656" i="72" s="1"/>
  <c r="W120" i="52"/>
  <c r="E636" i="72" s="1"/>
  <c r="F636" i="72" s="1"/>
  <c r="V120" i="52"/>
  <c r="M640" i="72" s="1"/>
  <c r="W118" i="52"/>
  <c r="E620" i="72" s="1"/>
  <c r="F620" i="72" s="1"/>
  <c r="V118" i="52"/>
  <c r="M624" i="72" s="1"/>
  <c r="W116" i="52"/>
  <c r="E604" i="72" s="1"/>
  <c r="F604" i="72" s="1"/>
  <c r="V116" i="52"/>
  <c r="M608" i="72" s="1"/>
  <c r="W114" i="52"/>
  <c r="E588" i="72" s="1"/>
  <c r="F588" i="72" s="1"/>
  <c r="V114" i="52"/>
  <c r="M592" i="72" s="1"/>
  <c r="W112" i="52"/>
  <c r="E572" i="72" s="1"/>
  <c r="F572" i="72" s="1"/>
  <c r="V112" i="52"/>
  <c r="M576" i="72" s="1"/>
  <c r="W110" i="52"/>
  <c r="E556" i="72" s="1"/>
  <c r="V110" i="52"/>
  <c r="M560" i="72" s="1"/>
  <c r="W108" i="52"/>
  <c r="E540" i="72" s="1"/>
  <c r="F540" i="72" s="1"/>
  <c r="V108" i="52"/>
  <c r="M544" i="72" s="1"/>
  <c r="W106" i="52"/>
  <c r="E524" i="72" s="1"/>
  <c r="F524" i="72" s="1"/>
  <c r="V106" i="52"/>
  <c r="M528" i="72" s="1"/>
  <c r="W104" i="52"/>
  <c r="E508" i="72" s="1"/>
  <c r="F508" i="72" s="1"/>
  <c r="V104" i="52"/>
  <c r="M512" i="72" s="1"/>
  <c r="W102" i="52"/>
  <c r="E492" i="72" s="1"/>
  <c r="V102" i="52"/>
  <c r="M496" i="72" s="1"/>
  <c r="W100" i="52"/>
  <c r="E476" i="72" s="1"/>
  <c r="F476" i="72" s="1"/>
  <c r="V100" i="52"/>
  <c r="M480" i="72" s="1"/>
  <c r="W98" i="52"/>
  <c r="E460" i="72" s="1"/>
  <c r="F460" i="72" s="1"/>
  <c r="V98" i="52"/>
  <c r="M464" i="72" s="1"/>
  <c r="W96" i="52"/>
  <c r="E444" i="72" s="1"/>
  <c r="F444" i="72" s="1"/>
  <c r="V96" i="52"/>
  <c r="M448" i="72" s="1"/>
  <c r="W94" i="52"/>
  <c r="E428" i="72" s="1"/>
  <c r="V94" i="52"/>
  <c r="M432" i="72" s="1"/>
  <c r="W92" i="52"/>
  <c r="E412" i="72" s="1"/>
  <c r="F412" i="72" s="1"/>
  <c r="V92" i="52"/>
  <c r="M416" i="72" s="1"/>
  <c r="W90" i="52"/>
  <c r="E396" i="72" s="1"/>
  <c r="F396" i="72" s="1"/>
  <c r="V90" i="52"/>
  <c r="M400" i="72" s="1"/>
  <c r="W88" i="52"/>
  <c r="E380" i="72" s="1"/>
  <c r="F380" i="72" s="1"/>
  <c r="V88" i="52"/>
  <c r="M384" i="72" s="1"/>
  <c r="W86" i="52"/>
  <c r="E364" i="72" s="1"/>
  <c r="V86" i="52"/>
  <c r="M368" i="72" s="1"/>
  <c r="W84" i="52"/>
  <c r="E348" i="72" s="1"/>
  <c r="F348" i="72" s="1"/>
  <c r="V84" i="52"/>
  <c r="M352" i="72" s="1"/>
  <c r="W82" i="52"/>
  <c r="E332" i="72" s="1"/>
  <c r="F332" i="72" s="1"/>
  <c r="V82" i="52"/>
  <c r="M336" i="72" s="1"/>
  <c r="W80" i="52"/>
  <c r="E316" i="72" s="1"/>
  <c r="F316" i="72" s="1"/>
  <c r="V80" i="52"/>
  <c r="M320" i="72" s="1"/>
  <c r="W78" i="52"/>
  <c r="E300" i="72" s="1"/>
  <c r="V78" i="52"/>
  <c r="M304" i="72" s="1"/>
  <c r="W76" i="52"/>
  <c r="E284" i="72" s="1"/>
  <c r="F284" i="72" s="1"/>
  <c r="V76" i="52"/>
  <c r="M288" i="72" s="1"/>
  <c r="W74" i="52"/>
  <c r="E268" i="72" s="1"/>
  <c r="F268" i="72" s="1"/>
  <c r="V74" i="52"/>
  <c r="M272" i="72" s="1"/>
  <c r="W72" i="52"/>
  <c r="E252" i="72" s="1"/>
  <c r="F252" i="72" s="1"/>
  <c r="V72" i="52"/>
  <c r="M256" i="72" s="1"/>
  <c r="W70" i="52"/>
  <c r="E236" i="72" s="1"/>
  <c r="F236" i="72" s="1"/>
  <c r="V70" i="52"/>
  <c r="M240" i="72" s="1"/>
  <c r="W68" i="52"/>
  <c r="E220" i="72" s="1"/>
  <c r="F220" i="72" s="1"/>
  <c r="V68" i="52"/>
  <c r="M224" i="72" s="1"/>
  <c r="W66" i="52"/>
  <c r="E204" i="72" s="1"/>
  <c r="F204" i="72" s="1"/>
  <c r="V66" i="52"/>
  <c r="M208" i="72" s="1"/>
  <c r="W64" i="52"/>
  <c r="E188" i="72" s="1"/>
  <c r="F188" i="72" s="1"/>
  <c r="V64" i="52"/>
  <c r="M192" i="72" s="1"/>
  <c r="W62" i="52"/>
  <c r="E172" i="72" s="1"/>
  <c r="F172" i="72" s="1"/>
  <c r="V62" i="52"/>
  <c r="M176" i="72" s="1"/>
  <c r="W60" i="52"/>
  <c r="E156" i="72" s="1"/>
  <c r="F156" i="72" s="1"/>
  <c r="V60" i="52"/>
  <c r="M160" i="72" s="1"/>
  <c r="W56" i="52"/>
  <c r="E124" i="72" s="1"/>
  <c r="F124" i="72" s="1"/>
  <c r="V56" i="52"/>
  <c r="M128" i="72" s="1"/>
  <c r="W54" i="52"/>
  <c r="E108" i="72" s="1"/>
  <c r="V54" i="52"/>
  <c r="M112" i="72" s="1"/>
  <c r="W52" i="52"/>
  <c r="E92" i="72" s="1"/>
  <c r="V52" i="52"/>
  <c r="M96" i="72" s="1"/>
  <c r="W14" i="52"/>
  <c r="E43" i="72" s="1"/>
  <c r="F43" i="72" s="1"/>
  <c r="W12" i="52"/>
  <c r="E27" i="72" s="1"/>
  <c r="V14" i="52"/>
  <c r="M47" i="72" s="1"/>
  <c r="V12" i="52"/>
  <c r="M31" i="72" s="1"/>
  <c r="V10" i="52"/>
  <c r="M15" i="72" s="1"/>
  <c r="J3668" i="72" l="1"/>
  <c r="J7668" i="72"/>
  <c r="J7700" i="72"/>
  <c r="J3652" i="72"/>
  <c r="M3641" i="72" s="1"/>
  <c r="Q3641" i="72" s="1"/>
  <c r="J7684" i="72"/>
  <c r="J3636" i="72"/>
  <c r="J3684" i="72"/>
  <c r="J7860" i="72"/>
  <c r="I51" i="72"/>
  <c r="I276" i="72"/>
  <c r="I292" i="72"/>
  <c r="I500" i="72"/>
  <c r="I516" i="72"/>
  <c r="I532" i="72"/>
  <c r="I548" i="72"/>
  <c r="I596" i="72"/>
  <c r="I612" i="72"/>
  <c r="I628" i="72"/>
  <c r="I644" i="72"/>
  <c r="I660" i="72"/>
  <c r="I676" i="72"/>
  <c r="I692" i="72"/>
  <c r="I708" i="72"/>
  <c r="I724" i="72"/>
  <c r="I740" i="72"/>
  <c r="I756" i="72"/>
  <c r="I772" i="72"/>
  <c r="I788" i="72"/>
  <c r="I804" i="72"/>
  <c r="I820" i="72"/>
  <c r="I836" i="72"/>
  <c r="I852" i="72"/>
  <c r="I868" i="72"/>
  <c r="I884" i="72"/>
  <c r="I900" i="72"/>
  <c r="I916" i="72"/>
  <c r="I932" i="72"/>
  <c r="I948" i="72"/>
  <c r="I964" i="72"/>
  <c r="I980" i="72"/>
  <c r="I996" i="72"/>
  <c r="I1012" i="72"/>
  <c r="I1028" i="72"/>
  <c r="I1044" i="72"/>
  <c r="I1060" i="72"/>
  <c r="I1076" i="72"/>
  <c r="I1092" i="72"/>
  <c r="I1108" i="72"/>
  <c r="I1124" i="72"/>
  <c r="I1140" i="72"/>
  <c r="I1156" i="72"/>
  <c r="I1172" i="72"/>
  <c r="I1188" i="72"/>
  <c r="I1204" i="72"/>
  <c r="I1220" i="72"/>
  <c r="I1236" i="72"/>
  <c r="I1252" i="72"/>
  <c r="I1268" i="72"/>
  <c r="I1284" i="72"/>
  <c r="I1300" i="72"/>
  <c r="I1316" i="72"/>
  <c r="I1332" i="72"/>
  <c r="I1348" i="72"/>
  <c r="I1364" i="72"/>
  <c r="I1380" i="72"/>
  <c r="I1396" i="72"/>
  <c r="I1412" i="72"/>
  <c r="I1428" i="72"/>
  <c r="I1444" i="72"/>
  <c r="I1460" i="72"/>
  <c r="I1476" i="72"/>
  <c r="I1492" i="72"/>
  <c r="I1508" i="72"/>
  <c r="I1524" i="72"/>
  <c r="I1540" i="72"/>
  <c r="I1556" i="72"/>
  <c r="I1572" i="72"/>
  <c r="I1588" i="72"/>
  <c r="I1604" i="72"/>
  <c r="I1620" i="72"/>
  <c r="I1636" i="72"/>
  <c r="I1652" i="72"/>
  <c r="I1668" i="72"/>
  <c r="I1684" i="72"/>
  <c r="I1700" i="72"/>
  <c r="I1716" i="72"/>
  <c r="I1732" i="72"/>
  <c r="I1748" i="72"/>
  <c r="I1764" i="72"/>
  <c r="I1780" i="72"/>
  <c r="I1796" i="72"/>
  <c r="I1812" i="72"/>
  <c r="I1828" i="72"/>
  <c r="I5860" i="72"/>
  <c r="I6932" i="72"/>
  <c r="I2036" i="72"/>
  <c r="I2052" i="72"/>
  <c r="I2068" i="72"/>
  <c r="I2084" i="72"/>
  <c r="I2292" i="72"/>
  <c r="I2308" i="72"/>
  <c r="I2324" i="72"/>
  <c r="I2340" i="72"/>
  <c r="I2548" i="72"/>
  <c r="I2564" i="72"/>
  <c r="I2580" i="72"/>
  <c r="I2596" i="72"/>
  <c r="I2644" i="72"/>
  <c r="I2660" i="72"/>
  <c r="I2868" i="72"/>
  <c r="I2884" i="72"/>
  <c r="I2900" i="72"/>
  <c r="I5844" i="72"/>
  <c r="I3956" i="72"/>
  <c r="I3972" i="72"/>
  <c r="I3988" i="72"/>
  <c r="I4532" i="72"/>
  <c r="I4548" i="72"/>
  <c r="I4564" i="72"/>
  <c r="I5044" i="72"/>
  <c r="I5060" i="72"/>
  <c r="I5076" i="72"/>
  <c r="I6420" i="72"/>
  <c r="I3684" i="72"/>
  <c r="I4276" i="72"/>
  <c r="I4292" i="72"/>
  <c r="I4308" i="72"/>
  <c r="I4788" i="72"/>
  <c r="I4804" i="72"/>
  <c r="I4820" i="72"/>
  <c r="I4004" i="72"/>
  <c r="I4580" i="72"/>
  <c r="I5092" i="72"/>
  <c r="I6436" i="72"/>
  <c r="I6948" i="72"/>
  <c r="I5604" i="72"/>
  <c r="I6164" i="72"/>
  <c r="I6180" i="72"/>
  <c r="I6676" i="72"/>
  <c r="I6692" i="72"/>
  <c r="I7188" i="72"/>
  <c r="I7204" i="72"/>
  <c r="I5332" i="72"/>
  <c r="I5348" i="72"/>
  <c r="I6068" i="72"/>
  <c r="I6132" i="72"/>
  <c r="I6148" i="72"/>
  <c r="I6644" i="72"/>
  <c r="I6660" i="72"/>
  <c r="I7156" i="72"/>
  <c r="I7172" i="72"/>
  <c r="I5300" i="72"/>
  <c r="I5316" i="72"/>
  <c r="I5812" i="72"/>
  <c r="I5828" i="72"/>
  <c r="I6388" i="72"/>
  <c r="I6404" i="72"/>
  <c r="I6900" i="72"/>
  <c r="I6916" i="72"/>
  <c r="I388" i="72"/>
  <c r="I420" i="72"/>
  <c r="I1924" i="72"/>
  <c r="I372" i="72"/>
  <c r="I404" i="72"/>
  <c r="I1908" i="72"/>
  <c r="F108" i="72"/>
  <c r="F300" i="72"/>
  <c r="H300" i="72" s="1"/>
  <c r="F364" i="72"/>
  <c r="H372" i="72" s="1"/>
  <c r="F428" i="72"/>
  <c r="F492" i="72"/>
  <c r="F556" i="72"/>
  <c r="H564" i="72" s="1"/>
  <c r="F1836" i="72"/>
  <c r="H1836" i="72" s="1"/>
  <c r="F1900" i="72"/>
  <c r="F1964" i="72"/>
  <c r="F2028" i="72"/>
  <c r="G2036" i="72" s="1"/>
  <c r="F2092" i="72"/>
  <c r="G2100" i="72" s="1"/>
  <c r="F2156" i="72"/>
  <c r="F2220" i="72"/>
  <c r="G2228" i="72" s="1"/>
  <c r="F2284" i="72"/>
  <c r="H2292" i="72" s="1"/>
  <c r="F2348" i="72"/>
  <c r="H2356" i="72" s="1"/>
  <c r="I1940" i="72"/>
  <c r="I1956" i="72"/>
  <c r="I2164" i="72"/>
  <c r="I2180" i="72"/>
  <c r="I2196" i="72"/>
  <c r="I2212" i="72"/>
  <c r="I2420" i="72"/>
  <c r="I2436" i="72"/>
  <c r="I2452" i="72"/>
  <c r="I2468" i="72"/>
  <c r="I2740" i="72"/>
  <c r="I2756" i="72"/>
  <c r="I2772" i="72"/>
  <c r="I2788" i="72"/>
  <c r="I2996" i="72"/>
  <c r="I3012" i="72"/>
  <c r="I3028" i="72"/>
  <c r="I3044" i="72"/>
  <c r="I3252" i="72"/>
  <c r="I3268" i="72"/>
  <c r="I3284" i="72"/>
  <c r="I3300" i="72"/>
  <c r="I3348" i="72"/>
  <c r="I3364" i="72"/>
  <c r="I3380" i="72"/>
  <c r="I3396" i="72"/>
  <c r="I3412" i="72"/>
  <c r="I3428" i="72"/>
  <c r="I3444" i="72"/>
  <c r="I3460" i="72"/>
  <c r="I3476" i="72"/>
  <c r="I3508" i="72"/>
  <c r="I3524" i="72"/>
  <c r="I3540" i="72"/>
  <c r="I3556" i="72"/>
  <c r="I3764" i="72"/>
  <c r="I3828" i="72"/>
  <c r="I3844" i="72"/>
  <c r="I3860" i="72"/>
  <c r="I3876" i="72"/>
  <c r="I4084" i="72"/>
  <c r="I4100" i="72"/>
  <c r="I4116" i="72"/>
  <c r="I4132" i="72"/>
  <c r="I4164" i="72"/>
  <c r="I4180" i="72"/>
  <c r="I4196" i="72"/>
  <c r="I4404" i="72"/>
  <c r="I4420" i="72"/>
  <c r="I4436" i="72"/>
  <c r="I4452" i="72"/>
  <c r="I4660" i="72"/>
  <c r="I4676" i="72"/>
  <c r="I4692" i="72"/>
  <c r="I4708" i="72"/>
  <c r="I4916" i="72"/>
  <c r="I4932" i="72"/>
  <c r="I4948" i="72"/>
  <c r="I4964" i="72"/>
  <c r="I5172" i="72"/>
  <c r="I5188" i="72"/>
  <c r="I5204" i="72"/>
  <c r="I5220" i="72"/>
  <c r="I5428" i="72"/>
  <c r="I5444" i="72"/>
  <c r="I5460" i="72"/>
  <c r="I5476" i="72"/>
  <c r="I5540" i="72"/>
  <c r="I5684" i="72"/>
  <c r="I5700" i="72"/>
  <c r="I5716" i="72"/>
  <c r="I5732" i="72"/>
  <c r="I5940" i="72"/>
  <c r="I5956" i="72"/>
  <c r="I5972" i="72"/>
  <c r="I5988" i="72"/>
  <c r="I6260" i="72"/>
  <c r="I6276" i="72"/>
  <c r="I6292" i="72"/>
  <c r="I6308" i="72"/>
  <c r="I6516" i="72"/>
  <c r="I6532" i="72"/>
  <c r="I6548" i="72"/>
  <c r="I6564" i="72"/>
  <c r="I100" i="72"/>
  <c r="I7412" i="72"/>
  <c r="I7428" i="72"/>
  <c r="I7444" i="72"/>
  <c r="I7460" i="72"/>
  <c r="I7668" i="72"/>
  <c r="I7684" i="72"/>
  <c r="M7673" i="72" s="1"/>
  <c r="Q7673" i="72" s="1"/>
  <c r="X486" i="72" s="1"/>
  <c r="I7700" i="72"/>
  <c r="M7689" i="72" s="1"/>
  <c r="Q7689" i="72" s="1"/>
  <c r="X487" i="72" s="1"/>
  <c r="I7716" i="72"/>
  <c r="I7860" i="72"/>
  <c r="F2412" i="72"/>
  <c r="F2476" i="72"/>
  <c r="G2484" i="72" s="1"/>
  <c r="F2540" i="72"/>
  <c r="F2604" i="72"/>
  <c r="H2604" i="72" s="1"/>
  <c r="F2668" i="72"/>
  <c r="H2676" i="72" s="1"/>
  <c r="F2732" i="72"/>
  <c r="G2740" i="72" s="1"/>
  <c r="F2796" i="72"/>
  <c r="F2860" i="72"/>
  <c r="F2924" i="72"/>
  <c r="F2988" i="72"/>
  <c r="H2996" i="72" s="1"/>
  <c r="F3052" i="72"/>
  <c r="F3116" i="72"/>
  <c r="F3180" i="72"/>
  <c r="G3188" i="72" s="1"/>
  <c r="F3244" i="72"/>
  <c r="G3252" i="72" s="1"/>
  <c r="F3308" i="72"/>
  <c r="F3500" i="72"/>
  <c r="G3508" i="72" s="1"/>
  <c r="F3564" i="72"/>
  <c r="F3628" i="72"/>
  <c r="G3628" i="72" s="1"/>
  <c r="F3692" i="72"/>
  <c r="F3756" i="72"/>
  <c r="F3820" i="72"/>
  <c r="G3828" i="72" s="1"/>
  <c r="F3884" i="72"/>
  <c r="H3884" i="72" s="1"/>
  <c r="F3948" i="72"/>
  <c r="F4012" i="72"/>
  <c r="F4076" i="72"/>
  <c r="F4140" i="72"/>
  <c r="H4148" i="72" s="1"/>
  <c r="F4204" i="72"/>
  <c r="F4268" i="72"/>
  <c r="F4332" i="72"/>
  <c r="F4396" i="72"/>
  <c r="H4396" i="72" s="1"/>
  <c r="F4460" i="72"/>
  <c r="F4524" i="72"/>
  <c r="F4588" i="72"/>
  <c r="H4588" i="72" s="1"/>
  <c r="F4652" i="72"/>
  <c r="H4652" i="72" s="1"/>
  <c r="F4716" i="72"/>
  <c r="F4780" i="72"/>
  <c r="H4788" i="72" s="1"/>
  <c r="F4844" i="72"/>
  <c r="G4844" i="72" s="1"/>
  <c r="F4908" i="72"/>
  <c r="H4908" i="72" s="1"/>
  <c r="F4972" i="72"/>
  <c r="F5036" i="72"/>
  <c r="F5100" i="72"/>
  <c r="G5108" i="72" s="1"/>
  <c r="F5164" i="72"/>
  <c r="G5172" i="72" s="1"/>
  <c r="F5228" i="72"/>
  <c r="F5292" i="72"/>
  <c r="G5300" i="72" s="1"/>
  <c r="F5356" i="72"/>
  <c r="F5420" i="72"/>
  <c r="G5428" i="72" s="1"/>
  <c r="F5484" i="72"/>
  <c r="F5548" i="72"/>
  <c r="H5556" i="72" s="1"/>
  <c r="F5612" i="72"/>
  <c r="F5676" i="72"/>
  <c r="G5684" i="72" s="1"/>
  <c r="F5740" i="72"/>
  <c r="F5804" i="72"/>
  <c r="G5812" i="72" s="1"/>
  <c r="F5932" i="72"/>
  <c r="G5940" i="72" s="1"/>
  <c r="F5996" i="72"/>
  <c r="G6004" i="72" s="1"/>
  <c r="F6060" i="72"/>
  <c r="F6124" i="72"/>
  <c r="F6188" i="72"/>
  <c r="H6196" i="72" s="1"/>
  <c r="F6252" i="72"/>
  <c r="G6260" i="72" s="1"/>
  <c r="F6316" i="72"/>
  <c r="F6380" i="72"/>
  <c r="F6444" i="72"/>
  <c r="G6452" i="72" s="1"/>
  <c r="F6508" i="72"/>
  <c r="G6516" i="72" s="1"/>
  <c r="F6572" i="72"/>
  <c r="F6636" i="72"/>
  <c r="F6700" i="72"/>
  <c r="G6700" i="72" s="1"/>
  <c r="F6764" i="72"/>
  <c r="H6764" i="72" s="1"/>
  <c r="F6828" i="72"/>
  <c r="F6892" i="72"/>
  <c r="F6956" i="72"/>
  <c r="G6956" i="72" s="1"/>
  <c r="F7020" i="72"/>
  <c r="H7028" i="72" s="1"/>
  <c r="F7084" i="72"/>
  <c r="F7148" i="72"/>
  <c r="F7212" i="72"/>
  <c r="H7212" i="72" s="1"/>
  <c r="F7276" i="72"/>
  <c r="H7276" i="72" s="1"/>
  <c r="F7340" i="72"/>
  <c r="F7404" i="72"/>
  <c r="F7468" i="72"/>
  <c r="F7532" i="72"/>
  <c r="H7532" i="72" s="1"/>
  <c r="F7596" i="72"/>
  <c r="F7660" i="72"/>
  <c r="F7724" i="72"/>
  <c r="H7732" i="72" s="1"/>
  <c r="F7788" i="72"/>
  <c r="H7796" i="72" s="1"/>
  <c r="F7852" i="72"/>
  <c r="F7916" i="72"/>
  <c r="F7980" i="72"/>
  <c r="H7980" i="72" s="1"/>
  <c r="J308" i="72"/>
  <c r="J324" i="72"/>
  <c r="J340" i="72"/>
  <c r="J356" i="72"/>
  <c r="J564" i="72"/>
  <c r="J580" i="72"/>
  <c r="J452" i="72"/>
  <c r="J484" i="72"/>
  <c r="J436" i="72"/>
  <c r="J468" i="72"/>
  <c r="I6772" i="72"/>
  <c r="I6788" i="72"/>
  <c r="I6804" i="72"/>
  <c r="I6820" i="72"/>
  <c r="I7028" i="72"/>
  <c r="I7044" i="72"/>
  <c r="I7060" i="72"/>
  <c r="I7076" i="72"/>
  <c r="I7284" i="72"/>
  <c r="I7300" i="72"/>
  <c r="I7316" i="72"/>
  <c r="I7332" i="72"/>
  <c r="I7540" i="72"/>
  <c r="I7556" i="72"/>
  <c r="I7572" i="72"/>
  <c r="I7588" i="72"/>
  <c r="I7796" i="72"/>
  <c r="I7812" i="72"/>
  <c r="I7828" i="72"/>
  <c r="I7844" i="72"/>
  <c r="I7876" i="72"/>
  <c r="I7892" i="72"/>
  <c r="I7908" i="72"/>
  <c r="I7924" i="72"/>
  <c r="I7940" i="72"/>
  <c r="I7956" i="72"/>
  <c r="I7972" i="72"/>
  <c r="I116" i="72"/>
  <c r="I132" i="72"/>
  <c r="I148" i="72"/>
  <c r="I164" i="72"/>
  <c r="I180" i="72"/>
  <c r="I196" i="72"/>
  <c r="I212" i="72"/>
  <c r="I228" i="72"/>
  <c r="I244" i="72"/>
  <c r="I260" i="72"/>
  <c r="I308" i="72"/>
  <c r="I324" i="72"/>
  <c r="K313" i="72" s="1"/>
  <c r="O313" i="72" s="1"/>
  <c r="W26" i="72" s="1"/>
  <c r="I340" i="72"/>
  <c r="I356" i="72"/>
  <c r="I564" i="72"/>
  <c r="I580" i="72"/>
  <c r="I1844" i="72"/>
  <c r="I1860" i="72"/>
  <c r="I1876" i="72"/>
  <c r="I1892" i="72"/>
  <c r="I2100" i="72"/>
  <c r="I2116" i="72"/>
  <c r="I2132" i="72"/>
  <c r="I2148" i="72"/>
  <c r="I2356" i="72"/>
  <c r="I2372" i="72"/>
  <c r="I2388" i="72"/>
  <c r="I2404" i="72"/>
  <c r="I35" i="72"/>
  <c r="I436" i="72"/>
  <c r="I452" i="72"/>
  <c r="M441" i="72" s="1"/>
  <c r="Q441" i="72" s="1"/>
  <c r="X34" i="72" s="1"/>
  <c r="I468" i="72"/>
  <c r="I484" i="72"/>
  <c r="I1972" i="72"/>
  <c r="I1988" i="72"/>
  <c r="I2004" i="72"/>
  <c r="I2020" i="72"/>
  <c r="I2228" i="72"/>
  <c r="I2244" i="72"/>
  <c r="I2260" i="72"/>
  <c r="I2276" i="72"/>
  <c r="I2484" i="72"/>
  <c r="I2500" i="72"/>
  <c r="I2516" i="72"/>
  <c r="I2612" i="72"/>
  <c r="I2628" i="72"/>
  <c r="I2676" i="72"/>
  <c r="I2692" i="72"/>
  <c r="I2708" i="72"/>
  <c r="I2724" i="72"/>
  <c r="I2932" i="72"/>
  <c r="I2948" i="72"/>
  <c r="I2964" i="72"/>
  <c r="I2980" i="72"/>
  <c r="I3188" i="72"/>
  <c r="I3204" i="72"/>
  <c r="I3220" i="72"/>
  <c r="I3236" i="72"/>
  <c r="I3492" i="72"/>
  <c r="I3700" i="72"/>
  <c r="I3716" i="72"/>
  <c r="I3732" i="72"/>
  <c r="I3748" i="72"/>
  <c r="I3780" i="72"/>
  <c r="I3796" i="72"/>
  <c r="I3812" i="72"/>
  <c r="I4020" i="72"/>
  <c r="I4036" i="72"/>
  <c r="I4052" i="72"/>
  <c r="I4068" i="72"/>
  <c r="I4340" i="72"/>
  <c r="I4356" i="72"/>
  <c r="I4372" i="72"/>
  <c r="I4388" i="72"/>
  <c r="I4596" i="72"/>
  <c r="I4612" i="72"/>
  <c r="I4628" i="72"/>
  <c r="I4644" i="72"/>
  <c r="I4852" i="72"/>
  <c r="I4868" i="72"/>
  <c r="I4884" i="72"/>
  <c r="I4900" i="72"/>
  <c r="I5108" i="72"/>
  <c r="I5124" i="72"/>
  <c r="I5140" i="72"/>
  <c r="I5156" i="72"/>
  <c r="I5364" i="72"/>
  <c r="I5380" i="72"/>
  <c r="I5396" i="72"/>
  <c r="I5412" i="72"/>
  <c r="I5620" i="72"/>
  <c r="I5636" i="72"/>
  <c r="I5652" i="72"/>
  <c r="I5668" i="72"/>
  <c r="I5876" i="72"/>
  <c r="I5892" i="72"/>
  <c r="I5908" i="72"/>
  <c r="I5924" i="72"/>
  <c r="I6196" i="72"/>
  <c r="I6212" i="72"/>
  <c r="I6228" i="72"/>
  <c r="I6244" i="72"/>
  <c r="I6452" i="72"/>
  <c r="I6468" i="72"/>
  <c r="I6484" i="72"/>
  <c r="I6500" i="72"/>
  <c r="I6708" i="72"/>
  <c r="I6724" i="72"/>
  <c r="I6740" i="72"/>
  <c r="I6756" i="72"/>
  <c r="I6964" i="72"/>
  <c r="I6980" i="72"/>
  <c r="I6996" i="72"/>
  <c r="I7012" i="72"/>
  <c r="I7220" i="72"/>
  <c r="I7236" i="72"/>
  <c r="I7252" i="72"/>
  <c r="I7268" i="72"/>
  <c r="I7476" i="72"/>
  <c r="I7492" i="72"/>
  <c r="I7508" i="72"/>
  <c r="I7524" i="72"/>
  <c r="I7732" i="72"/>
  <c r="I7748" i="72"/>
  <c r="I7764" i="72"/>
  <c r="I7780" i="72"/>
  <c r="I2532" i="72"/>
  <c r="I2804" i="72"/>
  <c r="I2820" i="72"/>
  <c r="I2836" i="72"/>
  <c r="I2852" i="72"/>
  <c r="I3060" i="72"/>
  <c r="I3076" i="72"/>
  <c r="I3092" i="72"/>
  <c r="I3108" i="72"/>
  <c r="I3316" i="72"/>
  <c r="I3332" i="72"/>
  <c r="I3572" i="72"/>
  <c r="I3588" i="72"/>
  <c r="I3604" i="72"/>
  <c r="I3620" i="72"/>
  <c r="I3892" i="72"/>
  <c r="I3908" i="72"/>
  <c r="I3924" i="72"/>
  <c r="I3940" i="72"/>
  <c r="I4148" i="72"/>
  <c r="I4212" i="72"/>
  <c r="I4228" i="72"/>
  <c r="I4244" i="72"/>
  <c r="I4260" i="72"/>
  <c r="I4468" i="72"/>
  <c r="I4484" i="72"/>
  <c r="I4500" i="72"/>
  <c r="I4516" i="72"/>
  <c r="I4724" i="72"/>
  <c r="I4740" i="72"/>
  <c r="I4756" i="72"/>
  <c r="I4772" i="72"/>
  <c r="I4980" i="72"/>
  <c r="I4996" i="72"/>
  <c r="I5012" i="72"/>
  <c r="I5028" i="72"/>
  <c r="I5236" i="72"/>
  <c r="I5252" i="72"/>
  <c r="I5268" i="72"/>
  <c r="I5284" i="72"/>
  <c r="I5492" i="72"/>
  <c r="I5508" i="72"/>
  <c r="I5524" i="72"/>
  <c r="I5556" i="72"/>
  <c r="I5572" i="72"/>
  <c r="I5588" i="72"/>
  <c r="I5748" i="72"/>
  <c r="I5764" i="72"/>
  <c r="I5780" i="72"/>
  <c r="I5796" i="72"/>
  <c r="I6004" i="72"/>
  <c r="I6020" i="72"/>
  <c r="I6036" i="72"/>
  <c r="I6052" i="72"/>
  <c r="I6084" i="72"/>
  <c r="I6100" i="72"/>
  <c r="I6116" i="72"/>
  <c r="I6324" i="72"/>
  <c r="I6340" i="72"/>
  <c r="I6356" i="72"/>
  <c r="I6372" i="72"/>
  <c r="I6580" i="72"/>
  <c r="I6596" i="72"/>
  <c r="I6612" i="72"/>
  <c r="I6628" i="72"/>
  <c r="I6836" i="72"/>
  <c r="I6852" i="72"/>
  <c r="I6868" i="72"/>
  <c r="I6884" i="72"/>
  <c r="I7092" i="72"/>
  <c r="I7108" i="72"/>
  <c r="I7124" i="72"/>
  <c r="I7140" i="72"/>
  <c r="I7348" i="72"/>
  <c r="I7364" i="72"/>
  <c r="I7380" i="72"/>
  <c r="I7396" i="72"/>
  <c r="I7604" i="72"/>
  <c r="I7620" i="72"/>
  <c r="I7636" i="72"/>
  <c r="I7652" i="72"/>
  <c r="I7988" i="72"/>
  <c r="I8004" i="72"/>
  <c r="I8020" i="72"/>
  <c r="I8036" i="72"/>
  <c r="J3572" i="72"/>
  <c r="M3561" i="72" s="1"/>
  <c r="Q3561" i="72" s="1"/>
  <c r="J3588" i="72"/>
  <c r="J3604" i="72"/>
  <c r="J3620" i="72"/>
  <c r="J7604" i="72"/>
  <c r="J7620" i="72"/>
  <c r="M7609" i="72" s="1"/>
  <c r="Q7609" i="72" s="1"/>
  <c r="X482" i="72" s="1"/>
  <c r="J7636" i="72"/>
  <c r="J7652" i="72"/>
  <c r="J7716" i="72"/>
  <c r="K7705" i="72" s="1"/>
  <c r="J372" i="72"/>
  <c r="J388" i="72"/>
  <c r="J404" i="72"/>
  <c r="J420" i="72"/>
  <c r="M409" i="72" s="1"/>
  <c r="Q409" i="72" s="1"/>
  <c r="J3508" i="72"/>
  <c r="J3524" i="72"/>
  <c r="M3513" i="72" s="1"/>
  <c r="J3540" i="72"/>
  <c r="M3529" i="72" s="1"/>
  <c r="Q3529" i="72" s="1"/>
  <c r="X227" i="72" s="1"/>
  <c r="J3556" i="72"/>
  <c r="J3764" i="72"/>
  <c r="J7796" i="72"/>
  <c r="J7812" i="72"/>
  <c r="J7828" i="72"/>
  <c r="M7817" i="72" s="1"/>
  <c r="Q7817" i="72" s="1"/>
  <c r="X495" i="72" s="1"/>
  <c r="J7844" i="72"/>
  <c r="M7833" i="72" s="1"/>
  <c r="J3492" i="72"/>
  <c r="J3700" i="72"/>
  <c r="J3716" i="72"/>
  <c r="M3705" i="72" s="1"/>
  <c r="Q3705" i="72" s="1"/>
  <c r="J3732" i="72"/>
  <c r="J3748" i="72"/>
  <c r="J7732" i="72"/>
  <c r="J7748" i="72"/>
  <c r="J7764" i="72"/>
  <c r="M7753" i="72" s="1"/>
  <c r="J7780" i="72"/>
  <c r="J276" i="72"/>
  <c r="M265" i="72" s="1"/>
  <c r="J292" i="72"/>
  <c r="K281" i="72" s="1"/>
  <c r="O281" i="72" s="1"/>
  <c r="J500" i="72"/>
  <c r="J516" i="72"/>
  <c r="M505" i="72" s="1"/>
  <c r="Q505" i="72" s="1"/>
  <c r="X38" i="72" s="1"/>
  <c r="J532" i="72"/>
  <c r="M521" i="72" s="1"/>
  <c r="J548" i="72"/>
  <c r="H2540" i="72"/>
  <c r="H2548" i="72"/>
  <c r="G2548" i="72"/>
  <c r="H2740" i="72"/>
  <c r="G3124" i="72"/>
  <c r="H3308" i="72"/>
  <c r="H3316" i="72"/>
  <c r="G3316" i="72"/>
  <c r="G4212" i="72"/>
  <c r="H4212" i="72"/>
  <c r="H4724" i="72"/>
  <c r="G4724" i="72"/>
  <c r="G4916" i="72"/>
  <c r="G5236" i="72"/>
  <c r="H5236" i="72"/>
  <c r="H5428" i="72"/>
  <c r="G7348" i="72"/>
  <c r="H7348" i="72"/>
  <c r="H436" i="72"/>
  <c r="G436" i="72"/>
  <c r="H1908" i="72"/>
  <c r="G1908" i="72"/>
  <c r="H2100" i="72"/>
  <c r="H2228" i="72"/>
  <c r="H2804" i="72"/>
  <c r="G2804" i="72"/>
  <c r="G4468" i="72"/>
  <c r="H4468" i="72"/>
  <c r="H5172" i="72"/>
  <c r="G5556" i="72"/>
  <c r="H5812" i="72"/>
  <c r="H6324" i="72"/>
  <c r="G6324" i="72"/>
  <c r="G7028" i="72"/>
  <c r="G7092" i="72"/>
  <c r="H7092" i="72"/>
  <c r="H7596" i="72"/>
  <c r="G7604" i="72"/>
  <c r="H7604" i="72"/>
  <c r="H7852" i="72"/>
  <c r="G7860" i="72"/>
  <c r="H7860" i="72"/>
  <c r="G5492" i="72"/>
  <c r="H5492" i="72"/>
  <c r="H5684" i="72"/>
  <c r="G6580" i="72"/>
  <c r="H6580" i="72"/>
  <c r="G6836" i="72"/>
  <c r="H6836" i="72"/>
  <c r="H7540" i="72"/>
  <c r="H2156" i="72"/>
  <c r="H2164" i="72"/>
  <c r="G2164" i="72"/>
  <c r="H2484" i="72"/>
  <c r="H3060" i="72"/>
  <c r="G3060" i="72"/>
  <c r="H3252" i="72"/>
  <c r="H3700" i="72"/>
  <c r="G3700" i="72"/>
  <c r="H4972" i="72"/>
  <c r="G4980" i="72"/>
  <c r="H4980" i="72"/>
  <c r="H5748" i="72"/>
  <c r="G5748" i="72"/>
  <c r="H6772" i="72"/>
  <c r="G7796" i="72"/>
  <c r="H164" i="72"/>
  <c r="G164" i="72"/>
  <c r="H196" i="72"/>
  <c r="G196" i="72"/>
  <c r="H228" i="72"/>
  <c r="G228" i="72"/>
  <c r="H260" i="72"/>
  <c r="G260" i="72"/>
  <c r="H3364" i="72"/>
  <c r="G3364" i="72"/>
  <c r="H3396" i="72"/>
  <c r="G3396" i="72"/>
  <c r="H3428" i="72"/>
  <c r="G3428" i="72"/>
  <c r="H3468" i="72"/>
  <c r="H3476" i="72"/>
  <c r="G3476" i="72"/>
  <c r="G4148" i="72"/>
  <c r="H6060" i="72"/>
  <c r="H6068" i="72"/>
  <c r="G6068" i="72"/>
  <c r="H51" i="72"/>
  <c r="G51" i="72"/>
  <c r="H124" i="72"/>
  <c r="H132" i="72"/>
  <c r="G132" i="72"/>
  <c r="H180" i="72"/>
  <c r="G180" i="72"/>
  <c r="H212" i="72"/>
  <c r="G212" i="72"/>
  <c r="H244" i="72"/>
  <c r="G244" i="72"/>
  <c r="H3348" i="72"/>
  <c r="G3348" i="72"/>
  <c r="H3380" i="72"/>
  <c r="G3380" i="72"/>
  <c r="H3404" i="72"/>
  <c r="H3412" i="72"/>
  <c r="G3412" i="72"/>
  <c r="H3436" i="72"/>
  <c r="G3444" i="72"/>
  <c r="H3444" i="72"/>
  <c r="H3460" i="72"/>
  <c r="G3460" i="72"/>
  <c r="H5868" i="72"/>
  <c r="H5876" i="72"/>
  <c r="G5876" i="72"/>
  <c r="G3892" i="72"/>
  <c r="H3948" i="72"/>
  <c r="G3956" i="72"/>
  <c r="H3956" i="72"/>
  <c r="H5996" i="72"/>
  <c r="H7924" i="72"/>
  <c r="H276" i="72"/>
  <c r="G276" i="72"/>
  <c r="H292" i="72"/>
  <c r="G292" i="72"/>
  <c r="H324" i="72"/>
  <c r="G324" i="72"/>
  <c r="H340" i="72"/>
  <c r="G340" i="72"/>
  <c r="H348" i="72"/>
  <c r="H356" i="72"/>
  <c r="G356" i="72"/>
  <c r="H388" i="72"/>
  <c r="G388" i="72"/>
  <c r="H404" i="72"/>
  <c r="G404" i="72"/>
  <c r="H420" i="72"/>
  <c r="G420" i="72"/>
  <c r="H444" i="72"/>
  <c r="H452" i="72"/>
  <c r="G452" i="72"/>
  <c r="H468" i="72"/>
  <c r="G468" i="72"/>
  <c r="H484" i="72"/>
  <c r="G484" i="72"/>
  <c r="H508" i="72"/>
  <c r="H516" i="72"/>
  <c r="G516" i="72"/>
  <c r="H532" i="72"/>
  <c r="G532" i="72"/>
  <c r="H540" i="72"/>
  <c r="H548" i="72"/>
  <c r="G548" i="72"/>
  <c r="H580" i="72"/>
  <c r="G580" i="72"/>
  <c r="J2644" i="72"/>
  <c r="J2660" i="72"/>
  <c r="M2649" i="72" s="1"/>
  <c r="J2676" i="72"/>
  <c r="J2692" i="72"/>
  <c r="J2708" i="72"/>
  <c r="J2724" i="72"/>
  <c r="J2740" i="72"/>
  <c r="J2756" i="72"/>
  <c r="J2772" i="72"/>
  <c r="J2788" i="72"/>
  <c r="M2777" i="72" s="1"/>
  <c r="Q2777" i="72" s="1"/>
  <c r="J2804" i="72"/>
  <c r="J2820" i="72"/>
  <c r="J2836" i="72"/>
  <c r="J2852" i="72"/>
  <c r="J2868" i="72"/>
  <c r="M2857" i="72" s="1"/>
  <c r="Q2857" i="72" s="1"/>
  <c r="J2884" i="72"/>
  <c r="J2900" i="72"/>
  <c r="J2916" i="72"/>
  <c r="K2905" i="72" s="1"/>
  <c r="O2905" i="72" s="1"/>
  <c r="J2932" i="72"/>
  <c r="J2948" i="72"/>
  <c r="J2964" i="72"/>
  <c r="J2980" i="72"/>
  <c r="J2996" i="72"/>
  <c r="J3012" i="72"/>
  <c r="J3028" i="72"/>
  <c r="M3017" i="72" s="1"/>
  <c r="J3044" i="72"/>
  <c r="J3060" i="72"/>
  <c r="J3076" i="72"/>
  <c r="J3092" i="72"/>
  <c r="J3108" i="72"/>
  <c r="J3124" i="72"/>
  <c r="K3113" i="72" s="1"/>
  <c r="O3113" i="72" s="1"/>
  <c r="J3140" i="72"/>
  <c r="J3156" i="72"/>
  <c r="J3172" i="72"/>
  <c r="J3188" i="72"/>
  <c r="J3204" i="72"/>
  <c r="J3220" i="72"/>
  <c r="J3236" i="72"/>
  <c r="J3252" i="72"/>
  <c r="J3268" i="72"/>
  <c r="J3284" i="72"/>
  <c r="K3273" i="72" s="1"/>
  <c r="O3273" i="72" s="1"/>
  <c r="W211" i="72" s="1"/>
  <c r="J3300" i="72"/>
  <c r="J3316" i="72"/>
  <c r="J3332" i="72"/>
  <c r="H3484" i="72"/>
  <c r="H3492" i="72"/>
  <c r="G3492" i="72"/>
  <c r="H3524" i="72"/>
  <c r="G3524" i="72"/>
  <c r="H3532" i="72"/>
  <c r="H3540" i="72"/>
  <c r="G3540" i="72"/>
  <c r="H3556" i="72"/>
  <c r="G3556" i="72"/>
  <c r="H3588" i="72"/>
  <c r="G3588" i="72"/>
  <c r="H3604" i="72"/>
  <c r="G3604" i="72"/>
  <c r="H3620" i="72"/>
  <c r="G3620" i="72"/>
  <c r="H3652" i="72"/>
  <c r="G3652" i="72"/>
  <c r="H3668" i="72"/>
  <c r="G3668" i="72"/>
  <c r="H3684" i="72"/>
  <c r="G3684" i="72"/>
  <c r="H3716" i="72"/>
  <c r="G3716" i="72"/>
  <c r="H3732" i="72"/>
  <c r="G3732" i="72"/>
  <c r="H3748" i="72"/>
  <c r="G3748" i="72"/>
  <c r="H4156" i="72"/>
  <c r="H4164" i="72"/>
  <c r="G4164" i="72"/>
  <c r="H4180" i="72"/>
  <c r="G4180" i="72"/>
  <c r="H4196" i="72"/>
  <c r="G4196" i="72"/>
  <c r="H4228" i="72"/>
  <c r="G4228" i="72"/>
  <c r="H4236" i="72"/>
  <c r="H4244" i="72"/>
  <c r="G4244" i="72"/>
  <c r="H4260" i="72"/>
  <c r="G4260" i="72"/>
  <c r="H4292" i="72"/>
  <c r="G4292" i="72"/>
  <c r="H4308" i="72"/>
  <c r="G4308" i="72"/>
  <c r="H4324" i="72"/>
  <c r="G4324" i="72"/>
  <c r="H4356" i="72"/>
  <c r="G4356" i="72"/>
  <c r="H4372" i="72"/>
  <c r="G4372" i="72"/>
  <c r="H4388" i="72"/>
  <c r="G4388" i="72"/>
  <c r="H4420" i="72"/>
  <c r="G4420" i="72"/>
  <c r="H4436" i="72"/>
  <c r="G4436" i="72"/>
  <c r="H4452" i="72"/>
  <c r="G4452" i="72"/>
  <c r="H4476" i="72"/>
  <c r="H4484" i="72"/>
  <c r="G4484" i="72"/>
  <c r="H4500" i="72"/>
  <c r="G4500" i="72"/>
  <c r="H4508" i="72"/>
  <c r="H4516" i="72"/>
  <c r="G4516" i="72"/>
  <c r="H4548" i="72"/>
  <c r="G4548" i="72"/>
  <c r="H4564" i="72"/>
  <c r="G4564" i="72"/>
  <c r="H4572" i="72"/>
  <c r="H4580" i="72"/>
  <c r="G4580" i="72"/>
  <c r="H4612" i="72"/>
  <c r="G4612" i="72"/>
  <c r="H4620" i="72"/>
  <c r="H4628" i="72"/>
  <c r="G4628" i="72"/>
  <c r="H4644" i="72"/>
  <c r="G4644" i="72"/>
  <c r="H4668" i="72"/>
  <c r="H4676" i="72"/>
  <c r="G4676" i="72"/>
  <c r="H4692" i="72"/>
  <c r="G4692" i="72"/>
  <c r="H4708" i="72"/>
  <c r="G4708" i="72"/>
  <c r="H4732" i="72"/>
  <c r="H4740" i="72"/>
  <c r="G4740" i="72"/>
  <c r="H4756" i="72"/>
  <c r="G4756" i="72"/>
  <c r="H4764" i="72"/>
  <c r="H4772" i="72"/>
  <c r="G4772" i="72"/>
  <c r="H4804" i="72"/>
  <c r="G4804" i="72"/>
  <c r="H4820" i="72"/>
  <c r="G4820" i="72"/>
  <c r="H4836" i="72"/>
  <c r="G4836" i="72"/>
  <c r="H4868" i="72"/>
  <c r="G4868" i="72"/>
  <c r="H4876" i="72"/>
  <c r="H4884" i="72"/>
  <c r="G4884" i="72"/>
  <c r="H4900" i="72"/>
  <c r="G4900" i="72"/>
  <c r="H4932" i="72"/>
  <c r="G4932" i="72"/>
  <c r="H4948" i="72"/>
  <c r="G4948" i="72"/>
  <c r="H4964" i="72"/>
  <c r="G4964" i="72"/>
  <c r="H4988" i="72"/>
  <c r="H4996" i="72"/>
  <c r="G4996" i="72"/>
  <c r="H5012" i="72"/>
  <c r="G5012" i="72"/>
  <c r="H5020" i="72"/>
  <c r="H5028" i="72"/>
  <c r="G5028" i="72"/>
  <c r="H5060" i="72"/>
  <c r="G5060" i="72"/>
  <c r="H5068" i="72"/>
  <c r="H5076" i="72"/>
  <c r="G5076" i="72"/>
  <c r="H5084" i="72"/>
  <c r="H5092" i="72"/>
  <c r="G5092" i="72"/>
  <c r="H5124" i="72"/>
  <c r="G5124" i="72"/>
  <c r="H5132" i="72"/>
  <c r="H5140" i="72"/>
  <c r="G5140" i="72"/>
  <c r="H5156" i="72"/>
  <c r="G5156" i="72"/>
  <c r="H5188" i="72"/>
  <c r="G5188" i="72"/>
  <c r="H5204" i="72"/>
  <c r="G5204" i="72"/>
  <c r="H5220" i="72"/>
  <c r="G5220" i="72"/>
  <c r="H5252" i="72"/>
  <c r="G5252" i="72"/>
  <c r="G5260" i="72"/>
  <c r="H5268" i="72"/>
  <c r="G5268" i="72"/>
  <c r="H5284" i="72"/>
  <c r="G5284" i="72"/>
  <c r="H5308" i="72"/>
  <c r="H5316" i="72"/>
  <c r="G5316" i="72"/>
  <c r="H5332" i="72"/>
  <c r="G5332" i="72"/>
  <c r="H5348" i="72"/>
  <c r="G5348" i="72"/>
  <c r="H5372" i="72"/>
  <c r="H5380" i="72"/>
  <c r="G5380" i="72"/>
  <c r="H5396" i="72"/>
  <c r="G5396" i="72"/>
  <c r="H5404" i="72"/>
  <c r="H5412" i="72"/>
  <c r="G5412" i="72"/>
  <c r="H5444" i="72"/>
  <c r="G5444" i="72"/>
  <c r="H5460" i="72"/>
  <c r="G5460" i="72"/>
  <c r="H5476" i="72"/>
  <c r="G5476" i="72"/>
  <c r="H5508" i="72"/>
  <c r="G5508" i="72"/>
  <c r="H5524" i="72"/>
  <c r="G5524" i="72"/>
  <c r="H5628" i="72"/>
  <c r="H5636" i="72"/>
  <c r="G5636" i="72"/>
  <c r="H5652" i="72"/>
  <c r="G5652" i="72"/>
  <c r="H5668" i="72"/>
  <c r="G5668" i="72"/>
  <c r="H5700" i="72"/>
  <c r="G5700" i="72"/>
  <c r="H5708" i="72"/>
  <c r="H5716" i="72"/>
  <c r="G5716" i="72"/>
  <c r="H5732" i="72"/>
  <c r="G5732" i="72"/>
  <c r="H5756" i="72"/>
  <c r="H5764" i="72"/>
  <c r="G5764" i="72"/>
  <c r="H5780" i="72"/>
  <c r="G5780" i="72"/>
  <c r="H5796" i="72"/>
  <c r="G5796" i="72"/>
  <c r="H5820" i="72"/>
  <c r="H5828" i="72"/>
  <c r="G5828" i="72"/>
  <c r="H5844" i="72"/>
  <c r="G5844" i="72"/>
  <c r="H5860" i="72"/>
  <c r="G5860" i="72"/>
  <c r="H148" i="72"/>
  <c r="G148" i="72"/>
  <c r="H596" i="72"/>
  <c r="G596" i="72"/>
  <c r="H604" i="72"/>
  <c r="H612" i="72"/>
  <c r="G612" i="72"/>
  <c r="H628" i="72"/>
  <c r="G628" i="72"/>
  <c r="H644" i="72"/>
  <c r="G644" i="72"/>
  <c r="H660" i="72"/>
  <c r="G660" i="72"/>
  <c r="H676" i="72"/>
  <c r="G676" i="72"/>
  <c r="H692" i="72"/>
  <c r="G692" i="72"/>
  <c r="H700" i="72"/>
  <c r="H708" i="72"/>
  <c r="G708" i="72"/>
  <c r="H724" i="72"/>
  <c r="G724" i="72"/>
  <c r="H740" i="72"/>
  <c r="G740" i="72"/>
  <c r="H748" i="72"/>
  <c r="H756" i="72"/>
  <c r="G756" i="72"/>
  <c r="H772" i="72"/>
  <c r="G772" i="72"/>
  <c r="H788" i="72"/>
  <c r="G788" i="72"/>
  <c r="H804" i="72"/>
  <c r="G804" i="72"/>
  <c r="H812" i="72"/>
  <c r="H820" i="72"/>
  <c r="G820" i="72"/>
  <c r="H836" i="72"/>
  <c r="G836" i="72"/>
  <c r="H852" i="72"/>
  <c r="G852" i="72"/>
  <c r="H868" i="72"/>
  <c r="G868" i="72"/>
  <c r="H876" i="72"/>
  <c r="H884" i="72"/>
  <c r="G884" i="72"/>
  <c r="H900" i="72"/>
  <c r="G900" i="72"/>
  <c r="H916" i="72"/>
  <c r="G916" i="72"/>
  <c r="H924" i="72"/>
  <c r="H932" i="72"/>
  <c r="G932" i="72"/>
  <c r="H948" i="72"/>
  <c r="G948" i="72"/>
  <c r="H964" i="72"/>
  <c r="G964" i="72"/>
  <c r="H980" i="72"/>
  <c r="G980" i="72"/>
  <c r="G988" i="72"/>
  <c r="H996" i="72"/>
  <c r="G996" i="72"/>
  <c r="H1012" i="72"/>
  <c r="G1012" i="72"/>
  <c r="H1028" i="72"/>
  <c r="G1028" i="72"/>
  <c r="H1044" i="72"/>
  <c r="G1044" i="72"/>
  <c r="H1060" i="72"/>
  <c r="G1060" i="72"/>
  <c r="H1076" i="72"/>
  <c r="G1076" i="72"/>
  <c r="H1092" i="72"/>
  <c r="G1092" i="72"/>
  <c r="H1108" i="72"/>
  <c r="G1108" i="72"/>
  <c r="H1124" i="72"/>
  <c r="G1124" i="72"/>
  <c r="H1140" i="72"/>
  <c r="G1140" i="72"/>
  <c r="H1156" i="72"/>
  <c r="G1156" i="72"/>
  <c r="H1172" i="72"/>
  <c r="G1172" i="72"/>
  <c r="H1188" i="72"/>
  <c r="G1188" i="72"/>
  <c r="H1204" i="72"/>
  <c r="G1204" i="72"/>
  <c r="H1220" i="72"/>
  <c r="G1220" i="72"/>
  <c r="H1236" i="72"/>
  <c r="G1236" i="72"/>
  <c r="H1252" i="72"/>
  <c r="G1252" i="72"/>
  <c r="H1268" i="72"/>
  <c r="G1268" i="72"/>
  <c r="H1284" i="72"/>
  <c r="G1284" i="72"/>
  <c r="H1300" i="72"/>
  <c r="G1300" i="72"/>
  <c r="H1316" i="72"/>
  <c r="G1316" i="72"/>
  <c r="H1332" i="72"/>
  <c r="G1332" i="72"/>
  <c r="H1340" i="72"/>
  <c r="H1348" i="72"/>
  <c r="G1348" i="72"/>
  <c r="H1364" i="72"/>
  <c r="G1364" i="72"/>
  <c r="H1372" i="72"/>
  <c r="H1380" i="72"/>
  <c r="G1380" i="72"/>
  <c r="H1396" i="72"/>
  <c r="G1396" i="72"/>
  <c r="H1412" i="72"/>
  <c r="G1412" i="72"/>
  <c r="H1428" i="72"/>
  <c r="G1428" i="72"/>
  <c r="H1444" i="72"/>
  <c r="G1444" i="72"/>
  <c r="H1452" i="72"/>
  <c r="H1460" i="72"/>
  <c r="G1460" i="72"/>
  <c r="H1468" i="72"/>
  <c r="H1476" i="72"/>
  <c r="G1476" i="72"/>
  <c r="H1492" i="72"/>
  <c r="G1492" i="72"/>
  <c r="H1508" i="72"/>
  <c r="G1508" i="72"/>
  <c r="H1524" i="72"/>
  <c r="G1524" i="72"/>
  <c r="H1540" i="72"/>
  <c r="G1540" i="72"/>
  <c r="H1548" i="72"/>
  <c r="H1556" i="72"/>
  <c r="G1556" i="72"/>
  <c r="H1564" i="72"/>
  <c r="H1572" i="72"/>
  <c r="G1572" i="72"/>
  <c r="H1588" i="72"/>
  <c r="G1588" i="72"/>
  <c r="H1604" i="72"/>
  <c r="G1604" i="72"/>
  <c r="H1620" i="72"/>
  <c r="G1620" i="72"/>
  <c r="H1636" i="72"/>
  <c r="G1636" i="72"/>
  <c r="H1644" i="72"/>
  <c r="H1652" i="72"/>
  <c r="G1652" i="72"/>
  <c r="H1660" i="72"/>
  <c r="H1668" i="72"/>
  <c r="G1668" i="72"/>
  <c r="H1684" i="72"/>
  <c r="G1684" i="72"/>
  <c r="H1700" i="72"/>
  <c r="G1700" i="72"/>
  <c r="H1708" i="72"/>
  <c r="H1716" i="72"/>
  <c r="G1716" i="72"/>
  <c r="H1724" i="72"/>
  <c r="H1732" i="72"/>
  <c r="G1732" i="72"/>
  <c r="H1740" i="72"/>
  <c r="H1748" i="72"/>
  <c r="G1748" i="72"/>
  <c r="H1764" i="72"/>
  <c r="G1764" i="72"/>
  <c r="H1780" i="72"/>
  <c r="G1780" i="72"/>
  <c r="H1796" i="72"/>
  <c r="G1796" i="72"/>
  <c r="H1812" i="72"/>
  <c r="G1812" i="72"/>
  <c r="H1828" i="72"/>
  <c r="G1828" i="72"/>
  <c r="H1852" i="72"/>
  <c r="H1860" i="72"/>
  <c r="G1860" i="72"/>
  <c r="H1876" i="72"/>
  <c r="G1876" i="72"/>
  <c r="H1892" i="72"/>
  <c r="G1892" i="72"/>
  <c r="H1924" i="72"/>
  <c r="G1924" i="72"/>
  <c r="H1932" i="72"/>
  <c r="H1940" i="72"/>
  <c r="G1940" i="72"/>
  <c r="H1948" i="72"/>
  <c r="H1956" i="72"/>
  <c r="G1956" i="72"/>
  <c r="H1988" i="72"/>
  <c r="G1988" i="72"/>
  <c r="H2004" i="72"/>
  <c r="G2004" i="72"/>
  <c r="H2012" i="72"/>
  <c r="H2020" i="72"/>
  <c r="G2020" i="72"/>
  <c r="H2052" i="72"/>
  <c r="G2052" i="72"/>
  <c r="H2068" i="72"/>
  <c r="G2068" i="72"/>
  <c r="H2084" i="72"/>
  <c r="G2084" i="72"/>
  <c r="H2116" i="72"/>
  <c r="G2116" i="72"/>
  <c r="H2132" i="72"/>
  <c r="G2132" i="72"/>
  <c r="H2148" i="72"/>
  <c r="G2148" i="72"/>
  <c r="H2180" i="72"/>
  <c r="G2180" i="72"/>
  <c r="H2196" i="72"/>
  <c r="G2196" i="72"/>
  <c r="H2212" i="72"/>
  <c r="G2212" i="72"/>
  <c r="H2244" i="72"/>
  <c r="G2244" i="72"/>
  <c r="H2260" i="72"/>
  <c r="G2260" i="72"/>
  <c r="H2276" i="72"/>
  <c r="G2276" i="72"/>
  <c r="H2308" i="72"/>
  <c r="G2308" i="72"/>
  <c r="H2324" i="72"/>
  <c r="G2324" i="72"/>
  <c r="H2340" i="72"/>
  <c r="G2340" i="72"/>
  <c r="H2372" i="72"/>
  <c r="G2372" i="72"/>
  <c r="H2388" i="72"/>
  <c r="G2388" i="72"/>
  <c r="H2396" i="72"/>
  <c r="H2404" i="72"/>
  <c r="G2404" i="72"/>
  <c r="G2436" i="72"/>
  <c r="H2436" i="72"/>
  <c r="H2444" i="72"/>
  <c r="H2452" i="72"/>
  <c r="G2452" i="72"/>
  <c r="H2468" i="72"/>
  <c r="G2468" i="72"/>
  <c r="H2492" i="72"/>
  <c r="H2500" i="72"/>
  <c r="G2500" i="72"/>
  <c r="H2516" i="72"/>
  <c r="G2516" i="72"/>
  <c r="H2524" i="72"/>
  <c r="H2532" i="72"/>
  <c r="G2532" i="72"/>
  <c r="H2564" i="72"/>
  <c r="G2564" i="72"/>
  <c r="H2580" i="72"/>
  <c r="G2580" i="72"/>
  <c r="H2596" i="72"/>
  <c r="G2596" i="72"/>
  <c r="H5540" i="72"/>
  <c r="G5540" i="72"/>
  <c r="H5564" i="72"/>
  <c r="H5572" i="72"/>
  <c r="G5572" i="72"/>
  <c r="H5588" i="72"/>
  <c r="G5588" i="72"/>
  <c r="H6084" i="72"/>
  <c r="G6084" i="72"/>
  <c r="H6100" i="72"/>
  <c r="G6100" i="72"/>
  <c r="H6116" i="72"/>
  <c r="G6116" i="72"/>
  <c r="H6148" i="72"/>
  <c r="G6148" i="72"/>
  <c r="H6164" i="72"/>
  <c r="G6164" i="72"/>
  <c r="H6172" i="72"/>
  <c r="H6180" i="72"/>
  <c r="G6180" i="72"/>
  <c r="H6212" i="72"/>
  <c r="G6212" i="72"/>
  <c r="H6220" i="72"/>
  <c r="H6228" i="72"/>
  <c r="G6228" i="72"/>
  <c r="H6244" i="72"/>
  <c r="G6244" i="72"/>
  <c r="H6276" i="72"/>
  <c r="G6276" i="72"/>
  <c r="H6292" i="72"/>
  <c r="G6292" i="72"/>
  <c r="H6300" i="72"/>
  <c r="H6308" i="72"/>
  <c r="G6308" i="72"/>
  <c r="H6340" i="72"/>
  <c r="G6340" i="72"/>
  <c r="H6356" i="72"/>
  <c r="G6356" i="72"/>
  <c r="H6364" i="72"/>
  <c r="H6372" i="72"/>
  <c r="G6372" i="72"/>
  <c r="H6396" i="72"/>
  <c r="H6404" i="72"/>
  <c r="G6404" i="72"/>
  <c r="H6420" i="72"/>
  <c r="G6420" i="72"/>
  <c r="H6436" i="72"/>
  <c r="G6436" i="72"/>
  <c r="H6468" i="72"/>
  <c r="G6468" i="72"/>
  <c r="H6484" i="72"/>
  <c r="G6484" i="72"/>
  <c r="H6500" i="72"/>
  <c r="G6500" i="72"/>
  <c r="H6532" i="72"/>
  <c r="G6532" i="72"/>
  <c r="H6548" i="72"/>
  <c r="G6548" i="72"/>
  <c r="H6564" i="72"/>
  <c r="G6564" i="72"/>
  <c r="H6596" i="72"/>
  <c r="G6596" i="72"/>
  <c r="H6612" i="72"/>
  <c r="G6612" i="72"/>
  <c r="H6628" i="72"/>
  <c r="G6628" i="72"/>
  <c r="H6660" i="72"/>
  <c r="G6660" i="72"/>
  <c r="H6668" i="72"/>
  <c r="H6676" i="72"/>
  <c r="G6676" i="72"/>
  <c r="H6692" i="72"/>
  <c r="G6692" i="72"/>
  <c r="H6724" i="72"/>
  <c r="G6724" i="72"/>
  <c r="H6740" i="72"/>
  <c r="G6740" i="72"/>
  <c r="H6756" i="72"/>
  <c r="G6756" i="72"/>
  <c r="H6788" i="72"/>
  <c r="G6788" i="72"/>
  <c r="H6796" i="72"/>
  <c r="H6804" i="72"/>
  <c r="G6804" i="72"/>
  <c r="H6820" i="72"/>
  <c r="G6820" i="72"/>
  <c r="H6852" i="72"/>
  <c r="G6852" i="72"/>
  <c r="H6868" i="72"/>
  <c r="G6868" i="72"/>
  <c r="H6884" i="72"/>
  <c r="G6884" i="72"/>
  <c r="H6908" i="72"/>
  <c r="H6916" i="72"/>
  <c r="G6916" i="72"/>
  <c r="H6932" i="72"/>
  <c r="G6932" i="72"/>
  <c r="H6948" i="72"/>
  <c r="G6948" i="72"/>
  <c r="H6980" i="72"/>
  <c r="G6980" i="72"/>
  <c r="H6996" i="72"/>
  <c r="G6996" i="72"/>
  <c r="H7012" i="72"/>
  <c r="G7012" i="72"/>
  <c r="H7036" i="72"/>
  <c r="H7044" i="72"/>
  <c r="G7044" i="72"/>
  <c r="H7052" i="72"/>
  <c r="H7060" i="72"/>
  <c r="G7060" i="72"/>
  <c r="H7068" i="72"/>
  <c r="H7076" i="72"/>
  <c r="G7076" i="72"/>
  <c r="H7100" i="72"/>
  <c r="H7108" i="72"/>
  <c r="G7108" i="72"/>
  <c r="H7116" i="72"/>
  <c r="H7124" i="72"/>
  <c r="G7124" i="72"/>
  <c r="H7140" i="72"/>
  <c r="G7140" i="72"/>
  <c r="H7172" i="72"/>
  <c r="G7172" i="72"/>
  <c r="H7188" i="72"/>
  <c r="G7188" i="72"/>
  <c r="H7204" i="72"/>
  <c r="G7204" i="72"/>
  <c r="H7228" i="72"/>
  <c r="H7236" i="72"/>
  <c r="G7236" i="72"/>
  <c r="H7252" i="72"/>
  <c r="G7252" i="72"/>
  <c r="H7260" i="72"/>
  <c r="H7268" i="72"/>
  <c r="G7268" i="72"/>
  <c r="H7292" i="72"/>
  <c r="H7300" i="72"/>
  <c r="G7300" i="72"/>
  <c r="H7308" i="72"/>
  <c r="H7316" i="72"/>
  <c r="G7316" i="72"/>
  <c r="H7332" i="72"/>
  <c r="G7332" i="72"/>
  <c r="H7364" i="72"/>
  <c r="G7364" i="72"/>
  <c r="H7380" i="72"/>
  <c r="G7380" i="72"/>
  <c r="H7388" i="72"/>
  <c r="H7396" i="72"/>
  <c r="G7396" i="72"/>
  <c r="H7428" i="72"/>
  <c r="G7428" i="72"/>
  <c r="H7444" i="72"/>
  <c r="G7444" i="72"/>
  <c r="H7460" i="72"/>
  <c r="G7460" i="72"/>
  <c r="H7484" i="72"/>
  <c r="H7492" i="72"/>
  <c r="G7492" i="72"/>
  <c r="H7508" i="72"/>
  <c r="G7508" i="72"/>
  <c r="H7524" i="72"/>
  <c r="G7524" i="72"/>
  <c r="H7548" i="72"/>
  <c r="H7556" i="72"/>
  <c r="G7556" i="72"/>
  <c r="H7572" i="72"/>
  <c r="G7572" i="72"/>
  <c r="H7588" i="72"/>
  <c r="G7588" i="72"/>
  <c r="H7620" i="72"/>
  <c r="G7620" i="72"/>
  <c r="H7636" i="72"/>
  <c r="G7636" i="72"/>
  <c r="H7644" i="72"/>
  <c r="H7652" i="72"/>
  <c r="G7652" i="72"/>
  <c r="H7684" i="72"/>
  <c r="G7684" i="72"/>
  <c r="H7692" i="72"/>
  <c r="H7700" i="72"/>
  <c r="G7700" i="72"/>
  <c r="H7716" i="72"/>
  <c r="G7716" i="72"/>
  <c r="H7740" i="72"/>
  <c r="H7748" i="72"/>
  <c r="G7748" i="72"/>
  <c r="H7764" i="72"/>
  <c r="G7764" i="72"/>
  <c r="H7772" i="72"/>
  <c r="H7780" i="72"/>
  <c r="G7780" i="72"/>
  <c r="G7804" i="72"/>
  <c r="H7812" i="72"/>
  <c r="G7812" i="72"/>
  <c r="H7828" i="72"/>
  <c r="G7828" i="72"/>
  <c r="G7836" i="72"/>
  <c r="H7844" i="72"/>
  <c r="G7844" i="72"/>
  <c r="H2636" i="72"/>
  <c r="H2644" i="72"/>
  <c r="G2644" i="72"/>
  <c r="H2660" i="72"/>
  <c r="G2660" i="72"/>
  <c r="H2692" i="72"/>
  <c r="G2692" i="72"/>
  <c r="H2708" i="72"/>
  <c r="G2708" i="72"/>
  <c r="H2724" i="72"/>
  <c r="G2724" i="72"/>
  <c r="G2748" i="72"/>
  <c r="H2756" i="72"/>
  <c r="G2756" i="72"/>
  <c r="H2764" i="72"/>
  <c r="H2772" i="72"/>
  <c r="G2772" i="72"/>
  <c r="H2788" i="72"/>
  <c r="G2788" i="72"/>
  <c r="H2820" i="72"/>
  <c r="G2820" i="72"/>
  <c r="H2836" i="72"/>
  <c r="G2836" i="72"/>
  <c r="G2844" i="72"/>
  <c r="H2852" i="72"/>
  <c r="G2852" i="72"/>
  <c r="H2884" i="72"/>
  <c r="G2884" i="72"/>
  <c r="H2900" i="72"/>
  <c r="G2900" i="72"/>
  <c r="H2916" i="72"/>
  <c r="G2916" i="72"/>
  <c r="H2940" i="72"/>
  <c r="H2948" i="72"/>
  <c r="G2948" i="72"/>
  <c r="H2964" i="72"/>
  <c r="G2964" i="72"/>
  <c r="H2980" i="72"/>
  <c r="G2980" i="72"/>
  <c r="H3012" i="72"/>
  <c r="G3012" i="72"/>
  <c r="H3020" i="72"/>
  <c r="H3028" i="72"/>
  <c r="G3028" i="72"/>
  <c r="H3036" i="72"/>
  <c r="H3044" i="72"/>
  <c r="G3044" i="72"/>
  <c r="H3076" i="72"/>
  <c r="G3076" i="72"/>
  <c r="H3092" i="72"/>
  <c r="G3092" i="72"/>
  <c r="H3108" i="72"/>
  <c r="G3108" i="72"/>
  <c r="H3140" i="72"/>
  <c r="G3140" i="72"/>
  <c r="H3156" i="72"/>
  <c r="G3156" i="72"/>
  <c r="H3172" i="72"/>
  <c r="G3172" i="72"/>
  <c r="H3196" i="72"/>
  <c r="H3204" i="72"/>
  <c r="G3204" i="72"/>
  <c r="H3212" i="72"/>
  <c r="H3220" i="72"/>
  <c r="G3220" i="72"/>
  <c r="H3236" i="72"/>
  <c r="G3236" i="72"/>
  <c r="H3260" i="72"/>
  <c r="H3268" i="72"/>
  <c r="G3268" i="72"/>
  <c r="H3284" i="72"/>
  <c r="G3284" i="72"/>
  <c r="H3300" i="72"/>
  <c r="G3300" i="72"/>
  <c r="H3332" i="72"/>
  <c r="G3332" i="72"/>
  <c r="J4164" i="72"/>
  <c r="K4153" i="72" s="1"/>
  <c r="O4153" i="72" s="1"/>
  <c r="J4180" i="72"/>
  <c r="J4196" i="72"/>
  <c r="J4212" i="72"/>
  <c r="J4228" i="72"/>
  <c r="J4244" i="72"/>
  <c r="K4233" i="72" s="1"/>
  <c r="O4233" i="72" s="1"/>
  <c r="W271" i="72" s="1"/>
  <c r="J4260" i="72"/>
  <c r="J4276" i="72"/>
  <c r="K4265" i="72" s="1"/>
  <c r="O4265" i="72" s="1"/>
  <c r="W273" i="72" s="1"/>
  <c r="J4292" i="72"/>
  <c r="M4281" i="72" s="1"/>
  <c r="Q4281" i="72" s="1"/>
  <c r="X274" i="72" s="1"/>
  <c r="J4308" i="72"/>
  <c r="J4324" i="72"/>
  <c r="J4340" i="72"/>
  <c r="J4356" i="72"/>
  <c r="J4372" i="72"/>
  <c r="K4361" i="72" s="1"/>
  <c r="O4361" i="72" s="1"/>
  <c r="W279" i="72" s="1"/>
  <c r="J4388" i="72"/>
  <c r="J4404" i="72"/>
  <c r="J4420" i="72"/>
  <c r="K4409" i="72" s="1"/>
  <c r="O4409" i="72" s="1"/>
  <c r="W282" i="72" s="1"/>
  <c r="J4436" i="72"/>
  <c r="J4452" i="72"/>
  <c r="J4468" i="72"/>
  <c r="J4484" i="72"/>
  <c r="J4500" i="72"/>
  <c r="M4489" i="72" s="1"/>
  <c r="J4516" i="72"/>
  <c r="J4532" i="72"/>
  <c r="K4521" i="72" s="1"/>
  <c r="O4521" i="72" s="1"/>
  <c r="W289" i="72" s="1"/>
  <c r="J4548" i="72"/>
  <c r="K4537" i="72" s="1"/>
  <c r="O4537" i="72" s="1"/>
  <c r="W290" i="72" s="1"/>
  <c r="J4564" i="72"/>
  <c r="J4580" i="72"/>
  <c r="J4596" i="72"/>
  <c r="J4612" i="72"/>
  <c r="J4628" i="72"/>
  <c r="K4617" i="72" s="1"/>
  <c r="O4617" i="72" s="1"/>
  <c r="W295" i="72" s="1"/>
  <c r="J4644" i="72"/>
  <c r="J4660" i="72"/>
  <c r="H7868" i="72"/>
  <c r="H7876" i="72"/>
  <c r="G7876" i="72"/>
  <c r="H7892" i="72"/>
  <c r="G7892" i="72"/>
  <c r="H7908" i="72"/>
  <c r="G7908" i="72"/>
  <c r="J4676" i="72"/>
  <c r="K4665" i="72" s="1"/>
  <c r="O4665" i="72" s="1"/>
  <c r="W298" i="72" s="1"/>
  <c r="J4692" i="72"/>
  <c r="J4708" i="72"/>
  <c r="J4724" i="72"/>
  <c r="J4740" i="72"/>
  <c r="J4756" i="72"/>
  <c r="M4745" i="72" s="1"/>
  <c r="J4772" i="72"/>
  <c r="J4788" i="72"/>
  <c r="J4804" i="72"/>
  <c r="M4793" i="72" s="1"/>
  <c r="J4820" i="72"/>
  <c r="M4809" i="72" s="1"/>
  <c r="Q4809" i="72" s="1"/>
  <c r="X307" i="72" s="1"/>
  <c r="J4836" i="72"/>
  <c r="J4852" i="72"/>
  <c r="J4868" i="72"/>
  <c r="J4884" i="72"/>
  <c r="K4873" i="72" s="1"/>
  <c r="J4900" i="72"/>
  <c r="J4916" i="72"/>
  <c r="J4932" i="72"/>
  <c r="J4948" i="72"/>
  <c r="M4937" i="72" s="1"/>
  <c r="Q4937" i="72" s="1"/>
  <c r="X315" i="72" s="1"/>
  <c r="J4964" i="72"/>
  <c r="J4980" i="72"/>
  <c r="J4996" i="72"/>
  <c r="J5012" i="72"/>
  <c r="M5001" i="72" s="1"/>
  <c r="Q5001" i="72" s="1"/>
  <c r="X319" i="72" s="1"/>
  <c r="J5028" i="72"/>
  <c r="J5044" i="72"/>
  <c r="J5060" i="72"/>
  <c r="K5049" i="72" s="1"/>
  <c r="O5049" i="72" s="1"/>
  <c r="W322" i="72" s="1"/>
  <c r="J5076" i="72"/>
  <c r="M5065" i="72" s="1"/>
  <c r="Q5065" i="72" s="1"/>
  <c r="X323" i="72" s="1"/>
  <c r="J5092" i="72"/>
  <c r="K5081" i="72" s="1"/>
  <c r="J5108" i="72"/>
  <c r="J5124" i="72"/>
  <c r="J5140" i="72"/>
  <c r="K5129" i="72" s="1"/>
  <c r="J5156" i="72"/>
  <c r="J5172" i="72"/>
  <c r="J5188" i="72"/>
  <c r="M5177" i="72" s="1"/>
  <c r="Q5177" i="72" s="1"/>
  <c r="J5204" i="72"/>
  <c r="M5193" i="72" s="1"/>
  <c r="Q5193" i="72" s="1"/>
  <c r="X331" i="72" s="1"/>
  <c r="J5220" i="72"/>
  <c r="J5236" i="72"/>
  <c r="J5252" i="72"/>
  <c r="J5268" i="72"/>
  <c r="K5257" i="72" s="1"/>
  <c r="O5257" i="72" s="1"/>
  <c r="W335" i="72" s="1"/>
  <c r="J5284" i="72"/>
  <c r="J5300" i="72"/>
  <c r="J5316" i="72"/>
  <c r="K5305" i="72" s="1"/>
  <c r="O5305" i="72" s="1"/>
  <c r="W338" i="72" s="1"/>
  <c r="J5332" i="72"/>
  <c r="J5348" i="72"/>
  <c r="J5364" i="72"/>
  <c r="J5380" i="72"/>
  <c r="J5396" i="72"/>
  <c r="K5385" i="72" s="1"/>
  <c r="O5385" i="72" s="1"/>
  <c r="W343" i="72" s="1"/>
  <c r="J5412" i="72"/>
  <c r="J5428" i="72"/>
  <c r="J5444" i="72"/>
  <c r="M5433" i="72" s="1"/>
  <c r="J5460" i="72"/>
  <c r="M5449" i="72" s="1"/>
  <c r="Q5449" i="72" s="1"/>
  <c r="X347" i="72" s="1"/>
  <c r="J5476" i="72"/>
  <c r="J5492" i="72"/>
  <c r="J5508" i="72"/>
  <c r="J5524" i="72"/>
  <c r="K5513" i="72" s="1"/>
  <c r="J5604" i="72"/>
  <c r="J5620" i="72"/>
  <c r="J5636" i="72"/>
  <c r="J5652" i="72"/>
  <c r="K5641" i="72" s="1"/>
  <c r="O5641" i="72" s="1"/>
  <c r="W359" i="72" s="1"/>
  <c r="J5668" i="72"/>
  <c r="J5684" i="72"/>
  <c r="M5673" i="72" s="1"/>
  <c r="J5700" i="72"/>
  <c r="J5716" i="72"/>
  <c r="J5732" i="72"/>
  <c r="J5748" i="72"/>
  <c r="M5737" i="72" s="1"/>
  <c r="Q5737" i="72" s="1"/>
  <c r="J5764" i="72"/>
  <c r="J5780" i="72"/>
  <c r="J5796" i="72"/>
  <c r="J5812" i="72"/>
  <c r="J5828" i="72"/>
  <c r="J5844" i="72"/>
  <c r="M5833" i="72" s="1"/>
  <c r="Q5833" i="72" s="1"/>
  <c r="X371" i="72" s="1"/>
  <c r="J5860" i="72"/>
  <c r="K5849" i="72" s="1"/>
  <c r="J6084" i="72"/>
  <c r="M6073" i="72" s="1"/>
  <c r="Q6073" i="72" s="1"/>
  <c r="X386" i="72" s="1"/>
  <c r="J6100" i="72"/>
  <c r="J6116" i="72"/>
  <c r="J6132" i="72"/>
  <c r="J6148" i="72"/>
  <c r="J6164" i="72"/>
  <c r="M6153" i="72" s="1"/>
  <c r="Q6153" i="72" s="1"/>
  <c r="X391" i="72" s="1"/>
  <c r="J6180" i="72"/>
  <c r="J6196" i="72"/>
  <c r="J6212" i="72"/>
  <c r="J6228" i="72"/>
  <c r="M6217" i="72" s="1"/>
  <c r="J6244" i="72"/>
  <c r="M6233" i="72" s="1"/>
  <c r="Q6233" i="72" s="1"/>
  <c r="J6260" i="72"/>
  <c r="J6276" i="72"/>
  <c r="J6292" i="72"/>
  <c r="J6308" i="72"/>
  <c r="M6297" i="72" s="1"/>
  <c r="Q6297" i="72" s="1"/>
  <c r="X400" i="72" s="1"/>
  <c r="J6324" i="72"/>
  <c r="J6340" i="72"/>
  <c r="M6329" i="72" s="1"/>
  <c r="J6356" i="72"/>
  <c r="K6345" i="72" s="1"/>
  <c r="J6372" i="72"/>
  <c r="J6388" i="72"/>
  <c r="J6404" i="72"/>
  <c r="J6420" i="72"/>
  <c r="K6409" i="72" s="1"/>
  <c r="O6409" i="72" s="1"/>
  <c r="W407" i="72" s="1"/>
  <c r="J6436" i="72"/>
  <c r="M6425" i="72" s="1"/>
  <c r="Q6425" i="72" s="1"/>
  <c r="X408" i="72" s="1"/>
  <c r="J6452" i="72"/>
  <c r="J6468" i="72"/>
  <c r="J6484" i="72"/>
  <c r="K6473" i="72" s="1"/>
  <c r="O6473" i="72" s="1"/>
  <c r="W411" i="72" s="1"/>
  <c r="J6500" i="72"/>
  <c r="J6516" i="72"/>
  <c r="J6532" i="72"/>
  <c r="J6548" i="72"/>
  <c r="J6564" i="72"/>
  <c r="M6553" i="72" s="1"/>
  <c r="J6580" i="72"/>
  <c r="J6596" i="72"/>
  <c r="K6585" i="72" s="1"/>
  <c r="O6585" i="72" s="1"/>
  <c r="J6612" i="72"/>
  <c r="K6601" i="72" s="1"/>
  <c r="O6601" i="72" s="1"/>
  <c r="W419" i="72" s="1"/>
  <c r="J6628" i="72"/>
  <c r="J6644" i="72"/>
  <c r="J6660" i="72"/>
  <c r="M6649" i="72" s="1"/>
  <c r="J6676" i="72"/>
  <c r="J6692" i="72"/>
  <c r="K6681" i="72" s="1"/>
  <c r="J6708" i="72"/>
  <c r="J6724" i="72"/>
  <c r="J6740" i="72"/>
  <c r="M6729" i="72" s="1"/>
  <c r="Q6729" i="72" s="1"/>
  <c r="X427" i="72" s="1"/>
  <c r="J6756" i="72"/>
  <c r="K6745" i="72" s="1"/>
  <c r="J6772" i="72"/>
  <c r="J6788" i="72"/>
  <c r="J6804" i="72"/>
  <c r="J6820" i="72"/>
  <c r="M6809" i="72" s="1"/>
  <c r="Q6809" i="72" s="1"/>
  <c r="X432" i="72" s="1"/>
  <c r="J6836" i="72"/>
  <c r="J6852" i="72"/>
  <c r="K6841" i="72" s="1"/>
  <c r="O6841" i="72" s="1"/>
  <c r="W434" i="72" s="1"/>
  <c r="J6868" i="72"/>
  <c r="M6857" i="72" s="1"/>
  <c r="J6884" i="72"/>
  <c r="J6900" i="72"/>
  <c r="J6916" i="72"/>
  <c r="J6932" i="72"/>
  <c r="J6948" i="72"/>
  <c r="J6964" i="72"/>
  <c r="J6980" i="72"/>
  <c r="J6996" i="72"/>
  <c r="M6985" i="72" s="1"/>
  <c r="Q6985" i="72" s="1"/>
  <c r="X443" i="72" s="1"/>
  <c r="J7012" i="72"/>
  <c r="J7028" i="72"/>
  <c r="M7017" i="72" s="1"/>
  <c r="J7044" i="72"/>
  <c r="J7060" i="72"/>
  <c r="J7076" i="72"/>
  <c r="M7065" i="72" s="1"/>
  <c r="Q7065" i="72" s="1"/>
  <c r="X448" i="72" s="1"/>
  <c r="J7092" i="72"/>
  <c r="J7108" i="72"/>
  <c r="K7097" i="72" s="1"/>
  <c r="O7097" i="72" s="1"/>
  <c r="W450" i="72" s="1"/>
  <c r="J7124" i="72"/>
  <c r="J7140" i="72"/>
  <c r="J7156" i="72"/>
  <c r="J7172" i="72"/>
  <c r="J7188" i="72"/>
  <c r="M7177" i="72" s="1"/>
  <c r="Q7177" i="72" s="1"/>
  <c r="X455" i="72" s="1"/>
  <c r="J7204" i="72"/>
  <c r="J7220" i="72"/>
  <c r="J7236" i="72"/>
  <c r="J7252" i="72"/>
  <c r="M7241" i="72" s="1"/>
  <c r="J7268" i="72"/>
  <c r="J7284" i="72"/>
  <c r="J7300" i="72"/>
  <c r="J7316" i="72"/>
  <c r="J7332" i="72"/>
  <c r="M7321" i="72" s="1"/>
  <c r="Q7321" i="72" s="1"/>
  <c r="J7348" i="72"/>
  <c r="J7364" i="72"/>
  <c r="M7353" i="72" s="1"/>
  <c r="J7380" i="72"/>
  <c r="M7369" i="72" s="1"/>
  <c r="Q7369" i="72" s="1"/>
  <c r="J7396" i="72"/>
  <c r="J7412" i="72"/>
  <c r="J7428" i="72"/>
  <c r="J7444" i="72"/>
  <c r="J7460" i="72"/>
  <c r="K7449" i="72" s="1"/>
  <c r="J7476" i="72"/>
  <c r="J7492" i="72"/>
  <c r="J7508" i="72"/>
  <c r="M7497" i="72" s="1"/>
  <c r="Q7497" i="72" s="1"/>
  <c r="X475" i="72" s="1"/>
  <c r="J7524" i="72"/>
  <c r="K7513" i="72" s="1"/>
  <c r="J7540" i="72"/>
  <c r="J7556" i="72"/>
  <c r="J7572" i="72"/>
  <c r="J7588" i="72"/>
  <c r="M7577" i="72" s="1"/>
  <c r="H7940" i="72"/>
  <c r="G7940" i="72"/>
  <c r="H7948" i="72"/>
  <c r="H7956" i="72"/>
  <c r="G7956" i="72"/>
  <c r="H7964" i="72"/>
  <c r="H7972" i="72"/>
  <c r="G7972" i="72"/>
  <c r="H7996" i="72"/>
  <c r="H8004" i="72"/>
  <c r="G8004" i="72"/>
  <c r="H8020" i="72"/>
  <c r="G8020" i="72"/>
  <c r="H8028" i="72"/>
  <c r="H8036" i="72"/>
  <c r="G8036" i="72"/>
  <c r="H2628" i="72"/>
  <c r="G2628" i="72"/>
  <c r="H3780" i="72"/>
  <c r="G3780" i="72"/>
  <c r="H3796" i="72"/>
  <c r="G3796" i="72"/>
  <c r="H3812" i="72"/>
  <c r="G3812" i="72"/>
  <c r="H3836" i="72"/>
  <c r="H3844" i="72"/>
  <c r="G3844" i="72"/>
  <c r="H3860" i="72"/>
  <c r="G3860" i="72"/>
  <c r="H3876" i="72"/>
  <c r="G3876" i="72"/>
  <c r="H3900" i="72"/>
  <c r="H3908" i="72"/>
  <c r="G3908" i="72"/>
  <c r="H3924" i="72"/>
  <c r="G3924" i="72"/>
  <c r="H3940" i="72"/>
  <c r="G3940" i="72"/>
  <c r="H3964" i="72"/>
  <c r="H3972" i="72"/>
  <c r="G3972" i="72"/>
  <c r="H3988" i="72"/>
  <c r="G3988" i="72"/>
  <c r="H3996" i="72"/>
  <c r="H4004" i="72"/>
  <c r="G4004" i="72"/>
  <c r="H4036" i="72"/>
  <c r="G4036" i="72"/>
  <c r="H4044" i="72"/>
  <c r="H4052" i="72"/>
  <c r="G4052" i="72"/>
  <c r="H4060" i="72"/>
  <c r="H4068" i="72"/>
  <c r="G4068" i="72"/>
  <c r="H4100" i="72"/>
  <c r="G4100" i="72"/>
  <c r="H4108" i="72"/>
  <c r="H4116" i="72"/>
  <c r="G4116" i="72"/>
  <c r="H4132" i="72"/>
  <c r="G4132" i="72"/>
  <c r="H5892" i="72"/>
  <c r="G5892" i="72"/>
  <c r="H5908" i="72"/>
  <c r="G5908" i="72"/>
  <c r="H5924" i="72"/>
  <c r="G5924" i="72"/>
  <c r="H5948" i="72"/>
  <c r="H5956" i="72"/>
  <c r="G5956" i="72"/>
  <c r="H5972" i="72"/>
  <c r="G5972" i="72"/>
  <c r="H5988" i="72"/>
  <c r="G5988" i="72"/>
  <c r="H6020" i="72"/>
  <c r="G6020" i="72"/>
  <c r="H6036" i="72"/>
  <c r="G6036" i="72"/>
  <c r="H6052" i="72"/>
  <c r="G6052" i="72"/>
  <c r="H5604" i="72"/>
  <c r="G5604" i="72"/>
  <c r="K3017" i="72"/>
  <c r="O3017" i="72" s="1"/>
  <c r="W195" i="72" s="1"/>
  <c r="M3209" i="72"/>
  <c r="Q3209" i="72" s="1"/>
  <c r="X207" i="72" s="1"/>
  <c r="K3209" i="72"/>
  <c r="O3209" i="72" s="1"/>
  <c r="W207" i="72" s="1"/>
  <c r="M3273" i="72"/>
  <c r="Q3273" i="72" s="1"/>
  <c r="X211" i="72" s="1"/>
  <c r="K4505" i="72"/>
  <c r="K4745" i="72"/>
  <c r="O4745" i="72" s="1"/>
  <c r="W303" i="72" s="1"/>
  <c r="M6393" i="72"/>
  <c r="K7609" i="72"/>
  <c r="O7609" i="72" s="1"/>
  <c r="W482" i="72" s="1"/>
  <c r="K7657" i="72"/>
  <c r="K7753" i="72"/>
  <c r="M7785" i="72"/>
  <c r="Q7785" i="72" s="1"/>
  <c r="X493" i="72" s="1"/>
  <c r="M2697" i="72"/>
  <c r="Q2697" i="72" s="1"/>
  <c r="X175" i="72" s="1"/>
  <c r="K2697" i="72"/>
  <c r="O2697" i="72" s="1"/>
  <c r="W175" i="72" s="1"/>
  <c r="K3081" i="72"/>
  <c r="M2761" i="72"/>
  <c r="Q2761" i="72" s="1"/>
  <c r="X179" i="72" s="1"/>
  <c r="K2761" i="72"/>
  <c r="O2761" i="72" s="1"/>
  <c r="W179" i="72" s="1"/>
  <c r="M2953" i="72"/>
  <c r="Q2953" i="72" s="1"/>
  <c r="X191" i="72" s="1"/>
  <c r="K2953" i="72"/>
  <c r="O2953" i="72" s="1"/>
  <c r="W191" i="72" s="1"/>
  <c r="M3145" i="72"/>
  <c r="Q3145" i="72" s="1"/>
  <c r="X203" i="72" s="1"/>
  <c r="K3145" i="72"/>
  <c r="O3145" i="72" s="1"/>
  <c r="W203" i="72" s="1"/>
  <c r="K505" i="72"/>
  <c r="O505" i="72" s="1"/>
  <c r="W38" i="72" s="1"/>
  <c r="M3625" i="72"/>
  <c r="Q3625" i="72" s="1"/>
  <c r="K3625" i="72"/>
  <c r="O3625" i="72" s="1"/>
  <c r="M3657" i="72"/>
  <c r="Q3657" i="72" s="1"/>
  <c r="X235" i="72" s="1"/>
  <c r="K3657" i="72"/>
  <c r="O3657" i="72" s="1"/>
  <c r="W235" i="72" s="1"/>
  <c r="J7924" i="72"/>
  <c r="K7913" i="72" s="1"/>
  <c r="J7940" i="72"/>
  <c r="K7929" i="72" s="1"/>
  <c r="J7956" i="72"/>
  <c r="J7972" i="72"/>
  <c r="J7988" i="72"/>
  <c r="J8004" i="72"/>
  <c r="K7993" i="72" s="1"/>
  <c r="J8020" i="72"/>
  <c r="J7876" i="72"/>
  <c r="J7892" i="72"/>
  <c r="J7908" i="72"/>
  <c r="M7897" i="72" s="1"/>
  <c r="J35" i="72"/>
  <c r="F92" i="72"/>
  <c r="J8036" i="72"/>
  <c r="J100" i="72"/>
  <c r="J596" i="72"/>
  <c r="J612" i="72"/>
  <c r="J628" i="72"/>
  <c r="K617" i="72" s="1"/>
  <c r="J644" i="72"/>
  <c r="J660" i="72"/>
  <c r="J676" i="72"/>
  <c r="J692" i="72"/>
  <c r="J708" i="72"/>
  <c r="J724" i="72"/>
  <c r="J740" i="72"/>
  <c r="J756" i="72"/>
  <c r="J772" i="72"/>
  <c r="J788" i="72"/>
  <c r="J804" i="72"/>
  <c r="J820" i="72"/>
  <c r="J836" i="72"/>
  <c r="J852" i="72"/>
  <c r="J868" i="72"/>
  <c r="J884" i="72"/>
  <c r="J900" i="72"/>
  <c r="J916" i="72"/>
  <c r="J932" i="72"/>
  <c r="J948" i="72"/>
  <c r="J964" i="72"/>
  <c r="J980" i="72"/>
  <c r="J996" i="72"/>
  <c r="J1012" i="72"/>
  <c r="J1028" i="72"/>
  <c r="J1044" i="72"/>
  <c r="J1060" i="72"/>
  <c r="J1076" i="72"/>
  <c r="J1092" i="72"/>
  <c r="J1108" i="72"/>
  <c r="J1124" i="72"/>
  <c r="J1140" i="72"/>
  <c r="J1156" i="72"/>
  <c r="J1172" i="72"/>
  <c r="J1188" i="72"/>
  <c r="J1204" i="72"/>
  <c r="J1220" i="72"/>
  <c r="J1236" i="72"/>
  <c r="J1252" i="72"/>
  <c r="J1268" i="72"/>
  <c r="J1284" i="72"/>
  <c r="J1300" i="72"/>
  <c r="J1316" i="72"/>
  <c r="J1332" i="72"/>
  <c r="J1348" i="72"/>
  <c r="J1364" i="72"/>
  <c r="J1380" i="72"/>
  <c r="J1396" i="72"/>
  <c r="J1412" i="72"/>
  <c r="J1428" i="72"/>
  <c r="J1444" i="72"/>
  <c r="J1460" i="72"/>
  <c r="J1476" i="72"/>
  <c r="J1492" i="72"/>
  <c r="J1508" i="72"/>
  <c r="J1524" i="72"/>
  <c r="J1540" i="72"/>
  <c r="J1556" i="72"/>
  <c r="J1572" i="72"/>
  <c r="J1588" i="72"/>
  <c r="J1604" i="72"/>
  <c r="J1620" i="72"/>
  <c r="J1636" i="72"/>
  <c r="J1652" i="72"/>
  <c r="J1668" i="72"/>
  <c r="J1684" i="72"/>
  <c r="J1700" i="72"/>
  <c r="J1716" i="72"/>
  <c r="J1732" i="72"/>
  <c r="J1748" i="72"/>
  <c r="J1764" i="72"/>
  <c r="J1780" i="72"/>
  <c r="J1796" i="72"/>
  <c r="J1812" i="72"/>
  <c r="J1828" i="72"/>
  <c r="J1844" i="72"/>
  <c r="J1860" i="72"/>
  <c r="J51" i="72"/>
  <c r="K40" i="72" s="1"/>
  <c r="J116" i="72"/>
  <c r="K105" i="72" s="1"/>
  <c r="J132" i="72"/>
  <c r="K121" i="72" s="1"/>
  <c r="J148" i="72"/>
  <c r="J164" i="72"/>
  <c r="J180" i="72"/>
  <c r="K169" i="72" s="1"/>
  <c r="J196" i="72"/>
  <c r="K185" i="72" s="1"/>
  <c r="J212" i="72"/>
  <c r="J228" i="72"/>
  <c r="J244" i="72"/>
  <c r="K233" i="72" s="1"/>
  <c r="J260" i="72"/>
  <c r="M249" i="72" s="1"/>
  <c r="J1876" i="72"/>
  <c r="J1892" i="72"/>
  <c r="J1908" i="72"/>
  <c r="J1924" i="72"/>
  <c r="J1940" i="72"/>
  <c r="J1956" i="72"/>
  <c r="J1972" i="72"/>
  <c r="J1988" i="72"/>
  <c r="J2004" i="72"/>
  <c r="J2020" i="72"/>
  <c r="J2036" i="72"/>
  <c r="J2052" i="72"/>
  <c r="J2068" i="72"/>
  <c r="J2084" i="72"/>
  <c r="J2100" i="72"/>
  <c r="J2116" i="72"/>
  <c r="J2132" i="72"/>
  <c r="J2148" i="72"/>
  <c r="J2164" i="72"/>
  <c r="J2180" i="72"/>
  <c r="J2196" i="72"/>
  <c r="J2212" i="72"/>
  <c r="J2228" i="72"/>
  <c r="J2244" i="72"/>
  <c r="J2260" i="72"/>
  <c r="J2276" i="72"/>
  <c r="J2292" i="72"/>
  <c r="J2308" i="72"/>
  <c r="J2324" i="72"/>
  <c r="J2340" i="72"/>
  <c r="J2356" i="72"/>
  <c r="J2372" i="72"/>
  <c r="J2388" i="72"/>
  <c r="J2404" i="72"/>
  <c r="J2420" i="72"/>
  <c r="J2436" i="72"/>
  <c r="J2452" i="72"/>
  <c r="J2468" i="72"/>
  <c r="J2484" i="72"/>
  <c r="J2500" i="72"/>
  <c r="J2516" i="72"/>
  <c r="J2532" i="72"/>
  <c r="J2548" i="72"/>
  <c r="J2564" i="72"/>
  <c r="J2580" i="72"/>
  <c r="J2596" i="72"/>
  <c r="J2612" i="72"/>
  <c r="J2628" i="72"/>
  <c r="J3780" i="72"/>
  <c r="J3796" i="72"/>
  <c r="J3812" i="72"/>
  <c r="J3828" i="72"/>
  <c r="J3844" i="72"/>
  <c r="J3860" i="72"/>
  <c r="J3876" i="72"/>
  <c r="J3892" i="72"/>
  <c r="J3908" i="72"/>
  <c r="J3924" i="72"/>
  <c r="J3940" i="72"/>
  <c r="J3956" i="72"/>
  <c r="J3972" i="72"/>
  <c r="J3988" i="72"/>
  <c r="J4004" i="72"/>
  <c r="J4020" i="72"/>
  <c r="J4036" i="72"/>
  <c r="J4052" i="72"/>
  <c r="J4068" i="72"/>
  <c r="J4084" i="72"/>
  <c r="J4100" i="72"/>
  <c r="J4116" i="72"/>
  <c r="J4132" i="72"/>
  <c r="J4148" i="72"/>
  <c r="J5876" i="72"/>
  <c r="J5892" i="72"/>
  <c r="J5908" i="72"/>
  <c r="J5924" i="72"/>
  <c r="J5940" i="72"/>
  <c r="J5956" i="72"/>
  <c r="J5972" i="72"/>
  <c r="J5988" i="72"/>
  <c r="J6004" i="72"/>
  <c r="J6020" i="72"/>
  <c r="J6036" i="72"/>
  <c r="J6052" i="72"/>
  <c r="J6068" i="72"/>
  <c r="J3348" i="72"/>
  <c r="J3364" i="72"/>
  <c r="J3380" i="72"/>
  <c r="K3369" i="72" s="1"/>
  <c r="J3396" i="72"/>
  <c r="J3412" i="72"/>
  <c r="J3428" i="72"/>
  <c r="J3444" i="72"/>
  <c r="M3433" i="72" s="1"/>
  <c r="J3460" i="72"/>
  <c r="J3476" i="72"/>
  <c r="J5540" i="72"/>
  <c r="J5556" i="72"/>
  <c r="M5545" i="72" s="1"/>
  <c r="J5572" i="72"/>
  <c r="J5588" i="72"/>
  <c r="F27" i="72"/>
  <c r="G27" i="72" s="1"/>
  <c r="Q7753" i="72"/>
  <c r="X491" i="72" s="1"/>
  <c r="G8028" i="72"/>
  <c r="H8012" i="72"/>
  <c r="G8012" i="72"/>
  <c r="G7996" i="72"/>
  <c r="G7964" i="72"/>
  <c r="G7948" i="72"/>
  <c r="H7932" i="72"/>
  <c r="G7932" i="72"/>
  <c r="H7900" i="72"/>
  <c r="G7900" i="72"/>
  <c r="H7884" i="72"/>
  <c r="G7884" i="72"/>
  <c r="G7868" i="72"/>
  <c r="G7852" i="72"/>
  <c r="H7836" i="72"/>
  <c r="H7820" i="72"/>
  <c r="G7820" i="72"/>
  <c r="H7804" i="72"/>
  <c r="H7788" i="72"/>
  <c r="G7772" i="72"/>
  <c r="H7756" i="72"/>
  <c r="G7756" i="72"/>
  <c r="G7740" i="72"/>
  <c r="H7708" i="72"/>
  <c r="G7708" i="72"/>
  <c r="G7692" i="72"/>
  <c r="H7676" i="72"/>
  <c r="G7676" i="72"/>
  <c r="G7660" i="72"/>
  <c r="G7644" i="72"/>
  <c r="H7628" i="72"/>
  <c r="G7628" i="72"/>
  <c r="H7612" i="72"/>
  <c r="G7612" i="72"/>
  <c r="G7596" i="72"/>
  <c r="H7580" i="72"/>
  <c r="G7580" i="72"/>
  <c r="H7564" i="72"/>
  <c r="G7564" i="72"/>
  <c r="G7548" i="72"/>
  <c r="H7516" i="72"/>
  <c r="G7516" i="72"/>
  <c r="H7500" i="72"/>
  <c r="G7500" i="72"/>
  <c r="G7484" i="72"/>
  <c r="H7452" i="72"/>
  <c r="G7452" i="72"/>
  <c r="H7436" i="72"/>
  <c r="G7436" i="72"/>
  <c r="H7420" i="72"/>
  <c r="G7420" i="72"/>
  <c r="G7388" i="72"/>
  <c r="H7372" i="72"/>
  <c r="G7372" i="72"/>
  <c r="H7356" i="72"/>
  <c r="G7356" i="72"/>
  <c r="H7340" i="72"/>
  <c r="G7340" i="72"/>
  <c r="H7324" i="72"/>
  <c r="G7324" i="72"/>
  <c r="G7308" i="72"/>
  <c r="G7292" i="72"/>
  <c r="G7260" i="72"/>
  <c r="H7244" i="72"/>
  <c r="G7244" i="72"/>
  <c r="G7228" i="72"/>
  <c r="H7196" i="72"/>
  <c r="G7196" i="72"/>
  <c r="H7180" i="72"/>
  <c r="G7180" i="72"/>
  <c r="H7164" i="72"/>
  <c r="G7164" i="72"/>
  <c r="H7132" i="72"/>
  <c r="G7132" i="72"/>
  <c r="G7116" i="72"/>
  <c r="G7100" i="72"/>
  <c r="H7084" i="72"/>
  <c r="G7084" i="72"/>
  <c r="G7068" i="72"/>
  <c r="G7052" i="72"/>
  <c r="G7036" i="72"/>
  <c r="G7020" i="72"/>
  <c r="H7004" i="72"/>
  <c r="G7004" i="72"/>
  <c r="H6988" i="72"/>
  <c r="G6988" i="72"/>
  <c r="H6972" i="72"/>
  <c r="G6972" i="72"/>
  <c r="H6940" i="72"/>
  <c r="G6940" i="72"/>
  <c r="H6924" i="72"/>
  <c r="G6924" i="72"/>
  <c r="G6908" i="72"/>
  <c r="H6876" i="72"/>
  <c r="G6876" i="72"/>
  <c r="H6860" i="72"/>
  <c r="G6860" i="72"/>
  <c r="H6844" i="72"/>
  <c r="G6844" i="72"/>
  <c r="H6828" i="72"/>
  <c r="G6828" i="72"/>
  <c r="H6812" i="72"/>
  <c r="G6812" i="72"/>
  <c r="G6796" i="72"/>
  <c r="H6780" i="72"/>
  <c r="G6780" i="72"/>
  <c r="H6748" i="72"/>
  <c r="G6748" i="72"/>
  <c r="H6732" i="72"/>
  <c r="G6732" i="72"/>
  <c r="H6716" i="72"/>
  <c r="G6716" i="72"/>
  <c r="H6684" i="72"/>
  <c r="G6684" i="72"/>
  <c r="G6668" i="72"/>
  <c r="H6652" i="72"/>
  <c r="G6652" i="72"/>
  <c r="G6636" i="72"/>
  <c r="H6620" i="72"/>
  <c r="G6620" i="72"/>
  <c r="H6604" i="72"/>
  <c r="G6604" i="72"/>
  <c r="H6588" i="72"/>
  <c r="G6588" i="72"/>
  <c r="H6572" i="72"/>
  <c r="G6572" i="72"/>
  <c r="H6556" i="72"/>
  <c r="G6556" i="72"/>
  <c r="H6540" i="72"/>
  <c r="G6540" i="72"/>
  <c r="H6524" i="72"/>
  <c r="G6524" i="72"/>
  <c r="H6492" i="72"/>
  <c r="G6492" i="72"/>
  <c r="H6476" i="72"/>
  <c r="G6476" i="72"/>
  <c r="H6460" i="72"/>
  <c r="G6460" i="72"/>
  <c r="H6428" i="72"/>
  <c r="G6428" i="72"/>
  <c r="H6412" i="72"/>
  <c r="G6412" i="72"/>
  <c r="G6396" i="72"/>
  <c r="H6380" i="72"/>
  <c r="G6380" i="72"/>
  <c r="G6364" i="72"/>
  <c r="H6348" i="72"/>
  <c r="G6348" i="72"/>
  <c r="H6332" i="72"/>
  <c r="G6332" i="72"/>
  <c r="Q6329" i="72"/>
  <c r="X402" i="72" s="1"/>
  <c r="H6316" i="72"/>
  <c r="G6316" i="72"/>
  <c r="G6300" i="72"/>
  <c r="H6284" i="72"/>
  <c r="G6284" i="72"/>
  <c r="H6268" i="72"/>
  <c r="G6268" i="72"/>
  <c r="H6236" i="72"/>
  <c r="G6236" i="72"/>
  <c r="G6220" i="72"/>
  <c r="H6204" i="72"/>
  <c r="G6204" i="72"/>
  <c r="G6172" i="72"/>
  <c r="H6156" i="72"/>
  <c r="G6156" i="72"/>
  <c r="H6140" i="72"/>
  <c r="G6140" i="72"/>
  <c r="H6124" i="72"/>
  <c r="H6108" i="72"/>
  <c r="G6108" i="72"/>
  <c r="H6092" i="72"/>
  <c r="G6092" i="72"/>
  <c r="H6076" i="72"/>
  <c r="G6076" i="72"/>
  <c r="G6060" i="72"/>
  <c r="H6044" i="72"/>
  <c r="G6044" i="72"/>
  <c r="H6028" i="72"/>
  <c r="G6028" i="72"/>
  <c r="H6012" i="72"/>
  <c r="G6012" i="72"/>
  <c r="G5996" i="72"/>
  <c r="H5980" i="72"/>
  <c r="G5980" i="72"/>
  <c r="H5964" i="72"/>
  <c r="G5964" i="72"/>
  <c r="G5948" i="72"/>
  <c r="H5916" i="72"/>
  <c r="G5916" i="72"/>
  <c r="H5900" i="72"/>
  <c r="G5900" i="72"/>
  <c r="H5884" i="72"/>
  <c r="G5884" i="72"/>
  <c r="G5868" i="72"/>
  <c r="H5852" i="72"/>
  <c r="G5852" i="72"/>
  <c r="H5836" i="72"/>
  <c r="G5836" i="72"/>
  <c r="G5820" i="72"/>
  <c r="H5804" i="72"/>
  <c r="G5804" i="72"/>
  <c r="H5788" i="72"/>
  <c r="G5788" i="72"/>
  <c r="H5772" i="72"/>
  <c r="G5772" i="72"/>
  <c r="G5756" i="72"/>
  <c r="H5740" i="72"/>
  <c r="G5740" i="72"/>
  <c r="H5724" i="72"/>
  <c r="G5724" i="72"/>
  <c r="G5708" i="72"/>
  <c r="H5692" i="72"/>
  <c r="G5692" i="72"/>
  <c r="H5676" i="72"/>
  <c r="Q5673" i="72"/>
  <c r="H5660" i="72"/>
  <c r="G5660" i="72"/>
  <c r="H5644" i="72"/>
  <c r="G5644" i="72"/>
  <c r="G5628" i="72"/>
  <c r="H5596" i="72"/>
  <c r="G5596" i="72"/>
  <c r="H5580" i="72"/>
  <c r="G5580" i="72"/>
  <c r="G5564" i="72"/>
  <c r="H5548" i="72"/>
  <c r="H5532" i="72"/>
  <c r="G5532" i="72"/>
  <c r="H5516" i="72"/>
  <c r="G5516" i="72"/>
  <c r="H5500" i="72"/>
  <c r="G5500" i="72"/>
  <c r="H5484" i="72"/>
  <c r="G5484" i="72"/>
  <c r="H5468" i="72"/>
  <c r="G5468" i="72"/>
  <c r="H5452" i="72"/>
  <c r="G5452" i="72"/>
  <c r="H5436" i="72"/>
  <c r="G5436" i="72"/>
  <c r="G5420" i="72"/>
  <c r="G5404" i="72"/>
  <c r="H5388" i="72"/>
  <c r="G5388" i="72"/>
  <c r="G5372" i="72"/>
  <c r="H5340" i="72"/>
  <c r="G5340" i="72"/>
  <c r="H5324" i="72"/>
  <c r="G5324" i="72"/>
  <c r="G5308" i="72"/>
  <c r="G5292" i="72"/>
  <c r="H5276" i="72"/>
  <c r="G5276" i="72"/>
  <c r="H5260" i="72"/>
  <c r="H5244" i="72"/>
  <c r="G5244" i="72"/>
  <c r="H5228" i="72"/>
  <c r="G5228" i="72"/>
  <c r="H5212" i="72"/>
  <c r="G5212" i="72"/>
  <c r="H5196" i="72"/>
  <c r="G5196" i="72"/>
  <c r="H5180" i="72"/>
  <c r="G5180" i="72"/>
  <c r="H5164" i="72"/>
  <c r="H5148" i="72"/>
  <c r="G5148" i="72"/>
  <c r="G5132" i="72"/>
  <c r="H5116" i="72"/>
  <c r="G5116" i="72"/>
  <c r="G5084" i="72"/>
  <c r="G5068" i="72"/>
  <c r="H5052" i="72"/>
  <c r="G5052" i="72"/>
  <c r="H5036" i="72"/>
  <c r="G5020" i="72"/>
  <c r="H5004" i="72"/>
  <c r="G5004" i="72"/>
  <c r="G4988" i="72"/>
  <c r="G4972" i="72"/>
  <c r="H4956" i="72"/>
  <c r="G4956" i="72"/>
  <c r="H4940" i="72"/>
  <c r="G4940" i="72"/>
  <c r="H4924" i="72"/>
  <c r="G4924" i="72"/>
  <c r="H4892" i="72"/>
  <c r="G4892" i="72"/>
  <c r="G4876" i="72"/>
  <c r="H4860" i="72"/>
  <c r="G4860" i="72"/>
  <c r="H4828" i="72"/>
  <c r="G4828" i="72"/>
  <c r="H4812" i="72"/>
  <c r="G4812" i="72"/>
  <c r="H4796" i="72"/>
  <c r="G4796" i="72"/>
  <c r="H4780" i="72"/>
  <c r="G4764" i="72"/>
  <c r="H4748" i="72"/>
  <c r="G4748" i="72"/>
  <c r="G4732" i="72"/>
  <c r="H4716" i="72"/>
  <c r="G4716" i="72"/>
  <c r="H4700" i="72"/>
  <c r="G4700" i="72"/>
  <c r="H4684" i="72"/>
  <c r="G4684" i="72"/>
  <c r="G4668" i="72"/>
  <c r="G4652" i="72"/>
  <c r="H4636" i="72"/>
  <c r="G4636" i="72"/>
  <c r="G4620" i="72"/>
  <c r="H4604" i="72"/>
  <c r="G4604" i="72"/>
  <c r="G4572" i="72"/>
  <c r="H4556" i="72"/>
  <c r="G4556" i="72"/>
  <c r="H4540" i="72"/>
  <c r="G4540" i="72"/>
  <c r="G4508" i="72"/>
  <c r="H4492" i="72"/>
  <c r="G4492" i="72"/>
  <c r="G4476" i="72"/>
  <c r="H4460" i="72"/>
  <c r="G4460" i="72"/>
  <c r="H4444" i="72"/>
  <c r="G4444" i="72"/>
  <c r="H4428" i="72"/>
  <c r="G4428" i="72"/>
  <c r="H4412" i="72"/>
  <c r="G4412" i="72"/>
  <c r="H4380" i="72"/>
  <c r="G4380" i="72"/>
  <c r="H4364" i="72"/>
  <c r="G4364" i="72"/>
  <c r="H4348" i="72"/>
  <c r="G4348" i="72"/>
  <c r="H4316" i="72"/>
  <c r="G4316" i="72"/>
  <c r="H4300" i="72"/>
  <c r="G4300" i="72"/>
  <c r="H4284" i="72"/>
  <c r="G4284" i="72"/>
  <c r="H4252" i="72"/>
  <c r="G4252" i="72"/>
  <c r="G4236" i="72"/>
  <c r="H4220" i="72"/>
  <c r="G4220" i="72"/>
  <c r="H4204" i="72"/>
  <c r="G4204" i="72"/>
  <c r="H4188" i="72"/>
  <c r="G4188" i="72"/>
  <c r="H4172" i="72"/>
  <c r="G4172" i="72"/>
  <c r="G4156" i="72"/>
  <c r="G4140" i="72"/>
  <c r="H4124" i="72"/>
  <c r="G4124" i="72"/>
  <c r="G4108" i="72"/>
  <c r="H4092" i="72"/>
  <c r="G4092" i="72"/>
  <c r="G4060" i="72"/>
  <c r="G4044" i="72"/>
  <c r="H4028" i="72"/>
  <c r="G4028" i="72"/>
  <c r="H4012" i="72"/>
  <c r="G3996" i="72"/>
  <c r="H3980" i="72"/>
  <c r="G3980" i="72"/>
  <c r="G3964" i="72"/>
  <c r="G3948" i="72"/>
  <c r="H3932" i="72"/>
  <c r="G3932" i="72"/>
  <c r="H3916" i="72"/>
  <c r="G3916" i="72"/>
  <c r="G3900" i="72"/>
  <c r="H3868" i="72"/>
  <c r="G3868" i="72"/>
  <c r="H3852" i="72"/>
  <c r="G3852" i="72"/>
  <c r="G3836" i="72"/>
  <c r="H3804" i="72"/>
  <c r="G3804" i="72"/>
  <c r="H3788" i="72"/>
  <c r="G3788" i="72"/>
  <c r="H3772" i="72"/>
  <c r="G3772" i="72"/>
  <c r="H3740" i="72"/>
  <c r="G3740" i="72"/>
  <c r="H3724" i="72"/>
  <c r="G3724" i="72"/>
  <c r="H3708" i="72"/>
  <c r="G3708" i="72"/>
  <c r="H3692" i="72"/>
  <c r="G3692" i="72"/>
  <c r="H3676" i="72"/>
  <c r="G3676" i="72"/>
  <c r="H3660" i="72"/>
  <c r="G3660" i="72"/>
  <c r="H3644" i="72"/>
  <c r="G3644" i="72"/>
  <c r="H3628" i="72"/>
  <c r="H3612" i="72"/>
  <c r="G3612" i="72"/>
  <c r="H3596" i="72"/>
  <c r="G3596" i="72"/>
  <c r="H3580" i="72"/>
  <c r="G3580" i="72"/>
  <c r="H3548" i="72"/>
  <c r="G3548" i="72"/>
  <c r="G3532" i="72"/>
  <c r="H3516" i="72"/>
  <c r="G3516" i="72"/>
  <c r="G3500" i="72"/>
  <c r="G3484" i="72"/>
  <c r="G3468" i="72"/>
  <c r="H3452" i="72"/>
  <c r="G3452" i="72"/>
  <c r="G3436" i="72"/>
  <c r="H3420" i="72"/>
  <c r="G3420" i="72"/>
  <c r="G3404" i="72"/>
  <c r="H3388" i="72"/>
  <c r="G3388" i="72"/>
  <c r="H3372" i="72"/>
  <c r="G3372" i="72"/>
  <c r="H3356" i="72"/>
  <c r="G3356" i="72"/>
  <c r="H3340" i="72"/>
  <c r="G3340" i="72"/>
  <c r="H3324" i="72"/>
  <c r="G3324" i="72"/>
  <c r="G3308" i="72"/>
  <c r="H3292" i="72"/>
  <c r="G3292" i="72"/>
  <c r="H3276" i="72"/>
  <c r="G3276" i="72"/>
  <c r="G3260" i="72"/>
  <c r="H3228" i="72"/>
  <c r="G3228" i="72"/>
  <c r="G3212" i="72"/>
  <c r="G3196" i="72"/>
  <c r="H3164" i="72"/>
  <c r="G3164" i="72"/>
  <c r="H3148" i="72"/>
  <c r="G3148" i="72"/>
  <c r="H3132" i="72"/>
  <c r="G3132" i="72"/>
  <c r="H3100" i="72"/>
  <c r="G3100" i="72"/>
  <c r="H3084" i="72"/>
  <c r="G3084" i="72"/>
  <c r="H3068" i="72"/>
  <c r="G3068" i="72"/>
  <c r="H3052" i="72"/>
  <c r="G3052" i="72"/>
  <c r="G3036" i="72"/>
  <c r="Q3017" i="72"/>
  <c r="X195" i="72" s="1"/>
  <c r="G3020" i="72"/>
  <c r="H3004" i="72"/>
  <c r="G3004" i="72"/>
  <c r="H2988" i="72"/>
  <c r="H2972" i="72"/>
  <c r="G2972" i="72"/>
  <c r="H2956" i="72"/>
  <c r="G2956" i="72"/>
  <c r="G2940" i="72"/>
  <c r="H2908" i="72"/>
  <c r="G2908" i="72"/>
  <c r="H2892" i="72"/>
  <c r="G2892" i="72"/>
  <c r="H2876" i="72"/>
  <c r="G2876" i="72"/>
  <c r="H2860" i="72"/>
  <c r="H2844" i="72"/>
  <c r="H2828" i="72"/>
  <c r="G2828" i="72"/>
  <c r="H2812" i="72"/>
  <c r="G2812" i="72"/>
  <c r="H2796" i="72"/>
  <c r="G2796" i="72"/>
  <c r="H2780" i="72"/>
  <c r="G2780" i="72"/>
  <c r="G2764" i="72"/>
  <c r="H2748" i="72"/>
  <c r="H2716" i="72"/>
  <c r="G2716" i="72"/>
  <c r="H2700" i="72"/>
  <c r="G2700" i="72"/>
  <c r="H2684" i="72"/>
  <c r="G2684" i="72"/>
  <c r="H2652" i="72"/>
  <c r="G2652" i="72"/>
  <c r="G2636" i="72"/>
  <c r="H2620" i="72"/>
  <c r="G2620" i="72"/>
  <c r="G2604" i="72"/>
  <c r="H2588" i="72"/>
  <c r="G2588" i="72"/>
  <c r="H2572" i="72"/>
  <c r="G2572" i="72"/>
  <c r="H2556" i="72"/>
  <c r="G2556" i="72"/>
  <c r="G2540" i="72"/>
  <c r="G2524" i="72"/>
  <c r="H2508" i="72"/>
  <c r="G2508" i="72"/>
  <c r="G2492" i="72"/>
  <c r="H2460" i="72"/>
  <c r="G2460" i="72"/>
  <c r="G2444" i="72"/>
  <c r="H2428" i="72"/>
  <c r="G2428" i="72"/>
  <c r="G2396" i="72"/>
  <c r="H2380" i="72"/>
  <c r="G2380" i="72"/>
  <c r="H2364" i="72"/>
  <c r="G2364" i="72"/>
  <c r="H2332" i="72"/>
  <c r="G2332" i="72"/>
  <c r="H2316" i="72"/>
  <c r="G2316" i="72"/>
  <c r="H2300" i="72"/>
  <c r="G2300" i="72"/>
  <c r="H2268" i="72"/>
  <c r="G2268" i="72"/>
  <c r="H2252" i="72"/>
  <c r="G2252" i="72"/>
  <c r="H2236" i="72"/>
  <c r="G2236" i="72"/>
  <c r="H2220" i="72"/>
  <c r="H2204" i="72"/>
  <c r="G2204" i="72"/>
  <c r="H2188" i="72"/>
  <c r="G2188" i="72"/>
  <c r="H2172" i="72"/>
  <c r="G2172" i="72"/>
  <c r="G2156" i="72"/>
  <c r="H2140" i="72"/>
  <c r="G2140" i="72"/>
  <c r="H2124" i="72"/>
  <c r="G2124" i="72"/>
  <c r="H2108" i="72"/>
  <c r="G2108" i="72"/>
  <c r="H2076" i="72"/>
  <c r="G2076" i="72"/>
  <c r="H2060" i="72"/>
  <c r="G2060" i="72"/>
  <c r="H2044" i="72"/>
  <c r="G2044" i="72"/>
  <c r="G2012" i="72"/>
  <c r="H1996" i="72"/>
  <c r="G1996" i="72"/>
  <c r="H1980" i="72"/>
  <c r="G1980" i="72"/>
  <c r="G1964" i="72"/>
  <c r="G1948" i="72"/>
  <c r="G1932" i="72"/>
  <c r="H1916" i="72"/>
  <c r="G1916" i="72"/>
  <c r="H1900" i="72"/>
  <c r="G1900" i="72"/>
  <c r="H1884" i="72"/>
  <c r="G1884" i="72"/>
  <c r="H1868" i="72"/>
  <c r="G1868" i="72"/>
  <c r="G1852" i="72"/>
  <c r="H1820" i="72"/>
  <c r="G1820" i="72"/>
  <c r="H1804" i="72"/>
  <c r="G1804" i="72"/>
  <c r="H1788" i="72"/>
  <c r="G1788" i="72"/>
  <c r="H1772" i="72"/>
  <c r="G1772" i="72"/>
  <c r="H1756" i="72"/>
  <c r="G1756" i="72"/>
  <c r="G1740" i="72"/>
  <c r="G1724" i="72"/>
  <c r="G1708" i="72"/>
  <c r="H1692" i="72"/>
  <c r="G1692" i="72"/>
  <c r="H1676" i="72"/>
  <c r="G1676" i="72"/>
  <c r="G1660" i="72"/>
  <c r="G1644" i="72"/>
  <c r="H1628" i="72"/>
  <c r="G1628" i="72"/>
  <c r="H1612" i="72"/>
  <c r="G1612" i="72"/>
  <c r="H1596" i="72"/>
  <c r="G1596" i="72"/>
  <c r="H1580" i="72"/>
  <c r="G1580" i="72"/>
  <c r="G1564" i="72"/>
  <c r="G1548" i="72"/>
  <c r="H1532" i="72"/>
  <c r="G1532" i="72"/>
  <c r="H1516" i="72"/>
  <c r="G1516" i="72"/>
  <c r="H1500" i="72"/>
  <c r="G1500" i="72"/>
  <c r="H1484" i="72"/>
  <c r="G1484" i="72"/>
  <c r="G1468" i="72"/>
  <c r="G1452" i="72"/>
  <c r="H1436" i="72"/>
  <c r="G1436" i="72"/>
  <c r="H1420" i="72"/>
  <c r="G1420" i="72"/>
  <c r="H1404" i="72"/>
  <c r="G1404" i="72"/>
  <c r="H1388" i="72"/>
  <c r="G1388" i="72"/>
  <c r="G1372" i="72"/>
  <c r="H1356" i="72"/>
  <c r="G1356" i="72"/>
  <c r="G1340" i="72"/>
  <c r="H1324" i="72"/>
  <c r="G1324" i="72"/>
  <c r="H1308" i="72"/>
  <c r="G1308" i="72"/>
  <c r="H1292" i="72"/>
  <c r="G1292" i="72"/>
  <c r="H1276" i="72"/>
  <c r="G1276" i="72"/>
  <c r="H1260" i="72"/>
  <c r="G1260" i="72"/>
  <c r="H1244" i="72"/>
  <c r="G1244" i="72"/>
  <c r="H1228" i="72"/>
  <c r="G1228" i="72"/>
  <c r="H1212" i="72"/>
  <c r="G1212" i="72"/>
  <c r="H1196" i="72"/>
  <c r="G1196" i="72"/>
  <c r="H1180" i="72"/>
  <c r="G1180" i="72"/>
  <c r="H1164" i="72"/>
  <c r="G1164" i="72"/>
  <c r="H1148" i="72"/>
  <c r="G1148" i="72"/>
  <c r="H1132" i="72"/>
  <c r="G1132" i="72"/>
  <c r="H1116" i="72"/>
  <c r="G1116" i="72"/>
  <c r="H1100" i="72"/>
  <c r="G1100" i="72"/>
  <c r="H1084" i="72"/>
  <c r="G1084" i="72"/>
  <c r="H1068" i="72"/>
  <c r="G1068" i="72"/>
  <c r="H1052" i="72"/>
  <c r="G1052" i="72"/>
  <c r="H1036" i="72"/>
  <c r="G1036" i="72"/>
  <c r="H1020" i="72"/>
  <c r="G1020" i="72"/>
  <c r="H1004" i="72"/>
  <c r="G1004" i="72"/>
  <c r="H988" i="72"/>
  <c r="H972" i="72"/>
  <c r="G972" i="72"/>
  <c r="H956" i="72"/>
  <c r="G956" i="72"/>
  <c r="H940" i="72"/>
  <c r="G940" i="72"/>
  <c r="G924" i="72"/>
  <c r="H908" i="72"/>
  <c r="G908" i="72"/>
  <c r="H892" i="72"/>
  <c r="G892" i="72"/>
  <c r="G876" i="72"/>
  <c r="H860" i="72"/>
  <c r="G860" i="72"/>
  <c r="H844" i="72"/>
  <c r="G844" i="72"/>
  <c r="H828" i="72"/>
  <c r="G828" i="72"/>
  <c r="G812" i="72"/>
  <c r="H796" i="72"/>
  <c r="G796" i="72"/>
  <c r="H780" i="72"/>
  <c r="G780" i="72"/>
  <c r="H764" i="72"/>
  <c r="G764" i="72"/>
  <c r="G748" i="72"/>
  <c r="H732" i="72"/>
  <c r="G732" i="72"/>
  <c r="H716" i="72"/>
  <c r="G716" i="72"/>
  <c r="G700" i="72"/>
  <c r="H684" i="72"/>
  <c r="G684" i="72"/>
  <c r="H668" i="72"/>
  <c r="G668" i="72"/>
  <c r="H652" i="72"/>
  <c r="G652" i="72"/>
  <c r="H636" i="72"/>
  <c r="G636" i="72"/>
  <c r="H620" i="72"/>
  <c r="G620" i="72"/>
  <c r="G604" i="72"/>
  <c r="H588" i="72"/>
  <c r="G588" i="72"/>
  <c r="H572" i="72"/>
  <c r="G572" i="72"/>
  <c r="G540" i="72"/>
  <c r="H524" i="72"/>
  <c r="G524" i="72"/>
  <c r="G508" i="72"/>
  <c r="G492" i="72"/>
  <c r="H476" i="72"/>
  <c r="G476" i="72"/>
  <c r="H460" i="72"/>
  <c r="G460" i="72"/>
  <c r="G444" i="72"/>
  <c r="H428" i="72"/>
  <c r="G428" i="72"/>
  <c r="H412" i="72"/>
  <c r="G412" i="72"/>
  <c r="H396" i="72"/>
  <c r="G396" i="72"/>
  <c r="H380" i="72"/>
  <c r="G380" i="72"/>
  <c r="G364" i="72"/>
  <c r="G348" i="72"/>
  <c r="H332" i="72"/>
  <c r="G332" i="72"/>
  <c r="H316" i="72"/>
  <c r="G316" i="72"/>
  <c r="H284" i="72"/>
  <c r="G284" i="72"/>
  <c r="H268" i="72"/>
  <c r="G268" i="72"/>
  <c r="H252" i="72"/>
  <c r="G252" i="72"/>
  <c r="H236" i="72"/>
  <c r="G236" i="72"/>
  <c r="H220" i="72"/>
  <c r="G220" i="72"/>
  <c r="H204" i="72"/>
  <c r="G204" i="72"/>
  <c r="H188" i="72"/>
  <c r="G188" i="72"/>
  <c r="H172" i="72"/>
  <c r="G172" i="72"/>
  <c r="H156" i="72"/>
  <c r="G156" i="72"/>
  <c r="H140" i="72"/>
  <c r="G140" i="72"/>
  <c r="G124" i="72"/>
  <c r="G43" i="72"/>
  <c r="H43" i="72"/>
  <c r="Q7353" i="72" l="1"/>
  <c r="X466" i="72" s="1"/>
  <c r="M6585" i="72"/>
  <c r="Q6585" i="72" s="1"/>
  <c r="Q6649" i="72"/>
  <c r="X422" i="72" s="1"/>
  <c r="K5673" i="72"/>
  <c r="O5673" i="72" s="1"/>
  <c r="K3593" i="72"/>
  <c r="O3593" i="72" s="1"/>
  <c r="W231" i="72" s="1"/>
  <c r="M4905" i="72"/>
  <c r="Q4905" i="72" s="1"/>
  <c r="X313" i="72" s="1"/>
  <c r="M7705" i="72"/>
  <c r="Q7705" i="72" s="1"/>
  <c r="X488" i="72" s="1"/>
  <c r="K5001" i="72"/>
  <c r="O5001" i="72" s="1"/>
  <c r="W319" i="72" s="1"/>
  <c r="K7817" i="72"/>
  <c r="K6553" i="72"/>
  <c r="O6553" i="72" s="1"/>
  <c r="W416" i="72" s="1"/>
  <c r="M5417" i="72"/>
  <c r="Q5417" i="72" s="1"/>
  <c r="X345" i="72" s="1"/>
  <c r="K4905" i="72"/>
  <c r="O4905" i="72" s="1"/>
  <c r="W313" i="72" s="1"/>
  <c r="K5289" i="72"/>
  <c r="O5289" i="72" s="1"/>
  <c r="W337" i="72" s="1"/>
  <c r="M6681" i="72"/>
  <c r="Q6681" i="72" s="1"/>
  <c r="X424" i="72" s="1"/>
  <c r="K4569" i="72"/>
  <c r="O4569" i="72" s="1"/>
  <c r="W292" i="72" s="1"/>
  <c r="K4777" i="72"/>
  <c r="K5033" i="72"/>
  <c r="O5033" i="72" s="1"/>
  <c r="W321" i="72" s="1"/>
  <c r="M2889" i="72"/>
  <c r="Q2889" i="72" s="1"/>
  <c r="X187" i="72" s="1"/>
  <c r="M2633" i="72"/>
  <c r="Q2633" i="72" s="1"/>
  <c r="X171" i="72" s="1"/>
  <c r="K7849" i="72"/>
  <c r="O7849" i="72" s="1"/>
  <c r="W497" i="72" s="1"/>
  <c r="H364" i="72"/>
  <c r="G1836" i="72"/>
  <c r="G2092" i="72"/>
  <c r="G2348" i="72"/>
  <c r="G2476" i="72"/>
  <c r="G3244" i="72"/>
  <c r="H4140" i="72"/>
  <c r="Q4745" i="72"/>
  <c r="X303" i="72" s="1"/>
  <c r="G4908" i="72"/>
  <c r="G6252" i="72"/>
  <c r="G6508" i="72"/>
  <c r="H7020" i="72"/>
  <c r="G7276" i="72"/>
  <c r="G7532" i="72"/>
  <c r="K409" i="72"/>
  <c r="O409" i="72" s="1"/>
  <c r="W32" i="72" s="1"/>
  <c r="K2857" i="72"/>
  <c r="O2857" i="72" s="1"/>
  <c r="W185" i="72" s="1"/>
  <c r="K7689" i="72"/>
  <c r="O7689" i="72" s="1"/>
  <c r="W487" i="72" s="1"/>
  <c r="M7449" i="72"/>
  <c r="Q7449" i="72" s="1"/>
  <c r="X472" i="72" s="1"/>
  <c r="K6233" i="72"/>
  <c r="O6233" i="72" s="1"/>
  <c r="K4809" i="72"/>
  <c r="O4809" i="72" s="1"/>
  <c r="W307" i="72" s="1"/>
  <c r="M4409" i="72"/>
  <c r="Q4409" i="72" s="1"/>
  <c r="X282" i="72" s="1"/>
  <c r="M7561" i="72"/>
  <c r="Q7561" i="72" s="1"/>
  <c r="X479" i="72" s="1"/>
  <c r="M7433" i="72"/>
  <c r="Q7433" i="72" s="1"/>
  <c r="X471" i="72" s="1"/>
  <c r="M7305" i="72"/>
  <c r="Q7305" i="72" s="1"/>
  <c r="X463" i="72" s="1"/>
  <c r="M7049" i="72"/>
  <c r="Q7049" i="72" s="1"/>
  <c r="X447" i="72" s="1"/>
  <c r="K6793" i="72"/>
  <c r="M4649" i="72"/>
  <c r="Q4649" i="72" s="1"/>
  <c r="X297" i="72" s="1"/>
  <c r="K4393" i="72"/>
  <c r="O4393" i="72" s="1"/>
  <c r="W281" i="72" s="1"/>
  <c r="H3892" i="72"/>
  <c r="H7284" i="72"/>
  <c r="G6772" i="72"/>
  <c r="G2356" i="72"/>
  <c r="G7540" i="72"/>
  <c r="H6516" i="72"/>
  <c r="G4660" i="72"/>
  <c r="H5420" i="72"/>
  <c r="H4916" i="72"/>
  <c r="G4404" i="72"/>
  <c r="G3636" i="72"/>
  <c r="H2732" i="72"/>
  <c r="G1844" i="72"/>
  <c r="M393" i="72"/>
  <c r="Q393" i="72" s="1"/>
  <c r="X31" i="72" s="1"/>
  <c r="M3481" i="72"/>
  <c r="Q3481" i="72" s="1"/>
  <c r="X224" i="72" s="1"/>
  <c r="M3177" i="72"/>
  <c r="Q3177" i="72" s="1"/>
  <c r="X205" i="72" s="1"/>
  <c r="K2665" i="72"/>
  <c r="O2665" i="72" s="1"/>
  <c r="W173" i="72" s="1"/>
  <c r="M553" i="72"/>
  <c r="Q553" i="72" s="1"/>
  <c r="X41" i="72" s="1"/>
  <c r="M297" i="72"/>
  <c r="Q297" i="72" s="1"/>
  <c r="X25" i="72" s="1"/>
  <c r="M7801" i="72"/>
  <c r="Q7801" i="72" s="1"/>
  <c r="X494" i="72" s="1"/>
  <c r="M2985" i="72"/>
  <c r="Q2985" i="72" s="1"/>
  <c r="X193" i="72" s="1"/>
  <c r="K361" i="72"/>
  <c r="O361" i="72" s="1"/>
  <c r="W29" i="72" s="1"/>
  <c r="M537" i="72"/>
  <c r="Q537" i="72" s="1"/>
  <c r="X40" i="72" s="1"/>
  <c r="K3673" i="72"/>
  <c r="O3673" i="72" s="1"/>
  <c r="W236" i="72" s="1"/>
  <c r="H2092" i="72"/>
  <c r="H2348" i="72"/>
  <c r="H2476" i="72"/>
  <c r="G2732" i="72"/>
  <c r="H3244" i="72"/>
  <c r="G4396" i="72"/>
  <c r="H6252" i="72"/>
  <c r="H6508" i="72"/>
  <c r="G6764" i="72"/>
  <c r="M5529" i="72"/>
  <c r="Q5529" i="72" s="1"/>
  <c r="X352" i="72" s="1"/>
  <c r="M3417" i="72"/>
  <c r="Q3417" i="72" s="1"/>
  <c r="X220" i="72" s="1"/>
  <c r="M3353" i="72"/>
  <c r="Q3353" i="72" s="1"/>
  <c r="X216" i="72" s="1"/>
  <c r="K7961" i="72"/>
  <c r="O7961" i="72" s="1"/>
  <c r="W504" i="72" s="1"/>
  <c r="K3705" i="72"/>
  <c r="O3705" i="72" s="1"/>
  <c r="W238" i="72" s="1"/>
  <c r="K3641" i="72"/>
  <c r="O3641" i="72" s="1"/>
  <c r="W234" i="72" s="1"/>
  <c r="K2889" i="72"/>
  <c r="O2889" i="72" s="1"/>
  <c r="W187" i="72" s="1"/>
  <c r="K7321" i="72"/>
  <c r="O7321" i="72" s="1"/>
  <c r="W464" i="72" s="1"/>
  <c r="M4777" i="72"/>
  <c r="Q4777" i="72" s="1"/>
  <c r="X305" i="72" s="1"/>
  <c r="K4281" i="72"/>
  <c r="O4281" i="72" s="1"/>
  <c r="W274" i="72" s="1"/>
  <c r="K6969" i="72"/>
  <c r="O6969" i="72" s="1"/>
  <c r="W442" i="72" s="1"/>
  <c r="K5417" i="72"/>
  <c r="O5417" i="72" s="1"/>
  <c r="W345" i="72" s="1"/>
  <c r="M5289" i="72"/>
  <c r="Q5289" i="72" s="1"/>
  <c r="X337" i="72" s="1"/>
  <c r="K5161" i="72"/>
  <c r="M5033" i="72"/>
  <c r="Q5033" i="72" s="1"/>
  <c r="X321" i="72" s="1"/>
  <c r="M4569" i="72"/>
  <c r="Q4569" i="72" s="1"/>
  <c r="X292" i="72" s="1"/>
  <c r="K2633" i="72"/>
  <c r="O2633" i="72" s="1"/>
  <c r="W171" i="72" s="1"/>
  <c r="H6004" i="72"/>
  <c r="G3884" i="72"/>
  <c r="G7284" i="72"/>
  <c r="H6260" i="72"/>
  <c r="G372" i="72"/>
  <c r="H4660" i="72"/>
  <c r="G2996" i="72"/>
  <c r="H4404" i="72"/>
  <c r="H3636" i="72"/>
  <c r="H1844" i="72"/>
  <c r="K377" i="72"/>
  <c r="O377" i="72" s="1"/>
  <c r="W30" i="72" s="1"/>
  <c r="M7849" i="72"/>
  <c r="Q7849" i="72" s="1"/>
  <c r="X497" i="72" s="1"/>
  <c r="G2988" i="72"/>
  <c r="G5164" i="72"/>
  <c r="G5676" i="72"/>
  <c r="G7788" i="72"/>
  <c r="M4537" i="72"/>
  <c r="Q4537" i="72" s="1"/>
  <c r="X290" i="72" s="1"/>
  <c r="M4153" i="72"/>
  <c r="Q4153" i="72" s="1"/>
  <c r="X266" i="72" s="1"/>
  <c r="M3113" i="72"/>
  <c r="Q3113" i="72" s="1"/>
  <c r="X201" i="72" s="1"/>
  <c r="M6633" i="72"/>
  <c r="Q6633" i="72" s="1"/>
  <c r="X421" i="72" s="1"/>
  <c r="M6377" i="72"/>
  <c r="Q6377" i="72" s="1"/>
  <c r="X405" i="72" s="1"/>
  <c r="K5721" i="72"/>
  <c r="O5721" i="72" s="1"/>
  <c r="W364" i="72" s="1"/>
  <c r="K2937" i="72"/>
  <c r="M2745" i="72"/>
  <c r="Q2745" i="72" s="1"/>
  <c r="X178" i="72" s="1"/>
  <c r="M489" i="72"/>
  <c r="Q489" i="72" s="1"/>
  <c r="X37" i="72" s="1"/>
  <c r="K3753" i="72"/>
  <c r="O3753" i="72" s="1"/>
  <c r="W241" i="72" s="1"/>
  <c r="K3497" i="72"/>
  <c r="O3497" i="72" s="1"/>
  <c r="Q6217" i="72"/>
  <c r="X395" i="72" s="1"/>
  <c r="M2905" i="72"/>
  <c r="Q2905" i="72" s="1"/>
  <c r="X188" i="72" s="1"/>
  <c r="M4265" i="72"/>
  <c r="Q4265" i="72" s="1"/>
  <c r="X273" i="72" s="1"/>
  <c r="G7980" i="72"/>
  <c r="M3673" i="72"/>
  <c r="M5305" i="72"/>
  <c r="Q5305" i="72" s="1"/>
  <c r="X338" i="72" s="1"/>
  <c r="M4553" i="72"/>
  <c r="Q4553" i="72" s="1"/>
  <c r="X291" i="72" s="1"/>
  <c r="K8025" i="72"/>
  <c r="O8025" i="72" s="1"/>
  <c r="W508" i="72" s="1"/>
  <c r="K6985" i="72"/>
  <c r="O6985" i="72" s="1"/>
  <c r="W443" i="72" s="1"/>
  <c r="M4665" i="72"/>
  <c r="K3097" i="72"/>
  <c r="O3097" i="72" s="1"/>
  <c r="W200" i="72" s="1"/>
  <c r="M5097" i="72"/>
  <c r="Q5097" i="72" s="1"/>
  <c r="X325" i="72" s="1"/>
  <c r="M4585" i="72"/>
  <c r="Q4585" i="72" s="1"/>
  <c r="X293" i="72" s="1"/>
  <c r="M5817" i="72"/>
  <c r="Q5817" i="72" s="1"/>
  <c r="X370" i="72" s="1"/>
  <c r="M6921" i="72"/>
  <c r="Q6921" i="72" s="1"/>
  <c r="X439" i="72" s="1"/>
  <c r="K537" i="72"/>
  <c r="O537" i="72" s="1"/>
  <c r="W40" i="72" s="1"/>
  <c r="M281" i="72"/>
  <c r="Q281" i="72" s="1"/>
  <c r="X24" i="72" s="1"/>
  <c r="K7369" i="72"/>
  <c r="O7369" i="72" s="1"/>
  <c r="W467" i="72" s="1"/>
  <c r="K6857" i="72"/>
  <c r="O6857" i="72" s="1"/>
  <c r="W435" i="72" s="1"/>
  <c r="K6153" i="72"/>
  <c r="O6153" i="72" s="1"/>
  <c r="W391" i="72" s="1"/>
  <c r="M425" i="72"/>
  <c r="Q425" i="72" s="1"/>
  <c r="X33" i="72" s="1"/>
  <c r="Q7241" i="72"/>
  <c r="X459" i="72" s="1"/>
  <c r="K7305" i="72"/>
  <c r="O7305" i="72" s="1"/>
  <c r="W463" i="72" s="1"/>
  <c r="M6841" i="72"/>
  <c r="Q6841" i="72" s="1"/>
  <c r="X434" i="72" s="1"/>
  <c r="M6473" i="72"/>
  <c r="Q6473" i="72" s="1"/>
  <c r="X411" i="72" s="1"/>
  <c r="K6329" i="72"/>
  <c r="O6329" i="72" s="1"/>
  <c r="W402" i="72" s="1"/>
  <c r="K6073" i="72"/>
  <c r="O6073" i="72" s="1"/>
  <c r="W386" i="72" s="1"/>
  <c r="K5433" i="72"/>
  <c r="O5433" i="72" s="1"/>
  <c r="W346" i="72" s="1"/>
  <c r="K5177" i="72"/>
  <c r="O5177" i="72" s="1"/>
  <c r="W330" i="72" s="1"/>
  <c r="K4793" i="72"/>
  <c r="O4793" i="72" s="1"/>
  <c r="W306" i="72" s="1"/>
  <c r="K7497" i="72"/>
  <c r="O7497" i="72" s="1"/>
  <c r="W475" i="72" s="1"/>
  <c r="K7353" i="72"/>
  <c r="O7353" i="72" s="1"/>
  <c r="W466" i="72" s="1"/>
  <c r="M7097" i="72"/>
  <c r="Q7097" i="72" s="1"/>
  <c r="X450" i="72" s="1"/>
  <c r="M6793" i="72"/>
  <c r="Q6793" i="72" s="1"/>
  <c r="X431" i="72" s="1"/>
  <c r="M4521" i="72"/>
  <c r="Q4521" i="72" s="1"/>
  <c r="X289" i="72" s="1"/>
  <c r="H3180" i="72"/>
  <c r="K3529" i="72"/>
  <c r="O3529" i="72" s="1"/>
  <c r="W227" i="72" s="1"/>
  <c r="K521" i="72"/>
  <c r="O521" i="72" s="1"/>
  <c r="W39" i="72" s="1"/>
  <c r="M5849" i="72"/>
  <c r="Q5849" i="72" s="1"/>
  <c r="X372" i="72" s="1"/>
  <c r="K7129" i="72"/>
  <c r="M6937" i="72"/>
  <c r="Q6937" i="72" s="1"/>
  <c r="X440" i="72" s="1"/>
  <c r="K5321" i="72"/>
  <c r="O5321" i="72" s="1"/>
  <c r="W339" i="72" s="1"/>
  <c r="G2028" i="72"/>
  <c r="H556" i="72"/>
  <c r="Q3673" i="72"/>
  <c r="X236" i="72" s="1"/>
  <c r="G6444" i="72"/>
  <c r="K6921" i="72"/>
  <c r="O6921" i="72" s="1"/>
  <c r="W439" i="72" s="1"/>
  <c r="M6409" i="72"/>
  <c r="Q6409" i="72" s="1"/>
  <c r="X407" i="72" s="1"/>
  <c r="H6188" i="72"/>
  <c r="Q4489" i="72"/>
  <c r="X287" i="72" s="1"/>
  <c r="G4588" i="72"/>
  <c r="H3828" i="72"/>
  <c r="H4844" i="72"/>
  <c r="M5513" i="72"/>
  <c r="Q5513" i="72" s="1"/>
  <c r="X351" i="72" s="1"/>
  <c r="K5833" i="72"/>
  <c r="O5833" i="72" s="1"/>
  <c r="W371" i="72" s="1"/>
  <c r="M5641" i="72"/>
  <c r="Q5641" i="72" s="1"/>
  <c r="X359" i="72" s="1"/>
  <c r="M5257" i="72"/>
  <c r="Q5257" i="72" s="1"/>
  <c r="X335" i="72" s="1"/>
  <c r="Q4665" i="72"/>
  <c r="X298" i="72" s="1"/>
  <c r="K7561" i="72"/>
  <c r="O7561" i="72" s="1"/>
  <c r="W479" i="72" s="1"/>
  <c r="K7241" i="72"/>
  <c r="O7241" i="72" s="1"/>
  <c r="W459" i="72" s="1"/>
  <c r="K7049" i="72"/>
  <c r="O7049" i="72" s="1"/>
  <c r="W447" i="72" s="1"/>
  <c r="M569" i="72"/>
  <c r="Q569" i="72" s="1"/>
  <c r="X42" i="72" s="1"/>
  <c r="M313" i="72"/>
  <c r="Q313" i="72" s="1"/>
  <c r="X26" i="72" s="1"/>
  <c r="K7433" i="72"/>
  <c r="O7433" i="72" s="1"/>
  <c r="W471" i="72" s="1"/>
  <c r="K7177" i="72"/>
  <c r="O7177" i="72" s="1"/>
  <c r="W455" i="72" s="1"/>
  <c r="M3609" i="72"/>
  <c r="Q3609" i="72" s="1"/>
  <c r="X232" i="72" s="1"/>
  <c r="M7641" i="72"/>
  <c r="Q7641" i="72" s="1"/>
  <c r="X484" i="72" s="1"/>
  <c r="M7129" i="72"/>
  <c r="Q7129" i="72" s="1"/>
  <c r="K6873" i="72"/>
  <c r="O6873" i="72" s="1"/>
  <c r="W436" i="72" s="1"/>
  <c r="M6361" i="72"/>
  <c r="Q6361" i="72" s="1"/>
  <c r="X404" i="72" s="1"/>
  <c r="M5769" i="72"/>
  <c r="Q5769" i="72" s="1"/>
  <c r="X367" i="72" s="1"/>
  <c r="M4969" i="72"/>
  <c r="Q4969" i="72" s="1"/>
  <c r="X317" i="72" s="1"/>
  <c r="K4713" i="72"/>
  <c r="O4713" i="72" s="1"/>
  <c r="W301" i="72" s="1"/>
  <c r="K4457" i="72"/>
  <c r="O4457" i="72" s="1"/>
  <c r="W285" i="72" s="1"/>
  <c r="K4201" i="72"/>
  <c r="O4201" i="72" s="1"/>
  <c r="W269" i="72" s="1"/>
  <c r="K3577" i="72"/>
  <c r="O3577" i="72" s="1"/>
  <c r="W230" i="72" s="1"/>
  <c r="M2841" i="72"/>
  <c r="Q2841" i="72" s="1"/>
  <c r="X184" i="72" s="1"/>
  <c r="M5609" i="72"/>
  <c r="Q5609" i="72" s="1"/>
  <c r="X357" i="72" s="1"/>
  <c r="K5353" i="72"/>
  <c r="O5353" i="72" s="1"/>
  <c r="W341" i="72" s="1"/>
  <c r="K5097" i="72"/>
  <c r="O5097" i="72" s="1"/>
  <c r="W325" i="72" s="1"/>
  <c r="M4841" i="72"/>
  <c r="Q4841" i="72" s="1"/>
  <c r="X309" i="72" s="1"/>
  <c r="K4585" i="72"/>
  <c r="O4585" i="72" s="1"/>
  <c r="W293" i="72" s="1"/>
  <c r="M4329" i="72"/>
  <c r="Q4329" i="72" s="1"/>
  <c r="X277" i="72" s="1"/>
  <c r="M3737" i="72"/>
  <c r="Q3737" i="72" s="1"/>
  <c r="X240" i="72" s="1"/>
  <c r="K3481" i="72"/>
  <c r="O3481" i="72" s="1"/>
  <c r="W224" i="72" s="1"/>
  <c r="K3177" i="72"/>
  <c r="O3177" i="72" s="1"/>
  <c r="W205" i="72" s="1"/>
  <c r="M2921" i="72"/>
  <c r="Q2921" i="72" s="1"/>
  <c r="X189" i="72" s="1"/>
  <c r="M2665" i="72"/>
  <c r="Q2665" i="72" s="1"/>
  <c r="X173" i="72" s="1"/>
  <c r="K7801" i="72"/>
  <c r="O7801" i="72" s="1"/>
  <c r="W494" i="72" s="1"/>
  <c r="M7545" i="72"/>
  <c r="Q7545" i="72" s="1"/>
  <c r="X478" i="72" s="1"/>
  <c r="M7289" i="72"/>
  <c r="Q7289" i="72" s="1"/>
  <c r="X462" i="72" s="1"/>
  <c r="M7033" i="72"/>
  <c r="Q7033" i="72" s="1"/>
  <c r="X446" i="72" s="1"/>
  <c r="M473" i="72"/>
  <c r="Q473" i="72" s="1"/>
  <c r="X36" i="72" s="1"/>
  <c r="M7417" i="72"/>
  <c r="Q7417" i="72" s="1"/>
  <c r="X470" i="72" s="1"/>
  <c r="M6537" i="72"/>
  <c r="Q6537" i="72" s="1"/>
  <c r="X415" i="72" s="1"/>
  <c r="M6281" i="72"/>
  <c r="Q6281" i="72" s="1"/>
  <c r="X399" i="72" s="1"/>
  <c r="K5705" i="72"/>
  <c r="O5705" i="72" s="1"/>
  <c r="W363" i="72" s="1"/>
  <c r="K4185" i="72"/>
  <c r="O4185" i="72" s="1"/>
  <c r="W268" i="72" s="1"/>
  <c r="M3545" i="72"/>
  <c r="Q3545" i="72" s="1"/>
  <c r="X228" i="72" s="1"/>
  <c r="K3241" i="72"/>
  <c r="O3241" i="72" s="1"/>
  <c r="W209" i="72" s="1"/>
  <c r="K2985" i="72"/>
  <c r="O2985" i="72" s="1"/>
  <c r="W193" i="72" s="1"/>
  <c r="K2729" i="72"/>
  <c r="O2729" i="72" s="1"/>
  <c r="W177" i="72" s="1"/>
  <c r="M6905" i="72"/>
  <c r="Q6905" i="72" s="1"/>
  <c r="X438" i="72" s="1"/>
  <c r="K5817" i="72"/>
  <c r="O5817" i="72" s="1"/>
  <c r="W370" i="72" s="1"/>
  <c r="M7161" i="72"/>
  <c r="Q7161" i="72" s="1"/>
  <c r="X454" i="72" s="1"/>
  <c r="M6137" i="72"/>
  <c r="Q6137" i="72" s="1"/>
  <c r="X390" i="72" s="1"/>
  <c r="M6665" i="72"/>
  <c r="Q6665" i="72" s="1"/>
  <c r="X423" i="72" s="1"/>
  <c r="K7113" i="72"/>
  <c r="M5753" i="72"/>
  <c r="Q5753" i="72" s="1"/>
  <c r="X366" i="72" s="1"/>
  <c r="M4505" i="72"/>
  <c r="Q4505" i="72" s="1"/>
  <c r="X288" i="72" s="1"/>
  <c r="K3561" i="72"/>
  <c r="O3561" i="72" s="1"/>
  <c r="W229" i="72" s="1"/>
  <c r="M3081" i="72"/>
  <c r="Q3081" i="72" s="1"/>
  <c r="X199" i="72" s="1"/>
  <c r="M7769" i="72"/>
  <c r="Q7769" i="72" s="1"/>
  <c r="X492" i="72" s="1"/>
  <c r="M7513" i="72"/>
  <c r="Q7513" i="72" s="1"/>
  <c r="X476" i="72" s="1"/>
  <c r="K7001" i="72"/>
  <c r="O7001" i="72" s="1"/>
  <c r="W444" i="72" s="1"/>
  <c r="M6745" i="72"/>
  <c r="Q6745" i="72" s="1"/>
  <c r="X428" i="72" s="1"/>
  <c r="M5145" i="72"/>
  <c r="Q5145" i="72" s="1"/>
  <c r="X328" i="72" s="1"/>
  <c r="K4633" i="72"/>
  <c r="O4633" i="72" s="1"/>
  <c r="W296" i="72" s="1"/>
  <c r="M2969" i="72"/>
  <c r="Q2969" i="72" s="1"/>
  <c r="X192" i="72" s="1"/>
  <c r="M329" i="72"/>
  <c r="Q329" i="72" s="1"/>
  <c r="X27" i="72" s="1"/>
  <c r="K5449" i="72"/>
  <c r="O5449" i="72" s="1"/>
  <c r="W347" i="72" s="1"/>
  <c r="K4937" i="72"/>
  <c r="O4937" i="72" s="1"/>
  <c r="W315" i="72" s="1"/>
  <c r="M3033" i="72"/>
  <c r="Q3033" i="72" s="1"/>
  <c r="X196" i="72" s="1"/>
  <c r="K6169" i="72"/>
  <c r="O6169" i="72" s="1"/>
  <c r="W392" i="72" s="1"/>
  <c r="K5481" i="72"/>
  <c r="O5481" i="72" s="1"/>
  <c r="W349" i="72" s="1"/>
  <c r="M5481" i="72"/>
  <c r="Q5481" i="72" s="1"/>
  <c r="X349" i="72" s="1"/>
  <c r="K7721" i="72"/>
  <c r="O7721" i="72" s="1"/>
  <c r="W489" i="72" s="1"/>
  <c r="G5364" i="72"/>
  <c r="G5356" i="72"/>
  <c r="H5364" i="72"/>
  <c r="H4340" i="72"/>
  <c r="G4340" i="72"/>
  <c r="G308" i="72"/>
  <c r="H308" i="72"/>
  <c r="H2028" i="72"/>
  <c r="H5356" i="72"/>
  <c r="M7721" i="72"/>
  <c r="Q7721" i="72" s="1"/>
  <c r="X489" i="72" s="1"/>
  <c r="K6905" i="72"/>
  <c r="O6905" i="72" s="1"/>
  <c r="W438" i="72" s="1"/>
  <c r="G6196" i="72"/>
  <c r="K7625" i="72"/>
  <c r="O7625" i="72" s="1"/>
  <c r="W483" i="72" s="1"/>
  <c r="M6089" i="72"/>
  <c r="Q6089" i="72" s="1"/>
  <c r="X387" i="72" s="1"/>
  <c r="K4249" i="72"/>
  <c r="M4249" i="72"/>
  <c r="Q4249" i="72" s="1"/>
  <c r="X272" i="72" s="1"/>
  <c r="M4377" i="72"/>
  <c r="Q4377" i="72" s="1"/>
  <c r="X280" i="72" s="1"/>
  <c r="K4377" i="72"/>
  <c r="O4377" i="72" s="1"/>
  <c r="W280" i="72" s="1"/>
  <c r="M2713" i="72"/>
  <c r="Q2713" i="72" s="1"/>
  <c r="X176" i="72" s="1"/>
  <c r="H7916" i="72"/>
  <c r="G7924" i="72"/>
  <c r="G7156" i="72"/>
  <c r="H7156" i="72"/>
  <c r="G6388" i="72"/>
  <c r="H6388" i="72"/>
  <c r="H5044" i="72"/>
  <c r="G5044" i="72"/>
  <c r="H4020" i="72"/>
  <c r="G4020" i="72"/>
  <c r="H3116" i="72"/>
  <c r="H3124" i="72"/>
  <c r="M7657" i="72"/>
  <c r="Q7657" i="72" s="1"/>
  <c r="X485" i="72" s="1"/>
  <c r="O7657" i="72"/>
  <c r="W485" i="72" s="1"/>
  <c r="M6521" i="72"/>
  <c r="Q6521" i="72" s="1"/>
  <c r="X414" i="72" s="1"/>
  <c r="K6521" i="72"/>
  <c r="O6521" i="72" s="1"/>
  <c r="W414" i="72" s="1"/>
  <c r="M5689" i="72"/>
  <c r="Q5689" i="72" s="1"/>
  <c r="X362" i="72" s="1"/>
  <c r="M4681" i="72"/>
  <c r="Q4681" i="72" s="1"/>
  <c r="X299" i="72" s="1"/>
  <c r="K4681" i="72"/>
  <c r="O4681" i="72" s="1"/>
  <c r="W299" i="72" s="1"/>
  <c r="M3289" i="72"/>
  <c r="Q3289" i="72" s="1"/>
  <c r="X212" i="72" s="1"/>
  <c r="K3289" i="72"/>
  <c r="O3289" i="72" s="1"/>
  <c r="W212" i="72" s="1"/>
  <c r="K2777" i="72"/>
  <c r="O2777" i="72" s="1"/>
  <c r="W180" i="72" s="1"/>
  <c r="H1972" i="72"/>
  <c r="G1972" i="72"/>
  <c r="H492" i="72"/>
  <c r="H500" i="72"/>
  <c r="H116" i="72"/>
  <c r="G116" i="72"/>
  <c r="K5801" i="72"/>
  <c r="O5801" i="72" s="1"/>
  <c r="W369" i="72" s="1"/>
  <c r="M5801" i="72"/>
  <c r="Q5801" i="72" s="1"/>
  <c r="X369" i="72" s="1"/>
  <c r="M6777" i="72"/>
  <c r="Q6777" i="72" s="1"/>
  <c r="X430" i="72" s="1"/>
  <c r="K6777" i="72"/>
  <c r="O6777" i="72" s="1"/>
  <c r="W430" i="72" s="1"/>
  <c r="G7988" i="72"/>
  <c r="H7988" i="72"/>
  <c r="G7476" i="72"/>
  <c r="H7476" i="72"/>
  <c r="H5612" i="72"/>
  <c r="H5620" i="72"/>
  <c r="G5620" i="72"/>
  <c r="H4852" i="72"/>
  <c r="G4852" i="72"/>
  <c r="H2932" i="72"/>
  <c r="G2932" i="72"/>
  <c r="H2420" i="72"/>
  <c r="G2420" i="72"/>
  <c r="M4441" i="72"/>
  <c r="Q4441" i="72" s="1"/>
  <c r="X284" i="72" s="1"/>
  <c r="K4441" i="72"/>
  <c r="O4441" i="72" s="1"/>
  <c r="W284" i="72" s="1"/>
  <c r="Q265" i="72"/>
  <c r="X23" i="72" s="1"/>
  <c r="G2412" i="72"/>
  <c r="G3820" i="72"/>
  <c r="G7468" i="72"/>
  <c r="K441" i="72"/>
  <c r="O441" i="72" s="1"/>
  <c r="W34" i="72" s="1"/>
  <c r="M345" i="72"/>
  <c r="Q345" i="72" s="1"/>
  <c r="X28" i="72" s="1"/>
  <c r="K297" i="72"/>
  <c r="O297" i="72" s="1"/>
  <c r="W25" i="72" s="1"/>
  <c r="K265" i="72"/>
  <c r="O265" i="72" s="1"/>
  <c r="W23" i="72" s="1"/>
  <c r="M3097" i="72"/>
  <c r="Q3097" i="72" s="1"/>
  <c r="X200" i="72" s="1"/>
  <c r="K7641" i="72"/>
  <c r="O7641" i="72" s="1"/>
  <c r="W484" i="72" s="1"/>
  <c r="K6537" i="72"/>
  <c r="O6537" i="72" s="1"/>
  <c r="W415" i="72" s="1"/>
  <c r="K6137" i="72"/>
  <c r="O6137" i="72" s="1"/>
  <c r="W390" i="72" s="1"/>
  <c r="K5609" i="72"/>
  <c r="O5609" i="72" s="1"/>
  <c r="W357" i="72" s="1"/>
  <c r="Q6857" i="72"/>
  <c r="X435" i="72" s="1"/>
  <c r="K4921" i="72"/>
  <c r="O4921" i="72" s="1"/>
  <c r="W314" i="72" s="1"/>
  <c r="M4921" i="72"/>
  <c r="Q4921" i="72" s="1"/>
  <c r="X314" i="72" s="1"/>
  <c r="M3161" i="72"/>
  <c r="Q3161" i="72" s="1"/>
  <c r="X204" i="72" s="1"/>
  <c r="K3161" i="72"/>
  <c r="O3161" i="72" s="1"/>
  <c r="W204" i="72" s="1"/>
  <c r="M6601" i="72"/>
  <c r="Q6601" i="72" s="1"/>
  <c r="X419" i="72" s="1"/>
  <c r="M3225" i="72"/>
  <c r="Q3225" i="72" s="1"/>
  <c r="X208" i="72" s="1"/>
  <c r="K3225" i="72"/>
  <c r="O3225" i="72" s="1"/>
  <c r="W208" i="72" s="1"/>
  <c r="K7785" i="72"/>
  <c r="O7785" i="72" s="1"/>
  <c r="W493" i="72" s="1"/>
  <c r="H7404" i="72"/>
  <c r="G7412" i="72"/>
  <c r="H7412" i="72"/>
  <c r="G6644" i="72"/>
  <c r="H6644" i="72"/>
  <c r="G6132" i="72"/>
  <c r="H6132" i="72"/>
  <c r="G4532" i="72"/>
  <c r="H4532" i="72"/>
  <c r="H3756" i="72"/>
  <c r="H3764" i="72"/>
  <c r="G3764" i="72"/>
  <c r="G108" i="72"/>
  <c r="H1964" i="72"/>
  <c r="H2412" i="72"/>
  <c r="G2668" i="72"/>
  <c r="G2924" i="72"/>
  <c r="H3500" i="72"/>
  <c r="G3756" i="72"/>
  <c r="G4524" i="72"/>
  <c r="Q4793" i="72"/>
  <c r="X306" i="72" s="1"/>
  <c r="H5292" i="72"/>
  <c r="G5612" i="72"/>
  <c r="H6636" i="72"/>
  <c r="G7148" i="72"/>
  <c r="G7404" i="72"/>
  <c r="H7468" i="72"/>
  <c r="M3465" i="72"/>
  <c r="Q3465" i="72" s="1"/>
  <c r="X223" i="72" s="1"/>
  <c r="M3401" i="72"/>
  <c r="Q3401" i="72" s="1"/>
  <c r="X219" i="72" s="1"/>
  <c r="M3337" i="72"/>
  <c r="M7865" i="72"/>
  <c r="Q7865" i="72" s="1"/>
  <c r="X498" i="72" s="1"/>
  <c r="K3737" i="72"/>
  <c r="O3737" i="72" s="1"/>
  <c r="W240" i="72" s="1"/>
  <c r="K3609" i="72"/>
  <c r="O3609" i="72" s="1"/>
  <c r="W232" i="72" s="1"/>
  <c r="K3513" i="72"/>
  <c r="O3513" i="72" s="1"/>
  <c r="W226" i="72" s="1"/>
  <c r="K425" i="72"/>
  <c r="O425" i="72" s="1"/>
  <c r="W33" i="72" s="1"/>
  <c r="M377" i="72"/>
  <c r="Q377" i="72" s="1"/>
  <c r="X30" i="72" s="1"/>
  <c r="K329" i="72"/>
  <c r="O329" i="72" s="1"/>
  <c r="W27" i="72" s="1"/>
  <c r="K2713" i="72"/>
  <c r="O2713" i="72" s="1"/>
  <c r="W176" i="72" s="1"/>
  <c r="K3033" i="72"/>
  <c r="O3033" i="72" s="1"/>
  <c r="W196" i="72" s="1"/>
  <c r="K2649" i="72"/>
  <c r="O2649" i="72" s="1"/>
  <c r="W172" i="72" s="1"/>
  <c r="K7769" i="72"/>
  <c r="O7769" i="72" s="1"/>
  <c r="W492" i="72" s="1"/>
  <c r="K7673" i="72"/>
  <c r="O7673" i="72" s="1"/>
  <c r="W486" i="72" s="1"/>
  <c r="K7545" i="72"/>
  <c r="O7545" i="72" s="1"/>
  <c r="W478" i="72" s="1"/>
  <c r="K7289" i="72"/>
  <c r="O7289" i="72" s="1"/>
  <c r="W462" i="72" s="1"/>
  <c r="K7033" i="72"/>
  <c r="O7033" i="72" s="1"/>
  <c r="W446" i="72" s="1"/>
  <c r="K6665" i="72"/>
  <c r="O6665" i="72" s="1"/>
  <c r="W423" i="72" s="1"/>
  <c r="K6281" i="72"/>
  <c r="O6281" i="72" s="1"/>
  <c r="W399" i="72" s="1"/>
  <c r="K6217" i="72"/>
  <c r="O6217" i="72" s="1"/>
  <c r="W395" i="72" s="1"/>
  <c r="K6089" i="72"/>
  <c r="O6089" i="72" s="1"/>
  <c r="W387" i="72" s="1"/>
  <c r="K5753" i="72"/>
  <c r="O5753" i="72" s="1"/>
  <c r="W366" i="72" s="1"/>
  <c r="K5689" i="72"/>
  <c r="O5689" i="72" s="1"/>
  <c r="W362" i="72" s="1"/>
  <c r="M5049" i="72"/>
  <c r="Q5049" i="72" s="1"/>
  <c r="X322" i="72" s="1"/>
  <c r="K4969" i="72"/>
  <c r="O4969" i="72" s="1"/>
  <c r="W317" i="72" s="1"/>
  <c r="M4713" i="72"/>
  <c r="Q4713" i="72" s="1"/>
  <c r="X301" i="72" s="1"/>
  <c r="K4649" i="72"/>
  <c r="O4649" i="72" s="1"/>
  <c r="W297" i="72" s="1"/>
  <c r="M4457" i="72"/>
  <c r="Q4457" i="72" s="1"/>
  <c r="X285" i="72" s="1"/>
  <c r="M4393" i="72"/>
  <c r="Q4393" i="72" s="1"/>
  <c r="X281" i="72" s="1"/>
  <c r="M4201" i="72"/>
  <c r="Q4201" i="72" s="1"/>
  <c r="X269" i="72" s="1"/>
  <c r="K6393" i="72"/>
  <c r="O6393" i="72" s="1"/>
  <c r="W406" i="72" s="1"/>
  <c r="Q6393" i="72"/>
  <c r="X406" i="72" s="1"/>
  <c r="H6452" i="72"/>
  <c r="G2676" i="72"/>
  <c r="G564" i="72"/>
  <c r="H5300" i="72"/>
  <c r="G7732" i="72"/>
  <c r="G7220" i="72"/>
  <c r="H3508" i="72"/>
  <c r="H2924" i="72"/>
  <c r="H2036" i="72"/>
  <c r="G500" i="72"/>
  <c r="K5225" i="72"/>
  <c r="O5225" i="72" s="1"/>
  <c r="W333" i="72" s="1"/>
  <c r="M5225" i="72"/>
  <c r="Q5225" i="72" s="1"/>
  <c r="X333" i="72" s="1"/>
  <c r="H6956" i="72"/>
  <c r="G6964" i="72"/>
  <c r="H6708" i="72"/>
  <c r="G6708" i="72"/>
  <c r="H5932" i="72"/>
  <c r="H5940" i="72"/>
  <c r="H5100" i="72"/>
  <c r="H5108" i="72"/>
  <c r="H4596" i="72"/>
  <c r="G4596" i="72"/>
  <c r="H4084" i="72"/>
  <c r="G4084" i="72"/>
  <c r="H3572" i="72"/>
  <c r="G3572" i="72"/>
  <c r="H2284" i="72"/>
  <c r="G2292" i="72"/>
  <c r="G4076" i="72"/>
  <c r="G7724" i="72"/>
  <c r="K553" i="72"/>
  <c r="O553" i="72" s="1"/>
  <c r="W41" i="72" s="1"/>
  <c r="K393" i="72"/>
  <c r="O393" i="72" s="1"/>
  <c r="W31" i="72" s="1"/>
  <c r="M7113" i="72"/>
  <c r="Q7113" i="72" s="1"/>
  <c r="X451" i="72" s="1"/>
  <c r="M6345" i="72"/>
  <c r="Q6345" i="72" s="1"/>
  <c r="X403" i="72" s="1"/>
  <c r="M2825" i="72"/>
  <c r="Q2825" i="72" s="1"/>
  <c r="X183" i="72" s="1"/>
  <c r="K2825" i="72"/>
  <c r="O2825" i="72" s="1"/>
  <c r="W183" i="72" s="1"/>
  <c r="K2969" i="72"/>
  <c r="O2969" i="72" s="1"/>
  <c r="W192" i="72" s="1"/>
  <c r="K345" i="72"/>
  <c r="O345" i="72" s="1"/>
  <c r="W28" i="72" s="1"/>
  <c r="G7668" i="72"/>
  <c r="H7668" i="72"/>
  <c r="H6900" i="72"/>
  <c r="G6900" i="72"/>
  <c r="H4276" i="72"/>
  <c r="G4276" i="72"/>
  <c r="G2868" i="72"/>
  <c r="H2868" i="72"/>
  <c r="G2612" i="72"/>
  <c r="H2612" i="72"/>
  <c r="M6265" i="72"/>
  <c r="Q6265" i="72" s="1"/>
  <c r="X398" i="72" s="1"/>
  <c r="K6265" i="72"/>
  <c r="Q521" i="72"/>
  <c r="X39" i="72" s="1"/>
  <c r="G3564" i="72"/>
  <c r="H3820" i="72"/>
  <c r="H4076" i="72"/>
  <c r="G4268" i="72"/>
  <c r="G4332" i="72"/>
  <c r="G5100" i="72"/>
  <c r="H6700" i="72"/>
  <c r="G6892" i="72"/>
  <c r="H7660" i="72"/>
  <c r="H7724" i="72"/>
  <c r="H108" i="72"/>
  <c r="G300" i="72"/>
  <c r="G556" i="72"/>
  <c r="G2220" i="72"/>
  <c r="G2284" i="72"/>
  <c r="Q2649" i="72"/>
  <c r="X172" i="72" s="1"/>
  <c r="H2668" i="72"/>
  <c r="G2860" i="72"/>
  <c r="O3081" i="72"/>
  <c r="W199" i="72" s="1"/>
  <c r="G3116" i="72"/>
  <c r="G3180" i="72"/>
  <c r="Q3513" i="72"/>
  <c r="X226" i="72" s="1"/>
  <c r="H3564" i="72"/>
  <c r="G4012" i="72"/>
  <c r="H4268" i="72"/>
  <c r="H4332" i="72"/>
  <c r="H4524" i="72"/>
  <c r="G4780" i="72"/>
  <c r="G5036" i="72"/>
  <c r="Q5433" i="72"/>
  <c r="G5548" i="72"/>
  <c r="G5932" i="72"/>
  <c r="G6124" i="72"/>
  <c r="G6188" i="72"/>
  <c r="O6345" i="72"/>
  <c r="W403" i="72" s="1"/>
  <c r="H6892" i="72"/>
  <c r="H7148" i="72"/>
  <c r="G7212" i="72"/>
  <c r="G7916" i="72"/>
  <c r="K5561" i="72"/>
  <c r="O5561" i="72" s="1"/>
  <c r="W354" i="72" s="1"/>
  <c r="K3449" i="72"/>
  <c r="O3449" i="72" s="1"/>
  <c r="W222" i="72" s="1"/>
  <c r="K3385" i="72"/>
  <c r="O3385" i="72" s="1"/>
  <c r="W218" i="72" s="1"/>
  <c r="M201" i="72"/>
  <c r="Q201" i="72" s="1"/>
  <c r="X19" i="72" s="1"/>
  <c r="M137" i="72"/>
  <c r="Q137" i="72" s="1"/>
  <c r="X15" i="72" s="1"/>
  <c r="M8009" i="72"/>
  <c r="Q8009" i="72" s="1"/>
  <c r="X507" i="72" s="1"/>
  <c r="M7945" i="72"/>
  <c r="Q7945" i="72" s="1"/>
  <c r="X503" i="72" s="1"/>
  <c r="K3545" i="72"/>
  <c r="O3545" i="72" s="1"/>
  <c r="W228" i="72" s="1"/>
  <c r="K473" i="72"/>
  <c r="O473" i="72" s="1"/>
  <c r="W36" i="72" s="1"/>
  <c r="M3241" i="72"/>
  <c r="K2841" i="72"/>
  <c r="O2841" i="72" s="1"/>
  <c r="W184" i="72" s="1"/>
  <c r="M7625" i="72"/>
  <c r="Q7625" i="72" s="1"/>
  <c r="X483" i="72" s="1"/>
  <c r="K7417" i="72"/>
  <c r="O7417" i="72" s="1"/>
  <c r="W470" i="72" s="1"/>
  <c r="K7161" i="72"/>
  <c r="O7161" i="72" s="1"/>
  <c r="W454" i="72" s="1"/>
  <c r="M6873" i="72"/>
  <c r="Q6873" i="72" s="1"/>
  <c r="X436" i="72" s="1"/>
  <c r="K6729" i="72"/>
  <c r="O6729" i="72" s="1"/>
  <c r="W427" i="72" s="1"/>
  <c r="K6649" i="72"/>
  <c r="O6649" i="72" s="1"/>
  <c r="W422" i="72" s="1"/>
  <c r="K6361" i="72"/>
  <c r="O6361" i="72" s="1"/>
  <c r="W404" i="72" s="1"/>
  <c r="M6169" i="72"/>
  <c r="Q6169" i="72" s="1"/>
  <c r="X392" i="72" s="1"/>
  <c r="M5353" i="72"/>
  <c r="Q5353" i="72" s="1"/>
  <c r="X341" i="72" s="1"/>
  <c r="K4841" i="72"/>
  <c r="O4841" i="72" s="1"/>
  <c r="W309" i="72" s="1"/>
  <c r="M4633" i="72"/>
  <c r="Q4633" i="72" s="1"/>
  <c r="X296" i="72" s="1"/>
  <c r="K4329" i="72"/>
  <c r="O4329" i="72" s="1"/>
  <c r="W277" i="72" s="1"/>
  <c r="M4185" i="72"/>
  <c r="Q4185" i="72" s="1"/>
  <c r="X268" i="72" s="1"/>
  <c r="H6964" i="72"/>
  <c r="H6444" i="72"/>
  <c r="G4788" i="72"/>
  <c r="H7220" i="72"/>
  <c r="H3188" i="72"/>
  <c r="M4313" i="72"/>
  <c r="Q4313" i="72" s="1"/>
  <c r="X276" i="72" s="1"/>
  <c r="K4313" i="72"/>
  <c r="O4313" i="72" s="1"/>
  <c r="W276" i="72" s="1"/>
  <c r="K7881" i="72"/>
  <c r="O7881" i="72" s="1"/>
  <c r="W499" i="72" s="1"/>
  <c r="M5161" i="72"/>
  <c r="Q5161" i="72" s="1"/>
  <c r="X329" i="72" s="1"/>
  <c r="K7529" i="72"/>
  <c r="O7529" i="72" s="1"/>
  <c r="W477" i="72" s="1"/>
  <c r="K7273" i="72"/>
  <c r="O7273" i="72" s="1"/>
  <c r="W461" i="72" s="1"/>
  <c r="K7017" i="72"/>
  <c r="O7017" i="72" s="1"/>
  <c r="W445" i="72" s="1"/>
  <c r="K6953" i="72"/>
  <c r="O6953" i="72" s="1"/>
  <c r="W441" i="72" s="1"/>
  <c r="K6441" i="72"/>
  <c r="O6441" i="72" s="1"/>
  <c r="W409" i="72" s="1"/>
  <c r="M6121" i="72"/>
  <c r="Q6121" i="72" s="1"/>
  <c r="X389" i="72" s="1"/>
  <c r="K5465" i="72"/>
  <c r="O5465" i="72" s="1"/>
  <c r="W348" i="72" s="1"/>
  <c r="M5401" i="72"/>
  <c r="Q5401" i="72" s="1"/>
  <c r="X344" i="72" s="1"/>
  <c r="M5017" i="72"/>
  <c r="Q5017" i="72" s="1"/>
  <c r="X320" i="72" s="1"/>
  <c r="M4761" i="72"/>
  <c r="Q4761" i="72" s="1"/>
  <c r="X304" i="72" s="1"/>
  <c r="M3721" i="72"/>
  <c r="Q3721" i="72" s="1"/>
  <c r="X239" i="72" s="1"/>
  <c r="M361" i="72"/>
  <c r="Q361" i="72" s="1"/>
  <c r="X29" i="72" s="1"/>
  <c r="M3577" i="72"/>
  <c r="Q3577" i="72" s="1"/>
  <c r="X230" i="72" s="1"/>
  <c r="M7385" i="72"/>
  <c r="Q7385" i="72" s="1"/>
  <c r="X468" i="72" s="1"/>
  <c r="M7257" i="72"/>
  <c r="Q7257" i="72" s="1"/>
  <c r="X460" i="72" s="1"/>
  <c r="M7193" i="72"/>
  <c r="Q7193" i="72" s="1"/>
  <c r="X456" i="72" s="1"/>
  <c r="M7001" i="72"/>
  <c r="Q7001" i="72" s="1"/>
  <c r="X444" i="72" s="1"/>
  <c r="M6617" i="72"/>
  <c r="Q6617" i="72" s="1"/>
  <c r="X420" i="72" s="1"/>
  <c r="M6489" i="72"/>
  <c r="Q6489" i="72" s="1"/>
  <c r="X412" i="72" s="1"/>
  <c r="M6105" i="72"/>
  <c r="Q6105" i="72" s="1"/>
  <c r="X388" i="72" s="1"/>
  <c r="K5769" i="72"/>
  <c r="O5769" i="72" s="1"/>
  <c r="W367" i="72" s="1"/>
  <c r="M5705" i="72"/>
  <c r="Q5705" i="72" s="1"/>
  <c r="X363" i="72" s="1"/>
  <c r="M5321" i="72"/>
  <c r="Q5321" i="72" s="1"/>
  <c r="X339" i="72" s="1"/>
  <c r="K5193" i="72"/>
  <c r="O5193" i="72" s="1"/>
  <c r="W331" i="72" s="1"/>
  <c r="K2921" i="72"/>
  <c r="O2921" i="72" s="1"/>
  <c r="W189" i="72" s="1"/>
  <c r="M2729" i="72"/>
  <c r="Q2729" i="72" s="1"/>
  <c r="X177" i="72" s="1"/>
  <c r="M3593" i="72"/>
  <c r="Q3593" i="72" s="1"/>
  <c r="X231" i="72" s="1"/>
  <c r="K7577" i="72"/>
  <c r="O7577" i="72" s="1"/>
  <c r="W480" i="72" s="1"/>
  <c r="K7385" i="72"/>
  <c r="O7385" i="72" s="1"/>
  <c r="W468" i="72" s="1"/>
  <c r="K7257" i="72"/>
  <c r="O7257" i="72" s="1"/>
  <c r="W460" i="72" s="1"/>
  <c r="K7193" i="72"/>
  <c r="O7193" i="72" s="1"/>
  <c r="W456" i="72" s="1"/>
  <c r="K7065" i="72"/>
  <c r="O7065" i="72" s="1"/>
  <c r="W448" i="72" s="1"/>
  <c r="K6937" i="72"/>
  <c r="O6937" i="72" s="1"/>
  <c r="W440" i="72" s="1"/>
  <c r="K6809" i="72"/>
  <c r="O6809" i="72" s="1"/>
  <c r="W432" i="72" s="1"/>
  <c r="K6617" i="72"/>
  <c r="O6617" i="72" s="1"/>
  <c r="W420" i="72" s="1"/>
  <c r="K6489" i="72"/>
  <c r="O6489" i="72" s="1"/>
  <c r="W412" i="72" s="1"/>
  <c r="K6425" i="72"/>
  <c r="O6425" i="72" s="1"/>
  <c r="W408" i="72" s="1"/>
  <c r="K6297" i="72"/>
  <c r="O6297" i="72" s="1"/>
  <c r="W400" i="72" s="1"/>
  <c r="K6105" i="72"/>
  <c r="O6105" i="72" s="1"/>
  <c r="W388" i="72" s="1"/>
  <c r="K5065" i="72"/>
  <c r="O5065" i="72" s="1"/>
  <c r="W323" i="72" s="1"/>
  <c r="K4489" i="72"/>
  <c r="O4489" i="72" s="1"/>
  <c r="W287" i="72" s="1"/>
  <c r="K5737" i="72"/>
  <c r="O5737" i="72" s="1"/>
  <c r="W365" i="72" s="1"/>
  <c r="M5385" i="72"/>
  <c r="Q5385" i="72" s="1"/>
  <c r="X343" i="72" s="1"/>
  <c r="M5129" i="72"/>
  <c r="Q5129" i="72" s="1"/>
  <c r="X327" i="72" s="1"/>
  <c r="M4873" i="72"/>
  <c r="Q4873" i="72" s="1"/>
  <c r="X311" i="72" s="1"/>
  <c r="M7465" i="72"/>
  <c r="Q7465" i="72" s="1"/>
  <c r="X473" i="72" s="1"/>
  <c r="K7465" i="72"/>
  <c r="O7465" i="72" s="1"/>
  <c r="W473" i="72" s="1"/>
  <c r="K7401" i="72"/>
  <c r="O7401" i="72" s="1"/>
  <c r="W469" i="72" s="1"/>
  <c r="M7401" i="72"/>
  <c r="Q7401" i="72" s="1"/>
  <c r="X469" i="72" s="1"/>
  <c r="M7209" i="72"/>
  <c r="Q7209" i="72" s="1"/>
  <c r="X457" i="72" s="1"/>
  <c r="K7209" i="72"/>
  <c r="O7209" i="72" s="1"/>
  <c r="W457" i="72" s="1"/>
  <c r="K7145" i="72"/>
  <c r="O7145" i="72" s="1"/>
  <c r="W453" i="72" s="1"/>
  <c r="M7145" i="72"/>
  <c r="Q7145" i="72" s="1"/>
  <c r="X453" i="72" s="1"/>
  <c r="M6889" i="72"/>
  <c r="Q6889" i="72" s="1"/>
  <c r="X437" i="72" s="1"/>
  <c r="K6761" i="72"/>
  <c r="O6761" i="72" s="1"/>
  <c r="W429" i="72" s="1"/>
  <c r="M6761" i="72"/>
  <c r="Q6761" i="72" s="1"/>
  <c r="X429" i="72" s="1"/>
  <c r="K6697" i="72"/>
  <c r="O6697" i="72" s="1"/>
  <c r="W425" i="72" s="1"/>
  <c r="K6505" i="72"/>
  <c r="O6505" i="72" s="1"/>
  <c r="W413" i="72" s="1"/>
  <c r="M6505" i="72"/>
  <c r="Q6505" i="72" s="1"/>
  <c r="X413" i="72" s="1"/>
  <c r="K6249" i="72"/>
  <c r="O6249" i="72" s="1"/>
  <c r="W397" i="72" s="1"/>
  <c r="M6249" i="72"/>
  <c r="Q6249" i="72" s="1"/>
  <c r="X397" i="72" s="1"/>
  <c r="K6185" i="72"/>
  <c r="O6185" i="72" s="1"/>
  <c r="W393" i="72" s="1"/>
  <c r="M5721" i="72"/>
  <c r="Q5721" i="72" s="1"/>
  <c r="X364" i="72" s="1"/>
  <c r="M5657" i="72"/>
  <c r="Q5657" i="72" s="1"/>
  <c r="X360" i="72" s="1"/>
  <c r="M5593" i="72"/>
  <c r="Q5593" i="72" s="1"/>
  <c r="X356" i="72" s="1"/>
  <c r="K5593" i="72"/>
  <c r="O5593" i="72" s="1"/>
  <c r="W356" i="72" s="1"/>
  <c r="M5465" i="72"/>
  <c r="Q5465" i="72" s="1"/>
  <c r="X348" i="72" s="1"/>
  <c r="M5337" i="72"/>
  <c r="Q5337" i="72" s="1"/>
  <c r="X340" i="72" s="1"/>
  <c r="K5337" i="72"/>
  <c r="O5337" i="72" s="1"/>
  <c r="W340" i="72" s="1"/>
  <c r="M5273" i="72"/>
  <c r="Q5273" i="72" s="1"/>
  <c r="X336" i="72" s="1"/>
  <c r="K5273" i="72"/>
  <c r="O5273" i="72" s="1"/>
  <c r="W336" i="72" s="1"/>
  <c r="K5209" i="72"/>
  <c r="O5209" i="72" s="1"/>
  <c r="W332" i="72" s="1"/>
  <c r="K5145" i="72"/>
  <c r="O5145" i="72" s="1"/>
  <c r="W328" i="72" s="1"/>
  <c r="M5081" i="72"/>
  <c r="Q5081" i="72" s="1"/>
  <c r="X324" i="72" s="1"/>
  <c r="M4953" i="72"/>
  <c r="Q4953" i="72" s="1"/>
  <c r="X316" i="72" s="1"/>
  <c r="K4953" i="72"/>
  <c r="M4889" i="72"/>
  <c r="Q4889" i="72" s="1"/>
  <c r="X312" i="72" s="1"/>
  <c r="K4889" i="72"/>
  <c r="O4889" i="72" s="1"/>
  <c r="W312" i="72" s="1"/>
  <c r="K4825" i="72"/>
  <c r="O4825" i="72" s="1"/>
  <c r="W308" i="72" s="1"/>
  <c r="K4761" i="72"/>
  <c r="O4761" i="72" s="1"/>
  <c r="W304" i="72" s="1"/>
  <c r="M4697" i="72"/>
  <c r="Q4697" i="72" s="1"/>
  <c r="X300" i="72" s="1"/>
  <c r="K4697" i="72"/>
  <c r="O4697" i="72" s="1"/>
  <c r="W300" i="72" s="1"/>
  <c r="M4425" i="72"/>
  <c r="Q4425" i="72" s="1"/>
  <c r="X283" i="72" s="1"/>
  <c r="K4425" i="72"/>
  <c r="O4425" i="72" s="1"/>
  <c r="W283" i="72" s="1"/>
  <c r="K4297" i="72"/>
  <c r="O4297" i="72" s="1"/>
  <c r="W275" i="72" s="1"/>
  <c r="M4169" i="72"/>
  <c r="Q4169" i="72" s="1"/>
  <c r="X267" i="72" s="1"/>
  <c r="K4169" i="72"/>
  <c r="O4169" i="72" s="1"/>
  <c r="W267" i="72" s="1"/>
  <c r="M3257" i="72"/>
  <c r="Q3257" i="72" s="1"/>
  <c r="X210" i="72" s="1"/>
  <c r="K3257" i="72"/>
  <c r="O3257" i="72" s="1"/>
  <c r="W210" i="72" s="1"/>
  <c r="M3129" i="72"/>
  <c r="Q3129" i="72" s="1"/>
  <c r="X202" i="72" s="1"/>
  <c r="K3129" i="72"/>
  <c r="O3129" i="72" s="1"/>
  <c r="W202" i="72" s="1"/>
  <c r="M3001" i="72"/>
  <c r="Q3001" i="72" s="1"/>
  <c r="X194" i="72" s="1"/>
  <c r="K3001" i="72"/>
  <c r="O3001" i="72" s="1"/>
  <c r="W194" i="72" s="1"/>
  <c r="M2873" i="72"/>
  <c r="Q2873" i="72" s="1"/>
  <c r="X186" i="72" s="1"/>
  <c r="K2873" i="72"/>
  <c r="O2873" i="72" s="1"/>
  <c r="W186" i="72" s="1"/>
  <c r="M2809" i="72"/>
  <c r="Q2809" i="72" s="1"/>
  <c r="X182" i="72" s="1"/>
  <c r="K2809" i="72"/>
  <c r="O2809" i="72" s="1"/>
  <c r="W182" i="72" s="1"/>
  <c r="M7273" i="72"/>
  <c r="Q7273" i="72" s="1"/>
  <c r="X461" i="72" s="1"/>
  <c r="K6889" i="72"/>
  <c r="O6889" i="72" s="1"/>
  <c r="W437" i="72" s="1"/>
  <c r="K6633" i="72"/>
  <c r="O6633" i="72" s="1"/>
  <c r="W421" i="72" s="1"/>
  <c r="K6377" i="72"/>
  <c r="O6377" i="72" s="1"/>
  <c r="W405" i="72" s="1"/>
  <c r="K6121" i="72"/>
  <c r="O6121" i="72" s="1"/>
  <c r="W389" i="72" s="1"/>
  <c r="M5209" i="72"/>
  <c r="Q5209" i="72" s="1"/>
  <c r="X332" i="72" s="1"/>
  <c r="M4825" i="72"/>
  <c r="Q4825" i="72" s="1"/>
  <c r="X308" i="72" s="1"/>
  <c r="K4553" i="72"/>
  <c r="O4553" i="72" s="1"/>
  <c r="W291" i="72" s="1"/>
  <c r="M7529" i="72"/>
  <c r="Q7529" i="72" s="1"/>
  <c r="X477" i="72" s="1"/>
  <c r="M6953" i="72"/>
  <c r="Q6953" i="72" s="1"/>
  <c r="X441" i="72" s="1"/>
  <c r="M6697" i="72"/>
  <c r="Q6697" i="72" s="1"/>
  <c r="X425" i="72" s="1"/>
  <c r="M6441" i="72"/>
  <c r="Q6441" i="72" s="1"/>
  <c r="X409" i="72" s="1"/>
  <c r="M6185" i="72"/>
  <c r="Q6185" i="72" s="1"/>
  <c r="X393" i="72" s="1"/>
  <c r="M4233" i="72"/>
  <c r="K5657" i="72"/>
  <c r="O5657" i="72" s="1"/>
  <c r="W360" i="72" s="1"/>
  <c r="K5401" i="72"/>
  <c r="O5401" i="72" s="1"/>
  <c r="W344" i="72" s="1"/>
  <c r="K5017" i="72"/>
  <c r="O5017" i="72" s="1"/>
  <c r="W320" i="72" s="1"/>
  <c r="M4297" i="72"/>
  <c r="Q4297" i="72" s="1"/>
  <c r="X275" i="72" s="1"/>
  <c r="M3321" i="72"/>
  <c r="Q3321" i="72" s="1"/>
  <c r="X214" i="72" s="1"/>
  <c r="M3065" i="72"/>
  <c r="Q3065" i="72" s="1"/>
  <c r="X198" i="72" s="1"/>
  <c r="M4617" i="72"/>
  <c r="Q4617" i="72" s="1"/>
  <c r="X295" i="72" s="1"/>
  <c r="M4361" i="72"/>
  <c r="Q4361" i="72" s="1"/>
  <c r="X279" i="72" s="1"/>
  <c r="M3753" i="72"/>
  <c r="Q3753" i="72" s="1"/>
  <c r="X241" i="72" s="1"/>
  <c r="K3721" i="72"/>
  <c r="O3721" i="72" s="1"/>
  <c r="W239" i="72" s="1"/>
  <c r="K7593" i="72"/>
  <c r="O7593" i="72" s="1"/>
  <c r="W481" i="72" s="1"/>
  <c r="K7337" i="72"/>
  <c r="K7081" i="72"/>
  <c r="O7081" i="72" s="1"/>
  <c r="W449" i="72" s="1"/>
  <c r="K6825" i="72"/>
  <c r="O6825" i="72" s="1"/>
  <c r="W433" i="72" s="1"/>
  <c r="K6569" i="72"/>
  <c r="O6569" i="72" s="1"/>
  <c r="W417" i="72" s="1"/>
  <c r="K6313" i="72"/>
  <c r="O6313" i="72" s="1"/>
  <c r="W401" i="72" s="1"/>
  <c r="M5785" i="72"/>
  <c r="Q5785" i="72" s="1"/>
  <c r="X368" i="72" s="1"/>
  <c r="M5497" i="72"/>
  <c r="Q5497" i="72" s="1"/>
  <c r="X350" i="72" s="1"/>
  <c r="M5241" i="72"/>
  <c r="Q5241" i="72" s="1"/>
  <c r="X334" i="72" s="1"/>
  <c r="M4985" i="72"/>
  <c r="Q4985" i="72" s="1"/>
  <c r="X318" i="72" s="1"/>
  <c r="M4729" i="72"/>
  <c r="Q4729" i="72" s="1"/>
  <c r="X302" i="72" s="1"/>
  <c r="M4473" i="72"/>
  <c r="Q4473" i="72" s="1"/>
  <c r="X286" i="72" s="1"/>
  <c r="M4217" i="72"/>
  <c r="Q4217" i="72" s="1"/>
  <c r="X270" i="72" s="1"/>
  <c r="K3305" i="72"/>
  <c r="O3305" i="72" s="1"/>
  <c r="W213" i="72" s="1"/>
  <c r="K3049" i="72"/>
  <c r="O3049" i="72" s="1"/>
  <c r="W197" i="72" s="1"/>
  <c r="K2793" i="72"/>
  <c r="O2793" i="72" s="1"/>
  <c r="W181" i="72" s="1"/>
  <c r="M7737" i="72"/>
  <c r="Q7737" i="72" s="1"/>
  <c r="X490" i="72" s="1"/>
  <c r="M7481" i="72"/>
  <c r="Q7481" i="72" s="1"/>
  <c r="X474" i="72" s="1"/>
  <c r="M7225" i="72"/>
  <c r="Q7225" i="72" s="1"/>
  <c r="X458" i="72" s="1"/>
  <c r="M6969" i="72"/>
  <c r="Q6969" i="72" s="1"/>
  <c r="X442" i="72" s="1"/>
  <c r="K6713" i="72"/>
  <c r="O6713" i="72" s="1"/>
  <c r="W426" i="72" s="1"/>
  <c r="M6457" i="72"/>
  <c r="Q6457" i="72" s="1"/>
  <c r="X410" i="72" s="1"/>
  <c r="M6201" i="72"/>
  <c r="Q6201" i="72" s="1"/>
  <c r="X394" i="72" s="1"/>
  <c r="M5625" i="72"/>
  <c r="Q5625" i="72" s="1"/>
  <c r="X358" i="72" s="1"/>
  <c r="M5369" i="72"/>
  <c r="Q5369" i="72" s="1"/>
  <c r="X342" i="72" s="1"/>
  <c r="M5113" i="72"/>
  <c r="Q5113" i="72" s="1"/>
  <c r="X326" i="72" s="1"/>
  <c r="M4857" i="72"/>
  <c r="Q4857" i="72" s="1"/>
  <c r="X310" i="72" s="1"/>
  <c r="M4601" i="72"/>
  <c r="Q4601" i="72" s="1"/>
  <c r="X294" i="72" s="1"/>
  <c r="M4345" i="72"/>
  <c r="Q4345" i="72" s="1"/>
  <c r="X278" i="72" s="1"/>
  <c r="M3689" i="72"/>
  <c r="Q3689" i="72" s="1"/>
  <c r="X237" i="72" s="1"/>
  <c r="M3193" i="72"/>
  <c r="Q3193" i="72" s="1"/>
  <c r="X206" i="72" s="1"/>
  <c r="M2937" i="72"/>
  <c r="Q2937" i="72" s="1"/>
  <c r="X190" i="72" s="1"/>
  <c r="M2681" i="72"/>
  <c r="Q2681" i="72" s="1"/>
  <c r="X174" i="72" s="1"/>
  <c r="M457" i="72"/>
  <c r="Q457" i="72" s="1"/>
  <c r="X35" i="72" s="1"/>
  <c r="Q7833" i="72"/>
  <c r="X496" i="72" s="1"/>
  <c r="M3497" i="72"/>
  <c r="Q3497" i="72" s="1"/>
  <c r="X225" i="72" s="1"/>
  <c r="K489" i="72"/>
  <c r="O489" i="72" s="1"/>
  <c r="W37" i="72" s="1"/>
  <c r="K2745" i="72"/>
  <c r="O2745" i="72" s="1"/>
  <c r="W178" i="72" s="1"/>
  <c r="K7833" i="72"/>
  <c r="O7833" i="72" s="1"/>
  <c r="W496" i="72" s="1"/>
  <c r="K3321" i="72"/>
  <c r="O3321" i="72" s="1"/>
  <c r="W214" i="72" s="1"/>
  <c r="K3065" i="72"/>
  <c r="O3065" i="72" s="1"/>
  <c r="W198" i="72" s="1"/>
  <c r="M5577" i="72"/>
  <c r="Q5577" i="72" s="1"/>
  <c r="X355" i="72" s="1"/>
  <c r="K7737" i="72"/>
  <c r="O7737" i="72" s="1"/>
  <c r="W490" i="72" s="1"/>
  <c r="K7481" i="72"/>
  <c r="O7481" i="72" s="1"/>
  <c r="W474" i="72" s="1"/>
  <c r="K6457" i="72"/>
  <c r="O6457" i="72" s="1"/>
  <c r="W410" i="72" s="1"/>
  <c r="K569" i="72"/>
  <c r="O569" i="72" s="1"/>
  <c r="W42" i="72" s="1"/>
  <c r="M3049" i="72"/>
  <c r="Q3049" i="72" s="1"/>
  <c r="X197" i="72" s="1"/>
  <c r="K7225" i="72"/>
  <c r="O7225" i="72" s="1"/>
  <c r="W458" i="72" s="1"/>
  <c r="K6201" i="72"/>
  <c r="O6201" i="72" s="1"/>
  <c r="W394" i="72" s="1"/>
  <c r="K3689" i="72"/>
  <c r="O3689" i="72" s="1"/>
  <c r="W237" i="72" s="1"/>
  <c r="M6713" i="72"/>
  <c r="Q6713" i="72" s="1"/>
  <c r="X426" i="72" s="1"/>
  <c r="K457" i="72"/>
  <c r="O457" i="72" s="1"/>
  <c r="W35" i="72" s="1"/>
  <c r="K3193" i="72"/>
  <c r="O3193" i="72" s="1"/>
  <c r="W206" i="72" s="1"/>
  <c r="M2793" i="72"/>
  <c r="Q2793" i="72" s="1"/>
  <c r="X181" i="72" s="1"/>
  <c r="M7593" i="72"/>
  <c r="Q7593" i="72" s="1"/>
  <c r="X481" i="72" s="1"/>
  <c r="M7337" i="72"/>
  <c r="Q7337" i="72" s="1"/>
  <c r="X465" i="72" s="1"/>
  <c r="M7081" i="72"/>
  <c r="Q7081" i="72" s="1"/>
  <c r="X449" i="72" s="1"/>
  <c r="M6825" i="72"/>
  <c r="Q6825" i="72" s="1"/>
  <c r="X433" i="72" s="1"/>
  <c r="M6569" i="72"/>
  <c r="Q6569" i="72" s="1"/>
  <c r="X417" i="72" s="1"/>
  <c r="M6313" i="72"/>
  <c r="Q6313" i="72" s="1"/>
  <c r="X401" i="72" s="1"/>
  <c r="K5785" i="72"/>
  <c r="O5785" i="72" s="1"/>
  <c r="W368" i="72" s="1"/>
  <c r="K5625" i="72"/>
  <c r="O5625" i="72" s="1"/>
  <c r="W358" i="72" s="1"/>
  <c r="K5497" i="72"/>
  <c r="O5497" i="72" s="1"/>
  <c r="W350" i="72" s="1"/>
  <c r="K5369" i="72"/>
  <c r="O5369" i="72" s="1"/>
  <c r="W342" i="72" s="1"/>
  <c r="K5241" i="72"/>
  <c r="O5241" i="72" s="1"/>
  <c r="W334" i="72" s="1"/>
  <c r="K5113" i="72"/>
  <c r="O5113" i="72" s="1"/>
  <c r="W326" i="72" s="1"/>
  <c r="K4985" i="72"/>
  <c r="O4985" i="72" s="1"/>
  <c r="W318" i="72" s="1"/>
  <c r="K4857" i="72"/>
  <c r="O4857" i="72" s="1"/>
  <c r="W310" i="72" s="1"/>
  <c r="K4729" i="72"/>
  <c r="O4729" i="72" s="1"/>
  <c r="W302" i="72" s="1"/>
  <c r="K4601" i="72"/>
  <c r="O4601" i="72" s="1"/>
  <c r="W294" i="72" s="1"/>
  <c r="K4473" i="72"/>
  <c r="O4473" i="72" s="1"/>
  <c r="W286" i="72" s="1"/>
  <c r="K4345" i="72"/>
  <c r="O4345" i="72" s="1"/>
  <c r="W278" i="72" s="1"/>
  <c r="K4217" i="72"/>
  <c r="O4217" i="72" s="1"/>
  <c r="W270" i="72" s="1"/>
  <c r="M3305" i="72"/>
  <c r="Q3305" i="72" s="1"/>
  <c r="X213" i="72" s="1"/>
  <c r="K2681" i="72"/>
  <c r="O2681" i="72" s="1"/>
  <c r="W174" i="72" s="1"/>
  <c r="M7977" i="72"/>
  <c r="Q7977" i="72" s="1"/>
  <c r="X505" i="72" s="1"/>
  <c r="H27" i="72"/>
  <c r="H35" i="72"/>
  <c r="G35" i="72"/>
  <c r="G92" i="72"/>
  <c r="H100" i="72"/>
  <c r="G100" i="72"/>
  <c r="K8009" i="72"/>
  <c r="O8009" i="72" s="1"/>
  <c r="W507" i="72" s="1"/>
  <c r="K7945" i="72"/>
  <c r="O7945" i="72" s="1"/>
  <c r="W503" i="72" s="1"/>
  <c r="K6057" i="72"/>
  <c r="O6057" i="72" s="1"/>
  <c r="W385" i="72" s="1"/>
  <c r="M6057" i="72"/>
  <c r="Q6057" i="72" s="1"/>
  <c r="X385" i="72" s="1"/>
  <c r="K5993" i="72"/>
  <c r="O5993" i="72" s="1"/>
  <c r="W381" i="72" s="1"/>
  <c r="M5993" i="72"/>
  <c r="Q5993" i="72" s="1"/>
  <c r="X381" i="72" s="1"/>
  <c r="M5929" i="72"/>
  <c r="Q5929" i="72" s="1"/>
  <c r="X377" i="72" s="1"/>
  <c r="K5929" i="72"/>
  <c r="O5929" i="72" s="1"/>
  <c r="W377" i="72" s="1"/>
  <c r="K5865" i="72"/>
  <c r="O5865" i="72" s="1"/>
  <c r="W373" i="72" s="1"/>
  <c r="M5865" i="72"/>
  <c r="Q5865" i="72" s="1"/>
  <c r="X373" i="72" s="1"/>
  <c r="M4089" i="72"/>
  <c r="Q4089" i="72" s="1"/>
  <c r="X262" i="72" s="1"/>
  <c r="K4089" i="72"/>
  <c r="M4025" i="72"/>
  <c r="Q4025" i="72" s="1"/>
  <c r="X258" i="72" s="1"/>
  <c r="K4025" i="72"/>
  <c r="O4025" i="72" s="1"/>
  <c r="W258" i="72" s="1"/>
  <c r="M3961" i="72"/>
  <c r="Q3961" i="72" s="1"/>
  <c r="X254" i="72" s="1"/>
  <c r="K3961" i="72"/>
  <c r="O3961" i="72" s="1"/>
  <c r="W254" i="72" s="1"/>
  <c r="M3897" i="72"/>
  <c r="Q3897" i="72" s="1"/>
  <c r="X250" i="72" s="1"/>
  <c r="K3897" i="72"/>
  <c r="O3897" i="72" s="1"/>
  <c r="W250" i="72" s="1"/>
  <c r="M3833" i="72"/>
  <c r="Q3833" i="72" s="1"/>
  <c r="X246" i="72" s="1"/>
  <c r="K3833" i="72"/>
  <c r="O3833" i="72" s="1"/>
  <c r="W246" i="72" s="1"/>
  <c r="M3769" i="72"/>
  <c r="Q3769" i="72" s="1"/>
  <c r="X242" i="72" s="1"/>
  <c r="K3769" i="72"/>
  <c r="O3769" i="72" s="1"/>
  <c r="W242" i="72" s="1"/>
  <c r="M2569" i="72"/>
  <c r="Q2569" i="72" s="1"/>
  <c r="X167" i="72" s="1"/>
  <c r="K2569" i="72"/>
  <c r="O2569" i="72" s="1"/>
  <c r="W167" i="72" s="1"/>
  <c r="M2505" i="72"/>
  <c r="Q2505" i="72" s="1"/>
  <c r="X163" i="72" s="1"/>
  <c r="K2505" i="72"/>
  <c r="O2505" i="72" s="1"/>
  <c r="W163" i="72" s="1"/>
  <c r="M2441" i="72"/>
  <c r="Q2441" i="72" s="1"/>
  <c r="X159" i="72" s="1"/>
  <c r="K2441" i="72"/>
  <c r="O2441" i="72" s="1"/>
  <c r="W159" i="72" s="1"/>
  <c r="M2377" i="72"/>
  <c r="Q2377" i="72" s="1"/>
  <c r="X155" i="72" s="1"/>
  <c r="K2377" i="72"/>
  <c r="O2377" i="72" s="1"/>
  <c r="W155" i="72" s="1"/>
  <c r="M2313" i="72"/>
  <c r="Q2313" i="72" s="1"/>
  <c r="X151" i="72" s="1"/>
  <c r="K2313" i="72"/>
  <c r="O2313" i="72" s="1"/>
  <c r="W151" i="72" s="1"/>
  <c r="M2249" i="72"/>
  <c r="Q2249" i="72" s="1"/>
  <c r="X147" i="72" s="1"/>
  <c r="K2249" i="72"/>
  <c r="O2249" i="72" s="1"/>
  <c r="W147" i="72" s="1"/>
  <c r="M2185" i="72"/>
  <c r="Q2185" i="72" s="1"/>
  <c r="X143" i="72" s="1"/>
  <c r="K2185" i="72"/>
  <c r="O2185" i="72" s="1"/>
  <c r="W143" i="72" s="1"/>
  <c r="M2121" i="72"/>
  <c r="Q2121" i="72" s="1"/>
  <c r="X139" i="72" s="1"/>
  <c r="K2121" i="72"/>
  <c r="O2121" i="72" s="1"/>
  <c r="W139" i="72" s="1"/>
  <c r="M2057" i="72"/>
  <c r="Q2057" i="72" s="1"/>
  <c r="X135" i="72" s="1"/>
  <c r="K2057" i="72"/>
  <c r="O2057" i="72" s="1"/>
  <c r="W135" i="72" s="1"/>
  <c r="M1993" i="72"/>
  <c r="Q1993" i="72" s="1"/>
  <c r="X131" i="72" s="1"/>
  <c r="K1993" i="72"/>
  <c r="O1993" i="72" s="1"/>
  <c r="W131" i="72" s="1"/>
  <c r="M1929" i="72"/>
  <c r="Q1929" i="72" s="1"/>
  <c r="X127" i="72" s="1"/>
  <c r="K1929" i="72"/>
  <c r="O1929" i="72" s="1"/>
  <c r="W127" i="72" s="1"/>
  <c r="M1865" i="72"/>
  <c r="Q1865" i="72" s="1"/>
  <c r="X123" i="72" s="1"/>
  <c r="K1865" i="72"/>
  <c r="O1865" i="72" s="1"/>
  <c r="W123" i="72" s="1"/>
  <c r="M1849" i="72"/>
  <c r="Q1849" i="72" s="1"/>
  <c r="X122" i="72" s="1"/>
  <c r="K1849" i="72"/>
  <c r="O1849" i="72" s="1"/>
  <c r="W122" i="72" s="1"/>
  <c r="M1785" i="72"/>
  <c r="Q1785" i="72" s="1"/>
  <c r="X118" i="72" s="1"/>
  <c r="K1785" i="72"/>
  <c r="O1785" i="72" s="1"/>
  <c r="W118" i="72" s="1"/>
  <c r="M1721" i="72"/>
  <c r="Q1721" i="72" s="1"/>
  <c r="X114" i="72" s="1"/>
  <c r="K1721" i="72"/>
  <c r="O1721" i="72" s="1"/>
  <c r="W114" i="72" s="1"/>
  <c r="K1657" i="72"/>
  <c r="O1657" i="72" s="1"/>
  <c r="W110" i="72" s="1"/>
  <c r="M1657" i="72"/>
  <c r="Q1657" i="72" s="1"/>
  <c r="X110" i="72" s="1"/>
  <c r="M1593" i="72"/>
  <c r="Q1593" i="72" s="1"/>
  <c r="X106" i="72" s="1"/>
  <c r="K1593" i="72"/>
  <c r="O1593" i="72" s="1"/>
  <c r="W106" i="72" s="1"/>
  <c r="M1529" i="72"/>
  <c r="Q1529" i="72" s="1"/>
  <c r="X102" i="72" s="1"/>
  <c r="K1529" i="72"/>
  <c r="O1529" i="72" s="1"/>
  <c r="W102" i="72" s="1"/>
  <c r="K1465" i="72"/>
  <c r="O1465" i="72" s="1"/>
  <c r="W98" i="72" s="1"/>
  <c r="M1465" i="72"/>
  <c r="Q1465" i="72" s="1"/>
  <c r="X98" i="72" s="1"/>
  <c r="M1401" i="72"/>
  <c r="Q1401" i="72" s="1"/>
  <c r="X94" i="72" s="1"/>
  <c r="K1401" i="72"/>
  <c r="O1401" i="72" s="1"/>
  <c r="W94" i="72" s="1"/>
  <c r="M1337" i="72"/>
  <c r="Q1337" i="72" s="1"/>
  <c r="X90" i="72" s="1"/>
  <c r="K1337" i="72"/>
  <c r="O1337" i="72" s="1"/>
  <c r="W90" i="72" s="1"/>
  <c r="M1273" i="72"/>
  <c r="Q1273" i="72" s="1"/>
  <c r="X86" i="72" s="1"/>
  <c r="K1273" i="72"/>
  <c r="O1273" i="72" s="1"/>
  <c r="W86" i="72" s="1"/>
  <c r="K1209" i="72"/>
  <c r="O1209" i="72" s="1"/>
  <c r="W82" i="72" s="1"/>
  <c r="M1209" i="72"/>
  <c r="Q1209" i="72" s="1"/>
  <c r="X82" i="72" s="1"/>
  <c r="M1145" i="72"/>
  <c r="Q1145" i="72" s="1"/>
  <c r="X78" i="72" s="1"/>
  <c r="K1145" i="72"/>
  <c r="O1145" i="72" s="1"/>
  <c r="W78" i="72" s="1"/>
  <c r="M1081" i="72"/>
  <c r="Q1081" i="72" s="1"/>
  <c r="X74" i="72" s="1"/>
  <c r="K1081" i="72"/>
  <c r="O1081" i="72" s="1"/>
  <c r="W74" i="72" s="1"/>
  <c r="M1017" i="72"/>
  <c r="Q1017" i="72" s="1"/>
  <c r="X70" i="72" s="1"/>
  <c r="K1017" i="72"/>
  <c r="O1017" i="72" s="1"/>
  <c r="W70" i="72" s="1"/>
  <c r="K953" i="72"/>
  <c r="O953" i="72" s="1"/>
  <c r="W66" i="72" s="1"/>
  <c r="M953" i="72"/>
  <c r="Q953" i="72" s="1"/>
  <c r="X66" i="72" s="1"/>
  <c r="K889" i="72"/>
  <c r="O889" i="72" s="1"/>
  <c r="W62" i="72" s="1"/>
  <c r="M889" i="72"/>
  <c r="Q889" i="72" s="1"/>
  <c r="X62" i="72" s="1"/>
  <c r="M825" i="72"/>
  <c r="Q825" i="72" s="1"/>
  <c r="X58" i="72" s="1"/>
  <c r="K825" i="72"/>
  <c r="O825" i="72" s="1"/>
  <c r="W58" i="72" s="1"/>
  <c r="M761" i="72"/>
  <c r="Q761" i="72" s="1"/>
  <c r="X54" i="72" s="1"/>
  <c r="K761" i="72"/>
  <c r="O761" i="72" s="1"/>
  <c r="W54" i="72" s="1"/>
  <c r="K697" i="72"/>
  <c r="O697" i="72" s="1"/>
  <c r="W50" i="72" s="1"/>
  <c r="M697" i="72"/>
  <c r="Q697" i="72" s="1"/>
  <c r="X50" i="72" s="1"/>
  <c r="K633" i="72"/>
  <c r="O633" i="72" s="1"/>
  <c r="W46" i="72" s="1"/>
  <c r="M633" i="72"/>
  <c r="Q633" i="72" s="1"/>
  <c r="X46" i="72" s="1"/>
  <c r="M89" i="72"/>
  <c r="Q89" i="72" s="1"/>
  <c r="X12" i="72" s="1"/>
  <c r="K89" i="72"/>
  <c r="O89" i="72" s="1"/>
  <c r="W12" i="72" s="1"/>
  <c r="M24" i="72"/>
  <c r="Q24" i="72" s="1"/>
  <c r="X10" i="72" s="1"/>
  <c r="K24" i="72"/>
  <c r="O24" i="72" s="1"/>
  <c r="W10" i="72" s="1"/>
  <c r="M8025" i="72"/>
  <c r="Q8025" i="72" s="1"/>
  <c r="X508" i="72" s="1"/>
  <c r="M7993" i="72"/>
  <c r="Q7993" i="72" s="1"/>
  <c r="X506" i="72" s="1"/>
  <c r="M7961" i="72"/>
  <c r="Q7961" i="72" s="1"/>
  <c r="X504" i="72" s="1"/>
  <c r="M7929" i="72"/>
  <c r="Q7929" i="72" s="1"/>
  <c r="X502" i="72" s="1"/>
  <c r="M40" i="72"/>
  <c r="Q40" i="72" s="1"/>
  <c r="X11" i="72" s="1"/>
  <c r="K5545" i="72"/>
  <c r="O5545" i="72" s="1"/>
  <c r="W353" i="72" s="1"/>
  <c r="K3433" i="72"/>
  <c r="O3433" i="72" s="1"/>
  <c r="W221" i="72" s="1"/>
  <c r="M3369" i="72"/>
  <c r="Q3369" i="72" s="1"/>
  <c r="X217" i="72" s="1"/>
  <c r="M233" i="72"/>
  <c r="Q233" i="72" s="1"/>
  <c r="X21" i="72" s="1"/>
  <c r="M169" i="72"/>
  <c r="Q169" i="72" s="1"/>
  <c r="X17" i="72" s="1"/>
  <c r="M105" i="72"/>
  <c r="Q105" i="72" s="1"/>
  <c r="X13" i="72" s="1"/>
  <c r="M617" i="72"/>
  <c r="Q617" i="72" s="1"/>
  <c r="X45" i="72" s="1"/>
  <c r="M7881" i="72"/>
  <c r="Q7881" i="72" s="1"/>
  <c r="X499" i="72" s="1"/>
  <c r="M5561" i="72"/>
  <c r="Q5561" i="72" s="1"/>
  <c r="X354" i="72" s="1"/>
  <c r="M3449" i="72"/>
  <c r="Q3449" i="72" s="1"/>
  <c r="X222" i="72" s="1"/>
  <c r="M3385" i="72"/>
  <c r="Q3385" i="72" s="1"/>
  <c r="X218" i="72" s="1"/>
  <c r="M185" i="72"/>
  <c r="Q185" i="72" s="1"/>
  <c r="X18" i="72" s="1"/>
  <c r="M6041" i="72"/>
  <c r="Q6041" i="72" s="1"/>
  <c r="X384" i="72" s="1"/>
  <c r="K6041" i="72"/>
  <c r="O6041" i="72" s="1"/>
  <c r="W384" i="72" s="1"/>
  <c r="M5977" i="72"/>
  <c r="Q5977" i="72" s="1"/>
  <c r="X380" i="72" s="1"/>
  <c r="K5977" i="72"/>
  <c r="O5977" i="72" s="1"/>
  <c r="W380" i="72" s="1"/>
  <c r="M5913" i="72"/>
  <c r="Q5913" i="72" s="1"/>
  <c r="X376" i="72" s="1"/>
  <c r="K5913" i="72"/>
  <c r="O5913" i="72" s="1"/>
  <c r="W376" i="72" s="1"/>
  <c r="M4137" i="72"/>
  <c r="Q4137" i="72" s="1"/>
  <c r="X265" i="72" s="1"/>
  <c r="K4137" i="72"/>
  <c r="O4137" i="72" s="1"/>
  <c r="W265" i="72" s="1"/>
  <c r="K4073" i="72"/>
  <c r="O4073" i="72" s="1"/>
  <c r="W261" i="72" s="1"/>
  <c r="M4073" i="72"/>
  <c r="Q4073" i="72" s="1"/>
  <c r="X261" i="72" s="1"/>
  <c r="K4009" i="72"/>
  <c r="O4009" i="72" s="1"/>
  <c r="W257" i="72" s="1"/>
  <c r="M4009" i="72"/>
  <c r="Q4009" i="72" s="1"/>
  <c r="X257" i="72" s="1"/>
  <c r="K3945" i="72"/>
  <c r="O3945" i="72" s="1"/>
  <c r="W253" i="72" s="1"/>
  <c r="M3945" i="72"/>
  <c r="Q3945" i="72" s="1"/>
  <c r="X253" i="72" s="1"/>
  <c r="M3881" i="72"/>
  <c r="Q3881" i="72" s="1"/>
  <c r="X249" i="72" s="1"/>
  <c r="K3881" i="72"/>
  <c r="O3881" i="72" s="1"/>
  <c r="W249" i="72" s="1"/>
  <c r="K3817" i="72"/>
  <c r="O3817" i="72" s="1"/>
  <c r="W245" i="72" s="1"/>
  <c r="M3817" i="72"/>
  <c r="Q3817" i="72" s="1"/>
  <c r="X245" i="72" s="1"/>
  <c r="M2617" i="72"/>
  <c r="Q2617" i="72" s="1"/>
  <c r="X170" i="72" s="1"/>
  <c r="K2617" i="72"/>
  <c r="O2617" i="72" s="1"/>
  <c r="W170" i="72" s="1"/>
  <c r="M2553" i="72"/>
  <c r="Q2553" i="72" s="1"/>
  <c r="X166" i="72" s="1"/>
  <c r="K2553" i="72"/>
  <c r="O2553" i="72" s="1"/>
  <c r="W166" i="72" s="1"/>
  <c r="M2489" i="72"/>
  <c r="Q2489" i="72" s="1"/>
  <c r="X162" i="72" s="1"/>
  <c r="K2489" i="72"/>
  <c r="O2489" i="72" s="1"/>
  <c r="W162" i="72" s="1"/>
  <c r="K2425" i="72"/>
  <c r="O2425" i="72" s="1"/>
  <c r="W158" i="72" s="1"/>
  <c r="M2425" i="72"/>
  <c r="Q2425" i="72" s="1"/>
  <c r="X158" i="72" s="1"/>
  <c r="M2361" i="72"/>
  <c r="Q2361" i="72" s="1"/>
  <c r="X154" i="72" s="1"/>
  <c r="K2361" i="72"/>
  <c r="O2361" i="72" s="1"/>
  <c r="W154" i="72" s="1"/>
  <c r="M2297" i="72"/>
  <c r="Q2297" i="72" s="1"/>
  <c r="X150" i="72" s="1"/>
  <c r="K2297" i="72"/>
  <c r="O2297" i="72" s="1"/>
  <c r="W150" i="72" s="1"/>
  <c r="M2233" i="72"/>
  <c r="Q2233" i="72" s="1"/>
  <c r="X146" i="72" s="1"/>
  <c r="K2233" i="72"/>
  <c r="O2233" i="72" s="1"/>
  <c r="W146" i="72" s="1"/>
  <c r="K2169" i="72"/>
  <c r="O2169" i="72" s="1"/>
  <c r="W142" i="72" s="1"/>
  <c r="M2169" i="72"/>
  <c r="Q2169" i="72" s="1"/>
  <c r="X142" i="72" s="1"/>
  <c r="M2105" i="72"/>
  <c r="Q2105" i="72" s="1"/>
  <c r="X138" i="72" s="1"/>
  <c r="K2105" i="72"/>
  <c r="O2105" i="72" s="1"/>
  <c r="W138" i="72" s="1"/>
  <c r="M2041" i="72"/>
  <c r="Q2041" i="72" s="1"/>
  <c r="X134" i="72" s="1"/>
  <c r="K2041" i="72"/>
  <c r="O2041" i="72" s="1"/>
  <c r="W134" i="72" s="1"/>
  <c r="M1977" i="72"/>
  <c r="Q1977" i="72" s="1"/>
  <c r="X130" i="72" s="1"/>
  <c r="K1977" i="72"/>
  <c r="O1977" i="72" s="1"/>
  <c r="W130" i="72" s="1"/>
  <c r="K1913" i="72"/>
  <c r="O1913" i="72" s="1"/>
  <c r="W126" i="72" s="1"/>
  <c r="M1913" i="72"/>
  <c r="Q1913" i="72" s="1"/>
  <c r="X126" i="72" s="1"/>
  <c r="M1833" i="72"/>
  <c r="Q1833" i="72" s="1"/>
  <c r="X121" i="72" s="1"/>
  <c r="K1833" i="72"/>
  <c r="O1833" i="72" s="1"/>
  <c r="W121" i="72" s="1"/>
  <c r="M1769" i="72"/>
  <c r="Q1769" i="72" s="1"/>
  <c r="X117" i="72" s="1"/>
  <c r="K1769" i="72"/>
  <c r="O1769" i="72" s="1"/>
  <c r="W117" i="72" s="1"/>
  <c r="M1705" i="72"/>
  <c r="Q1705" i="72" s="1"/>
  <c r="X113" i="72" s="1"/>
  <c r="K1705" i="72"/>
  <c r="O1705" i="72" s="1"/>
  <c r="W113" i="72" s="1"/>
  <c r="M1641" i="72"/>
  <c r="Q1641" i="72" s="1"/>
  <c r="X109" i="72" s="1"/>
  <c r="K1641" i="72"/>
  <c r="O1641" i="72" s="1"/>
  <c r="W109" i="72" s="1"/>
  <c r="M1577" i="72"/>
  <c r="Q1577" i="72" s="1"/>
  <c r="X105" i="72" s="1"/>
  <c r="K1577" i="72"/>
  <c r="O1577" i="72" s="1"/>
  <c r="W105" i="72" s="1"/>
  <c r="M1513" i="72"/>
  <c r="Q1513" i="72" s="1"/>
  <c r="X101" i="72" s="1"/>
  <c r="K1513" i="72"/>
  <c r="O1513" i="72" s="1"/>
  <c r="W101" i="72" s="1"/>
  <c r="M1449" i="72"/>
  <c r="Q1449" i="72" s="1"/>
  <c r="X97" i="72" s="1"/>
  <c r="K1449" i="72"/>
  <c r="O1449" i="72" s="1"/>
  <c r="W97" i="72" s="1"/>
  <c r="M1385" i="72"/>
  <c r="Q1385" i="72" s="1"/>
  <c r="X93" i="72" s="1"/>
  <c r="K1385" i="72"/>
  <c r="O1385" i="72" s="1"/>
  <c r="W93" i="72" s="1"/>
  <c r="M1321" i="72"/>
  <c r="Q1321" i="72" s="1"/>
  <c r="X89" i="72" s="1"/>
  <c r="K1321" i="72"/>
  <c r="O1321" i="72" s="1"/>
  <c r="W89" i="72" s="1"/>
  <c r="M1257" i="72"/>
  <c r="Q1257" i="72" s="1"/>
  <c r="X85" i="72" s="1"/>
  <c r="K1257" i="72"/>
  <c r="O1257" i="72" s="1"/>
  <c r="W85" i="72" s="1"/>
  <c r="M1193" i="72"/>
  <c r="Q1193" i="72" s="1"/>
  <c r="X81" i="72" s="1"/>
  <c r="K1193" i="72"/>
  <c r="O1193" i="72" s="1"/>
  <c r="W81" i="72" s="1"/>
  <c r="M1129" i="72"/>
  <c r="Q1129" i="72" s="1"/>
  <c r="X77" i="72" s="1"/>
  <c r="K1129" i="72"/>
  <c r="O1129" i="72" s="1"/>
  <c r="W77" i="72" s="1"/>
  <c r="M1065" i="72"/>
  <c r="Q1065" i="72" s="1"/>
  <c r="X73" i="72" s="1"/>
  <c r="K1065" i="72"/>
  <c r="O1065" i="72" s="1"/>
  <c r="W73" i="72" s="1"/>
  <c r="M1001" i="72"/>
  <c r="Q1001" i="72" s="1"/>
  <c r="X69" i="72" s="1"/>
  <c r="K1001" i="72"/>
  <c r="O1001" i="72" s="1"/>
  <c r="W69" i="72" s="1"/>
  <c r="M937" i="72"/>
  <c r="Q937" i="72" s="1"/>
  <c r="X65" i="72" s="1"/>
  <c r="K937" i="72"/>
  <c r="O937" i="72" s="1"/>
  <c r="W65" i="72" s="1"/>
  <c r="M873" i="72"/>
  <c r="Q873" i="72" s="1"/>
  <c r="X61" i="72" s="1"/>
  <c r="K873" i="72"/>
  <c r="O873" i="72" s="1"/>
  <c r="W61" i="72" s="1"/>
  <c r="M809" i="72"/>
  <c r="Q809" i="72" s="1"/>
  <c r="X57" i="72" s="1"/>
  <c r="K809" i="72"/>
  <c r="O809" i="72" s="1"/>
  <c r="W57" i="72" s="1"/>
  <c r="M745" i="72"/>
  <c r="Q745" i="72" s="1"/>
  <c r="X53" i="72" s="1"/>
  <c r="K745" i="72"/>
  <c r="O745" i="72" s="1"/>
  <c r="W53" i="72" s="1"/>
  <c r="M681" i="72"/>
  <c r="Q681" i="72" s="1"/>
  <c r="X49" i="72" s="1"/>
  <c r="K681" i="72"/>
  <c r="O681" i="72" s="1"/>
  <c r="W49" i="72" s="1"/>
  <c r="K7977" i="72"/>
  <c r="O7977" i="72" s="1"/>
  <c r="W505" i="72" s="1"/>
  <c r="M7913" i="72"/>
  <c r="Q7913" i="72" s="1"/>
  <c r="X501" i="72" s="1"/>
  <c r="K5577" i="72"/>
  <c r="O5577" i="72" s="1"/>
  <c r="W355" i="72" s="1"/>
  <c r="K3465" i="72"/>
  <c r="O3465" i="72" s="1"/>
  <c r="W223" i="72" s="1"/>
  <c r="K3401" i="72"/>
  <c r="O3401" i="72" s="1"/>
  <c r="W219" i="72" s="1"/>
  <c r="K3337" i="72"/>
  <c r="O3337" i="72" s="1"/>
  <c r="W215" i="72" s="1"/>
  <c r="K201" i="72"/>
  <c r="O201" i="72" s="1"/>
  <c r="W19" i="72" s="1"/>
  <c r="K137" i="72"/>
  <c r="O137" i="72" s="1"/>
  <c r="W15" i="72" s="1"/>
  <c r="K7897" i="72"/>
  <c r="O7897" i="72" s="1"/>
  <c r="W500" i="72" s="1"/>
  <c r="K7865" i="72"/>
  <c r="O7865" i="72" s="1"/>
  <c r="W498" i="72" s="1"/>
  <c r="K5529" i="72"/>
  <c r="O5529" i="72" s="1"/>
  <c r="W352" i="72" s="1"/>
  <c r="K3417" i="72"/>
  <c r="O3417" i="72" s="1"/>
  <c r="W220" i="72" s="1"/>
  <c r="K3353" i="72"/>
  <c r="O3353" i="72" s="1"/>
  <c r="W216" i="72" s="1"/>
  <c r="M6025" i="72"/>
  <c r="Q6025" i="72" s="1"/>
  <c r="X383" i="72" s="1"/>
  <c r="K6025" i="72"/>
  <c r="O6025" i="72" s="1"/>
  <c r="W383" i="72" s="1"/>
  <c r="M5961" i="72"/>
  <c r="Q5961" i="72" s="1"/>
  <c r="X379" i="72" s="1"/>
  <c r="K5961" i="72"/>
  <c r="O5961" i="72" s="1"/>
  <c r="W379" i="72" s="1"/>
  <c r="M5897" i="72"/>
  <c r="Q5897" i="72" s="1"/>
  <c r="X375" i="72" s="1"/>
  <c r="K5897" i="72"/>
  <c r="O5897" i="72" s="1"/>
  <c r="W375" i="72" s="1"/>
  <c r="M4121" i="72"/>
  <c r="Q4121" i="72" s="1"/>
  <c r="X264" i="72" s="1"/>
  <c r="K4121" i="72"/>
  <c r="O4121" i="72" s="1"/>
  <c r="W264" i="72" s="1"/>
  <c r="M4057" i="72"/>
  <c r="Q4057" i="72" s="1"/>
  <c r="X260" i="72" s="1"/>
  <c r="K4057" i="72"/>
  <c r="O4057" i="72" s="1"/>
  <c r="W260" i="72" s="1"/>
  <c r="M3993" i="72"/>
  <c r="Q3993" i="72" s="1"/>
  <c r="X256" i="72" s="1"/>
  <c r="K3993" i="72"/>
  <c r="O3993" i="72" s="1"/>
  <c r="W256" i="72" s="1"/>
  <c r="M3929" i="72"/>
  <c r="Q3929" i="72" s="1"/>
  <c r="X252" i="72" s="1"/>
  <c r="K3929" i="72"/>
  <c r="O3929" i="72" s="1"/>
  <c r="W252" i="72" s="1"/>
  <c r="M3865" i="72"/>
  <c r="Q3865" i="72" s="1"/>
  <c r="X248" i="72" s="1"/>
  <c r="K3865" i="72"/>
  <c r="O3865" i="72" s="1"/>
  <c r="W248" i="72" s="1"/>
  <c r="M3801" i="72"/>
  <c r="Q3801" i="72" s="1"/>
  <c r="X244" i="72" s="1"/>
  <c r="K3801" i="72"/>
  <c r="O3801" i="72" s="1"/>
  <c r="W244" i="72" s="1"/>
  <c r="M2601" i="72"/>
  <c r="Q2601" i="72" s="1"/>
  <c r="X169" i="72" s="1"/>
  <c r="K2601" i="72"/>
  <c r="O2601" i="72" s="1"/>
  <c r="W169" i="72" s="1"/>
  <c r="M2537" i="72"/>
  <c r="Q2537" i="72" s="1"/>
  <c r="X165" i="72" s="1"/>
  <c r="K2537" i="72"/>
  <c r="O2537" i="72" s="1"/>
  <c r="W165" i="72" s="1"/>
  <c r="M2473" i="72"/>
  <c r="Q2473" i="72" s="1"/>
  <c r="X161" i="72" s="1"/>
  <c r="K2473" i="72"/>
  <c r="O2473" i="72" s="1"/>
  <c r="W161" i="72" s="1"/>
  <c r="M2409" i="72"/>
  <c r="Q2409" i="72" s="1"/>
  <c r="X157" i="72" s="1"/>
  <c r="K2409" i="72"/>
  <c r="O2409" i="72" s="1"/>
  <c r="W157" i="72" s="1"/>
  <c r="M2345" i="72"/>
  <c r="Q2345" i="72" s="1"/>
  <c r="X153" i="72" s="1"/>
  <c r="K2345" i="72"/>
  <c r="O2345" i="72" s="1"/>
  <c r="W153" i="72" s="1"/>
  <c r="M2281" i="72"/>
  <c r="Q2281" i="72" s="1"/>
  <c r="X149" i="72" s="1"/>
  <c r="K2281" i="72"/>
  <c r="O2281" i="72" s="1"/>
  <c r="W149" i="72" s="1"/>
  <c r="M2217" i="72"/>
  <c r="Q2217" i="72" s="1"/>
  <c r="X145" i="72" s="1"/>
  <c r="K2217" i="72"/>
  <c r="O2217" i="72" s="1"/>
  <c r="W145" i="72" s="1"/>
  <c r="M2153" i="72"/>
  <c r="Q2153" i="72" s="1"/>
  <c r="X141" i="72" s="1"/>
  <c r="K2153" i="72"/>
  <c r="O2153" i="72" s="1"/>
  <c r="W141" i="72" s="1"/>
  <c r="M2089" i="72"/>
  <c r="Q2089" i="72" s="1"/>
  <c r="X137" i="72" s="1"/>
  <c r="K2089" i="72"/>
  <c r="O2089" i="72" s="1"/>
  <c r="W137" i="72" s="1"/>
  <c r="M2025" i="72"/>
  <c r="Q2025" i="72" s="1"/>
  <c r="X133" i="72" s="1"/>
  <c r="K2025" i="72"/>
  <c r="O2025" i="72" s="1"/>
  <c r="W133" i="72" s="1"/>
  <c r="M1961" i="72"/>
  <c r="Q1961" i="72" s="1"/>
  <c r="X129" i="72" s="1"/>
  <c r="K1961" i="72"/>
  <c r="O1961" i="72" s="1"/>
  <c r="W129" i="72" s="1"/>
  <c r="M1897" i="72"/>
  <c r="Q1897" i="72" s="1"/>
  <c r="X125" i="72" s="1"/>
  <c r="K1897" i="72"/>
  <c r="O1897" i="72" s="1"/>
  <c r="W125" i="72" s="1"/>
  <c r="M1817" i="72"/>
  <c r="K1817" i="72"/>
  <c r="O1817" i="72" s="1"/>
  <c r="W120" i="72" s="1"/>
  <c r="M1753" i="72"/>
  <c r="Q1753" i="72" s="1"/>
  <c r="X116" i="72" s="1"/>
  <c r="K1753" i="72"/>
  <c r="O1753" i="72" s="1"/>
  <c r="W116" i="72" s="1"/>
  <c r="M1689" i="72"/>
  <c r="Q1689" i="72" s="1"/>
  <c r="X112" i="72" s="1"/>
  <c r="K1689" i="72"/>
  <c r="O1689" i="72" s="1"/>
  <c r="W112" i="72" s="1"/>
  <c r="M1625" i="72"/>
  <c r="Q1625" i="72" s="1"/>
  <c r="X108" i="72" s="1"/>
  <c r="K1625" i="72"/>
  <c r="O1625" i="72" s="1"/>
  <c r="W108" i="72" s="1"/>
  <c r="M1561" i="72"/>
  <c r="Q1561" i="72" s="1"/>
  <c r="X104" i="72" s="1"/>
  <c r="K1561" i="72"/>
  <c r="O1561" i="72" s="1"/>
  <c r="W104" i="72" s="1"/>
  <c r="M1497" i="72"/>
  <c r="Q1497" i="72" s="1"/>
  <c r="X100" i="72" s="1"/>
  <c r="K1497" i="72"/>
  <c r="O1497" i="72" s="1"/>
  <c r="W100" i="72" s="1"/>
  <c r="M1433" i="72"/>
  <c r="Q1433" i="72" s="1"/>
  <c r="X96" i="72" s="1"/>
  <c r="K1433" i="72"/>
  <c r="O1433" i="72" s="1"/>
  <c r="W96" i="72" s="1"/>
  <c r="M1369" i="72"/>
  <c r="Q1369" i="72" s="1"/>
  <c r="X92" i="72" s="1"/>
  <c r="K1369" i="72"/>
  <c r="O1369" i="72" s="1"/>
  <c r="W92" i="72" s="1"/>
  <c r="M1305" i="72"/>
  <c r="Q1305" i="72" s="1"/>
  <c r="X88" i="72" s="1"/>
  <c r="K1305" i="72"/>
  <c r="O1305" i="72" s="1"/>
  <c r="W88" i="72" s="1"/>
  <c r="M1241" i="72"/>
  <c r="Q1241" i="72" s="1"/>
  <c r="X84" i="72" s="1"/>
  <c r="K1241" i="72"/>
  <c r="O1241" i="72" s="1"/>
  <c r="W84" i="72" s="1"/>
  <c r="M1177" i="72"/>
  <c r="Q1177" i="72" s="1"/>
  <c r="X80" i="72" s="1"/>
  <c r="K1177" i="72"/>
  <c r="O1177" i="72" s="1"/>
  <c r="W80" i="72" s="1"/>
  <c r="M1113" i="72"/>
  <c r="Q1113" i="72" s="1"/>
  <c r="X76" i="72" s="1"/>
  <c r="K1113" i="72"/>
  <c r="O1113" i="72" s="1"/>
  <c r="W76" i="72" s="1"/>
  <c r="M1049" i="72"/>
  <c r="Q1049" i="72" s="1"/>
  <c r="X72" i="72" s="1"/>
  <c r="K1049" i="72"/>
  <c r="O1049" i="72" s="1"/>
  <c r="W72" i="72" s="1"/>
  <c r="M985" i="72"/>
  <c r="Q985" i="72" s="1"/>
  <c r="X68" i="72" s="1"/>
  <c r="K985" i="72"/>
  <c r="O985" i="72" s="1"/>
  <c r="W68" i="72" s="1"/>
  <c r="M921" i="72"/>
  <c r="Q921" i="72" s="1"/>
  <c r="X64" i="72" s="1"/>
  <c r="K921" i="72"/>
  <c r="O921" i="72" s="1"/>
  <c r="W64" i="72" s="1"/>
  <c r="M857" i="72"/>
  <c r="Q857" i="72" s="1"/>
  <c r="X60" i="72" s="1"/>
  <c r="K857" i="72"/>
  <c r="O857" i="72" s="1"/>
  <c r="W60" i="72" s="1"/>
  <c r="M793" i="72"/>
  <c r="Q793" i="72" s="1"/>
  <c r="X56" i="72" s="1"/>
  <c r="K793" i="72"/>
  <c r="O793" i="72" s="1"/>
  <c r="W56" i="72" s="1"/>
  <c r="M729" i="72"/>
  <c r="Q729" i="72" s="1"/>
  <c r="X52" i="72" s="1"/>
  <c r="K729" i="72"/>
  <c r="O729" i="72" s="1"/>
  <c r="W52" i="72" s="1"/>
  <c r="M665" i="72"/>
  <c r="Q665" i="72" s="1"/>
  <c r="X48" i="72" s="1"/>
  <c r="K665" i="72"/>
  <c r="O665" i="72" s="1"/>
  <c r="W48" i="72" s="1"/>
  <c r="M601" i="72"/>
  <c r="Q601" i="72" s="1"/>
  <c r="X44" i="72" s="1"/>
  <c r="K601" i="72"/>
  <c r="O601" i="72" s="1"/>
  <c r="W44" i="72" s="1"/>
  <c r="K249" i="72"/>
  <c r="O249" i="72" s="1"/>
  <c r="W22" i="72" s="1"/>
  <c r="M121" i="72"/>
  <c r="Q121" i="72" s="1"/>
  <c r="X14" i="72" s="1"/>
  <c r="M6009" i="72"/>
  <c r="Q6009" i="72" s="1"/>
  <c r="X382" i="72" s="1"/>
  <c r="K6009" i="72"/>
  <c r="O6009" i="72" s="1"/>
  <c r="W382" i="72" s="1"/>
  <c r="M5945" i="72"/>
  <c r="Q5945" i="72" s="1"/>
  <c r="X378" i="72" s="1"/>
  <c r="K5945" i="72"/>
  <c r="O5945" i="72" s="1"/>
  <c r="W378" i="72" s="1"/>
  <c r="M5881" i="72"/>
  <c r="Q5881" i="72" s="1"/>
  <c r="X374" i="72" s="1"/>
  <c r="K5881" i="72"/>
  <c r="O5881" i="72" s="1"/>
  <c r="W374" i="72" s="1"/>
  <c r="M4105" i="72"/>
  <c r="Q4105" i="72" s="1"/>
  <c r="X263" i="72" s="1"/>
  <c r="K4105" i="72"/>
  <c r="O4105" i="72" s="1"/>
  <c r="W263" i="72" s="1"/>
  <c r="M4041" i="72"/>
  <c r="Q4041" i="72" s="1"/>
  <c r="X259" i="72" s="1"/>
  <c r="K4041" i="72"/>
  <c r="O4041" i="72" s="1"/>
  <c r="W259" i="72" s="1"/>
  <c r="M3977" i="72"/>
  <c r="Q3977" i="72" s="1"/>
  <c r="X255" i="72" s="1"/>
  <c r="K3977" i="72"/>
  <c r="O3977" i="72" s="1"/>
  <c r="W255" i="72" s="1"/>
  <c r="M3913" i="72"/>
  <c r="Q3913" i="72" s="1"/>
  <c r="X251" i="72" s="1"/>
  <c r="K3913" i="72"/>
  <c r="O3913" i="72" s="1"/>
  <c r="W251" i="72" s="1"/>
  <c r="M3849" i="72"/>
  <c r="Q3849" i="72" s="1"/>
  <c r="X247" i="72" s="1"/>
  <c r="K3849" i="72"/>
  <c r="O3849" i="72" s="1"/>
  <c r="W247" i="72" s="1"/>
  <c r="M3785" i="72"/>
  <c r="Q3785" i="72" s="1"/>
  <c r="X243" i="72" s="1"/>
  <c r="K3785" i="72"/>
  <c r="O3785" i="72" s="1"/>
  <c r="W243" i="72" s="1"/>
  <c r="M2585" i="72"/>
  <c r="Q2585" i="72" s="1"/>
  <c r="X168" i="72" s="1"/>
  <c r="K2585" i="72"/>
  <c r="O2585" i="72" s="1"/>
  <c r="W168" i="72" s="1"/>
  <c r="M2521" i="72"/>
  <c r="Q2521" i="72" s="1"/>
  <c r="X164" i="72" s="1"/>
  <c r="K2521" i="72"/>
  <c r="O2521" i="72" s="1"/>
  <c r="W164" i="72" s="1"/>
  <c r="M2457" i="72"/>
  <c r="Q2457" i="72" s="1"/>
  <c r="X160" i="72" s="1"/>
  <c r="K2457" i="72"/>
  <c r="O2457" i="72" s="1"/>
  <c r="W160" i="72" s="1"/>
  <c r="M2393" i="72"/>
  <c r="Q2393" i="72" s="1"/>
  <c r="X156" i="72" s="1"/>
  <c r="K2393" i="72"/>
  <c r="O2393" i="72" s="1"/>
  <c r="W156" i="72" s="1"/>
  <c r="M2329" i="72"/>
  <c r="Q2329" i="72" s="1"/>
  <c r="X152" i="72" s="1"/>
  <c r="K2329" i="72"/>
  <c r="O2329" i="72" s="1"/>
  <c r="W152" i="72" s="1"/>
  <c r="M2265" i="72"/>
  <c r="Q2265" i="72" s="1"/>
  <c r="X148" i="72" s="1"/>
  <c r="K2265" i="72"/>
  <c r="O2265" i="72" s="1"/>
  <c r="W148" i="72" s="1"/>
  <c r="M2201" i="72"/>
  <c r="Q2201" i="72" s="1"/>
  <c r="X144" i="72" s="1"/>
  <c r="K2201" i="72"/>
  <c r="O2201" i="72" s="1"/>
  <c r="W144" i="72" s="1"/>
  <c r="M2137" i="72"/>
  <c r="Q2137" i="72" s="1"/>
  <c r="X140" i="72" s="1"/>
  <c r="K2137" i="72"/>
  <c r="O2137" i="72" s="1"/>
  <c r="W140" i="72" s="1"/>
  <c r="M2073" i="72"/>
  <c r="Q2073" i="72" s="1"/>
  <c r="X136" i="72" s="1"/>
  <c r="K2073" i="72"/>
  <c r="O2073" i="72" s="1"/>
  <c r="W136" i="72" s="1"/>
  <c r="M2009" i="72"/>
  <c r="Q2009" i="72" s="1"/>
  <c r="X132" i="72" s="1"/>
  <c r="K2009" i="72"/>
  <c r="O2009" i="72" s="1"/>
  <c r="W132" i="72" s="1"/>
  <c r="M1945" i="72"/>
  <c r="Q1945" i="72" s="1"/>
  <c r="X128" i="72" s="1"/>
  <c r="K1945" i="72"/>
  <c r="O1945" i="72" s="1"/>
  <c r="W128" i="72" s="1"/>
  <c r="M1881" i="72"/>
  <c r="Q1881" i="72" s="1"/>
  <c r="X124" i="72" s="1"/>
  <c r="K1881" i="72"/>
  <c r="O1881" i="72" s="1"/>
  <c r="W124" i="72" s="1"/>
  <c r="M217" i="72"/>
  <c r="Q217" i="72" s="1"/>
  <c r="X20" i="72" s="1"/>
  <c r="K217" i="72"/>
  <c r="O217" i="72" s="1"/>
  <c r="W20" i="72" s="1"/>
  <c r="M153" i="72"/>
  <c r="Q153" i="72" s="1"/>
  <c r="X16" i="72" s="1"/>
  <c r="K153" i="72"/>
  <c r="O153" i="72" s="1"/>
  <c r="W16" i="72" s="1"/>
  <c r="M1801" i="72"/>
  <c r="Q1801" i="72" s="1"/>
  <c r="X119" i="72" s="1"/>
  <c r="K1801" i="72"/>
  <c r="O1801" i="72" s="1"/>
  <c r="W119" i="72" s="1"/>
  <c r="M1737" i="72"/>
  <c r="Q1737" i="72" s="1"/>
  <c r="X115" i="72" s="1"/>
  <c r="K1737" i="72"/>
  <c r="O1737" i="72" s="1"/>
  <c r="W115" i="72" s="1"/>
  <c r="M1673" i="72"/>
  <c r="Q1673" i="72" s="1"/>
  <c r="X111" i="72" s="1"/>
  <c r="K1673" i="72"/>
  <c r="O1673" i="72" s="1"/>
  <c r="W111" i="72" s="1"/>
  <c r="M1609" i="72"/>
  <c r="Q1609" i="72" s="1"/>
  <c r="X107" i="72" s="1"/>
  <c r="K1609" i="72"/>
  <c r="O1609" i="72" s="1"/>
  <c r="W107" i="72" s="1"/>
  <c r="M1545" i="72"/>
  <c r="Q1545" i="72" s="1"/>
  <c r="X103" i="72" s="1"/>
  <c r="K1545" i="72"/>
  <c r="O1545" i="72" s="1"/>
  <c r="W103" i="72" s="1"/>
  <c r="M1481" i="72"/>
  <c r="Q1481" i="72" s="1"/>
  <c r="X99" i="72" s="1"/>
  <c r="K1481" i="72"/>
  <c r="O1481" i="72" s="1"/>
  <c r="W99" i="72" s="1"/>
  <c r="M1417" i="72"/>
  <c r="Q1417" i="72" s="1"/>
  <c r="X95" i="72" s="1"/>
  <c r="K1417" i="72"/>
  <c r="O1417" i="72" s="1"/>
  <c r="W95" i="72" s="1"/>
  <c r="M1353" i="72"/>
  <c r="Q1353" i="72" s="1"/>
  <c r="X91" i="72" s="1"/>
  <c r="K1353" i="72"/>
  <c r="O1353" i="72" s="1"/>
  <c r="W91" i="72" s="1"/>
  <c r="M1289" i="72"/>
  <c r="Q1289" i="72" s="1"/>
  <c r="X87" i="72" s="1"/>
  <c r="K1289" i="72"/>
  <c r="O1289" i="72" s="1"/>
  <c r="W87" i="72" s="1"/>
  <c r="M1225" i="72"/>
  <c r="Q1225" i="72" s="1"/>
  <c r="X83" i="72" s="1"/>
  <c r="K1225" i="72"/>
  <c r="O1225" i="72" s="1"/>
  <c r="W83" i="72" s="1"/>
  <c r="M1161" i="72"/>
  <c r="Q1161" i="72" s="1"/>
  <c r="X79" i="72" s="1"/>
  <c r="K1161" i="72"/>
  <c r="O1161" i="72" s="1"/>
  <c r="W79" i="72" s="1"/>
  <c r="M1097" i="72"/>
  <c r="Q1097" i="72" s="1"/>
  <c r="X75" i="72" s="1"/>
  <c r="K1097" i="72"/>
  <c r="O1097" i="72" s="1"/>
  <c r="W75" i="72" s="1"/>
  <c r="M1033" i="72"/>
  <c r="Q1033" i="72" s="1"/>
  <c r="X71" i="72" s="1"/>
  <c r="K1033" i="72"/>
  <c r="O1033" i="72" s="1"/>
  <c r="W71" i="72" s="1"/>
  <c r="M969" i="72"/>
  <c r="Q969" i="72" s="1"/>
  <c r="X67" i="72" s="1"/>
  <c r="K969" i="72"/>
  <c r="O969" i="72" s="1"/>
  <c r="W67" i="72" s="1"/>
  <c r="M905" i="72"/>
  <c r="Q905" i="72" s="1"/>
  <c r="X63" i="72" s="1"/>
  <c r="K905" i="72"/>
  <c r="O905" i="72" s="1"/>
  <c r="W63" i="72" s="1"/>
  <c r="M841" i="72"/>
  <c r="Q841" i="72" s="1"/>
  <c r="X59" i="72" s="1"/>
  <c r="K841" i="72"/>
  <c r="O841" i="72" s="1"/>
  <c r="W59" i="72" s="1"/>
  <c r="M777" i="72"/>
  <c r="Q777" i="72" s="1"/>
  <c r="X55" i="72" s="1"/>
  <c r="K777" i="72"/>
  <c r="O777" i="72" s="1"/>
  <c r="W55" i="72" s="1"/>
  <c r="M713" i="72"/>
  <c r="Q713" i="72" s="1"/>
  <c r="X51" i="72" s="1"/>
  <c r="K713" i="72"/>
  <c r="O713" i="72" s="1"/>
  <c r="W51" i="72" s="1"/>
  <c r="M649" i="72"/>
  <c r="Q649" i="72" s="1"/>
  <c r="X47" i="72" s="1"/>
  <c r="K649" i="72"/>
  <c r="O649" i="72" s="1"/>
  <c r="W47" i="72" s="1"/>
  <c r="M585" i="72"/>
  <c r="Q585" i="72" s="1"/>
  <c r="X43" i="72" s="1"/>
  <c r="K585" i="72"/>
  <c r="O585" i="72" s="1"/>
  <c r="W43" i="72" s="1"/>
  <c r="Q1817" i="72"/>
  <c r="X120" i="72" s="1"/>
  <c r="Q3337" i="72"/>
  <c r="X215" i="72" s="1"/>
  <c r="O4089" i="72"/>
  <c r="W262" i="72" s="1"/>
  <c r="Q5545" i="72"/>
  <c r="X353" i="72" s="1"/>
  <c r="Q3433" i="72"/>
  <c r="X221" i="72" s="1"/>
  <c r="O3369" i="72"/>
  <c r="W217" i="72" s="1"/>
  <c r="Q249" i="72"/>
  <c r="X22" i="72" s="1"/>
  <c r="O185" i="72"/>
  <c r="W18" i="72" s="1"/>
  <c r="O121" i="72"/>
  <c r="W14" i="72" s="1"/>
  <c r="O617" i="72"/>
  <c r="W45" i="72" s="1"/>
  <c r="Q7897" i="72"/>
  <c r="X500" i="72" s="1"/>
  <c r="O233" i="72"/>
  <c r="W21" i="72" s="1"/>
  <c r="O169" i="72"/>
  <c r="W17" i="72" s="1"/>
  <c r="O7913" i="72"/>
  <c r="W501" i="72" s="1"/>
  <c r="O40" i="72"/>
  <c r="W11" i="72" s="1"/>
  <c r="Q4233" i="72"/>
  <c r="X271" i="72" s="1"/>
  <c r="O7113" i="72"/>
  <c r="W451" i="72" s="1"/>
  <c r="O5161" i="72"/>
  <c r="W329" i="72" s="1"/>
  <c r="O6265" i="72"/>
  <c r="W398" i="72" s="1"/>
  <c r="O7337" i="72"/>
  <c r="W465" i="72" s="1"/>
  <c r="O2937" i="72"/>
  <c r="W190" i="72" s="1"/>
  <c r="O4777" i="72"/>
  <c r="W305" i="72" s="1"/>
  <c r="H92" i="72"/>
  <c r="O105" i="72"/>
  <c r="W13" i="72" s="1"/>
  <c r="Q7017" i="72"/>
  <c r="X445" i="72" s="1"/>
  <c r="O4873" i="72"/>
  <c r="W311" i="72" s="1"/>
  <c r="O5129" i="72"/>
  <c r="W327" i="72" s="1"/>
  <c r="O5513" i="72"/>
  <c r="W351" i="72" s="1"/>
  <c r="O6793" i="72"/>
  <c r="W431" i="72" s="1"/>
  <c r="O7817" i="72"/>
  <c r="W495" i="72" s="1"/>
  <c r="O7753" i="72"/>
  <c r="W491" i="72" s="1"/>
  <c r="J15" i="72"/>
  <c r="J19" i="72" s="1"/>
  <c r="O7929" i="72"/>
  <c r="W502" i="72" s="1"/>
  <c r="O7993" i="72"/>
  <c r="W506" i="72" s="1"/>
  <c r="O7705" i="72"/>
  <c r="W488" i="72" s="1"/>
  <c r="Q6553" i="72"/>
  <c r="X416" i="72" s="1"/>
  <c r="Q7577" i="72"/>
  <c r="X480" i="72" s="1"/>
  <c r="Q3241" i="72"/>
  <c r="X209" i="72" s="1"/>
  <c r="O4249" i="72"/>
  <c r="W272" i="72" s="1"/>
  <c r="O4505" i="72"/>
  <c r="W288" i="72" s="1"/>
  <c r="O4953" i="72"/>
  <c r="W316" i="72" s="1"/>
  <c r="O6745" i="72"/>
  <c r="W428" i="72" s="1"/>
  <c r="O7513" i="72"/>
  <c r="W476" i="72" s="1"/>
  <c r="O5081" i="72"/>
  <c r="W324" i="72" s="1"/>
  <c r="O5849" i="72"/>
  <c r="W372" i="72" s="1"/>
  <c r="O6681" i="72"/>
  <c r="W424" i="72" s="1"/>
  <c r="O7129" i="72"/>
  <c r="W452" i="72" s="1"/>
  <c r="O7449" i="72"/>
  <c r="W472" i="72" s="1"/>
  <c r="X418" i="72"/>
  <c r="W418" i="72"/>
  <c r="X467" i="72"/>
  <c r="X464" i="72"/>
  <c r="X452" i="72"/>
  <c r="W361" i="72"/>
  <c r="X361" i="72"/>
  <c r="W233" i="72"/>
  <c r="X233" i="72"/>
  <c r="X238" i="72"/>
  <c r="W188" i="72"/>
  <c r="X229" i="72"/>
  <c r="W201" i="72"/>
  <c r="X185" i="72"/>
  <c r="X396" i="72"/>
  <c r="W396" i="72"/>
  <c r="X330" i="72"/>
  <c r="W266" i="72"/>
  <c r="X180" i="72"/>
  <c r="X32" i="72"/>
  <c r="X365" i="72"/>
  <c r="X346" i="72"/>
  <c r="X234" i="72"/>
  <c r="W225" i="72"/>
  <c r="W24" i="72"/>
  <c r="I15" i="72"/>
  <c r="I19" i="72" s="1"/>
  <c r="N16" i="52"/>
  <c r="W10" i="52"/>
  <c r="E11" i="72" s="1"/>
  <c r="F11" i="72" s="1"/>
  <c r="M8" i="72" l="1"/>
  <c r="Q8" i="72" s="1"/>
  <c r="X9" i="72" s="1"/>
  <c r="Q18" i="72" s="1"/>
  <c r="K8" i="72"/>
  <c r="O8" i="72" s="1"/>
  <c r="W9" i="72" s="1"/>
  <c r="Q15" i="72" s="1"/>
  <c r="H19" i="72"/>
  <c r="G19" i="72"/>
  <c r="G11" i="72"/>
  <c r="H11" i="72"/>
</calcChain>
</file>

<file path=xl/comments1.xml><?xml version="1.0" encoding="utf-8"?>
<comments xmlns="http://schemas.openxmlformats.org/spreadsheetml/2006/main">
  <authors>
    <author>作成者</author>
  </authors>
  <commentList>
    <comment ref="U56" authorId="0" shapeId="0">
      <text>
        <r>
          <rPr>
            <b/>
            <sz val="48"/>
            <color indexed="81"/>
            <rFont val="MS P ゴシック"/>
            <family val="3"/>
            <charset val="128"/>
          </rPr>
          <t>出向労働者が４人以上いる場合、裏面の記載事項の下（86行目以降）にご入力欄がございます。</t>
        </r>
      </text>
    </comment>
  </commentList>
</comments>
</file>

<file path=xl/sharedStrings.xml><?xml version="1.0" encoding="utf-8"?>
<sst xmlns="http://schemas.openxmlformats.org/spreadsheetml/2006/main" count="25655" uniqueCount="159">
  <si>
    <t>様式第6(2)cd</t>
    <phoneticPr fontId="5"/>
  </si>
  <si>
    <t>出向期間</t>
    <rPh sb="0" eb="2">
      <t>シュッコウ</t>
    </rPh>
    <rPh sb="2" eb="4">
      <t>キカン</t>
    </rPh>
    <phoneticPr fontId="5"/>
  </si>
  <si>
    <t>：</t>
    <phoneticPr fontId="5"/>
  </si>
  <si>
    <t>～</t>
    <phoneticPr fontId="5"/>
  </si>
  <si>
    <t>支給対象期</t>
    <rPh sb="0" eb="2">
      <t>シキュウ</t>
    </rPh>
    <rPh sb="2" eb="5">
      <t>タイショウキ</t>
    </rPh>
    <phoneticPr fontId="5"/>
  </si>
  <si>
    <t>○　出向の実施内容</t>
    <phoneticPr fontId="5"/>
  </si>
  <si>
    <t>①</t>
    <phoneticPr fontId="5"/>
  </si>
  <si>
    <t>②</t>
    <phoneticPr fontId="5"/>
  </si>
  <si>
    <t>③</t>
    <phoneticPr fontId="5"/>
  </si>
  <si>
    <t>④</t>
    <phoneticPr fontId="5"/>
  </si>
  <si>
    <t>⑤</t>
    <phoneticPr fontId="5"/>
  </si>
  <si>
    <t>⑥</t>
    <phoneticPr fontId="5"/>
  </si>
  <si>
    <t>⑦</t>
    <phoneticPr fontId="5"/>
  </si>
  <si>
    <t>⑧</t>
    <phoneticPr fontId="5"/>
  </si>
  <si>
    <t>⑨</t>
    <phoneticPr fontId="5"/>
  </si>
  <si>
    <t>⑩（助成対象）</t>
    <rPh sb="2" eb="4">
      <t>ジョセイ</t>
    </rPh>
    <rPh sb="4" eb="6">
      <t>タイショウ</t>
    </rPh>
    <phoneticPr fontId="5"/>
  </si>
  <si>
    <t>⑫</t>
    <phoneticPr fontId="5"/>
  </si>
  <si>
    <t>⑬</t>
    <phoneticPr fontId="5"/>
  </si>
  <si>
    <t>No.</t>
    <phoneticPr fontId="5"/>
  </si>
  <si>
    <t xml:space="preserve">出向労働者氏名
</t>
    <phoneticPr fontId="5"/>
  </si>
  <si>
    <t>被保険者番号</t>
    <rPh sb="0" eb="4">
      <t>ヒホケンシャ</t>
    </rPh>
    <rPh sb="4" eb="6">
      <t>バンゴウ</t>
    </rPh>
    <phoneticPr fontId="5"/>
  </si>
  <si>
    <t>出向開始年月日</t>
    <rPh sb="0" eb="2">
      <t>シュッコウ</t>
    </rPh>
    <rPh sb="2" eb="4">
      <t>カイシ</t>
    </rPh>
    <rPh sb="4" eb="7">
      <t>ネンガッピ</t>
    </rPh>
    <phoneticPr fontId="5"/>
  </si>
  <si>
    <t>出向終了（予定）日</t>
    <rPh sb="0" eb="2">
      <t>シュッコウ</t>
    </rPh>
    <rPh sb="2" eb="4">
      <t>シュウリョウ</t>
    </rPh>
    <rPh sb="5" eb="7">
      <t>ヨテイ</t>
    </rPh>
    <rPh sb="8" eb="9">
      <t>ヒ</t>
    </rPh>
    <phoneticPr fontId="5"/>
  </si>
  <si>
    <t>出向労働者が出向しなくなった場合はその理由</t>
    <phoneticPr fontId="5"/>
  </si>
  <si>
    <t>合計</t>
    <rPh sb="0" eb="2">
      <t>ゴウケイ</t>
    </rPh>
    <phoneticPr fontId="5"/>
  </si>
  <si>
    <t>当該支給対象期の出向労働者数</t>
  </si>
  <si>
    <t>名</t>
    <rPh sb="0" eb="1">
      <t>メイ</t>
    </rPh>
    <phoneticPr fontId="5"/>
  </si>
  <si>
    <t>助成率</t>
    <rPh sb="0" eb="2">
      <t>ジョセイ</t>
    </rPh>
    <rPh sb="2" eb="3">
      <t>リツ</t>
    </rPh>
    <phoneticPr fontId="5"/>
  </si>
  <si>
    <t>上記の出向（続紙のある場合は続紙も含む）は、出向の実施に関する協定に定めるところによったものであることを確認します。</t>
    <phoneticPr fontId="5"/>
  </si>
  <si>
    <t>令和</t>
    <rPh sb="0" eb="2">
      <t>レイワ</t>
    </rPh>
    <phoneticPr fontId="5"/>
  </si>
  <si>
    <t>年</t>
    <rPh sb="0" eb="1">
      <t>ネン</t>
    </rPh>
    <phoneticPr fontId="5"/>
  </si>
  <si>
    <t>出向元事業所名称</t>
    <rPh sb="0" eb="3">
      <t>シュッコウモト</t>
    </rPh>
    <rPh sb="3" eb="6">
      <t>ジギョウショ</t>
    </rPh>
    <rPh sb="6" eb="8">
      <t>メイショウ</t>
    </rPh>
    <phoneticPr fontId="5"/>
  </si>
  <si>
    <t>⑨（助成対象）</t>
    <rPh sb="2" eb="4">
      <t>ジョセイ</t>
    </rPh>
    <rPh sb="4" eb="6">
      <t>タイショウ</t>
    </rPh>
    <phoneticPr fontId="5"/>
  </si>
  <si>
    <t>⑪</t>
    <phoneticPr fontId="5"/>
  </si>
  <si>
    <t>出向終了(予定)年月日</t>
    <rPh sb="0" eb="2">
      <t>シュッコウ</t>
    </rPh>
    <rPh sb="2" eb="4">
      <t>シュウリョウ</t>
    </rPh>
    <rPh sb="5" eb="7">
      <t>ヨテイ</t>
    </rPh>
    <rPh sb="8" eb="11">
      <t>ネンガッピ</t>
    </rPh>
    <phoneticPr fontId="5"/>
  </si>
  <si>
    <t>助成率</t>
    <rPh sb="0" eb="3">
      <t>ジョセイリツ</t>
    </rPh>
    <phoneticPr fontId="5"/>
  </si>
  <si>
    <t>　      （ある場合はその理由）</t>
    <phoneticPr fontId="5"/>
  </si>
  <si>
    <r>
      <t>様式第6号(4)　　　　　　　</t>
    </r>
    <r>
      <rPr>
        <b/>
        <sz val="12"/>
        <rFont val="ＭＳ 明朝"/>
        <family val="1"/>
        <charset val="128"/>
      </rPr>
      <t>支給対象者別支給額算定調書（共通）</t>
    </r>
    <phoneticPr fontId="5"/>
  </si>
  <si>
    <t>出向先事業所名：</t>
    <phoneticPr fontId="5"/>
  </si>
  <si>
    <t>出向元事業所名：</t>
    <rPh sb="0" eb="2">
      <t>シュッコウ</t>
    </rPh>
    <rPh sb="2" eb="3">
      <t>モト</t>
    </rPh>
    <rPh sb="3" eb="6">
      <t>ジギョウショ</t>
    </rPh>
    <rPh sb="6" eb="7">
      <t>メイ</t>
    </rPh>
    <phoneticPr fontId="5"/>
  </si>
  <si>
    <t>出向先事業所住所：</t>
    <rPh sb="3" eb="6">
      <t>ジギョウショ</t>
    </rPh>
    <phoneticPr fontId="5"/>
  </si>
  <si>
    <t>支給対象期：</t>
    <rPh sb="0" eb="2">
      <t>シキュウ</t>
    </rPh>
    <rPh sb="2" eb="5">
      <t>タイショウキ</t>
    </rPh>
    <phoneticPr fontId="5"/>
  </si>
  <si>
    <t>当該出向先事業所への出向者数：　　　</t>
    <rPh sb="2" eb="4">
      <t>シュッコウ</t>
    </rPh>
    <rPh sb="4" eb="5">
      <t>サキ</t>
    </rPh>
    <phoneticPr fontId="5"/>
  </si>
  <si>
    <t>No</t>
    <phoneticPr fontId="5"/>
  </si>
  <si>
    <t>（⑤が⑧を上回らない場合）</t>
    <rPh sb="5" eb="7">
      <t>ウワマワ</t>
    </rPh>
    <phoneticPr fontId="5"/>
  </si>
  <si>
    <t>出向運営経費（賃金を除く）の額</t>
    <rPh sb="0" eb="2">
      <t>シュッコウ</t>
    </rPh>
    <rPh sb="2" eb="4">
      <t>ウンエイ</t>
    </rPh>
    <rPh sb="4" eb="6">
      <t>ケイヒ</t>
    </rPh>
    <rPh sb="7" eb="9">
      <t>チンギン</t>
    </rPh>
    <rPh sb="10" eb="11">
      <t>ノゾ</t>
    </rPh>
    <rPh sb="14" eb="15">
      <t>ガク</t>
    </rPh>
    <phoneticPr fontId="5"/>
  </si>
  <si>
    <t>⑮＋⑯が12,000×⑦を上回る場合</t>
    <rPh sb="13" eb="15">
      <t>ウワマワ</t>
    </rPh>
    <rPh sb="16" eb="18">
      <t>バアイ</t>
    </rPh>
    <phoneticPr fontId="5"/>
  </si>
  <si>
    <t>支給申請額</t>
    <rPh sb="0" eb="2">
      <t>シキュウ</t>
    </rPh>
    <rPh sb="2" eb="4">
      <t>シンセイ</t>
    </rPh>
    <rPh sb="4" eb="5">
      <t>ガク</t>
    </rPh>
    <phoneticPr fontId="5"/>
  </si>
  <si>
    <t>出向労働者氏名
（被保険者番号）</t>
    <phoneticPr fontId="5"/>
  </si>
  <si>
    <t>賃金判定</t>
    <rPh sb="0" eb="2">
      <t>チンギン</t>
    </rPh>
    <rPh sb="2" eb="4">
      <t>ハンテイ</t>
    </rPh>
    <phoneticPr fontId="5"/>
  </si>
  <si>
    <t>当該支給対象期に出向元事業主が支給・補填した賃金の額（円）</t>
    <phoneticPr fontId="5"/>
  </si>
  <si>
    <t>当該支給対象期に出向先事業主が支給・補填した賃金の額（円）</t>
    <phoneticPr fontId="5"/>
  </si>
  <si>
    <t>③と④の計（円）</t>
    <phoneticPr fontId="5"/>
  </si>
  <si>
    <t>出向元事業所</t>
    <rPh sb="5" eb="6">
      <t>ショ</t>
    </rPh>
    <phoneticPr fontId="5"/>
  </si>
  <si>
    <t>出向先事業所</t>
    <rPh sb="2" eb="3">
      <t>サキ</t>
    </rPh>
    <rPh sb="5" eb="6">
      <t>ショ</t>
    </rPh>
    <phoneticPr fontId="5"/>
  </si>
  <si>
    <r>
      <t xml:space="preserve">出向元助成金額
(支給上限額)
</t>
    </r>
    <r>
      <rPr>
        <sz val="6"/>
        <rFont val="ＭＳ 明朝"/>
        <family val="1"/>
        <charset val="128"/>
      </rPr>
      <t>（12,000×⑦×⑮÷(⑮＋⑯) ）</t>
    </r>
    <rPh sb="0" eb="3">
      <t>シュッコウモト</t>
    </rPh>
    <rPh sb="3" eb="5">
      <t>ジョセイ</t>
    </rPh>
    <rPh sb="5" eb="7">
      <t>キンガク</t>
    </rPh>
    <rPh sb="9" eb="11">
      <t>シキュウ</t>
    </rPh>
    <rPh sb="11" eb="14">
      <t>ジョウゲンガク</t>
    </rPh>
    <phoneticPr fontId="5"/>
  </si>
  <si>
    <r>
      <t xml:space="preserve">出向先助成金額
(支給上限額)
</t>
    </r>
    <r>
      <rPr>
        <sz val="6"/>
        <rFont val="ＭＳ 明朝"/>
        <family val="1"/>
        <charset val="128"/>
      </rPr>
      <t>（12,000×⑦×⑯÷(⑮＋⑯) ）</t>
    </r>
    <r>
      <rPr>
        <sz val="11"/>
        <color theme="1"/>
        <rFont val="Yu Gothic"/>
        <family val="2"/>
        <scheme val="minor"/>
      </rPr>
      <t/>
    </r>
    <rPh sb="0" eb="3">
      <t>シュッコウサキ</t>
    </rPh>
    <rPh sb="3" eb="5">
      <t>ジョセイ</t>
    </rPh>
    <rPh sb="5" eb="7">
      <t>キンガク</t>
    </rPh>
    <rPh sb="9" eb="11">
      <t>シキュウ</t>
    </rPh>
    <rPh sb="11" eb="14">
      <t>ジョウゲンガク</t>
    </rPh>
    <phoneticPr fontId="5"/>
  </si>
  <si>
    <t>出向元事業所（円）</t>
    <rPh sb="0" eb="2">
      <t>シュッコウ</t>
    </rPh>
    <rPh sb="2" eb="3">
      <t>モト</t>
    </rPh>
    <rPh sb="3" eb="6">
      <t>ジギョウショ</t>
    </rPh>
    <rPh sb="7" eb="8">
      <t>エン</t>
    </rPh>
    <phoneticPr fontId="5"/>
  </si>
  <si>
    <t>出向先事業所（円）</t>
    <rPh sb="0" eb="3">
      <t>シュッコウサキ</t>
    </rPh>
    <rPh sb="3" eb="6">
      <t>ジギョウショ</t>
    </rPh>
    <rPh sb="7" eb="8">
      <t>エン</t>
    </rPh>
    <phoneticPr fontId="5"/>
  </si>
  <si>
    <t>（1）出向前の賃金額
（※１）</t>
    <rPh sb="3" eb="5">
      <t>シュッコウ</t>
    </rPh>
    <rPh sb="5" eb="6">
      <t>マエ</t>
    </rPh>
    <rPh sb="7" eb="10">
      <t>チンギンガク</t>
    </rPh>
    <phoneticPr fontId="5"/>
  </si>
  <si>
    <t>⑨賃金部分助成対象額</t>
    <rPh sb="1" eb="3">
      <t>チンギン</t>
    </rPh>
    <rPh sb="3" eb="5">
      <t>ブブン</t>
    </rPh>
    <rPh sb="5" eb="7">
      <t>ジョセイ</t>
    </rPh>
    <rPh sb="7" eb="10">
      <t>タイショウガク</t>
    </rPh>
    <phoneticPr fontId="5"/>
  </si>
  <si>
    <t>⑩賃金部分助成対象額</t>
    <rPh sb="1" eb="3">
      <t>チンギン</t>
    </rPh>
    <rPh sb="3" eb="5">
      <t>ブブン</t>
    </rPh>
    <rPh sb="5" eb="7">
      <t>ジョセイ</t>
    </rPh>
    <rPh sb="7" eb="10">
      <t>タイショウガク</t>
    </rPh>
    <phoneticPr fontId="5"/>
  </si>
  <si>
    <t>⑬出向運営経費
（賃金を除く）（円）</t>
    <rPh sb="1" eb="3">
      <t>シュッコウ</t>
    </rPh>
    <rPh sb="3" eb="5">
      <t>ウンエイ</t>
    </rPh>
    <rPh sb="5" eb="7">
      <t>ケイヒ</t>
    </rPh>
    <rPh sb="9" eb="11">
      <t>チンギン</t>
    </rPh>
    <rPh sb="12" eb="13">
      <t>ノゾ</t>
    </rPh>
    <rPh sb="16" eb="17">
      <t>エン</t>
    </rPh>
    <phoneticPr fontId="5"/>
  </si>
  <si>
    <t>⑭出向運営経費
（賃金を除く）（円）</t>
    <rPh sb="1" eb="3">
      <t>シュッコウ</t>
    </rPh>
    <rPh sb="3" eb="5">
      <t>ウンエイ</t>
    </rPh>
    <rPh sb="5" eb="7">
      <t>ケイヒ</t>
    </rPh>
    <rPh sb="9" eb="11">
      <t>チンギン</t>
    </rPh>
    <rPh sb="12" eb="13">
      <t>ノゾ</t>
    </rPh>
    <rPh sb="16" eb="17">
      <t>エン</t>
    </rPh>
    <phoneticPr fontId="5"/>
  </si>
  <si>
    <t>元</t>
    <rPh sb="0" eb="1">
      <t>モト</t>
    </rPh>
    <phoneticPr fontId="5"/>
  </si>
  <si>
    <t>先</t>
    <rPh sb="0" eb="1">
      <t>サキ</t>
    </rPh>
    <phoneticPr fontId="5"/>
  </si>
  <si>
    <t>（2）出向中の賃金額
（※２）</t>
    <rPh sb="5" eb="6">
      <t>チュウ</t>
    </rPh>
    <phoneticPr fontId="5"/>
  </si>
  <si>
    <t>（⑤が⑧を上回る場合）</t>
    <rPh sb="5" eb="7">
      <t>ウワマワ</t>
    </rPh>
    <phoneticPr fontId="5"/>
  </si>
  <si>
    <t>⑮出向運営経費（円）</t>
    <rPh sb="1" eb="3">
      <t>シュッコウ</t>
    </rPh>
    <rPh sb="3" eb="5">
      <t>ウンエイ</t>
    </rPh>
    <rPh sb="5" eb="7">
      <t>ケイヒ</t>
    </rPh>
    <rPh sb="8" eb="9">
      <t>エン</t>
    </rPh>
    <phoneticPr fontId="5"/>
  </si>
  <si>
    <t>⑯出向運営経費（円）</t>
    <rPh sb="1" eb="3">
      <t>シュッコウ</t>
    </rPh>
    <rPh sb="3" eb="5">
      <t>ウンエイ</t>
    </rPh>
    <rPh sb="5" eb="7">
      <t>ケイヒ</t>
    </rPh>
    <rPh sb="8" eb="9">
      <t>エン</t>
    </rPh>
    <phoneticPr fontId="5"/>
  </si>
  <si>
    <t>出向初期経費助成</t>
    <rPh sb="0" eb="2">
      <t>シュッコウ</t>
    </rPh>
    <rPh sb="2" eb="4">
      <t>ショキ</t>
    </rPh>
    <rPh sb="4" eb="6">
      <t>ケイヒ</t>
    </rPh>
    <rPh sb="6" eb="8">
      <t>ジョセイ</t>
    </rPh>
    <phoneticPr fontId="5"/>
  </si>
  <si>
    <t>出向開始日の前日現在において労働日に通常支払われる賃金の額（円）</t>
    <phoneticPr fontId="5"/>
  </si>
  <si>
    <t>当該支給対象期の実労働日数（日）</t>
    <phoneticPr fontId="5"/>
  </si>
  <si>
    <t>⑥×⑦の額（円）</t>
    <phoneticPr fontId="5"/>
  </si>
  <si>
    <t>出向元事業所</t>
    <rPh sb="0" eb="3">
      <t>シュッコウモト</t>
    </rPh>
    <rPh sb="3" eb="6">
      <t>ジギョウショ</t>
    </rPh>
    <phoneticPr fontId="5"/>
  </si>
  <si>
    <t>出向先事業所</t>
    <rPh sb="0" eb="3">
      <t>シュッコウサキ</t>
    </rPh>
    <rPh sb="3" eb="6">
      <t>ジギョウショ</t>
    </rPh>
    <phoneticPr fontId="5"/>
  </si>
  <si>
    <t>出向先事業所（円）</t>
    <rPh sb="0" eb="2">
      <t>シュッコウ</t>
    </rPh>
    <rPh sb="2" eb="3">
      <t>サキ</t>
    </rPh>
    <rPh sb="3" eb="6">
      <t>ジギョウショ</t>
    </rPh>
    <rPh sb="7" eb="8">
      <t>エン</t>
    </rPh>
    <phoneticPr fontId="5"/>
  </si>
  <si>
    <t>⑰合計
支給申請金額（円）</t>
    <phoneticPr fontId="5"/>
  </si>
  <si>
    <t>（3）（2）／（1）</t>
    <phoneticPr fontId="5"/>
  </si>
  <si>
    <t>⑪賃金部分助成対象額</t>
    <rPh sb="1" eb="3">
      <t>チンギン</t>
    </rPh>
    <rPh sb="3" eb="5">
      <t>ブブン</t>
    </rPh>
    <rPh sb="5" eb="7">
      <t>ジョセイ</t>
    </rPh>
    <rPh sb="7" eb="10">
      <t>タイショウガク</t>
    </rPh>
    <phoneticPr fontId="5"/>
  </si>
  <si>
    <t>⑫賃金部分助成対象額</t>
    <rPh sb="1" eb="3">
      <t>チンギン</t>
    </rPh>
    <rPh sb="3" eb="5">
      <t>ブブン</t>
    </rPh>
    <rPh sb="5" eb="7">
      <t>ジョセイ</t>
    </rPh>
    <rPh sb="7" eb="10">
      <t>タイショウガク</t>
    </rPh>
    <phoneticPr fontId="5"/>
  </si>
  <si>
    <t>出向元
事業所</t>
    <rPh sb="0" eb="3">
      <t>シュッコウモト</t>
    </rPh>
    <rPh sb="4" eb="7">
      <t>ジギョウショ</t>
    </rPh>
    <phoneticPr fontId="5"/>
  </si>
  <si>
    <t>（4）判定（※３）</t>
    <rPh sb="3" eb="5">
      <t>ハンテイ</t>
    </rPh>
    <phoneticPr fontId="5"/>
  </si>
  <si>
    <t>出向先
事業所</t>
    <rPh sb="0" eb="3">
      <t>シュッコウサキ</t>
    </rPh>
    <rPh sb="4" eb="7">
      <t>ジギョウショ</t>
    </rPh>
    <phoneticPr fontId="5"/>
  </si>
  <si>
    <t>①</t>
  </si>
  <si>
    <t>裏面の記入上の注意を必ずご確認ください</t>
    <rPh sb="13" eb="15">
      <t>カクニン</t>
    </rPh>
    <phoneticPr fontId="5"/>
  </si>
  <si>
    <t>（記入上の注意）</t>
  </si>
  <si>
    <t>１．　本調書は、出向元事業所が作成してください。</t>
    <phoneticPr fontId="5"/>
  </si>
  <si>
    <t xml:space="preserve">２.　 本様式については、支給審査等を妨げないものであって、かつ、所定の事項が記載されていれば、任意の様式を使用して差し支えません。
</t>
    <rPh sb="4" eb="5">
      <t>ホン</t>
    </rPh>
    <rPh sb="5" eb="7">
      <t>ヨウシキ</t>
    </rPh>
    <rPh sb="13" eb="15">
      <t>シキュウ</t>
    </rPh>
    <rPh sb="15" eb="17">
      <t>シンサ</t>
    </rPh>
    <rPh sb="17" eb="18">
      <t>トウ</t>
    </rPh>
    <rPh sb="19" eb="20">
      <t>サマタ</t>
    </rPh>
    <rPh sb="33" eb="35">
      <t>ショテイ</t>
    </rPh>
    <rPh sb="36" eb="38">
      <t>ジコウ</t>
    </rPh>
    <rPh sb="39" eb="41">
      <t>キサイ</t>
    </rPh>
    <rPh sb="48" eb="50">
      <t>ニンイ</t>
    </rPh>
    <rPh sb="51" eb="53">
      <t>ヨウシキ</t>
    </rPh>
    <rPh sb="54" eb="56">
      <t>シヨウ</t>
    </rPh>
    <rPh sb="58" eb="59">
      <t>サ</t>
    </rPh>
    <rPh sb="60" eb="61">
      <t>ツカ</t>
    </rPh>
    <phoneticPr fontId="5"/>
  </si>
  <si>
    <t>３．　「当該出向先事業所への出向者人数」欄に、当該支給対象期に「出向先事業所名」に記載した出向先事業所に出向した合計人数を記載してください。</t>
    <phoneticPr fontId="5"/>
  </si>
  <si>
    <t>４．　記載したすべての出向労働者において②欄「賃金判定」を行い、②（4）「判定」欄が○になっていることを必ず確認してください。×である場合は、
      当該出向労働者は支給対象者となりませんので注意してください（ただし、②「(3)　(2)／(1)」欄の値が115を超えており、その賃金の上昇に合理的な
      理由のある場合は支給対象者となり得ます。）。</t>
    <rPh sb="3" eb="5">
      <t>キサイ</t>
    </rPh>
    <phoneticPr fontId="5"/>
  </si>
  <si>
    <t>　　　（※１）</t>
  </si>
  <si>
    <t>×</t>
    <phoneticPr fontId="5"/>
  </si>
  <si>
    <t>出向開始日前日現在の「労働日に通常支払われる１時間あたりの賃金額」</t>
    <phoneticPr fontId="5"/>
  </si>
  <si>
    <t>　　　（※２）</t>
    <phoneticPr fontId="5"/>
  </si>
  <si>
    <t>　　　　　</t>
    <phoneticPr fontId="5"/>
  </si>
  <si>
    <t>　　　</t>
    <phoneticPr fontId="5"/>
  </si>
  <si>
    <t>支給対象期の末日現在の「労働日に通常支払われる１時間あたりの賃金額」</t>
    <phoneticPr fontId="5"/>
  </si>
  <si>
    <t>　　　（※３）</t>
    <phoneticPr fontId="5"/>
  </si>
  <si>
    <t>　　　○=出向中の賃金額と出向前の賃金額が概ね同じであることを表しています。（出向中の賃金額が出向前の賃金額の85％以上115％以下であること。）</t>
    <rPh sb="65" eb="66">
      <t>シタ</t>
    </rPh>
    <phoneticPr fontId="5"/>
  </si>
  <si>
    <t>５．　③「当該支給対象期に出向元事業主が支給・補填した賃金の額（円）」欄には、次の項目の数字が自動入力されます。</t>
    <rPh sb="39" eb="40">
      <t>ツギ</t>
    </rPh>
    <rPh sb="41" eb="43">
      <t>コウモク</t>
    </rPh>
    <rPh sb="44" eb="46">
      <t>スウジ</t>
    </rPh>
    <rPh sb="47" eb="51">
      <t>ジドウニュウリョク</t>
    </rPh>
    <phoneticPr fontId="5"/>
  </si>
  <si>
    <t>６．　④「当該支給対象期に出向先事業主が支給・補填した賃金の額（円）」欄には、次の項目の数字が自動入力されます。</t>
    <phoneticPr fontId="5"/>
  </si>
  <si>
    <t>　　　○C型=様式第６号（３）cの⑧欄の金額</t>
    <phoneticPr fontId="5"/>
  </si>
  <si>
    <t>７．　⑦欄「当該支給対象期の実労働日数（日）」には、出向先事業所で勤務した日数（有給休暇を含む）を記載してください。</t>
    <rPh sb="40" eb="42">
      <t>ユウキュウ</t>
    </rPh>
    <rPh sb="42" eb="44">
      <t>キュウカ</t>
    </rPh>
    <rPh sb="45" eb="46">
      <t>フク</t>
    </rPh>
    <phoneticPr fontId="5"/>
  </si>
  <si>
    <t>８.　 「出向運営経費」欄には、次の項目の数字が自動入力されます。</t>
    <phoneticPr fontId="5"/>
  </si>
  <si>
    <t>　　（出向元事業所）</t>
  </si>
  <si>
    <t>　　（出向先事業所）</t>
  </si>
  <si>
    <t>　　　○C型=様式第６号（３）cの⑨欄の金額</t>
    <phoneticPr fontId="5"/>
  </si>
  <si>
    <t>No</t>
  </si>
  <si>
    <t>出向初期経費助成に該当する場合は「○」を、該当しない場合は「×」を記載してください。</t>
    <rPh sb="21" eb="23">
      <t>ガイトウ</t>
    </rPh>
    <rPh sb="26" eb="28">
      <t>バアイ</t>
    </rPh>
    <rPh sb="33" eb="35">
      <t>キサイ</t>
    </rPh>
    <phoneticPr fontId="5"/>
  </si>
  <si>
    <t>　</t>
  </si>
  <si>
    <t>様式第6(3)d</t>
    <phoneticPr fontId="5"/>
  </si>
  <si>
    <t>出向先事業所賃金補填額・負担額等調書（Ｄ型）</t>
    <rPh sb="20" eb="21">
      <t>ガタ</t>
    </rPh>
    <phoneticPr fontId="5"/>
  </si>
  <si>
    <t>⑧（助成対象）</t>
    <phoneticPr fontId="5"/>
  </si>
  <si>
    <t>当該支給対象期に出向元事業主が出向労働者に対する賃金として支給した額(円)(c)</t>
    <phoneticPr fontId="5"/>
  </si>
  <si>
    <t xml:space="preserve">出向先事業所の事業主が補助した（する）額(円)(d)
</t>
    <rPh sb="0" eb="3">
      <t>シュッコウサキ</t>
    </rPh>
    <rPh sb="3" eb="6">
      <t>ジギョウショ</t>
    </rPh>
    <rPh sb="7" eb="10">
      <t>ジギョウヌシ</t>
    </rPh>
    <rPh sb="11" eb="13">
      <t>ホジョ</t>
    </rPh>
    <rPh sb="19" eb="20">
      <t>ガク</t>
    </rPh>
    <rPh sb="21" eb="22">
      <t>エン</t>
    </rPh>
    <phoneticPr fontId="5"/>
  </si>
  <si>
    <t xml:space="preserve">⑤の補助(予定)
年月日
</t>
    <phoneticPr fontId="5"/>
  </si>
  <si>
    <t>⑤のうち当該支給対象期において出向元事業主が出向労働者の賃金補填に充てた額(円)(c-e)
【支給対象賃金補填額】</t>
    <rPh sb="47" eb="49">
      <t>シキュウ</t>
    </rPh>
    <rPh sb="49" eb="51">
      <t>タイショウ</t>
    </rPh>
    <rPh sb="51" eb="53">
      <t>チンギン</t>
    </rPh>
    <rPh sb="53" eb="56">
      <t>ホテンガク</t>
    </rPh>
    <phoneticPr fontId="5"/>
  </si>
  <si>
    <t>出向先事業主が当該支給対象期における出向労働者の賃金として直接支払った額(円)(f)
【支払対象賃金負担額】</t>
    <rPh sb="37" eb="38">
      <t>エン</t>
    </rPh>
    <rPh sb="44" eb="46">
      <t>シハラ</t>
    </rPh>
    <rPh sb="46" eb="48">
      <t>タイショウ</t>
    </rPh>
    <rPh sb="48" eb="50">
      <t>チンギン</t>
    </rPh>
    <rPh sb="50" eb="53">
      <t>フタンガク</t>
    </rPh>
    <phoneticPr fontId="5"/>
  </si>
  <si>
    <t xml:space="preserve">当該支給対象期における出向運営経費（賃金を除く）の額（円）
</t>
    <phoneticPr fontId="5"/>
  </si>
  <si>
    <t>初期経費</t>
    <rPh sb="0" eb="2">
      <t>ショキ</t>
    </rPh>
    <rPh sb="2" eb="4">
      <t>ケイヒ</t>
    </rPh>
    <phoneticPr fontId="3"/>
  </si>
  <si>
    <t>運営経費（賃金）</t>
    <rPh sb="0" eb="2">
      <t>ウンエイ</t>
    </rPh>
    <rPh sb="2" eb="4">
      <t>ケイヒ</t>
    </rPh>
    <rPh sb="5" eb="7">
      <t>チンギン</t>
    </rPh>
    <phoneticPr fontId="3"/>
  </si>
  <si>
    <t>　　     出向期間の開始日の前日から起算して６ヶ月前の日から支給対象期の末日までの間に出向労働者の受入れに際して、自ら雇用する被保険者を解雇等したことが</t>
    <phoneticPr fontId="5"/>
  </si>
  <si>
    <t>本様式の端数処理は切り上げで行っています</t>
    <rPh sb="0" eb="3">
      <t>ホンヨウシキ</t>
    </rPh>
    <rPh sb="4" eb="8">
      <t>ハスウショリ</t>
    </rPh>
    <rPh sb="9" eb="10">
      <t>キ</t>
    </rPh>
    <rPh sb="11" eb="12">
      <t>ア</t>
    </rPh>
    <rPh sb="14" eb="15">
      <t>オコナ</t>
    </rPh>
    <phoneticPr fontId="3"/>
  </si>
  <si>
    <t>⑭</t>
    <phoneticPr fontId="5"/>
  </si>
  <si>
    <t xml:space="preserve">
公益特例による出向労働者の場合
☑
</t>
    <phoneticPr fontId="5"/>
  </si>
  <si>
    <t>　　本出向は、令和３年８月１日以降に開始した出向であり、新型コロナウイルス感染症の影響による雇用維持のために、通常の配置転換の一環として行われる出向と区分して行われた出向である。　</t>
    <phoneticPr fontId="5"/>
  </si>
  <si>
    <t>⑧の補助（予定）年月日</t>
    <phoneticPr fontId="5"/>
  </si>
  <si>
    <t>当該支給対象期における出向運営経費（賃金を除く）の額（円）</t>
    <phoneticPr fontId="5"/>
  </si>
  <si>
    <t xml:space="preserve">⑮協定の当事者である労働組合が事業所の全ての労働者の過半数で組織する労働組合である又は上記協定の当事者である労働者の過半数を代表する者が事業場の全ての労働者の過半数を代表する者であること。
（チェックボックスに要チェック）
</t>
    <phoneticPr fontId="5"/>
  </si>
  <si>
    <t xml:space="preserve">⑯上記労働者の過半数を代表する者が、労働基準法第41条第２号に規定する監督又は管理の地位にある者でなく、かつ、同法に規定する協定等をする者を選出することを明らかにして実施される投票、挙手等の方法による手続きにより選出された者であって使用者の意向に基づき選出された者でないこと。（チェックボックスに要チェック）
</t>
    <phoneticPr fontId="5"/>
  </si>
  <si>
    <t>④のうち出向元事業主が負担した（する）額(円)(e)</t>
    <phoneticPr fontId="5"/>
  </si>
  <si>
    <t>出向元事業所賃金補填額・負担額等調書（出向元事業所からの賃金支給のある場合）(C型・D型)</t>
    <phoneticPr fontId="5"/>
  </si>
  <si>
    <t>出向先事業所名称：</t>
  </si>
  <si>
    <t>出向先事業所住所：</t>
  </si>
  <si>
    <t>⑪（助成対象）</t>
    <rPh sb="2" eb="4">
      <t>ジョセイ</t>
    </rPh>
    <rPh sb="4" eb="6">
      <t>タイショウ</t>
    </rPh>
    <phoneticPr fontId="5"/>
  </si>
  <si>
    <t>出向先事業主が出向労働者の賃金について出向元事業主に補助した（する）額(円)(d)</t>
    <phoneticPr fontId="5"/>
  </si>
  <si>
    <t xml:space="preserve">⑦のうち出向元事業所の事業主が負担した額(円)(e)
〔支給対象賃金負担額〕
</t>
    <phoneticPr fontId="5"/>
  </si>
  <si>
    <t>出向初期経費助成に該当する場合は「○」を、該当しない場合は「×」を記載してください。</t>
    <rPh sb="21" eb="23">
      <t>ガイトウ</t>
    </rPh>
    <rPh sb="26" eb="28">
      <t>バアイ</t>
    </rPh>
    <rPh sb="33" eb="35">
      <t>キサイ</t>
    </rPh>
    <phoneticPr fontId="1"/>
  </si>
  <si>
    <t>⑫が「○」の場合、上乗せに該当する場合は「○」を、該当しない場合は「×」を記載してください。</t>
    <phoneticPr fontId="5"/>
  </si>
  <si>
    <t>月</t>
    <rPh sb="0" eb="1">
      <t>ガツ</t>
    </rPh>
    <phoneticPr fontId="5"/>
  </si>
  <si>
    <t>協定をした労働者代表　　　　　　</t>
    <phoneticPr fontId="5"/>
  </si>
  <si>
    <t>氏名</t>
    <phoneticPr fontId="3"/>
  </si>
  <si>
    <t>　　　○C型及びD型=様式第６号(5)cdの⑩欄の金額</t>
  </si>
  <si>
    <t>　　　○C型及びD型=様式第６号(5)cdの⑪欄の金額</t>
  </si>
  <si>
    <t>⑪が「○」の場合、上乗せに該当する場合は「○」を、該当しない場合は「×」を記載してください。</t>
    <rPh sb="6" eb="8">
      <t>バアイ</t>
    </rPh>
    <rPh sb="9" eb="11">
      <t>ウワノ</t>
    </rPh>
    <rPh sb="17" eb="19">
      <t>バアイ</t>
    </rPh>
    <rPh sb="25" eb="27">
      <t>ガイトウ</t>
    </rPh>
    <rPh sb="30" eb="32">
      <t>バアイ</t>
    </rPh>
    <rPh sb="37" eb="39">
      <t>キサイ</t>
    </rPh>
    <phoneticPr fontId="5"/>
  </si>
  <si>
    <t>当該支給対象期に出向労働者に対する賃金として支給した額(円)©</t>
    <phoneticPr fontId="5"/>
  </si>
  <si>
    <t>⑭　解雇等の有無</t>
    <phoneticPr fontId="5"/>
  </si>
  <si>
    <t>⑮　様式第６号（1）の②（8）が「有」、②（9）が「はい」の場合は、「はい」又は「いいえ」のいずれかを選択してください。）</t>
    <rPh sb="51" eb="53">
      <t>センタク</t>
    </rPh>
    <phoneticPr fontId="5"/>
  </si>
  <si>
    <t>様式第６号（２）のエラーメッセージ</t>
    <rPh sb="0" eb="2">
      <t>ヨウシキ</t>
    </rPh>
    <rPh sb="2" eb="3">
      <t>ダイ</t>
    </rPh>
    <rPh sb="4" eb="5">
      <t>ゴウ</t>
    </rPh>
    <phoneticPr fontId="3"/>
  </si>
  <si>
    <t>●支給対象期と出向期間の確認事項</t>
    <rPh sb="12" eb="14">
      <t>カクニン</t>
    </rPh>
    <rPh sb="14" eb="16">
      <t>ジコウ</t>
    </rPh>
    <phoneticPr fontId="3"/>
  </si>
  <si>
    <t>●独立性の有無、助成率、出向初期経費の確認事項</t>
    <rPh sb="5" eb="7">
      <t>ウム</t>
    </rPh>
    <rPh sb="12" eb="14">
      <t>シュッコウ</t>
    </rPh>
    <rPh sb="19" eb="21">
      <t>カクニン</t>
    </rPh>
    <rPh sb="21" eb="23">
      <t>ジコウ</t>
    </rPh>
    <phoneticPr fontId="3"/>
  </si>
  <si>
    <t>●各出向労働者の出向開始日と出向終了日の確認事項</t>
    <rPh sb="1" eb="2">
      <t>カク</t>
    </rPh>
    <rPh sb="2" eb="4">
      <t>シュッコウ</t>
    </rPh>
    <rPh sb="4" eb="7">
      <t>ロウドウシャ</t>
    </rPh>
    <rPh sb="20" eb="22">
      <t>カクニン</t>
    </rPh>
    <rPh sb="22" eb="24">
      <t>ジコウ</t>
    </rPh>
    <phoneticPr fontId="3"/>
  </si>
  <si>
    <t>●各出向労働者の被保険者番号の確認事項</t>
    <rPh sb="1" eb="4">
      <t>カクシュッコウ</t>
    </rPh>
    <rPh sb="4" eb="7">
      <t>ロウドウシャ</t>
    </rPh>
    <rPh sb="15" eb="17">
      <t>カクニン</t>
    </rPh>
    <rPh sb="17" eb="19">
      <t>ジコウ</t>
    </rPh>
    <phoneticPr fontId="3"/>
  </si>
  <si>
    <t>様式第６号（3）のエラーメッセージ</t>
    <rPh sb="0" eb="2">
      <t>ヨウシキ</t>
    </rPh>
    <rPh sb="2" eb="3">
      <t>ダイ</t>
    </rPh>
    <rPh sb="4" eb="5">
      <t>ゴウ</t>
    </rPh>
    <phoneticPr fontId="3"/>
  </si>
  <si>
    <t>日</t>
    <rPh sb="0" eb="1">
      <t>ニチ</t>
    </rPh>
    <phoneticPr fontId="3"/>
  </si>
  <si>
    <t>⑰（様式第６号（1）の①（8）が「有」、①（9）が「はい」の場合は、「はい」又は「いいえ」のいずれかを選択してください。）
　本出向は、令和３年８月１日以降に開始した出向であり、新型コロナウイルス感染症の影響による雇用維持のために、通常の配置転換の一環として行われる出向と区分して行われた出向である。</t>
    <phoneticPr fontId="5"/>
  </si>
  <si>
    <t>令和４年３月版</t>
    <rPh sb="0" eb="2">
      <t>レイワ</t>
    </rPh>
    <rPh sb="3" eb="4">
      <t>ネン</t>
    </rPh>
    <rPh sb="5" eb="6">
      <t>ガツ</t>
    </rPh>
    <rPh sb="6" eb="7">
      <t>バン</t>
    </rPh>
    <phoneticPr fontId="3"/>
  </si>
  <si>
    <t>被保険者資格が6ヶ月以上の場合☑または被保険者資格取得日</t>
    <rPh sb="19" eb="23">
      <t>ヒホケンシャ</t>
    </rPh>
    <rPh sb="23" eb="25">
      <t>シカク</t>
    </rPh>
    <rPh sb="25" eb="28">
      <t>シュトクビ</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</si>
</sst>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gge&quot;年&quot;m&quot;月&quot;d&quot;日&quot;;@"/>
    <numFmt numFmtId="177" formatCode="#,##0&quot;円&quot;"/>
    <numFmt numFmtId="178" formatCode="#"/>
    <numFmt numFmtId="179" formatCode="#,##0_ "/>
    <numFmt numFmtId="180" formatCode="#,##0_);[Red]\(#,##0\)"/>
    <numFmt numFmtId="181" formatCode="#,###&quot;枚&quot;&quot;目&quot;"/>
    <numFmt numFmtId="182" formatCode="#,###&quot;円&quot;"/>
  </numFmts>
  <fonts count="34">
    <font>
      <sz val="11"/>
      <color theme="1"/>
      <name val="Yu Gothic"/>
      <family val="2"/>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1"/>
      <color theme="1"/>
      <name val="ＭＳ 明朝"/>
      <family val="1"/>
      <charset val="128"/>
    </font>
    <font>
      <sz val="6"/>
      <name val="Yu Gothic"/>
      <family val="2"/>
      <charset val="128"/>
      <scheme val="minor"/>
    </font>
    <font>
      <sz val="12"/>
      <name val="ＭＳ 明朝"/>
      <family val="1"/>
      <charset val="128"/>
    </font>
    <font>
      <b/>
      <sz val="12"/>
      <name val="ＭＳ 明朝"/>
      <family val="1"/>
      <charset val="128"/>
    </font>
    <font>
      <sz val="10"/>
      <name val="ＭＳ 明朝"/>
      <family val="1"/>
      <charset val="128"/>
    </font>
    <font>
      <sz val="9"/>
      <name val="ＭＳ 明朝"/>
      <family val="1"/>
      <charset val="128"/>
    </font>
    <font>
      <sz val="6"/>
      <name val="ＭＳ 明朝"/>
      <family val="1"/>
      <charset val="128"/>
    </font>
    <font>
      <b/>
      <sz val="10"/>
      <name val="ＭＳ 明朝"/>
      <family val="1"/>
      <charset val="128"/>
    </font>
    <font>
      <sz val="16"/>
      <name val="ＭＳ 明朝"/>
      <family val="1"/>
      <charset val="128"/>
    </font>
    <font>
      <b/>
      <sz val="48"/>
      <color indexed="81"/>
      <name val="MS P ゴシック"/>
      <family val="3"/>
      <charset val="128"/>
    </font>
    <font>
      <sz val="28"/>
      <color rgb="FF000000"/>
      <name val="游ゴシック"/>
      <family val="3"/>
      <charset val="128"/>
    </font>
    <font>
      <sz val="20"/>
      <name val="ＭＳ 明朝"/>
      <family val="1"/>
      <charset val="128"/>
    </font>
    <font>
      <sz val="11"/>
      <name val="ＭＳ 明朝"/>
      <family val="1"/>
      <charset val="128"/>
    </font>
    <font>
      <sz val="18"/>
      <color theme="1"/>
      <name val="ＭＳ 明朝"/>
      <family val="1"/>
      <charset val="128"/>
    </font>
    <font>
      <b/>
      <sz val="18"/>
      <color theme="1"/>
      <name val="ＭＳ 明朝"/>
      <family val="1"/>
      <charset val="128"/>
    </font>
    <font>
      <sz val="14"/>
      <color theme="1"/>
      <name val="ＭＳ 明朝"/>
      <family val="1"/>
      <charset val="128"/>
    </font>
    <font>
      <sz val="16"/>
      <color theme="1"/>
      <name val="ＭＳ 明朝"/>
      <family val="1"/>
      <charset val="128"/>
    </font>
    <font>
      <sz val="18"/>
      <color rgb="FF000000"/>
      <name val="ＭＳ 明朝"/>
      <family val="1"/>
      <charset val="128"/>
    </font>
    <font>
      <sz val="18"/>
      <name val="ＭＳ 明朝"/>
      <family val="1"/>
      <charset val="128"/>
    </font>
    <font>
      <sz val="28"/>
      <color rgb="FF000000"/>
      <name val="Yu Gothic"/>
      <family val="3"/>
      <charset val="128"/>
    </font>
    <font>
      <sz val="24"/>
      <color rgb="FF000000"/>
      <name val="Yu Gothic"/>
      <family val="3"/>
      <charset val="128"/>
    </font>
    <font>
      <sz val="20"/>
      <color theme="1"/>
      <name val="ＭＳ 明朝"/>
      <family val="1"/>
      <charset val="128"/>
    </font>
    <font>
      <sz val="11"/>
      <color rgb="FF000000"/>
      <name val="ＭＳ 明朝"/>
      <family val="1"/>
      <charset val="128"/>
    </font>
    <font>
      <sz val="22"/>
      <color theme="1"/>
      <name val="ＭＳ 明朝"/>
      <family val="1"/>
      <charset val="128"/>
    </font>
    <font>
      <sz val="16"/>
      <color rgb="FF000000"/>
      <name val="ＭＳ 明朝"/>
      <family val="1"/>
      <charset val="128"/>
    </font>
    <font>
      <b/>
      <sz val="16"/>
      <color theme="1"/>
      <name val="Yu Gothic"/>
      <family val="3"/>
      <charset val="128"/>
      <scheme val="minor"/>
    </font>
    <font>
      <sz val="14"/>
      <color theme="1"/>
      <name val="Yu Gothic"/>
      <family val="2"/>
      <scheme val="minor"/>
    </font>
    <font>
      <sz val="14"/>
      <name val="Yu Gothic"/>
      <family val="3"/>
      <charset val="128"/>
      <scheme val="minor"/>
    </font>
    <font>
      <b/>
      <sz val="14"/>
      <color theme="1"/>
      <name val="Yu Gothic"/>
      <family val="3"/>
      <charset val="128"/>
      <scheme val="minor"/>
    </font>
    <font>
      <sz val="14"/>
      <color theme="1"/>
      <name val="Yu Gothic"/>
      <family val="3"/>
      <charset val="128"/>
      <scheme val="minor"/>
    </font>
  </fonts>
  <fills count="9">
    <fill>
      <patternFill patternType="none"/>
    </fill>
    <fill>
      <patternFill patternType="gray125"/>
    </fill>
    <fill>
      <patternFill patternType="solid">
        <fgColor theme="9" tint="0.59999389629810485"/>
        <bgColor indexed="64"/>
      </patternFill>
    </fill>
    <fill>
      <patternFill patternType="solid">
        <fgColor theme="8" tint="0.59999389629810485"/>
        <bgColor indexed="64"/>
      </patternFill>
    </fill>
    <fill>
      <patternFill patternType="solid">
        <fgColor theme="0"/>
        <bgColor indexed="64"/>
      </patternFill>
    </fill>
    <fill>
      <patternFill patternType="solid">
        <fgColor rgb="FFC6E0B4"/>
        <bgColor indexed="64"/>
      </patternFill>
    </fill>
    <fill>
      <patternFill patternType="solid">
        <fgColor indexed="22"/>
        <bgColor indexed="64"/>
      </patternFill>
    </fill>
    <fill>
      <patternFill patternType="solid">
        <fgColor theme="4" tint="0.79998168889431442"/>
        <bgColor indexed="64"/>
      </patternFill>
    </fill>
    <fill>
      <patternFill patternType="solid">
        <fgColor theme="7" tint="0.79998168889431442"/>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style="thin">
        <color indexed="64"/>
      </left>
      <right/>
      <top style="double">
        <color indexed="64"/>
      </top>
      <bottom/>
      <diagonal/>
    </border>
    <border>
      <left/>
      <right style="thin">
        <color indexed="64"/>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double">
        <color indexed="64"/>
      </left>
      <right style="medium">
        <color indexed="64"/>
      </right>
      <top style="medium">
        <color indexed="64"/>
      </top>
      <bottom style="medium">
        <color indexed="64"/>
      </bottom>
      <diagonal/>
    </border>
    <border>
      <left style="double">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thin">
        <color indexed="64"/>
      </top>
      <bottom/>
      <diagonal/>
    </border>
    <border>
      <left style="double">
        <color indexed="64"/>
      </left>
      <right style="medium">
        <color indexed="64"/>
      </right>
      <top style="thin">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double">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double">
        <color indexed="64"/>
      </right>
      <top/>
      <bottom/>
      <diagonal/>
    </border>
    <border>
      <left style="double">
        <color indexed="64"/>
      </left>
      <right style="medium">
        <color indexed="64"/>
      </right>
      <top/>
      <bottom/>
      <diagonal/>
    </border>
    <border>
      <left/>
      <right style="double">
        <color indexed="64"/>
      </right>
      <top/>
      <bottom/>
      <diagonal/>
    </border>
    <border>
      <left style="double">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style="medium">
        <color indexed="64"/>
      </right>
      <top style="thin">
        <color indexed="64"/>
      </top>
      <bottom style="thin">
        <color indexed="64"/>
      </bottom>
      <diagonal/>
    </border>
    <border>
      <left style="double">
        <color indexed="64"/>
      </left>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double">
        <color indexed="64"/>
      </bottom>
      <diagonal/>
    </border>
    <border>
      <left/>
      <right/>
      <top style="thin">
        <color indexed="64"/>
      </top>
      <bottom/>
      <diagonal/>
    </border>
    <border>
      <left/>
      <right/>
      <top/>
      <bottom style="double">
        <color indexed="64"/>
      </bottom>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right style="thin">
        <color indexed="64"/>
      </right>
      <top/>
      <bottom/>
      <diagonal/>
    </border>
  </borders>
  <cellStyleXfs count="5">
    <xf numFmtId="0" fontId="0" fillId="0" borderId="0"/>
    <xf numFmtId="0" fontId="2" fillId="0" borderId="0">
      <alignment vertical="center"/>
    </xf>
    <xf numFmtId="38" fontId="2"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cellStyleXfs>
  <cellXfs count="422">
    <xf numFmtId="0" fontId="0" fillId="0" borderId="0" xfId="0"/>
    <xf numFmtId="0" fontId="6" fillId="0" borderId="0" xfId="3" applyFont="1" applyAlignment="1" applyProtection="1">
      <alignment horizontal="left" vertical="center"/>
    </xf>
    <xf numFmtId="0" fontId="8" fillId="0" borderId="0" xfId="3" applyFont="1" applyProtection="1">
      <alignment vertical="center"/>
    </xf>
    <xf numFmtId="0" fontId="9" fillId="0" borderId="0" xfId="3" applyFont="1" applyProtection="1">
      <alignment vertical="center"/>
    </xf>
    <xf numFmtId="0" fontId="9" fillId="0" borderId="0" xfId="3" applyFont="1" applyBorder="1" applyProtection="1">
      <alignment vertical="center"/>
    </xf>
    <xf numFmtId="0" fontId="9" fillId="0" borderId="0" xfId="3" applyFont="1" applyAlignment="1" applyProtection="1">
      <alignment horizontal="right" vertical="center"/>
    </xf>
    <xf numFmtId="0" fontId="9" fillId="0" borderId="0" xfId="3" applyFont="1" applyFill="1" applyAlignment="1" applyProtection="1">
      <alignment horizontal="center" vertical="center"/>
    </xf>
    <xf numFmtId="0" fontId="9" fillId="0" borderId="0" xfId="3" applyFont="1" applyFill="1" applyAlignment="1" applyProtection="1">
      <alignment vertical="center"/>
    </xf>
    <xf numFmtId="0" fontId="9" fillId="0" borderId="0" xfId="3" applyFont="1" applyAlignment="1" applyProtection="1">
      <alignment vertical="center"/>
    </xf>
    <xf numFmtId="178" fontId="9" fillId="3" borderId="0" xfId="3" applyNumberFormat="1" applyFont="1" applyFill="1" applyAlignment="1" applyProtection="1">
      <alignment horizontal="center" vertical="center"/>
    </xf>
    <xf numFmtId="0" fontId="9" fillId="0" borderId="29" xfId="3" applyFont="1" applyBorder="1" applyAlignment="1" applyProtection="1">
      <alignment horizontal="center" vertical="center" wrapText="1"/>
    </xf>
    <xf numFmtId="0" fontId="9" fillId="0" borderId="29" xfId="3" applyFont="1" applyBorder="1" applyAlignment="1" applyProtection="1">
      <alignment horizontal="justify" vertical="center" wrapText="1"/>
    </xf>
    <xf numFmtId="0" fontId="9" fillId="0" borderId="30" xfId="3" applyFont="1" applyBorder="1" applyAlignment="1" applyProtection="1">
      <alignment horizontal="justify" vertical="center" wrapText="1"/>
    </xf>
    <xf numFmtId="0" fontId="9" fillId="0" borderId="31" xfId="3" applyFont="1" applyBorder="1" applyAlignment="1" applyProtection="1">
      <alignment horizontal="justify" vertical="center" wrapText="1"/>
    </xf>
    <xf numFmtId="0" fontId="9" fillId="0" borderId="0" xfId="3" applyFont="1" applyBorder="1" applyAlignment="1" applyProtection="1">
      <alignment vertical="center"/>
    </xf>
    <xf numFmtId="0" fontId="9" fillId="0" borderId="28" xfId="3" applyFont="1" applyBorder="1" applyAlignment="1" applyProtection="1">
      <alignment horizontal="justify" vertical="center" wrapText="1"/>
    </xf>
    <xf numFmtId="0" fontId="9" fillId="0" borderId="35" xfId="3" applyFont="1" applyBorder="1" applyAlignment="1" applyProtection="1">
      <alignment horizontal="center" vertical="center" wrapText="1"/>
    </xf>
    <xf numFmtId="0" fontId="9" fillId="0" borderId="36" xfId="3" applyFont="1" applyBorder="1" applyAlignment="1" applyProtection="1">
      <alignment horizontal="center" vertical="center" wrapText="1"/>
    </xf>
    <xf numFmtId="0" fontId="9" fillId="0" borderId="37" xfId="3" applyFont="1" applyBorder="1" applyAlignment="1" applyProtection="1">
      <alignment horizontal="center" vertical="center" wrapText="1"/>
    </xf>
    <xf numFmtId="38" fontId="9" fillId="0" borderId="0" xfId="4" applyFont="1" applyBorder="1" applyAlignment="1" applyProtection="1">
      <alignment vertical="center"/>
    </xf>
    <xf numFmtId="38" fontId="9" fillId="0" borderId="0" xfId="4" applyFont="1" applyBorder="1" applyProtection="1">
      <alignment vertical="center"/>
    </xf>
    <xf numFmtId="0" fontId="9" fillId="0" borderId="41" xfId="3" applyFont="1" applyFill="1" applyBorder="1" applyAlignment="1" applyProtection="1">
      <alignment horizontal="center" vertical="center" wrapText="1"/>
    </xf>
    <xf numFmtId="38" fontId="9" fillId="0" borderId="4" xfId="3" applyNumberFormat="1" applyFont="1" applyBorder="1" applyProtection="1">
      <alignment vertical="center"/>
    </xf>
    <xf numFmtId="38" fontId="9" fillId="0" borderId="1" xfId="3" applyNumberFormat="1" applyFont="1" applyBorder="1" applyProtection="1">
      <alignment vertical="center"/>
    </xf>
    <xf numFmtId="0" fontId="9" fillId="0" borderId="1" xfId="3" applyFont="1" applyBorder="1" applyProtection="1">
      <alignment vertical="center"/>
    </xf>
    <xf numFmtId="0" fontId="9" fillId="0" borderId="57" xfId="3" applyFont="1" applyFill="1" applyBorder="1" applyAlignment="1" applyProtection="1">
      <alignment horizontal="center" vertical="center" wrapText="1"/>
    </xf>
    <xf numFmtId="0" fontId="9" fillId="0" borderId="32" xfId="3" applyFont="1" applyBorder="1" applyAlignment="1" applyProtection="1">
      <alignment horizontal="justify" vertical="center" wrapText="1"/>
    </xf>
    <xf numFmtId="0" fontId="9" fillId="0" borderId="38" xfId="3" applyFont="1" applyBorder="1" applyAlignment="1" applyProtection="1">
      <alignment horizontal="center" vertical="center" wrapText="1"/>
    </xf>
    <xf numFmtId="0" fontId="9" fillId="0" borderId="34" xfId="3" applyFont="1" applyBorder="1" applyAlignment="1" applyProtection="1">
      <alignment vertical="center" wrapText="1"/>
    </xf>
    <xf numFmtId="0" fontId="9" fillId="0" borderId="57" xfId="3" applyFont="1" applyFill="1" applyBorder="1" applyAlignment="1" applyProtection="1">
      <alignment vertical="center" wrapText="1"/>
    </xf>
    <xf numFmtId="38" fontId="9" fillId="4" borderId="0" xfId="4" applyFont="1" applyFill="1" applyBorder="1" applyAlignment="1" applyProtection="1">
      <alignment horizontal="center" vertical="center" wrapText="1"/>
    </xf>
    <xf numFmtId="38" fontId="9" fillId="4" borderId="40" xfId="4" applyFont="1" applyFill="1" applyBorder="1" applyAlignment="1" applyProtection="1">
      <alignment horizontal="center" vertical="center" wrapText="1"/>
    </xf>
    <xf numFmtId="0" fontId="9" fillId="0" borderId="60" xfId="3" applyFont="1" applyFill="1" applyBorder="1" applyAlignment="1" applyProtection="1">
      <alignment horizontal="center" vertical="center" wrapText="1"/>
    </xf>
    <xf numFmtId="0" fontId="8" fillId="0" borderId="0" xfId="3" applyFont="1" applyBorder="1" applyAlignment="1" applyProtection="1">
      <alignment vertical="center"/>
    </xf>
    <xf numFmtId="38" fontId="11" fillId="0" borderId="0" xfId="3" applyNumberFormat="1" applyFont="1" applyBorder="1" applyAlignment="1" applyProtection="1">
      <alignment vertical="center"/>
    </xf>
    <xf numFmtId="0" fontId="12" fillId="0" borderId="0" xfId="3" applyFont="1" applyProtection="1">
      <alignment vertical="center"/>
    </xf>
    <xf numFmtId="0" fontId="12" fillId="0" borderId="0" xfId="3" applyFont="1" applyFill="1" applyAlignment="1" applyProtection="1">
      <alignment vertical="center"/>
    </xf>
    <xf numFmtId="0" fontId="12" fillId="0" borderId="0" xfId="3" applyFont="1" applyFill="1" applyProtection="1">
      <alignment vertical="center"/>
    </xf>
    <xf numFmtId="0" fontId="12" fillId="0" borderId="0" xfId="3" applyFont="1" applyFill="1" applyBorder="1" applyProtection="1">
      <alignment vertical="center"/>
    </xf>
    <xf numFmtId="0" fontId="12" fillId="0" borderId="1" xfId="3" applyFont="1" applyFill="1" applyBorder="1" applyProtection="1">
      <alignment vertical="center"/>
    </xf>
    <xf numFmtId="0" fontId="12" fillId="0" borderId="1" xfId="3" applyFont="1" applyBorder="1" applyAlignment="1" applyProtection="1">
      <alignment vertical="center" wrapText="1"/>
    </xf>
    <xf numFmtId="181" fontId="9" fillId="0" borderId="0" xfId="3" applyNumberFormat="1" applyFont="1" applyProtection="1">
      <alignment vertical="center"/>
    </xf>
    <xf numFmtId="0" fontId="9" fillId="0" borderId="32" xfId="3" applyFont="1" applyBorder="1" applyAlignment="1" applyProtection="1">
      <alignment horizontal="center" vertical="center" wrapText="1"/>
    </xf>
    <xf numFmtId="0" fontId="9" fillId="0" borderId="0" xfId="3" applyFont="1" applyBorder="1" applyAlignment="1" applyProtection="1">
      <alignment horizontal="center" vertical="center"/>
    </xf>
    <xf numFmtId="0" fontId="12" fillId="0" borderId="0" xfId="3" applyFont="1" applyAlignment="1" applyProtection="1">
      <alignment vertical="center" wrapText="1"/>
    </xf>
    <xf numFmtId="0" fontId="12" fillId="0" borderId="0" xfId="3" applyFont="1" applyAlignment="1" applyProtection="1">
      <alignment horizontal="center" vertical="center"/>
    </xf>
    <xf numFmtId="0" fontId="12" fillId="0" borderId="0" xfId="3" applyFont="1" applyAlignment="1" applyProtection="1">
      <alignment horizontal="left" vertical="center"/>
    </xf>
    <xf numFmtId="176" fontId="9" fillId="3" borderId="0" xfId="3" applyNumberFormat="1" applyFont="1" applyFill="1" applyAlignment="1" applyProtection="1">
      <alignment horizontal="center" vertical="center"/>
    </xf>
    <xf numFmtId="0" fontId="4" fillId="0" borderId="0" xfId="0" applyFont="1" applyAlignment="1" applyProtection="1">
      <alignment vertical="center"/>
    </xf>
    <xf numFmtId="0" fontId="4" fillId="0" borderId="0" xfId="0" applyFont="1" applyAlignment="1" applyProtection="1">
      <alignment horizontal="center" vertical="center"/>
    </xf>
    <xf numFmtId="0" fontId="4" fillId="0" borderId="0" xfId="0" applyFont="1" applyFill="1" applyAlignment="1" applyProtection="1">
      <alignment horizontal="right" vertical="center"/>
    </xf>
    <xf numFmtId="0" fontId="4" fillId="0" borderId="0" xfId="0" applyFont="1" applyFill="1" applyAlignment="1" applyProtection="1">
      <alignment horizontal="center" vertical="center"/>
    </xf>
    <xf numFmtId="0" fontId="4" fillId="0" borderId="0" xfId="0" applyFont="1" applyFill="1" applyAlignment="1" applyProtection="1">
      <alignment vertical="center"/>
    </xf>
    <xf numFmtId="0" fontId="4" fillId="0" borderId="2" xfId="0" applyFont="1" applyFill="1" applyBorder="1" applyAlignment="1" applyProtection="1">
      <alignment horizontal="left" vertical="center"/>
    </xf>
    <xf numFmtId="13" fontId="15" fillId="3" borderId="27" xfId="4" applyNumberFormat="1" applyFont="1" applyFill="1" applyBorder="1" applyAlignment="1" applyProtection="1">
      <alignment horizontal="center" vertical="center" wrapText="1"/>
    </xf>
    <xf numFmtId="13" fontId="15" fillId="3" borderId="53" xfId="4" applyNumberFormat="1" applyFont="1" applyFill="1" applyBorder="1" applyAlignment="1" applyProtection="1">
      <alignment horizontal="center" vertical="center" wrapText="1"/>
    </xf>
    <xf numFmtId="0" fontId="16" fillId="0" borderId="0" xfId="3" applyFont="1" applyProtection="1">
      <alignment vertical="center"/>
    </xf>
    <xf numFmtId="0" fontId="17" fillId="0" borderId="0" xfId="0" applyFont="1" applyAlignment="1" applyProtection="1">
      <alignment vertical="center"/>
    </xf>
    <xf numFmtId="0" fontId="17" fillId="0" borderId="0" xfId="0" applyFont="1" applyFill="1" applyAlignment="1" applyProtection="1">
      <alignment vertical="center"/>
    </xf>
    <xf numFmtId="0" fontId="19" fillId="0" borderId="0" xfId="0" applyFont="1" applyAlignment="1" applyProtection="1">
      <alignment vertical="center"/>
    </xf>
    <xf numFmtId="0" fontId="20" fillId="0" borderId="1" xfId="3" applyFont="1" applyBorder="1" applyProtection="1">
      <alignment vertical="center"/>
    </xf>
    <xf numFmtId="0" fontId="20" fillId="0" borderId="1" xfId="0" applyNumberFormat="1" applyFont="1" applyBorder="1" applyAlignment="1" applyProtection="1">
      <alignment horizontal="center" vertical="center"/>
    </xf>
    <xf numFmtId="0" fontId="20" fillId="0" borderId="0" xfId="0" applyFont="1" applyAlignment="1" applyProtection="1">
      <alignment vertical="center"/>
    </xf>
    <xf numFmtId="0" fontId="20" fillId="0" borderId="1" xfId="0" applyFont="1" applyBorder="1" applyAlignment="1" applyProtection="1">
      <alignment horizontal="center" vertical="center"/>
    </xf>
    <xf numFmtId="0" fontId="19" fillId="0" borderId="1" xfId="3" applyFont="1" applyBorder="1" applyAlignment="1" applyProtection="1">
      <alignment horizontal="center" vertical="center"/>
    </xf>
    <xf numFmtId="0" fontId="19" fillId="0" borderId="1" xfId="0" applyFont="1" applyBorder="1" applyAlignment="1" applyProtection="1">
      <alignment vertical="top" wrapText="1"/>
    </xf>
    <xf numFmtId="0" fontId="19" fillId="0" borderId="1" xfId="0" applyFont="1" applyBorder="1" applyAlignment="1" applyProtection="1">
      <alignment horizontal="left" vertical="center" wrapText="1"/>
    </xf>
    <xf numFmtId="0" fontId="17" fillId="0" borderId="0" xfId="0" applyFont="1" applyBorder="1" applyAlignment="1" applyProtection="1">
      <alignment vertical="top" wrapText="1"/>
    </xf>
    <xf numFmtId="0" fontId="17" fillId="0" borderId="0" xfId="0" applyFont="1" applyBorder="1" applyAlignment="1" applyProtection="1">
      <alignment horizontal="center" vertical="top" wrapText="1"/>
    </xf>
    <xf numFmtId="0" fontId="17" fillId="0" borderId="0" xfId="3" applyFont="1" applyAlignment="1" applyProtection="1">
      <alignment horizontal="right" vertical="center"/>
    </xf>
    <xf numFmtId="0" fontId="21" fillId="0" borderId="0" xfId="0" applyFont="1" applyAlignment="1" applyProtection="1">
      <alignment vertical="center"/>
    </xf>
    <xf numFmtId="0" fontId="17" fillId="2" borderId="0" xfId="0" applyFont="1" applyFill="1" applyAlignment="1" applyProtection="1">
      <alignment horizontal="center" vertical="center"/>
      <protection locked="0"/>
    </xf>
    <xf numFmtId="0" fontId="22" fillId="0" borderId="0" xfId="0" applyFont="1" applyAlignment="1">
      <alignment horizontal="left" vertical="center"/>
    </xf>
    <xf numFmtId="0" fontId="17" fillId="0" borderId="0" xfId="0" applyFont="1" applyFill="1" applyBorder="1" applyAlignment="1" applyProtection="1">
      <alignment horizontal="right" vertical="top" wrapText="1"/>
    </xf>
    <xf numFmtId="0" fontId="17" fillId="0" borderId="0" xfId="0" applyFont="1" applyFill="1" applyBorder="1" applyAlignment="1" applyProtection="1">
      <alignment horizontal="center" vertical="top" wrapText="1"/>
      <protection locked="0"/>
    </xf>
    <xf numFmtId="0" fontId="17" fillId="0" borderId="0" xfId="0" applyFont="1" applyFill="1" applyBorder="1" applyAlignment="1" applyProtection="1">
      <alignment vertical="top" wrapText="1"/>
    </xf>
    <xf numFmtId="0" fontId="17" fillId="0" borderId="14" xfId="3" applyFont="1" applyBorder="1" applyAlignment="1" applyProtection="1">
      <alignment horizontal="center" vertical="center"/>
    </xf>
    <xf numFmtId="0" fontId="4" fillId="0" borderId="0" xfId="3" applyFont="1" applyProtection="1">
      <alignment vertical="center"/>
    </xf>
    <xf numFmtId="0" fontId="17" fillId="0" borderId="0" xfId="3" applyFont="1" applyProtection="1">
      <alignment vertical="center"/>
    </xf>
    <xf numFmtId="0" fontId="4" fillId="0" borderId="0" xfId="3" applyFont="1" applyFill="1" applyProtection="1">
      <alignment vertical="center"/>
    </xf>
    <xf numFmtId="0" fontId="4" fillId="0" borderId="0" xfId="3" applyFont="1" applyAlignment="1" applyProtection="1">
      <alignment horizontal="center" vertical="center"/>
    </xf>
    <xf numFmtId="0" fontId="4" fillId="0" borderId="0" xfId="3" applyFont="1" applyFill="1" applyAlignment="1" applyProtection="1">
      <alignment horizontal="right" vertical="center"/>
    </xf>
    <xf numFmtId="0" fontId="4" fillId="0" borderId="0" xfId="3" applyFont="1" applyFill="1" applyAlignment="1" applyProtection="1">
      <alignment horizontal="center" vertical="center"/>
    </xf>
    <xf numFmtId="0" fontId="20" fillId="0" borderId="0" xfId="3" applyFont="1" applyAlignment="1" applyProtection="1">
      <alignment horizontal="right" vertical="center"/>
    </xf>
    <xf numFmtId="0" fontId="17" fillId="0" borderId="0" xfId="3" applyFont="1" applyFill="1" applyAlignment="1" applyProtection="1">
      <alignment horizontal="center" vertical="center"/>
    </xf>
    <xf numFmtId="0" fontId="4" fillId="0" borderId="0" xfId="3" applyFont="1" applyFill="1" applyAlignment="1" applyProtection="1">
      <alignment vertical="center"/>
    </xf>
    <xf numFmtId="0" fontId="4" fillId="0" borderId="0" xfId="3" applyFont="1" applyBorder="1" applyProtection="1">
      <alignment vertical="center"/>
    </xf>
    <xf numFmtId="0" fontId="17" fillId="0" borderId="0" xfId="3" applyFont="1" applyFill="1" applyProtection="1">
      <alignment vertical="center"/>
    </xf>
    <xf numFmtId="0" fontId="4" fillId="0" borderId="2" xfId="3" applyFont="1" applyFill="1" applyBorder="1" applyAlignment="1" applyProtection="1">
      <alignment horizontal="left" vertical="center"/>
    </xf>
    <xf numFmtId="0" fontId="4" fillId="0" borderId="1" xfId="3" applyFont="1" applyBorder="1" applyProtection="1">
      <alignment vertical="center"/>
    </xf>
    <xf numFmtId="0" fontId="20" fillId="0" borderId="0" xfId="3" applyFont="1" applyProtection="1">
      <alignment vertical="center"/>
    </xf>
    <xf numFmtId="0" fontId="4" fillId="0" borderId="0" xfId="3" applyFont="1" applyBorder="1" applyAlignment="1" applyProtection="1">
      <alignment horizontal="center" vertical="center"/>
    </xf>
    <xf numFmtId="0" fontId="4" fillId="0" borderId="1" xfId="3" applyFont="1" applyBorder="1" applyAlignment="1" applyProtection="1">
      <alignment horizontal="center" vertical="center"/>
    </xf>
    <xf numFmtId="0" fontId="4" fillId="0" borderId="0" xfId="3" applyFont="1" applyAlignment="1" applyProtection="1">
      <alignment vertical="center"/>
    </xf>
    <xf numFmtId="0" fontId="4" fillId="0" borderId="1" xfId="0" applyFont="1" applyBorder="1" applyAlignment="1" applyProtection="1">
      <alignment horizontal="left" vertical="center" wrapText="1"/>
    </xf>
    <xf numFmtId="0" fontId="26" fillId="0" borderId="0" xfId="3" applyFont="1" applyBorder="1" applyAlignment="1" applyProtection="1">
      <alignment vertical="center" wrapText="1"/>
    </xf>
    <xf numFmtId="0" fontId="4" fillId="0" borderId="0" xfId="3" applyFont="1" applyBorder="1" applyAlignment="1" applyProtection="1">
      <alignment vertical="center" wrapText="1"/>
    </xf>
    <xf numFmtId="0" fontId="4" fillId="0" borderId="15" xfId="0" applyFont="1" applyBorder="1" applyAlignment="1" applyProtection="1">
      <alignment vertical="center"/>
    </xf>
    <xf numFmtId="0" fontId="17" fillId="0" borderId="0" xfId="3" applyFont="1" applyBorder="1" applyAlignment="1" applyProtection="1">
      <alignment vertical="top" wrapText="1"/>
    </xf>
    <xf numFmtId="0" fontId="17" fillId="0" borderId="0" xfId="3" applyFont="1" applyFill="1" applyBorder="1" applyAlignment="1" applyProtection="1">
      <alignment vertical="top" wrapText="1"/>
    </xf>
    <xf numFmtId="0" fontId="17" fillId="3" borderId="0" xfId="3" applyFont="1" applyFill="1" applyBorder="1" applyAlignment="1" applyProtection="1">
      <alignment horizontal="right" vertical="center" wrapText="1"/>
    </xf>
    <xf numFmtId="0" fontId="17" fillId="0" borderId="0" xfId="3" applyFont="1" applyBorder="1" applyAlignment="1" applyProtection="1">
      <alignment vertical="center" wrapText="1"/>
    </xf>
    <xf numFmtId="0" fontId="17" fillId="4" borderId="0" xfId="3" applyFont="1" applyFill="1" applyBorder="1" applyAlignment="1" applyProtection="1">
      <alignment vertical="center" wrapText="1"/>
    </xf>
    <xf numFmtId="0" fontId="17" fillId="4" borderId="0" xfId="3" applyFont="1" applyFill="1" applyBorder="1" applyAlignment="1" applyProtection="1">
      <alignment vertical="top" wrapText="1"/>
    </xf>
    <xf numFmtId="0" fontId="17" fillId="0" borderId="0" xfId="3" applyFont="1" applyFill="1" applyBorder="1" applyAlignment="1" applyProtection="1">
      <alignment horizontal="right" vertical="top" wrapText="1"/>
    </xf>
    <xf numFmtId="0" fontId="17" fillId="0" borderId="0" xfId="3" applyFont="1" applyFill="1" applyBorder="1" applyAlignment="1" applyProtection="1">
      <alignment vertical="top" wrapText="1"/>
      <protection locked="0"/>
    </xf>
    <xf numFmtId="0" fontId="17" fillId="0" borderId="0" xfId="3" applyFont="1" applyBorder="1" applyAlignment="1" applyProtection="1">
      <alignment vertical="top"/>
    </xf>
    <xf numFmtId="0" fontId="17" fillId="0" borderId="0" xfId="3" applyFont="1" applyFill="1" applyBorder="1" applyAlignment="1" applyProtection="1">
      <alignment vertical="top"/>
    </xf>
    <xf numFmtId="0" fontId="17" fillId="0" borderId="0" xfId="3" applyFont="1" applyBorder="1" applyAlignment="1" applyProtection="1">
      <alignment horizontal="right" vertical="top"/>
    </xf>
    <xf numFmtId="0" fontId="17" fillId="2" borderId="0" xfId="3" applyFont="1" applyFill="1" applyBorder="1" applyAlignment="1" applyProtection="1">
      <alignment vertical="top"/>
      <protection locked="0"/>
    </xf>
    <xf numFmtId="0" fontId="17" fillId="0" borderId="0" xfId="3" applyFont="1" applyBorder="1" applyProtection="1">
      <alignment vertical="center"/>
    </xf>
    <xf numFmtId="0" fontId="17" fillId="0" borderId="70" xfId="3" applyFont="1" applyBorder="1" applyProtection="1">
      <alignment vertical="center"/>
    </xf>
    <xf numFmtId="0" fontId="28" fillId="0" borderId="0" xfId="3" applyFont="1" applyBorder="1" applyProtection="1">
      <alignment vertical="center"/>
    </xf>
    <xf numFmtId="0" fontId="29" fillId="7" borderId="5" xfId="0" applyFont="1" applyFill="1" applyBorder="1"/>
    <xf numFmtId="0" fontId="0" fillId="7" borderId="66" xfId="0" applyFill="1" applyBorder="1"/>
    <xf numFmtId="0" fontId="0" fillId="7" borderId="6" xfId="0" applyFill="1" applyBorder="1"/>
    <xf numFmtId="0" fontId="0" fillId="0" borderId="0" xfId="0" applyFill="1"/>
    <xf numFmtId="0" fontId="0" fillId="7" borderId="7" xfId="0" applyFill="1" applyBorder="1"/>
    <xf numFmtId="0" fontId="0" fillId="7" borderId="0" xfId="0" applyFill="1" applyBorder="1"/>
    <xf numFmtId="0" fontId="0" fillId="7" borderId="70" xfId="0" applyFill="1" applyBorder="1"/>
    <xf numFmtId="0" fontId="30" fillId="7" borderId="7" xfId="0" applyFont="1" applyFill="1" applyBorder="1"/>
    <xf numFmtId="0" fontId="30" fillId="7" borderId="0" xfId="0" applyFont="1" applyFill="1" applyBorder="1"/>
    <xf numFmtId="0" fontId="30" fillId="7" borderId="70" xfId="0" applyFont="1" applyFill="1" applyBorder="1"/>
    <xf numFmtId="0" fontId="31" fillId="0" borderId="29" xfId="0" applyFont="1" applyFill="1" applyBorder="1" applyAlignment="1" applyProtection="1">
      <alignment horizontal="left" vertical="top" wrapText="1"/>
      <protection locked="0"/>
    </xf>
    <xf numFmtId="0" fontId="30" fillId="7" borderId="8" xfId="0" applyFont="1" applyFill="1" applyBorder="1"/>
    <xf numFmtId="0" fontId="30" fillId="7" borderId="2" xfId="0" applyFont="1" applyFill="1" applyBorder="1"/>
    <xf numFmtId="0" fontId="30" fillId="7" borderId="9" xfId="0" applyFont="1" applyFill="1" applyBorder="1"/>
    <xf numFmtId="0" fontId="29" fillId="8" borderId="5" xfId="0" applyFont="1" applyFill="1" applyBorder="1"/>
    <xf numFmtId="0" fontId="0" fillId="8" borderId="66" xfId="0" applyFill="1" applyBorder="1"/>
    <xf numFmtId="0" fontId="0" fillId="8" borderId="6" xfId="0" applyFill="1" applyBorder="1"/>
    <xf numFmtId="0" fontId="32" fillId="8" borderId="7" xfId="0" applyFont="1" applyFill="1" applyBorder="1"/>
    <xf numFmtId="0" fontId="33" fillId="8" borderId="0" xfId="0" applyFont="1" applyFill="1" applyBorder="1"/>
    <xf numFmtId="0" fontId="33" fillId="8" borderId="70" xfId="0" applyFont="1" applyFill="1" applyBorder="1"/>
    <xf numFmtId="0" fontId="33" fillId="8" borderId="7" xfId="0" applyFont="1" applyFill="1" applyBorder="1"/>
    <xf numFmtId="0" fontId="33" fillId="8" borderId="8" xfId="0" applyFont="1" applyFill="1" applyBorder="1"/>
    <xf numFmtId="0" fontId="33" fillId="8" borderId="2" xfId="0" applyFont="1" applyFill="1" applyBorder="1"/>
    <xf numFmtId="0" fontId="33" fillId="8" borderId="9" xfId="0" applyFont="1" applyFill="1" applyBorder="1"/>
    <xf numFmtId="0" fontId="17" fillId="3" borderId="0" xfId="0" applyFont="1" applyFill="1" applyBorder="1" applyAlignment="1" applyProtection="1">
      <alignment horizontal="center" vertical="top" wrapText="1"/>
    </xf>
    <xf numFmtId="0" fontId="17" fillId="5" borderId="0" xfId="0" applyFont="1" applyFill="1" applyAlignment="1" applyProtection="1">
      <alignment vertical="center"/>
      <protection locked="0"/>
    </xf>
    <xf numFmtId="0" fontId="17" fillId="5" borderId="1" xfId="0" applyFont="1" applyFill="1" applyBorder="1" applyAlignment="1" applyProtection="1">
      <alignment horizontal="center" vertical="center"/>
      <protection locked="0"/>
    </xf>
    <xf numFmtId="13" fontId="17" fillId="5" borderId="0" xfId="3" applyNumberFormat="1" applyFont="1" applyFill="1" applyBorder="1" applyAlignment="1" applyProtection="1">
      <alignment horizontal="right" vertical="center" wrapText="1"/>
      <protection locked="0"/>
    </xf>
    <xf numFmtId="13" fontId="17" fillId="2" borderId="0" xfId="0" applyNumberFormat="1" applyFont="1" applyFill="1" applyBorder="1" applyAlignment="1" applyProtection="1">
      <alignment horizontal="center" vertical="top" wrapText="1"/>
      <protection locked="0"/>
    </xf>
    <xf numFmtId="176" fontId="17" fillId="5" borderId="0" xfId="3" applyNumberFormat="1" applyFont="1" applyFill="1" applyAlignment="1" applyProtection="1">
      <alignment horizontal="center" vertical="center"/>
      <protection locked="0"/>
    </xf>
    <xf numFmtId="176" fontId="17" fillId="2" borderId="0" xfId="3" applyNumberFormat="1" applyFont="1" applyFill="1" applyAlignment="1" applyProtection="1">
      <alignment horizontal="center" vertical="center"/>
      <protection locked="0"/>
    </xf>
    <xf numFmtId="0" fontId="18" fillId="0" borderId="0" xfId="3" applyFont="1" applyAlignment="1" applyProtection="1">
      <alignment horizontal="center" vertical="center"/>
    </xf>
    <xf numFmtId="0" fontId="17" fillId="0" borderId="0" xfId="3" applyFont="1" applyAlignment="1" applyProtection="1">
      <alignment horizontal="center" vertical="center"/>
    </xf>
    <xf numFmtId="0" fontId="25" fillId="0" borderId="0" xfId="3" applyFont="1" applyAlignment="1" applyProtection="1">
      <alignment horizontal="center" vertical="center"/>
    </xf>
    <xf numFmtId="0" fontId="17" fillId="2" borderId="0" xfId="3" applyFont="1" applyFill="1" applyAlignment="1" applyProtection="1">
      <alignment horizontal="left" vertical="center"/>
      <protection locked="0"/>
    </xf>
    <xf numFmtId="0" fontId="20" fillId="0" borderId="1" xfId="3" applyNumberFormat="1" applyFont="1" applyBorder="1" applyAlignment="1" applyProtection="1">
      <alignment horizontal="center" vertical="center"/>
    </xf>
    <xf numFmtId="0" fontId="20" fillId="0" borderId="3" xfId="3" applyNumberFormat="1" applyFont="1" applyBorder="1" applyAlignment="1" applyProtection="1">
      <alignment horizontal="center" vertical="center"/>
    </xf>
    <xf numFmtId="0" fontId="20" fillId="0" borderId="4" xfId="3" applyNumberFormat="1" applyFont="1" applyBorder="1" applyAlignment="1" applyProtection="1">
      <alignment horizontal="center" vertical="center"/>
    </xf>
    <xf numFmtId="0" fontId="4" fillId="0" borderId="1" xfId="3" applyFont="1" applyBorder="1" applyAlignment="1" applyProtection="1">
      <alignment horizontal="center" vertical="center"/>
    </xf>
    <xf numFmtId="0" fontId="4" fillId="0" borderId="5" xfId="3" applyFont="1" applyBorder="1" applyAlignment="1" applyProtection="1">
      <alignment horizontal="center" vertical="center"/>
    </xf>
    <xf numFmtId="0" fontId="4" fillId="0" borderId="66" xfId="3" applyFont="1" applyBorder="1" applyAlignment="1" applyProtection="1">
      <alignment horizontal="center" vertical="center"/>
    </xf>
    <xf numFmtId="0" fontId="4" fillId="0" borderId="5" xfId="0" applyFont="1" applyBorder="1" applyAlignment="1" applyProtection="1">
      <alignment horizontal="left" vertical="center" wrapText="1"/>
    </xf>
    <xf numFmtId="0" fontId="4" fillId="0" borderId="66" xfId="0" applyFont="1" applyBorder="1" applyAlignment="1" applyProtection="1">
      <alignment horizontal="left" vertical="center"/>
    </xf>
    <xf numFmtId="0" fontId="17" fillId="2" borderId="0" xfId="3" applyFont="1" applyFill="1" applyBorder="1" applyAlignment="1" applyProtection="1">
      <alignment horizontal="left" vertical="center"/>
      <protection locked="0"/>
    </xf>
    <xf numFmtId="0" fontId="17" fillId="2" borderId="7" xfId="3" applyFont="1" applyFill="1" applyBorder="1" applyAlignment="1" applyProtection="1">
      <alignment horizontal="center" vertical="center"/>
    </xf>
    <xf numFmtId="0" fontId="27" fillId="2" borderId="62" xfId="0" applyFont="1" applyFill="1" applyBorder="1" applyAlignment="1" applyProtection="1">
      <alignment horizontal="center" vertical="center"/>
      <protection locked="0"/>
    </xf>
    <xf numFmtId="0" fontId="27" fillId="2" borderId="16" xfId="0" applyFont="1" applyFill="1" applyBorder="1" applyAlignment="1" applyProtection="1">
      <alignment horizontal="center" vertical="center"/>
      <protection locked="0"/>
    </xf>
    <xf numFmtId="0" fontId="4" fillId="0" borderId="7" xfId="3" applyFont="1" applyBorder="1" applyAlignment="1" applyProtection="1">
      <alignment horizontal="center" vertical="center"/>
    </xf>
    <xf numFmtId="0" fontId="4" fillId="0" borderId="0" xfId="3" applyFont="1" applyBorder="1" applyAlignment="1" applyProtection="1">
      <alignment horizontal="center" vertical="center"/>
    </xf>
    <xf numFmtId="0" fontId="16" fillId="0" borderId="0" xfId="3" applyFont="1" applyFill="1" applyBorder="1" applyAlignment="1" applyProtection="1">
      <alignment horizontal="center" vertical="center"/>
    </xf>
    <xf numFmtId="0" fontId="17" fillId="0" borderId="1" xfId="3" applyFont="1" applyBorder="1" applyAlignment="1" applyProtection="1">
      <alignment horizontal="center" vertical="center"/>
    </xf>
    <xf numFmtId="0" fontId="17" fillId="2" borderId="5" xfId="3" applyFont="1" applyFill="1" applyBorder="1" applyAlignment="1" applyProtection="1">
      <alignment horizontal="center" vertical="center"/>
      <protection locked="0"/>
    </xf>
    <xf numFmtId="0" fontId="17" fillId="2" borderId="6" xfId="3" applyFont="1" applyFill="1" applyBorder="1" applyAlignment="1" applyProtection="1">
      <alignment horizontal="center" vertical="center"/>
      <protection locked="0"/>
    </xf>
    <xf numFmtId="0" fontId="17" fillId="2" borderId="8" xfId="3" applyFont="1" applyFill="1" applyBorder="1" applyAlignment="1" applyProtection="1">
      <alignment horizontal="center" vertical="center"/>
      <protection locked="0"/>
    </xf>
    <xf numFmtId="0" fontId="17" fillId="2" borderId="9" xfId="3" applyFont="1" applyFill="1" applyBorder="1" applyAlignment="1" applyProtection="1">
      <alignment horizontal="center" vertical="center"/>
      <protection locked="0"/>
    </xf>
    <xf numFmtId="49" fontId="17" fillId="2" borderId="5" xfId="3" applyNumberFormat="1" applyFont="1" applyFill="1" applyBorder="1" applyAlignment="1" applyProtection="1">
      <alignment horizontal="center" vertical="center"/>
      <protection locked="0"/>
    </xf>
    <xf numFmtId="49" fontId="17" fillId="2" borderId="6" xfId="3" applyNumberFormat="1" applyFont="1" applyFill="1" applyBorder="1" applyAlignment="1" applyProtection="1">
      <alignment horizontal="center" vertical="center"/>
      <protection locked="0"/>
    </xf>
    <xf numFmtId="49" fontId="17" fillId="2" borderId="8" xfId="3" applyNumberFormat="1" applyFont="1" applyFill="1" applyBorder="1" applyAlignment="1" applyProtection="1">
      <alignment horizontal="center" vertical="center"/>
      <protection locked="0"/>
    </xf>
    <xf numFmtId="49" fontId="17" fillId="2" borderId="9" xfId="3" applyNumberFormat="1" applyFont="1" applyFill="1" applyBorder="1" applyAlignment="1" applyProtection="1">
      <alignment horizontal="center" vertical="center"/>
      <protection locked="0"/>
    </xf>
    <xf numFmtId="176" fontId="17" fillId="2" borderId="5" xfId="0" applyNumberFormat="1" applyFont="1" applyFill="1" applyBorder="1" applyAlignment="1" applyProtection="1">
      <alignment horizontal="center" vertical="center"/>
      <protection locked="0"/>
    </xf>
    <xf numFmtId="176" fontId="17" fillId="2" borderId="6" xfId="0" applyNumberFormat="1" applyFont="1" applyFill="1" applyBorder="1" applyAlignment="1" applyProtection="1">
      <alignment horizontal="center" vertical="center"/>
      <protection locked="0"/>
    </xf>
    <xf numFmtId="176" fontId="17" fillId="2" borderId="8" xfId="0" applyNumberFormat="1" applyFont="1" applyFill="1" applyBorder="1" applyAlignment="1" applyProtection="1">
      <alignment horizontal="center" vertical="center"/>
      <protection locked="0"/>
    </xf>
    <xf numFmtId="176" fontId="17" fillId="2" borderId="9" xfId="0" applyNumberFormat="1" applyFont="1" applyFill="1" applyBorder="1" applyAlignment="1" applyProtection="1">
      <alignment horizontal="center" vertical="center"/>
      <protection locked="0"/>
    </xf>
    <xf numFmtId="176" fontId="17" fillId="2" borderId="5" xfId="3" applyNumberFormat="1" applyFont="1" applyFill="1" applyBorder="1" applyAlignment="1" applyProtection="1">
      <alignment horizontal="center" vertical="center"/>
      <protection locked="0"/>
    </xf>
    <xf numFmtId="176" fontId="17" fillId="2" borderId="6" xfId="3" applyNumberFormat="1" applyFont="1" applyFill="1" applyBorder="1" applyAlignment="1" applyProtection="1">
      <alignment horizontal="center" vertical="center"/>
      <protection locked="0"/>
    </xf>
    <xf numFmtId="176" fontId="17" fillId="2" borderId="8" xfId="3" applyNumberFormat="1" applyFont="1" applyFill="1" applyBorder="1" applyAlignment="1" applyProtection="1">
      <alignment horizontal="center" vertical="center"/>
      <protection locked="0"/>
    </xf>
    <xf numFmtId="176" fontId="17" fillId="2" borderId="9" xfId="3" applyNumberFormat="1" applyFont="1" applyFill="1" applyBorder="1" applyAlignment="1" applyProtection="1">
      <alignment horizontal="center" vertical="center"/>
      <protection locked="0"/>
    </xf>
    <xf numFmtId="177" fontId="17" fillId="2" borderId="5" xfId="4" applyNumberFormat="1" applyFont="1" applyFill="1" applyBorder="1" applyAlignment="1" applyProtection="1">
      <alignment horizontal="center" vertical="center"/>
      <protection locked="0"/>
    </xf>
    <xf numFmtId="177" fontId="17" fillId="2" borderId="6" xfId="4" applyNumberFormat="1" applyFont="1" applyFill="1" applyBorder="1" applyAlignment="1" applyProtection="1">
      <alignment horizontal="center" vertical="center"/>
      <protection locked="0"/>
    </xf>
    <xf numFmtId="177" fontId="17" fillId="2" borderId="8" xfId="4" applyNumberFormat="1" applyFont="1" applyFill="1" applyBorder="1" applyAlignment="1" applyProtection="1">
      <alignment horizontal="center" vertical="center"/>
      <protection locked="0"/>
    </xf>
    <xf numFmtId="177" fontId="17" fillId="2" borderId="9" xfId="4" applyNumberFormat="1" applyFont="1" applyFill="1" applyBorder="1" applyAlignment="1" applyProtection="1">
      <alignment horizontal="center" vertical="center"/>
      <protection locked="0"/>
    </xf>
    <xf numFmtId="176" fontId="17" fillId="2" borderId="5" xfId="4" applyNumberFormat="1" applyFont="1" applyFill="1" applyBorder="1" applyAlignment="1" applyProtection="1">
      <alignment horizontal="center" vertical="center"/>
      <protection locked="0"/>
    </xf>
    <xf numFmtId="176" fontId="17" fillId="2" borderId="6" xfId="4" applyNumberFormat="1" applyFont="1" applyFill="1" applyBorder="1" applyAlignment="1" applyProtection="1">
      <alignment horizontal="center" vertical="center"/>
      <protection locked="0"/>
    </xf>
    <xf numFmtId="176" fontId="17" fillId="2" borderId="8" xfId="4" applyNumberFormat="1" applyFont="1" applyFill="1" applyBorder="1" applyAlignment="1" applyProtection="1">
      <alignment horizontal="center" vertical="center"/>
      <protection locked="0"/>
    </xf>
    <xf numFmtId="176" fontId="17" fillId="2" borderId="9" xfId="4" applyNumberFormat="1" applyFont="1" applyFill="1" applyBorder="1" applyAlignment="1" applyProtection="1">
      <alignment horizontal="center" vertical="center"/>
      <protection locked="0"/>
    </xf>
    <xf numFmtId="0" fontId="4" fillId="0" borderId="5" xfId="3" applyFont="1" applyBorder="1" applyAlignment="1" applyProtection="1">
      <alignment horizontal="left" vertical="center" wrapText="1"/>
    </xf>
    <xf numFmtId="0" fontId="4" fillId="0" borderId="66" xfId="3" applyFont="1" applyBorder="1" applyAlignment="1" applyProtection="1">
      <alignment horizontal="left" vertical="center"/>
    </xf>
    <xf numFmtId="0" fontId="4" fillId="0" borderId="1" xfId="3" applyFont="1" applyBorder="1" applyAlignment="1" applyProtection="1">
      <alignment horizontal="left" vertical="center" wrapText="1"/>
    </xf>
    <xf numFmtId="0" fontId="4" fillId="0" borderId="1" xfId="3" applyFont="1" applyBorder="1" applyAlignment="1" applyProtection="1">
      <alignment horizontal="left" vertical="center"/>
    </xf>
    <xf numFmtId="49" fontId="17" fillId="2" borderId="5" xfId="3" applyNumberFormat="1" applyFont="1" applyFill="1" applyBorder="1" applyAlignment="1" applyProtection="1">
      <alignment horizontal="center" vertical="center" wrapText="1"/>
      <protection locked="0"/>
    </xf>
    <xf numFmtId="49" fontId="17" fillId="2" borderId="6" xfId="3" applyNumberFormat="1" applyFont="1" applyFill="1" applyBorder="1" applyAlignment="1" applyProtection="1">
      <alignment horizontal="center" vertical="center" wrapText="1"/>
      <protection locked="0"/>
    </xf>
    <xf numFmtId="49" fontId="17" fillId="2" borderId="8" xfId="3" applyNumberFormat="1" applyFont="1" applyFill="1" applyBorder="1" applyAlignment="1" applyProtection="1">
      <alignment horizontal="center" vertical="center" wrapText="1"/>
      <protection locked="0"/>
    </xf>
    <xf numFmtId="49" fontId="17" fillId="2" borderId="9" xfId="3" applyNumberFormat="1" applyFont="1" applyFill="1" applyBorder="1" applyAlignment="1" applyProtection="1">
      <alignment horizontal="center" vertical="center" wrapText="1"/>
      <protection locked="0"/>
    </xf>
    <xf numFmtId="0" fontId="4" fillId="0" borderId="66" xfId="3" applyFont="1" applyBorder="1" applyAlignment="1" applyProtection="1">
      <alignment horizontal="left" vertical="center" wrapText="1"/>
    </xf>
    <xf numFmtId="0" fontId="17" fillId="0" borderId="10" xfId="3" applyFont="1" applyBorder="1" applyAlignment="1" applyProtection="1">
      <alignment horizontal="center" vertical="center"/>
    </xf>
    <xf numFmtId="0" fontId="17" fillId="0" borderId="11" xfId="3" applyFont="1" applyBorder="1" applyAlignment="1" applyProtection="1">
      <alignment horizontal="center" vertical="center"/>
    </xf>
    <xf numFmtId="0" fontId="17" fillId="2" borderId="12" xfId="3" applyFont="1" applyFill="1" applyBorder="1" applyAlignment="1" applyProtection="1">
      <alignment horizontal="center" vertical="center"/>
      <protection locked="0"/>
    </xf>
    <xf numFmtId="0" fontId="17" fillId="2" borderId="13" xfId="3" applyFont="1" applyFill="1" applyBorder="1" applyAlignment="1" applyProtection="1">
      <alignment horizontal="center" vertical="center"/>
      <protection locked="0"/>
    </xf>
    <xf numFmtId="49" fontId="17" fillId="2" borderId="12" xfId="3" applyNumberFormat="1" applyFont="1" applyFill="1" applyBorder="1" applyAlignment="1" applyProtection="1">
      <alignment horizontal="center" vertical="center"/>
      <protection locked="0"/>
    </xf>
    <xf numFmtId="49" fontId="17" fillId="2" borderId="13" xfId="3" applyNumberFormat="1" applyFont="1" applyFill="1" applyBorder="1" applyAlignment="1" applyProtection="1">
      <alignment horizontal="center" vertical="center"/>
      <protection locked="0"/>
    </xf>
    <xf numFmtId="176" fontId="17" fillId="2" borderId="12" xfId="0" applyNumberFormat="1" applyFont="1" applyFill="1" applyBorder="1" applyAlignment="1" applyProtection="1">
      <alignment horizontal="center" vertical="center"/>
      <protection locked="0"/>
    </xf>
    <xf numFmtId="176" fontId="17" fillId="2" borderId="13" xfId="0" applyNumberFormat="1" applyFont="1" applyFill="1" applyBorder="1" applyAlignment="1" applyProtection="1">
      <alignment horizontal="center" vertical="center"/>
      <protection locked="0"/>
    </xf>
    <xf numFmtId="176" fontId="17" fillId="2" borderId="12" xfId="3" applyNumberFormat="1" applyFont="1" applyFill="1" applyBorder="1" applyAlignment="1" applyProtection="1">
      <alignment horizontal="center" vertical="center"/>
      <protection locked="0"/>
    </xf>
    <xf numFmtId="176" fontId="17" fillId="2" borderId="13" xfId="3" applyNumberFormat="1" applyFont="1" applyFill="1" applyBorder="1" applyAlignment="1" applyProtection="1">
      <alignment horizontal="center" vertical="center"/>
      <protection locked="0"/>
    </xf>
    <xf numFmtId="49" fontId="17" fillId="2" borderId="12" xfId="3" applyNumberFormat="1" applyFont="1" applyFill="1" applyBorder="1" applyAlignment="1" applyProtection="1">
      <alignment horizontal="center" vertical="center" wrapText="1"/>
      <protection locked="0"/>
    </xf>
    <xf numFmtId="49" fontId="17" fillId="2" borderId="13" xfId="3" applyNumberFormat="1" applyFont="1" applyFill="1" applyBorder="1" applyAlignment="1" applyProtection="1">
      <alignment horizontal="center" vertical="center" wrapText="1"/>
      <protection locked="0"/>
    </xf>
    <xf numFmtId="177" fontId="17" fillId="2" borderId="12" xfId="4" applyNumberFormat="1" applyFont="1" applyFill="1" applyBorder="1" applyAlignment="1" applyProtection="1">
      <alignment horizontal="center" vertical="center"/>
      <protection locked="0"/>
    </xf>
    <xf numFmtId="177" fontId="17" fillId="2" borderId="13" xfId="4" applyNumberFormat="1" applyFont="1" applyFill="1" applyBorder="1" applyAlignment="1" applyProtection="1">
      <alignment horizontal="center" vertical="center"/>
      <protection locked="0"/>
    </xf>
    <xf numFmtId="0" fontId="4" fillId="0" borderId="15" xfId="3" applyFont="1" applyBorder="1" applyAlignment="1" applyProtection="1">
      <alignment horizontal="center" vertical="center"/>
    </xf>
    <xf numFmtId="0" fontId="17" fillId="0" borderId="1" xfId="3" applyFont="1" applyBorder="1" applyAlignment="1" applyProtection="1">
      <alignment horizontal="left" vertical="top" wrapText="1"/>
    </xf>
    <xf numFmtId="0" fontId="17" fillId="6" borderId="1" xfId="3" applyFont="1" applyFill="1" applyBorder="1" applyAlignment="1" applyProtection="1">
      <alignment horizontal="left" vertical="top" wrapText="1"/>
    </xf>
    <xf numFmtId="49" fontId="27" fillId="2" borderId="5" xfId="0" applyNumberFormat="1" applyFont="1" applyFill="1" applyBorder="1" applyAlignment="1" applyProtection="1">
      <alignment horizontal="center" vertical="center"/>
      <protection locked="0"/>
    </xf>
    <xf numFmtId="49" fontId="27" fillId="2" borderId="6" xfId="0" applyNumberFormat="1" applyFont="1" applyFill="1" applyBorder="1" applyAlignment="1" applyProtection="1">
      <alignment horizontal="center" vertical="center"/>
      <protection locked="0"/>
    </xf>
    <xf numFmtId="49" fontId="27" fillId="2" borderId="8" xfId="0" applyNumberFormat="1" applyFont="1" applyFill="1" applyBorder="1" applyAlignment="1" applyProtection="1">
      <alignment horizontal="center" vertical="center"/>
      <protection locked="0"/>
    </xf>
    <xf numFmtId="49" fontId="27" fillId="2" borderId="9" xfId="0" applyNumberFormat="1" applyFont="1" applyFill="1" applyBorder="1" applyAlignment="1" applyProtection="1">
      <alignment horizontal="center" vertical="center"/>
      <protection locked="0"/>
    </xf>
    <xf numFmtId="0" fontId="17" fillId="0" borderId="1" xfId="3" applyFont="1" applyBorder="1" applyAlignment="1" applyProtection="1">
      <alignment horizontal="left" vertical="top"/>
    </xf>
    <xf numFmtId="0" fontId="17" fillId="6" borderId="1" xfId="3" applyFont="1" applyFill="1" applyBorder="1" applyAlignment="1" applyProtection="1">
      <alignment horizontal="left" vertical="top"/>
    </xf>
    <xf numFmtId="177" fontId="25" fillId="3" borderId="16" xfId="3" applyNumberFormat="1" applyFont="1" applyFill="1" applyBorder="1" applyAlignment="1" applyProtection="1">
      <alignment horizontal="center" vertical="center"/>
    </xf>
    <xf numFmtId="177" fontId="25" fillId="3" borderId="17" xfId="3" applyNumberFormat="1" applyFont="1" applyFill="1" applyBorder="1" applyAlignment="1" applyProtection="1">
      <alignment horizontal="center" vertical="center"/>
    </xf>
    <xf numFmtId="177" fontId="25" fillId="3" borderId="18" xfId="3" applyNumberFormat="1" applyFont="1" applyFill="1" applyBorder="1" applyAlignment="1" applyProtection="1">
      <alignment horizontal="center" vertical="center"/>
    </xf>
    <xf numFmtId="38" fontId="4" fillId="0" borderId="19" xfId="3" applyNumberFormat="1" applyFont="1" applyBorder="1" applyAlignment="1" applyProtection="1">
      <alignment horizontal="center" vertical="center"/>
    </xf>
    <xf numFmtId="38" fontId="4" fillId="0" borderId="20" xfId="3" applyNumberFormat="1" applyFont="1" applyBorder="1" applyAlignment="1" applyProtection="1">
      <alignment horizontal="center" vertical="center"/>
    </xf>
    <xf numFmtId="0" fontId="4" fillId="0" borderId="15" xfId="3" applyFont="1" applyFill="1" applyBorder="1" applyAlignment="1" applyProtection="1">
      <alignment horizontal="center" vertical="center"/>
    </xf>
    <xf numFmtId="176" fontId="17" fillId="2" borderId="12" xfId="4" applyNumberFormat="1" applyFont="1" applyFill="1" applyBorder="1" applyAlignment="1" applyProtection="1">
      <alignment horizontal="center" vertical="center"/>
      <protection locked="0"/>
    </xf>
    <xf numFmtId="176" fontId="17" fillId="2" borderId="13" xfId="4" applyNumberFormat="1" applyFont="1" applyFill="1" applyBorder="1" applyAlignment="1" applyProtection="1">
      <alignment horizontal="center" vertical="center"/>
      <protection locked="0"/>
    </xf>
    <xf numFmtId="0" fontId="17" fillId="2" borderId="0" xfId="3" applyFont="1" applyFill="1" applyBorder="1" applyAlignment="1" applyProtection="1">
      <alignment horizontal="center" vertical="top"/>
      <protection locked="0"/>
    </xf>
    <xf numFmtId="0" fontId="27" fillId="2" borderId="1" xfId="0" applyFont="1" applyFill="1" applyBorder="1" applyAlignment="1" applyProtection="1">
      <alignment horizontal="center" vertical="center"/>
      <protection locked="0"/>
    </xf>
    <xf numFmtId="0" fontId="17" fillId="2" borderId="1" xfId="3" applyFont="1" applyFill="1" applyBorder="1" applyAlignment="1" applyProtection="1">
      <alignment horizontal="center" vertical="center"/>
      <protection locked="0"/>
    </xf>
    <xf numFmtId="49" fontId="17" fillId="5" borderId="5" xfId="3" applyNumberFormat="1" applyFont="1" applyFill="1" applyBorder="1" applyAlignment="1" applyProtection="1">
      <alignment horizontal="center" vertical="center"/>
      <protection locked="0"/>
    </xf>
    <xf numFmtId="49" fontId="17" fillId="5" borderId="8" xfId="3" applyNumberFormat="1" applyFont="1" applyFill="1" applyBorder="1" applyAlignment="1" applyProtection="1">
      <alignment horizontal="center" vertical="center"/>
      <protection locked="0"/>
    </xf>
    <xf numFmtId="176" fontId="17" fillId="5" borderId="5" xfId="3" applyNumberFormat="1" applyFont="1" applyFill="1" applyBorder="1" applyAlignment="1" applyProtection="1">
      <alignment horizontal="center" vertical="center"/>
      <protection locked="0"/>
    </xf>
    <xf numFmtId="176" fontId="17" fillId="5" borderId="6" xfId="3" applyNumberFormat="1" applyFont="1" applyFill="1" applyBorder="1" applyAlignment="1" applyProtection="1">
      <alignment horizontal="center" vertical="center"/>
      <protection locked="0"/>
    </xf>
    <xf numFmtId="176" fontId="17" fillId="5" borderId="8" xfId="3" applyNumberFormat="1" applyFont="1" applyFill="1" applyBorder="1" applyAlignment="1" applyProtection="1">
      <alignment horizontal="center" vertical="center"/>
      <protection locked="0"/>
    </xf>
    <xf numFmtId="176" fontId="17" fillId="5" borderId="9" xfId="3" applyNumberFormat="1" applyFont="1" applyFill="1" applyBorder="1" applyAlignment="1" applyProtection="1">
      <alignment horizontal="center" vertical="center"/>
      <protection locked="0"/>
    </xf>
    <xf numFmtId="49" fontId="17" fillId="2" borderId="1" xfId="3" applyNumberFormat="1" applyFont="1" applyFill="1" applyBorder="1" applyAlignment="1" applyProtection="1">
      <alignment horizontal="center" vertical="center"/>
      <protection locked="0"/>
    </xf>
    <xf numFmtId="0" fontId="17" fillId="5" borderId="5" xfId="3" applyFont="1" applyFill="1" applyBorder="1" applyAlignment="1" applyProtection="1">
      <alignment horizontal="center" vertical="center"/>
      <protection locked="0"/>
    </xf>
    <xf numFmtId="0" fontId="17" fillId="5" borderId="8" xfId="3" applyFont="1" applyFill="1" applyBorder="1" applyAlignment="1" applyProtection="1">
      <alignment horizontal="center" vertical="center"/>
      <protection locked="0"/>
    </xf>
    <xf numFmtId="0" fontId="17" fillId="0" borderId="7" xfId="3" applyFont="1" applyBorder="1" applyAlignment="1" applyProtection="1">
      <alignment horizontal="center" vertical="center"/>
    </xf>
    <xf numFmtId="0" fontId="17" fillId="0" borderId="1" xfId="0" applyFont="1" applyBorder="1" applyAlignment="1" applyProtection="1">
      <alignment horizontal="left" vertical="center" wrapText="1"/>
    </xf>
    <xf numFmtId="0" fontId="17" fillId="0" borderId="1" xfId="0" applyFont="1" applyBorder="1" applyAlignment="1" applyProtection="1">
      <alignment horizontal="left" vertical="center"/>
    </xf>
    <xf numFmtId="0" fontId="17" fillId="6" borderId="1" xfId="0" applyFont="1" applyFill="1" applyBorder="1" applyAlignment="1" applyProtection="1">
      <alignment horizontal="left" vertical="center"/>
    </xf>
    <xf numFmtId="0" fontId="17" fillId="2" borderId="1"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protection locked="0"/>
    </xf>
    <xf numFmtId="0" fontId="17" fillId="0" borderId="68" xfId="0" applyFont="1" applyBorder="1" applyAlignment="1" applyProtection="1">
      <alignment horizontal="center" vertical="center"/>
    </xf>
    <xf numFmtId="0" fontId="17" fillId="0" borderId="69" xfId="0" applyFont="1" applyBorder="1" applyAlignment="1" applyProtection="1">
      <alignment horizontal="center" vertical="center"/>
    </xf>
    <xf numFmtId="0" fontId="17" fillId="3" borderId="5" xfId="0" applyFont="1" applyFill="1" applyBorder="1" applyAlignment="1" applyProtection="1">
      <alignment horizontal="center" vertical="center"/>
    </xf>
    <xf numFmtId="0" fontId="17" fillId="3" borderId="6"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17" fillId="3" borderId="9" xfId="0" applyFont="1" applyFill="1" applyBorder="1" applyAlignment="1" applyProtection="1">
      <alignment horizontal="center" vertical="center"/>
    </xf>
    <xf numFmtId="176" fontId="17" fillId="3" borderId="5" xfId="0" applyNumberFormat="1" applyFont="1" applyFill="1" applyBorder="1" applyAlignment="1" applyProtection="1">
      <alignment horizontal="center" vertical="center"/>
    </xf>
    <xf numFmtId="176" fontId="17" fillId="3" borderId="6" xfId="0" applyNumberFormat="1" applyFont="1" applyFill="1" applyBorder="1" applyAlignment="1" applyProtection="1">
      <alignment horizontal="center" vertical="center"/>
    </xf>
    <xf numFmtId="176" fontId="17" fillId="3" borderId="8" xfId="0" applyNumberFormat="1" applyFont="1" applyFill="1" applyBorder="1" applyAlignment="1" applyProtection="1">
      <alignment horizontal="center" vertical="center"/>
    </xf>
    <xf numFmtId="176" fontId="17" fillId="3" borderId="9" xfId="0" applyNumberFormat="1" applyFont="1" applyFill="1" applyBorder="1" applyAlignment="1" applyProtection="1">
      <alignment horizontal="center" vertical="center"/>
    </xf>
    <xf numFmtId="177" fontId="17" fillId="3" borderId="5" xfId="0" applyNumberFormat="1" applyFont="1" applyFill="1" applyBorder="1" applyAlignment="1" applyProtection="1">
      <alignment horizontal="center" vertical="center"/>
    </xf>
    <xf numFmtId="177" fontId="17" fillId="3" borderId="6" xfId="0" applyNumberFormat="1" applyFont="1" applyFill="1" applyBorder="1" applyAlignment="1" applyProtection="1">
      <alignment horizontal="center" vertical="center"/>
    </xf>
    <xf numFmtId="177" fontId="17" fillId="3" borderId="8" xfId="0" applyNumberFormat="1" applyFont="1" applyFill="1" applyBorder="1" applyAlignment="1" applyProtection="1">
      <alignment horizontal="center" vertical="center"/>
    </xf>
    <xf numFmtId="177" fontId="17" fillId="3" borderId="9" xfId="0" applyNumberFormat="1" applyFont="1" applyFill="1" applyBorder="1" applyAlignment="1" applyProtection="1">
      <alignment horizontal="center" vertical="center"/>
    </xf>
    <xf numFmtId="176" fontId="17" fillId="3" borderId="62" xfId="0" applyNumberFormat="1" applyFont="1" applyFill="1" applyBorder="1" applyAlignment="1" applyProtection="1">
      <alignment horizontal="center" vertical="center"/>
    </xf>
    <xf numFmtId="176" fontId="17" fillId="3" borderId="16" xfId="0" applyNumberFormat="1" applyFont="1" applyFill="1" applyBorder="1" applyAlignment="1" applyProtection="1">
      <alignment horizontal="center" vertical="center"/>
    </xf>
    <xf numFmtId="177" fontId="17" fillId="3" borderId="62" xfId="0" applyNumberFormat="1" applyFont="1" applyFill="1" applyBorder="1" applyAlignment="1" applyProtection="1">
      <alignment horizontal="center" vertical="center"/>
    </xf>
    <xf numFmtId="177" fontId="17" fillId="3" borderId="16" xfId="0" applyNumberFormat="1" applyFont="1" applyFill="1" applyBorder="1" applyAlignment="1" applyProtection="1">
      <alignment horizontal="center" vertical="center"/>
    </xf>
    <xf numFmtId="177" fontId="17" fillId="2" borderId="1" xfId="0" applyNumberFormat="1" applyFont="1" applyFill="1" applyBorder="1" applyAlignment="1" applyProtection="1">
      <alignment horizontal="center" vertical="center"/>
      <protection locked="0"/>
    </xf>
    <xf numFmtId="0" fontId="17" fillId="5" borderId="1" xfId="0" applyFont="1" applyFill="1" applyBorder="1" applyAlignment="1" applyProtection="1">
      <alignment horizontal="center" vertical="center"/>
      <protection locked="0"/>
    </xf>
    <xf numFmtId="0" fontId="17" fillId="0" borderId="7" xfId="0" applyFont="1" applyBorder="1" applyAlignment="1" applyProtection="1">
      <alignment horizontal="center" vertical="center"/>
    </xf>
    <xf numFmtId="0" fontId="17" fillId="0" borderId="0" xfId="0" applyFont="1" applyAlignment="1" applyProtection="1">
      <alignment horizontal="center" vertical="center"/>
    </xf>
    <xf numFmtId="0" fontId="21" fillId="0" borderId="0" xfId="0" applyFont="1" applyAlignment="1" applyProtection="1">
      <alignment vertical="center"/>
    </xf>
    <xf numFmtId="0" fontId="17" fillId="3" borderId="1" xfId="0" applyFont="1" applyFill="1" applyBorder="1" applyAlignment="1" applyProtection="1">
      <alignment horizontal="center" vertical="center"/>
    </xf>
    <xf numFmtId="176" fontId="17" fillId="3" borderId="1" xfId="0" applyNumberFormat="1" applyFont="1" applyFill="1" applyBorder="1" applyAlignment="1" applyProtection="1">
      <alignment horizontal="center" vertical="center"/>
    </xf>
    <xf numFmtId="182" fontId="17" fillId="3" borderId="5" xfId="0" applyNumberFormat="1" applyFont="1" applyFill="1" applyBorder="1" applyAlignment="1" applyProtection="1">
      <alignment horizontal="center" vertical="center"/>
    </xf>
    <xf numFmtId="182" fontId="17" fillId="3" borderId="6" xfId="0" applyNumberFormat="1" applyFont="1" applyFill="1" applyBorder="1" applyAlignment="1" applyProtection="1">
      <alignment horizontal="center" vertical="center"/>
    </xf>
    <xf numFmtId="182" fontId="17" fillId="3" borderId="8" xfId="0" applyNumberFormat="1" applyFont="1" applyFill="1" applyBorder="1" applyAlignment="1" applyProtection="1">
      <alignment horizontal="center" vertical="center"/>
    </xf>
    <xf numFmtId="182" fontId="17" fillId="3" borderId="9" xfId="0" applyNumberFormat="1" applyFont="1" applyFill="1" applyBorder="1" applyAlignment="1" applyProtection="1">
      <alignment horizontal="center" vertical="center"/>
    </xf>
    <xf numFmtId="177" fontId="17" fillId="3" borderId="1" xfId="0" applyNumberFormat="1" applyFont="1" applyFill="1" applyBorder="1" applyAlignment="1" applyProtection="1">
      <alignment horizontal="center" vertical="center"/>
    </xf>
    <xf numFmtId="0" fontId="17" fillId="3" borderId="62" xfId="0" applyFont="1" applyFill="1" applyBorder="1" applyAlignment="1" applyProtection="1">
      <alignment horizontal="center" vertical="center"/>
    </xf>
    <xf numFmtId="0" fontId="17" fillId="2" borderId="5" xfId="0" applyFont="1" applyFill="1" applyBorder="1" applyAlignment="1" applyProtection="1">
      <alignment horizontal="center" vertical="center"/>
      <protection locked="0"/>
    </xf>
    <xf numFmtId="0" fontId="17" fillId="5" borderId="66" xfId="0" applyFont="1" applyFill="1" applyBorder="1" applyAlignment="1" applyProtection="1">
      <alignment horizontal="center" vertical="center"/>
      <protection locked="0"/>
    </xf>
    <xf numFmtId="0" fontId="17" fillId="2" borderId="6" xfId="0" applyFont="1" applyFill="1" applyBorder="1" applyAlignment="1" applyProtection="1">
      <alignment horizontal="center" vertical="center"/>
      <protection locked="0"/>
    </xf>
    <xf numFmtId="0" fontId="17" fillId="2" borderId="12" xfId="0" applyFont="1" applyFill="1" applyBorder="1" applyAlignment="1" applyProtection="1">
      <alignment horizontal="center" vertical="center"/>
      <protection locked="0"/>
    </xf>
    <xf numFmtId="0" fontId="17" fillId="5" borderId="67" xfId="0" applyFont="1" applyFill="1" applyBorder="1" applyAlignment="1" applyProtection="1">
      <alignment horizontal="center" vertical="center"/>
      <protection locked="0"/>
    </xf>
    <xf numFmtId="0" fontId="17" fillId="2" borderId="13" xfId="0" applyFont="1" applyFill="1" applyBorder="1" applyAlignment="1" applyProtection="1">
      <alignment horizontal="center" vertical="center"/>
      <protection locked="0"/>
    </xf>
    <xf numFmtId="176" fontId="17" fillId="3" borderId="0" xfId="3" applyNumberFormat="1" applyFont="1" applyFill="1" applyAlignment="1" applyProtection="1">
      <alignment horizontal="center" vertical="center"/>
    </xf>
    <xf numFmtId="0" fontId="18" fillId="0" borderId="0" xfId="0" applyFont="1" applyAlignment="1" applyProtection="1">
      <alignment horizontal="center" vertical="center"/>
    </xf>
    <xf numFmtId="0" fontId="20" fillId="0" borderId="1" xfId="0" applyNumberFormat="1" applyFont="1" applyBorder="1" applyAlignment="1" applyProtection="1">
      <alignment horizontal="center" vertical="center"/>
    </xf>
    <xf numFmtId="0" fontId="19" fillId="0" borderId="1" xfId="0" applyFont="1" applyBorder="1" applyAlignment="1" applyProtection="1">
      <alignment horizontal="center" vertical="center"/>
    </xf>
    <xf numFmtId="0" fontId="19" fillId="0" borderId="1" xfId="0" applyFont="1" applyBorder="1" applyAlignment="1" applyProtection="1">
      <alignment horizontal="center" vertical="center" wrapText="1"/>
    </xf>
    <xf numFmtId="0" fontId="19" fillId="0" borderId="1" xfId="0" applyFont="1" applyBorder="1" applyAlignment="1" applyProtection="1">
      <alignment horizontal="left" vertical="top" wrapText="1"/>
    </xf>
    <xf numFmtId="182" fontId="17" fillId="3" borderId="63" xfId="0" applyNumberFormat="1" applyFont="1" applyFill="1" applyBorder="1" applyAlignment="1" applyProtection="1">
      <alignment horizontal="center" vertical="center"/>
    </xf>
    <xf numFmtId="182" fontId="17" fillId="3" borderId="16" xfId="0" applyNumberFormat="1" applyFont="1" applyFill="1" applyBorder="1" applyAlignment="1" applyProtection="1">
      <alignment horizontal="center" vertical="center"/>
    </xf>
    <xf numFmtId="177" fontId="17" fillId="3" borderId="12" xfId="0" applyNumberFormat="1" applyFont="1" applyFill="1" applyBorder="1" applyAlignment="1" applyProtection="1">
      <alignment horizontal="center" vertical="center"/>
    </xf>
    <xf numFmtId="177" fontId="17" fillId="3" borderId="13" xfId="0" applyNumberFormat="1" applyFont="1" applyFill="1" applyBorder="1" applyAlignment="1" applyProtection="1">
      <alignment horizontal="center" vertical="center"/>
    </xf>
    <xf numFmtId="176" fontId="17" fillId="3" borderId="10" xfId="0" applyNumberFormat="1" applyFont="1" applyFill="1" applyBorder="1" applyAlignment="1" applyProtection="1">
      <alignment horizontal="center" vertical="center"/>
    </xf>
    <xf numFmtId="177" fontId="17" fillId="3" borderId="65" xfId="0" applyNumberFormat="1" applyFont="1" applyFill="1" applyBorder="1" applyAlignment="1" applyProtection="1">
      <alignment horizontal="center" vertical="center"/>
    </xf>
    <xf numFmtId="177" fontId="17" fillId="2" borderId="62" xfId="0" applyNumberFormat="1" applyFont="1" applyFill="1" applyBorder="1" applyAlignment="1" applyProtection="1">
      <alignment horizontal="center" vertical="center"/>
      <protection locked="0"/>
    </xf>
    <xf numFmtId="177" fontId="17" fillId="2" borderId="65" xfId="0" applyNumberFormat="1" applyFont="1" applyFill="1" applyBorder="1" applyAlignment="1" applyProtection="1">
      <alignment horizontal="center" vertical="center"/>
      <protection locked="0"/>
    </xf>
    <xf numFmtId="0" fontId="17" fillId="0" borderId="15" xfId="0" applyFont="1" applyBorder="1" applyAlignment="1" applyProtection="1">
      <alignment horizontal="center" vertical="center"/>
    </xf>
    <xf numFmtId="0" fontId="17" fillId="0" borderId="64" xfId="0" applyFont="1" applyBorder="1" applyAlignment="1" applyProtection="1">
      <alignment horizontal="center" vertical="center"/>
    </xf>
    <xf numFmtId="0" fontId="17" fillId="5" borderId="5" xfId="0" applyFont="1" applyFill="1" applyBorder="1" applyAlignment="1" applyProtection="1">
      <alignment horizontal="center" vertical="center"/>
      <protection locked="0"/>
    </xf>
    <xf numFmtId="0" fontId="17" fillId="5" borderId="12" xfId="0" applyFont="1" applyFill="1" applyBorder="1" applyAlignment="1" applyProtection="1">
      <alignment horizontal="center" vertical="center"/>
      <protection locked="0"/>
    </xf>
    <xf numFmtId="0" fontId="17" fillId="0" borderId="14" xfId="3" applyFont="1" applyBorder="1" applyAlignment="1" applyProtection="1">
      <alignment horizontal="center" vertical="center"/>
    </xf>
    <xf numFmtId="0" fontId="17" fillId="2" borderId="23" xfId="0" applyFont="1" applyFill="1" applyBorder="1" applyAlignment="1" applyProtection="1">
      <alignment horizontal="center" vertical="top"/>
      <protection locked="0"/>
    </xf>
    <xf numFmtId="0" fontId="17" fillId="2" borderId="24" xfId="0" applyFont="1" applyFill="1" applyBorder="1" applyAlignment="1" applyProtection="1">
      <alignment horizontal="center" vertical="top"/>
      <protection locked="0"/>
    </xf>
    <xf numFmtId="0" fontId="17" fillId="2" borderId="25" xfId="0" applyFont="1" applyFill="1" applyBorder="1" applyAlignment="1" applyProtection="1">
      <alignment horizontal="center" vertical="top"/>
      <protection locked="0"/>
    </xf>
    <xf numFmtId="0" fontId="17" fillId="2" borderId="26" xfId="0" applyFont="1" applyFill="1" applyBorder="1" applyAlignment="1" applyProtection="1">
      <alignment horizontal="center" vertical="top"/>
      <protection locked="0"/>
    </xf>
    <xf numFmtId="0" fontId="17" fillId="2" borderId="27" xfId="0" applyFont="1" applyFill="1" applyBorder="1" applyAlignment="1" applyProtection="1">
      <alignment horizontal="center" vertical="top"/>
      <protection locked="0"/>
    </xf>
    <xf numFmtId="0" fontId="17" fillId="2" borderId="28" xfId="0" applyFont="1" applyFill="1" applyBorder="1" applyAlignment="1" applyProtection="1">
      <alignment horizontal="center" vertical="top"/>
      <protection locked="0"/>
    </xf>
    <xf numFmtId="182" fontId="17" fillId="3" borderId="14" xfId="0" applyNumberFormat="1" applyFont="1" applyFill="1" applyBorder="1" applyAlignment="1" applyProtection="1">
      <alignment horizontal="center" vertical="center"/>
    </xf>
    <xf numFmtId="182" fontId="17" fillId="3" borderId="1" xfId="0" applyNumberFormat="1" applyFont="1" applyFill="1" applyBorder="1" applyAlignment="1" applyProtection="1">
      <alignment horizontal="center" vertical="center"/>
    </xf>
    <xf numFmtId="182" fontId="17" fillId="3" borderId="21" xfId="0" applyNumberFormat="1" applyFont="1" applyFill="1" applyBorder="1" applyAlignment="1" applyProtection="1">
      <alignment horizontal="center" vertical="center"/>
    </xf>
    <xf numFmtId="182" fontId="17" fillId="3" borderId="22" xfId="0" applyNumberFormat="1" applyFont="1" applyFill="1" applyBorder="1" applyAlignment="1" applyProtection="1">
      <alignment horizontal="center" vertical="center"/>
    </xf>
    <xf numFmtId="0" fontId="9" fillId="0" borderId="40" xfId="3" applyFont="1" applyBorder="1" applyAlignment="1" applyProtection="1">
      <alignment horizontal="center" vertical="center" wrapText="1"/>
    </xf>
    <xf numFmtId="0" fontId="9" fillId="0" borderId="33" xfId="3" applyFont="1" applyBorder="1" applyAlignment="1" applyProtection="1">
      <alignment horizontal="center" vertical="center" wrapText="1"/>
    </xf>
    <xf numFmtId="0" fontId="9" fillId="0" borderId="53" xfId="3" applyFont="1" applyBorder="1" applyAlignment="1" applyProtection="1">
      <alignment horizontal="center" vertical="center" wrapText="1"/>
    </xf>
    <xf numFmtId="0" fontId="9" fillId="0" borderId="34" xfId="3" applyFont="1" applyBorder="1" applyAlignment="1" applyProtection="1">
      <alignment horizontal="center" vertical="center" wrapText="1"/>
    </xf>
    <xf numFmtId="0" fontId="9" fillId="0" borderId="26" xfId="3" applyFont="1" applyBorder="1" applyAlignment="1" applyProtection="1">
      <alignment horizontal="center" vertical="center" wrapText="1"/>
    </xf>
    <xf numFmtId="0" fontId="9" fillId="0" borderId="29" xfId="3" applyFont="1" applyFill="1" applyBorder="1" applyAlignment="1" applyProtection="1">
      <alignment horizontal="center" vertical="center" wrapText="1"/>
    </xf>
    <xf numFmtId="0" fontId="9" fillId="0" borderId="32" xfId="3" applyFont="1" applyFill="1" applyBorder="1" applyAlignment="1" applyProtection="1">
      <alignment horizontal="center" vertical="center" wrapText="1"/>
    </xf>
    <xf numFmtId="0" fontId="9" fillId="0" borderId="30" xfId="3" applyFont="1" applyFill="1" applyBorder="1" applyAlignment="1" applyProtection="1">
      <alignment horizontal="center" vertical="center" wrapText="1"/>
    </xf>
    <xf numFmtId="0" fontId="9" fillId="0" borderId="38" xfId="3" applyFont="1" applyFill="1" applyBorder="1" applyAlignment="1" applyProtection="1">
      <alignment horizontal="center" vertical="center" wrapText="1"/>
    </xf>
    <xf numFmtId="0" fontId="9" fillId="0" borderId="0" xfId="3" applyFont="1" applyBorder="1" applyAlignment="1" applyProtection="1">
      <alignment horizontal="center" vertical="center"/>
    </xf>
    <xf numFmtId="0" fontId="9" fillId="0" borderId="27" xfId="3" applyFont="1" applyBorder="1" applyAlignment="1" applyProtection="1">
      <alignment horizontal="center" vertical="center"/>
    </xf>
    <xf numFmtId="0" fontId="9" fillId="0" borderId="39" xfId="3" applyFont="1" applyBorder="1" applyAlignment="1" applyProtection="1">
      <alignment horizontal="center" vertical="center"/>
    </xf>
    <xf numFmtId="0" fontId="9" fillId="0" borderId="25" xfId="3" applyFont="1" applyBorder="1" applyAlignment="1" applyProtection="1">
      <alignment horizontal="center" vertical="center"/>
    </xf>
    <xf numFmtId="0" fontId="9" fillId="0" borderId="46" xfId="3" applyFont="1" applyBorder="1" applyAlignment="1" applyProtection="1">
      <alignment horizontal="center" vertical="center"/>
    </xf>
    <xf numFmtId="0" fontId="9" fillId="0" borderId="28" xfId="3" applyFont="1" applyBorder="1" applyAlignment="1" applyProtection="1">
      <alignment horizontal="center" vertical="center"/>
    </xf>
    <xf numFmtId="38" fontId="15" fillId="3" borderId="48" xfId="4" applyFont="1" applyFill="1" applyBorder="1" applyAlignment="1" applyProtection="1">
      <alignment horizontal="center" vertical="center" wrapText="1"/>
      <protection hidden="1"/>
    </xf>
    <xf numFmtId="38" fontId="15" fillId="3" borderId="54" xfId="4" applyFont="1" applyFill="1" applyBorder="1" applyAlignment="1" applyProtection="1">
      <alignment horizontal="center" vertical="center" wrapText="1"/>
      <protection hidden="1"/>
    </xf>
    <xf numFmtId="38" fontId="15" fillId="3" borderId="49" xfId="4" applyFont="1" applyFill="1" applyBorder="1" applyAlignment="1" applyProtection="1">
      <alignment horizontal="center" vertical="center" wrapText="1"/>
      <protection hidden="1"/>
    </xf>
    <xf numFmtId="38" fontId="15" fillId="3" borderId="55" xfId="4" applyFont="1" applyFill="1" applyBorder="1" applyAlignment="1" applyProtection="1">
      <alignment horizontal="center" vertical="center" wrapText="1"/>
      <protection hidden="1"/>
    </xf>
    <xf numFmtId="38" fontId="15" fillId="3" borderId="44" xfId="4" applyFont="1" applyFill="1" applyBorder="1" applyAlignment="1" applyProtection="1">
      <alignment horizontal="center" vertical="center" wrapText="1"/>
      <protection hidden="1"/>
    </xf>
    <xf numFmtId="38" fontId="15" fillId="3" borderId="56" xfId="4" applyFont="1" applyFill="1" applyBorder="1" applyAlignment="1" applyProtection="1">
      <alignment horizontal="center" vertical="center" wrapText="1"/>
      <protection hidden="1"/>
    </xf>
    <xf numFmtId="38" fontId="15" fillId="3" borderId="45" xfId="4" applyFont="1" applyFill="1" applyBorder="1" applyAlignment="1" applyProtection="1">
      <alignment horizontal="center" vertical="center" wrapText="1"/>
      <protection hidden="1"/>
    </xf>
    <xf numFmtId="0" fontId="9" fillId="0" borderId="32" xfId="3" applyFont="1" applyBorder="1" applyAlignment="1" applyProtection="1">
      <alignment horizontal="center" vertical="center" wrapText="1"/>
    </xf>
    <xf numFmtId="0" fontId="9" fillId="0" borderId="30" xfId="3" applyFont="1" applyBorder="1" applyAlignment="1" applyProtection="1">
      <alignment horizontal="center" vertical="center" wrapText="1"/>
    </xf>
    <xf numFmtId="0" fontId="15" fillId="2" borderId="40" xfId="3" applyFont="1" applyFill="1" applyBorder="1" applyAlignment="1" applyProtection="1">
      <alignment horizontal="center" vertical="center" wrapText="1"/>
      <protection locked="0"/>
    </xf>
    <xf numFmtId="0" fontId="15" fillId="2" borderId="53" xfId="3" applyFont="1" applyFill="1" applyBorder="1" applyAlignment="1" applyProtection="1">
      <alignment horizontal="center" vertical="center" wrapText="1"/>
      <protection locked="0"/>
    </xf>
    <xf numFmtId="38" fontId="15" fillId="3" borderId="23" xfId="3" applyNumberFormat="1" applyFont="1" applyFill="1" applyBorder="1" applyAlignment="1" applyProtection="1">
      <alignment horizontal="center" vertical="center" wrapText="1"/>
      <protection hidden="1"/>
    </xf>
    <xf numFmtId="38" fontId="15" fillId="3" borderId="26" xfId="3" applyNumberFormat="1" applyFont="1" applyFill="1" applyBorder="1" applyAlignment="1" applyProtection="1">
      <alignment horizontal="center" vertical="center" wrapText="1"/>
      <protection hidden="1"/>
    </xf>
    <xf numFmtId="179" fontId="15" fillId="2" borderId="47" xfId="3" applyNumberFormat="1" applyFont="1" applyFill="1" applyBorder="1" applyAlignment="1" applyProtection="1">
      <alignment horizontal="center" vertical="center" wrapText="1"/>
      <protection locked="0"/>
    </xf>
    <xf numFmtId="179" fontId="15" fillId="2" borderId="33" xfId="3" applyNumberFormat="1" applyFont="1" applyFill="1" applyBorder="1" applyAlignment="1" applyProtection="1">
      <alignment horizontal="center" vertical="center" wrapText="1"/>
      <protection locked="0"/>
    </xf>
    <xf numFmtId="0" fontId="9" fillId="0" borderId="31" xfId="3" applyFont="1" applyBorder="1" applyAlignment="1" applyProtection="1">
      <alignment horizontal="center" vertical="center" wrapText="1"/>
    </xf>
    <xf numFmtId="178" fontId="15" fillId="3" borderId="33" xfId="3" applyNumberFormat="1" applyFont="1" applyFill="1" applyBorder="1" applyAlignment="1" applyProtection="1">
      <alignment horizontal="center" vertical="top" wrapText="1"/>
    </xf>
    <xf numFmtId="178" fontId="15" fillId="3" borderId="53" xfId="3" applyNumberFormat="1" applyFont="1" applyFill="1" applyBorder="1" applyAlignment="1" applyProtection="1">
      <alignment horizontal="center" vertical="top" wrapText="1"/>
    </xf>
    <xf numFmtId="0" fontId="9" fillId="0" borderId="32" xfId="3" applyFont="1" applyBorder="1" applyAlignment="1" applyProtection="1">
      <alignment horizontal="center" vertical="center"/>
    </xf>
    <xf numFmtId="0" fontId="9" fillId="0" borderId="30" xfId="3" applyFont="1" applyBorder="1" applyAlignment="1" applyProtection="1">
      <alignment horizontal="center" vertical="center"/>
    </xf>
    <xf numFmtId="0" fontId="9" fillId="0" borderId="58" xfId="3" applyFont="1" applyBorder="1" applyAlignment="1" applyProtection="1">
      <alignment horizontal="center" vertical="center"/>
    </xf>
    <xf numFmtId="0" fontId="9" fillId="0" borderId="42" xfId="3" applyFont="1" applyBorder="1" applyAlignment="1" applyProtection="1">
      <alignment horizontal="center" vertical="center" wrapText="1"/>
    </xf>
    <xf numFmtId="0" fontId="9" fillId="0" borderId="48" xfId="3" applyFont="1" applyBorder="1" applyAlignment="1" applyProtection="1">
      <alignment horizontal="center" vertical="center" wrapText="1"/>
    </xf>
    <xf numFmtId="0" fontId="9" fillId="0" borderId="54" xfId="3" applyFont="1" applyBorder="1" applyAlignment="1" applyProtection="1">
      <alignment horizontal="center" vertical="center" wrapText="1"/>
    </xf>
    <xf numFmtId="38" fontId="15" fillId="3" borderId="24" xfId="3" applyNumberFormat="1" applyFont="1" applyFill="1" applyBorder="1" applyAlignment="1" applyProtection="1">
      <alignment horizontal="center" vertical="center"/>
      <protection hidden="1"/>
    </xf>
    <xf numFmtId="0" fontId="15" fillId="3" borderId="24" xfId="3" applyFont="1" applyFill="1" applyBorder="1" applyAlignment="1" applyProtection="1">
      <alignment horizontal="center" vertical="center"/>
      <protection hidden="1"/>
    </xf>
    <xf numFmtId="0" fontId="15" fillId="3" borderId="0" xfId="3" applyFont="1" applyFill="1" applyBorder="1" applyAlignment="1" applyProtection="1">
      <alignment horizontal="center" vertical="center"/>
      <protection hidden="1"/>
    </xf>
    <xf numFmtId="0" fontId="15" fillId="3" borderId="27" xfId="3" applyFont="1" applyFill="1" applyBorder="1" applyAlignment="1" applyProtection="1">
      <alignment horizontal="center" vertical="center"/>
      <protection hidden="1"/>
    </xf>
    <xf numFmtId="38" fontId="15" fillId="3" borderId="39" xfId="3" applyNumberFormat="1" applyFont="1" applyFill="1" applyBorder="1" applyAlignment="1" applyProtection="1">
      <alignment horizontal="center" vertical="center"/>
      <protection hidden="1"/>
    </xf>
    <xf numFmtId="0" fontId="15" fillId="3" borderId="25" xfId="3" applyFont="1" applyFill="1" applyBorder="1" applyAlignment="1" applyProtection="1">
      <alignment horizontal="center" vertical="center"/>
      <protection hidden="1"/>
    </xf>
    <xf numFmtId="0" fontId="15" fillId="3" borderId="51" xfId="3" applyFont="1" applyFill="1" applyBorder="1" applyAlignment="1" applyProtection="1">
      <alignment horizontal="center" vertical="center"/>
      <protection hidden="1"/>
    </xf>
    <xf numFmtId="0" fontId="15" fillId="3" borderId="52" xfId="3" applyFont="1" applyFill="1" applyBorder="1" applyAlignment="1" applyProtection="1">
      <alignment horizontal="center" vertical="center"/>
      <protection hidden="1"/>
    </xf>
    <xf numFmtId="0" fontId="15" fillId="3" borderId="46" xfId="3" applyFont="1" applyFill="1" applyBorder="1" applyAlignment="1" applyProtection="1">
      <alignment horizontal="center" vertical="center"/>
      <protection hidden="1"/>
    </xf>
    <xf numFmtId="0" fontId="15" fillId="3" borderId="28" xfId="3" applyFont="1" applyFill="1" applyBorder="1" applyAlignment="1" applyProtection="1">
      <alignment horizontal="center" vertical="center"/>
      <protection hidden="1"/>
    </xf>
    <xf numFmtId="180" fontId="15" fillId="3" borderId="40" xfId="4" applyNumberFormat="1" applyFont="1" applyFill="1" applyBorder="1" applyAlignment="1" applyProtection="1">
      <alignment horizontal="center" vertical="center" wrapText="1"/>
    </xf>
    <xf numFmtId="180" fontId="15" fillId="3" borderId="53" xfId="4" applyNumberFormat="1" applyFont="1" applyFill="1" applyBorder="1" applyAlignment="1" applyProtection="1">
      <alignment horizontal="center" vertical="center" wrapText="1"/>
    </xf>
    <xf numFmtId="180" fontId="15" fillId="3" borderId="23" xfId="3" applyNumberFormat="1" applyFont="1" applyFill="1" applyBorder="1" applyAlignment="1" applyProtection="1">
      <alignment horizontal="center" vertical="center" wrapText="1"/>
      <protection hidden="1"/>
    </xf>
    <xf numFmtId="180" fontId="15" fillId="3" borderId="26" xfId="3" applyNumberFormat="1" applyFont="1" applyFill="1" applyBorder="1" applyAlignment="1" applyProtection="1">
      <alignment horizontal="center" vertical="center" wrapText="1"/>
      <protection hidden="1"/>
    </xf>
    <xf numFmtId="180" fontId="15" fillId="3" borderId="48" xfId="4" applyNumberFormat="1" applyFont="1" applyFill="1" applyBorder="1" applyAlignment="1" applyProtection="1">
      <alignment horizontal="center" vertical="center" wrapText="1"/>
      <protection hidden="1"/>
    </xf>
    <xf numFmtId="180" fontId="15" fillId="3" borderId="54" xfId="4" applyNumberFormat="1" applyFont="1" applyFill="1" applyBorder="1" applyAlignment="1" applyProtection="1">
      <alignment horizontal="center" vertical="center" wrapText="1"/>
      <protection hidden="1"/>
    </xf>
    <xf numFmtId="180" fontId="15" fillId="3" borderId="49" xfId="4" applyNumberFormat="1" applyFont="1" applyFill="1" applyBorder="1" applyAlignment="1" applyProtection="1">
      <alignment horizontal="center" vertical="center" wrapText="1"/>
      <protection hidden="1"/>
    </xf>
    <xf numFmtId="180" fontId="15" fillId="3" borderId="55" xfId="4" applyNumberFormat="1" applyFont="1" applyFill="1" applyBorder="1" applyAlignment="1" applyProtection="1">
      <alignment horizontal="center" vertical="center" wrapText="1"/>
      <protection hidden="1"/>
    </xf>
    <xf numFmtId="180" fontId="15" fillId="3" borderId="44" xfId="4" applyNumberFormat="1" applyFont="1" applyFill="1" applyBorder="1" applyAlignment="1" applyProtection="1">
      <alignment horizontal="center" vertical="center" wrapText="1"/>
    </xf>
    <xf numFmtId="180" fontId="15" fillId="3" borderId="56" xfId="4" applyNumberFormat="1" applyFont="1" applyFill="1" applyBorder="1" applyAlignment="1" applyProtection="1">
      <alignment horizontal="center" vertical="center" wrapText="1"/>
    </xf>
    <xf numFmtId="180" fontId="15" fillId="3" borderId="45" xfId="4" applyNumberFormat="1" applyFont="1" applyFill="1" applyBorder="1" applyAlignment="1" applyProtection="1">
      <alignment horizontal="center" vertical="center" wrapText="1"/>
    </xf>
    <xf numFmtId="180" fontId="15" fillId="3" borderId="55" xfId="4" applyNumberFormat="1" applyFont="1" applyFill="1" applyBorder="1" applyAlignment="1" applyProtection="1">
      <alignment horizontal="center" vertical="center" wrapText="1"/>
    </xf>
    <xf numFmtId="38" fontId="15" fillId="3" borderId="0" xfId="4" applyFont="1" applyFill="1" applyBorder="1" applyAlignment="1" applyProtection="1">
      <alignment horizontal="center" vertical="center"/>
    </xf>
    <xf numFmtId="38" fontId="15" fillId="3" borderId="27" xfId="4" applyFont="1" applyFill="1" applyBorder="1" applyAlignment="1" applyProtection="1">
      <alignment horizontal="center" vertical="center"/>
    </xf>
    <xf numFmtId="38" fontId="15" fillId="3" borderId="51" xfId="4" applyFont="1" applyFill="1" applyBorder="1" applyAlignment="1" applyProtection="1">
      <alignment horizontal="center" vertical="center"/>
    </xf>
    <xf numFmtId="38" fontId="15" fillId="3" borderId="52" xfId="4" applyFont="1" applyFill="1" applyBorder="1" applyAlignment="1" applyProtection="1">
      <alignment horizontal="center" vertical="center"/>
    </xf>
    <xf numFmtId="38" fontId="15" fillId="3" borderId="46" xfId="4" applyFont="1" applyFill="1" applyBorder="1" applyAlignment="1" applyProtection="1">
      <alignment horizontal="center" vertical="center"/>
    </xf>
    <xf numFmtId="38" fontId="15" fillId="3" borderId="28" xfId="4" applyFont="1" applyFill="1" applyBorder="1" applyAlignment="1" applyProtection="1">
      <alignment horizontal="center" vertical="center"/>
    </xf>
    <xf numFmtId="0" fontId="15" fillId="3" borderId="47" xfId="3" applyFont="1" applyFill="1" applyBorder="1" applyAlignment="1" applyProtection="1">
      <alignment horizontal="center" vertical="center" wrapText="1"/>
      <protection hidden="1"/>
    </xf>
    <xf numFmtId="0" fontId="15" fillId="3" borderId="60" xfId="3" applyFont="1" applyFill="1" applyBorder="1" applyAlignment="1" applyProtection="1">
      <alignment horizontal="center" vertical="center" wrapText="1"/>
      <protection hidden="1"/>
    </xf>
    <xf numFmtId="0" fontId="15" fillId="3" borderId="53" xfId="3" applyFont="1" applyFill="1" applyBorder="1" applyAlignment="1" applyProtection="1">
      <alignment horizontal="center" vertical="center" wrapText="1"/>
      <protection hidden="1"/>
    </xf>
    <xf numFmtId="180" fontId="15" fillId="3" borderId="40" xfId="4" applyNumberFormat="1" applyFont="1" applyFill="1" applyBorder="1" applyAlignment="1" applyProtection="1">
      <alignment horizontal="center" vertical="center" wrapText="1"/>
      <protection hidden="1"/>
    </xf>
    <xf numFmtId="180" fontId="15" fillId="3" borderId="53" xfId="4" applyNumberFormat="1" applyFont="1" applyFill="1" applyBorder="1" applyAlignment="1" applyProtection="1">
      <alignment horizontal="center" vertical="center" wrapText="1"/>
      <protection hidden="1"/>
    </xf>
    <xf numFmtId="0" fontId="9" fillId="0" borderId="45" xfId="3" applyFont="1" applyBorder="1" applyAlignment="1" applyProtection="1">
      <alignment horizontal="center" vertical="center" wrapText="1"/>
    </xf>
    <xf numFmtId="0" fontId="9" fillId="0" borderId="49" xfId="3" applyFont="1" applyBorder="1" applyAlignment="1" applyProtection="1">
      <alignment horizontal="center" vertical="center" wrapText="1"/>
    </xf>
    <xf numFmtId="0" fontId="9" fillId="0" borderId="55" xfId="3" applyFont="1" applyBorder="1" applyAlignment="1" applyProtection="1">
      <alignment horizontal="center" vertical="center" wrapText="1"/>
    </xf>
    <xf numFmtId="38" fontId="15" fillId="3" borderId="59" xfId="4" applyFont="1" applyFill="1" applyBorder="1" applyAlignment="1" applyProtection="1">
      <alignment horizontal="center" vertical="center" wrapText="1"/>
      <protection hidden="1"/>
    </xf>
    <xf numFmtId="38" fontId="15" fillId="3" borderId="24" xfId="4" applyFont="1" applyFill="1" applyBorder="1" applyAlignment="1" applyProtection="1">
      <alignment horizontal="center" vertical="center" wrapText="1"/>
      <protection hidden="1"/>
    </xf>
    <xf numFmtId="38" fontId="15" fillId="3" borderId="0" xfId="4" applyFont="1" applyFill="1" applyBorder="1" applyAlignment="1" applyProtection="1">
      <alignment horizontal="center" vertical="center" wrapText="1"/>
      <protection hidden="1"/>
    </xf>
    <xf numFmtId="38" fontId="15" fillId="3" borderId="27" xfId="4" applyFont="1" applyFill="1" applyBorder="1" applyAlignment="1" applyProtection="1">
      <alignment horizontal="center" vertical="center" wrapText="1"/>
      <protection hidden="1"/>
    </xf>
    <xf numFmtId="38" fontId="15" fillId="3" borderId="39" xfId="4" applyFont="1" applyFill="1" applyBorder="1" applyAlignment="1" applyProtection="1">
      <alignment horizontal="center" vertical="center" wrapText="1"/>
      <protection hidden="1"/>
    </xf>
    <xf numFmtId="38" fontId="15" fillId="3" borderId="25" xfId="4" applyFont="1" applyFill="1" applyBorder="1" applyAlignment="1" applyProtection="1">
      <alignment horizontal="center" vertical="center" wrapText="1"/>
      <protection hidden="1"/>
    </xf>
    <xf numFmtId="38" fontId="15" fillId="3" borderId="51" xfId="4" applyFont="1" applyFill="1" applyBorder="1" applyAlignment="1" applyProtection="1">
      <alignment horizontal="center" vertical="center" wrapText="1"/>
      <protection hidden="1"/>
    </xf>
    <xf numFmtId="38" fontId="15" fillId="3" borderId="52" xfId="4" applyFont="1" applyFill="1" applyBorder="1" applyAlignment="1" applyProtection="1">
      <alignment horizontal="center" vertical="center" wrapText="1"/>
      <protection hidden="1"/>
    </xf>
    <xf numFmtId="38" fontId="15" fillId="3" borderId="46" xfId="4" applyFont="1" applyFill="1" applyBorder="1" applyAlignment="1" applyProtection="1">
      <alignment horizontal="center" vertical="center" wrapText="1"/>
      <protection hidden="1"/>
    </xf>
    <xf numFmtId="38" fontId="15" fillId="3" borderId="28" xfId="4" applyFont="1" applyFill="1" applyBorder="1" applyAlignment="1" applyProtection="1">
      <alignment horizontal="center" vertical="center" wrapText="1"/>
      <protection hidden="1"/>
    </xf>
    <xf numFmtId="178" fontId="15" fillId="3" borderId="40" xfId="3" applyNumberFormat="1" applyFont="1" applyFill="1" applyBorder="1" applyAlignment="1" applyProtection="1">
      <alignment horizontal="center" wrapText="1"/>
    </xf>
    <xf numFmtId="178" fontId="15" fillId="3" borderId="33" xfId="3" applyNumberFormat="1" applyFont="1" applyFill="1" applyBorder="1" applyAlignment="1" applyProtection="1">
      <alignment horizontal="center" wrapText="1"/>
    </xf>
    <xf numFmtId="0" fontId="9" fillId="0" borderId="43" xfId="3" applyFont="1" applyBorder="1" applyAlignment="1" applyProtection="1">
      <alignment horizontal="center" vertical="center" wrapText="1"/>
    </xf>
    <xf numFmtId="0" fontId="9" fillId="0" borderId="44" xfId="3" applyFont="1" applyBorder="1" applyAlignment="1" applyProtection="1">
      <alignment horizontal="center" vertical="center" wrapText="1"/>
    </xf>
    <xf numFmtId="0" fontId="9" fillId="0" borderId="50" xfId="3" applyFont="1" applyBorder="1" applyAlignment="1" applyProtection="1">
      <alignment horizontal="center" vertical="center" wrapText="1"/>
    </xf>
    <xf numFmtId="0" fontId="9" fillId="0" borderId="56" xfId="3" applyFont="1" applyBorder="1" applyAlignment="1" applyProtection="1">
      <alignment horizontal="center" vertical="center" wrapText="1"/>
    </xf>
    <xf numFmtId="0" fontId="9" fillId="0" borderId="31" xfId="3" applyFont="1" applyFill="1" applyBorder="1" applyAlignment="1" applyProtection="1">
      <alignment horizontal="center" vertical="center" wrapText="1"/>
    </xf>
    <xf numFmtId="0" fontId="9" fillId="0" borderId="31" xfId="3" applyFont="1" applyBorder="1" applyAlignment="1" applyProtection="1">
      <alignment horizontal="center" vertical="center"/>
    </xf>
    <xf numFmtId="0" fontId="12" fillId="0" borderId="0" xfId="3" applyFont="1" applyAlignment="1" applyProtection="1">
      <alignment vertical="center" wrapText="1"/>
    </xf>
    <xf numFmtId="0" fontId="12" fillId="0" borderId="0" xfId="3" applyFont="1" applyAlignment="1" applyProtection="1">
      <alignment horizontal="center" vertical="center"/>
    </xf>
    <xf numFmtId="0" fontId="12" fillId="0" borderId="0" xfId="3" applyFont="1" applyAlignment="1" applyProtection="1">
      <alignment horizontal="left" vertical="center" wrapText="1"/>
    </xf>
    <xf numFmtId="0" fontId="12" fillId="0" borderId="0" xfId="3" applyFont="1" applyAlignment="1" applyProtection="1">
      <alignment horizontal="left" vertical="center"/>
    </xf>
    <xf numFmtId="0" fontId="8" fillId="0" borderId="29" xfId="3" applyFont="1" applyBorder="1" applyAlignment="1" applyProtection="1">
      <alignment horizontal="center" vertical="center" wrapText="1"/>
    </xf>
    <xf numFmtId="0" fontId="8" fillId="0" borderId="61" xfId="3" applyFont="1" applyBorder="1" applyAlignment="1" applyProtection="1">
      <alignment horizontal="center" vertical="center" wrapText="1"/>
    </xf>
    <xf numFmtId="38" fontId="15" fillId="3" borderId="29" xfId="3" applyNumberFormat="1" applyFont="1" applyFill="1" applyBorder="1" applyAlignment="1" applyProtection="1">
      <alignment horizontal="center" vertical="center" wrapText="1"/>
    </xf>
    <xf numFmtId="0" fontId="15" fillId="3" borderId="29" xfId="3" applyFont="1" applyFill="1" applyBorder="1" applyAlignment="1" applyProtection="1">
      <alignment horizontal="center" vertical="center" wrapText="1"/>
    </xf>
    <xf numFmtId="0" fontId="15" fillId="3" borderId="61" xfId="3" applyFont="1" applyFill="1" applyBorder="1" applyAlignment="1" applyProtection="1">
      <alignment horizontal="center" vertical="center" wrapText="1"/>
    </xf>
    <xf numFmtId="0" fontId="8" fillId="0" borderId="53" xfId="3" applyFont="1" applyBorder="1" applyAlignment="1" applyProtection="1">
      <alignment horizontal="center" vertical="center" wrapText="1"/>
    </xf>
    <xf numFmtId="38" fontId="15" fillId="3" borderId="53" xfId="3" applyNumberFormat="1" applyFont="1" applyFill="1" applyBorder="1" applyAlignment="1" applyProtection="1">
      <alignment horizontal="center" vertical="center" wrapText="1"/>
    </xf>
    <xf numFmtId="0" fontId="15" fillId="3" borderId="53" xfId="3" applyFont="1" applyFill="1" applyBorder="1" applyAlignment="1" applyProtection="1">
      <alignment horizontal="center" vertical="center" wrapText="1"/>
    </xf>
    <xf numFmtId="0" fontId="6" fillId="0" borderId="0" xfId="3" applyFont="1" applyAlignment="1" applyProtection="1">
      <alignment horizontal="right" vertical="center"/>
    </xf>
    <xf numFmtId="178" fontId="9" fillId="3" borderId="0" xfId="3" applyNumberFormat="1" applyFont="1" applyFill="1" applyAlignment="1" applyProtection="1">
      <alignment horizontal="left" vertical="center"/>
    </xf>
    <xf numFmtId="178" fontId="9" fillId="3" borderId="0" xfId="3" applyNumberFormat="1" applyFont="1" applyFill="1" applyAlignment="1" applyProtection="1">
      <alignment vertical="center"/>
    </xf>
    <xf numFmtId="176" fontId="9" fillId="3" borderId="0" xfId="3" applyNumberFormat="1" applyFont="1" applyFill="1" applyAlignment="1" applyProtection="1">
      <alignment horizontal="center" vertical="center"/>
    </xf>
    <xf numFmtId="0" fontId="6" fillId="0" borderId="27" xfId="3" applyFont="1" applyBorder="1" applyAlignment="1" applyProtection="1">
      <alignment horizontal="left" vertical="center"/>
    </xf>
  </cellXfs>
  <cellStyles count="5">
    <cellStyle name="桁区切り 2" xfId="2"/>
    <cellStyle name="桁区切り 3" xfId="4"/>
    <cellStyle name="標準" xfId="0" builtinId="0"/>
    <cellStyle name="標準 2" xfId="1"/>
    <cellStyle name="標準 3" xfId="3"/>
  </cellStyles>
  <dxfs count="5">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0</xdr:col>
      <xdr:colOff>457200</xdr:colOff>
      <xdr:row>27</xdr:row>
      <xdr:rowOff>50801</xdr:rowOff>
    </xdr:from>
    <xdr:to>
      <xdr:col>28</xdr:col>
      <xdr:colOff>361950</xdr:colOff>
      <xdr:row>57</xdr:row>
      <xdr:rowOff>3252108</xdr:rowOff>
    </xdr:to>
    <xdr:sp macro="" textlink="">
      <xdr:nvSpPr>
        <xdr:cNvPr id="2" name="テキスト ボックス 1"/>
        <xdr:cNvSpPr txBox="1"/>
      </xdr:nvSpPr>
      <xdr:spPr>
        <a:xfrm>
          <a:off x="457200" y="9232901"/>
          <a:ext cx="29337000" cy="85162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様式第</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6</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号</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(2)cd</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（注　意）</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１．　本様式は、出向元事業主がすべて記載してください。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２．　本様式については、支給審査等を妨げないものであって、かつ、所定の事項が記載されていれば、任意の様式を使用して差し支えません。</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３．　出向労働者が複数いる場合には、様式第６号（３）と記載順を合わせてください。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４．　①欄に記入されている出向労働者について、⑦欄、⑧欄、⑩欄及び⑪欄がゼロの場合は必ず数字の「０」を入力してください。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５．　「出向期間」欄には、出向実施計画（変更）届に記載の出向の実施予定期間を記載してください。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６．　「支給対象期」欄には、提出した計画届において指定した申請頻度に応じた一の又は二から六の連続する判定基礎期間を記載してください。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７．　①欄には、出向元事業主が既に出向実施計画（変更）届により届け出た出向労働者のうち、今回の支給対象期中に出向を行った者の氏名について記入してください。</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８</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800" baseline="0">
              <a:solidFill>
                <a:schemeClr val="dk1"/>
              </a:solidFill>
              <a:effectLst/>
              <a:latin typeface="ＭＳ ゴシック" panose="020B0609070205080204" pitchFamily="49" charset="-128"/>
              <a:ea typeface="ＭＳ ゴシック" panose="020B0609070205080204" pitchFamily="49" charset="-128"/>
              <a:cs typeface="+mn-cs"/>
            </a:rPr>
            <a:t> ③欄には、令和３年７月</a:t>
          </a:r>
          <a:r>
            <a:rPr lang="en-US" altLang="ja-JP" sz="1800" baseline="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baseline="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被保険者資格取得年月日を、令和３年８月１日以降に提出した計画届に係る支給申請の場合は、対象期間中の初回の出向を開始する日の前日まで出向元事業主に引き続き被保険者として雇用</a:t>
          </a:r>
          <a:endParaRPr lang="en-US" altLang="ja-JP" sz="1800" baseline="0">
            <a:solidFill>
              <a:schemeClr val="dk1"/>
            </a:solidFill>
            <a:effectLst/>
            <a:latin typeface="ＭＳ ゴシック" panose="020B0609070205080204" pitchFamily="49" charset="-128"/>
            <a:ea typeface="ＭＳ ゴシック" panose="020B0609070205080204" pitchFamily="49" charset="-128"/>
            <a:cs typeface="+mn-cs"/>
          </a:endParaRPr>
        </a:p>
        <a:p>
          <a:r>
            <a:rPr lang="en-US" altLang="ja-JP" sz="1800" baseline="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800" baseline="0">
              <a:solidFill>
                <a:schemeClr val="dk1"/>
              </a:solidFill>
              <a:effectLst/>
              <a:latin typeface="ＭＳ ゴシック" panose="020B0609070205080204" pitchFamily="49" charset="-128"/>
              <a:ea typeface="ＭＳ ゴシック" panose="020B0609070205080204" pitchFamily="49" charset="-128"/>
              <a:cs typeface="+mn-cs"/>
            </a:rPr>
            <a:t>された期間が６ヶ月以上である場合は□にチェックをしてください。</a:t>
          </a:r>
          <a:endParaRPr lang="ja-JP" altLang="en-US"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８．　⑤欄には、出向が終了した日、または出向終了予定日を記載してください。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９．　⑥欄には、出向労働者が出向しなくなった場合は、その理由を記載してください。出向期間満了の場合はその旨を記載してください。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10</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⑦欄には、支給対象期（当該出向労働者が支給対象期の中途で出向しなくなった場合には、支給対象期の初日から出向しなくなった日の前日までの間。以下同じ。）に出向元事業主が出向労働者に直接支払った賃金（臨時に支払われた賃金及び３か月を超える期間ごとに</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支払われる賃金を除く。以下同じ。）の額を記載してください。出向運営経費の賃金部分に関しては、「産業雇用安定助成金ガイドブック」の「受給できる額」等を参照してください。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⑧欄には、出向元事業主が当該支給対象期の初日から末日までの間における出向労働者の賃金において、出向先事業主から補助を受けた額（または補助する予定額）を記載してください。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12</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⑨欄には、出向先事業主から賃金の補助を受けた年月日（または補助予定年月日）を記載してください。また、補助予定年月日は当該出向労働者の最後の支給対象期の支給申請期限以内としてください。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13</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⑩欄には、⑦欄のうち出向元事業主が負担した額を記載してください。なお、部分出向の場合は、出向先事業所で勤務した日の賃金に係るものに限ります。</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14</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⑪欄には、当該支給対象期における賃金を除いた出向運営経費の額を記載してください。賃金を除いた出向運営経費の詳細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15</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⑫欄には、当該出向労働者にとって初回の支給申請に当たり、出向初期経費助成への該当について「○」又は「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」いずれかを選択してください。支給申請には、様式第６号別紙の提出が必要となります。出向初期経費の詳細は、「産業雇用安定助成金ガイドブック」の　　</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「受給できる額」等を参照してください（独立性が認められない事業主間で行う出向の場合、出向初期経費は助成対象とはなりませんので「</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」を選択してください。）。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16</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⑬欄には、⑫欄に「○」をした者のうち、出向初期経費の助成額の上乗せに該当するかについて、「○」又は「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」いずれかを選択してください。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出向労働者ごとの出向初期経費が助成額の上乗せに該当するかは「産業雇用安定助成金ガイドブック」の「出向に際してあらかじめ要する経費（出向初期経費）の助成額」等を参照してください（独立性が認められない事業主間で行う出向の場合、出向初期経費は助成対象</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とはなりませんので「</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」を選択してください。）。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17.</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⑭欄には、公益特例による出向労働者である場合は、□に✔をしてください。令和３年７月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18</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当該支給申請にかかる出向が、労働組合等との間による協定に定めるところによったものであることを、労働組合等の代表が確認し、氏名等を記載してください。また、⑮欄及び⑯欄の内容を満たす場合は、それぞれ□にチェックを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19</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⑰欄には、様式第１号別紙１に記載したとおりの出向を行ったかどうかについて、</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はい</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いいえ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のいずれかを選択してください。令和４年１月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日以前に提出した計画届に係る支給申請の場合は、様式第６号（</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）の①（</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7</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）が「有」、①（</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8</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）が「はい」の場合に記載して</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ください。また、令和３年７月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p>
        <a:p>
          <a:endParaRPr lang="ja-JP" altLang="en-US" sz="18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29</xdr:col>
      <xdr:colOff>160073</xdr:colOff>
      <xdr:row>0</xdr:row>
      <xdr:rowOff>157691</xdr:rowOff>
    </xdr:from>
    <xdr:to>
      <xdr:col>39</xdr:col>
      <xdr:colOff>163285</xdr:colOff>
      <xdr:row>29</xdr:row>
      <xdr:rowOff>95250</xdr:rowOff>
    </xdr:to>
    <xdr:sp macro="" textlink="">
      <xdr:nvSpPr>
        <xdr:cNvPr id="3" name="テキスト ボックス 2"/>
        <xdr:cNvSpPr txBox="1"/>
      </xdr:nvSpPr>
      <xdr:spPr>
        <a:xfrm>
          <a:off x="30476787" y="157691"/>
          <a:ext cx="9392141" cy="9557809"/>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2800">
              <a:solidFill>
                <a:schemeClr val="dk1"/>
              </a:solidFill>
              <a:effectLst/>
              <a:latin typeface="ＭＳ ゴシック" panose="020B0609070205080204" pitchFamily="49" charset="-128"/>
              <a:ea typeface="ＭＳ ゴシック" panose="020B0609070205080204" pitchFamily="49" charset="-128"/>
              <a:cs typeface="+mn-cs"/>
            </a:rPr>
            <a:t>注意事項</a:t>
          </a:r>
          <a:endParaRPr lang="en-US" altLang="ja-JP" sz="28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▶必ず入力チェックボタンによる入力チェックを行い、修正が完了した後に印刷してください。</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入力チェックの詳細はエラーメッセージシートをご確認ください。</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▶必ず印刷ボタンから印刷してください。</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▶雇用調整助成金・産業雇用安定助成金オンライン受付システムを利用する場合は、本様式をそのまま提出することはできません。必ず</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ボタンから出力された</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を提出してください。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印刷開始および</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作成時は事前に入力チェックを行います。</a:t>
          </a: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ja-JP" sz="2400">
              <a:solidFill>
                <a:schemeClr val="dk1"/>
              </a:solidFill>
              <a:effectLst/>
              <a:latin typeface="ＭＳ ゴシック" panose="020B0609070205080204" pitchFamily="49" charset="-128"/>
              <a:ea typeface="ＭＳ ゴシック" panose="020B0609070205080204" pitchFamily="49" charset="-128"/>
              <a:cs typeface="+mn-cs"/>
            </a:rPr>
            <a:t>緑</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色に着色されているセルは、全てご入力をお願いします。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⑥欄、⑭欄および⑰欄は、該当が無い場合は空欄で問題ございません。</a:t>
          </a:r>
          <a:r>
            <a:rPr kumimoji="0" lang="en-US" altLang="ja-JP"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▶青色に着色されているセルは自動計算されます。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effectLst/>
              <a:latin typeface="ＭＳ ゴシック" panose="020B0609070205080204" pitchFamily="49" charset="-128"/>
              <a:ea typeface="ＭＳ ゴシック" panose="020B0609070205080204" pitchFamily="49" charset="-128"/>
            </a:rPr>
            <a:t>▶①欄に記入されている出向労働者について、⑦欄、⑧欄、⑩欄及び⑪欄がゼロの場合は必ず数字の「０」を入力してください。</a:t>
          </a:r>
          <a:endParaRPr lang="en-US" altLang="ja-JP" sz="2400">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effectLst/>
            <a:latin typeface="ＭＳ ゴシック" panose="020B0609070205080204" pitchFamily="49" charset="-128"/>
            <a:ea typeface="ＭＳ ゴシック" panose="020B0609070205080204"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effectLst/>
              <a:latin typeface="ＭＳ ゴシック" panose="020B0609070205080204" pitchFamily="49" charset="-128"/>
              <a:ea typeface="ＭＳ ゴシック" panose="020B0609070205080204" pitchFamily="49" charset="-128"/>
            </a:rPr>
            <a:t>▶記入欄の間に空白を作らず、上に詰めて記入してください。</a:t>
          </a:r>
          <a:endParaRPr lang="ja-JP" altLang="ja-JP" sz="2400">
            <a:effectLst/>
            <a:latin typeface="ＭＳ ゴシック" panose="020B0609070205080204" pitchFamily="49" charset="-128"/>
            <a:ea typeface="ＭＳ ゴシック" panose="020B0609070205080204" pitchFamily="49" charset="-128"/>
          </a:endParaRPr>
        </a:p>
      </xdr:txBody>
    </xdr:sp>
    <xdr:clientData/>
  </xdr:twoCellAnchor>
  <mc:AlternateContent xmlns:mc="http://schemas.openxmlformats.org/markup-compatibility/2006">
    <mc:Choice xmlns:a14="http://schemas.microsoft.com/office/drawing/2010/main" Requires="a14">
      <xdr:twoCellAnchor>
        <xdr:from>
          <xdr:col>3</xdr:col>
          <xdr:colOff>247650</xdr:colOff>
          <xdr:row>0</xdr:row>
          <xdr:rowOff>57150</xdr:rowOff>
        </xdr:from>
        <xdr:to>
          <xdr:col>4</xdr:col>
          <xdr:colOff>1647825</xdr:colOff>
          <xdr:row>2</xdr:row>
          <xdr:rowOff>228600</xdr:rowOff>
        </xdr:to>
        <xdr:sp macro="" textlink="">
          <xdr:nvSpPr>
            <xdr:cNvPr id="68609" name="Button 1" hidden="1">
              <a:extLst>
                <a:ext uri="{63B3BB69-23CF-44E3-9099-C40C66FF867C}">
                  <a14:compatExt spid="_x0000_s68609"/>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Yu Gothic"/>
                  <a:ea typeface="Yu Gothic"/>
                </a:rPr>
                <a:t>印刷6-2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152400</xdr:colOff>
          <xdr:row>0</xdr:row>
          <xdr:rowOff>57150</xdr:rowOff>
        </xdr:from>
        <xdr:to>
          <xdr:col>7</xdr:col>
          <xdr:colOff>104775</xdr:colOff>
          <xdr:row>2</xdr:row>
          <xdr:rowOff>228600</xdr:rowOff>
        </xdr:to>
        <xdr:sp macro="" textlink="">
          <xdr:nvSpPr>
            <xdr:cNvPr id="68610" name="Button 2" hidden="1">
              <a:extLst>
                <a:ext uri="{63B3BB69-23CF-44E3-9099-C40C66FF867C}">
                  <a14:compatExt spid="_x0000_s68610"/>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Yu Gothic"/>
                  <a:ea typeface="Yu Gothic"/>
                </a:rPr>
                <a:t>PDF6-2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1400175</xdr:colOff>
          <xdr:row>0</xdr:row>
          <xdr:rowOff>57150</xdr:rowOff>
        </xdr:from>
        <xdr:to>
          <xdr:col>3</xdr:col>
          <xdr:colOff>76200</xdr:colOff>
          <xdr:row>2</xdr:row>
          <xdr:rowOff>228600</xdr:rowOff>
        </xdr:to>
        <xdr:sp macro="" textlink="">
          <xdr:nvSpPr>
            <xdr:cNvPr id="68611" name="Button 3" hidden="1">
              <a:extLst>
                <a:ext uri="{63B3BB69-23CF-44E3-9099-C40C66FF867C}">
                  <a14:compatExt spid="_x0000_s68611"/>
                </a:ext>
              </a:extLst>
            </xdr:cNvPr>
            <xdr:cNvSpPr/>
          </xdr:nvSpPr>
          <xdr:spPr bwMode="auto">
            <a:xfrm>
              <a:off x="0" y="0"/>
              <a:ext cx="0" cy="0"/>
            </a:xfrm>
            <a:prstGeom prst="rect">
              <a:avLst/>
            </a:prstGeom>
            <a:noFill/>
            <a:ln w="9525">
              <a:miter lim="800000"/>
              <a:headEnd/>
              <a:tailEnd/>
            </a:ln>
          </xdr:spPr>
          <xdr:txBody>
            <a:bodyPr vertOverflow="clip" wrap="square" lIns="54864" tIns="77724" rIns="54864" bIns="77724" anchor="ctr" upright="1"/>
            <a:lstStyle/>
            <a:p>
              <a:pPr algn="ctr" rtl="0">
                <a:defRPr sz="1000"/>
              </a:pPr>
              <a:r>
                <a:rPr lang="ja-JP" altLang="en-US" sz="2400" b="0" i="0" u="none" strike="noStrike" baseline="0">
                  <a:solidFill>
                    <a:srgbClr val="000000"/>
                  </a:solidFill>
                  <a:latin typeface="Yu Gothic"/>
                  <a:ea typeface="Yu Gothic"/>
                </a:rPr>
                <a:t>入力チェック</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24</xdr:col>
      <xdr:colOff>178592</xdr:colOff>
      <xdr:row>0</xdr:row>
      <xdr:rowOff>120762</xdr:rowOff>
    </xdr:from>
    <xdr:to>
      <xdr:col>35</xdr:col>
      <xdr:colOff>231322</xdr:colOff>
      <xdr:row>36</xdr:row>
      <xdr:rowOff>176892</xdr:rowOff>
    </xdr:to>
    <xdr:sp macro="" textlink="">
      <xdr:nvSpPr>
        <xdr:cNvPr id="506" name="テキスト ボックス 505"/>
        <xdr:cNvSpPr txBox="1"/>
      </xdr:nvSpPr>
      <xdr:spPr>
        <a:xfrm>
          <a:off x="28399806" y="120762"/>
          <a:ext cx="9659373" cy="100029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2800">
              <a:solidFill>
                <a:schemeClr val="dk1"/>
              </a:solidFill>
              <a:effectLst/>
              <a:latin typeface="ＭＳ ゴシック" panose="020B0609070205080204" pitchFamily="49" charset="-128"/>
              <a:ea typeface="ＭＳ ゴシック" panose="020B0609070205080204" pitchFamily="49" charset="-128"/>
              <a:cs typeface="+mn-cs"/>
            </a:rPr>
            <a:t>注意事項</a:t>
          </a:r>
          <a:endParaRPr lang="en-US" altLang="ja-JP" sz="28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▶必ず入力チェックボタンによる入力チェックを行い、修正が完了した後に印刷してください。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入力チェックの詳細はエラーメッセージシートをご確認ください。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▶必ず印刷ボタンから印刷してください。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▶雇用調整助成金・産業雇用安定助成金オンライン受付システムを利用する場合は、本様式をそのまま提出することはできません。必ず</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ボタンから出力された</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を提出してください。</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印刷開始および</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作成時は事前に入力チェックを行います。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▶緑色に着色されているセルは、全てご入力をお願いします。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（⑬欄および⑮欄は、該当が無い場合は空欄で問題ありません。）</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▶青色に着色されているセルは自動計算されます。</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▶①欄に記入されている出向労働者について、⑨欄及び⑩欄がゼロの場合は必ず数字の「０」を入力してください。</a:t>
          </a:r>
        </a:p>
        <a:p>
          <a:pPr marL="0" marR="0" lvl="0" indent="0" defTabSz="914400" eaLnBrk="1" fontAlgn="auto" latinLnBrk="0" hangingPunct="1">
            <a:lnSpc>
              <a:spcPct val="100000"/>
            </a:lnSpc>
            <a:spcBef>
              <a:spcPts val="0"/>
            </a:spcBef>
            <a:spcAft>
              <a:spcPts val="0"/>
            </a:spcAft>
            <a:buClrTx/>
            <a:buSzTx/>
            <a:buFontTx/>
            <a:buNone/>
            <a:tabLst/>
            <a:defRPr/>
          </a:pPr>
          <a:endParaRPr lang="ja-JP" altLang="en-US"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▶記入欄の間に空白を作らず、上に詰めて記入してください。</a:t>
          </a:r>
        </a:p>
      </xdr:txBody>
    </xdr:sp>
    <xdr:clientData/>
  </xdr:twoCellAnchor>
  <xdr:twoCellAnchor>
    <xdr:from>
      <xdr:col>0</xdr:col>
      <xdr:colOff>0</xdr:colOff>
      <xdr:row>25</xdr:row>
      <xdr:rowOff>47625</xdr:rowOff>
    </xdr:from>
    <xdr:to>
      <xdr:col>23</xdr:col>
      <xdr:colOff>1073726</xdr:colOff>
      <xdr:row>50</xdr:row>
      <xdr:rowOff>5126182</xdr:rowOff>
    </xdr:to>
    <xdr:sp macro="" textlink="">
      <xdr:nvSpPr>
        <xdr:cNvPr id="507" name="テキスト ボックス 506"/>
        <xdr:cNvSpPr txBox="1"/>
      </xdr:nvSpPr>
      <xdr:spPr>
        <a:xfrm>
          <a:off x="0" y="7875443"/>
          <a:ext cx="28090090" cy="103779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様式第</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6</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号</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(3)d</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 </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注　意</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１．　本様式は、出向先事業主がすべて記載してください。なお、支給申請に当たっては、本様式を出向元事業主に提出し、出向元事業主をいわゆる使者として支給申請をしてください。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２．　本様式については、支給審査等を妨げないものであって、かつ、所定の事項が記載されていれば、任意の様式を使用して差し支えません。</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３．　①欄に記入されている出向労働者について、④欄、⑤欄、⑦欄、⑧欄、⑨欄及び⑩欄がゼロの場合は必ず数字の「０」を入力してください。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４．　出向労働者が複数いる場合には、様式第６号（２）と記載順を合わせてください。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５．　「出向期間」欄には、出向実施計画（変更）届（出向先事業主）②</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２</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欄に記載の出向の実施予定期間を記載してください。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６．　「支給対象期」欄には、出向元事業主が提出した計画届において指定した申請頻度に応じた一の又は二から六の連続する判定基礎期間を記載してください。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７．　①欄には、出向元事業主が既に出向実施計画（変更）届</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出向元事業主</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別紙１により届け出た出向労働者のうち、今回の支給対象期中に出向を行った者の氏名について記入してください。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８．　③欄には、出向が終了した年月日（または出向終了予定年月日）を記載ください。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９．　④欄には、出向元事業所の事業主が支給対象期の初日から末日までの間における出向労働者の賃金（臨時に支払われた賃金及び３か月を超える期間ごとに支払われる賃金を除く。以下同じ。）として支払った額を記入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出向運営経費の賃金部分に関しては、「産業雇用安定助成金ガイドブック」の「受給できる額」等を参照してください。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10</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⑤欄には、出向先事業主が支給対象期の初日から末日までの間における出向労働者の賃金において、出向元事業主に補助した額（または補助予定額）を記載してください。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⑥欄には、⑥欄には、賃金を補助した年月日（または補助予定年月日）を記載してください。また、補助予定年月日は当該出向労働者の最後の支給対象期の支給申請期限以内としてください。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12</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⑦欄には、④欄のうち出向元事業所の事業主が負担した（負担する）額を記入してください。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13</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⑧欄には、⑤欄のうち出向元事業主が支給対象期の初日から末日までの間における出向労働者の賃金の補填に充てた額（または補填に充てる予定額）を記載してください。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14</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⑨欄には、当該支給対象期に出向先事業主が出向労働者に直接支払った賃金の額を記載してください。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15</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⑩欄には、当該支給対象期における賃金を除いた出向運営経費の額を記載してください。賃金を除いた出向運営経費の詳細は、「産業雇用安定助成金ガイドブック」の「受給できる額」等を参照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16</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⑪欄には、当該出向労働者にとって初回の支給申請に当たり、出向初期経費助成への該当について「○」又は「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」いずれかを選択してください。支給申請には、様式第６号別紙の提出が必要となります。出向初期経費の詳細は、「産業雇用安定助成金ガイド</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ブック」の「受給できる額」等を参照してください（独立性が認められない事業主間で行う出向の場合、出向初期経費は助成対象とはなりませんので「</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」を選択してください。）。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17</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⑫欄には、⑪欄に「○」をした者のうち、出向初期経費の助成額の上乗せに該当するかについて、「○」又は「</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」いずれかを選択してください。</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出向労働者ごとの出向初期経費が助成額の上乗せに該当するかは「産業雇用安定助成金ガイドブック」の「出向に際してあらかじめ要する経費（出向初期経費）の助成額」等を参照してください（独立性が認められない事業主間で行う出向の場合、出向初期経費は </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助成対象とはなりませんので「</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」を選択してください。）。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18.   ⑬</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欄には、公益特例による出向労働者である場合は、□に✔をしてください。令和３年７月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19</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⑭欄には、出向労働者を最初に受け入れる予定の日の前日から起算して６月前の日から支給対象期の末日までの間に、出向労働者の受入れに際して、自ら雇用する雇用保険被保険者を事業主都合により解雇等（退職勧奨を含む。）した場合</a:t>
          </a:r>
        </a:p>
        <a:p>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はあるとし、その理由を記入してください。</a:t>
          </a: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20</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　⑮欄には、本出向は、令和３年８月１日以降に開始した出向であり、新型コロナウイルス感染症の影響による雇用維持のために、通常の配置転換の一環として行われる出向と区分して行われた出向であるかどうか、「はい」又は「いいえ」のいずれかを選択して  </a:t>
          </a:r>
          <a:endParaRPr lang="en-US" altLang="ja-JP" sz="1800">
            <a:solidFill>
              <a:schemeClr val="dk1"/>
            </a:solidFill>
            <a:effectLst/>
            <a:latin typeface="ＭＳ ゴシック" panose="020B0609070205080204" pitchFamily="49" charset="-128"/>
            <a:ea typeface="ＭＳ ゴシック" panose="020B0609070205080204" pitchFamily="49" charset="-128"/>
            <a:cs typeface="+mn-cs"/>
          </a:endParaRPr>
        </a:p>
        <a:p>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    </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ください。令和４年１月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日以前に提出した計画届に係る支給申請の場合は、様式第６号（</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）の②（</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7</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）が「有」、②（</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8</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）が「はい」の場合に記載してください。また、令和３年７月</a:t>
          </a:r>
          <a:r>
            <a:rPr lang="en-US" altLang="ja-JP" sz="1800">
              <a:solidFill>
                <a:schemeClr val="dk1"/>
              </a:solidFill>
              <a:effectLst/>
              <a:latin typeface="ＭＳ ゴシック" panose="020B0609070205080204" pitchFamily="49" charset="-128"/>
              <a:ea typeface="ＭＳ ゴシック" panose="020B0609070205080204" pitchFamily="49" charset="-128"/>
              <a:cs typeface="+mn-cs"/>
            </a:rPr>
            <a:t>31</a:t>
          </a:r>
          <a:r>
            <a:rPr lang="ja-JP" altLang="en-US" sz="1800">
              <a:solidFill>
                <a:schemeClr val="dk1"/>
              </a:solidFill>
              <a:effectLst/>
              <a:latin typeface="ＭＳ ゴシック" panose="020B0609070205080204" pitchFamily="49" charset="-128"/>
              <a:ea typeface="ＭＳ ゴシック" panose="020B0609070205080204" pitchFamily="49" charset="-128"/>
              <a:cs typeface="+mn-cs"/>
            </a:rPr>
            <a:t>日以前に提出した計画届に係る支給申請の場合は記載不要です。</a:t>
          </a:r>
        </a:p>
        <a:p>
          <a:endParaRPr lang="ja-JP" altLang="en-US" sz="18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mc:AlternateContent xmlns:mc="http://schemas.openxmlformats.org/markup-compatibility/2006">
    <mc:Choice xmlns:a14="http://schemas.microsoft.com/office/drawing/2010/main" Requires="a14">
      <xdr:twoCellAnchor>
        <xdr:from>
          <xdr:col>2</xdr:col>
          <xdr:colOff>2228850</xdr:colOff>
          <xdr:row>0</xdr:row>
          <xdr:rowOff>66675</xdr:rowOff>
        </xdr:from>
        <xdr:to>
          <xdr:col>4</xdr:col>
          <xdr:colOff>142875</xdr:colOff>
          <xdr:row>3</xdr:row>
          <xdr:rowOff>66675</xdr:rowOff>
        </xdr:to>
        <xdr:sp macro="" textlink="">
          <xdr:nvSpPr>
            <xdr:cNvPr id="2055" name="Button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Yu Gothic"/>
                  <a:ea typeface="Yu Gothic"/>
                </a:rPr>
                <a:t>印刷6-3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266700</xdr:colOff>
          <xdr:row>0</xdr:row>
          <xdr:rowOff>66675</xdr:rowOff>
        </xdr:from>
        <xdr:to>
          <xdr:col>6</xdr:col>
          <xdr:colOff>219075</xdr:colOff>
          <xdr:row>3</xdr:row>
          <xdr:rowOff>66675</xdr:rowOff>
        </xdr:to>
        <xdr:sp macro="" textlink="">
          <xdr:nvSpPr>
            <xdr:cNvPr id="2056" name="Button 8" hidden="1">
              <a:extLst>
                <a:ext uri="{63B3BB69-23CF-44E3-9099-C40C66FF867C}">
                  <a14:compatExt spid="_x0000_s2056"/>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PDF6-3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1266825</xdr:colOff>
          <xdr:row>0</xdr:row>
          <xdr:rowOff>66675</xdr:rowOff>
        </xdr:from>
        <xdr:to>
          <xdr:col>2</xdr:col>
          <xdr:colOff>2114550</xdr:colOff>
          <xdr:row>3</xdr:row>
          <xdr:rowOff>66675</xdr:rowOff>
        </xdr:to>
        <xdr:sp macro="" textlink="">
          <xdr:nvSpPr>
            <xdr:cNvPr id="2057" name="Button 9" hidden="1">
              <a:extLst>
                <a:ext uri="{63B3BB69-23CF-44E3-9099-C40C66FF867C}">
                  <a14:compatExt spid="_x0000_s2057"/>
                </a:ext>
              </a:extLst>
            </xdr:cNvPr>
            <xdr:cNvSpPr/>
          </xdr:nvSpPr>
          <xdr:spPr bwMode="auto">
            <a:xfrm>
              <a:off x="0" y="0"/>
              <a:ext cx="0" cy="0"/>
            </a:xfrm>
            <a:prstGeom prst="rect">
              <a:avLst/>
            </a:prstGeom>
            <a:noFill/>
            <a:ln w="9525">
              <a:miter lim="800000"/>
              <a:headEnd/>
              <a:tailEnd/>
            </a:ln>
          </xdr:spPr>
          <xdr:txBody>
            <a:bodyPr vertOverflow="clip" wrap="square" lIns="54864" tIns="77724" rIns="54864" bIns="77724" anchor="ctr" upright="1"/>
            <a:lstStyle/>
            <a:p>
              <a:pPr algn="ctr" rtl="0">
                <a:defRPr sz="1000"/>
              </a:pPr>
              <a:r>
                <a:rPr lang="ja-JP" altLang="en-US" sz="2400" b="0" i="0" u="none" strike="noStrike" baseline="0">
                  <a:solidFill>
                    <a:srgbClr val="000000"/>
                  </a:solidFill>
                  <a:latin typeface="Yu Gothic"/>
                  <a:ea typeface="Yu Gothic"/>
                </a:rPr>
                <a:t>入力チェック</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25</xdr:col>
      <xdr:colOff>95250</xdr:colOff>
      <xdr:row>4</xdr:row>
      <xdr:rowOff>15872</xdr:rowOff>
    </xdr:from>
    <xdr:to>
      <xdr:col>34</xdr:col>
      <xdr:colOff>317500</xdr:colOff>
      <xdr:row>29</xdr:row>
      <xdr:rowOff>158749</xdr:rowOff>
    </xdr:to>
    <xdr:sp macro="" textlink="">
      <xdr:nvSpPr>
        <xdr:cNvPr id="2" name="テキスト ボックス 1"/>
        <xdr:cNvSpPr txBox="1"/>
      </xdr:nvSpPr>
      <xdr:spPr>
        <a:xfrm>
          <a:off x="21420667" y="830789"/>
          <a:ext cx="7080250" cy="813329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2800">
              <a:solidFill>
                <a:schemeClr val="dk1"/>
              </a:solidFill>
              <a:effectLst/>
              <a:latin typeface="ＭＳ ゴシック" panose="020B0609070205080204" pitchFamily="49" charset="-128"/>
              <a:ea typeface="ＭＳ ゴシック" panose="020B0609070205080204" pitchFamily="49" charset="-128"/>
              <a:cs typeface="+mn-cs"/>
            </a:rPr>
            <a:t>注意事項</a:t>
          </a:r>
          <a:endParaRPr lang="en-US" altLang="ja-JP" sz="28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●必ず印刷ボタンから印刷してください（なお、記載する人数が多い場合、印刷処理に時間を要します。）。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●雇用調整助成金・産業雇用安定助成金オンライン受付システムを利用する場合は、本様式をそのまま提出することはできません。必ず</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ボタンから出力された</a:t>
          </a:r>
          <a:r>
            <a:rPr lang="en-US" altLang="ja-JP" sz="2400">
              <a:solidFill>
                <a:schemeClr val="dk1"/>
              </a:solidFill>
              <a:effectLst/>
              <a:latin typeface="ＭＳ ゴシック" panose="020B0609070205080204" pitchFamily="49" charset="-128"/>
              <a:ea typeface="ＭＳ ゴシック" panose="020B0609070205080204" pitchFamily="49" charset="-128"/>
              <a:cs typeface="+mn-cs"/>
            </a:rPr>
            <a:t>PDF</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を提出してください。●</a:t>
          </a:r>
          <a:r>
            <a:rPr lang="ja-JP" altLang="ja-JP" sz="2400">
              <a:solidFill>
                <a:schemeClr val="dk1"/>
              </a:solidFill>
              <a:effectLst/>
              <a:latin typeface="ＭＳ ゴシック" panose="020B0609070205080204" pitchFamily="49" charset="-128"/>
              <a:ea typeface="ＭＳ ゴシック" panose="020B0609070205080204" pitchFamily="49" charset="-128"/>
              <a:cs typeface="+mn-cs"/>
            </a:rPr>
            <a:t>緑</a:t>
          </a: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色に着色されているセルにご入力をお願いします。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solidFill>
                <a:schemeClr val="dk1"/>
              </a:solidFill>
              <a:effectLst/>
              <a:latin typeface="ＭＳ ゴシック" panose="020B0609070205080204" pitchFamily="49" charset="-128"/>
              <a:ea typeface="ＭＳ ゴシック" panose="020B0609070205080204" pitchFamily="49" charset="-128"/>
              <a:cs typeface="+mn-cs"/>
            </a:rPr>
            <a:t>青色に着色されているセルは、それぞれ自動計算されます。</a:t>
          </a: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24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2400">
              <a:effectLst/>
              <a:latin typeface="ＭＳ ゴシック" panose="020B0609070205080204" pitchFamily="49" charset="-128"/>
              <a:ea typeface="ＭＳ ゴシック" panose="020B0609070205080204" pitchFamily="49" charset="-128"/>
            </a:rPr>
            <a:t>●⑨・⑩欄および⑪・⑫欄には、それぞれどちらか一方のみが自動計算される</a:t>
          </a:r>
          <a:r>
            <a:rPr kumimoji="1" lang="ja-JP" altLang="en-US" sz="2400">
              <a:latin typeface="ＭＳ ゴシック" panose="020B0609070205080204" pitchFamily="49" charset="-128"/>
              <a:ea typeface="ＭＳ ゴシック" panose="020B0609070205080204" pitchFamily="49" charset="-128"/>
            </a:rPr>
            <a:t>ようになっております。どちらか一方が空欄になっているのは問題ございません。</a:t>
          </a:r>
          <a:endParaRPr kumimoji="1" lang="en-US" altLang="ja-JP" sz="2400">
            <a:latin typeface="ＭＳ ゴシック" panose="020B0609070205080204" pitchFamily="49" charset="-128"/>
            <a:ea typeface="ＭＳ ゴシック" panose="020B0609070205080204" pitchFamily="49" charset="-128"/>
          </a:endParaRPr>
        </a:p>
        <a:p>
          <a:endParaRPr kumimoji="1" lang="en-US" altLang="ja-JP" sz="2400">
            <a:latin typeface="ＭＳ ゴシック" panose="020B0609070205080204" pitchFamily="49" charset="-128"/>
            <a:ea typeface="ＭＳ ゴシック" panose="020B0609070205080204" pitchFamily="49" charset="-128"/>
          </a:endParaRPr>
        </a:p>
        <a:p>
          <a:r>
            <a:rPr kumimoji="1" lang="ja-JP" altLang="en-US" sz="2400">
              <a:latin typeface="ＭＳ ゴシック" panose="020B0609070205080204" pitchFamily="49" charset="-128"/>
              <a:ea typeface="ＭＳ ゴシック" panose="020B0609070205080204" pitchFamily="49" charset="-128"/>
            </a:rPr>
            <a:t>●「出向元助成金額（支給上限額）」および</a:t>
          </a:r>
          <a:r>
            <a:rPr kumimoji="1" lang="ja-JP" altLang="en-US" sz="24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「出向先助成金額（支給上限額）」は、⑮・⑯</a:t>
          </a:r>
          <a:r>
            <a:rPr kumimoji="1" lang="ja-JP" altLang="en-US" sz="2400">
              <a:latin typeface="ＭＳ ゴシック" panose="020B0609070205080204" pitchFamily="49" charset="-128"/>
              <a:ea typeface="ＭＳ ゴシック" panose="020B0609070205080204" pitchFamily="49" charset="-128"/>
            </a:rPr>
            <a:t>欄の合計額が</a:t>
          </a:r>
          <a:r>
            <a:rPr kumimoji="1" lang="en-US" altLang="ja-JP" sz="2400">
              <a:latin typeface="ＭＳ ゴシック" panose="020B0609070205080204" pitchFamily="49" charset="-128"/>
              <a:ea typeface="ＭＳ ゴシック" panose="020B0609070205080204" pitchFamily="49" charset="-128"/>
            </a:rPr>
            <a:t>12,000</a:t>
          </a:r>
          <a:r>
            <a:rPr kumimoji="1" lang="ja-JP" altLang="en-US" sz="2400">
              <a:latin typeface="ＭＳ ゴシック" panose="020B0609070205080204" pitchFamily="49" charset="-128"/>
              <a:ea typeface="ＭＳ ゴシック" panose="020B0609070205080204" pitchFamily="49" charset="-128"/>
            </a:rPr>
            <a:t>円</a:t>
          </a:r>
          <a:r>
            <a:rPr kumimoji="1" lang="en-US" altLang="ja-JP" sz="2400">
              <a:latin typeface="ＭＳ ゴシック" panose="020B0609070205080204" pitchFamily="49" charset="-128"/>
              <a:ea typeface="ＭＳ ゴシック" panose="020B0609070205080204" pitchFamily="49" charset="-128"/>
            </a:rPr>
            <a:t>×</a:t>
          </a:r>
          <a:r>
            <a:rPr kumimoji="1" lang="ja-JP" altLang="en-US" sz="2400">
              <a:latin typeface="ＭＳ ゴシック" panose="020B0609070205080204" pitchFamily="49" charset="-128"/>
              <a:ea typeface="ＭＳ ゴシック" panose="020B0609070205080204" pitchFamily="49" charset="-128"/>
            </a:rPr>
            <a:t>⑦の金額を上回らない場合は空欄になります。</a:t>
          </a:r>
        </a:p>
      </xdr:txBody>
    </xdr:sp>
    <xdr:clientData/>
  </xdr:twoCellAnchor>
  <xdr:twoCellAnchor>
    <xdr:from>
      <xdr:col>0</xdr:col>
      <xdr:colOff>682626</xdr:colOff>
      <xdr:row>63</xdr:row>
      <xdr:rowOff>15875</xdr:rowOff>
    </xdr:from>
    <xdr:to>
      <xdr:col>3</xdr:col>
      <xdr:colOff>1254126</xdr:colOff>
      <xdr:row>67</xdr:row>
      <xdr:rowOff>0</xdr:rowOff>
    </xdr:to>
    <xdr:grpSp>
      <xdr:nvGrpSpPr>
        <xdr:cNvPr id="3" name="グループ化 2"/>
        <xdr:cNvGrpSpPr/>
      </xdr:nvGrpSpPr>
      <xdr:grpSpPr>
        <a:xfrm>
          <a:off x="682626" y="18606434"/>
          <a:ext cx="4740088" cy="925419"/>
          <a:chOff x="23606126" y="15176500"/>
          <a:chExt cx="4572000" cy="936625"/>
        </a:xfrm>
      </xdr:grpSpPr>
      <xdr:sp macro="" textlink="">
        <xdr:nvSpPr>
          <xdr:cNvPr id="4" name="テキスト ボックス 3"/>
          <xdr:cNvSpPr txBox="1"/>
        </xdr:nvSpPr>
        <xdr:spPr>
          <a:xfrm>
            <a:off x="23606126" y="15176500"/>
            <a:ext cx="4572000" cy="936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ＭＳ 明朝" panose="02020609040205080304" pitchFamily="17" charset="-128"/>
                <a:ea typeface="ＭＳ 明朝" panose="02020609040205080304" pitchFamily="17" charset="-128"/>
              </a:rPr>
              <a:t>　「出向開始日前１週間の総所定労働時間数」</a:t>
            </a:r>
            <a:endParaRPr kumimoji="1" lang="en-US" altLang="ja-JP" sz="1600">
              <a:latin typeface="ＭＳ 明朝" panose="02020609040205080304" pitchFamily="17" charset="-128"/>
              <a:ea typeface="ＭＳ 明朝" panose="02020609040205080304" pitchFamily="17" charset="-128"/>
            </a:endParaRPr>
          </a:p>
          <a:p>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「出向開始日前１週間の総所定労働日数」</a:t>
            </a:r>
          </a:p>
        </xdr:txBody>
      </xdr:sp>
      <xdr:cxnSp macro="">
        <xdr:nvCxnSpPr>
          <xdr:cNvPr id="5" name="直線コネクタ 4"/>
          <xdr:cNvCxnSpPr/>
        </xdr:nvCxnSpPr>
        <xdr:spPr>
          <a:xfrm>
            <a:off x="23673593" y="15636874"/>
            <a:ext cx="4405313"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190501</xdr:colOff>
      <xdr:row>68</xdr:row>
      <xdr:rowOff>31750</xdr:rowOff>
    </xdr:from>
    <xdr:to>
      <xdr:col>4</xdr:col>
      <xdr:colOff>15875</xdr:colOff>
      <xdr:row>72</xdr:row>
      <xdr:rowOff>15875</xdr:rowOff>
    </xdr:to>
    <xdr:grpSp>
      <xdr:nvGrpSpPr>
        <xdr:cNvPr id="6" name="グループ化 5"/>
        <xdr:cNvGrpSpPr/>
      </xdr:nvGrpSpPr>
      <xdr:grpSpPr>
        <a:xfrm>
          <a:off x="190501" y="19798926"/>
          <a:ext cx="5428315" cy="925420"/>
          <a:chOff x="23939501" y="17208500"/>
          <a:chExt cx="5365750" cy="936625"/>
        </a:xfrm>
      </xdr:grpSpPr>
      <xdr:sp macro="" textlink="">
        <xdr:nvSpPr>
          <xdr:cNvPr id="7" name="テキスト ボックス 6"/>
          <xdr:cNvSpPr txBox="1"/>
        </xdr:nvSpPr>
        <xdr:spPr>
          <a:xfrm>
            <a:off x="23939501" y="17208500"/>
            <a:ext cx="5365750" cy="936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ＭＳ 明朝" panose="02020609040205080304" pitchFamily="17" charset="-128"/>
                <a:ea typeface="ＭＳ 明朝" panose="02020609040205080304" pitchFamily="17" charset="-128"/>
              </a:rPr>
              <a:t>　「支給対象期末日以前１週間の総所定労働時間数」</a:t>
            </a:r>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a:t>
            </a:r>
            <a:endParaRPr kumimoji="1" lang="en-US" altLang="ja-JP" sz="1600">
              <a:latin typeface="ＭＳ 明朝" panose="02020609040205080304" pitchFamily="17" charset="-128"/>
              <a:ea typeface="ＭＳ 明朝" panose="02020609040205080304" pitchFamily="17" charset="-128"/>
            </a:endParaRPr>
          </a:p>
          <a:p>
            <a:r>
              <a:rPr kumimoji="1" lang="ja-JP" altLang="en-US" sz="1600">
                <a:latin typeface="ＭＳ 明朝" panose="02020609040205080304" pitchFamily="17" charset="-128"/>
                <a:ea typeface="ＭＳ 明朝" panose="02020609040205080304" pitchFamily="17" charset="-128"/>
              </a:rPr>
              <a:t> 　「支給対象期末日以前１週間の総所定労働日数」</a:t>
            </a:r>
          </a:p>
        </xdr:txBody>
      </xdr:sp>
      <xdr:cxnSp macro="">
        <xdr:nvCxnSpPr>
          <xdr:cNvPr id="8" name="直線コネクタ 7"/>
          <xdr:cNvCxnSpPr/>
        </xdr:nvCxnSpPr>
        <xdr:spPr>
          <a:xfrm>
            <a:off x="24018680" y="17668874"/>
            <a:ext cx="5170124" cy="0"/>
          </a:xfrm>
          <a:prstGeom prst="line">
            <a:avLst/>
          </a:prstGeom>
          <a:ln>
            <a:no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666750</xdr:colOff>
      <xdr:row>70</xdr:row>
      <xdr:rowOff>15875</xdr:rowOff>
    </xdr:from>
    <xdr:to>
      <xdr:col>3</xdr:col>
      <xdr:colOff>1071563</xdr:colOff>
      <xdr:row>70</xdr:row>
      <xdr:rowOff>15875</xdr:rowOff>
    </xdr:to>
    <xdr:cxnSp macro="">
      <xdr:nvCxnSpPr>
        <xdr:cNvPr id="9" name="直線コネクタ 8"/>
        <xdr:cNvCxnSpPr/>
      </xdr:nvCxnSpPr>
      <xdr:spPr>
        <a:xfrm>
          <a:off x="666750" y="20218400"/>
          <a:ext cx="477678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27</xdr:col>
          <xdr:colOff>295275</xdr:colOff>
          <xdr:row>0</xdr:row>
          <xdr:rowOff>114300</xdr:rowOff>
        </xdr:from>
        <xdr:to>
          <xdr:col>29</xdr:col>
          <xdr:colOff>314325</xdr:colOff>
          <xdr:row>3</xdr:row>
          <xdr:rowOff>171450</xdr:rowOff>
        </xdr:to>
        <xdr:sp macro="" textlink="">
          <xdr:nvSpPr>
            <xdr:cNvPr id="67587" name="Button 3" hidden="1">
              <a:extLst>
                <a:ext uri="{63B3BB69-23CF-44E3-9099-C40C66FF867C}">
                  <a14:compatExt spid="_x0000_s67587"/>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印刷6-4</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123825</xdr:colOff>
          <xdr:row>0</xdr:row>
          <xdr:rowOff>114300</xdr:rowOff>
        </xdr:from>
        <xdr:to>
          <xdr:col>27</xdr:col>
          <xdr:colOff>142875</xdr:colOff>
          <xdr:row>3</xdr:row>
          <xdr:rowOff>171450</xdr:rowOff>
        </xdr:to>
        <xdr:sp macro="" textlink="">
          <xdr:nvSpPr>
            <xdr:cNvPr id="67588" name="Button 4" hidden="1">
              <a:extLst>
                <a:ext uri="{63B3BB69-23CF-44E3-9099-C40C66FF867C}">
                  <a14:compatExt spid="_x0000_s67588"/>
                </a:ext>
              </a:extLst>
            </xdr:cNvPr>
            <xdr:cNvSpPr/>
          </xdr:nvSpPr>
          <xdr:spPr bwMode="auto">
            <a:xfrm>
              <a:off x="0" y="0"/>
              <a:ext cx="0" cy="0"/>
            </a:xfrm>
            <a:prstGeom prst="rect">
              <a:avLst/>
            </a:prstGeom>
            <a:noFill/>
            <a:ln w="9525">
              <a:miter lim="800000"/>
              <a:headEnd/>
              <a:tailEnd/>
            </a:ln>
          </xdr:spPr>
          <xdr:txBody>
            <a:bodyPr vertOverflow="clip" wrap="square" lIns="64008" tIns="82296" rIns="64008" bIns="82296" anchor="ctr" upright="1"/>
            <a:lstStyle/>
            <a:p>
              <a:pPr algn="ctr" rtl="0">
                <a:defRPr sz="1000"/>
              </a:pPr>
              <a:r>
                <a:rPr lang="ja-JP" altLang="en-US" sz="2800" b="0" i="0" u="none" strike="noStrike" baseline="0">
                  <a:solidFill>
                    <a:srgbClr val="000000"/>
                  </a:solidFill>
                  <a:latin typeface="游ゴシック"/>
                  <a:ea typeface="游ゴシック"/>
                </a:rPr>
                <a:t>PDF6-4</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247649</xdr:colOff>
      <xdr:row>0</xdr:row>
      <xdr:rowOff>38100</xdr:rowOff>
    </xdr:from>
    <xdr:to>
      <xdr:col>16</xdr:col>
      <xdr:colOff>219075</xdr:colOff>
      <xdr:row>25</xdr:row>
      <xdr:rowOff>190500</xdr:rowOff>
    </xdr:to>
    <xdr:sp macro="" textlink="">
      <xdr:nvSpPr>
        <xdr:cNvPr id="2" name="正方形/長方形 1"/>
        <xdr:cNvSpPr/>
      </xdr:nvSpPr>
      <xdr:spPr>
        <a:xfrm>
          <a:off x="8069355" y="38100"/>
          <a:ext cx="8857691" cy="7212106"/>
        </a:xfrm>
        <a:prstGeom prst="rect">
          <a:avLst/>
        </a:prstGeom>
        <a:solidFill>
          <a:sysClr val="window" lastClr="FFFFFF"/>
        </a:solidFill>
        <a:ln w="381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rPr>
            <a:t>入力チェックボタンについて</a:t>
          </a:r>
          <a:endParaRPr kumimoji="1" lang="en-US" altLang="ja-JP" sz="1400" b="1">
            <a:solidFill>
              <a:sysClr val="windowText" lastClr="000000"/>
            </a:solidFill>
          </a:endParaRPr>
        </a:p>
        <a:p>
          <a:pPr algn="l"/>
          <a:r>
            <a:rPr kumimoji="1" lang="ja-JP" altLang="en-US" sz="1400">
              <a:solidFill>
                <a:sysClr val="windowText" lastClr="000000"/>
              </a:solidFill>
            </a:rPr>
            <a:t>　ボタンをクリックすると、様式の各項目の入力チェックを行い、正しく入力されていることを確認します。</a:t>
          </a:r>
          <a:endParaRPr kumimoji="1" lang="en-US" altLang="ja-JP" sz="1400">
            <a:solidFill>
              <a:sysClr val="windowText" lastClr="000000"/>
            </a:solidFill>
          </a:endParaRPr>
        </a:p>
        <a:p>
          <a:pPr algn="l"/>
          <a:r>
            <a:rPr kumimoji="1" lang="ja-JP" altLang="en-US" sz="1400">
              <a:solidFill>
                <a:sysClr val="windowText" lastClr="000000"/>
              </a:solidFill>
            </a:rPr>
            <a:t>　入力誤りがあった場合は、メッセージとともに本シートの左欄に誤りの内容を表示します。　</a:t>
          </a:r>
          <a:endParaRPr kumimoji="1" lang="en-US" altLang="ja-JP" sz="1400">
            <a:solidFill>
              <a:sysClr val="windowText" lastClr="000000"/>
            </a:solidFill>
          </a:endParaRPr>
        </a:p>
        <a:p>
          <a:pPr algn="l"/>
          <a:r>
            <a:rPr kumimoji="1" lang="ja-JP" altLang="en-US" sz="1400">
              <a:solidFill>
                <a:sysClr val="windowText" lastClr="000000"/>
              </a:solidFill>
            </a:rPr>
            <a:t>　誤りのある項目については、該当のセルを黄色または赤色に塗りつぶして表示します。</a:t>
          </a:r>
          <a:endParaRPr kumimoji="1" lang="en-US" altLang="ja-JP" sz="1400">
            <a:solidFill>
              <a:sysClr val="windowText" lastClr="000000"/>
            </a:solidFill>
          </a:endParaRPr>
        </a:p>
        <a:p>
          <a:pPr algn="l"/>
          <a:r>
            <a:rPr kumimoji="1" lang="ja-JP" altLang="en-US" sz="1400">
              <a:solidFill>
                <a:sysClr val="windowText" lastClr="000000"/>
              </a:solidFill>
            </a:rPr>
            <a:t>　入力内容を修正し誤りがない場合は該当のセルを緑色に</a:t>
          </a:r>
          <a:r>
            <a:rPr kumimoji="1" lang="ja-JP" altLang="ja-JP" sz="1400">
              <a:solidFill>
                <a:sysClr val="windowText" lastClr="000000"/>
              </a:solidFill>
              <a:effectLst/>
              <a:latin typeface="+mn-lt"/>
              <a:ea typeface="+mn-ea"/>
              <a:cs typeface="+mn-cs"/>
            </a:rPr>
            <a:t>塗りつぶして表示します。</a:t>
          </a:r>
          <a:endParaRPr kumimoji="1" lang="en-US" altLang="ja-JP" sz="1400">
            <a:solidFill>
              <a:sysClr val="windowText" lastClr="000000"/>
            </a:solidFill>
            <a:effectLst/>
            <a:latin typeface="+mn-lt"/>
            <a:ea typeface="+mn-ea"/>
            <a:cs typeface="+mn-cs"/>
          </a:endParaRPr>
        </a:p>
        <a:p>
          <a:pPr algn="l"/>
          <a:endParaRPr kumimoji="1" lang="en-US" altLang="ja-JP" sz="1400">
            <a:solidFill>
              <a:sysClr val="windowText" lastClr="000000"/>
            </a:solidFill>
          </a:endParaRPr>
        </a:p>
        <a:p>
          <a:pPr algn="l"/>
          <a:r>
            <a:rPr kumimoji="1" lang="ja-JP" altLang="en-US" sz="1400" b="1">
              <a:solidFill>
                <a:sysClr val="windowText" lastClr="000000"/>
              </a:solidFill>
            </a:rPr>
            <a:t>支給対象期と出向期間の主な確認内容</a:t>
          </a:r>
          <a:endParaRPr kumimoji="1" lang="en-US" altLang="ja-JP" sz="1400" b="1">
            <a:solidFill>
              <a:sysClr val="windowText" lastClr="000000"/>
            </a:solidFill>
          </a:endParaRPr>
        </a:p>
        <a:p>
          <a:pPr algn="l"/>
          <a:r>
            <a:rPr kumimoji="1" lang="ja-JP" altLang="en-US" sz="1400">
              <a:solidFill>
                <a:sysClr val="windowText" lastClr="000000"/>
              </a:solidFill>
            </a:rPr>
            <a:t>　・支給対象期が出向期間内に含まれていること（黄色セル）　など</a:t>
          </a:r>
          <a:endParaRPr kumimoji="1" lang="en-US" altLang="ja-JP" sz="1400">
            <a:solidFill>
              <a:sysClr val="windowText" lastClr="000000"/>
            </a:solidFill>
          </a:endParaRPr>
        </a:p>
        <a:p>
          <a:pPr algn="l"/>
          <a:endParaRPr kumimoji="1" lang="en-US" altLang="ja-JP" sz="1400">
            <a:solidFill>
              <a:sysClr val="windowText" lastClr="000000"/>
            </a:solidFill>
          </a:endParaRPr>
        </a:p>
        <a:p>
          <a:pPr algn="l"/>
          <a:r>
            <a:rPr kumimoji="1" lang="ja-JP" altLang="en-US" sz="1400" b="1">
              <a:solidFill>
                <a:sysClr val="windowText" lastClr="000000"/>
              </a:solidFill>
            </a:rPr>
            <a:t>独立性の有無、助成率、出向初期経費の主な確認内容</a:t>
          </a:r>
          <a:endParaRPr kumimoji="1" lang="en-US" altLang="ja-JP" sz="14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rPr>
            <a:t>　・⑰欄が「はい」である場合、出向初期経費を申請していないこと</a:t>
          </a:r>
          <a:r>
            <a:rPr kumimoji="1" lang="ja-JP" altLang="ja-JP" sz="1400">
              <a:solidFill>
                <a:sysClr val="windowText" lastClr="000000"/>
              </a:solidFill>
              <a:effectLst/>
              <a:latin typeface="+mn-lt"/>
              <a:ea typeface="+mn-ea"/>
              <a:cs typeface="+mn-cs"/>
            </a:rPr>
            <a:t>（黄色セル）</a:t>
          </a:r>
          <a:endParaRPr kumimoji="1" lang="en-US" altLang="ja-JP" sz="14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rPr>
            <a:t>　・</a:t>
          </a:r>
          <a:r>
            <a:rPr kumimoji="1" lang="ja-JP" altLang="en-US" sz="1400">
              <a:solidFill>
                <a:sysClr val="windowText" lastClr="000000"/>
              </a:solidFill>
              <a:effectLst/>
              <a:latin typeface="+mn-lt"/>
              <a:ea typeface="+mn-ea"/>
              <a:cs typeface="+mn-cs"/>
            </a:rPr>
            <a:t>⑰欄が「はい」である場合</a:t>
          </a:r>
          <a:r>
            <a:rPr kumimoji="1" lang="ja-JP" altLang="ja-JP" sz="1400">
              <a:solidFill>
                <a:sysClr val="windowText" lastClr="000000"/>
              </a:solidFill>
              <a:effectLst/>
              <a:latin typeface="+mn-lt"/>
              <a:ea typeface="+mn-ea"/>
              <a:cs typeface="+mn-cs"/>
            </a:rPr>
            <a:t>、助成率</a:t>
          </a:r>
          <a:r>
            <a:rPr kumimoji="1" lang="ja-JP" altLang="en-US" sz="1400">
              <a:solidFill>
                <a:sysClr val="windowText" lastClr="000000"/>
              </a:solidFill>
              <a:effectLst/>
              <a:latin typeface="+mn-lt"/>
              <a:ea typeface="+mn-ea"/>
              <a:cs typeface="+mn-cs"/>
            </a:rPr>
            <a:t>が</a:t>
          </a:r>
          <a:r>
            <a:rPr kumimoji="1" lang="en-US" altLang="ja-JP" sz="1400">
              <a:solidFill>
                <a:sysClr val="windowText" lastClr="000000"/>
              </a:solidFill>
              <a:effectLst/>
              <a:latin typeface="+mn-lt"/>
              <a:ea typeface="+mn-ea"/>
              <a:cs typeface="+mn-cs"/>
            </a:rPr>
            <a:t>2/3</a:t>
          </a:r>
          <a:r>
            <a:rPr kumimoji="1" lang="ja-JP" altLang="en-US" sz="1400">
              <a:solidFill>
                <a:sysClr val="windowText" lastClr="000000"/>
              </a:solidFill>
              <a:effectLst/>
              <a:latin typeface="+mn-lt"/>
              <a:ea typeface="+mn-ea"/>
              <a:cs typeface="+mn-cs"/>
            </a:rPr>
            <a:t>以下であること</a:t>
          </a:r>
          <a:r>
            <a:rPr kumimoji="1" lang="ja-JP" altLang="ja-JP" sz="1400">
              <a:solidFill>
                <a:sysClr val="windowText" lastClr="000000"/>
              </a:solidFill>
              <a:effectLst/>
              <a:latin typeface="+mn-lt"/>
              <a:ea typeface="+mn-ea"/>
              <a:cs typeface="+mn-cs"/>
            </a:rPr>
            <a:t>（黄色セル）</a:t>
          </a:r>
          <a:r>
            <a:rPr kumimoji="1" lang="ja-JP" altLang="en-US" sz="1400">
              <a:solidFill>
                <a:sysClr val="windowText" lastClr="000000"/>
              </a:solidFill>
              <a:effectLst/>
              <a:latin typeface="+mn-lt"/>
              <a:ea typeface="+mn-ea"/>
              <a:cs typeface="+mn-cs"/>
            </a:rPr>
            <a:t>　など</a:t>
          </a:r>
          <a:endParaRPr kumimoji="1" lang="en-US" altLang="ja-JP" sz="1400">
            <a:solidFill>
              <a:sysClr val="windowText" lastClr="000000"/>
            </a:solidFill>
            <a:effectLst/>
            <a:latin typeface="+mn-lt"/>
            <a:ea typeface="+mn-ea"/>
            <a:cs typeface="+mn-cs"/>
          </a:endParaRPr>
        </a:p>
        <a:p>
          <a:pPr algn="l"/>
          <a:endParaRPr kumimoji="1" lang="en-US" altLang="ja-JP" sz="1400">
            <a:solidFill>
              <a:sysClr val="windowText" lastClr="000000"/>
            </a:solidFill>
            <a:effectLst/>
            <a:latin typeface="+mn-lt"/>
            <a:ea typeface="+mn-ea"/>
            <a:cs typeface="+mn-cs"/>
          </a:endParaRPr>
        </a:p>
        <a:p>
          <a:pPr algn="l"/>
          <a:r>
            <a:rPr kumimoji="1" lang="ja-JP" altLang="en-US" sz="1400" b="1">
              <a:solidFill>
                <a:sysClr val="windowText" lastClr="000000"/>
              </a:solidFill>
              <a:effectLst/>
              <a:latin typeface="+mn-lt"/>
              <a:ea typeface="+mn-ea"/>
              <a:cs typeface="+mn-cs"/>
            </a:rPr>
            <a:t>各出向労働者の出向開始日と出向終了日の主な確認内容</a:t>
          </a:r>
          <a:endParaRPr kumimoji="1" lang="en-US" altLang="ja-JP" sz="1400" b="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effectLst/>
              <a:latin typeface="+mn-lt"/>
              <a:ea typeface="+mn-ea"/>
              <a:cs typeface="+mn-cs"/>
            </a:rPr>
            <a:t>　・出向労働者の</a:t>
          </a:r>
          <a:r>
            <a:rPr kumimoji="1" lang="ja-JP" altLang="ja-JP" sz="1400" b="0">
              <a:solidFill>
                <a:sysClr val="windowText" lastClr="000000"/>
              </a:solidFill>
              <a:effectLst/>
              <a:latin typeface="+mn-lt"/>
              <a:ea typeface="+mn-ea"/>
              <a:cs typeface="+mn-cs"/>
            </a:rPr>
            <a:t>出向</a:t>
          </a:r>
          <a:r>
            <a:rPr kumimoji="1" lang="ja-JP" altLang="ja-JP" sz="1400">
              <a:solidFill>
                <a:sysClr val="windowText" lastClr="000000"/>
              </a:solidFill>
              <a:effectLst/>
              <a:latin typeface="+mn-lt"/>
              <a:ea typeface="+mn-ea"/>
              <a:cs typeface="+mn-cs"/>
            </a:rPr>
            <a:t>期間が２年以内であること（黄色セル）</a:t>
          </a:r>
          <a:endParaRPr kumimoji="1" lang="en-US" altLang="ja-JP" sz="14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mn-lt"/>
              <a:ea typeface="+mn-ea"/>
              <a:cs typeface="+mn-cs"/>
            </a:rPr>
            <a:t>　・出向労働者の出向期間が支給対象期を含んでいること（赤色セル）　など</a:t>
          </a:r>
          <a:endParaRPr kumimoji="1" lang="en-US" altLang="ja-JP" sz="14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a:solidFill>
                <a:sysClr val="windowText" lastClr="000000"/>
              </a:solidFill>
              <a:effectLst/>
            </a:rPr>
            <a:t>　　</a:t>
          </a:r>
          <a:r>
            <a:rPr lang="en-US" altLang="ja-JP" sz="1400">
              <a:solidFill>
                <a:srgbClr val="FF0000"/>
              </a:solidFill>
              <a:effectLst/>
            </a:rPr>
            <a:t>※</a:t>
          </a:r>
          <a:r>
            <a:rPr lang="ja-JP" altLang="en-US" sz="1400">
              <a:solidFill>
                <a:srgbClr val="FF0000"/>
              </a:solidFill>
              <a:effectLst/>
            </a:rPr>
            <a:t>既に出向元に復帰しているなどにより、</a:t>
          </a:r>
          <a:r>
            <a:rPr kumimoji="1" lang="ja-JP" altLang="ja-JP" sz="1400">
              <a:solidFill>
                <a:srgbClr val="FF0000"/>
              </a:solidFill>
              <a:effectLst/>
              <a:latin typeface="+mn-lt"/>
              <a:ea typeface="+mn-ea"/>
              <a:cs typeface="+mn-cs"/>
            </a:rPr>
            <a:t>出向期間が</a:t>
          </a:r>
          <a:r>
            <a:rPr lang="ja-JP" altLang="en-US" sz="1400">
              <a:solidFill>
                <a:srgbClr val="FF0000"/>
              </a:solidFill>
              <a:effectLst/>
            </a:rPr>
            <a:t>支給対象期に</a:t>
          </a:r>
          <a:r>
            <a:rPr lang="en-US" altLang="ja-JP" sz="1400">
              <a:solidFill>
                <a:srgbClr val="FF0000"/>
              </a:solidFill>
              <a:effectLst/>
            </a:rPr>
            <a:t>1</a:t>
          </a:r>
          <a:r>
            <a:rPr lang="ja-JP" altLang="en-US" sz="1400">
              <a:solidFill>
                <a:srgbClr val="FF0000"/>
              </a:solidFill>
              <a:effectLst/>
            </a:rPr>
            <a:t>日も含まれない出向労働者は申請書　　</a:t>
          </a:r>
          <a:endParaRPr lang="en-US" altLang="ja-JP" sz="1400">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a:solidFill>
                <a:srgbClr val="FF0000"/>
              </a:solidFill>
              <a:effectLst/>
            </a:rPr>
            <a:t>　　　から削除してください。</a:t>
          </a:r>
          <a:endParaRPr lang="en-US" altLang="ja-JP" sz="1400">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altLang="ja-JP" sz="1400">
            <a:solidFill>
              <a:srgbClr val="FF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400" b="1">
              <a:solidFill>
                <a:sysClr val="windowText" lastClr="000000"/>
              </a:solidFill>
              <a:effectLst/>
            </a:rPr>
            <a:t>各出向労働者の被保険者番号の主な確認内容</a:t>
          </a:r>
          <a:endParaRPr lang="ja-JP" altLang="ja-JP" sz="1400" b="1">
            <a:solidFill>
              <a:sysClr val="windowText" lastClr="000000"/>
            </a:solidFill>
            <a:effectLst/>
          </a:endParaRPr>
        </a:p>
        <a:p>
          <a:pPr algn="l"/>
          <a:r>
            <a:rPr kumimoji="1" lang="ja-JP" altLang="en-US" sz="1400" b="0">
              <a:solidFill>
                <a:sysClr val="windowText" lastClr="000000"/>
              </a:solidFill>
              <a:effectLst/>
              <a:latin typeface="+mn-lt"/>
              <a:ea typeface="+mn-ea"/>
              <a:cs typeface="+mn-cs"/>
            </a:rPr>
            <a:t>　・被保険者番号が誤っており存在しない番号である（黄色セル）</a:t>
          </a:r>
          <a:endParaRPr kumimoji="1" lang="en-US" altLang="ja-JP" sz="1400" b="0">
            <a:solidFill>
              <a:sysClr val="windowText" lastClr="000000"/>
            </a:solidFill>
            <a:effectLst/>
            <a:latin typeface="+mn-lt"/>
            <a:ea typeface="+mn-ea"/>
            <a:cs typeface="+mn-cs"/>
          </a:endParaRPr>
        </a:p>
        <a:p>
          <a:pPr algn="l"/>
          <a:r>
            <a:rPr kumimoji="1" lang="ja-JP" altLang="en-US" sz="1400" b="0">
              <a:solidFill>
                <a:sysClr val="windowText" lastClr="000000"/>
              </a:solidFill>
              <a:effectLst/>
              <a:latin typeface="+mn-lt"/>
              <a:ea typeface="+mn-ea"/>
              <a:cs typeface="+mn-cs"/>
            </a:rPr>
            <a:t>　・被保険者番号の桁数が</a:t>
          </a:r>
          <a:r>
            <a:rPr kumimoji="1" lang="en-US" altLang="ja-JP" sz="1400" b="0">
              <a:solidFill>
                <a:sysClr val="windowText" lastClr="000000"/>
              </a:solidFill>
              <a:effectLst/>
              <a:latin typeface="+mn-lt"/>
              <a:ea typeface="+mn-ea"/>
              <a:cs typeface="+mn-cs"/>
            </a:rPr>
            <a:t>13</a:t>
          </a:r>
          <a:r>
            <a:rPr kumimoji="1" lang="ja-JP" altLang="en-US" sz="1400" b="0">
              <a:solidFill>
                <a:sysClr val="windowText" lastClr="000000"/>
              </a:solidFill>
              <a:effectLst/>
              <a:latin typeface="+mn-lt"/>
              <a:ea typeface="+mn-ea"/>
              <a:cs typeface="+mn-cs"/>
            </a:rPr>
            <a:t>桁でない（黄色セル）</a:t>
          </a:r>
          <a:endParaRPr kumimoji="1" lang="en-US" altLang="ja-JP" sz="1400" b="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effectLst/>
              <a:latin typeface="+mn-lt"/>
              <a:ea typeface="+mn-ea"/>
              <a:cs typeface="+mn-cs"/>
            </a:rPr>
            <a:t>　・</a:t>
          </a:r>
          <a:r>
            <a:rPr kumimoji="1" lang="ja-JP" altLang="ja-JP" sz="1400" b="0">
              <a:solidFill>
                <a:sysClr val="windowText" lastClr="000000"/>
              </a:solidFill>
              <a:effectLst/>
              <a:latin typeface="+mn-lt"/>
              <a:ea typeface="+mn-ea"/>
              <a:cs typeface="+mn-cs"/>
            </a:rPr>
            <a:t>被保険者番号</a:t>
          </a:r>
          <a:r>
            <a:rPr kumimoji="1" lang="ja-JP" altLang="en-US" sz="1400" b="0">
              <a:solidFill>
                <a:sysClr val="windowText" lastClr="000000"/>
              </a:solidFill>
              <a:effectLst/>
              <a:latin typeface="+mn-lt"/>
              <a:ea typeface="+mn-ea"/>
              <a:cs typeface="+mn-cs"/>
            </a:rPr>
            <a:t>が重複している（赤色セル）</a:t>
          </a:r>
          <a:endParaRPr kumimoji="1" lang="en-US" altLang="ja-JP" sz="1400" b="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effectLst/>
              <a:latin typeface="+mn-lt"/>
              <a:ea typeface="+mn-ea"/>
              <a:cs typeface="+mn-cs"/>
            </a:rPr>
            <a:t>　　</a:t>
          </a:r>
          <a:r>
            <a:rPr kumimoji="1" lang="en-US" altLang="ja-JP" sz="1400" b="0">
              <a:solidFill>
                <a:srgbClr val="FF0000"/>
              </a:solidFill>
              <a:effectLst/>
              <a:latin typeface="+mn-lt"/>
              <a:ea typeface="+mn-ea"/>
              <a:cs typeface="+mn-cs"/>
            </a:rPr>
            <a:t>※</a:t>
          </a:r>
          <a:r>
            <a:rPr kumimoji="1" lang="ja-JP" altLang="en-US" sz="1400" b="0">
              <a:solidFill>
                <a:srgbClr val="FF0000"/>
              </a:solidFill>
              <a:effectLst/>
              <a:latin typeface="+mn-lt"/>
              <a:ea typeface="+mn-ea"/>
              <a:cs typeface="+mn-cs"/>
            </a:rPr>
            <a:t>重複している場合でも、誤入力ではなく、同一の出向労働者である場合は問題ありません。</a:t>
          </a:r>
          <a:endParaRPr kumimoji="1" lang="en-US" altLang="ja-JP" sz="1400" b="0">
            <a:solidFill>
              <a:srgbClr val="FF0000"/>
            </a:solidFill>
            <a:effectLst/>
            <a:latin typeface="+mn-lt"/>
            <a:ea typeface="+mn-ea"/>
            <a:cs typeface="+mn-cs"/>
          </a:endParaRPr>
        </a:p>
        <a:p>
          <a:pPr algn="l"/>
          <a:endParaRPr kumimoji="1" lang="ja-JP" altLang="en-US" sz="1400">
            <a:solidFill>
              <a:sysClr val="windowText" lastClr="000000"/>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P1052"/>
  <sheetViews>
    <sheetView tabSelected="1" view="pageBreakPreview" zoomScale="55" zoomScaleNormal="90" zoomScaleSheetLayoutView="55" zoomScalePageLayoutView="90" workbookViewId="0">
      <selection activeCell="F59" sqref="F59:G60"/>
    </sheetView>
  </sheetViews>
  <sheetFormatPr defaultColWidth="10" defaultRowHeight="13.5"/>
  <cols>
    <col min="1" max="1" width="6.125" style="77" customWidth="1"/>
    <col min="2" max="2" width="10" style="77"/>
    <col min="3" max="3" width="45.625" style="77" customWidth="1"/>
    <col min="4" max="4" width="10" style="77"/>
    <col min="5" max="5" width="22.25" style="77" customWidth="1"/>
    <col min="6" max="6" width="3.625" style="77" customWidth="1"/>
    <col min="7" max="7" width="25.25" style="77" customWidth="1"/>
    <col min="8" max="8" width="11.375" style="77" customWidth="1"/>
    <col min="9" max="9" width="19.625" style="77" customWidth="1"/>
    <col min="10" max="10" width="10" style="77"/>
    <col min="11" max="11" width="19.625" style="77" customWidth="1"/>
    <col min="12" max="12" width="10" style="77"/>
    <col min="13" max="13" width="24.5" style="77" customWidth="1"/>
    <col min="14" max="14" width="10" style="77"/>
    <col min="15" max="15" width="17.625" style="77" customWidth="1"/>
    <col min="16" max="16" width="10" style="77"/>
    <col min="17" max="17" width="17.625" style="77" customWidth="1"/>
    <col min="18" max="18" width="8.625" style="77" customWidth="1"/>
    <col min="19" max="19" width="19.625" style="77" customWidth="1"/>
    <col min="20" max="20" width="8.625" style="77" customWidth="1"/>
    <col min="21" max="21" width="17.625" style="77" customWidth="1"/>
    <col min="22" max="22" width="10" style="77"/>
    <col min="23" max="23" width="17.625" style="77" customWidth="1"/>
    <col min="24" max="24" width="8.125" style="77" customWidth="1"/>
    <col min="25" max="25" width="13.875" style="77" customWidth="1"/>
    <col min="26" max="26" width="3" style="77" customWidth="1"/>
    <col min="27" max="27" width="9.625" style="77" customWidth="1"/>
    <col min="28" max="28" width="9" style="77" hidden="1" customWidth="1"/>
    <col min="29" max="29" width="8.75" style="77" customWidth="1"/>
    <col min="30" max="44" width="12.375" style="77" customWidth="1"/>
    <col min="45" max="16384" width="10" style="77"/>
  </cols>
  <sheetData>
    <row r="1" spans="1:36" ht="21">
      <c r="B1" s="78" t="s">
        <v>0</v>
      </c>
      <c r="S1" s="79"/>
      <c r="AB1" s="80"/>
      <c r="AC1" s="69" t="s">
        <v>157</v>
      </c>
    </row>
    <row r="2" spans="1:36" ht="21">
      <c r="I2" s="81"/>
      <c r="J2" s="82"/>
      <c r="K2" s="82"/>
      <c r="L2" s="79"/>
      <c r="M2" s="82"/>
      <c r="N2" s="79"/>
      <c r="O2" s="82"/>
      <c r="P2" s="79"/>
      <c r="Q2" s="83" t="s">
        <v>1</v>
      </c>
      <c r="R2" s="80" t="s">
        <v>2</v>
      </c>
      <c r="S2" s="142"/>
      <c r="T2" s="143"/>
      <c r="U2" s="143"/>
      <c r="V2" s="84" t="s">
        <v>3</v>
      </c>
      <c r="W2" s="142"/>
      <c r="X2" s="143"/>
      <c r="Y2" s="143"/>
      <c r="Z2" s="85"/>
      <c r="AA2" s="85"/>
    </row>
    <row r="3" spans="1:36" ht="21">
      <c r="Q3" s="83" t="s">
        <v>4</v>
      </c>
      <c r="R3" s="80" t="s">
        <v>2</v>
      </c>
      <c r="S3" s="142"/>
      <c r="T3" s="143"/>
      <c r="U3" s="143"/>
      <c r="V3" s="84" t="s">
        <v>3</v>
      </c>
      <c r="W3" s="142"/>
      <c r="X3" s="143"/>
      <c r="Y3" s="143"/>
      <c r="Z3" s="85"/>
      <c r="AA3" s="85"/>
    </row>
    <row r="4" spans="1:36">
      <c r="B4" s="144" t="s">
        <v>132</v>
      </c>
      <c r="C4" s="145"/>
      <c r="D4" s="145"/>
      <c r="E4" s="145"/>
      <c r="F4" s="145"/>
      <c r="G4" s="145"/>
      <c r="H4" s="145"/>
      <c r="I4" s="145"/>
      <c r="J4" s="145"/>
      <c r="K4" s="145"/>
      <c r="L4" s="145"/>
      <c r="M4" s="145"/>
      <c r="N4" s="145"/>
      <c r="O4" s="145"/>
      <c r="P4" s="145"/>
      <c r="Q4" s="145"/>
      <c r="R4" s="145"/>
      <c r="S4" s="145"/>
      <c r="T4" s="145"/>
      <c r="U4" s="145"/>
      <c r="V4" s="145"/>
      <c r="W4" s="145"/>
      <c r="X4" s="145"/>
      <c r="Y4" s="145"/>
      <c r="Z4" s="145"/>
      <c r="AA4" s="145"/>
    </row>
    <row r="5" spans="1:36">
      <c r="B5" s="145"/>
      <c r="C5" s="145"/>
      <c r="D5" s="145"/>
      <c r="E5" s="145"/>
      <c r="F5" s="145"/>
      <c r="G5" s="145"/>
      <c r="H5" s="145"/>
      <c r="I5" s="145"/>
      <c r="J5" s="145"/>
      <c r="K5" s="145"/>
      <c r="L5" s="145"/>
      <c r="M5" s="145"/>
      <c r="N5" s="145"/>
      <c r="O5" s="145"/>
      <c r="P5" s="145"/>
      <c r="Q5" s="145"/>
      <c r="R5" s="145"/>
      <c r="S5" s="145"/>
      <c r="T5" s="145"/>
      <c r="U5" s="145"/>
      <c r="V5" s="145"/>
      <c r="W5" s="145"/>
      <c r="X5" s="145"/>
      <c r="Y5" s="145"/>
      <c r="Z5" s="145"/>
      <c r="AA5" s="145"/>
    </row>
    <row r="6" spans="1:36" ht="24">
      <c r="B6" s="146" t="s">
        <v>133</v>
      </c>
      <c r="C6" s="146"/>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row>
    <row r="7" spans="1:36" ht="24">
      <c r="B7" s="146" t="s">
        <v>134</v>
      </c>
      <c r="C7" s="14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J7" s="86"/>
    </row>
    <row r="8" spans="1:36" ht="21">
      <c r="B8" s="87" t="s">
        <v>5</v>
      </c>
      <c r="C8" s="79"/>
      <c r="D8" s="88"/>
      <c r="E8" s="88"/>
      <c r="F8" s="88"/>
      <c r="G8" s="88"/>
      <c r="H8" s="88"/>
      <c r="I8" s="88"/>
      <c r="J8" s="88"/>
      <c r="K8" s="88"/>
      <c r="L8" s="88"/>
      <c r="M8" s="88"/>
      <c r="N8" s="88"/>
      <c r="O8" s="88"/>
      <c r="P8" s="88"/>
      <c r="Q8" s="88"/>
      <c r="R8" s="88"/>
      <c r="S8" s="88"/>
      <c r="T8" s="88"/>
      <c r="U8" s="88"/>
      <c r="V8" s="88"/>
      <c r="W8" s="88"/>
      <c r="X8" s="88"/>
      <c r="Y8" s="88"/>
      <c r="Z8" s="88"/>
      <c r="AA8" s="88"/>
      <c r="AJ8" s="86"/>
    </row>
    <row r="9" spans="1:36" ht="18.75">
      <c r="A9" s="89"/>
      <c r="B9" s="148" t="s">
        <v>6</v>
      </c>
      <c r="C9" s="148"/>
      <c r="D9" s="148" t="s">
        <v>7</v>
      </c>
      <c r="E9" s="148"/>
      <c r="F9" s="148" t="s">
        <v>8</v>
      </c>
      <c r="G9" s="148"/>
      <c r="H9" s="148" t="s">
        <v>9</v>
      </c>
      <c r="I9" s="148"/>
      <c r="J9" s="148" t="s">
        <v>10</v>
      </c>
      <c r="K9" s="148"/>
      <c r="L9" s="148" t="s">
        <v>11</v>
      </c>
      <c r="M9" s="148"/>
      <c r="N9" s="148" t="s">
        <v>12</v>
      </c>
      <c r="O9" s="148"/>
      <c r="P9" s="148" t="s">
        <v>13</v>
      </c>
      <c r="Q9" s="148"/>
      <c r="R9" s="148" t="s">
        <v>14</v>
      </c>
      <c r="S9" s="148"/>
      <c r="T9" s="148" t="s">
        <v>15</v>
      </c>
      <c r="U9" s="148"/>
      <c r="V9" s="148" t="s">
        <v>135</v>
      </c>
      <c r="W9" s="148"/>
      <c r="X9" s="149" t="s">
        <v>16</v>
      </c>
      <c r="Y9" s="150"/>
      <c r="Z9" s="148" t="s">
        <v>17</v>
      </c>
      <c r="AA9" s="148"/>
      <c r="AB9" s="90"/>
      <c r="AC9" s="63" t="s">
        <v>124</v>
      </c>
      <c r="AD9" s="91"/>
      <c r="AE9" s="91"/>
      <c r="AF9" s="91"/>
    </row>
    <row r="10" spans="1:36" s="93" customFormat="1" ht="130.5" customHeight="1">
      <c r="A10" s="92" t="s">
        <v>18</v>
      </c>
      <c r="B10" s="151" t="s">
        <v>19</v>
      </c>
      <c r="C10" s="151"/>
      <c r="D10" s="152" t="s">
        <v>20</v>
      </c>
      <c r="E10" s="153"/>
      <c r="F10" s="154" t="s">
        <v>158</v>
      </c>
      <c r="G10" s="155"/>
      <c r="H10" s="152" t="s">
        <v>21</v>
      </c>
      <c r="I10" s="153"/>
      <c r="J10" s="152" t="s">
        <v>22</v>
      </c>
      <c r="K10" s="153"/>
      <c r="L10" s="188" t="s">
        <v>23</v>
      </c>
      <c r="M10" s="196"/>
      <c r="N10" s="188" t="s">
        <v>146</v>
      </c>
      <c r="O10" s="189"/>
      <c r="P10" s="188" t="s">
        <v>136</v>
      </c>
      <c r="Q10" s="189"/>
      <c r="R10" s="188" t="s">
        <v>127</v>
      </c>
      <c r="S10" s="189"/>
      <c r="T10" s="190" t="s">
        <v>137</v>
      </c>
      <c r="U10" s="191"/>
      <c r="V10" s="188" t="s">
        <v>128</v>
      </c>
      <c r="W10" s="189"/>
      <c r="X10" s="188" t="s">
        <v>138</v>
      </c>
      <c r="Y10" s="189"/>
      <c r="Z10" s="190" t="s">
        <v>139</v>
      </c>
      <c r="AA10" s="191"/>
      <c r="AC10" s="94" t="s">
        <v>125</v>
      </c>
      <c r="AD10" s="95"/>
      <c r="AE10" s="96"/>
      <c r="AF10" s="86"/>
    </row>
    <row r="11" spans="1:36" ht="21.95" customHeight="1">
      <c r="A11" s="163">
        <v>1</v>
      </c>
      <c r="B11" s="164"/>
      <c r="C11" s="165"/>
      <c r="D11" s="168"/>
      <c r="E11" s="169"/>
      <c r="F11" s="172"/>
      <c r="G11" s="173"/>
      <c r="H11" s="176"/>
      <c r="I11" s="177"/>
      <c r="J11" s="176"/>
      <c r="K11" s="177"/>
      <c r="L11" s="192"/>
      <c r="M11" s="193"/>
      <c r="N11" s="180"/>
      <c r="O11" s="181"/>
      <c r="P11" s="180"/>
      <c r="Q11" s="181"/>
      <c r="R11" s="184"/>
      <c r="S11" s="185"/>
      <c r="T11" s="180"/>
      <c r="U11" s="181"/>
      <c r="V11" s="180"/>
      <c r="W11" s="181"/>
      <c r="X11" s="164"/>
      <c r="Y11" s="165"/>
      <c r="Z11" s="164"/>
      <c r="AA11" s="165"/>
      <c r="AB11" s="157" t="str">
        <f>IF(X11="","",IF(X11="×",0,IF(AND(X11="○",Z11="○"),150000,100000)))</f>
        <v/>
      </c>
      <c r="AC11" s="158"/>
      <c r="AD11" s="160"/>
      <c r="AE11" s="161"/>
      <c r="AF11" s="162"/>
    </row>
    <row r="12" spans="1:36" ht="21.95" customHeight="1">
      <c r="A12" s="163"/>
      <c r="B12" s="166"/>
      <c r="C12" s="167"/>
      <c r="D12" s="170"/>
      <c r="E12" s="171"/>
      <c r="F12" s="174"/>
      <c r="G12" s="175"/>
      <c r="H12" s="178"/>
      <c r="I12" s="179"/>
      <c r="J12" s="178"/>
      <c r="K12" s="179"/>
      <c r="L12" s="194"/>
      <c r="M12" s="195"/>
      <c r="N12" s="182"/>
      <c r="O12" s="183"/>
      <c r="P12" s="182"/>
      <c r="Q12" s="183"/>
      <c r="R12" s="186"/>
      <c r="S12" s="187"/>
      <c r="T12" s="182"/>
      <c r="U12" s="183"/>
      <c r="V12" s="182"/>
      <c r="W12" s="183"/>
      <c r="X12" s="166"/>
      <c r="Y12" s="167"/>
      <c r="Z12" s="166"/>
      <c r="AA12" s="167"/>
      <c r="AB12" s="157"/>
      <c r="AC12" s="159"/>
      <c r="AD12" s="160"/>
      <c r="AE12" s="161"/>
      <c r="AF12" s="162"/>
    </row>
    <row r="13" spans="1:36" ht="21.95" customHeight="1">
      <c r="A13" s="163">
        <v>2</v>
      </c>
      <c r="B13" s="164"/>
      <c r="C13" s="165"/>
      <c r="D13" s="168"/>
      <c r="E13" s="169"/>
      <c r="F13" s="172"/>
      <c r="G13" s="173"/>
      <c r="H13" s="176"/>
      <c r="I13" s="177"/>
      <c r="J13" s="176"/>
      <c r="K13" s="177"/>
      <c r="L13" s="192"/>
      <c r="M13" s="193"/>
      <c r="N13" s="180"/>
      <c r="O13" s="181"/>
      <c r="P13" s="180"/>
      <c r="Q13" s="181"/>
      <c r="R13" s="184"/>
      <c r="S13" s="185"/>
      <c r="T13" s="180"/>
      <c r="U13" s="181"/>
      <c r="V13" s="180"/>
      <c r="W13" s="181"/>
      <c r="X13" s="164"/>
      <c r="Y13" s="165"/>
      <c r="Z13" s="164"/>
      <c r="AA13" s="165"/>
      <c r="AB13" s="157" t="str">
        <f>IF(X13="","",IF(X13="×",0,IF(AND(X13="○",Z13="○"),150000,100000)))</f>
        <v/>
      </c>
      <c r="AC13" s="158"/>
      <c r="AD13" s="160"/>
      <c r="AE13" s="161"/>
      <c r="AF13" s="162"/>
    </row>
    <row r="14" spans="1:36" ht="21.95" customHeight="1">
      <c r="A14" s="163"/>
      <c r="B14" s="166"/>
      <c r="C14" s="167"/>
      <c r="D14" s="170"/>
      <c r="E14" s="171"/>
      <c r="F14" s="174"/>
      <c r="G14" s="175"/>
      <c r="H14" s="178"/>
      <c r="I14" s="179"/>
      <c r="J14" s="178"/>
      <c r="K14" s="179"/>
      <c r="L14" s="194"/>
      <c r="M14" s="195"/>
      <c r="N14" s="182"/>
      <c r="O14" s="183"/>
      <c r="P14" s="182"/>
      <c r="Q14" s="183"/>
      <c r="R14" s="186"/>
      <c r="S14" s="187"/>
      <c r="T14" s="182"/>
      <c r="U14" s="183"/>
      <c r="V14" s="182"/>
      <c r="W14" s="183"/>
      <c r="X14" s="166"/>
      <c r="Y14" s="167"/>
      <c r="Z14" s="166"/>
      <c r="AA14" s="167"/>
      <c r="AB14" s="157"/>
      <c r="AC14" s="159"/>
      <c r="AD14" s="160"/>
      <c r="AE14" s="161"/>
      <c r="AF14" s="162"/>
    </row>
    <row r="15" spans="1:36" ht="21.95" customHeight="1" thickBot="1">
      <c r="A15" s="197">
        <v>3</v>
      </c>
      <c r="B15" s="164"/>
      <c r="C15" s="165"/>
      <c r="D15" s="168"/>
      <c r="E15" s="169"/>
      <c r="F15" s="172"/>
      <c r="G15" s="173"/>
      <c r="H15" s="176"/>
      <c r="I15" s="177"/>
      <c r="J15" s="176"/>
      <c r="K15" s="177"/>
      <c r="L15" s="192"/>
      <c r="M15" s="193"/>
      <c r="N15" s="180"/>
      <c r="O15" s="181"/>
      <c r="P15" s="180"/>
      <c r="Q15" s="181"/>
      <c r="R15" s="184"/>
      <c r="S15" s="185"/>
      <c r="T15" s="180"/>
      <c r="U15" s="181"/>
      <c r="V15" s="180"/>
      <c r="W15" s="181"/>
      <c r="X15" s="164"/>
      <c r="Y15" s="165"/>
      <c r="Z15" s="164"/>
      <c r="AA15" s="165"/>
      <c r="AB15" s="157" t="str">
        <f>IF(X15="","",IF(X15="×",0,IF(AND(X15="○",Z15="○"),150000,100000)))</f>
        <v/>
      </c>
      <c r="AC15" s="158"/>
      <c r="AD15" s="160"/>
      <c r="AE15" s="161"/>
      <c r="AF15" s="162"/>
    </row>
    <row r="16" spans="1:36" ht="21.95" customHeight="1" thickTop="1" thickBot="1">
      <c r="A16" s="198"/>
      <c r="B16" s="199"/>
      <c r="C16" s="200"/>
      <c r="D16" s="201"/>
      <c r="E16" s="202"/>
      <c r="F16" s="203"/>
      <c r="G16" s="204"/>
      <c r="H16" s="205"/>
      <c r="I16" s="206"/>
      <c r="J16" s="205"/>
      <c r="K16" s="206"/>
      <c r="L16" s="207"/>
      <c r="M16" s="208"/>
      <c r="N16" s="209"/>
      <c r="O16" s="210"/>
      <c r="P16" s="209"/>
      <c r="Q16" s="210"/>
      <c r="R16" s="226"/>
      <c r="S16" s="227"/>
      <c r="T16" s="209"/>
      <c r="U16" s="210"/>
      <c r="V16" s="209"/>
      <c r="W16" s="210"/>
      <c r="X16" s="199"/>
      <c r="Y16" s="200"/>
      <c r="Z16" s="199"/>
      <c r="AA16" s="200"/>
      <c r="AB16" s="157"/>
      <c r="AC16" s="159"/>
      <c r="AD16" s="160"/>
      <c r="AE16" s="161"/>
      <c r="AF16" s="162"/>
    </row>
    <row r="17" spans="1:42" ht="35.25" customHeight="1" thickTop="1">
      <c r="A17" s="76" t="s">
        <v>24</v>
      </c>
      <c r="B17" s="211"/>
      <c r="C17" s="211"/>
      <c r="D17" s="225"/>
      <c r="E17" s="225"/>
      <c r="F17" s="211"/>
      <c r="G17" s="211"/>
      <c r="H17" s="211"/>
      <c r="I17" s="211"/>
      <c r="J17" s="211"/>
      <c r="K17" s="211"/>
      <c r="L17" s="211"/>
      <c r="M17" s="211"/>
      <c r="N17" s="220" t="str">
        <f>IF(SUM(N11:O16,N59:O1052)=0,"",SUM(N11:O16,N59:O1052))</f>
        <v/>
      </c>
      <c r="O17" s="220"/>
      <c r="P17" s="221" t="str">
        <f>IF(SUM(P11:Q16,P59:Q1052)=0,"",SUM(P11:Q16,P59:Q1052))</f>
        <v/>
      </c>
      <c r="Q17" s="222"/>
      <c r="R17" s="223"/>
      <c r="S17" s="224"/>
      <c r="T17" s="221" t="str">
        <f>IF(SUM(T11:U16,T59:U1052)=0,"",SUM(T11:U16,T59:U1052))</f>
        <v/>
      </c>
      <c r="U17" s="222"/>
      <c r="V17" s="221" t="str">
        <f>IF(SUM(V11:W16,V59:W1052)=0,"",SUM(V11:W16,V59:W1052))</f>
        <v/>
      </c>
      <c r="W17" s="222"/>
      <c r="X17" s="211"/>
      <c r="Y17" s="211"/>
      <c r="Z17" s="211"/>
      <c r="AA17" s="211"/>
      <c r="AC17" s="97"/>
      <c r="AI17" s="86"/>
      <c r="AJ17" s="86"/>
    </row>
    <row r="18" spans="1:42" s="78" customFormat="1" ht="38.25" customHeight="1">
      <c r="B18" s="78" t="s">
        <v>25</v>
      </c>
      <c r="C18" s="98"/>
      <c r="D18" s="99"/>
      <c r="E18" s="100">
        <f>COUNTA(B11:C16)+COUNTA(B59:C1052)</f>
        <v>0</v>
      </c>
      <c r="F18" s="101" t="s">
        <v>26</v>
      </c>
      <c r="H18" s="102" t="s">
        <v>27</v>
      </c>
      <c r="I18" s="140"/>
      <c r="J18" s="103"/>
      <c r="K18" s="98"/>
      <c r="L18" s="98"/>
      <c r="M18" s="98"/>
      <c r="N18" s="98"/>
      <c r="O18" s="98"/>
      <c r="P18" s="98"/>
      <c r="Q18" s="98"/>
      <c r="R18" s="98"/>
      <c r="S18" s="98"/>
      <c r="T18" s="98"/>
      <c r="U18" s="98"/>
      <c r="V18" s="98"/>
      <c r="W18" s="104"/>
      <c r="X18" s="105"/>
      <c r="Y18" s="99"/>
      <c r="Z18" s="105"/>
      <c r="AA18" s="99"/>
    </row>
    <row r="19" spans="1:42" s="78" customFormat="1" ht="36.75" customHeight="1">
      <c r="C19" s="106" t="s">
        <v>28</v>
      </c>
      <c r="D19" s="107"/>
      <c r="E19" s="106"/>
      <c r="F19" s="106"/>
      <c r="G19" s="106"/>
      <c r="H19" s="106"/>
      <c r="I19" s="106"/>
      <c r="J19" s="106"/>
      <c r="K19" s="106"/>
      <c r="L19" s="106"/>
      <c r="M19" s="106"/>
      <c r="N19" s="106"/>
      <c r="O19" s="106"/>
      <c r="P19" s="106"/>
      <c r="Q19" s="106"/>
      <c r="R19" s="106"/>
      <c r="S19" s="106"/>
      <c r="T19" s="106"/>
      <c r="U19" s="106"/>
      <c r="V19" s="106"/>
      <c r="W19" s="106"/>
      <c r="X19" s="106"/>
      <c r="Y19" s="106"/>
      <c r="Z19" s="106"/>
      <c r="AA19" s="106"/>
    </row>
    <row r="20" spans="1:42" s="78" customFormat="1" ht="21">
      <c r="B20" s="106"/>
      <c r="G20" s="108" t="s">
        <v>29</v>
      </c>
      <c r="H20" s="109"/>
      <c r="I20" s="106" t="s">
        <v>30</v>
      </c>
      <c r="J20" s="109"/>
      <c r="K20" s="106" t="s">
        <v>140</v>
      </c>
      <c r="L20" s="109"/>
      <c r="M20" s="106" t="s">
        <v>155</v>
      </c>
      <c r="N20" s="106"/>
      <c r="O20" s="106" t="s">
        <v>141</v>
      </c>
      <c r="P20" s="106"/>
      <c r="Q20" s="106"/>
      <c r="R20" s="106" t="s">
        <v>142</v>
      </c>
      <c r="S20" s="228"/>
      <c r="T20" s="228"/>
      <c r="U20" s="228"/>
      <c r="V20" s="106"/>
      <c r="W20" s="106"/>
      <c r="X20" s="106"/>
      <c r="Y20" s="106"/>
      <c r="Z20" s="106"/>
      <c r="AA20" s="106"/>
    </row>
    <row r="21" spans="1:42" s="78" customFormat="1" ht="21">
      <c r="B21" s="106"/>
      <c r="C21" s="106"/>
      <c r="D21" s="107"/>
      <c r="E21" s="106"/>
      <c r="F21" s="106"/>
      <c r="G21" s="106"/>
      <c r="H21" s="106"/>
      <c r="I21" s="106"/>
      <c r="J21" s="106"/>
      <c r="K21" s="106"/>
      <c r="L21" s="106"/>
      <c r="M21" s="106"/>
      <c r="N21" s="106"/>
      <c r="O21" s="106"/>
      <c r="P21" s="106"/>
      <c r="Q21" s="106"/>
      <c r="R21" s="106"/>
      <c r="S21" s="106"/>
      <c r="T21" s="106"/>
      <c r="U21" s="106"/>
      <c r="V21" s="106"/>
      <c r="W21" s="106"/>
      <c r="X21" s="106"/>
      <c r="Y21" s="106"/>
      <c r="Z21" s="106"/>
      <c r="AA21" s="106"/>
    </row>
    <row r="22" spans="1:42" s="78" customFormat="1" ht="18.75" customHeight="1">
      <c r="B22" s="212" t="s">
        <v>129</v>
      </c>
      <c r="C22" s="212"/>
      <c r="D22" s="213"/>
      <c r="E22" s="212"/>
      <c r="F22" s="212"/>
      <c r="G22" s="212"/>
      <c r="H22" s="212"/>
      <c r="I22" s="212"/>
      <c r="J22" s="212"/>
      <c r="K22" s="212"/>
      <c r="L22" s="212"/>
      <c r="M22" s="212"/>
      <c r="N22" s="212"/>
      <c r="O22" s="212"/>
      <c r="P22" s="212"/>
      <c r="Q22" s="212"/>
      <c r="R22" s="212"/>
      <c r="S22" s="212"/>
      <c r="T22" s="212"/>
      <c r="U22" s="212"/>
      <c r="V22" s="212"/>
      <c r="W22" s="212"/>
      <c r="X22" s="212"/>
      <c r="Y22" s="212"/>
      <c r="Z22" s="212"/>
      <c r="AA22" s="214" t="s">
        <v>110</v>
      </c>
      <c r="AB22" s="215"/>
    </row>
    <row r="23" spans="1:42" s="78" customFormat="1" ht="27" customHeight="1">
      <c r="B23" s="212"/>
      <c r="C23" s="212"/>
      <c r="D23" s="213"/>
      <c r="E23" s="212"/>
      <c r="F23" s="212"/>
      <c r="G23" s="212"/>
      <c r="H23" s="212"/>
      <c r="I23" s="212"/>
      <c r="J23" s="212"/>
      <c r="K23" s="212"/>
      <c r="L23" s="212"/>
      <c r="M23" s="212"/>
      <c r="N23" s="212"/>
      <c r="O23" s="212"/>
      <c r="P23" s="212"/>
      <c r="Q23" s="212"/>
      <c r="R23" s="212"/>
      <c r="S23" s="212"/>
      <c r="T23" s="212"/>
      <c r="U23" s="212"/>
      <c r="V23" s="212"/>
      <c r="W23" s="212"/>
      <c r="X23" s="212"/>
      <c r="Y23" s="212"/>
      <c r="Z23" s="212"/>
      <c r="AA23" s="216"/>
      <c r="AB23" s="217"/>
    </row>
    <row r="24" spans="1:42" s="78" customFormat="1" ht="21">
      <c r="B24" s="212" t="s">
        <v>130</v>
      </c>
      <c r="C24" s="218"/>
      <c r="D24" s="219"/>
      <c r="E24" s="218"/>
      <c r="F24" s="218"/>
      <c r="G24" s="218"/>
      <c r="H24" s="218"/>
      <c r="I24" s="218"/>
      <c r="J24" s="218"/>
      <c r="K24" s="218"/>
      <c r="L24" s="218"/>
      <c r="M24" s="218"/>
      <c r="N24" s="218"/>
      <c r="O24" s="218"/>
      <c r="P24" s="218"/>
      <c r="Q24" s="218"/>
      <c r="R24" s="218"/>
      <c r="S24" s="218"/>
      <c r="T24" s="218"/>
      <c r="U24" s="218"/>
      <c r="V24" s="218"/>
      <c r="W24" s="218"/>
      <c r="X24" s="218"/>
      <c r="Y24" s="218"/>
      <c r="Z24" s="218"/>
      <c r="AA24" s="214" t="s">
        <v>110</v>
      </c>
      <c r="AB24" s="215"/>
    </row>
    <row r="25" spans="1:42" s="78" customFormat="1" ht="27.75" customHeight="1">
      <c r="B25" s="218"/>
      <c r="C25" s="218"/>
      <c r="D25" s="219"/>
      <c r="E25" s="218"/>
      <c r="F25" s="218"/>
      <c r="G25" s="218"/>
      <c r="H25" s="218"/>
      <c r="I25" s="218"/>
      <c r="J25" s="218"/>
      <c r="K25" s="218"/>
      <c r="L25" s="218"/>
      <c r="M25" s="218"/>
      <c r="N25" s="218"/>
      <c r="O25" s="218"/>
      <c r="P25" s="218"/>
      <c r="Q25" s="218"/>
      <c r="R25" s="218"/>
      <c r="S25" s="218"/>
      <c r="T25" s="218"/>
      <c r="U25" s="218"/>
      <c r="V25" s="218"/>
      <c r="W25" s="218"/>
      <c r="X25" s="218"/>
      <c r="Y25" s="218"/>
      <c r="Z25" s="218"/>
      <c r="AA25" s="216"/>
      <c r="AB25" s="217"/>
      <c r="AC25" s="110"/>
      <c r="AD25" s="110"/>
      <c r="AE25" s="110"/>
      <c r="AF25" s="110"/>
      <c r="AG25" s="110"/>
      <c r="AH25" s="110"/>
      <c r="AI25" s="110"/>
      <c r="AJ25" s="110"/>
      <c r="AK25" s="110"/>
      <c r="AL25" s="110"/>
      <c r="AM25" s="110"/>
      <c r="AN25" s="110"/>
    </row>
    <row r="26" spans="1:42" s="78" customFormat="1" ht="41.25" customHeight="1">
      <c r="B26" s="241" t="s">
        <v>156</v>
      </c>
      <c r="C26" s="242"/>
      <c r="D26" s="243"/>
      <c r="E26" s="242"/>
      <c r="F26" s="242"/>
      <c r="G26" s="242"/>
      <c r="H26" s="242"/>
      <c r="I26" s="242"/>
      <c r="J26" s="242"/>
      <c r="K26" s="242"/>
      <c r="L26" s="242"/>
      <c r="M26" s="242"/>
      <c r="N26" s="242"/>
      <c r="O26" s="242"/>
      <c r="P26" s="242"/>
      <c r="Q26" s="242"/>
      <c r="R26" s="242"/>
      <c r="S26" s="242"/>
      <c r="T26" s="242"/>
      <c r="U26" s="242"/>
      <c r="V26" s="242"/>
      <c r="W26" s="242"/>
      <c r="X26" s="242"/>
      <c r="Y26" s="242"/>
      <c r="Z26" s="242"/>
      <c r="AA26" s="139"/>
      <c r="AB26" s="111"/>
      <c r="AC26" s="110"/>
      <c r="AD26" s="110"/>
      <c r="AE26" s="110"/>
      <c r="AF26" s="110"/>
      <c r="AG26" s="110"/>
      <c r="AH26" s="110"/>
      <c r="AI26" s="110"/>
      <c r="AJ26" s="110"/>
      <c r="AK26" s="110"/>
      <c r="AL26" s="110"/>
      <c r="AM26" s="110"/>
      <c r="AN26" s="110"/>
    </row>
    <row r="27" spans="1:42" ht="18.75">
      <c r="D27" s="79"/>
      <c r="AC27" s="112"/>
      <c r="AD27" s="86"/>
      <c r="AE27" s="86"/>
      <c r="AF27" s="86"/>
      <c r="AG27" s="86"/>
      <c r="AH27" s="86"/>
      <c r="AI27" s="86"/>
      <c r="AJ27" s="86"/>
      <c r="AK27" s="86"/>
      <c r="AL27" s="86"/>
      <c r="AM27" s="86"/>
      <c r="AN27" s="86"/>
      <c r="AO27" s="86"/>
      <c r="AP27" s="86"/>
    </row>
    <row r="28" spans="1:42">
      <c r="D28" s="79"/>
      <c r="AC28" s="86"/>
      <c r="AD28" s="86"/>
      <c r="AE28" s="86"/>
      <c r="AF28" s="86"/>
      <c r="AG28" s="86"/>
      <c r="AH28" s="86"/>
      <c r="AI28" s="86"/>
      <c r="AJ28" s="86"/>
      <c r="AK28" s="86"/>
      <c r="AL28" s="86"/>
      <c r="AM28" s="86"/>
      <c r="AN28" s="86"/>
      <c r="AO28" s="86"/>
      <c r="AP28" s="86"/>
    </row>
    <row r="29" spans="1:42">
      <c r="D29" s="79"/>
      <c r="AC29" s="86"/>
      <c r="AD29" s="86"/>
      <c r="AE29" s="86"/>
      <c r="AF29" s="86"/>
      <c r="AG29" s="86"/>
      <c r="AH29" s="86"/>
      <c r="AI29" s="86"/>
      <c r="AJ29" s="86"/>
      <c r="AK29" s="86"/>
      <c r="AL29" s="86"/>
      <c r="AM29" s="86"/>
      <c r="AN29" s="86"/>
      <c r="AO29" s="86"/>
      <c r="AP29" s="86"/>
    </row>
    <row r="30" spans="1:42">
      <c r="D30" s="79"/>
      <c r="AC30" s="86"/>
      <c r="AD30" s="86"/>
      <c r="AE30" s="86"/>
      <c r="AF30" s="86"/>
      <c r="AG30" s="86"/>
      <c r="AH30" s="86"/>
      <c r="AI30" s="86"/>
      <c r="AJ30" s="86"/>
      <c r="AK30" s="86"/>
      <c r="AL30" s="86"/>
      <c r="AM30" s="86"/>
      <c r="AN30" s="86"/>
      <c r="AO30" s="86"/>
      <c r="AP30" s="86"/>
    </row>
    <row r="31" spans="1:42">
      <c r="D31" s="79"/>
      <c r="AC31" s="86"/>
      <c r="AD31" s="86"/>
      <c r="AE31" s="86"/>
      <c r="AF31" s="86"/>
      <c r="AG31" s="86"/>
      <c r="AH31" s="86"/>
      <c r="AI31" s="86"/>
      <c r="AJ31" s="86"/>
      <c r="AK31" s="86"/>
      <c r="AL31" s="86"/>
      <c r="AM31" s="86"/>
      <c r="AN31" s="86"/>
      <c r="AO31" s="86"/>
      <c r="AP31" s="86"/>
    </row>
    <row r="32" spans="1:42">
      <c r="D32" s="79"/>
      <c r="AC32" s="86"/>
      <c r="AD32" s="86"/>
      <c r="AE32" s="86"/>
      <c r="AF32" s="86"/>
      <c r="AG32" s="86"/>
      <c r="AH32" s="86"/>
      <c r="AI32" s="86"/>
      <c r="AJ32" s="86"/>
      <c r="AK32" s="86"/>
      <c r="AL32" s="86"/>
      <c r="AM32" s="86"/>
      <c r="AN32" s="86"/>
      <c r="AO32" s="86"/>
      <c r="AP32" s="86"/>
    </row>
    <row r="33" spans="4:40">
      <c r="D33" s="79"/>
      <c r="AC33" s="86"/>
      <c r="AD33" s="86"/>
      <c r="AE33" s="86"/>
      <c r="AF33" s="86"/>
      <c r="AG33" s="86"/>
      <c r="AH33" s="86"/>
      <c r="AI33" s="86"/>
      <c r="AJ33" s="86"/>
      <c r="AK33" s="86"/>
      <c r="AL33" s="86"/>
      <c r="AM33" s="86"/>
      <c r="AN33" s="86"/>
    </row>
    <row r="34" spans="4:40">
      <c r="D34" s="79"/>
      <c r="AC34" s="86"/>
      <c r="AD34" s="86"/>
      <c r="AE34" s="86"/>
      <c r="AF34" s="86"/>
      <c r="AG34" s="86"/>
      <c r="AH34" s="86"/>
      <c r="AI34" s="86"/>
      <c r="AJ34" s="86"/>
      <c r="AK34" s="86"/>
      <c r="AL34" s="86"/>
      <c r="AM34" s="86"/>
      <c r="AN34" s="86"/>
    </row>
    <row r="35" spans="4:40">
      <c r="D35" s="79"/>
      <c r="AC35" s="86"/>
      <c r="AD35" s="86"/>
      <c r="AE35" s="86"/>
      <c r="AF35" s="86"/>
      <c r="AG35" s="86"/>
      <c r="AH35" s="86"/>
      <c r="AI35" s="86"/>
      <c r="AJ35" s="86"/>
      <c r="AK35" s="86"/>
      <c r="AL35" s="86"/>
      <c r="AM35" s="86"/>
      <c r="AN35" s="86"/>
    </row>
    <row r="36" spans="4:40">
      <c r="D36" s="79"/>
      <c r="AC36" s="86"/>
      <c r="AD36" s="86"/>
      <c r="AE36" s="86"/>
      <c r="AF36" s="86"/>
      <c r="AG36" s="86"/>
      <c r="AH36" s="86"/>
      <c r="AI36" s="86"/>
      <c r="AJ36" s="86"/>
      <c r="AK36" s="86"/>
      <c r="AL36" s="86"/>
      <c r="AM36" s="86"/>
      <c r="AN36" s="86"/>
    </row>
    <row r="37" spans="4:40">
      <c r="D37" s="79"/>
      <c r="AC37" s="86"/>
      <c r="AD37" s="86"/>
      <c r="AE37" s="86"/>
      <c r="AF37" s="86"/>
      <c r="AG37" s="86"/>
      <c r="AH37" s="86"/>
      <c r="AI37" s="86"/>
      <c r="AJ37" s="86"/>
      <c r="AK37" s="86"/>
      <c r="AL37" s="86"/>
      <c r="AM37" s="86"/>
      <c r="AN37" s="86"/>
    </row>
    <row r="38" spans="4:40">
      <c r="D38" s="79"/>
    </row>
    <row r="39" spans="4:40">
      <c r="D39" s="79"/>
    </row>
    <row r="40" spans="4:40">
      <c r="D40" s="79"/>
    </row>
    <row r="41" spans="4:40">
      <c r="D41" s="79"/>
    </row>
    <row r="42" spans="4:40">
      <c r="D42" s="79"/>
    </row>
    <row r="43" spans="4:40">
      <c r="D43" s="79"/>
    </row>
    <row r="44" spans="4:40">
      <c r="D44" s="79"/>
    </row>
    <row r="45" spans="4:40">
      <c r="D45" s="79"/>
    </row>
    <row r="46" spans="4:40">
      <c r="D46" s="79"/>
    </row>
    <row r="47" spans="4:40">
      <c r="D47" s="79"/>
    </row>
    <row r="48" spans="4:40">
      <c r="D48" s="79"/>
    </row>
    <row r="49" spans="1:29">
      <c r="D49" s="79"/>
    </row>
    <row r="50" spans="1:29">
      <c r="D50" s="79"/>
    </row>
    <row r="51" spans="1:29">
      <c r="D51" s="79"/>
    </row>
    <row r="52" spans="1:29">
      <c r="D52" s="79"/>
    </row>
    <row r="53" spans="1:29">
      <c r="D53" s="79"/>
    </row>
    <row r="54" spans="1:29">
      <c r="D54" s="79"/>
    </row>
    <row r="55" spans="1:29">
      <c r="D55" s="79"/>
    </row>
    <row r="56" spans="1:29" ht="27" customHeight="1">
      <c r="D56" s="79"/>
    </row>
    <row r="57" spans="1:29">
      <c r="D57" s="79"/>
    </row>
    <row r="58" spans="1:29" ht="295.5" customHeight="1">
      <c r="D58" s="79"/>
    </row>
    <row r="59" spans="1:29" ht="24" customHeight="1">
      <c r="A59" s="163">
        <v>4</v>
      </c>
      <c r="B59" s="230"/>
      <c r="C59" s="230"/>
      <c r="D59" s="231"/>
      <c r="E59" s="169"/>
      <c r="F59" s="172"/>
      <c r="G59" s="173"/>
      <c r="H59" s="233"/>
      <c r="I59" s="234"/>
      <c r="J59" s="233"/>
      <c r="K59" s="234"/>
      <c r="L59" s="237"/>
      <c r="M59" s="237"/>
      <c r="N59" s="180"/>
      <c r="O59" s="181"/>
      <c r="P59" s="180"/>
      <c r="Q59" s="181"/>
      <c r="R59" s="184"/>
      <c r="S59" s="185"/>
      <c r="T59" s="180"/>
      <c r="U59" s="181"/>
      <c r="V59" s="180"/>
      <c r="W59" s="181"/>
      <c r="X59" s="238"/>
      <c r="Y59" s="165"/>
      <c r="Z59" s="164"/>
      <c r="AA59" s="165"/>
      <c r="AB59" s="240" t="str">
        <f>IF(X59="","",IF(X59="×",0,IF(AND(X59="○",Z59="○"),150000,100000)))</f>
        <v/>
      </c>
      <c r="AC59" s="229"/>
    </row>
    <row r="60" spans="1:29" ht="24" customHeight="1">
      <c r="A60" s="163"/>
      <c r="B60" s="230"/>
      <c r="C60" s="230"/>
      <c r="D60" s="232"/>
      <c r="E60" s="171"/>
      <c r="F60" s="174"/>
      <c r="G60" s="175"/>
      <c r="H60" s="235"/>
      <c r="I60" s="236"/>
      <c r="J60" s="235"/>
      <c r="K60" s="236"/>
      <c r="L60" s="237"/>
      <c r="M60" s="237"/>
      <c r="N60" s="182"/>
      <c r="O60" s="183"/>
      <c r="P60" s="182"/>
      <c r="Q60" s="183"/>
      <c r="R60" s="186"/>
      <c r="S60" s="187"/>
      <c r="T60" s="182"/>
      <c r="U60" s="183"/>
      <c r="V60" s="182"/>
      <c r="W60" s="183"/>
      <c r="X60" s="239"/>
      <c r="Y60" s="167"/>
      <c r="Z60" s="166"/>
      <c r="AA60" s="167"/>
      <c r="AB60" s="240"/>
      <c r="AC60" s="229"/>
    </row>
    <row r="61" spans="1:29" ht="24" customHeight="1">
      <c r="A61" s="163">
        <v>5</v>
      </c>
      <c r="B61" s="230"/>
      <c r="C61" s="230"/>
      <c r="D61" s="231"/>
      <c r="E61" s="169"/>
      <c r="F61" s="172"/>
      <c r="G61" s="173"/>
      <c r="H61" s="233"/>
      <c r="I61" s="234"/>
      <c r="J61" s="233"/>
      <c r="K61" s="234"/>
      <c r="L61" s="237"/>
      <c r="M61" s="237"/>
      <c r="N61" s="180"/>
      <c r="O61" s="181"/>
      <c r="P61" s="180"/>
      <c r="Q61" s="181"/>
      <c r="R61" s="184"/>
      <c r="S61" s="185"/>
      <c r="T61" s="180"/>
      <c r="U61" s="181"/>
      <c r="V61" s="180"/>
      <c r="W61" s="181"/>
      <c r="X61" s="238"/>
      <c r="Y61" s="165"/>
      <c r="Z61" s="164"/>
      <c r="AA61" s="165"/>
      <c r="AB61" s="240" t="str">
        <f>IF(X61="","",IF(X61="×",0,IF(AND(X61="○",Z61="○"),150000,100000)))</f>
        <v/>
      </c>
      <c r="AC61" s="229"/>
    </row>
    <row r="62" spans="1:29" ht="24" customHeight="1">
      <c r="A62" s="163"/>
      <c r="B62" s="230"/>
      <c r="C62" s="230"/>
      <c r="D62" s="232"/>
      <c r="E62" s="171"/>
      <c r="F62" s="174"/>
      <c r="G62" s="175"/>
      <c r="H62" s="235"/>
      <c r="I62" s="236"/>
      <c r="J62" s="235"/>
      <c r="K62" s="236"/>
      <c r="L62" s="237"/>
      <c r="M62" s="237"/>
      <c r="N62" s="182"/>
      <c r="O62" s="183"/>
      <c r="P62" s="182"/>
      <c r="Q62" s="183"/>
      <c r="R62" s="186"/>
      <c r="S62" s="187"/>
      <c r="T62" s="182"/>
      <c r="U62" s="183"/>
      <c r="V62" s="182"/>
      <c r="W62" s="183"/>
      <c r="X62" s="239"/>
      <c r="Y62" s="167"/>
      <c r="Z62" s="166"/>
      <c r="AA62" s="167"/>
      <c r="AB62" s="240"/>
      <c r="AC62" s="229"/>
    </row>
    <row r="63" spans="1:29" ht="24" customHeight="1">
      <c r="A63" s="163">
        <v>6</v>
      </c>
      <c r="B63" s="230"/>
      <c r="C63" s="230"/>
      <c r="D63" s="231"/>
      <c r="E63" s="169"/>
      <c r="F63" s="172"/>
      <c r="G63" s="173"/>
      <c r="H63" s="233"/>
      <c r="I63" s="234"/>
      <c r="J63" s="233"/>
      <c r="K63" s="234"/>
      <c r="L63" s="237"/>
      <c r="M63" s="237"/>
      <c r="N63" s="180"/>
      <c r="O63" s="181"/>
      <c r="P63" s="180"/>
      <c r="Q63" s="181"/>
      <c r="R63" s="184"/>
      <c r="S63" s="185"/>
      <c r="T63" s="180"/>
      <c r="U63" s="181"/>
      <c r="V63" s="180"/>
      <c r="W63" s="181"/>
      <c r="X63" s="238"/>
      <c r="Y63" s="165"/>
      <c r="Z63" s="164"/>
      <c r="AA63" s="165"/>
      <c r="AB63" s="240" t="str">
        <f>IF(X63="","",IF(X63="×",0,IF(AND(X63="○",Z63="○"),150000,100000)))</f>
        <v/>
      </c>
      <c r="AC63" s="229"/>
    </row>
    <row r="64" spans="1:29" ht="24" customHeight="1">
      <c r="A64" s="163"/>
      <c r="B64" s="230"/>
      <c r="C64" s="230"/>
      <c r="D64" s="232"/>
      <c r="E64" s="171"/>
      <c r="F64" s="174"/>
      <c r="G64" s="175"/>
      <c r="H64" s="235"/>
      <c r="I64" s="236"/>
      <c r="J64" s="235"/>
      <c r="K64" s="236"/>
      <c r="L64" s="237"/>
      <c r="M64" s="237"/>
      <c r="N64" s="182"/>
      <c r="O64" s="183"/>
      <c r="P64" s="182"/>
      <c r="Q64" s="183"/>
      <c r="R64" s="186"/>
      <c r="S64" s="187"/>
      <c r="T64" s="182"/>
      <c r="U64" s="183"/>
      <c r="V64" s="182"/>
      <c r="W64" s="183"/>
      <c r="X64" s="239"/>
      <c r="Y64" s="167"/>
      <c r="Z64" s="166"/>
      <c r="AA64" s="167"/>
      <c r="AB64" s="240"/>
      <c r="AC64" s="229"/>
    </row>
    <row r="65" spans="1:29" ht="24" customHeight="1">
      <c r="A65" s="163">
        <v>7</v>
      </c>
      <c r="B65" s="230"/>
      <c r="C65" s="230"/>
      <c r="D65" s="231"/>
      <c r="E65" s="169"/>
      <c r="F65" s="172"/>
      <c r="G65" s="173"/>
      <c r="H65" s="233"/>
      <c r="I65" s="234"/>
      <c r="J65" s="233"/>
      <c r="K65" s="234"/>
      <c r="L65" s="237"/>
      <c r="M65" s="237"/>
      <c r="N65" s="180"/>
      <c r="O65" s="181"/>
      <c r="P65" s="180"/>
      <c r="Q65" s="181"/>
      <c r="R65" s="184"/>
      <c r="S65" s="185"/>
      <c r="T65" s="180"/>
      <c r="U65" s="181"/>
      <c r="V65" s="180"/>
      <c r="W65" s="181"/>
      <c r="X65" s="238"/>
      <c r="Y65" s="165"/>
      <c r="Z65" s="164"/>
      <c r="AA65" s="165"/>
      <c r="AB65" s="240"/>
      <c r="AC65" s="229"/>
    </row>
    <row r="66" spans="1:29" ht="24" customHeight="1">
      <c r="A66" s="163"/>
      <c r="B66" s="230"/>
      <c r="C66" s="230"/>
      <c r="D66" s="232"/>
      <c r="E66" s="171"/>
      <c r="F66" s="174"/>
      <c r="G66" s="175"/>
      <c r="H66" s="235"/>
      <c r="I66" s="236"/>
      <c r="J66" s="235"/>
      <c r="K66" s="236"/>
      <c r="L66" s="237"/>
      <c r="M66" s="237"/>
      <c r="N66" s="182"/>
      <c r="O66" s="183"/>
      <c r="P66" s="182"/>
      <c r="Q66" s="183"/>
      <c r="R66" s="186"/>
      <c r="S66" s="187"/>
      <c r="T66" s="182"/>
      <c r="U66" s="183"/>
      <c r="V66" s="182"/>
      <c r="W66" s="183"/>
      <c r="X66" s="239"/>
      <c r="Y66" s="167"/>
      <c r="Z66" s="166"/>
      <c r="AA66" s="167"/>
      <c r="AB66" s="240"/>
      <c r="AC66" s="229"/>
    </row>
    <row r="67" spans="1:29" ht="24" customHeight="1">
      <c r="A67" s="163">
        <v>8</v>
      </c>
      <c r="B67" s="230"/>
      <c r="C67" s="230"/>
      <c r="D67" s="231"/>
      <c r="E67" s="169"/>
      <c r="F67" s="172"/>
      <c r="G67" s="173"/>
      <c r="H67" s="233"/>
      <c r="I67" s="234"/>
      <c r="J67" s="233"/>
      <c r="K67" s="234"/>
      <c r="L67" s="237"/>
      <c r="M67" s="237"/>
      <c r="N67" s="180"/>
      <c r="O67" s="181"/>
      <c r="P67" s="180"/>
      <c r="Q67" s="181"/>
      <c r="R67" s="184"/>
      <c r="S67" s="185"/>
      <c r="T67" s="180"/>
      <c r="U67" s="181"/>
      <c r="V67" s="180"/>
      <c r="W67" s="181"/>
      <c r="X67" s="238"/>
      <c r="Y67" s="165"/>
      <c r="Z67" s="164"/>
      <c r="AA67" s="165"/>
      <c r="AB67" s="240" t="str">
        <f>IF(X67="","",IF(X67="×",0,IF(AND(X67="○",Z67="○"),150000,100000)))</f>
        <v/>
      </c>
      <c r="AC67" s="229"/>
    </row>
    <row r="68" spans="1:29" ht="24" customHeight="1">
      <c r="A68" s="163"/>
      <c r="B68" s="230"/>
      <c r="C68" s="230"/>
      <c r="D68" s="232"/>
      <c r="E68" s="171"/>
      <c r="F68" s="174"/>
      <c r="G68" s="175"/>
      <c r="H68" s="235"/>
      <c r="I68" s="236"/>
      <c r="J68" s="235"/>
      <c r="K68" s="236"/>
      <c r="L68" s="237"/>
      <c r="M68" s="237"/>
      <c r="N68" s="182"/>
      <c r="O68" s="183"/>
      <c r="P68" s="182"/>
      <c r="Q68" s="183"/>
      <c r="R68" s="186"/>
      <c r="S68" s="187"/>
      <c r="T68" s="182"/>
      <c r="U68" s="183"/>
      <c r="V68" s="182"/>
      <c r="W68" s="183"/>
      <c r="X68" s="239"/>
      <c r="Y68" s="167"/>
      <c r="Z68" s="166"/>
      <c r="AA68" s="167"/>
      <c r="AB68" s="240"/>
      <c r="AC68" s="229"/>
    </row>
    <row r="69" spans="1:29" ht="24" customHeight="1">
      <c r="A69" s="163">
        <v>9</v>
      </c>
      <c r="B69" s="230"/>
      <c r="C69" s="230"/>
      <c r="D69" s="231"/>
      <c r="E69" s="169"/>
      <c r="F69" s="172"/>
      <c r="G69" s="173"/>
      <c r="H69" s="233"/>
      <c r="I69" s="234"/>
      <c r="J69" s="233"/>
      <c r="K69" s="234"/>
      <c r="L69" s="237"/>
      <c r="M69" s="237"/>
      <c r="N69" s="180"/>
      <c r="O69" s="181"/>
      <c r="P69" s="180"/>
      <c r="Q69" s="181"/>
      <c r="R69" s="184"/>
      <c r="S69" s="185"/>
      <c r="T69" s="180"/>
      <c r="U69" s="181"/>
      <c r="V69" s="180"/>
      <c r="W69" s="181"/>
      <c r="X69" s="238"/>
      <c r="Y69" s="165"/>
      <c r="Z69" s="164"/>
      <c r="AA69" s="165"/>
      <c r="AB69" s="240" t="str">
        <f>IF(X69="","",IF(X69="×",0,IF(AND(X69="○",Z69="○"),150000,100000)))</f>
        <v/>
      </c>
      <c r="AC69" s="229"/>
    </row>
    <row r="70" spans="1:29" ht="24" customHeight="1">
      <c r="A70" s="163"/>
      <c r="B70" s="230"/>
      <c r="C70" s="230"/>
      <c r="D70" s="232"/>
      <c r="E70" s="171"/>
      <c r="F70" s="174"/>
      <c r="G70" s="175"/>
      <c r="H70" s="235"/>
      <c r="I70" s="236"/>
      <c r="J70" s="235"/>
      <c r="K70" s="236"/>
      <c r="L70" s="237"/>
      <c r="M70" s="237"/>
      <c r="N70" s="182"/>
      <c r="O70" s="183"/>
      <c r="P70" s="182"/>
      <c r="Q70" s="183"/>
      <c r="R70" s="186"/>
      <c r="S70" s="187"/>
      <c r="T70" s="182"/>
      <c r="U70" s="183"/>
      <c r="V70" s="182"/>
      <c r="W70" s="183"/>
      <c r="X70" s="239"/>
      <c r="Y70" s="167"/>
      <c r="Z70" s="166"/>
      <c r="AA70" s="167"/>
      <c r="AB70" s="240"/>
      <c r="AC70" s="229"/>
    </row>
    <row r="71" spans="1:29" ht="24" customHeight="1">
      <c r="A71" s="163">
        <v>10</v>
      </c>
      <c r="B71" s="230"/>
      <c r="C71" s="230"/>
      <c r="D71" s="231"/>
      <c r="E71" s="169"/>
      <c r="F71" s="172"/>
      <c r="G71" s="173"/>
      <c r="H71" s="233"/>
      <c r="I71" s="234"/>
      <c r="J71" s="233"/>
      <c r="K71" s="234"/>
      <c r="L71" s="237"/>
      <c r="M71" s="237"/>
      <c r="N71" s="180"/>
      <c r="O71" s="181"/>
      <c r="P71" s="180"/>
      <c r="Q71" s="181"/>
      <c r="R71" s="184"/>
      <c r="S71" s="185"/>
      <c r="T71" s="180"/>
      <c r="U71" s="181"/>
      <c r="V71" s="180"/>
      <c r="W71" s="181"/>
      <c r="X71" s="238"/>
      <c r="Y71" s="165"/>
      <c r="Z71" s="164"/>
      <c r="AA71" s="165"/>
      <c r="AB71" s="240" t="str">
        <f>IF(X71="","",IF(X71="×",0,IF(AND(X71="○",Z71="○"),150000,100000)))</f>
        <v/>
      </c>
      <c r="AC71" s="229"/>
    </row>
    <row r="72" spans="1:29" ht="24" customHeight="1">
      <c r="A72" s="163"/>
      <c r="B72" s="230"/>
      <c r="C72" s="230"/>
      <c r="D72" s="232"/>
      <c r="E72" s="171"/>
      <c r="F72" s="174"/>
      <c r="G72" s="175"/>
      <c r="H72" s="235"/>
      <c r="I72" s="236"/>
      <c r="J72" s="235"/>
      <c r="K72" s="236"/>
      <c r="L72" s="237"/>
      <c r="M72" s="237"/>
      <c r="N72" s="182"/>
      <c r="O72" s="183"/>
      <c r="P72" s="182"/>
      <c r="Q72" s="183"/>
      <c r="R72" s="186"/>
      <c r="S72" s="187"/>
      <c r="T72" s="182"/>
      <c r="U72" s="183"/>
      <c r="V72" s="182"/>
      <c r="W72" s="183"/>
      <c r="X72" s="239"/>
      <c r="Y72" s="167"/>
      <c r="Z72" s="166"/>
      <c r="AA72" s="167"/>
      <c r="AB72" s="240"/>
      <c r="AC72" s="229"/>
    </row>
    <row r="73" spans="1:29" ht="24" customHeight="1">
      <c r="A73" s="163">
        <v>11</v>
      </c>
      <c r="B73" s="230"/>
      <c r="C73" s="230"/>
      <c r="D73" s="231"/>
      <c r="E73" s="169"/>
      <c r="F73" s="172"/>
      <c r="G73" s="173"/>
      <c r="H73" s="233"/>
      <c r="I73" s="234"/>
      <c r="J73" s="233"/>
      <c r="K73" s="234"/>
      <c r="L73" s="237"/>
      <c r="M73" s="237"/>
      <c r="N73" s="180"/>
      <c r="O73" s="181"/>
      <c r="P73" s="180"/>
      <c r="Q73" s="181"/>
      <c r="R73" s="184"/>
      <c r="S73" s="185"/>
      <c r="T73" s="180"/>
      <c r="U73" s="181"/>
      <c r="V73" s="180"/>
      <c r="W73" s="181"/>
      <c r="X73" s="238"/>
      <c r="Y73" s="165"/>
      <c r="Z73" s="164"/>
      <c r="AA73" s="165"/>
      <c r="AB73" s="240" t="str">
        <f>IF(X73="","",IF(X73="×",0,IF(AND(X73="○",Z73="○"),150000,100000)))</f>
        <v/>
      </c>
      <c r="AC73" s="229"/>
    </row>
    <row r="74" spans="1:29" ht="24" customHeight="1">
      <c r="A74" s="163"/>
      <c r="B74" s="230"/>
      <c r="C74" s="230"/>
      <c r="D74" s="232"/>
      <c r="E74" s="171"/>
      <c r="F74" s="174"/>
      <c r="G74" s="175"/>
      <c r="H74" s="235"/>
      <c r="I74" s="236"/>
      <c r="J74" s="235"/>
      <c r="K74" s="236"/>
      <c r="L74" s="237"/>
      <c r="M74" s="237"/>
      <c r="N74" s="182"/>
      <c r="O74" s="183"/>
      <c r="P74" s="182"/>
      <c r="Q74" s="183"/>
      <c r="R74" s="186"/>
      <c r="S74" s="187"/>
      <c r="T74" s="182"/>
      <c r="U74" s="183"/>
      <c r="V74" s="182"/>
      <c r="W74" s="183"/>
      <c r="X74" s="239"/>
      <c r="Y74" s="167"/>
      <c r="Z74" s="166"/>
      <c r="AA74" s="167"/>
      <c r="AB74" s="240"/>
      <c r="AC74" s="229"/>
    </row>
    <row r="75" spans="1:29" ht="24" customHeight="1">
      <c r="A75" s="163">
        <v>12</v>
      </c>
      <c r="B75" s="230"/>
      <c r="C75" s="230"/>
      <c r="D75" s="231"/>
      <c r="E75" s="169"/>
      <c r="F75" s="172"/>
      <c r="G75" s="173"/>
      <c r="H75" s="233"/>
      <c r="I75" s="234"/>
      <c r="J75" s="233"/>
      <c r="K75" s="234"/>
      <c r="L75" s="237"/>
      <c r="M75" s="237"/>
      <c r="N75" s="180"/>
      <c r="O75" s="181"/>
      <c r="P75" s="180"/>
      <c r="Q75" s="181"/>
      <c r="R75" s="184"/>
      <c r="S75" s="185"/>
      <c r="T75" s="180"/>
      <c r="U75" s="181"/>
      <c r="V75" s="180"/>
      <c r="W75" s="181"/>
      <c r="X75" s="238"/>
      <c r="Y75" s="165"/>
      <c r="Z75" s="164"/>
      <c r="AA75" s="165"/>
      <c r="AB75" s="240" t="str">
        <f>IF(X75="","",IF(X75="×",0,IF(AND(X75="○",Z75="○"),150000,100000)))</f>
        <v/>
      </c>
      <c r="AC75" s="229"/>
    </row>
    <row r="76" spans="1:29" ht="24" customHeight="1">
      <c r="A76" s="163"/>
      <c r="B76" s="230"/>
      <c r="C76" s="230"/>
      <c r="D76" s="232"/>
      <c r="E76" s="171"/>
      <c r="F76" s="174"/>
      <c r="G76" s="175"/>
      <c r="H76" s="235"/>
      <c r="I76" s="236"/>
      <c r="J76" s="235"/>
      <c r="K76" s="236"/>
      <c r="L76" s="237"/>
      <c r="M76" s="237"/>
      <c r="N76" s="182"/>
      <c r="O76" s="183"/>
      <c r="P76" s="182"/>
      <c r="Q76" s="183"/>
      <c r="R76" s="186"/>
      <c r="S76" s="187"/>
      <c r="T76" s="182"/>
      <c r="U76" s="183"/>
      <c r="V76" s="182"/>
      <c r="W76" s="183"/>
      <c r="X76" s="239"/>
      <c r="Y76" s="167"/>
      <c r="Z76" s="166"/>
      <c r="AA76" s="167"/>
      <c r="AB76" s="240"/>
      <c r="AC76" s="229"/>
    </row>
    <row r="77" spans="1:29" ht="24" customHeight="1">
      <c r="A77" s="163">
        <v>13</v>
      </c>
      <c r="B77" s="230"/>
      <c r="C77" s="230"/>
      <c r="D77" s="231"/>
      <c r="E77" s="169"/>
      <c r="F77" s="172"/>
      <c r="G77" s="173"/>
      <c r="H77" s="233"/>
      <c r="I77" s="234"/>
      <c r="J77" s="233"/>
      <c r="K77" s="234"/>
      <c r="L77" s="237"/>
      <c r="M77" s="237"/>
      <c r="N77" s="180"/>
      <c r="O77" s="181"/>
      <c r="P77" s="180"/>
      <c r="Q77" s="181"/>
      <c r="R77" s="184"/>
      <c r="S77" s="185"/>
      <c r="T77" s="180"/>
      <c r="U77" s="181"/>
      <c r="V77" s="180"/>
      <c r="W77" s="181"/>
      <c r="X77" s="238"/>
      <c r="Y77" s="165"/>
      <c r="Z77" s="164"/>
      <c r="AA77" s="165"/>
      <c r="AB77" s="240" t="str">
        <f>IF(X77="","",IF(X77="×",0,IF(AND(X77="○",Z77="○"),150000,100000)))</f>
        <v/>
      </c>
      <c r="AC77" s="229"/>
    </row>
    <row r="78" spans="1:29" ht="24" customHeight="1">
      <c r="A78" s="163"/>
      <c r="B78" s="230"/>
      <c r="C78" s="230"/>
      <c r="D78" s="232"/>
      <c r="E78" s="171"/>
      <c r="F78" s="174"/>
      <c r="G78" s="175"/>
      <c r="H78" s="235"/>
      <c r="I78" s="236"/>
      <c r="J78" s="235"/>
      <c r="K78" s="236"/>
      <c r="L78" s="237"/>
      <c r="M78" s="237"/>
      <c r="N78" s="182"/>
      <c r="O78" s="183"/>
      <c r="P78" s="182"/>
      <c r="Q78" s="183"/>
      <c r="R78" s="186"/>
      <c r="S78" s="187"/>
      <c r="T78" s="182"/>
      <c r="U78" s="183"/>
      <c r="V78" s="182"/>
      <c r="W78" s="183"/>
      <c r="X78" s="239"/>
      <c r="Y78" s="167"/>
      <c r="Z78" s="166"/>
      <c r="AA78" s="167"/>
      <c r="AB78" s="240"/>
      <c r="AC78" s="229"/>
    </row>
    <row r="79" spans="1:29" ht="24" customHeight="1">
      <c r="A79" s="163">
        <v>14</v>
      </c>
      <c r="B79" s="230"/>
      <c r="C79" s="230"/>
      <c r="D79" s="231"/>
      <c r="E79" s="169"/>
      <c r="F79" s="172"/>
      <c r="G79" s="173"/>
      <c r="H79" s="233"/>
      <c r="I79" s="234"/>
      <c r="J79" s="233"/>
      <c r="K79" s="234"/>
      <c r="L79" s="237"/>
      <c r="M79" s="237"/>
      <c r="N79" s="180"/>
      <c r="O79" s="181"/>
      <c r="P79" s="180"/>
      <c r="Q79" s="181"/>
      <c r="R79" s="184"/>
      <c r="S79" s="185"/>
      <c r="T79" s="180"/>
      <c r="U79" s="181"/>
      <c r="V79" s="180"/>
      <c r="W79" s="181"/>
      <c r="X79" s="238"/>
      <c r="Y79" s="165"/>
      <c r="Z79" s="164"/>
      <c r="AA79" s="165"/>
      <c r="AB79" s="240" t="str">
        <f>IF(X79="","",IF(X79="×",0,IF(AND(X79="○",Z79="○"),150000,100000)))</f>
        <v/>
      </c>
      <c r="AC79" s="229"/>
    </row>
    <row r="80" spans="1:29" ht="24" customHeight="1">
      <c r="A80" s="163"/>
      <c r="B80" s="230"/>
      <c r="C80" s="230"/>
      <c r="D80" s="232"/>
      <c r="E80" s="171"/>
      <c r="F80" s="174"/>
      <c r="G80" s="175"/>
      <c r="H80" s="235"/>
      <c r="I80" s="236"/>
      <c r="J80" s="235"/>
      <c r="K80" s="236"/>
      <c r="L80" s="237"/>
      <c r="M80" s="237"/>
      <c r="N80" s="182"/>
      <c r="O80" s="183"/>
      <c r="P80" s="182"/>
      <c r="Q80" s="183"/>
      <c r="R80" s="186"/>
      <c r="S80" s="187"/>
      <c r="T80" s="182"/>
      <c r="U80" s="183"/>
      <c r="V80" s="182"/>
      <c r="W80" s="183"/>
      <c r="X80" s="239"/>
      <c r="Y80" s="167"/>
      <c r="Z80" s="166"/>
      <c r="AA80" s="167"/>
      <c r="AB80" s="240"/>
      <c r="AC80" s="229"/>
    </row>
    <row r="81" spans="1:29" ht="24" customHeight="1">
      <c r="A81" s="163">
        <v>15</v>
      </c>
      <c r="B81" s="230"/>
      <c r="C81" s="230"/>
      <c r="D81" s="231"/>
      <c r="E81" s="169"/>
      <c r="F81" s="172"/>
      <c r="G81" s="173"/>
      <c r="H81" s="233"/>
      <c r="I81" s="234"/>
      <c r="J81" s="233"/>
      <c r="K81" s="234"/>
      <c r="L81" s="237"/>
      <c r="M81" s="237"/>
      <c r="N81" s="180"/>
      <c r="O81" s="181"/>
      <c r="P81" s="180"/>
      <c r="Q81" s="181"/>
      <c r="R81" s="184"/>
      <c r="S81" s="185"/>
      <c r="T81" s="180"/>
      <c r="U81" s="181"/>
      <c r="V81" s="180"/>
      <c r="W81" s="181"/>
      <c r="X81" s="238"/>
      <c r="Y81" s="165"/>
      <c r="Z81" s="164"/>
      <c r="AA81" s="165"/>
      <c r="AB81" s="240" t="str">
        <f>IF(X81="","",IF(X81="×",0,IF(AND(X81="○",Z81="○"),150000,100000)))</f>
        <v/>
      </c>
      <c r="AC81" s="229"/>
    </row>
    <row r="82" spans="1:29" ht="24" customHeight="1">
      <c r="A82" s="163"/>
      <c r="B82" s="230"/>
      <c r="C82" s="230"/>
      <c r="D82" s="232"/>
      <c r="E82" s="171"/>
      <c r="F82" s="174"/>
      <c r="G82" s="175"/>
      <c r="H82" s="235"/>
      <c r="I82" s="236"/>
      <c r="J82" s="235"/>
      <c r="K82" s="236"/>
      <c r="L82" s="237"/>
      <c r="M82" s="237"/>
      <c r="N82" s="182"/>
      <c r="O82" s="183"/>
      <c r="P82" s="182"/>
      <c r="Q82" s="183"/>
      <c r="R82" s="186"/>
      <c r="S82" s="187"/>
      <c r="T82" s="182"/>
      <c r="U82" s="183"/>
      <c r="V82" s="182"/>
      <c r="W82" s="183"/>
      <c r="X82" s="239"/>
      <c r="Y82" s="167"/>
      <c r="Z82" s="166"/>
      <c r="AA82" s="167"/>
      <c r="AB82" s="240"/>
      <c r="AC82" s="229"/>
    </row>
    <row r="83" spans="1:29" ht="24" customHeight="1">
      <c r="A83" s="163">
        <v>16</v>
      </c>
      <c r="B83" s="230"/>
      <c r="C83" s="230"/>
      <c r="D83" s="231"/>
      <c r="E83" s="169"/>
      <c r="F83" s="172"/>
      <c r="G83" s="173"/>
      <c r="H83" s="233"/>
      <c r="I83" s="234"/>
      <c r="J83" s="233"/>
      <c r="K83" s="234"/>
      <c r="L83" s="237"/>
      <c r="M83" s="237"/>
      <c r="N83" s="180"/>
      <c r="O83" s="181"/>
      <c r="P83" s="180"/>
      <c r="Q83" s="181"/>
      <c r="R83" s="184"/>
      <c r="S83" s="185"/>
      <c r="T83" s="180"/>
      <c r="U83" s="181"/>
      <c r="V83" s="180"/>
      <c r="W83" s="181"/>
      <c r="X83" s="238"/>
      <c r="Y83" s="165"/>
      <c r="Z83" s="164"/>
      <c r="AA83" s="165"/>
      <c r="AB83" s="240" t="str">
        <f>IF(X83="","",IF(X83="×",0,IF(AND(X83="○",Z83="○"),150000,100000)))</f>
        <v/>
      </c>
      <c r="AC83" s="229"/>
    </row>
    <row r="84" spans="1:29" ht="24" customHeight="1">
      <c r="A84" s="163"/>
      <c r="B84" s="230"/>
      <c r="C84" s="230"/>
      <c r="D84" s="232"/>
      <c r="E84" s="171"/>
      <c r="F84" s="174"/>
      <c r="G84" s="175"/>
      <c r="H84" s="235"/>
      <c r="I84" s="236"/>
      <c r="J84" s="235"/>
      <c r="K84" s="236"/>
      <c r="L84" s="237"/>
      <c r="M84" s="237"/>
      <c r="N84" s="182"/>
      <c r="O84" s="183"/>
      <c r="P84" s="182"/>
      <c r="Q84" s="183"/>
      <c r="R84" s="186"/>
      <c r="S84" s="187"/>
      <c r="T84" s="182"/>
      <c r="U84" s="183"/>
      <c r="V84" s="182"/>
      <c r="W84" s="183"/>
      <c r="X84" s="239"/>
      <c r="Y84" s="167"/>
      <c r="Z84" s="166"/>
      <c r="AA84" s="167"/>
      <c r="AB84" s="240"/>
      <c r="AC84" s="229"/>
    </row>
    <row r="85" spans="1:29" ht="24" customHeight="1">
      <c r="A85" s="163">
        <v>17</v>
      </c>
      <c r="B85" s="230"/>
      <c r="C85" s="230"/>
      <c r="D85" s="231"/>
      <c r="E85" s="169"/>
      <c r="F85" s="172"/>
      <c r="G85" s="173"/>
      <c r="H85" s="233"/>
      <c r="I85" s="234"/>
      <c r="J85" s="233"/>
      <c r="K85" s="234"/>
      <c r="L85" s="237"/>
      <c r="M85" s="237"/>
      <c r="N85" s="180"/>
      <c r="O85" s="181"/>
      <c r="P85" s="180"/>
      <c r="Q85" s="181"/>
      <c r="R85" s="184"/>
      <c r="S85" s="185"/>
      <c r="T85" s="180"/>
      <c r="U85" s="181"/>
      <c r="V85" s="180"/>
      <c r="W85" s="181"/>
      <c r="X85" s="238"/>
      <c r="Y85" s="165"/>
      <c r="Z85" s="164"/>
      <c r="AA85" s="165"/>
      <c r="AB85" s="240" t="str">
        <f>IF(X85="","",IF(X85="×",0,IF(AND(X85="○",Z85="○"),150000,100000)))</f>
        <v/>
      </c>
      <c r="AC85" s="229"/>
    </row>
    <row r="86" spans="1:29" ht="24" customHeight="1">
      <c r="A86" s="163"/>
      <c r="B86" s="230"/>
      <c r="C86" s="230"/>
      <c r="D86" s="232"/>
      <c r="E86" s="171"/>
      <c r="F86" s="174"/>
      <c r="G86" s="175"/>
      <c r="H86" s="235"/>
      <c r="I86" s="236"/>
      <c r="J86" s="235"/>
      <c r="K86" s="236"/>
      <c r="L86" s="237"/>
      <c r="M86" s="237"/>
      <c r="N86" s="182"/>
      <c r="O86" s="183"/>
      <c r="P86" s="182"/>
      <c r="Q86" s="183"/>
      <c r="R86" s="186"/>
      <c r="S86" s="187"/>
      <c r="T86" s="182"/>
      <c r="U86" s="183"/>
      <c r="V86" s="182"/>
      <c r="W86" s="183"/>
      <c r="X86" s="239"/>
      <c r="Y86" s="167"/>
      <c r="Z86" s="166"/>
      <c r="AA86" s="167"/>
      <c r="AB86" s="240"/>
      <c r="AC86" s="229"/>
    </row>
    <row r="87" spans="1:29" ht="24" customHeight="1">
      <c r="A87" s="163">
        <v>18</v>
      </c>
      <c r="B87" s="230"/>
      <c r="C87" s="230"/>
      <c r="D87" s="231"/>
      <c r="E87" s="169"/>
      <c r="F87" s="172"/>
      <c r="G87" s="173"/>
      <c r="H87" s="233"/>
      <c r="I87" s="234"/>
      <c r="J87" s="233"/>
      <c r="K87" s="234"/>
      <c r="L87" s="237"/>
      <c r="M87" s="237"/>
      <c r="N87" s="180"/>
      <c r="O87" s="181"/>
      <c r="P87" s="180"/>
      <c r="Q87" s="181"/>
      <c r="R87" s="184"/>
      <c r="S87" s="185"/>
      <c r="T87" s="180"/>
      <c r="U87" s="181"/>
      <c r="V87" s="180"/>
      <c r="W87" s="181"/>
      <c r="X87" s="238"/>
      <c r="Y87" s="165"/>
      <c r="Z87" s="164"/>
      <c r="AA87" s="165"/>
      <c r="AB87" s="240" t="str">
        <f>IF(X87="","",IF(X87="×",0,IF(AND(X87="○",Z87="○"),150000,100000)))</f>
        <v/>
      </c>
      <c r="AC87" s="229"/>
    </row>
    <row r="88" spans="1:29" ht="24" customHeight="1">
      <c r="A88" s="163"/>
      <c r="B88" s="230"/>
      <c r="C88" s="230"/>
      <c r="D88" s="232"/>
      <c r="E88" s="171"/>
      <c r="F88" s="174"/>
      <c r="G88" s="175"/>
      <c r="H88" s="235"/>
      <c r="I88" s="236"/>
      <c r="J88" s="235"/>
      <c r="K88" s="236"/>
      <c r="L88" s="237"/>
      <c r="M88" s="237"/>
      <c r="N88" s="182"/>
      <c r="O88" s="183"/>
      <c r="P88" s="182"/>
      <c r="Q88" s="183"/>
      <c r="R88" s="186"/>
      <c r="S88" s="187"/>
      <c r="T88" s="182"/>
      <c r="U88" s="183"/>
      <c r="V88" s="182"/>
      <c r="W88" s="183"/>
      <c r="X88" s="239"/>
      <c r="Y88" s="167"/>
      <c r="Z88" s="166"/>
      <c r="AA88" s="167"/>
      <c r="AB88" s="240"/>
      <c r="AC88" s="229"/>
    </row>
    <row r="89" spans="1:29" ht="24" customHeight="1">
      <c r="A89" s="163">
        <v>19</v>
      </c>
      <c r="B89" s="230"/>
      <c r="C89" s="230"/>
      <c r="D89" s="231"/>
      <c r="E89" s="169"/>
      <c r="F89" s="172"/>
      <c r="G89" s="173"/>
      <c r="H89" s="233"/>
      <c r="I89" s="234"/>
      <c r="J89" s="233"/>
      <c r="K89" s="234"/>
      <c r="L89" s="237"/>
      <c r="M89" s="237"/>
      <c r="N89" s="180"/>
      <c r="O89" s="181"/>
      <c r="P89" s="180"/>
      <c r="Q89" s="181"/>
      <c r="R89" s="184"/>
      <c r="S89" s="185"/>
      <c r="T89" s="180"/>
      <c r="U89" s="181"/>
      <c r="V89" s="180"/>
      <c r="W89" s="181"/>
      <c r="X89" s="238"/>
      <c r="Y89" s="165"/>
      <c r="Z89" s="164"/>
      <c r="AA89" s="165"/>
      <c r="AB89" s="240" t="str">
        <f>IF(X89="","",IF(X89="×",0,IF(AND(X89="○",Z89="○"),150000,100000)))</f>
        <v/>
      </c>
      <c r="AC89" s="229"/>
    </row>
    <row r="90" spans="1:29" ht="24" customHeight="1">
      <c r="A90" s="163"/>
      <c r="B90" s="230"/>
      <c r="C90" s="230"/>
      <c r="D90" s="232"/>
      <c r="E90" s="171"/>
      <c r="F90" s="174"/>
      <c r="G90" s="175"/>
      <c r="H90" s="235"/>
      <c r="I90" s="236"/>
      <c r="J90" s="235"/>
      <c r="K90" s="236"/>
      <c r="L90" s="237"/>
      <c r="M90" s="237"/>
      <c r="N90" s="182"/>
      <c r="O90" s="183"/>
      <c r="P90" s="182"/>
      <c r="Q90" s="183"/>
      <c r="R90" s="186"/>
      <c r="S90" s="187"/>
      <c r="T90" s="182"/>
      <c r="U90" s="183"/>
      <c r="V90" s="182"/>
      <c r="W90" s="183"/>
      <c r="X90" s="239"/>
      <c r="Y90" s="167"/>
      <c r="Z90" s="166"/>
      <c r="AA90" s="167"/>
      <c r="AB90" s="240"/>
      <c r="AC90" s="229"/>
    </row>
    <row r="91" spans="1:29" ht="24" customHeight="1">
      <c r="A91" s="163">
        <v>20</v>
      </c>
      <c r="B91" s="230"/>
      <c r="C91" s="230"/>
      <c r="D91" s="231"/>
      <c r="E91" s="169"/>
      <c r="F91" s="172"/>
      <c r="G91" s="173"/>
      <c r="H91" s="233"/>
      <c r="I91" s="234"/>
      <c r="J91" s="233"/>
      <c r="K91" s="234"/>
      <c r="L91" s="237"/>
      <c r="M91" s="237"/>
      <c r="N91" s="180"/>
      <c r="O91" s="181"/>
      <c r="P91" s="180"/>
      <c r="Q91" s="181"/>
      <c r="R91" s="184"/>
      <c r="S91" s="185"/>
      <c r="T91" s="180"/>
      <c r="U91" s="181"/>
      <c r="V91" s="180"/>
      <c r="W91" s="181"/>
      <c r="X91" s="238"/>
      <c r="Y91" s="165"/>
      <c r="Z91" s="164"/>
      <c r="AA91" s="165"/>
      <c r="AB91" s="240" t="str">
        <f>IF(X91="","",IF(X91="×",0,IF(AND(X91="○",Z91="○"),150000,100000)))</f>
        <v/>
      </c>
      <c r="AC91" s="229"/>
    </row>
    <row r="92" spans="1:29" ht="24" customHeight="1">
      <c r="A92" s="163"/>
      <c r="B92" s="230"/>
      <c r="C92" s="230"/>
      <c r="D92" s="232"/>
      <c r="E92" s="171"/>
      <c r="F92" s="174"/>
      <c r="G92" s="175"/>
      <c r="H92" s="235"/>
      <c r="I92" s="236"/>
      <c r="J92" s="235"/>
      <c r="K92" s="236"/>
      <c r="L92" s="237"/>
      <c r="M92" s="237"/>
      <c r="N92" s="182"/>
      <c r="O92" s="183"/>
      <c r="P92" s="182"/>
      <c r="Q92" s="183"/>
      <c r="R92" s="186"/>
      <c r="S92" s="187"/>
      <c r="T92" s="182"/>
      <c r="U92" s="183"/>
      <c r="V92" s="182"/>
      <c r="W92" s="183"/>
      <c r="X92" s="239"/>
      <c r="Y92" s="167"/>
      <c r="Z92" s="166"/>
      <c r="AA92" s="167"/>
      <c r="AB92" s="240"/>
      <c r="AC92" s="229"/>
    </row>
    <row r="93" spans="1:29" ht="24" customHeight="1">
      <c r="A93" s="163">
        <v>21</v>
      </c>
      <c r="B93" s="230"/>
      <c r="C93" s="230"/>
      <c r="D93" s="231"/>
      <c r="E93" s="169"/>
      <c r="F93" s="172"/>
      <c r="G93" s="173"/>
      <c r="H93" s="233"/>
      <c r="I93" s="234"/>
      <c r="J93" s="233"/>
      <c r="K93" s="234"/>
      <c r="L93" s="237"/>
      <c r="M93" s="237"/>
      <c r="N93" s="180"/>
      <c r="O93" s="181"/>
      <c r="P93" s="180"/>
      <c r="Q93" s="181"/>
      <c r="R93" s="184"/>
      <c r="S93" s="185"/>
      <c r="T93" s="180"/>
      <c r="U93" s="181"/>
      <c r="V93" s="180"/>
      <c r="W93" s="181"/>
      <c r="X93" s="238"/>
      <c r="Y93" s="165"/>
      <c r="Z93" s="164"/>
      <c r="AA93" s="165"/>
      <c r="AB93" s="240" t="str">
        <f>IF(X93="","",IF(X93="×",0,IF(AND(X93="○",Z93="○"),150000,100000)))</f>
        <v/>
      </c>
      <c r="AC93" s="229"/>
    </row>
    <row r="94" spans="1:29" ht="24" customHeight="1">
      <c r="A94" s="163"/>
      <c r="B94" s="230"/>
      <c r="C94" s="230"/>
      <c r="D94" s="232"/>
      <c r="E94" s="171"/>
      <c r="F94" s="174"/>
      <c r="G94" s="175"/>
      <c r="H94" s="235"/>
      <c r="I94" s="236"/>
      <c r="J94" s="235"/>
      <c r="K94" s="236"/>
      <c r="L94" s="237"/>
      <c r="M94" s="237"/>
      <c r="N94" s="182"/>
      <c r="O94" s="183"/>
      <c r="P94" s="182"/>
      <c r="Q94" s="183"/>
      <c r="R94" s="186"/>
      <c r="S94" s="187"/>
      <c r="T94" s="182"/>
      <c r="U94" s="183"/>
      <c r="V94" s="182"/>
      <c r="W94" s="183"/>
      <c r="X94" s="239"/>
      <c r="Y94" s="167"/>
      <c r="Z94" s="166"/>
      <c r="AA94" s="167"/>
      <c r="AB94" s="240"/>
      <c r="AC94" s="229"/>
    </row>
    <row r="95" spans="1:29" ht="24" customHeight="1">
      <c r="A95" s="163">
        <v>22</v>
      </c>
      <c r="B95" s="230"/>
      <c r="C95" s="230"/>
      <c r="D95" s="231"/>
      <c r="E95" s="169"/>
      <c r="F95" s="172"/>
      <c r="G95" s="173"/>
      <c r="H95" s="233"/>
      <c r="I95" s="234"/>
      <c r="J95" s="233"/>
      <c r="K95" s="234"/>
      <c r="L95" s="237"/>
      <c r="M95" s="237"/>
      <c r="N95" s="180"/>
      <c r="O95" s="181"/>
      <c r="P95" s="180"/>
      <c r="Q95" s="181"/>
      <c r="R95" s="184"/>
      <c r="S95" s="185"/>
      <c r="T95" s="180"/>
      <c r="U95" s="181"/>
      <c r="V95" s="180"/>
      <c r="W95" s="181"/>
      <c r="X95" s="238"/>
      <c r="Y95" s="165"/>
      <c r="Z95" s="164"/>
      <c r="AA95" s="165"/>
      <c r="AB95" s="240" t="str">
        <f>IF(X95="","",IF(X95="×",0,IF(AND(X95="○",Z95="○"),150000,100000)))</f>
        <v/>
      </c>
      <c r="AC95" s="229"/>
    </row>
    <row r="96" spans="1:29" ht="24" customHeight="1">
      <c r="A96" s="163"/>
      <c r="B96" s="230"/>
      <c r="C96" s="230"/>
      <c r="D96" s="232"/>
      <c r="E96" s="171"/>
      <c r="F96" s="174"/>
      <c r="G96" s="175"/>
      <c r="H96" s="235"/>
      <c r="I96" s="236"/>
      <c r="J96" s="235"/>
      <c r="K96" s="236"/>
      <c r="L96" s="237"/>
      <c r="M96" s="237"/>
      <c r="N96" s="182"/>
      <c r="O96" s="183"/>
      <c r="P96" s="182"/>
      <c r="Q96" s="183"/>
      <c r="R96" s="186"/>
      <c r="S96" s="187"/>
      <c r="T96" s="182"/>
      <c r="U96" s="183"/>
      <c r="V96" s="182"/>
      <c r="W96" s="183"/>
      <c r="X96" s="239"/>
      <c r="Y96" s="167"/>
      <c r="Z96" s="166"/>
      <c r="AA96" s="167"/>
      <c r="AB96" s="240"/>
      <c r="AC96" s="229"/>
    </row>
    <row r="97" spans="1:29" ht="24" customHeight="1">
      <c r="A97" s="163">
        <v>23</v>
      </c>
      <c r="B97" s="230"/>
      <c r="C97" s="230"/>
      <c r="D97" s="231"/>
      <c r="E97" s="169"/>
      <c r="F97" s="172"/>
      <c r="G97" s="173"/>
      <c r="H97" s="233"/>
      <c r="I97" s="234"/>
      <c r="J97" s="233"/>
      <c r="K97" s="234"/>
      <c r="L97" s="237"/>
      <c r="M97" s="237"/>
      <c r="N97" s="180"/>
      <c r="O97" s="181"/>
      <c r="P97" s="180"/>
      <c r="Q97" s="181"/>
      <c r="R97" s="184"/>
      <c r="S97" s="185"/>
      <c r="T97" s="180"/>
      <c r="U97" s="181"/>
      <c r="V97" s="180"/>
      <c r="W97" s="181"/>
      <c r="X97" s="238"/>
      <c r="Y97" s="165"/>
      <c r="Z97" s="164"/>
      <c r="AA97" s="165"/>
      <c r="AB97" s="240" t="str">
        <f>IF(X97="","",IF(X97="×",0,IF(AND(X97="○",Z97="○"),150000,100000)))</f>
        <v/>
      </c>
      <c r="AC97" s="229"/>
    </row>
    <row r="98" spans="1:29" ht="24" customHeight="1">
      <c r="A98" s="163"/>
      <c r="B98" s="230"/>
      <c r="C98" s="230"/>
      <c r="D98" s="232"/>
      <c r="E98" s="171"/>
      <c r="F98" s="174"/>
      <c r="G98" s="175"/>
      <c r="H98" s="235"/>
      <c r="I98" s="236"/>
      <c r="J98" s="235"/>
      <c r="K98" s="236"/>
      <c r="L98" s="237"/>
      <c r="M98" s="237"/>
      <c r="N98" s="182"/>
      <c r="O98" s="183"/>
      <c r="P98" s="182"/>
      <c r="Q98" s="183"/>
      <c r="R98" s="186"/>
      <c r="S98" s="187"/>
      <c r="T98" s="182"/>
      <c r="U98" s="183"/>
      <c r="V98" s="182"/>
      <c r="W98" s="183"/>
      <c r="X98" s="239"/>
      <c r="Y98" s="167"/>
      <c r="Z98" s="166"/>
      <c r="AA98" s="167"/>
      <c r="AB98" s="240"/>
      <c r="AC98" s="229"/>
    </row>
    <row r="99" spans="1:29" ht="24" customHeight="1">
      <c r="A99" s="163">
        <v>24</v>
      </c>
      <c r="B99" s="230"/>
      <c r="C99" s="230"/>
      <c r="D99" s="231"/>
      <c r="E99" s="169"/>
      <c r="F99" s="172"/>
      <c r="G99" s="173"/>
      <c r="H99" s="233"/>
      <c r="I99" s="234"/>
      <c r="J99" s="233"/>
      <c r="K99" s="234"/>
      <c r="L99" s="237"/>
      <c r="M99" s="237"/>
      <c r="N99" s="180"/>
      <c r="O99" s="181"/>
      <c r="P99" s="180"/>
      <c r="Q99" s="181"/>
      <c r="R99" s="184"/>
      <c r="S99" s="185"/>
      <c r="T99" s="180"/>
      <c r="U99" s="181"/>
      <c r="V99" s="180"/>
      <c r="W99" s="181"/>
      <c r="X99" s="238"/>
      <c r="Y99" s="165"/>
      <c r="Z99" s="164"/>
      <c r="AA99" s="165"/>
      <c r="AB99" s="240" t="str">
        <f>IF(X99="","",IF(X99="×",0,IF(AND(X99="○",Z99="○"),150000,100000)))</f>
        <v/>
      </c>
      <c r="AC99" s="229"/>
    </row>
    <row r="100" spans="1:29" ht="24" customHeight="1">
      <c r="A100" s="163"/>
      <c r="B100" s="230"/>
      <c r="C100" s="230"/>
      <c r="D100" s="232"/>
      <c r="E100" s="171"/>
      <c r="F100" s="174"/>
      <c r="G100" s="175"/>
      <c r="H100" s="235"/>
      <c r="I100" s="236"/>
      <c r="J100" s="235"/>
      <c r="K100" s="236"/>
      <c r="L100" s="237"/>
      <c r="M100" s="237"/>
      <c r="N100" s="182"/>
      <c r="O100" s="183"/>
      <c r="P100" s="182"/>
      <c r="Q100" s="183"/>
      <c r="R100" s="186"/>
      <c r="S100" s="187"/>
      <c r="T100" s="182"/>
      <c r="U100" s="183"/>
      <c r="V100" s="182"/>
      <c r="W100" s="183"/>
      <c r="X100" s="239"/>
      <c r="Y100" s="167"/>
      <c r="Z100" s="166"/>
      <c r="AA100" s="167"/>
      <c r="AB100" s="240"/>
      <c r="AC100" s="229"/>
    </row>
    <row r="101" spans="1:29" ht="24" customHeight="1">
      <c r="A101" s="163">
        <v>25</v>
      </c>
      <c r="B101" s="230"/>
      <c r="C101" s="230"/>
      <c r="D101" s="231"/>
      <c r="E101" s="169"/>
      <c r="F101" s="172"/>
      <c r="G101" s="173"/>
      <c r="H101" s="233"/>
      <c r="I101" s="234"/>
      <c r="J101" s="233"/>
      <c r="K101" s="234"/>
      <c r="L101" s="237"/>
      <c r="M101" s="237"/>
      <c r="N101" s="180"/>
      <c r="O101" s="181"/>
      <c r="P101" s="180"/>
      <c r="Q101" s="181"/>
      <c r="R101" s="184"/>
      <c r="S101" s="185"/>
      <c r="T101" s="180"/>
      <c r="U101" s="181"/>
      <c r="V101" s="180"/>
      <c r="W101" s="181"/>
      <c r="X101" s="238"/>
      <c r="Y101" s="165"/>
      <c r="Z101" s="164"/>
      <c r="AA101" s="165"/>
      <c r="AB101" s="240" t="str">
        <f>IF(X101="","",IF(X101="×",0,IF(AND(X101="○",Z101="○"),150000,100000)))</f>
        <v/>
      </c>
      <c r="AC101" s="229"/>
    </row>
    <row r="102" spans="1:29" ht="24" customHeight="1">
      <c r="A102" s="163"/>
      <c r="B102" s="230"/>
      <c r="C102" s="230"/>
      <c r="D102" s="232"/>
      <c r="E102" s="171"/>
      <c r="F102" s="174"/>
      <c r="G102" s="175"/>
      <c r="H102" s="235"/>
      <c r="I102" s="236"/>
      <c r="J102" s="235"/>
      <c r="K102" s="236"/>
      <c r="L102" s="237"/>
      <c r="M102" s="237"/>
      <c r="N102" s="182"/>
      <c r="O102" s="183"/>
      <c r="P102" s="182"/>
      <c r="Q102" s="183"/>
      <c r="R102" s="186"/>
      <c r="S102" s="187"/>
      <c r="T102" s="182"/>
      <c r="U102" s="183"/>
      <c r="V102" s="182"/>
      <c r="W102" s="183"/>
      <c r="X102" s="239"/>
      <c r="Y102" s="167"/>
      <c r="Z102" s="166"/>
      <c r="AA102" s="167"/>
      <c r="AB102" s="240"/>
      <c r="AC102" s="229"/>
    </row>
    <row r="103" spans="1:29" ht="24" customHeight="1">
      <c r="A103" s="163">
        <v>26</v>
      </c>
      <c r="B103" s="230"/>
      <c r="C103" s="230"/>
      <c r="D103" s="231"/>
      <c r="E103" s="169"/>
      <c r="F103" s="172"/>
      <c r="G103" s="173"/>
      <c r="H103" s="233"/>
      <c r="I103" s="234"/>
      <c r="J103" s="233"/>
      <c r="K103" s="234"/>
      <c r="L103" s="237"/>
      <c r="M103" s="237"/>
      <c r="N103" s="180"/>
      <c r="O103" s="181"/>
      <c r="P103" s="180"/>
      <c r="Q103" s="181"/>
      <c r="R103" s="184"/>
      <c r="S103" s="185"/>
      <c r="T103" s="180"/>
      <c r="U103" s="181"/>
      <c r="V103" s="180"/>
      <c r="W103" s="181"/>
      <c r="X103" s="238"/>
      <c r="Y103" s="165"/>
      <c r="Z103" s="164"/>
      <c r="AA103" s="165"/>
      <c r="AB103" s="240" t="str">
        <f>IF(X103="","",IF(X103="×",0,IF(AND(X103="○",Z103="○"),150000,100000)))</f>
        <v/>
      </c>
      <c r="AC103" s="229"/>
    </row>
    <row r="104" spans="1:29" ht="24" customHeight="1">
      <c r="A104" s="163"/>
      <c r="B104" s="230"/>
      <c r="C104" s="230"/>
      <c r="D104" s="232"/>
      <c r="E104" s="171"/>
      <c r="F104" s="174"/>
      <c r="G104" s="175"/>
      <c r="H104" s="235"/>
      <c r="I104" s="236"/>
      <c r="J104" s="235"/>
      <c r="K104" s="236"/>
      <c r="L104" s="237"/>
      <c r="M104" s="237"/>
      <c r="N104" s="182"/>
      <c r="O104" s="183"/>
      <c r="P104" s="182"/>
      <c r="Q104" s="183"/>
      <c r="R104" s="186"/>
      <c r="S104" s="187"/>
      <c r="T104" s="182"/>
      <c r="U104" s="183"/>
      <c r="V104" s="182"/>
      <c r="W104" s="183"/>
      <c r="X104" s="239"/>
      <c r="Y104" s="167"/>
      <c r="Z104" s="166"/>
      <c r="AA104" s="167"/>
      <c r="AB104" s="240"/>
      <c r="AC104" s="229"/>
    </row>
    <row r="105" spans="1:29" ht="24" customHeight="1">
      <c r="A105" s="163">
        <v>27</v>
      </c>
      <c r="B105" s="230"/>
      <c r="C105" s="230"/>
      <c r="D105" s="231"/>
      <c r="E105" s="169"/>
      <c r="F105" s="172"/>
      <c r="G105" s="173"/>
      <c r="H105" s="233"/>
      <c r="I105" s="234"/>
      <c r="J105" s="233"/>
      <c r="K105" s="234"/>
      <c r="L105" s="237"/>
      <c r="M105" s="237"/>
      <c r="N105" s="180"/>
      <c r="O105" s="181"/>
      <c r="P105" s="180"/>
      <c r="Q105" s="181"/>
      <c r="R105" s="184"/>
      <c r="S105" s="185"/>
      <c r="T105" s="180"/>
      <c r="U105" s="181"/>
      <c r="V105" s="180"/>
      <c r="W105" s="181"/>
      <c r="X105" s="238"/>
      <c r="Y105" s="165"/>
      <c r="Z105" s="164"/>
      <c r="AA105" s="165"/>
      <c r="AB105" s="240" t="str">
        <f>IF(X105="","",IF(X105="×",0,IF(AND(X105="○",Z105="○"),150000,100000)))</f>
        <v/>
      </c>
      <c r="AC105" s="229"/>
    </row>
    <row r="106" spans="1:29" ht="24" customHeight="1">
      <c r="A106" s="163"/>
      <c r="B106" s="230"/>
      <c r="C106" s="230"/>
      <c r="D106" s="232"/>
      <c r="E106" s="171"/>
      <c r="F106" s="174"/>
      <c r="G106" s="175"/>
      <c r="H106" s="235"/>
      <c r="I106" s="236"/>
      <c r="J106" s="235"/>
      <c r="K106" s="236"/>
      <c r="L106" s="237"/>
      <c r="M106" s="237"/>
      <c r="N106" s="182"/>
      <c r="O106" s="183"/>
      <c r="P106" s="182"/>
      <c r="Q106" s="183"/>
      <c r="R106" s="186"/>
      <c r="S106" s="187"/>
      <c r="T106" s="182"/>
      <c r="U106" s="183"/>
      <c r="V106" s="182"/>
      <c r="W106" s="183"/>
      <c r="X106" s="239"/>
      <c r="Y106" s="167"/>
      <c r="Z106" s="166"/>
      <c r="AA106" s="167"/>
      <c r="AB106" s="240"/>
      <c r="AC106" s="229"/>
    </row>
    <row r="107" spans="1:29" ht="24" customHeight="1">
      <c r="A107" s="163">
        <v>28</v>
      </c>
      <c r="B107" s="230"/>
      <c r="C107" s="230"/>
      <c r="D107" s="231"/>
      <c r="E107" s="169"/>
      <c r="F107" s="172"/>
      <c r="G107" s="173"/>
      <c r="H107" s="233"/>
      <c r="I107" s="234"/>
      <c r="J107" s="233"/>
      <c r="K107" s="234"/>
      <c r="L107" s="237"/>
      <c r="M107" s="237"/>
      <c r="N107" s="180"/>
      <c r="O107" s="181"/>
      <c r="P107" s="180"/>
      <c r="Q107" s="181"/>
      <c r="R107" s="184"/>
      <c r="S107" s="185"/>
      <c r="T107" s="180"/>
      <c r="U107" s="181"/>
      <c r="V107" s="180"/>
      <c r="W107" s="181"/>
      <c r="X107" s="238"/>
      <c r="Y107" s="165"/>
      <c r="Z107" s="164"/>
      <c r="AA107" s="165"/>
      <c r="AB107" s="240" t="str">
        <f>IF(X107="","",IF(X107="×",0,IF(AND(X107="○",Z107="○"),150000,100000)))</f>
        <v/>
      </c>
      <c r="AC107" s="229"/>
    </row>
    <row r="108" spans="1:29" ht="24" customHeight="1">
      <c r="A108" s="163"/>
      <c r="B108" s="230"/>
      <c r="C108" s="230"/>
      <c r="D108" s="232"/>
      <c r="E108" s="171"/>
      <c r="F108" s="174"/>
      <c r="G108" s="175"/>
      <c r="H108" s="235"/>
      <c r="I108" s="236"/>
      <c r="J108" s="235"/>
      <c r="K108" s="236"/>
      <c r="L108" s="237"/>
      <c r="M108" s="237"/>
      <c r="N108" s="182"/>
      <c r="O108" s="183"/>
      <c r="P108" s="182"/>
      <c r="Q108" s="183"/>
      <c r="R108" s="186"/>
      <c r="S108" s="187"/>
      <c r="T108" s="182"/>
      <c r="U108" s="183"/>
      <c r="V108" s="182"/>
      <c r="W108" s="183"/>
      <c r="X108" s="239"/>
      <c r="Y108" s="167"/>
      <c r="Z108" s="166"/>
      <c r="AA108" s="167"/>
      <c r="AB108" s="240"/>
      <c r="AC108" s="229"/>
    </row>
    <row r="109" spans="1:29" ht="24" customHeight="1">
      <c r="A109" s="163">
        <v>29</v>
      </c>
      <c r="B109" s="230"/>
      <c r="C109" s="230"/>
      <c r="D109" s="231"/>
      <c r="E109" s="169"/>
      <c r="F109" s="172"/>
      <c r="G109" s="173"/>
      <c r="H109" s="233"/>
      <c r="I109" s="234"/>
      <c r="J109" s="233"/>
      <c r="K109" s="234"/>
      <c r="L109" s="237"/>
      <c r="M109" s="237"/>
      <c r="N109" s="180"/>
      <c r="O109" s="181"/>
      <c r="P109" s="180"/>
      <c r="Q109" s="181"/>
      <c r="R109" s="184"/>
      <c r="S109" s="185"/>
      <c r="T109" s="180"/>
      <c r="U109" s="181"/>
      <c r="V109" s="180"/>
      <c r="W109" s="181"/>
      <c r="X109" s="238"/>
      <c r="Y109" s="165"/>
      <c r="Z109" s="164"/>
      <c r="AA109" s="165"/>
      <c r="AB109" s="240" t="str">
        <f>IF(X109="","",IF(X109="×",0,IF(AND(X109="○",Z109="○"),150000,100000)))</f>
        <v/>
      </c>
      <c r="AC109" s="229"/>
    </row>
    <row r="110" spans="1:29" ht="24" customHeight="1">
      <c r="A110" s="163"/>
      <c r="B110" s="230"/>
      <c r="C110" s="230"/>
      <c r="D110" s="232"/>
      <c r="E110" s="171"/>
      <c r="F110" s="174"/>
      <c r="G110" s="175"/>
      <c r="H110" s="235"/>
      <c r="I110" s="236"/>
      <c r="J110" s="235"/>
      <c r="K110" s="236"/>
      <c r="L110" s="237"/>
      <c r="M110" s="237"/>
      <c r="N110" s="182"/>
      <c r="O110" s="183"/>
      <c r="P110" s="182"/>
      <c r="Q110" s="183"/>
      <c r="R110" s="186"/>
      <c r="S110" s="187"/>
      <c r="T110" s="182"/>
      <c r="U110" s="183"/>
      <c r="V110" s="182"/>
      <c r="W110" s="183"/>
      <c r="X110" s="239"/>
      <c r="Y110" s="167"/>
      <c r="Z110" s="166"/>
      <c r="AA110" s="167"/>
      <c r="AB110" s="240"/>
      <c r="AC110" s="229"/>
    </row>
    <row r="111" spans="1:29" ht="24" customHeight="1">
      <c r="A111" s="163">
        <v>30</v>
      </c>
      <c r="B111" s="230"/>
      <c r="C111" s="230"/>
      <c r="D111" s="231"/>
      <c r="E111" s="169"/>
      <c r="F111" s="172"/>
      <c r="G111" s="173"/>
      <c r="H111" s="233"/>
      <c r="I111" s="234"/>
      <c r="J111" s="233"/>
      <c r="K111" s="234"/>
      <c r="L111" s="237"/>
      <c r="M111" s="237"/>
      <c r="N111" s="180"/>
      <c r="O111" s="181"/>
      <c r="P111" s="180"/>
      <c r="Q111" s="181"/>
      <c r="R111" s="184"/>
      <c r="S111" s="185"/>
      <c r="T111" s="180"/>
      <c r="U111" s="181"/>
      <c r="V111" s="180"/>
      <c r="W111" s="181"/>
      <c r="X111" s="238"/>
      <c r="Y111" s="165"/>
      <c r="Z111" s="164"/>
      <c r="AA111" s="165"/>
      <c r="AB111" s="240" t="str">
        <f>IF(X111="","",IF(X111="×",0,IF(AND(X111="○",Z111="○"),150000,100000)))</f>
        <v/>
      </c>
      <c r="AC111" s="229"/>
    </row>
    <row r="112" spans="1:29" ht="24" customHeight="1">
      <c r="A112" s="163"/>
      <c r="B112" s="230"/>
      <c r="C112" s="230"/>
      <c r="D112" s="232"/>
      <c r="E112" s="171"/>
      <c r="F112" s="174"/>
      <c r="G112" s="175"/>
      <c r="H112" s="235"/>
      <c r="I112" s="236"/>
      <c r="J112" s="235"/>
      <c r="K112" s="236"/>
      <c r="L112" s="237"/>
      <c r="M112" s="237"/>
      <c r="N112" s="182"/>
      <c r="O112" s="183"/>
      <c r="P112" s="182"/>
      <c r="Q112" s="183"/>
      <c r="R112" s="186"/>
      <c r="S112" s="187"/>
      <c r="T112" s="182"/>
      <c r="U112" s="183"/>
      <c r="V112" s="182"/>
      <c r="W112" s="183"/>
      <c r="X112" s="239"/>
      <c r="Y112" s="167"/>
      <c r="Z112" s="166"/>
      <c r="AA112" s="167"/>
      <c r="AB112" s="240"/>
      <c r="AC112" s="229"/>
    </row>
    <row r="113" spans="1:29" ht="24" customHeight="1">
      <c r="A113" s="163">
        <v>31</v>
      </c>
      <c r="B113" s="230"/>
      <c r="C113" s="230"/>
      <c r="D113" s="231"/>
      <c r="E113" s="169"/>
      <c r="F113" s="172"/>
      <c r="G113" s="173"/>
      <c r="H113" s="233"/>
      <c r="I113" s="234"/>
      <c r="J113" s="233"/>
      <c r="K113" s="234"/>
      <c r="L113" s="237"/>
      <c r="M113" s="237"/>
      <c r="N113" s="180"/>
      <c r="O113" s="181"/>
      <c r="P113" s="180"/>
      <c r="Q113" s="181"/>
      <c r="R113" s="184"/>
      <c r="S113" s="185"/>
      <c r="T113" s="180"/>
      <c r="U113" s="181"/>
      <c r="V113" s="180"/>
      <c r="W113" s="181"/>
      <c r="X113" s="238"/>
      <c r="Y113" s="165"/>
      <c r="Z113" s="164"/>
      <c r="AA113" s="165"/>
      <c r="AB113" s="240" t="str">
        <f>IF(X113="","",IF(X113="×",0,IF(AND(X113="○",Z113="○"),150000,100000)))</f>
        <v/>
      </c>
      <c r="AC113" s="229"/>
    </row>
    <row r="114" spans="1:29" ht="24" customHeight="1">
      <c r="A114" s="163"/>
      <c r="B114" s="230"/>
      <c r="C114" s="230"/>
      <c r="D114" s="232"/>
      <c r="E114" s="171"/>
      <c r="F114" s="174"/>
      <c r="G114" s="175"/>
      <c r="H114" s="235"/>
      <c r="I114" s="236"/>
      <c r="J114" s="235"/>
      <c r="K114" s="236"/>
      <c r="L114" s="237"/>
      <c r="M114" s="237"/>
      <c r="N114" s="182"/>
      <c r="O114" s="183"/>
      <c r="P114" s="182"/>
      <c r="Q114" s="183"/>
      <c r="R114" s="186"/>
      <c r="S114" s="187"/>
      <c r="T114" s="182"/>
      <c r="U114" s="183"/>
      <c r="V114" s="182"/>
      <c r="W114" s="183"/>
      <c r="X114" s="239"/>
      <c r="Y114" s="167"/>
      <c r="Z114" s="166"/>
      <c r="AA114" s="167"/>
      <c r="AB114" s="240"/>
      <c r="AC114" s="229"/>
    </row>
    <row r="115" spans="1:29" ht="24" customHeight="1">
      <c r="A115" s="163">
        <v>32</v>
      </c>
      <c r="B115" s="230"/>
      <c r="C115" s="230"/>
      <c r="D115" s="231"/>
      <c r="E115" s="169"/>
      <c r="F115" s="172"/>
      <c r="G115" s="173"/>
      <c r="H115" s="233"/>
      <c r="I115" s="234"/>
      <c r="J115" s="233"/>
      <c r="K115" s="234"/>
      <c r="L115" s="237"/>
      <c r="M115" s="237"/>
      <c r="N115" s="180"/>
      <c r="O115" s="181"/>
      <c r="P115" s="180"/>
      <c r="Q115" s="181"/>
      <c r="R115" s="184"/>
      <c r="S115" s="185"/>
      <c r="T115" s="180"/>
      <c r="U115" s="181"/>
      <c r="V115" s="180"/>
      <c r="W115" s="181"/>
      <c r="X115" s="238"/>
      <c r="Y115" s="165"/>
      <c r="Z115" s="164"/>
      <c r="AA115" s="165"/>
      <c r="AB115" s="240" t="str">
        <f>IF(X115="","",IF(X115="×",0,IF(AND(X115="○",Z115="○"),150000,100000)))</f>
        <v/>
      </c>
      <c r="AC115" s="229"/>
    </row>
    <row r="116" spans="1:29" ht="24" customHeight="1">
      <c r="A116" s="163"/>
      <c r="B116" s="230"/>
      <c r="C116" s="230"/>
      <c r="D116" s="232"/>
      <c r="E116" s="171"/>
      <c r="F116" s="174"/>
      <c r="G116" s="175"/>
      <c r="H116" s="235"/>
      <c r="I116" s="236"/>
      <c r="J116" s="235"/>
      <c r="K116" s="236"/>
      <c r="L116" s="237"/>
      <c r="M116" s="237"/>
      <c r="N116" s="182"/>
      <c r="O116" s="183"/>
      <c r="P116" s="182"/>
      <c r="Q116" s="183"/>
      <c r="R116" s="186"/>
      <c r="S116" s="187"/>
      <c r="T116" s="182"/>
      <c r="U116" s="183"/>
      <c r="V116" s="182"/>
      <c r="W116" s="183"/>
      <c r="X116" s="239"/>
      <c r="Y116" s="167"/>
      <c r="Z116" s="166"/>
      <c r="AA116" s="167"/>
      <c r="AB116" s="240"/>
      <c r="AC116" s="229"/>
    </row>
    <row r="117" spans="1:29" ht="24" customHeight="1">
      <c r="A117" s="163">
        <v>33</v>
      </c>
      <c r="B117" s="230"/>
      <c r="C117" s="230"/>
      <c r="D117" s="231"/>
      <c r="E117" s="169"/>
      <c r="F117" s="172"/>
      <c r="G117" s="173"/>
      <c r="H117" s="233"/>
      <c r="I117" s="234"/>
      <c r="J117" s="233"/>
      <c r="K117" s="234"/>
      <c r="L117" s="237"/>
      <c r="M117" s="237"/>
      <c r="N117" s="180"/>
      <c r="O117" s="181"/>
      <c r="P117" s="180"/>
      <c r="Q117" s="181"/>
      <c r="R117" s="184"/>
      <c r="S117" s="185"/>
      <c r="T117" s="180"/>
      <c r="U117" s="181"/>
      <c r="V117" s="180"/>
      <c r="W117" s="181"/>
      <c r="X117" s="238"/>
      <c r="Y117" s="165"/>
      <c r="Z117" s="164"/>
      <c r="AA117" s="165"/>
      <c r="AB117" s="240" t="str">
        <f>IF(X117="","",IF(X117="×",0,IF(AND(X117="○",Z117="○"),150000,100000)))</f>
        <v/>
      </c>
      <c r="AC117" s="229"/>
    </row>
    <row r="118" spans="1:29" ht="24" customHeight="1">
      <c r="A118" s="163"/>
      <c r="B118" s="230"/>
      <c r="C118" s="230"/>
      <c r="D118" s="232"/>
      <c r="E118" s="171"/>
      <c r="F118" s="174"/>
      <c r="G118" s="175"/>
      <c r="H118" s="235"/>
      <c r="I118" s="236"/>
      <c r="J118" s="235"/>
      <c r="K118" s="236"/>
      <c r="L118" s="237"/>
      <c r="M118" s="237"/>
      <c r="N118" s="182"/>
      <c r="O118" s="183"/>
      <c r="P118" s="182"/>
      <c r="Q118" s="183"/>
      <c r="R118" s="186"/>
      <c r="S118" s="187"/>
      <c r="T118" s="182"/>
      <c r="U118" s="183"/>
      <c r="V118" s="182"/>
      <c r="W118" s="183"/>
      <c r="X118" s="239"/>
      <c r="Y118" s="167"/>
      <c r="Z118" s="166"/>
      <c r="AA118" s="167"/>
      <c r="AB118" s="240"/>
      <c r="AC118" s="229"/>
    </row>
    <row r="119" spans="1:29" ht="24" customHeight="1">
      <c r="A119" s="163">
        <v>34</v>
      </c>
      <c r="B119" s="230"/>
      <c r="C119" s="230"/>
      <c r="D119" s="231"/>
      <c r="E119" s="169"/>
      <c r="F119" s="172"/>
      <c r="G119" s="173"/>
      <c r="H119" s="233"/>
      <c r="I119" s="234"/>
      <c r="J119" s="233"/>
      <c r="K119" s="234"/>
      <c r="L119" s="237"/>
      <c r="M119" s="237"/>
      <c r="N119" s="180"/>
      <c r="O119" s="181"/>
      <c r="P119" s="180"/>
      <c r="Q119" s="181"/>
      <c r="R119" s="184"/>
      <c r="S119" s="185"/>
      <c r="T119" s="180"/>
      <c r="U119" s="181"/>
      <c r="V119" s="180"/>
      <c r="W119" s="181"/>
      <c r="X119" s="238"/>
      <c r="Y119" s="165"/>
      <c r="Z119" s="164"/>
      <c r="AA119" s="165"/>
      <c r="AB119" s="240" t="str">
        <f>IF(X119="","",IF(X119="×",0,IF(AND(X119="○",Z119="○"),150000,100000)))</f>
        <v/>
      </c>
      <c r="AC119" s="229"/>
    </row>
    <row r="120" spans="1:29" ht="24" customHeight="1">
      <c r="A120" s="163"/>
      <c r="B120" s="230"/>
      <c r="C120" s="230"/>
      <c r="D120" s="232"/>
      <c r="E120" s="171"/>
      <c r="F120" s="174"/>
      <c r="G120" s="175"/>
      <c r="H120" s="235"/>
      <c r="I120" s="236"/>
      <c r="J120" s="235"/>
      <c r="K120" s="236"/>
      <c r="L120" s="237"/>
      <c r="M120" s="237"/>
      <c r="N120" s="182"/>
      <c r="O120" s="183"/>
      <c r="P120" s="182"/>
      <c r="Q120" s="183"/>
      <c r="R120" s="186"/>
      <c r="S120" s="187"/>
      <c r="T120" s="182"/>
      <c r="U120" s="183"/>
      <c r="V120" s="182"/>
      <c r="W120" s="183"/>
      <c r="X120" s="239"/>
      <c r="Y120" s="167"/>
      <c r="Z120" s="166"/>
      <c r="AA120" s="167"/>
      <c r="AB120" s="240"/>
      <c r="AC120" s="229"/>
    </row>
    <row r="121" spans="1:29" ht="24" customHeight="1">
      <c r="A121" s="163">
        <v>35</v>
      </c>
      <c r="B121" s="230"/>
      <c r="C121" s="230"/>
      <c r="D121" s="231"/>
      <c r="E121" s="169"/>
      <c r="F121" s="172"/>
      <c r="G121" s="173"/>
      <c r="H121" s="233"/>
      <c r="I121" s="234"/>
      <c r="J121" s="233"/>
      <c r="K121" s="234"/>
      <c r="L121" s="237"/>
      <c r="M121" s="237"/>
      <c r="N121" s="180"/>
      <c r="O121" s="181"/>
      <c r="P121" s="180"/>
      <c r="Q121" s="181"/>
      <c r="R121" s="184"/>
      <c r="S121" s="185"/>
      <c r="T121" s="180"/>
      <c r="U121" s="181"/>
      <c r="V121" s="180"/>
      <c r="W121" s="181"/>
      <c r="X121" s="238"/>
      <c r="Y121" s="165"/>
      <c r="Z121" s="164"/>
      <c r="AA121" s="165"/>
      <c r="AB121" s="240" t="str">
        <f>IF(X121="","",IF(X121="×",0,IF(AND(X121="○",Z121="○"),150000,100000)))</f>
        <v/>
      </c>
      <c r="AC121" s="229"/>
    </row>
    <row r="122" spans="1:29" ht="24" customHeight="1">
      <c r="A122" s="163"/>
      <c r="B122" s="230"/>
      <c r="C122" s="230"/>
      <c r="D122" s="232"/>
      <c r="E122" s="171"/>
      <c r="F122" s="174"/>
      <c r="G122" s="175"/>
      <c r="H122" s="235"/>
      <c r="I122" s="236"/>
      <c r="J122" s="235"/>
      <c r="K122" s="236"/>
      <c r="L122" s="237"/>
      <c r="M122" s="237"/>
      <c r="N122" s="182"/>
      <c r="O122" s="183"/>
      <c r="P122" s="182"/>
      <c r="Q122" s="183"/>
      <c r="R122" s="186"/>
      <c r="S122" s="187"/>
      <c r="T122" s="182"/>
      <c r="U122" s="183"/>
      <c r="V122" s="182"/>
      <c r="W122" s="183"/>
      <c r="X122" s="239"/>
      <c r="Y122" s="167"/>
      <c r="Z122" s="166"/>
      <c r="AA122" s="167"/>
      <c r="AB122" s="240"/>
      <c r="AC122" s="229"/>
    </row>
    <row r="123" spans="1:29" ht="24" customHeight="1">
      <c r="A123" s="163">
        <v>36</v>
      </c>
      <c r="B123" s="230"/>
      <c r="C123" s="230"/>
      <c r="D123" s="231"/>
      <c r="E123" s="169"/>
      <c r="F123" s="172"/>
      <c r="G123" s="173"/>
      <c r="H123" s="233"/>
      <c r="I123" s="234"/>
      <c r="J123" s="233"/>
      <c r="K123" s="234"/>
      <c r="L123" s="237"/>
      <c r="M123" s="237"/>
      <c r="N123" s="180"/>
      <c r="O123" s="181"/>
      <c r="P123" s="180"/>
      <c r="Q123" s="181"/>
      <c r="R123" s="184"/>
      <c r="S123" s="185"/>
      <c r="T123" s="180"/>
      <c r="U123" s="181"/>
      <c r="V123" s="180"/>
      <c r="W123" s="181"/>
      <c r="X123" s="238"/>
      <c r="Y123" s="165"/>
      <c r="Z123" s="164"/>
      <c r="AA123" s="165"/>
      <c r="AB123" s="240" t="str">
        <f>IF(X123="","",IF(X123="×",0,IF(AND(X123="○",Z123="○"),150000,100000)))</f>
        <v/>
      </c>
      <c r="AC123" s="229"/>
    </row>
    <row r="124" spans="1:29" ht="24" customHeight="1">
      <c r="A124" s="163"/>
      <c r="B124" s="230"/>
      <c r="C124" s="230"/>
      <c r="D124" s="232"/>
      <c r="E124" s="171"/>
      <c r="F124" s="174"/>
      <c r="G124" s="175"/>
      <c r="H124" s="235"/>
      <c r="I124" s="236"/>
      <c r="J124" s="235"/>
      <c r="K124" s="236"/>
      <c r="L124" s="237"/>
      <c r="M124" s="237"/>
      <c r="N124" s="182"/>
      <c r="O124" s="183"/>
      <c r="P124" s="182"/>
      <c r="Q124" s="183"/>
      <c r="R124" s="186"/>
      <c r="S124" s="187"/>
      <c r="T124" s="182"/>
      <c r="U124" s="183"/>
      <c r="V124" s="182"/>
      <c r="W124" s="183"/>
      <c r="X124" s="239"/>
      <c r="Y124" s="167"/>
      <c r="Z124" s="166"/>
      <c r="AA124" s="167"/>
      <c r="AB124" s="240"/>
      <c r="AC124" s="229"/>
    </row>
    <row r="125" spans="1:29" ht="24" customHeight="1">
      <c r="A125" s="163">
        <v>37</v>
      </c>
      <c r="B125" s="230"/>
      <c r="C125" s="230"/>
      <c r="D125" s="231"/>
      <c r="E125" s="169"/>
      <c r="F125" s="172"/>
      <c r="G125" s="173"/>
      <c r="H125" s="233"/>
      <c r="I125" s="234"/>
      <c r="J125" s="233"/>
      <c r="K125" s="234"/>
      <c r="L125" s="237"/>
      <c r="M125" s="237"/>
      <c r="N125" s="180"/>
      <c r="O125" s="181"/>
      <c r="P125" s="180"/>
      <c r="Q125" s="181"/>
      <c r="R125" s="184"/>
      <c r="S125" s="185"/>
      <c r="T125" s="180"/>
      <c r="U125" s="181"/>
      <c r="V125" s="180"/>
      <c r="W125" s="181"/>
      <c r="X125" s="238"/>
      <c r="Y125" s="165"/>
      <c r="Z125" s="164"/>
      <c r="AA125" s="165"/>
      <c r="AB125" s="240" t="str">
        <f>IF(X125="","",IF(X125="×",0,IF(AND(X125="○",Z125="○"),150000,100000)))</f>
        <v/>
      </c>
      <c r="AC125" s="229"/>
    </row>
    <row r="126" spans="1:29" ht="24" customHeight="1">
      <c r="A126" s="163"/>
      <c r="B126" s="230"/>
      <c r="C126" s="230"/>
      <c r="D126" s="232"/>
      <c r="E126" s="171"/>
      <c r="F126" s="174"/>
      <c r="G126" s="175"/>
      <c r="H126" s="235"/>
      <c r="I126" s="236"/>
      <c r="J126" s="235"/>
      <c r="K126" s="236"/>
      <c r="L126" s="237"/>
      <c r="M126" s="237"/>
      <c r="N126" s="182"/>
      <c r="O126" s="183"/>
      <c r="P126" s="182"/>
      <c r="Q126" s="183"/>
      <c r="R126" s="186"/>
      <c r="S126" s="187"/>
      <c r="T126" s="182"/>
      <c r="U126" s="183"/>
      <c r="V126" s="182"/>
      <c r="W126" s="183"/>
      <c r="X126" s="239"/>
      <c r="Y126" s="167"/>
      <c r="Z126" s="166"/>
      <c r="AA126" s="167"/>
      <c r="AB126" s="240"/>
      <c r="AC126" s="229"/>
    </row>
    <row r="127" spans="1:29" ht="24" customHeight="1">
      <c r="A127" s="163">
        <v>38</v>
      </c>
      <c r="B127" s="230"/>
      <c r="C127" s="230"/>
      <c r="D127" s="231"/>
      <c r="E127" s="169"/>
      <c r="F127" s="172"/>
      <c r="G127" s="173"/>
      <c r="H127" s="233"/>
      <c r="I127" s="234"/>
      <c r="J127" s="233"/>
      <c r="K127" s="234"/>
      <c r="L127" s="237"/>
      <c r="M127" s="237"/>
      <c r="N127" s="180"/>
      <c r="O127" s="181"/>
      <c r="P127" s="180"/>
      <c r="Q127" s="181"/>
      <c r="R127" s="184"/>
      <c r="S127" s="185"/>
      <c r="T127" s="180"/>
      <c r="U127" s="181"/>
      <c r="V127" s="180"/>
      <c r="W127" s="181"/>
      <c r="X127" s="238"/>
      <c r="Y127" s="165"/>
      <c r="Z127" s="164"/>
      <c r="AA127" s="165"/>
      <c r="AB127" s="240" t="str">
        <f>IF(X127="","",IF(X127="×",0,IF(AND(X127="○",Z127="○"),150000,100000)))</f>
        <v/>
      </c>
      <c r="AC127" s="229"/>
    </row>
    <row r="128" spans="1:29" ht="24" customHeight="1">
      <c r="A128" s="163"/>
      <c r="B128" s="230"/>
      <c r="C128" s="230"/>
      <c r="D128" s="232"/>
      <c r="E128" s="171"/>
      <c r="F128" s="174"/>
      <c r="G128" s="175"/>
      <c r="H128" s="235"/>
      <c r="I128" s="236"/>
      <c r="J128" s="235"/>
      <c r="K128" s="236"/>
      <c r="L128" s="237"/>
      <c r="M128" s="237"/>
      <c r="N128" s="182"/>
      <c r="O128" s="183"/>
      <c r="P128" s="182"/>
      <c r="Q128" s="183"/>
      <c r="R128" s="186"/>
      <c r="S128" s="187"/>
      <c r="T128" s="182"/>
      <c r="U128" s="183"/>
      <c r="V128" s="182"/>
      <c r="W128" s="183"/>
      <c r="X128" s="239"/>
      <c r="Y128" s="167"/>
      <c r="Z128" s="166"/>
      <c r="AA128" s="167"/>
      <c r="AB128" s="240"/>
      <c r="AC128" s="229"/>
    </row>
    <row r="129" spans="1:29" ht="24" customHeight="1">
      <c r="A129" s="163">
        <v>39</v>
      </c>
      <c r="B129" s="230"/>
      <c r="C129" s="230"/>
      <c r="D129" s="231"/>
      <c r="E129" s="169"/>
      <c r="F129" s="172"/>
      <c r="G129" s="173"/>
      <c r="H129" s="233"/>
      <c r="I129" s="234"/>
      <c r="J129" s="233"/>
      <c r="K129" s="234"/>
      <c r="L129" s="237"/>
      <c r="M129" s="237"/>
      <c r="N129" s="180"/>
      <c r="O129" s="181"/>
      <c r="P129" s="180"/>
      <c r="Q129" s="181"/>
      <c r="R129" s="184"/>
      <c r="S129" s="185"/>
      <c r="T129" s="180"/>
      <c r="U129" s="181"/>
      <c r="V129" s="180"/>
      <c r="W129" s="181"/>
      <c r="X129" s="238"/>
      <c r="Y129" s="165"/>
      <c r="Z129" s="164"/>
      <c r="AA129" s="165"/>
      <c r="AB129" s="240" t="str">
        <f>IF(X129="","",IF(X129="×",0,IF(AND(X129="○",Z129="○"),150000,100000)))</f>
        <v/>
      </c>
      <c r="AC129" s="229"/>
    </row>
    <row r="130" spans="1:29" ht="24" customHeight="1">
      <c r="A130" s="163"/>
      <c r="B130" s="230"/>
      <c r="C130" s="230"/>
      <c r="D130" s="232"/>
      <c r="E130" s="171"/>
      <c r="F130" s="174"/>
      <c r="G130" s="175"/>
      <c r="H130" s="235"/>
      <c r="I130" s="236"/>
      <c r="J130" s="235"/>
      <c r="K130" s="236"/>
      <c r="L130" s="237"/>
      <c r="M130" s="237"/>
      <c r="N130" s="182"/>
      <c r="O130" s="183"/>
      <c r="P130" s="182"/>
      <c r="Q130" s="183"/>
      <c r="R130" s="186"/>
      <c r="S130" s="187"/>
      <c r="T130" s="182"/>
      <c r="U130" s="183"/>
      <c r="V130" s="182"/>
      <c r="W130" s="183"/>
      <c r="X130" s="239"/>
      <c r="Y130" s="167"/>
      <c r="Z130" s="166"/>
      <c r="AA130" s="167"/>
      <c r="AB130" s="240"/>
      <c r="AC130" s="229"/>
    </row>
    <row r="131" spans="1:29" ht="24" customHeight="1">
      <c r="A131" s="163">
        <v>40</v>
      </c>
      <c r="B131" s="230"/>
      <c r="C131" s="230"/>
      <c r="D131" s="231"/>
      <c r="E131" s="169"/>
      <c r="F131" s="172"/>
      <c r="G131" s="173"/>
      <c r="H131" s="233"/>
      <c r="I131" s="234"/>
      <c r="J131" s="233"/>
      <c r="K131" s="234"/>
      <c r="L131" s="237"/>
      <c r="M131" s="237"/>
      <c r="N131" s="180"/>
      <c r="O131" s="181"/>
      <c r="P131" s="180"/>
      <c r="Q131" s="181"/>
      <c r="R131" s="184"/>
      <c r="S131" s="185"/>
      <c r="T131" s="180"/>
      <c r="U131" s="181"/>
      <c r="V131" s="180"/>
      <c r="W131" s="181"/>
      <c r="X131" s="238"/>
      <c r="Y131" s="165"/>
      <c r="Z131" s="164"/>
      <c r="AA131" s="165"/>
      <c r="AB131" s="240" t="str">
        <f>IF(X131="","",IF(X131="×",0,IF(AND(X131="○",Z131="○"),150000,100000)))</f>
        <v/>
      </c>
      <c r="AC131" s="229"/>
    </row>
    <row r="132" spans="1:29" ht="24" customHeight="1">
      <c r="A132" s="163"/>
      <c r="B132" s="230"/>
      <c r="C132" s="230"/>
      <c r="D132" s="232"/>
      <c r="E132" s="171"/>
      <c r="F132" s="174"/>
      <c r="G132" s="175"/>
      <c r="H132" s="235"/>
      <c r="I132" s="236"/>
      <c r="J132" s="235"/>
      <c r="K132" s="236"/>
      <c r="L132" s="237"/>
      <c r="M132" s="237"/>
      <c r="N132" s="182"/>
      <c r="O132" s="183"/>
      <c r="P132" s="182"/>
      <c r="Q132" s="183"/>
      <c r="R132" s="186"/>
      <c r="S132" s="187"/>
      <c r="T132" s="182"/>
      <c r="U132" s="183"/>
      <c r="V132" s="182"/>
      <c r="W132" s="183"/>
      <c r="X132" s="239"/>
      <c r="Y132" s="167"/>
      <c r="Z132" s="166"/>
      <c r="AA132" s="167"/>
      <c r="AB132" s="240"/>
      <c r="AC132" s="229"/>
    </row>
    <row r="133" spans="1:29" ht="24" customHeight="1">
      <c r="A133" s="163">
        <v>41</v>
      </c>
      <c r="B133" s="230"/>
      <c r="C133" s="230"/>
      <c r="D133" s="231"/>
      <c r="E133" s="169"/>
      <c r="F133" s="172"/>
      <c r="G133" s="173"/>
      <c r="H133" s="233"/>
      <c r="I133" s="234"/>
      <c r="J133" s="233"/>
      <c r="K133" s="234"/>
      <c r="L133" s="237"/>
      <c r="M133" s="237"/>
      <c r="N133" s="180"/>
      <c r="O133" s="181"/>
      <c r="P133" s="180"/>
      <c r="Q133" s="181"/>
      <c r="R133" s="184"/>
      <c r="S133" s="185"/>
      <c r="T133" s="180"/>
      <c r="U133" s="181"/>
      <c r="V133" s="180"/>
      <c r="W133" s="181"/>
      <c r="X133" s="238"/>
      <c r="Y133" s="165"/>
      <c r="Z133" s="164"/>
      <c r="AA133" s="165"/>
      <c r="AB133" s="240" t="str">
        <f>IF(X133="","",IF(X133="×",0,IF(AND(X133="○",Z133="○"),150000,100000)))</f>
        <v/>
      </c>
      <c r="AC133" s="229"/>
    </row>
    <row r="134" spans="1:29" ht="24" customHeight="1">
      <c r="A134" s="163"/>
      <c r="B134" s="230"/>
      <c r="C134" s="230"/>
      <c r="D134" s="232"/>
      <c r="E134" s="171"/>
      <c r="F134" s="174"/>
      <c r="G134" s="175"/>
      <c r="H134" s="235"/>
      <c r="I134" s="236"/>
      <c r="J134" s="235"/>
      <c r="K134" s="236"/>
      <c r="L134" s="237"/>
      <c r="M134" s="237"/>
      <c r="N134" s="182"/>
      <c r="O134" s="183"/>
      <c r="P134" s="182"/>
      <c r="Q134" s="183"/>
      <c r="R134" s="186"/>
      <c r="S134" s="187"/>
      <c r="T134" s="182"/>
      <c r="U134" s="183"/>
      <c r="V134" s="182"/>
      <c r="W134" s="183"/>
      <c r="X134" s="239"/>
      <c r="Y134" s="167"/>
      <c r="Z134" s="166"/>
      <c r="AA134" s="167"/>
      <c r="AB134" s="240"/>
      <c r="AC134" s="229"/>
    </row>
    <row r="135" spans="1:29" ht="24" customHeight="1">
      <c r="A135" s="163">
        <v>42</v>
      </c>
      <c r="B135" s="230"/>
      <c r="C135" s="230"/>
      <c r="D135" s="231"/>
      <c r="E135" s="169"/>
      <c r="F135" s="172"/>
      <c r="G135" s="173"/>
      <c r="H135" s="233"/>
      <c r="I135" s="234"/>
      <c r="J135" s="233"/>
      <c r="K135" s="234"/>
      <c r="L135" s="237"/>
      <c r="M135" s="237"/>
      <c r="N135" s="180"/>
      <c r="O135" s="181"/>
      <c r="P135" s="180"/>
      <c r="Q135" s="181"/>
      <c r="R135" s="184"/>
      <c r="S135" s="185"/>
      <c r="T135" s="180"/>
      <c r="U135" s="181"/>
      <c r="V135" s="180"/>
      <c r="W135" s="181"/>
      <c r="X135" s="238"/>
      <c r="Y135" s="165"/>
      <c r="Z135" s="164"/>
      <c r="AA135" s="165"/>
      <c r="AB135" s="240" t="str">
        <f>IF(X135="","",IF(X135="×",0,IF(AND(X135="○",Z135="○"),150000,100000)))</f>
        <v/>
      </c>
      <c r="AC135" s="229"/>
    </row>
    <row r="136" spans="1:29" ht="24" customHeight="1">
      <c r="A136" s="163"/>
      <c r="B136" s="230"/>
      <c r="C136" s="230"/>
      <c r="D136" s="232"/>
      <c r="E136" s="171"/>
      <c r="F136" s="174"/>
      <c r="G136" s="175"/>
      <c r="H136" s="235"/>
      <c r="I136" s="236"/>
      <c r="J136" s="235"/>
      <c r="K136" s="236"/>
      <c r="L136" s="237"/>
      <c r="M136" s="237"/>
      <c r="N136" s="182"/>
      <c r="O136" s="183"/>
      <c r="P136" s="182"/>
      <c r="Q136" s="183"/>
      <c r="R136" s="186"/>
      <c r="S136" s="187"/>
      <c r="T136" s="182"/>
      <c r="U136" s="183"/>
      <c r="V136" s="182"/>
      <c r="W136" s="183"/>
      <c r="X136" s="239"/>
      <c r="Y136" s="167"/>
      <c r="Z136" s="166"/>
      <c r="AA136" s="167"/>
      <c r="AB136" s="240"/>
      <c r="AC136" s="229"/>
    </row>
    <row r="137" spans="1:29" ht="24" customHeight="1">
      <c r="A137" s="163">
        <v>43</v>
      </c>
      <c r="B137" s="230"/>
      <c r="C137" s="230"/>
      <c r="D137" s="231"/>
      <c r="E137" s="169"/>
      <c r="F137" s="172"/>
      <c r="G137" s="173"/>
      <c r="H137" s="233"/>
      <c r="I137" s="234"/>
      <c r="J137" s="233"/>
      <c r="K137" s="234"/>
      <c r="L137" s="237"/>
      <c r="M137" s="237"/>
      <c r="N137" s="180"/>
      <c r="O137" s="181"/>
      <c r="P137" s="180"/>
      <c r="Q137" s="181"/>
      <c r="R137" s="184"/>
      <c r="S137" s="185"/>
      <c r="T137" s="180"/>
      <c r="U137" s="181"/>
      <c r="V137" s="180"/>
      <c r="W137" s="181"/>
      <c r="X137" s="238"/>
      <c r="Y137" s="165"/>
      <c r="Z137" s="164"/>
      <c r="AA137" s="165"/>
      <c r="AB137" s="240" t="str">
        <f>IF(X137="","",IF(X137="×",0,IF(AND(X137="○",Z137="○"),150000,100000)))</f>
        <v/>
      </c>
      <c r="AC137" s="229"/>
    </row>
    <row r="138" spans="1:29" ht="24" customHeight="1">
      <c r="A138" s="163"/>
      <c r="B138" s="230"/>
      <c r="C138" s="230"/>
      <c r="D138" s="232"/>
      <c r="E138" s="171"/>
      <c r="F138" s="174"/>
      <c r="G138" s="175"/>
      <c r="H138" s="235"/>
      <c r="I138" s="236"/>
      <c r="J138" s="235"/>
      <c r="K138" s="236"/>
      <c r="L138" s="237"/>
      <c r="M138" s="237"/>
      <c r="N138" s="182"/>
      <c r="O138" s="183"/>
      <c r="P138" s="182"/>
      <c r="Q138" s="183"/>
      <c r="R138" s="186"/>
      <c r="S138" s="187"/>
      <c r="T138" s="182"/>
      <c r="U138" s="183"/>
      <c r="V138" s="182"/>
      <c r="W138" s="183"/>
      <c r="X138" s="239"/>
      <c r="Y138" s="167"/>
      <c r="Z138" s="166"/>
      <c r="AA138" s="167"/>
      <c r="AB138" s="240"/>
      <c r="AC138" s="229"/>
    </row>
    <row r="139" spans="1:29" ht="24" customHeight="1">
      <c r="A139" s="163">
        <v>44</v>
      </c>
      <c r="B139" s="230"/>
      <c r="C139" s="230"/>
      <c r="D139" s="231"/>
      <c r="E139" s="169"/>
      <c r="F139" s="172"/>
      <c r="G139" s="173"/>
      <c r="H139" s="233"/>
      <c r="I139" s="234"/>
      <c r="J139" s="233"/>
      <c r="K139" s="234"/>
      <c r="L139" s="237"/>
      <c r="M139" s="237"/>
      <c r="N139" s="180"/>
      <c r="O139" s="181"/>
      <c r="P139" s="180"/>
      <c r="Q139" s="181"/>
      <c r="R139" s="184"/>
      <c r="S139" s="185"/>
      <c r="T139" s="180"/>
      <c r="U139" s="181"/>
      <c r="V139" s="180"/>
      <c r="W139" s="181"/>
      <c r="X139" s="238"/>
      <c r="Y139" s="165"/>
      <c r="Z139" s="164"/>
      <c r="AA139" s="165"/>
      <c r="AB139" s="240" t="str">
        <f>IF(X139="","",IF(X139="×",0,IF(AND(X139="○",Z139="○"),150000,100000)))</f>
        <v/>
      </c>
      <c r="AC139" s="229"/>
    </row>
    <row r="140" spans="1:29" ht="24" customHeight="1">
      <c r="A140" s="163"/>
      <c r="B140" s="230"/>
      <c r="C140" s="230"/>
      <c r="D140" s="232"/>
      <c r="E140" s="171"/>
      <c r="F140" s="174"/>
      <c r="G140" s="175"/>
      <c r="H140" s="235"/>
      <c r="I140" s="236"/>
      <c r="J140" s="235"/>
      <c r="K140" s="236"/>
      <c r="L140" s="237"/>
      <c r="M140" s="237"/>
      <c r="N140" s="182"/>
      <c r="O140" s="183"/>
      <c r="P140" s="182"/>
      <c r="Q140" s="183"/>
      <c r="R140" s="186"/>
      <c r="S140" s="187"/>
      <c r="T140" s="182"/>
      <c r="U140" s="183"/>
      <c r="V140" s="182"/>
      <c r="W140" s="183"/>
      <c r="X140" s="239"/>
      <c r="Y140" s="167"/>
      <c r="Z140" s="166"/>
      <c r="AA140" s="167"/>
      <c r="AB140" s="240"/>
      <c r="AC140" s="229"/>
    </row>
    <row r="141" spans="1:29" ht="24" customHeight="1">
      <c r="A141" s="163">
        <v>45</v>
      </c>
      <c r="B141" s="230"/>
      <c r="C141" s="230"/>
      <c r="D141" s="231"/>
      <c r="E141" s="169"/>
      <c r="F141" s="172"/>
      <c r="G141" s="173"/>
      <c r="H141" s="233"/>
      <c r="I141" s="234"/>
      <c r="J141" s="233"/>
      <c r="K141" s="234"/>
      <c r="L141" s="237"/>
      <c r="M141" s="237"/>
      <c r="N141" s="180"/>
      <c r="O141" s="181"/>
      <c r="P141" s="180"/>
      <c r="Q141" s="181"/>
      <c r="R141" s="184"/>
      <c r="S141" s="185"/>
      <c r="T141" s="180"/>
      <c r="U141" s="181"/>
      <c r="V141" s="180"/>
      <c r="W141" s="181"/>
      <c r="X141" s="238"/>
      <c r="Y141" s="165"/>
      <c r="Z141" s="164"/>
      <c r="AA141" s="165"/>
      <c r="AB141" s="240" t="str">
        <f>IF(X141="","",IF(X141="×",0,IF(AND(X141="○",Z141="○"),150000,100000)))</f>
        <v/>
      </c>
      <c r="AC141" s="229"/>
    </row>
    <row r="142" spans="1:29" ht="24" customHeight="1">
      <c r="A142" s="163"/>
      <c r="B142" s="230"/>
      <c r="C142" s="230"/>
      <c r="D142" s="232"/>
      <c r="E142" s="171"/>
      <c r="F142" s="174"/>
      <c r="G142" s="175"/>
      <c r="H142" s="235"/>
      <c r="I142" s="236"/>
      <c r="J142" s="235"/>
      <c r="K142" s="236"/>
      <c r="L142" s="237"/>
      <c r="M142" s="237"/>
      <c r="N142" s="182"/>
      <c r="O142" s="183"/>
      <c r="P142" s="182"/>
      <c r="Q142" s="183"/>
      <c r="R142" s="186"/>
      <c r="S142" s="187"/>
      <c r="T142" s="182"/>
      <c r="U142" s="183"/>
      <c r="V142" s="182"/>
      <c r="W142" s="183"/>
      <c r="X142" s="239"/>
      <c r="Y142" s="167"/>
      <c r="Z142" s="166"/>
      <c r="AA142" s="167"/>
      <c r="AB142" s="240"/>
      <c r="AC142" s="229"/>
    </row>
    <row r="143" spans="1:29" ht="24" customHeight="1">
      <c r="A143" s="163">
        <v>46</v>
      </c>
      <c r="B143" s="230"/>
      <c r="C143" s="230"/>
      <c r="D143" s="231"/>
      <c r="E143" s="169"/>
      <c r="F143" s="172"/>
      <c r="G143" s="173"/>
      <c r="H143" s="233"/>
      <c r="I143" s="234"/>
      <c r="J143" s="233"/>
      <c r="K143" s="234"/>
      <c r="L143" s="237"/>
      <c r="M143" s="237"/>
      <c r="N143" s="180"/>
      <c r="O143" s="181"/>
      <c r="P143" s="180"/>
      <c r="Q143" s="181"/>
      <c r="R143" s="184"/>
      <c r="S143" s="185"/>
      <c r="T143" s="180"/>
      <c r="U143" s="181"/>
      <c r="V143" s="180"/>
      <c r="W143" s="181"/>
      <c r="X143" s="238"/>
      <c r="Y143" s="165"/>
      <c r="Z143" s="164"/>
      <c r="AA143" s="165"/>
      <c r="AB143" s="240" t="str">
        <f>IF(X143="","",IF(X143="×",0,IF(AND(X143="○",Z143="○"),150000,100000)))</f>
        <v/>
      </c>
      <c r="AC143" s="229"/>
    </row>
    <row r="144" spans="1:29" ht="24" customHeight="1">
      <c r="A144" s="163"/>
      <c r="B144" s="230"/>
      <c r="C144" s="230"/>
      <c r="D144" s="232"/>
      <c r="E144" s="171"/>
      <c r="F144" s="174"/>
      <c r="G144" s="175"/>
      <c r="H144" s="235"/>
      <c r="I144" s="236"/>
      <c r="J144" s="235"/>
      <c r="K144" s="236"/>
      <c r="L144" s="237"/>
      <c r="M144" s="237"/>
      <c r="N144" s="182"/>
      <c r="O144" s="183"/>
      <c r="P144" s="182"/>
      <c r="Q144" s="183"/>
      <c r="R144" s="186"/>
      <c r="S144" s="187"/>
      <c r="T144" s="182"/>
      <c r="U144" s="183"/>
      <c r="V144" s="182"/>
      <c r="W144" s="183"/>
      <c r="X144" s="239"/>
      <c r="Y144" s="167"/>
      <c r="Z144" s="166"/>
      <c r="AA144" s="167"/>
      <c r="AB144" s="240"/>
      <c r="AC144" s="229"/>
    </row>
    <row r="145" spans="1:29" ht="24" customHeight="1">
      <c r="A145" s="163">
        <v>47</v>
      </c>
      <c r="B145" s="230"/>
      <c r="C145" s="230"/>
      <c r="D145" s="231"/>
      <c r="E145" s="169"/>
      <c r="F145" s="172"/>
      <c r="G145" s="173"/>
      <c r="H145" s="233"/>
      <c r="I145" s="234"/>
      <c r="J145" s="233"/>
      <c r="K145" s="234"/>
      <c r="L145" s="237"/>
      <c r="M145" s="237"/>
      <c r="N145" s="180"/>
      <c r="O145" s="181"/>
      <c r="P145" s="180"/>
      <c r="Q145" s="181"/>
      <c r="R145" s="184"/>
      <c r="S145" s="185"/>
      <c r="T145" s="180"/>
      <c r="U145" s="181"/>
      <c r="V145" s="180"/>
      <c r="W145" s="181"/>
      <c r="X145" s="238"/>
      <c r="Y145" s="165"/>
      <c r="Z145" s="164"/>
      <c r="AA145" s="165"/>
      <c r="AB145" s="240" t="str">
        <f>IF(X145="","",IF(X145="×",0,IF(AND(X145="○",Z145="○"),150000,100000)))</f>
        <v/>
      </c>
      <c r="AC145" s="229"/>
    </row>
    <row r="146" spans="1:29" ht="24" customHeight="1">
      <c r="A146" s="163"/>
      <c r="B146" s="230"/>
      <c r="C146" s="230"/>
      <c r="D146" s="232"/>
      <c r="E146" s="171"/>
      <c r="F146" s="174"/>
      <c r="G146" s="175"/>
      <c r="H146" s="235"/>
      <c r="I146" s="236"/>
      <c r="J146" s="235"/>
      <c r="K146" s="236"/>
      <c r="L146" s="237"/>
      <c r="M146" s="237"/>
      <c r="N146" s="182"/>
      <c r="O146" s="183"/>
      <c r="P146" s="182"/>
      <c r="Q146" s="183"/>
      <c r="R146" s="186"/>
      <c r="S146" s="187"/>
      <c r="T146" s="182"/>
      <c r="U146" s="183"/>
      <c r="V146" s="182"/>
      <c r="W146" s="183"/>
      <c r="X146" s="239"/>
      <c r="Y146" s="167"/>
      <c r="Z146" s="166"/>
      <c r="AA146" s="167"/>
      <c r="AB146" s="240"/>
      <c r="AC146" s="229"/>
    </row>
    <row r="147" spans="1:29" ht="24" customHeight="1">
      <c r="A147" s="163">
        <v>48</v>
      </c>
      <c r="B147" s="230"/>
      <c r="C147" s="230"/>
      <c r="D147" s="231"/>
      <c r="E147" s="169"/>
      <c r="F147" s="172"/>
      <c r="G147" s="173"/>
      <c r="H147" s="233"/>
      <c r="I147" s="234"/>
      <c r="J147" s="233"/>
      <c r="K147" s="234"/>
      <c r="L147" s="237"/>
      <c r="M147" s="237"/>
      <c r="N147" s="180"/>
      <c r="O147" s="181"/>
      <c r="P147" s="180"/>
      <c r="Q147" s="181"/>
      <c r="R147" s="184"/>
      <c r="S147" s="185"/>
      <c r="T147" s="180"/>
      <c r="U147" s="181"/>
      <c r="V147" s="180"/>
      <c r="W147" s="181"/>
      <c r="X147" s="238"/>
      <c r="Y147" s="165"/>
      <c r="Z147" s="164"/>
      <c r="AA147" s="165"/>
      <c r="AB147" s="240" t="str">
        <f>IF(X147="","",IF(X147="×",0,IF(AND(X147="○",Z147="○"),150000,100000)))</f>
        <v/>
      </c>
      <c r="AC147" s="229"/>
    </row>
    <row r="148" spans="1:29" ht="24" customHeight="1">
      <c r="A148" s="163"/>
      <c r="B148" s="230"/>
      <c r="C148" s="230"/>
      <c r="D148" s="232"/>
      <c r="E148" s="171"/>
      <c r="F148" s="174"/>
      <c r="G148" s="175"/>
      <c r="H148" s="235"/>
      <c r="I148" s="236"/>
      <c r="J148" s="235"/>
      <c r="K148" s="236"/>
      <c r="L148" s="237"/>
      <c r="M148" s="237"/>
      <c r="N148" s="182"/>
      <c r="O148" s="183"/>
      <c r="P148" s="182"/>
      <c r="Q148" s="183"/>
      <c r="R148" s="186"/>
      <c r="S148" s="187"/>
      <c r="T148" s="182"/>
      <c r="U148" s="183"/>
      <c r="V148" s="182"/>
      <c r="W148" s="183"/>
      <c r="X148" s="239"/>
      <c r="Y148" s="167"/>
      <c r="Z148" s="166"/>
      <c r="AA148" s="167"/>
      <c r="AB148" s="240"/>
      <c r="AC148" s="229"/>
    </row>
    <row r="149" spans="1:29" ht="24" customHeight="1">
      <c r="A149" s="163">
        <v>49</v>
      </c>
      <c r="B149" s="230"/>
      <c r="C149" s="230"/>
      <c r="D149" s="231"/>
      <c r="E149" s="169"/>
      <c r="F149" s="172"/>
      <c r="G149" s="173"/>
      <c r="H149" s="233"/>
      <c r="I149" s="234"/>
      <c r="J149" s="233"/>
      <c r="K149" s="234"/>
      <c r="L149" s="237"/>
      <c r="M149" s="237"/>
      <c r="N149" s="180"/>
      <c r="O149" s="181"/>
      <c r="P149" s="180"/>
      <c r="Q149" s="181"/>
      <c r="R149" s="184"/>
      <c r="S149" s="185"/>
      <c r="T149" s="180"/>
      <c r="U149" s="181"/>
      <c r="V149" s="180"/>
      <c r="W149" s="181"/>
      <c r="X149" s="238"/>
      <c r="Y149" s="165"/>
      <c r="Z149" s="164"/>
      <c r="AA149" s="165"/>
      <c r="AB149" s="240" t="str">
        <f>IF(X149="","",IF(X149="×",0,IF(AND(X149="○",Z149="○"),150000,100000)))</f>
        <v/>
      </c>
      <c r="AC149" s="229"/>
    </row>
    <row r="150" spans="1:29" ht="24" customHeight="1">
      <c r="A150" s="163"/>
      <c r="B150" s="230"/>
      <c r="C150" s="230"/>
      <c r="D150" s="232"/>
      <c r="E150" s="171"/>
      <c r="F150" s="174"/>
      <c r="G150" s="175"/>
      <c r="H150" s="235"/>
      <c r="I150" s="236"/>
      <c r="J150" s="235"/>
      <c r="K150" s="236"/>
      <c r="L150" s="237"/>
      <c r="M150" s="237"/>
      <c r="N150" s="182"/>
      <c r="O150" s="183"/>
      <c r="P150" s="182"/>
      <c r="Q150" s="183"/>
      <c r="R150" s="186"/>
      <c r="S150" s="187"/>
      <c r="T150" s="182"/>
      <c r="U150" s="183"/>
      <c r="V150" s="182"/>
      <c r="W150" s="183"/>
      <c r="X150" s="239"/>
      <c r="Y150" s="167"/>
      <c r="Z150" s="166"/>
      <c r="AA150" s="167"/>
      <c r="AB150" s="240"/>
      <c r="AC150" s="229"/>
    </row>
    <row r="151" spans="1:29" ht="24" customHeight="1">
      <c r="A151" s="163">
        <v>50</v>
      </c>
      <c r="B151" s="230"/>
      <c r="C151" s="230"/>
      <c r="D151" s="231"/>
      <c r="E151" s="169"/>
      <c r="F151" s="172"/>
      <c r="G151" s="173"/>
      <c r="H151" s="233"/>
      <c r="I151" s="234"/>
      <c r="J151" s="233"/>
      <c r="K151" s="234"/>
      <c r="L151" s="237"/>
      <c r="M151" s="237"/>
      <c r="N151" s="180"/>
      <c r="O151" s="181"/>
      <c r="P151" s="180"/>
      <c r="Q151" s="181"/>
      <c r="R151" s="184"/>
      <c r="S151" s="185"/>
      <c r="T151" s="180"/>
      <c r="U151" s="181"/>
      <c r="V151" s="180"/>
      <c r="W151" s="181"/>
      <c r="X151" s="238"/>
      <c r="Y151" s="165"/>
      <c r="Z151" s="164"/>
      <c r="AA151" s="165"/>
      <c r="AB151" s="240" t="str">
        <f>IF(X151="","",IF(X151="×",0,IF(AND(X151="○",Z151="○"),150000,100000)))</f>
        <v/>
      </c>
      <c r="AC151" s="229"/>
    </row>
    <row r="152" spans="1:29" ht="24" customHeight="1">
      <c r="A152" s="163"/>
      <c r="B152" s="230"/>
      <c r="C152" s="230"/>
      <c r="D152" s="232"/>
      <c r="E152" s="171"/>
      <c r="F152" s="174"/>
      <c r="G152" s="175"/>
      <c r="H152" s="235"/>
      <c r="I152" s="236"/>
      <c r="J152" s="235"/>
      <c r="K152" s="236"/>
      <c r="L152" s="237"/>
      <c r="M152" s="237"/>
      <c r="N152" s="182"/>
      <c r="O152" s="183"/>
      <c r="P152" s="182"/>
      <c r="Q152" s="183"/>
      <c r="R152" s="186"/>
      <c r="S152" s="187"/>
      <c r="T152" s="182"/>
      <c r="U152" s="183"/>
      <c r="V152" s="182"/>
      <c r="W152" s="183"/>
      <c r="X152" s="239"/>
      <c r="Y152" s="167"/>
      <c r="Z152" s="166"/>
      <c r="AA152" s="167"/>
      <c r="AB152" s="240"/>
      <c r="AC152" s="229"/>
    </row>
    <row r="153" spans="1:29" ht="24" customHeight="1">
      <c r="A153" s="163">
        <v>51</v>
      </c>
      <c r="B153" s="230"/>
      <c r="C153" s="230"/>
      <c r="D153" s="231"/>
      <c r="E153" s="169"/>
      <c r="F153" s="172"/>
      <c r="G153" s="173"/>
      <c r="H153" s="233"/>
      <c r="I153" s="234"/>
      <c r="J153" s="233"/>
      <c r="K153" s="234"/>
      <c r="L153" s="237"/>
      <c r="M153" s="237"/>
      <c r="N153" s="180"/>
      <c r="O153" s="181"/>
      <c r="P153" s="180"/>
      <c r="Q153" s="181"/>
      <c r="R153" s="184"/>
      <c r="S153" s="185"/>
      <c r="T153" s="180"/>
      <c r="U153" s="181"/>
      <c r="V153" s="180"/>
      <c r="W153" s="181"/>
      <c r="X153" s="238"/>
      <c r="Y153" s="165"/>
      <c r="Z153" s="164"/>
      <c r="AA153" s="165"/>
      <c r="AB153" s="240" t="str">
        <f>IF(X153="","",IF(X153="×",0,IF(AND(X153="○",Z153="○"),150000,100000)))</f>
        <v/>
      </c>
      <c r="AC153" s="229"/>
    </row>
    <row r="154" spans="1:29" ht="24" customHeight="1">
      <c r="A154" s="163"/>
      <c r="B154" s="230"/>
      <c r="C154" s="230"/>
      <c r="D154" s="232"/>
      <c r="E154" s="171"/>
      <c r="F154" s="174"/>
      <c r="G154" s="175"/>
      <c r="H154" s="235"/>
      <c r="I154" s="236"/>
      <c r="J154" s="235"/>
      <c r="K154" s="236"/>
      <c r="L154" s="237"/>
      <c r="M154" s="237"/>
      <c r="N154" s="182"/>
      <c r="O154" s="183"/>
      <c r="P154" s="182"/>
      <c r="Q154" s="183"/>
      <c r="R154" s="186"/>
      <c r="S154" s="187"/>
      <c r="T154" s="182"/>
      <c r="U154" s="183"/>
      <c r="V154" s="182"/>
      <c r="W154" s="183"/>
      <c r="X154" s="239"/>
      <c r="Y154" s="167"/>
      <c r="Z154" s="166"/>
      <c r="AA154" s="167"/>
      <c r="AB154" s="240"/>
      <c r="AC154" s="229"/>
    </row>
    <row r="155" spans="1:29" ht="24" customHeight="1">
      <c r="A155" s="163">
        <v>52</v>
      </c>
      <c r="B155" s="230"/>
      <c r="C155" s="230"/>
      <c r="D155" s="231"/>
      <c r="E155" s="169"/>
      <c r="F155" s="172"/>
      <c r="G155" s="173"/>
      <c r="H155" s="233"/>
      <c r="I155" s="234"/>
      <c r="J155" s="233"/>
      <c r="K155" s="234"/>
      <c r="L155" s="237"/>
      <c r="M155" s="237"/>
      <c r="N155" s="180"/>
      <c r="O155" s="181"/>
      <c r="P155" s="180"/>
      <c r="Q155" s="181"/>
      <c r="R155" s="184"/>
      <c r="S155" s="185"/>
      <c r="T155" s="180"/>
      <c r="U155" s="181"/>
      <c r="V155" s="180"/>
      <c r="W155" s="181"/>
      <c r="X155" s="238"/>
      <c r="Y155" s="165"/>
      <c r="Z155" s="164"/>
      <c r="AA155" s="165"/>
      <c r="AB155" s="240" t="str">
        <f>IF(X155="","",IF(X155="×",0,IF(AND(X155="○",Z155="○"),150000,100000)))</f>
        <v/>
      </c>
      <c r="AC155" s="229"/>
    </row>
    <row r="156" spans="1:29" ht="24" customHeight="1">
      <c r="A156" s="163"/>
      <c r="B156" s="230"/>
      <c r="C156" s="230"/>
      <c r="D156" s="232"/>
      <c r="E156" s="171"/>
      <c r="F156" s="174"/>
      <c r="G156" s="175"/>
      <c r="H156" s="235"/>
      <c r="I156" s="236"/>
      <c r="J156" s="235"/>
      <c r="K156" s="236"/>
      <c r="L156" s="237"/>
      <c r="M156" s="237"/>
      <c r="N156" s="182"/>
      <c r="O156" s="183"/>
      <c r="P156" s="182"/>
      <c r="Q156" s="183"/>
      <c r="R156" s="186"/>
      <c r="S156" s="187"/>
      <c r="T156" s="182"/>
      <c r="U156" s="183"/>
      <c r="V156" s="182"/>
      <c r="W156" s="183"/>
      <c r="X156" s="239"/>
      <c r="Y156" s="167"/>
      <c r="Z156" s="166"/>
      <c r="AA156" s="167"/>
      <c r="AB156" s="240"/>
      <c r="AC156" s="229"/>
    </row>
    <row r="157" spans="1:29" ht="24" customHeight="1">
      <c r="A157" s="163">
        <v>53</v>
      </c>
      <c r="B157" s="230"/>
      <c r="C157" s="230"/>
      <c r="D157" s="231"/>
      <c r="E157" s="169"/>
      <c r="F157" s="172"/>
      <c r="G157" s="173"/>
      <c r="H157" s="233"/>
      <c r="I157" s="234"/>
      <c r="J157" s="233"/>
      <c r="K157" s="234"/>
      <c r="L157" s="237"/>
      <c r="M157" s="237"/>
      <c r="N157" s="180"/>
      <c r="O157" s="181"/>
      <c r="P157" s="180"/>
      <c r="Q157" s="181"/>
      <c r="R157" s="184"/>
      <c r="S157" s="185"/>
      <c r="T157" s="180"/>
      <c r="U157" s="181"/>
      <c r="V157" s="180"/>
      <c r="W157" s="181"/>
      <c r="X157" s="238"/>
      <c r="Y157" s="165"/>
      <c r="Z157" s="164"/>
      <c r="AA157" s="165"/>
      <c r="AB157" s="240" t="str">
        <f>IF(X157="","",IF(X157="×",0,IF(AND(X157="○",Z157="○"),150000,100000)))</f>
        <v/>
      </c>
      <c r="AC157" s="229"/>
    </row>
    <row r="158" spans="1:29" ht="24" customHeight="1">
      <c r="A158" s="163"/>
      <c r="B158" s="230"/>
      <c r="C158" s="230"/>
      <c r="D158" s="232"/>
      <c r="E158" s="171"/>
      <c r="F158" s="174"/>
      <c r="G158" s="175"/>
      <c r="H158" s="235"/>
      <c r="I158" s="236"/>
      <c r="J158" s="235"/>
      <c r="K158" s="236"/>
      <c r="L158" s="237"/>
      <c r="M158" s="237"/>
      <c r="N158" s="182"/>
      <c r="O158" s="183"/>
      <c r="P158" s="182"/>
      <c r="Q158" s="183"/>
      <c r="R158" s="186"/>
      <c r="S158" s="187"/>
      <c r="T158" s="182"/>
      <c r="U158" s="183"/>
      <c r="V158" s="182"/>
      <c r="W158" s="183"/>
      <c r="X158" s="239"/>
      <c r="Y158" s="167"/>
      <c r="Z158" s="166"/>
      <c r="AA158" s="167"/>
      <c r="AB158" s="240"/>
      <c r="AC158" s="229"/>
    </row>
    <row r="159" spans="1:29" ht="24" customHeight="1">
      <c r="A159" s="163">
        <v>54</v>
      </c>
      <c r="B159" s="230"/>
      <c r="C159" s="230"/>
      <c r="D159" s="231"/>
      <c r="E159" s="169"/>
      <c r="F159" s="172"/>
      <c r="G159" s="173"/>
      <c r="H159" s="233"/>
      <c r="I159" s="234"/>
      <c r="J159" s="233"/>
      <c r="K159" s="234"/>
      <c r="L159" s="237"/>
      <c r="M159" s="237"/>
      <c r="N159" s="180"/>
      <c r="O159" s="181"/>
      <c r="P159" s="180"/>
      <c r="Q159" s="181"/>
      <c r="R159" s="184"/>
      <c r="S159" s="185"/>
      <c r="T159" s="180"/>
      <c r="U159" s="181"/>
      <c r="V159" s="180"/>
      <c r="W159" s="181"/>
      <c r="X159" s="238"/>
      <c r="Y159" s="165"/>
      <c r="Z159" s="164"/>
      <c r="AA159" s="165"/>
      <c r="AB159" s="240" t="str">
        <f>IF(X159="","",IF(X159="×",0,IF(AND(X159="○",Z159="○"),150000,100000)))</f>
        <v/>
      </c>
      <c r="AC159" s="229"/>
    </row>
    <row r="160" spans="1:29" ht="24" customHeight="1">
      <c r="A160" s="163"/>
      <c r="B160" s="230"/>
      <c r="C160" s="230"/>
      <c r="D160" s="232"/>
      <c r="E160" s="171"/>
      <c r="F160" s="174"/>
      <c r="G160" s="175"/>
      <c r="H160" s="235"/>
      <c r="I160" s="236"/>
      <c r="J160" s="235"/>
      <c r="K160" s="236"/>
      <c r="L160" s="237"/>
      <c r="M160" s="237"/>
      <c r="N160" s="182"/>
      <c r="O160" s="183"/>
      <c r="P160" s="182"/>
      <c r="Q160" s="183"/>
      <c r="R160" s="186"/>
      <c r="S160" s="187"/>
      <c r="T160" s="182"/>
      <c r="U160" s="183"/>
      <c r="V160" s="182"/>
      <c r="W160" s="183"/>
      <c r="X160" s="239"/>
      <c r="Y160" s="167"/>
      <c r="Z160" s="166"/>
      <c r="AA160" s="167"/>
      <c r="AB160" s="240"/>
      <c r="AC160" s="229"/>
    </row>
    <row r="161" spans="1:29" ht="24" customHeight="1">
      <c r="A161" s="163">
        <v>55</v>
      </c>
      <c r="B161" s="230"/>
      <c r="C161" s="230"/>
      <c r="D161" s="231"/>
      <c r="E161" s="169"/>
      <c r="F161" s="172"/>
      <c r="G161" s="173"/>
      <c r="H161" s="233"/>
      <c r="I161" s="234"/>
      <c r="J161" s="233"/>
      <c r="K161" s="234"/>
      <c r="L161" s="237"/>
      <c r="M161" s="237"/>
      <c r="N161" s="180"/>
      <c r="O161" s="181"/>
      <c r="P161" s="180"/>
      <c r="Q161" s="181"/>
      <c r="R161" s="184"/>
      <c r="S161" s="185"/>
      <c r="T161" s="180"/>
      <c r="U161" s="181"/>
      <c r="V161" s="180"/>
      <c r="W161" s="181"/>
      <c r="X161" s="238"/>
      <c r="Y161" s="165"/>
      <c r="Z161" s="164"/>
      <c r="AA161" s="165"/>
      <c r="AB161" s="240" t="str">
        <f>IF(X161="","",IF(X161="×",0,IF(AND(X161="○",Z161="○"),150000,100000)))</f>
        <v/>
      </c>
      <c r="AC161" s="229"/>
    </row>
    <row r="162" spans="1:29" ht="24" customHeight="1">
      <c r="A162" s="163"/>
      <c r="B162" s="230"/>
      <c r="C162" s="230"/>
      <c r="D162" s="232"/>
      <c r="E162" s="171"/>
      <c r="F162" s="174"/>
      <c r="G162" s="175"/>
      <c r="H162" s="235"/>
      <c r="I162" s="236"/>
      <c r="J162" s="235"/>
      <c r="K162" s="236"/>
      <c r="L162" s="237"/>
      <c r="M162" s="237"/>
      <c r="N162" s="182"/>
      <c r="O162" s="183"/>
      <c r="P162" s="182"/>
      <c r="Q162" s="183"/>
      <c r="R162" s="186"/>
      <c r="S162" s="187"/>
      <c r="T162" s="182"/>
      <c r="U162" s="183"/>
      <c r="V162" s="182"/>
      <c r="W162" s="183"/>
      <c r="X162" s="239"/>
      <c r="Y162" s="167"/>
      <c r="Z162" s="166"/>
      <c r="AA162" s="167"/>
      <c r="AB162" s="240"/>
      <c r="AC162" s="229"/>
    </row>
    <row r="163" spans="1:29" ht="24" customHeight="1">
      <c r="A163" s="163">
        <v>56</v>
      </c>
      <c r="B163" s="230"/>
      <c r="C163" s="230"/>
      <c r="D163" s="231"/>
      <c r="E163" s="169"/>
      <c r="F163" s="172"/>
      <c r="G163" s="173"/>
      <c r="H163" s="233"/>
      <c r="I163" s="234"/>
      <c r="J163" s="233"/>
      <c r="K163" s="234"/>
      <c r="L163" s="237"/>
      <c r="M163" s="237"/>
      <c r="N163" s="180"/>
      <c r="O163" s="181"/>
      <c r="P163" s="180"/>
      <c r="Q163" s="181"/>
      <c r="R163" s="184"/>
      <c r="S163" s="185"/>
      <c r="T163" s="180"/>
      <c r="U163" s="181"/>
      <c r="V163" s="180"/>
      <c r="W163" s="181"/>
      <c r="X163" s="238"/>
      <c r="Y163" s="165"/>
      <c r="Z163" s="164"/>
      <c r="AA163" s="165"/>
      <c r="AB163" s="240" t="str">
        <f>IF(X163="","",IF(X163="×",0,IF(AND(X163="○",Z163="○"),150000,100000)))</f>
        <v/>
      </c>
      <c r="AC163" s="229"/>
    </row>
    <row r="164" spans="1:29" ht="24" customHeight="1">
      <c r="A164" s="163"/>
      <c r="B164" s="230"/>
      <c r="C164" s="230"/>
      <c r="D164" s="232"/>
      <c r="E164" s="171"/>
      <c r="F164" s="174"/>
      <c r="G164" s="175"/>
      <c r="H164" s="235"/>
      <c r="I164" s="236"/>
      <c r="J164" s="235"/>
      <c r="K164" s="236"/>
      <c r="L164" s="237"/>
      <c r="M164" s="237"/>
      <c r="N164" s="182"/>
      <c r="O164" s="183"/>
      <c r="P164" s="182"/>
      <c r="Q164" s="183"/>
      <c r="R164" s="186"/>
      <c r="S164" s="187"/>
      <c r="T164" s="182"/>
      <c r="U164" s="183"/>
      <c r="V164" s="182"/>
      <c r="W164" s="183"/>
      <c r="X164" s="239"/>
      <c r="Y164" s="167"/>
      <c r="Z164" s="166"/>
      <c r="AA164" s="167"/>
      <c r="AB164" s="240"/>
      <c r="AC164" s="229"/>
    </row>
    <row r="165" spans="1:29" ht="24" customHeight="1">
      <c r="A165" s="163">
        <v>57</v>
      </c>
      <c r="B165" s="230"/>
      <c r="C165" s="230"/>
      <c r="D165" s="231"/>
      <c r="E165" s="169"/>
      <c r="F165" s="172"/>
      <c r="G165" s="173"/>
      <c r="H165" s="233"/>
      <c r="I165" s="234"/>
      <c r="J165" s="233"/>
      <c r="K165" s="234"/>
      <c r="L165" s="237"/>
      <c r="M165" s="237"/>
      <c r="N165" s="180"/>
      <c r="O165" s="181"/>
      <c r="P165" s="180"/>
      <c r="Q165" s="181"/>
      <c r="R165" s="184"/>
      <c r="S165" s="185"/>
      <c r="T165" s="180"/>
      <c r="U165" s="181"/>
      <c r="V165" s="180"/>
      <c r="W165" s="181"/>
      <c r="X165" s="238"/>
      <c r="Y165" s="165"/>
      <c r="Z165" s="164"/>
      <c r="AA165" s="165"/>
      <c r="AB165" s="240" t="str">
        <f>IF(X165="","",IF(X165="×",0,IF(AND(X165="○",Z165="○"),150000,100000)))</f>
        <v/>
      </c>
      <c r="AC165" s="229"/>
    </row>
    <row r="166" spans="1:29" ht="24" customHeight="1">
      <c r="A166" s="163"/>
      <c r="B166" s="230"/>
      <c r="C166" s="230"/>
      <c r="D166" s="232"/>
      <c r="E166" s="171"/>
      <c r="F166" s="174"/>
      <c r="G166" s="175"/>
      <c r="H166" s="235"/>
      <c r="I166" s="236"/>
      <c r="J166" s="235"/>
      <c r="K166" s="236"/>
      <c r="L166" s="237"/>
      <c r="M166" s="237"/>
      <c r="N166" s="182"/>
      <c r="O166" s="183"/>
      <c r="P166" s="182"/>
      <c r="Q166" s="183"/>
      <c r="R166" s="186"/>
      <c r="S166" s="187"/>
      <c r="T166" s="182"/>
      <c r="U166" s="183"/>
      <c r="V166" s="182"/>
      <c r="W166" s="183"/>
      <c r="X166" s="239"/>
      <c r="Y166" s="167"/>
      <c r="Z166" s="166"/>
      <c r="AA166" s="167"/>
      <c r="AB166" s="240"/>
      <c r="AC166" s="229"/>
    </row>
    <row r="167" spans="1:29" ht="24" customHeight="1">
      <c r="A167" s="163">
        <v>58</v>
      </c>
      <c r="B167" s="230"/>
      <c r="C167" s="230"/>
      <c r="D167" s="231"/>
      <c r="E167" s="169"/>
      <c r="F167" s="172"/>
      <c r="G167" s="173"/>
      <c r="H167" s="233"/>
      <c r="I167" s="234"/>
      <c r="J167" s="233"/>
      <c r="K167" s="234"/>
      <c r="L167" s="237"/>
      <c r="M167" s="237"/>
      <c r="N167" s="180"/>
      <c r="O167" s="181"/>
      <c r="P167" s="180"/>
      <c r="Q167" s="181"/>
      <c r="R167" s="184"/>
      <c r="S167" s="185"/>
      <c r="T167" s="180"/>
      <c r="U167" s="181"/>
      <c r="V167" s="180"/>
      <c r="W167" s="181"/>
      <c r="X167" s="238"/>
      <c r="Y167" s="165"/>
      <c r="Z167" s="164"/>
      <c r="AA167" s="165"/>
      <c r="AB167" s="240" t="str">
        <f>IF(X167="","",IF(X167="×",0,IF(AND(X167="○",Z167="○"),150000,100000)))</f>
        <v/>
      </c>
      <c r="AC167" s="229"/>
    </row>
    <row r="168" spans="1:29" ht="24" customHeight="1">
      <c r="A168" s="163"/>
      <c r="B168" s="230"/>
      <c r="C168" s="230"/>
      <c r="D168" s="232"/>
      <c r="E168" s="171"/>
      <c r="F168" s="174"/>
      <c r="G168" s="175"/>
      <c r="H168" s="235"/>
      <c r="I168" s="236"/>
      <c r="J168" s="235"/>
      <c r="K168" s="236"/>
      <c r="L168" s="237"/>
      <c r="M168" s="237"/>
      <c r="N168" s="182"/>
      <c r="O168" s="183"/>
      <c r="P168" s="182"/>
      <c r="Q168" s="183"/>
      <c r="R168" s="186"/>
      <c r="S168" s="187"/>
      <c r="T168" s="182"/>
      <c r="U168" s="183"/>
      <c r="V168" s="182"/>
      <c r="W168" s="183"/>
      <c r="X168" s="239"/>
      <c r="Y168" s="167"/>
      <c r="Z168" s="166"/>
      <c r="AA168" s="167"/>
      <c r="AB168" s="240"/>
      <c r="AC168" s="229"/>
    </row>
    <row r="169" spans="1:29" ht="24" customHeight="1">
      <c r="A169" s="163">
        <v>59</v>
      </c>
      <c r="B169" s="230"/>
      <c r="C169" s="230"/>
      <c r="D169" s="231"/>
      <c r="E169" s="169"/>
      <c r="F169" s="172"/>
      <c r="G169" s="173"/>
      <c r="H169" s="233"/>
      <c r="I169" s="234"/>
      <c r="J169" s="233"/>
      <c r="K169" s="234"/>
      <c r="L169" s="237"/>
      <c r="M169" s="237"/>
      <c r="N169" s="180"/>
      <c r="O169" s="181"/>
      <c r="P169" s="180"/>
      <c r="Q169" s="181"/>
      <c r="R169" s="184"/>
      <c r="S169" s="185"/>
      <c r="T169" s="180"/>
      <c r="U169" s="181"/>
      <c r="V169" s="180"/>
      <c r="W169" s="181"/>
      <c r="X169" s="238"/>
      <c r="Y169" s="165"/>
      <c r="Z169" s="164"/>
      <c r="AA169" s="165"/>
      <c r="AB169" s="240" t="str">
        <f>IF(X169="","",IF(X169="×",0,IF(AND(X169="○",Z169="○"),150000,100000)))</f>
        <v/>
      </c>
      <c r="AC169" s="229"/>
    </row>
    <row r="170" spans="1:29" ht="24" customHeight="1">
      <c r="A170" s="163"/>
      <c r="B170" s="230"/>
      <c r="C170" s="230"/>
      <c r="D170" s="232"/>
      <c r="E170" s="171"/>
      <c r="F170" s="174"/>
      <c r="G170" s="175"/>
      <c r="H170" s="235"/>
      <c r="I170" s="236"/>
      <c r="J170" s="235"/>
      <c r="K170" s="236"/>
      <c r="L170" s="237"/>
      <c r="M170" s="237"/>
      <c r="N170" s="182"/>
      <c r="O170" s="183"/>
      <c r="P170" s="182"/>
      <c r="Q170" s="183"/>
      <c r="R170" s="186"/>
      <c r="S170" s="187"/>
      <c r="T170" s="182"/>
      <c r="U170" s="183"/>
      <c r="V170" s="182"/>
      <c r="W170" s="183"/>
      <c r="X170" s="239"/>
      <c r="Y170" s="167"/>
      <c r="Z170" s="166"/>
      <c r="AA170" s="167"/>
      <c r="AB170" s="240"/>
      <c r="AC170" s="229"/>
    </row>
    <row r="171" spans="1:29" ht="24" customHeight="1">
      <c r="A171" s="163">
        <v>60</v>
      </c>
      <c r="B171" s="230"/>
      <c r="C171" s="230"/>
      <c r="D171" s="231"/>
      <c r="E171" s="169"/>
      <c r="F171" s="172"/>
      <c r="G171" s="173"/>
      <c r="H171" s="233"/>
      <c r="I171" s="234"/>
      <c r="J171" s="233"/>
      <c r="K171" s="234"/>
      <c r="L171" s="237"/>
      <c r="M171" s="237"/>
      <c r="N171" s="180"/>
      <c r="O171" s="181"/>
      <c r="P171" s="180"/>
      <c r="Q171" s="181"/>
      <c r="R171" s="184"/>
      <c r="S171" s="185"/>
      <c r="T171" s="180"/>
      <c r="U171" s="181"/>
      <c r="V171" s="180"/>
      <c r="W171" s="181"/>
      <c r="X171" s="238"/>
      <c r="Y171" s="165"/>
      <c r="Z171" s="164"/>
      <c r="AA171" s="165"/>
      <c r="AB171" s="240" t="str">
        <f>IF(X171="","",IF(X171="×",0,IF(AND(X171="○",Z171="○"),150000,100000)))</f>
        <v/>
      </c>
      <c r="AC171" s="229"/>
    </row>
    <row r="172" spans="1:29" ht="24" customHeight="1">
      <c r="A172" s="163"/>
      <c r="B172" s="230"/>
      <c r="C172" s="230"/>
      <c r="D172" s="232"/>
      <c r="E172" s="171"/>
      <c r="F172" s="174"/>
      <c r="G172" s="175"/>
      <c r="H172" s="235"/>
      <c r="I172" s="236"/>
      <c r="J172" s="235"/>
      <c r="K172" s="236"/>
      <c r="L172" s="237"/>
      <c r="M172" s="237"/>
      <c r="N172" s="182"/>
      <c r="O172" s="183"/>
      <c r="P172" s="182"/>
      <c r="Q172" s="183"/>
      <c r="R172" s="186"/>
      <c r="S172" s="187"/>
      <c r="T172" s="182"/>
      <c r="U172" s="183"/>
      <c r="V172" s="182"/>
      <c r="W172" s="183"/>
      <c r="X172" s="239"/>
      <c r="Y172" s="167"/>
      <c r="Z172" s="166"/>
      <c r="AA172" s="167"/>
      <c r="AB172" s="240"/>
      <c r="AC172" s="229"/>
    </row>
    <row r="173" spans="1:29" ht="24" customHeight="1">
      <c r="A173" s="163">
        <v>61</v>
      </c>
      <c r="B173" s="230"/>
      <c r="C173" s="230"/>
      <c r="D173" s="231"/>
      <c r="E173" s="169"/>
      <c r="F173" s="172"/>
      <c r="G173" s="173"/>
      <c r="H173" s="233"/>
      <c r="I173" s="234"/>
      <c r="J173" s="233"/>
      <c r="K173" s="234"/>
      <c r="L173" s="237"/>
      <c r="M173" s="237"/>
      <c r="N173" s="180"/>
      <c r="O173" s="181"/>
      <c r="P173" s="180"/>
      <c r="Q173" s="181"/>
      <c r="R173" s="184"/>
      <c r="S173" s="185"/>
      <c r="T173" s="180"/>
      <c r="U173" s="181"/>
      <c r="V173" s="180"/>
      <c r="W173" s="181"/>
      <c r="X173" s="238"/>
      <c r="Y173" s="165"/>
      <c r="Z173" s="164"/>
      <c r="AA173" s="165"/>
      <c r="AB173" s="240" t="str">
        <f>IF(X173="","",IF(X173="×",0,IF(AND(X173="○",Z173="○"),150000,100000)))</f>
        <v/>
      </c>
      <c r="AC173" s="229"/>
    </row>
    <row r="174" spans="1:29" ht="24" customHeight="1">
      <c r="A174" s="163"/>
      <c r="B174" s="230"/>
      <c r="C174" s="230"/>
      <c r="D174" s="232"/>
      <c r="E174" s="171"/>
      <c r="F174" s="174"/>
      <c r="G174" s="175"/>
      <c r="H174" s="235"/>
      <c r="I174" s="236"/>
      <c r="J174" s="235"/>
      <c r="K174" s="236"/>
      <c r="L174" s="237"/>
      <c r="M174" s="237"/>
      <c r="N174" s="182"/>
      <c r="O174" s="183"/>
      <c r="P174" s="182"/>
      <c r="Q174" s="183"/>
      <c r="R174" s="186"/>
      <c r="S174" s="187"/>
      <c r="T174" s="182"/>
      <c r="U174" s="183"/>
      <c r="V174" s="182"/>
      <c r="W174" s="183"/>
      <c r="X174" s="239"/>
      <c r="Y174" s="167"/>
      <c r="Z174" s="166"/>
      <c r="AA174" s="167"/>
      <c r="AB174" s="240"/>
      <c r="AC174" s="229"/>
    </row>
    <row r="175" spans="1:29" ht="24" customHeight="1">
      <c r="A175" s="163">
        <v>62</v>
      </c>
      <c r="B175" s="230"/>
      <c r="C175" s="230"/>
      <c r="D175" s="231"/>
      <c r="E175" s="169"/>
      <c r="F175" s="172"/>
      <c r="G175" s="173"/>
      <c r="H175" s="233"/>
      <c r="I175" s="234"/>
      <c r="J175" s="233"/>
      <c r="K175" s="234"/>
      <c r="L175" s="237"/>
      <c r="M175" s="237"/>
      <c r="N175" s="180"/>
      <c r="O175" s="181"/>
      <c r="P175" s="180"/>
      <c r="Q175" s="181"/>
      <c r="R175" s="184"/>
      <c r="S175" s="185"/>
      <c r="T175" s="180"/>
      <c r="U175" s="181"/>
      <c r="V175" s="180"/>
      <c r="W175" s="181"/>
      <c r="X175" s="238"/>
      <c r="Y175" s="165"/>
      <c r="Z175" s="164"/>
      <c r="AA175" s="165"/>
      <c r="AB175" s="240" t="str">
        <f>IF(X175="","",IF(X175="×",0,IF(AND(X175="○",Z175="○"),150000,100000)))</f>
        <v/>
      </c>
      <c r="AC175" s="229"/>
    </row>
    <row r="176" spans="1:29" ht="24" customHeight="1">
      <c r="A176" s="163"/>
      <c r="B176" s="230"/>
      <c r="C176" s="230"/>
      <c r="D176" s="232"/>
      <c r="E176" s="171"/>
      <c r="F176" s="174"/>
      <c r="G176" s="175"/>
      <c r="H176" s="235"/>
      <c r="I176" s="236"/>
      <c r="J176" s="235"/>
      <c r="K176" s="236"/>
      <c r="L176" s="237"/>
      <c r="M176" s="237"/>
      <c r="N176" s="182"/>
      <c r="O176" s="183"/>
      <c r="P176" s="182"/>
      <c r="Q176" s="183"/>
      <c r="R176" s="186"/>
      <c r="S176" s="187"/>
      <c r="T176" s="182"/>
      <c r="U176" s="183"/>
      <c r="V176" s="182"/>
      <c r="W176" s="183"/>
      <c r="X176" s="239"/>
      <c r="Y176" s="167"/>
      <c r="Z176" s="166"/>
      <c r="AA176" s="167"/>
      <c r="AB176" s="240"/>
      <c r="AC176" s="229"/>
    </row>
    <row r="177" spans="1:29" ht="24" customHeight="1">
      <c r="A177" s="163">
        <v>63</v>
      </c>
      <c r="B177" s="230"/>
      <c r="C177" s="230"/>
      <c r="D177" s="231"/>
      <c r="E177" s="169"/>
      <c r="F177" s="172"/>
      <c r="G177" s="173"/>
      <c r="H177" s="233"/>
      <c r="I177" s="234"/>
      <c r="J177" s="233"/>
      <c r="K177" s="234"/>
      <c r="L177" s="237"/>
      <c r="M177" s="237"/>
      <c r="N177" s="180"/>
      <c r="O177" s="181"/>
      <c r="P177" s="180"/>
      <c r="Q177" s="181"/>
      <c r="R177" s="184"/>
      <c r="S177" s="185"/>
      <c r="T177" s="180"/>
      <c r="U177" s="181"/>
      <c r="V177" s="180"/>
      <c r="W177" s="181"/>
      <c r="X177" s="238"/>
      <c r="Y177" s="165"/>
      <c r="Z177" s="164"/>
      <c r="AA177" s="165"/>
      <c r="AB177" s="240" t="str">
        <f>IF(X177="","",IF(X177="×",0,IF(AND(X177="○",Z177="○"),150000,100000)))</f>
        <v/>
      </c>
      <c r="AC177" s="229"/>
    </row>
    <row r="178" spans="1:29" ht="24" customHeight="1">
      <c r="A178" s="163"/>
      <c r="B178" s="230"/>
      <c r="C178" s="230"/>
      <c r="D178" s="232"/>
      <c r="E178" s="171"/>
      <c r="F178" s="174"/>
      <c r="G178" s="175"/>
      <c r="H178" s="235"/>
      <c r="I178" s="236"/>
      <c r="J178" s="235"/>
      <c r="K178" s="236"/>
      <c r="L178" s="237"/>
      <c r="M178" s="237"/>
      <c r="N178" s="182"/>
      <c r="O178" s="183"/>
      <c r="P178" s="182"/>
      <c r="Q178" s="183"/>
      <c r="R178" s="186"/>
      <c r="S178" s="187"/>
      <c r="T178" s="182"/>
      <c r="U178" s="183"/>
      <c r="V178" s="182"/>
      <c r="W178" s="183"/>
      <c r="X178" s="239"/>
      <c r="Y178" s="167"/>
      <c r="Z178" s="166"/>
      <c r="AA178" s="167"/>
      <c r="AB178" s="240"/>
      <c r="AC178" s="229"/>
    </row>
    <row r="179" spans="1:29" ht="24" customHeight="1">
      <c r="A179" s="163">
        <v>64</v>
      </c>
      <c r="B179" s="230"/>
      <c r="C179" s="230"/>
      <c r="D179" s="231"/>
      <c r="E179" s="169"/>
      <c r="F179" s="172"/>
      <c r="G179" s="173"/>
      <c r="H179" s="233"/>
      <c r="I179" s="234"/>
      <c r="J179" s="233"/>
      <c r="K179" s="234"/>
      <c r="L179" s="237"/>
      <c r="M179" s="237"/>
      <c r="N179" s="180"/>
      <c r="O179" s="181"/>
      <c r="P179" s="180"/>
      <c r="Q179" s="181"/>
      <c r="R179" s="184"/>
      <c r="S179" s="185"/>
      <c r="T179" s="180"/>
      <c r="U179" s="181"/>
      <c r="V179" s="180"/>
      <c r="W179" s="181"/>
      <c r="X179" s="238"/>
      <c r="Y179" s="165"/>
      <c r="Z179" s="164"/>
      <c r="AA179" s="165"/>
      <c r="AB179" s="240" t="str">
        <f>IF(X179="","",IF(X179="×",0,IF(AND(X179="○",Z179="○"),150000,100000)))</f>
        <v/>
      </c>
      <c r="AC179" s="229"/>
    </row>
    <row r="180" spans="1:29" ht="24" customHeight="1">
      <c r="A180" s="163"/>
      <c r="B180" s="230"/>
      <c r="C180" s="230"/>
      <c r="D180" s="232"/>
      <c r="E180" s="171"/>
      <c r="F180" s="174"/>
      <c r="G180" s="175"/>
      <c r="H180" s="235"/>
      <c r="I180" s="236"/>
      <c r="J180" s="235"/>
      <c r="K180" s="236"/>
      <c r="L180" s="237"/>
      <c r="M180" s="237"/>
      <c r="N180" s="182"/>
      <c r="O180" s="183"/>
      <c r="P180" s="182"/>
      <c r="Q180" s="183"/>
      <c r="R180" s="186"/>
      <c r="S180" s="187"/>
      <c r="T180" s="182"/>
      <c r="U180" s="183"/>
      <c r="V180" s="182"/>
      <c r="W180" s="183"/>
      <c r="X180" s="239"/>
      <c r="Y180" s="167"/>
      <c r="Z180" s="166"/>
      <c r="AA180" s="167"/>
      <c r="AB180" s="240"/>
      <c r="AC180" s="229"/>
    </row>
    <row r="181" spans="1:29" ht="24" customHeight="1">
      <c r="A181" s="163">
        <v>65</v>
      </c>
      <c r="B181" s="230"/>
      <c r="C181" s="230"/>
      <c r="D181" s="231"/>
      <c r="E181" s="169"/>
      <c r="F181" s="172"/>
      <c r="G181" s="173"/>
      <c r="H181" s="233"/>
      <c r="I181" s="234"/>
      <c r="J181" s="233"/>
      <c r="K181" s="234"/>
      <c r="L181" s="237"/>
      <c r="M181" s="237"/>
      <c r="N181" s="180"/>
      <c r="O181" s="181"/>
      <c r="P181" s="180"/>
      <c r="Q181" s="181"/>
      <c r="R181" s="184"/>
      <c r="S181" s="185"/>
      <c r="T181" s="180"/>
      <c r="U181" s="181"/>
      <c r="V181" s="180"/>
      <c r="W181" s="181"/>
      <c r="X181" s="238"/>
      <c r="Y181" s="165"/>
      <c r="Z181" s="164"/>
      <c r="AA181" s="165"/>
      <c r="AB181" s="240" t="str">
        <f>IF(X181="","",IF(X181="×",0,IF(AND(X181="○",Z181="○"),150000,100000)))</f>
        <v/>
      </c>
      <c r="AC181" s="229"/>
    </row>
    <row r="182" spans="1:29" ht="24" customHeight="1">
      <c r="A182" s="163"/>
      <c r="B182" s="230"/>
      <c r="C182" s="230"/>
      <c r="D182" s="232"/>
      <c r="E182" s="171"/>
      <c r="F182" s="174"/>
      <c r="G182" s="175"/>
      <c r="H182" s="235"/>
      <c r="I182" s="236"/>
      <c r="J182" s="235"/>
      <c r="K182" s="236"/>
      <c r="L182" s="237"/>
      <c r="M182" s="237"/>
      <c r="N182" s="182"/>
      <c r="O182" s="183"/>
      <c r="P182" s="182"/>
      <c r="Q182" s="183"/>
      <c r="R182" s="186"/>
      <c r="S182" s="187"/>
      <c r="T182" s="182"/>
      <c r="U182" s="183"/>
      <c r="V182" s="182"/>
      <c r="W182" s="183"/>
      <c r="X182" s="239"/>
      <c r="Y182" s="167"/>
      <c r="Z182" s="166"/>
      <c r="AA182" s="167"/>
      <c r="AB182" s="240"/>
      <c r="AC182" s="229"/>
    </row>
    <row r="183" spans="1:29" ht="24" customHeight="1">
      <c r="A183" s="163">
        <v>66</v>
      </c>
      <c r="B183" s="230"/>
      <c r="C183" s="230"/>
      <c r="D183" s="231"/>
      <c r="E183" s="169"/>
      <c r="F183" s="172"/>
      <c r="G183" s="173"/>
      <c r="H183" s="233"/>
      <c r="I183" s="234"/>
      <c r="J183" s="233"/>
      <c r="K183" s="234"/>
      <c r="L183" s="237"/>
      <c r="M183" s="237"/>
      <c r="N183" s="180"/>
      <c r="O183" s="181"/>
      <c r="P183" s="180"/>
      <c r="Q183" s="181"/>
      <c r="R183" s="184"/>
      <c r="S183" s="185"/>
      <c r="T183" s="180"/>
      <c r="U183" s="181"/>
      <c r="V183" s="180"/>
      <c r="W183" s="181"/>
      <c r="X183" s="238"/>
      <c r="Y183" s="165"/>
      <c r="Z183" s="164"/>
      <c r="AA183" s="165"/>
      <c r="AB183" s="240" t="str">
        <f>IF(X183="","",IF(X183="×",0,IF(AND(X183="○",Z183="○"),150000,100000)))</f>
        <v/>
      </c>
      <c r="AC183" s="229"/>
    </row>
    <row r="184" spans="1:29" ht="24" customHeight="1">
      <c r="A184" s="163"/>
      <c r="B184" s="230"/>
      <c r="C184" s="230"/>
      <c r="D184" s="232"/>
      <c r="E184" s="171"/>
      <c r="F184" s="174"/>
      <c r="G184" s="175"/>
      <c r="H184" s="235"/>
      <c r="I184" s="236"/>
      <c r="J184" s="235"/>
      <c r="K184" s="236"/>
      <c r="L184" s="237"/>
      <c r="M184" s="237"/>
      <c r="N184" s="182"/>
      <c r="O184" s="183"/>
      <c r="P184" s="182"/>
      <c r="Q184" s="183"/>
      <c r="R184" s="186"/>
      <c r="S184" s="187"/>
      <c r="T184" s="182"/>
      <c r="U184" s="183"/>
      <c r="V184" s="182"/>
      <c r="W184" s="183"/>
      <c r="X184" s="239"/>
      <c r="Y184" s="167"/>
      <c r="Z184" s="166"/>
      <c r="AA184" s="167"/>
      <c r="AB184" s="240"/>
      <c r="AC184" s="229"/>
    </row>
    <row r="185" spans="1:29" ht="24" customHeight="1">
      <c r="A185" s="163">
        <v>67</v>
      </c>
      <c r="B185" s="230"/>
      <c r="C185" s="230"/>
      <c r="D185" s="231"/>
      <c r="E185" s="169"/>
      <c r="F185" s="172"/>
      <c r="G185" s="173"/>
      <c r="H185" s="233"/>
      <c r="I185" s="234"/>
      <c r="J185" s="233"/>
      <c r="K185" s="234"/>
      <c r="L185" s="237"/>
      <c r="M185" s="237"/>
      <c r="N185" s="180"/>
      <c r="O185" s="181"/>
      <c r="P185" s="180"/>
      <c r="Q185" s="181"/>
      <c r="R185" s="184"/>
      <c r="S185" s="185"/>
      <c r="T185" s="180"/>
      <c r="U185" s="181"/>
      <c r="V185" s="180"/>
      <c r="W185" s="181"/>
      <c r="X185" s="238"/>
      <c r="Y185" s="165"/>
      <c r="Z185" s="164"/>
      <c r="AA185" s="165"/>
      <c r="AB185" s="240" t="str">
        <f>IF(X185="","",IF(X185="×",0,IF(AND(X185="○",Z185="○"),150000,100000)))</f>
        <v/>
      </c>
      <c r="AC185" s="229"/>
    </row>
    <row r="186" spans="1:29" ht="24" customHeight="1">
      <c r="A186" s="163"/>
      <c r="B186" s="230"/>
      <c r="C186" s="230"/>
      <c r="D186" s="232"/>
      <c r="E186" s="171"/>
      <c r="F186" s="174"/>
      <c r="G186" s="175"/>
      <c r="H186" s="235"/>
      <c r="I186" s="236"/>
      <c r="J186" s="235"/>
      <c r="K186" s="236"/>
      <c r="L186" s="237"/>
      <c r="M186" s="237"/>
      <c r="N186" s="182"/>
      <c r="O186" s="183"/>
      <c r="P186" s="182"/>
      <c r="Q186" s="183"/>
      <c r="R186" s="186"/>
      <c r="S186" s="187"/>
      <c r="T186" s="182"/>
      <c r="U186" s="183"/>
      <c r="V186" s="182"/>
      <c r="W186" s="183"/>
      <c r="X186" s="239"/>
      <c r="Y186" s="167"/>
      <c r="Z186" s="166"/>
      <c r="AA186" s="167"/>
      <c r="AB186" s="240"/>
      <c r="AC186" s="229"/>
    </row>
    <row r="187" spans="1:29" ht="24" customHeight="1">
      <c r="A187" s="163">
        <v>68</v>
      </c>
      <c r="B187" s="230"/>
      <c r="C187" s="230"/>
      <c r="D187" s="231"/>
      <c r="E187" s="169"/>
      <c r="F187" s="172"/>
      <c r="G187" s="173"/>
      <c r="H187" s="233"/>
      <c r="I187" s="234"/>
      <c r="J187" s="233"/>
      <c r="K187" s="234"/>
      <c r="L187" s="237"/>
      <c r="M187" s="237"/>
      <c r="N187" s="180"/>
      <c r="O187" s="181"/>
      <c r="P187" s="180"/>
      <c r="Q187" s="181"/>
      <c r="R187" s="184"/>
      <c r="S187" s="185"/>
      <c r="T187" s="180"/>
      <c r="U187" s="181"/>
      <c r="V187" s="180"/>
      <c r="W187" s="181"/>
      <c r="X187" s="238"/>
      <c r="Y187" s="165"/>
      <c r="Z187" s="164"/>
      <c r="AA187" s="165"/>
      <c r="AB187" s="240" t="str">
        <f>IF(X187="","",IF(X187="×",0,IF(AND(X187="○",Z187="○"),150000,100000)))</f>
        <v/>
      </c>
      <c r="AC187" s="229"/>
    </row>
    <row r="188" spans="1:29" ht="24" customHeight="1">
      <c r="A188" s="163"/>
      <c r="B188" s="230"/>
      <c r="C188" s="230"/>
      <c r="D188" s="232"/>
      <c r="E188" s="171"/>
      <c r="F188" s="174"/>
      <c r="G188" s="175"/>
      <c r="H188" s="235"/>
      <c r="I188" s="236"/>
      <c r="J188" s="235"/>
      <c r="K188" s="236"/>
      <c r="L188" s="237"/>
      <c r="M188" s="237"/>
      <c r="N188" s="182"/>
      <c r="O188" s="183"/>
      <c r="P188" s="182"/>
      <c r="Q188" s="183"/>
      <c r="R188" s="186"/>
      <c r="S188" s="187"/>
      <c r="T188" s="182"/>
      <c r="U188" s="183"/>
      <c r="V188" s="182"/>
      <c r="W188" s="183"/>
      <c r="X188" s="239"/>
      <c r="Y188" s="167"/>
      <c r="Z188" s="166"/>
      <c r="AA188" s="167"/>
      <c r="AB188" s="240"/>
      <c r="AC188" s="229"/>
    </row>
    <row r="189" spans="1:29" ht="24" customHeight="1">
      <c r="A189" s="163">
        <v>69</v>
      </c>
      <c r="B189" s="230"/>
      <c r="C189" s="230"/>
      <c r="D189" s="231"/>
      <c r="E189" s="169"/>
      <c r="F189" s="172"/>
      <c r="G189" s="173"/>
      <c r="H189" s="233"/>
      <c r="I189" s="234"/>
      <c r="J189" s="233"/>
      <c r="K189" s="234"/>
      <c r="L189" s="237"/>
      <c r="M189" s="237"/>
      <c r="N189" s="180"/>
      <c r="O189" s="181"/>
      <c r="P189" s="180"/>
      <c r="Q189" s="181"/>
      <c r="R189" s="184"/>
      <c r="S189" s="185"/>
      <c r="T189" s="180"/>
      <c r="U189" s="181"/>
      <c r="V189" s="180"/>
      <c r="W189" s="181"/>
      <c r="X189" s="238"/>
      <c r="Y189" s="165"/>
      <c r="Z189" s="164"/>
      <c r="AA189" s="165"/>
      <c r="AB189" s="240" t="str">
        <f>IF(X189="","",IF(X189="×",0,IF(AND(X189="○",Z189="○"),150000,100000)))</f>
        <v/>
      </c>
      <c r="AC189" s="229"/>
    </row>
    <row r="190" spans="1:29" ht="24" customHeight="1">
      <c r="A190" s="163"/>
      <c r="B190" s="230"/>
      <c r="C190" s="230"/>
      <c r="D190" s="232"/>
      <c r="E190" s="171"/>
      <c r="F190" s="174"/>
      <c r="G190" s="175"/>
      <c r="H190" s="235"/>
      <c r="I190" s="236"/>
      <c r="J190" s="235"/>
      <c r="K190" s="236"/>
      <c r="L190" s="237"/>
      <c r="M190" s="237"/>
      <c r="N190" s="182"/>
      <c r="O190" s="183"/>
      <c r="P190" s="182"/>
      <c r="Q190" s="183"/>
      <c r="R190" s="186"/>
      <c r="S190" s="187"/>
      <c r="T190" s="182"/>
      <c r="U190" s="183"/>
      <c r="V190" s="182"/>
      <c r="W190" s="183"/>
      <c r="X190" s="239"/>
      <c r="Y190" s="167"/>
      <c r="Z190" s="166"/>
      <c r="AA190" s="167"/>
      <c r="AB190" s="240"/>
      <c r="AC190" s="229"/>
    </row>
    <row r="191" spans="1:29" ht="24" customHeight="1">
      <c r="A191" s="163">
        <v>70</v>
      </c>
      <c r="B191" s="230"/>
      <c r="C191" s="230"/>
      <c r="D191" s="231"/>
      <c r="E191" s="169"/>
      <c r="F191" s="172"/>
      <c r="G191" s="173"/>
      <c r="H191" s="233"/>
      <c r="I191" s="234"/>
      <c r="J191" s="233"/>
      <c r="K191" s="234"/>
      <c r="L191" s="237"/>
      <c r="M191" s="237"/>
      <c r="N191" s="180"/>
      <c r="O191" s="181"/>
      <c r="P191" s="180"/>
      <c r="Q191" s="181"/>
      <c r="R191" s="184"/>
      <c r="S191" s="185"/>
      <c r="T191" s="180"/>
      <c r="U191" s="181"/>
      <c r="V191" s="180"/>
      <c r="W191" s="181"/>
      <c r="X191" s="238"/>
      <c r="Y191" s="165"/>
      <c r="Z191" s="164"/>
      <c r="AA191" s="165"/>
      <c r="AB191" s="240" t="str">
        <f>IF(X191="","",IF(X191="×",0,IF(AND(X191="○",Z191="○"),150000,100000)))</f>
        <v/>
      </c>
      <c r="AC191" s="229"/>
    </row>
    <row r="192" spans="1:29" ht="24" customHeight="1">
      <c r="A192" s="163"/>
      <c r="B192" s="230"/>
      <c r="C192" s="230"/>
      <c r="D192" s="232"/>
      <c r="E192" s="171"/>
      <c r="F192" s="174"/>
      <c r="G192" s="175"/>
      <c r="H192" s="235"/>
      <c r="I192" s="236"/>
      <c r="J192" s="235"/>
      <c r="K192" s="236"/>
      <c r="L192" s="237"/>
      <c r="M192" s="237"/>
      <c r="N192" s="182"/>
      <c r="O192" s="183"/>
      <c r="P192" s="182"/>
      <c r="Q192" s="183"/>
      <c r="R192" s="186"/>
      <c r="S192" s="187"/>
      <c r="T192" s="182"/>
      <c r="U192" s="183"/>
      <c r="V192" s="182"/>
      <c r="W192" s="183"/>
      <c r="X192" s="239"/>
      <c r="Y192" s="167"/>
      <c r="Z192" s="166"/>
      <c r="AA192" s="167"/>
      <c r="AB192" s="240"/>
      <c r="AC192" s="229"/>
    </row>
    <row r="193" spans="1:29" ht="24" customHeight="1">
      <c r="A193" s="163">
        <v>71</v>
      </c>
      <c r="B193" s="230"/>
      <c r="C193" s="230"/>
      <c r="D193" s="231"/>
      <c r="E193" s="169"/>
      <c r="F193" s="172"/>
      <c r="G193" s="173"/>
      <c r="H193" s="233"/>
      <c r="I193" s="234"/>
      <c r="J193" s="233"/>
      <c r="K193" s="234"/>
      <c r="L193" s="237"/>
      <c r="M193" s="237"/>
      <c r="N193" s="180"/>
      <c r="O193" s="181"/>
      <c r="P193" s="180"/>
      <c r="Q193" s="181"/>
      <c r="R193" s="184"/>
      <c r="S193" s="185"/>
      <c r="T193" s="180"/>
      <c r="U193" s="181"/>
      <c r="V193" s="180"/>
      <c r="W193" s="181"/>
      <c r="X193" s="238"/>
      <c r="Y193" s="165"/>
      <c r="Z193" s="164"/>
      <c r="AA193" s="165"/>
      <c r="AB193" s="240" t="str">
        <f>IF(X193="","",IF(X193="×",0,IF(AND(X193="○",Z193="○"),150000,100000)))</f>
        <v/>
      </c>
      <c r="AC193" s="229"/>
    </row>
    <row r="194" spans="1:29" ht="24" customHeight="1">
      <c r="A194" s="163"/>
      <c r="B194" s="230"/>
      <c r="C194" s="230"/>
      <c r="D194" s="232"/>
      <c r="E194" s="171"/>
      <c r="F194" s="174"/>
      <c r="G194" s="175"/>
      <c r="H194" s="235"/>
      <c r="I194" s="236"/>
      <c r="J194" s="235"/>
      <c r="K194" s="236"/>
      <c r="L194" s="237"/>
      <c r="M194" s="237"/>
      <c r="N194" s="182"/>
      <c r="O194" s="183"/>
      <c r="P194" s="182"/>
      <c r="Q194" s="183"/>
      <c r="R194" s="186"/>
      <c r="S194" s="187"/>
      <c r="T194" s="182"/>
      <c r="U194" s="183"/>
      <c r="V194" s="182"/>
      <c r="W194" s="183"/>
      <c r="X194" s="239"/>
      <c r="Y194" s="167"/>
      <c r="Z194" s="166"/>
      <c r="AA194" s="167"/>
      <c r="AB194" s="240"/>
      <c r="AC194" s="229"/>
    </row>
    <row r="195" spans="1:29" ht="24" customHeight="1">
      <c r="A195" s="163">
        <v>72</v>
      </c>
      <c r="B195" s="230"/>
      <c r="C195" s="230"/>
      <c r="D195" s="231"/>
      <c r="E195" s="169"/>
      <c r="F195" s="172"/>
      <c r="G195" s="173"/>
      <c r="H195" s="233"/>
      <c r="I195" s="234"/>
      <c r="J195" s="233"/>
      <c r="K195" s="234"/>
      <c r="L195" s="237"/>
      <c r="M195" s="237"/>
      <c r="N195" s="180"/>
      <c r="O195" s="181"/>
      <c r="P195" s="180"/>
      <c r="Q195" s="181"/>
      <c r="R195" s="184"/>
      <c r="S195" s="185"/>
      <c r="T195" s="180"/>
      <c r="U195" s="181"/>
      <c r="V195" s="180"/>
      <c r="W195" s="181"/>
      <c r="X195" s="238"/>
      <c r="Y195" s="165"/>
      <c r="Z195" s="164"/>
      <c r="AA195" s="165"/>
      <c r="AB195" s="240" t="str">
        <f>IF(X195="","",IF(X195="×",0,IF(AND(X195="○",Z195="○"),150000,100000)))</f>
        <v/>
      </c>
      <c r="AC195" s="229"/>
    </row>
    <row r="196" spans="1:29" ht="24" customHeight="1">
      <c r="A196" s="163"/>
      <c r="B196" s="230"/>
      <c r="C196" s="230"/>
      <c r="D196" s="232"/>
      <c r="E196" s="171"/>
      <c r="F196" s="174"/>
      <c r="G196" s="175"/>
      <c r="H196" s="235"/>
      <c r="I196" s="236"/>
      <c r="J196" s="235"/>
      <c r="K196" s="236"/>
      <c r="L196" s="237"/>
      <c r="M196" s="237"/>
      <c r="N196" s="182"/>
      <c r="O196" s="183"/>
      <c r="P196" s="182"/>
      <c r="Q196" s="183"/>
      <c r="R196" s="186"/>
      <c r="S196" s="187"/>
      <c r="T196" s="182"/>
      <c r="U196" s="183"/>
      <c r="V196" s="182"/>
      <c r="W196" s="183"/>
      <c r="X196" s="239"/>
      <c r="Y196" s="167"/>
      <c r="Z196" s="166"/>
      <c r="AA196" s="167"/>
      <c r="AB196" s="240"/>
      <c r="AC196" s="229"/>
    </row>
    <row r="197" spans="1:29" ht="24" customHeight="1">
      <c r="A197" s="163">
        <v>73</v>
      </c>
      <c r="B197" s="230"/>
      <c r="C197" s="230"/>
      <c r="D197" s="231"/>
      <c r="E197" s="169"/>
      <c r="F197" s="172"/>
      <c r="G197" s="173"/>
      <c r="H197" s="233"/>
      <c r="I197" s="234"/>
      <c r="J197" s="233"/>
      <c r="K197" s="234"/>
      <c r="L197" s="237"/>
      <c r="M197" s="237"/>
      <c r="N197" s="180"/>
      <c r="O197" s="181"/>
      <c r="P197" s="180"/>
      <c r="Q197" s="181"/>
      <c r="R197" s="184"/>
      <c r="S197" s="185"/>
      <c r="T197" s="180"/>
      <c r="U197" s="181"/>
      <c r="V197" s="180"/>
      <c r="W197" s="181"/>
      <c r="X197" s="238"/>
      <c r="Y197" s="165"/>
      <c r="Z197" s="164"/>
      <c r="AA197" s="165"/>
      <c r="AB197" s="240" t="str">
        <f>IF(X197="","",IF(X197="×",0,IF(AND(X197="○",Z197="○"),150000,100000)))</f>
        <v/>
      </c>
      <c r="AC197" s="229"/>
    </row>
    <row r="198" spans="1:29" ht="24" customHeight="1">
      <c r="A198" s="163"/>
      <c r="B198" s="230"/>
      <c r="C198" s="230"/>
      <c r="D198" s="232"/>
      <c r="E198" s="171"/>
      <c r="F198" s="174"/>
      <c r="G198" s="175"/>
      <c r="H198" s="235"/>
      <c r="I198" s="236"/>
      <c r="J198" s="235"/>
      <c r="K198" s="236"/>
      <c r="L198" s="237"/>
      <c r="M198" s="237"/>
      <c r="N198" s="182"/>
      <c r="O198" s="183"/>
      <c r="P198" s="182"/>
      <c r="Q198" s="183"/>
      <c r="R198" s="186"/>
      <c r="S198" s="187"/>
      <c r="T198" s="182"/>
      <c r="U198" s="183"/>
      <c r="V198" s="182"/>
      <c r="W198" s="183"/>
      <c r="X198" s="239"/>
      <c r="Y198" s="167"/>
      <c r="Z198" s="166"/>
      <c r="AA198" s="167"/>
      <c r="AB198" s="240"/>
      <c r="AC198" s="229"/>
    </row>
    <row r="199" spans="1:29" ht="24" customHeight="1">
      <c r="A199" s="163">
        <v>74</v>
      </c>
      <c r="B199" s="230"/>
      <c r="C199" s="230"/>
      <c r="D199" s="231"/>
      <c r="E199" s="169"/>
      <c r="F199" s="172"/>
      <c r="G199" s="173"/>
      <c r="H199" s="233"/>
      <c r="I199" s="234"/>
      <c r="J199" s="233"/>
      <c r="K199" s="234"/>
      <c r="L199" s="237"/>
      <c r="M199" s="237"/>
      <c r="N199" s="180"/>
      <c r="O199" s="181"/>
      <c r="P199" s="180"/>
      <c r="Q199" s="181"/>
      <c r="R199" s="184"/>
      <c r="S199" s="185"/>
      <c r="T199" s="180"/>
      <c r="U199" s="181"/>
      <c r="V199" s="180"/>
      <c r="W199" s="181"/>
      <c r="X199" s="238"/>
      <c r="Y199" s="165"/>
      <c r="Z199" s="164"/>
      <c r="AA199" s="165"/>
      <c r="AB199" s="240" t="str">
        <f>IF(X199="","",IF(X199="×",0,IF(AND(X199="○",Z199="○"),150000,100000)))</f>
        <v/>
      </c>
      <c r="AC199" s="229"/>
    </row>
    <row r="200" spans="1:29" ht="24" customHeight="1">
      <c r="A200" s="163"/>
      <c r="B200" s="230"/>
      <c r="C200" s="230"/>
      <c r="D200" s="232"/>
      <c r="E200" s="171"/>
      <c r="F200" s="174"/>
      <c r="G200" s="175"/>
      <c r="H200" s="235"/>
      <c r="I200" s="236"/>
      <c r="J200" s="235"/>
      <c r="K200" s="236"/>
      <c r="L200" s="237"/>
      <c r="M200" s="237"/>
      <c r="N200" s="182"/>
      <c r="O200" s="183"/>
      <c r="P200" s="182"/>
      <c r="Q200" s="183"/>
      <c r="R200" s="186"/>
      <c r="S200" s="187"/>
      <c r="T200" s="182"/>
      <c r="U200" s="183"/>
      <c r="V200" s="182"/>
      <c r="W200" s="183"/>
      <c r="X200" s="239"/>
      <c r="Y200" s="167"/>
      <c r="Z200" s="166"/>
      <c r="AA200" s="167"/>
      <c r="AB200" s="240"/>
      <c r="AC200" s="229"/>
    </row>
    <row r="201" spans="1:29" ht="24" customHeight="1">
      <c r="A201" s="163">
        <v>75</v>
      </c>
      <c r="B201" s="230"/>
      <c r="C201" s="230"/>
      <c r="D201" s="231"/>
      <c r="E201" s="169"/>
      <c r="F201" s="172"/>
      <c r="G201" s="173"/>
      <c r="H201" s="233"/>
      <c r="I201" s="234"/>
      <c r="J201" s="233"/>
      <c r="K201" s="234"/>
      <c r="L201" s="237"/>
      <c r="M201" s="237"/>
      <c r="N201" s="180"/>
      <c r="O201" s="181"/>
      <c r="P201" s="180"/>
      <c r="Q201" s="181"/>
      <c r="R201" s="184"/>
      <c r="S201" s="185"/>
      <c r="T201" s="180"/>
      <c r="U201" s="181"/>
      <c r="V201" s="180"/>
      <c r="W201" s="181"/>
      <c r="X201" s="238"/>
      <c r="Y201" s="165"/>
      <c r="Z201" s="164"/>
      <c r="AA201" s="165"/>
      <c r="AB201" s="240" t="str">
        <f>IF(X201="","",IF(X201="×",0,IF(AND(X201="○",Z201="○"),150000,100000)))</f>
        <v/>
      </c>
      <c r="AC201" s="229"/>
    </row>
    <row r="202" spans="1:29" ht="24" customHeight="1">
      <c r="A202" s="163"/>
      <c r="B202" s="230"/>
      <c r="C202" s="230"/>
      <c r="D202" s="232"/>
      <c r="E202" s="171"/>
      <c r="F202" s="174"/>
      <c r="G202" s="175"/>
      <c r="H202" s="235"/>
      <c r="I202" s="236"/>
      <c r="J202" s="235"/>
      <c r="K202" s="236"/>
      <c r="L202" s="237"/>
      <c r="M202" s="237"/>
      <c r="N202" s="182"/>
      <c r="O202" s="183"/>
      <c r="P202" s="182"/>
      <c r="Q202" s="183"/>
      <c r="R202" s="186"/>
      <c r="S202" s="187"/>
      <c r="T202" s="182"/>
      <c r="U202" s="183"/>
      <c r="V202" s="182"/>
      <c r="W202" s="183"/>
      <c r="X202" s="239"/>
      <c r="Y202" s="167"/>
      <c r="Z202" s="166"/>
      <c r="AA202" s="167"/>
      <c r="AB202" s="240"/>
      <c r="AC202" s="229"/>
    </row>
    <row r="203" spans="1:29" ht="24" customHeight="1">
      <c r="A203" s="163">
        <v>76</v>
      </c>
      <c r="B203" s="230"/>
      <c r="C203" s="230"/>
      <c r="D203" s="231"/>
      <c r="E203" s="169"/>
      <c r="F203" s="172"/>
      <c r="G203" s="173"/>
      <c r="H203" s="233"/>
      <c r="I203" s="234"/>
      <c r="J203" s="233"/>
      <c r="K203" s="234"/>
      <c r="L203" s="237"/>
      <c r="M203" s="237"/>
      <c r="N203" s="180"/>
      <c r="O203" s="181"/>
      <c r="P203" s="180"/>
      <c r="Q203" s="181"/>
      <c r="R203" s="184"/>
      <c r="S203" s="185"/>
      <c r="T203" s="180"/>
      <c r="U203" s="181"/>
      <c r="V203" s="180"/>
      <c r="W203" s="181"/>
      <c r="X203" s="238"/>
      <c r="Y203" s="165"/>
      <c r="Z203" s="164"/>
      <c r="AA203" s="165"/>
      <c r="AB203" s="240" t="str">
        <f>IF(X203="","",IF(X203="×",0,IF(AND(X203="○",Z203="○"),150000,100000)))</f>
        <v/>
      </c>
      <c r="AC203" s="229"/>
    </row>
    <row r="204" spans="1:29" ht="24" customHeight="1">
      <c r="A204" s="163"/>
      <c r="B204" s="230"/>
      <c r="C204" s="230"/>
      <c r="D204" s="232"/>
      <c r="E204" s="171"/>
      <c r="F204" s="174"/>
      <c r="G204" s="175"/>
      <c r="H204" s="235"/>
      <c r="I204" s="236"/>
      <c r="J204" s="235"/>
      <c r="K204" s="236"/>
      <c r="L204" s="237"/>
      <c r="M204" s="237"/>
      <c r="N204" s="182"/>
      <c r="O204" s="183"/>
      <c r="P204" s="182"/>
      <c r="Q204" s="183"/>
      <c r="R204" s="186"/>
      <c r="S204" s="187"/>
      <c r="T204" s="182"/>
      <c r="U204" s="183"/>
      <c r="V204" s="182"/>
      <c r="W204" s="183"/>
      <c r="X204" s="239"/>
      <c r="Y204" s="167"/>
      <c r="Z204" s="166"/>
      <c r="AA204" s="167"/>
      <c r="AB204" s="240"/>
      <c r="AC204" s="229"/>
    </row>
    <row r="205" spans="1:29" ht="24" customHeight="1">
      <c r="A205" s="163">
        <v>77</v>
      </c>
      <c r="B205" s="230"/>
      <c r="C205" s="230"/>
      <c r="D205" s="231"/>
      <c r="E205" s="169"/>
      <c r="F205" s="172"/>
      <c r="G205" s="173"/>
      <c r="H205" s="233"/>
      <c r="I205" s="234"/>
      <c r="J205" s="233"/>
      <c r="K205" s="234"/>
      <c r="L205" s="237"/>
      <c r="M205" s="237"/>
      <c r="N205" s="180"/>
      <c r="O205" s="181"/>
      <c r="P205" s="180"/>
      <c r="Q205" s="181"/>
      <c r="R205" s="184"/>
      <c r="S205" s="185"/>
      <c r="T205" s="180"/>
      <c r="U205" s="181"/>
      <c r="V205" s="180"/>
      <c r="W205" s="181"/>
      <c r="X205" s="238"/>
      <c r="Y205" s="165"/>
      <c r="Z205" s="164"/>
      <c r="AA205" s="165"/>
      <c r="AB205" s="240" t="str">
        <f>IF(X205="","",IF(X205="×",0,IF(AND(X205="○",Z205="○"),150000,100000)))</f>
        <v/>
      </c>
      <c r="AC205" s="229"/>
    </row>
    <row r="206" spans="1:29" ht="24" customHeight="1">
      <c r="A206" s="163"/>
      <c r="B206" s="230"/>
      <c r="C206" s="230"/>
      <c r="D206" s="232"/>
      <c r="E206" s="171"/>
      <c r="F206" s="174"/>
      <c r="G206" s="175"/>
      <c r="H206" s="235"/>
      <c r="I206" s="236"/>
      <c r="J206" s="235"/>
      <c r="K206" s="236"/>
      <c r="L206" s="237"/>
      <c r="M206" s="237"/>
      <c r="N206" s="182"/>
      <c r="O206" s="183"/>
      <c r="P206" s="182"/>
      <c r="Q206" s="183"/>
      <c r="R206" s="186"/>
      <c r="S206" s="187"/>
      <c r="T206" s="182"/>
      <c r="U206" s="183"/>
      <c r="V206" s="182"/>
      <c r="W206" s="183"/>
      <c r="X206" s="239"/>
      <c r="Y206" s="167"/>
      <c r="Z206" s="166"/>
      <c r="AA206" s="167"/>
      <c r="AB206" s="240"/>
      <c r="AC206" s="229"/>
    </row>
    <row r="207" spans="1:29" ht="24" customHeight="1">
      <c r="A207" s="163">
        <v>78</v>
      </c>
      <c r="B207" s="230"/>
      <c r="C207" s="230"/>
      <c r="D207" s="231"/>
      <c r="E207" s="169"/>
      <c r="F207" s="172"/>
      <c r="G207" s="173"/>
      <c r="H207" s="233"/>
      <c r="I207" s="234"/>
      <c r="J207" s="233"/>
      <c r="K207" s="234"/>
      <c r="L207" s="237"/>
      <c r="M207" s="237"/>
      <c r="N207" s="180"/>
      <c r="O207" s="181"/>
      <c r="P207" s="180"/>
      <c r="Q207" s="181"/>
      <c r="R207" s="184"/>
      <c r="S207" s="185"/>
      <c r="T207" s="180"/>
      <c r="U207" s="181"/>
      <c r="V207" s="180"/>
      <c r="W207" s="181"/>
      <c r="X207" s="238"/>
      <c r="Y207" s="165"/>
      <c r="Z207" s="164"/>
      <c r="AA207" s="165"/>
      <c r="AB207" s="240" t="str">
        <f>IF(X207="","",IF(X207="×",0,IF(AND(X207="○",Z207="○"),150000,100000)))</f>
        <v/>
      </c>
      <c r="AC207" s="229"/>
    </row>
    <row r="208" spans="1:29" ht="24" customHeight="1">
      <c r="A208" s="163"/>
      <c r="B208" s="230"/>
      <c r="C208" s="230"/>
      <c r="D208" s="232"/>
      <c r="E208" s="171"/>
      <c r="F208" s="174"/>
      <c r="G208" s="175"/>
      <c r="H208" s="235"/>
      <c r="I208" s="236"/>
      <c r="J208" s="235"/>
      <c r="K208" s="236"/>
      <c r="L208" s="237"/>
      <c r="M208" s="237"/>
      <c r="N208" s="182"/>
      <c r="O208" s="183"/>
      <c r="P208" s="182"/>
      <c r="Q208" s="183"/>
      <c r="R208" s="186"/>
      <c r="S208" s="187"/>
      <c r="T208" s="182"/>
      <c r="U208" s="183"/>
      <c r="V208" s="182"/>
      <c r="W208" s="183"/>
      <c r="X208" s="239"/>
      <c r="Y208" s="167"/>
      <c r="Z208" s="166"/>
      <c r="AA208" s="167"/>
      <c r="AB208" s="240"/>
      <c r="AC208" s="229"/>
    </row>
    <row r="209" spans="1:29" ht="24" customHeight="1">
      <c r="A209" s="163">
        <v>79</v>
      </c>
      <c r="B209" s="230"/>
      <c r="C209" s="230"/>
      <c r="D209" s="231"/>
      <c r="E209" s="169"/>
      <c r="F209" s="172"/>
      <c r="G209" s="173"/>
      <c r="H209" s="233"/>
      <c r="I209" s="234"/>
      <c r="J209" s="233"/>
      <c r="K209" s="234"/>
      <c r="L209" s="237"/>
      <c r="M209" s="237"/>
      <c r="N209" s="180"/>
      <c r="O209" s="181"/>
      <c r="P209" s="180"/>
      <c r="Q209" s="181"/>
      <c r="R209" s="184"/>
      <c r="S209" s="185"/>
      <c r="T209" s="180"/>
      <c r="U209" s="181"/>
      <c r="V209" s="180"/>
      <c r="W209" s="181"/>
      <c r="X209" s="238"/>
      <c r="Y209" s="165"/>
      <c r="Z209" s="164"/>
      <c r="AA209" s="165"/>
      <c r="AB209" s="240" t="str">
        <f>IF(X209="","",IF(X209="×",0,IF(AND(X209="○",Z209="○"),150000,100000)))</f>
        <v/>
      </c>
      <c r="AC209" s="229"/>
    </row>
    <row r="210" spans="1:29" ht="24" customHeight="1">
      <c r="A210" s="163"/>
      <c r="B210" s="230"/>
      <c r="C210" s="230"/>
      <c r="D210" s="232"/>
      <c r="E210" s="171"/>
      <c r="F210" s="174"/>
      <c r="G210" s="175"/>
      <c r="H210" s="235"/>
      <c r="I210" s="236"/>
      <c r="J210" s="235"/>
      <c r="K210" s="236"/>
      <c r="L210" s="237"/>
      <c r="M210" s="237"/>
      <c r="N210" s="182"/>
      <c r="O210" s="183"/>
      <c r="P210" s="182"/>
      <c r="Q210" s="183"/>
      <c r="R210" s="186"/>
      <c r="S210" s="187"/>
      <c r="T210" s="182"/>
      <c r="U210" s="183"/>
      <c r="V210" s="182"/>
      <c r="W210" s="183"/>
      <c r="X210" s="239"/>
      <c r="Y210" s="167"/>
      <c r="Z210" s="166"/>
      <c r="AA210" s="167"/>
      <c r="AB210" s="240"/>
      <c r="AC210" s="229"/>
    </row>
    <row r="211" spans="1:29" ht="24" customHeight="1">
      <c r="A211" s="163">
        <v>80</v>
      </c>
      <c r="B211" s="230"/>
      <c r="C211" s="230"/>
      <c r="D211" s="231"/>
      <c r="E211" s="169"/>
      <c r="F211" s="172"/>
      <c r="G211" s="173"/>
      <c r="H211" s="233"/>
      <c r="I211" s="234"/>
      <c r="J211" s="233"/>
      <c r="K211" s="234"/>
      <c r="L211" s="237"/>
      <c r="M211" s="237"/>
      <c r="N211" s="180"/>
      <c r="O211" s="181"/>
      <c r="P211" s="180"/>
      <c r="Q211" s="181"/>
      <c r="R211" s="184"/>
      <c r="S211" s="185"/>
      <c r="T211" s="180"/>
      <c r="U211" s="181"/>
      <c r="V211" s="180"/>
      <c r="W211" s="181"/>
      <c r="X211" s="238"/>
      <c r="Y211" s="165"/>
      <c r="Z211" s="164"/>
      <c r="AA211" s="165"/>
      <c r="AB211" s="240" t="str">
        <f>IF(X211="","",IF(X211="×",0,IF(AND(X211="○",Z211="○"),150000,100000)))</f>
        <v/>
      </c>
      <c r="AC211" s="229"/>
    </row>
    <row r="212" spans="1:29" ht="24" customHeight="1">
      <c r="A212" s="163"/>
      <c r="B212" s="230"/>
      <c r="C212" s="230"/>
      <c r="D212" s="232"/>
      <c r="E212" s="171"/>
      <c r="F212" s="174"/>
      <c r="G212" s="175"/>
      <c r="H212" s="235"/>
      <c r="I212" s="236"/>
      <c r="J212" s="235"/>
      <c r="K212" s="236"/>
      <c r="L212" s="237"/>
      <c r="M212" s="237"/>
      <c r="N212" s="182"/>
      <c r="O212" s="183"/>
      <c r="P212" s="182"/>
      <c r="Q212" s="183"/>
      <c r="R212" s="186"/>
      <c r="S212" s="187"/>
      <c r="T212" s="182"/>
      <c r="U212" s="183"/>
      <c r="V212" s="182"/>
      <c r="W212" s="183"/>
      <c r="X212" s="239"/>
      <c r="Y212" s="167"/>
      <c r="Z212" s="166"/>
      <c r="AA212" s="167"/>
      <c r="AB212" s="240"/>
      <c r="AC212" s="229"/>
    </row>
    <row r="213" spans="1:29" ht="24" customHeight="1">
      <c r="A213" s="163">
        <v>81</v>
      </c>
      <c r="B213" s="230"/>
      <c r="C213" s="230"/>
      <c r="D213" s="231"/>
      <c r="E213" s="169"/>
      <c r="F213" s="172"/>
      <c r="G213" s="173"/>
      <c r="H213" s="233"/>
      <c r="I213" s="234"/>
      <c r="J213" s="233"/>
      <c r="K213" s="234"/>
      <c r="L213" s="237"/>
      <c r="M213" s="237"/>
      <c r="N213" s="180"/>
      <c r="O213" s="181"/>
      <c r="P213" s="180"/>
      <c r="Q213" s="181"/>
      <c r="R213" s="184"/>
      <c r="S213" s="185"/>
      <c r="T213" s="180"/>
      <c r="U213" s="181"/>
      <c r="V213" s="180"/>
      <c r="W213" s="181"/>
      <c r="X213" s="238"/>
      <c r="Y213" s="165"/>
      <c r="Z213" s="164"/>
      <c r="AA213" s="165"/>
      <c r="AB213" s="240" t="str">
        <f>IF(X213="","",IF(X213="×",0,IF(AND(X213="○",Z213="○"),150000,100000)))</f>
        <v/>
      </c>
      <c r="AC213" s="229"/>
    </row>
    <row r="214" spans="1:29" ht="24" customHeight="1">
      <c r="A214" s="163"/>
      <c r="B214" s="230"/>
      <c r="C214" s="230"/>
      <c r="D214" s="232"/>
      <c r="E214" s="171"/>
      <c r="F214" s="174"/>
      <c r="G214" s="175"/>
      <c r="H214" s="235"/>
      <c r="I214" s="236"/>
      <c r="J214" s="235"/>
      <c r="K214" s="236"/>
      <c r="L214" s="237"/>
      <c r="M214" s="237"/>
      <c r="N214" s="182"/>
      <c r="O214" s="183"/>
      <c r="P214" s="182"/>
      <c r="Q214" s="183"/>
      <c r="R214" s="186"/>
      <c r="S214" s="187"/>
      <c r="T214" s="182"/>
      <c r="U214" s="183"/>
      <c r="V214" s="182"/>
      <c r="W214" s="183"/>
      <c r="X214" s="239"/>
      <c r="Y214" s="167"/>
      <c r="Z214" s="166"/>
      <c r="AA214" s="167"/>
      <c r="AB214" s="240"/>
      <c r="AC214" s="229"/>
    </row>
    <row r="215" spans="1:29" ht="24" customHeight="1">
      <c r="A215" s="163">
        <v>82</v>
      </c>
      <c r="B215" s="230"/>
      <c r="C215" s="230"/>
      <c r="D215" s="231"/>
      <c r="E215" s="169"/>
      <c r="F215" s="172"/>
      <c r="G215" s="173"/>
      <c r="H215" s="233"/>
      <c r="I215" s="234"/>
      <c r="J215" s="233"/>
      <c r="K215" s="234"/>
      <c r="L215" s="237"/>
      <c r="M215" s="237"/>
      <c r="N215" s="180"/>
      <c r="O215" s="181"/>
      <c r="P215" s="180"/>
      <c r="Q215" s="181"/>
      <c r="R215" s="184"/>
      <c r="S215" s="185"/>
      <c r="T215" s="180"/>
      <c r="U215" s="181"/>
      <c r="V215" s="180"/>
      <c r="W215" s="181"/>
      <c r="X215" s="238"/>
      <c r="Y215" s="165"/>
      <c r="Z215" s="164"/>
      <c r="AA215" s="165"/>
      <c r="AB215" s="240" t="str">
        <f>IF(X215="","",IF(X215="×",0,IF(AND(X215="○",Z215="○"),150000,100000)))</f>
        <v/>
      </c>
      <c r="AC215" s="229"/>
    </row>
    <row r="216" spans="1:29" ht="24" customHeight="1">
      <c r="A216" s="163"/>
      <c r="B216" s="230"/>
      <c r="C216" s="230"/>
      <c r="D216" s="232"/>
      <c r="E216" s="171"/>
      <c r="F216" s="174"/>
      <c r="G216" s="175"/>
      <c r="H216" s="235"/>
      <c r="I216" s="236"/>
      <c r="J216" s="235"/>
      <c r="K216" s="236"/>
      <c r="L216" s="237"/>
      <c r="M216" s="237"/>
      <c r="N216" s="182"/>
      <c r="O216" s="183"/>
      <c r="P216" s="182"/>
      <c r="Q216" s="183"/>
      <c r="R216" s="186"/>
      <c r="S216" s="187"/>
      <c r="T216" s="182"/>
      <c r="U216" s="183"/>
      <c r="V216" s="182"/>
      <c r="W216" s="183"/>
      <c r="X216" s="239"/>
      <c r="Y216" s="167"/>
      <c r="Z216" s="166"/>
      <c r="AA216" s="167"/>
      <c r="AB216" s="240"/>
      <c r="AC216" s="229"/>
    </row>
    <row r="217" spans="1:29" ht="24" customHeight="1">
      <c r="A217" s="163">
        <v>83</v>
      </c>
      <c r="B217" s="230"/>
      <c r="C217" s="230"/>
      <c r="D217" s="231"/>
      <c r="E217" s="169"/>
      <c r="F217" s="172"/>
      <c r="G217" s="173"/>
      <c r="H217" s="233"/>
      <c r="I217" s="234"/>
      <c r="J217" s="233"/>
      <c r="K217" s="234"/>
      <c r="L217" s="237"/>
      <c r="M217" s="237"/>
      <c r="N217" s="180"/>
      <c r="O217" s="181"/>
      <c r="P217" s="180"/>
      <c r="Q217" s="181"/>
      <c r="R217" s="184"/>
      <c r="S217" s="185"/>
      <c r="T217" s="180"/>
      <c r="U217" s="181"/>
      <c r="V217" s="180"/>
      <c r="W217" s="181"/>
      <c r="X217" s="238"/>
      <c r="Y217" s="165"/>
      <c r="Z217" s="164"/>
      <c r="AA217" s="165"/>
      <c r="AB217" s="240" t="str">
        <f>IF(X217="","",IF(X217="×",0,IF(AND(X217="○",Z217="○"),150000,100000)))</f>
        <v/>
      </c>
      <c r="AC217" s="229"/>
    </row>
    <row r="218" spans="1:29" ht="24" customHeight="1">
      <c r="A218" s="163"/>
      <c r="B218" s="230"/>
      <c r="C218" s="230"/>
      <c r="D218" s="232"/>
      <c r="E218" s="171"/>
      <c r="F218" s="174"/>
      <c r="G218" s="175"/>
      <c r="H218" s="235"/>
      <c r="I218" s="236"/>
      <c r="J218" s="235"/>
      <c r="K218" s="236"/>
      <c r="L218" s="237"/>
      <c r="M218" s="237"/>
      <c r="N218" s="182"/>
      <c r="O218" s="183"/>
      <c r="P218" s="182"/>
      <c r="Q218" s="183"/>
      <c r="R218" s="186"/>
      <c r="S218" s="187"/>
      <c r="T218" s="182"/>
      <c r="U218" s="183"/>
      <c r="V218" s="182"/>
      <c r="W218" s="183"/>
      <c r="X218" s="239"/>
      <c r="Y218" s="167"/>
      <c r="Z218" s="166"/>
      <c r="AA218" s="167"/>
      <c r="AB218" s="240"/>
      <c r="AC218" s="229"/>
    </row>
    <row r="219" spans="1:29" ht="24" customHeight="1">
      <c r="A219" s="163">
        <v>84</v>
      </c>
      <c r="B219" s="230"/>
      <c r="C219" s="230"/>
      <c r="D219" s="231"/>
      <c r="E219" s="169"/>
      <c r="F219" s="172"/>
      <c r="G219" s="173"/>
      <c r="H219" s="233"/>
      <c r="I219" s="234"/>
      <c r="J219" s="233"/>
      <c r="K219" s="234"/>
      <c r="L219" s="237"/>
      <c r="M219" s="237"/>
      <c r="N219" s="180"/>
      <c r="O219" s="181"/>
      <c r="P219" s="180"/>
      <c r="Q219" s="181"/>
      <c r="R219" s="184"/>
      <c r="S219" s="185"/>
      <c r="T219" s="180"/>
      <c r="U219" s="181"/>
      <c r="V219" s="180"/>
      <c r="W219" s="181"/>
      <c r="X219" s="238"/>
      <c r="Y219" s="165"/>
      <c r="Z219" s="164"/>
      <c r="AA219" s="165"/>
      <c r="AB219" s="240" t="str">
        <f>IF(X219="","",IF(X219="×",0,IF(AND(X219="○",Z219="○"),150000,100000)))</f>
        <v/>
      </c>
      <c r="AC219" s="229"/>
    </row>
    <row r="220" spans="1:29" ht="24" customHeight="1">
      <c r="A220" s="163"/>
      <c r="B220" s="230"/>
      <c r="C220" s="230"/>
      <c r="D220" s="232"/>
      <c r="E220" s="171"/>
      <c r="F220" s="174"/>
      <c r="G220" s="175"/>
      <c r="H220" s="235"/>
      <c r="I220" s="236"/>
      <c r="J220" s="235"/>
      <c r="K220" s="236"/>
      <c r="L220" s="237"/>
      <c r="M220" s="237"/>
      <c r="N220" s="182"/>
      <c r="O220" s="183"/>
      <c r="P220" s="182"/>
      <c r="Q220" s="183"/>
      <c r="R220" s="186"/>
      <c r="S220" s="187"/>
      <c r="T220" s="182"/>
      <c r="U220" s="183"/>
      <c r="V220" s="182"/>
      <c r="W220" s="183"/>
      <c r="X220" s="239"/>
      <c r="Y220" s="167"/>
      <c r="Z220" s="166"/>
      <c r="AA220" s="167"/>
      <c r="AB220" s="240"/>
      <c r="AC220" s="229"/>
    </row>
    <row r="221" spans="1:29" ht="24" customHeight="1">
      <c r="A221" s="163">
        <v>85</v>
      </c>
      <c r="B221" s="230"/>
      <c r="C221" s="230"/>
      <c r="D221" s="231"/>
      <c r="E221" s="169"/>
      <c r="F221" s="172"/>
      <c r="G221" s="173"/>
      <c r="H221" s="233"/>
      <c r="I221" s="234"/>
      <c r="J221" s="233"/>
      <c r="K221" s="234"/>
      <c r="L221" s="237"/>
      <c r="M221" s="237"/>
      <c r="N221" s="180"/>
      <c r="O221" s="181"/>
      <c r="P221" s="180"/>
      <c r="Q221" s="181"/>
      <c r="R221" s="184"/>
      <c r="S221" s="185"/>
      <c r="T221" s="180"/>
      <c r="U221" s="181"/>
      <c r="V221" s="180"/>
      <c r="W221" s="181"/>
      <c r="X221" s="238"/>
      <c r="Y221" s="165"/>
      <c r="Z221" s="164"/>
      <c r="AA221" s="165"/>
      <c r="AB221" s="240" t="str">
        <f>IF(X221="","",IF(X221="×",0,IF(AND(X221="○",Z221="○"),150000,100000)))</f>
        <v/>
      </c>
      <c r="AC221" s="229"/>
    </row>
    <row r="222" spans="1:29" ht="24" customHeight="1">
      <c r="A222" s="163"/>
      <c r="B222" s="230"/>
      <c r="C222" s="230"/>
      <c r="D222" s="232"/>
      <c r="E222" s="171"/>
      <c r="F222" s="174"/>
      <c r="G222" s="175"/>
      <c r="H222" s="235"/>
      <c r="I222" s="236"/>
      <c r="J222" s="235"/>
      <c r="K222" s="236"/>
      <c r="L222" s="237"/>
      <c r="M222" s="237"/>
      <c r="N222" s="182"/>
      <c r="O222" s="183"/>
      <c r="P222" s="182"/>
      <c r="Q222" s="183"/>
      <c r="R222" s="186"/>
      <c r="S222" s="187"/>
      <c r="T222" s="182"/>
      <c r="U222" s="183"/>
      <c r="V222" s="182"/>
      <c r="W222" s="183"/>
      <c r="X222" s="239"/>
      <c r="Y222" s="167"/>
      <c r="Z222" s="166"/>
      <c r="AA222" s="167"/>
      <c r="AB222" s="240"/>
      <c r="AC222" s="229"/>
    </row>
    <row r="223" spans="1:29" ht="24" customHeight="1">
      <c r="A223" s="163">
        <v>86</v>
      </c>
      <c r="B223" s="230"/>
      <c r="C223" s="230"/>
      <c r="D223" s="231"/>
      <c r="E223" s="169"/>
      <c r="F223" s="172"/>
      <c r="G223" s="173"/>
      <c r="H223" s="233"/>
      <c r="I223" s="234"/>
      <c r="J223" s="233"/>
      <c r="K223" s="234"/>
      <c r="L223" s="237"/>
      <c r="M223" s="237"/>
      <c r="N223" s="180"/>
      <c r="O223" s="181"/>
      <c r="P223" s="180"/>
      <c r="Q223" s="181"/>
      <c r="R223" s="184"/>
      <c r="S223" s="185"/>
      <c r="T223" s="180"/>
      <c r="U223" s="181"/>
      <c r="V223" s="180"/>
      <c r="W223" s="181"/>
      <c r="X223" s="238"/>
      <c r="Y223" s="165"/>
      <c r="Z223" s="164"/>
      <c r="AA223" s="165"/>
      <c r="AB223" s="240" t="str">
        <f>IF(X223="","",IF(X223="×",0,IF(AND(X223="○",Z223="○"),150000,100000)))</f>
        <v/>
      </c>
      <c r="AC223" s="229"/>
    </row>
    <row r="224" spans="1:29" ht="24" customHeight="1">
      <c r="A224" s="163"/>
      <c r="B224" s="230"/>
      <c r="C224" s="230"/>
      <c r="D224" s="232"/>
      <c r="E224" s="171"/>
      <c r="F224" s="174"/>
      <c r="G224" s="175"/>
      <c r="H224" s="235"/>
      <c r="I224" s="236"/>
      <c r="J224" s="235"/>
      <c r="K224" s="236"/>
      <c r="L224" s="237"/>
      <c r="M224" s="237"/>
      <c r="N224" s="182"/>
      <c r="O224" s="183"/>
      <c r="P224" s="182"/>
      <c r="Q224" s="183"/>
      <c r="R224" s="186"/>
      <c r="S224" s="187"/>
      <c r="T224" s="182"/>
      <c r="U224" s="183"/>
      <c r="V224" s="182"/>
      <c r="W224" s="183"/>
      <c r="X224" s="239"/>
      <c r="Y224" s="167"/>
      <c r="Z224" s="166"/>
      <c r="AA224" s="167"/>
      <c r="AB224" s="240"/>
      <c r="AC224" s="229"/>
    </row>
    <row r="225" spans="1:29" ht="24" customHeight="1">
      <c r="A225" s="163">
        <v>87</v>
      </c>
      <c r="B225" s="230"/>
      <c r="C225" s="230"/>
      <c r="D225" s="231"/>
      <c r="E225" s="169"/>
      <c r="F225" s="172"/>
      <c r="G225" s="173"/>
      <c r="H225" s="233"/>
      <c r="I225" s="234"/>
      <c r="J225" s="233"/>
      <c r="K225" s="234"/>
      <c r="L225" s="237"/>
      <c r="M225" s="237"/>
      <c r="N225" s="180"/>
      <c r="O225" s="181"/>
      <c r="P225" s="180"/>
      <c r="Q225" s="181"/>
      <c r="R225" s="184"/>
      <c r="S225" s="185"/>
      <c r="T225" s="180"/>
      <c r="U225" s="181"/>
      <c r="V225" s="180"/>
      <c r="W225" s="181"/>
      <c r="X225" s="238"/>
      <c r="Y225" s="165"/>
      <c r="Z225" s="164"/>
      <c r="AA225" s="165"/>
      <c r="AB225" s="240" t="str">
        <f>IF(X225="","",IF(X225="×",0,IF(AND(X225="○",Z225="○"),150000,100000)))</f>
        <v/>
      </c>
      <c r="AC225" s="229"/>
    </row>
    <row r="226" spans="1:29" ht="24" customHeight="1">
      <c r="A226" s="163"/>
      <c r="B226" s="230"/>
      <c r="C226" s="230"/>
      <c r="D226" s="232"/>
      <c r="E226" s="171"/>
      <c r="F226" s="174"/>
      <c r="G226" s="175"/>
      <c r="H226" s="235"/>
      <c r="I226" s="236"/>
      <c r="J226" s="235"/>
      <c r="K226" s="236"/>
      <c r="L226" s="237"/>
      <c r="M226" s="237"/>
      <c r="N226" s="182"/>
      <c r="O226" s="183"/>
      <c r="P226" s="182"/>
      <c r="Q226" s="183"/>
      <c r="R226" s="186"/>
      <c r="S226" s="187"/>
      <c r="T226" s="182"/>
      <c r="U226" s="183"/>
      <c r="V226" s="182"/>
      <c r="W226" s="183"/>
      <c r="X226" s="239"/>
      <c r="Y226" s="167"/>
      <c r="Z226" s="166"/>
      <c r="AA226" s="167"/>
      <c r="AB226" s="240"/>
      <c r="AC226" s="229"/>
    </row>
    <row r="227" spans="1:29" ht="24" customHeight="1">
      <c r="A227" s="163">
        <v>88</v>
      </c>
      <c r="B227" s="230"/>
      <c r="C227" s="230"/>
      <c r="D227" s="231"/>
      <c r="E227" s="169"/>
      <c r="F227" s="172"/>
      <c r="G227" s="173"/>
      <c r="H227" s="233"/>
      <c r="I227" s="234"/>
      <c r="J227" s="233"/>
      <c r="K227" s="234"/>
      <c r="L227" s="237"/>
      <c r="M227" s="237"/>
      <c r="N227" s="180"/>
      <c r="O227" s="181"/>
      <c r="P227" s="180"/>
      <c r="Q227" s="181"/>
      <c r="R227" s="184"/>
      <c r="S227" s="185"/>
      <c r="T227" s="180"/>
      <c r="U227" s="181"/>
      <c r="V227" s="180"/>
      <c r="W227" s="181"/>
      <c r="X227" s="238"/>
      <c r="Y227" s="165"/>
      <c r="Z227" s="164"/>
      <c r="AA227" s="165"/>
      <c r="AB227" s="240" t="str">
        <f>IF(X227="","",IF(X227="×",0,IF(AND(X227="○",Z227="○"),150000,100000)))</f>
        <v/>
      </c>
      <c r="AC227" s="229"/>
    </row>
    <row r="228" spans="1:29" ht="24" customHeight="1">
      <c r="A228" s="163"/>
      <c r="B228" s="230"/>
      <c r="C228" s="230"/>
      <c r="D228" s="232"/>
      <c r="E228" s="171"/>
      <c r="F228" s="174"/>
      <c r="G228" s="175"/>
      <c r="H228" s="235"/>
      <c r="I228" s="236"/>
      <c r="J228" s="235"/>
      <c r="K228" s="236"/>
      <c r="L228" s="237"/>
      <c r="M228" s="237"/>
      <c r="N228" s="182"/>
      <c r="O228" s="183"/>
      <c r="P228" s="182"/>
      <c r="Q228" s="183"/>
      <c r="R228" s="186"/>
      <c r="S228" s="187"/>
      <c r="T228" s="182"/>
      <c r="U228" s="183"/>
      <c r="V228" s="182"/>
      <c r="W228" s="183"/>
      <c r="X228" s="239"/>
      <c r="Y228" s="167"/>
      <c r="Z228" s="166"/>
      <c r="AA228" s="167"/>
      <c r="AB228" s="240"/>
      <c r="AC228" s="229"/>
    </row>
    <row r="229" spans="1:29" ht="24" customHeight="1">
      <c r="A229" s="163">
        <v>89</v>
      </c>
      <c r="B229" s="230"/>
      <c r="C229" s="230"/>
      <c r="D229" s="231"/>
      <c r="E229" s="169"/>
      <c r="F229" s="172"/>
      <c r="G229" s="173"/>
      <c r="H229" s="233"/>
      <c r="I229" s="234"/>
      <c r="J229" s="233"/>
      <c r="K229" s="234"/>
      <c r="L229" s="237"/>
      <c r="M229" s="237"/>
      <c r="N229" s="180"/>
      <c r="O229" s="181"/>
      <c r="P229" s="180"/>
      <c r="Q229" s="181"/>
      <c r="R229" s="184"/>
      <c r="S229" s="185"/>
      <c r="T229" s="180"/>
      <c r="U229" s="181"/>
      <c r="V229" s="180"/>
      <c r="W229" s="181"/>
      <c r="X229" s="238"/>
      <c r="Y229" s="165"/>
      <c r="Z229" s="164"/>
      <c r="AA229" s="165"/>
      <c r="AB229" s="240" t="str">
        <f>IF(X229="","",IF(X229="×",0,IF(AND(X229="○",Z229="○"),150000,100000)))</f>
        <v/>
      </c>
      <c r="AC229" s="229"/>
    </row>
    <row r="230" spans="1:29" ht="24" customHeight="1">
      <c r="A230" s="163"/>
      <c r="B230" s="230"/>
      <c r="C230" s="230"/>
      <c r="D230" s="232"/>
      <c r="E230" s="171"/>
      <c r="F230" s="174"/>
      <c r="G230" s="175"/>
      <c r="H230" s="235"/>
      <c r="I230" s="236"/>
      <c r="J230" s="235"/>
      <c r="K230" s="236"/>
      <c r="L230" s="237"/>
      <c r="M230" s="237"/>
      <c r="N230" s="182"/>
      <c r="O230" s="183"/>
      <c r="P230" s="182"/>
      <c r="Q230" s="183"/>
      <c r="R230" s="186"/>
      <c r="S230" s="187"/>
      <c r="T230" s="182"/>
      <c r="U230" s="183"/>
      <c r="V230" s="182"/>
      <c r="W230" s="183"/>
      <c r="X230" s="239"/>
      <c r="Y230" s="167"/>
      <c r="Z230" s="166"/>
      <c r="AA230" s="167"/>
      <c r="AB230" s="240"/>
      <c r="AC230" s="229"/>
    </row>
    <row r="231" spans="1:29" ht="24" customHeight="1">
      <c r="A231" s="163">
        <v>90</v>
      </c>
      <c r="B231" s="230"/>
      <c r="C231" s="230"/>
      <c r="D231" s="231"/>
      <c r="E231" s="169"/>
      <c r="F231" s="172"/>
      <c r="G231" s="173"/>
      <c r="H231" s="233"/>
      <c r="I231" s="234"/>
      <c r="J231" s="233"/>
      <c r="K231" s="234"/>
      <c r="L231" s="237"/>
      <c r="M231" s="237"/>
      <c r="N231" s="180"/>
      <c r="O231" s="181"/>
      <c r="P231" s="180"/>
      <c r="Q231" s="181"/>
      <c r="R231" s="184"/>
      <c r="S231" s="185"/>
      <c r="T231" s="180"/>
      <c r="U231" s="181"/>
      <c r="V231" s="180"/>
      <c r="W231" s="181"/>
      <c r="X231" s="238"/>
      <c r="Y231" s="165"/>
      <c r="Z231" s="164"/>
      <c r="AA231" s="165"/>
      <c r="AB231" s="240" t="str">
        <f>IF(X231="","",IF(X231="×",0,IF(AND(X231="○",Z231="○"),150000,100000)))</f>
        <v/>
      </c>
      <c r="AC231" s="229"/>
    </row>
    <row r="232" spans="1:29" ht="24" customHeight="1">
      <c r="A232" s="163"/>
      <c r="B232" s="230"/>
      <c r="C232" s="230"/>
      <c r="D232" s="232"/>
      <c r="E232" s="171"/>
      <c r="F232" s="174"/>
      <c r="G232" s="175"/>
      <c r="H232" s="235"/>
      <c r="I232" s="236"/>
      <c r="J232" s="235"/>
      <c r="K232" s="236"/>
      <c r="L232" s="237"/>
      <c r="M232" s="237"/>
      <c r="N232" s="182"/>
      <c r="O232" s="183"/>
      <c r="P232" s="182"/>
      <c r="Q232" s="183"/>
      <c r="R232" s="186"/>
      <c r="S232" s="187"/>
      <c r="T232" s="182"/>
      <c r="U232" s="183"/>
      <c r="V232" s="182"/>
      <c r="W232" s="183"/>
      <c r="X232" s="239"/>
      <c r="Y232" s="167"/>
      <c r="Z232" s="166"/>
      <c r="AA232" s="167"/>
      <c r="AB232" s="240"/>
      <c r="AC232" s="229"/>
    </row>
    <row r="233" spans="1:29" ht="24" customHeight="1">
      <c r="A233" s="163">
        <v>91</v>
      </c>
      <c r="B233" s="230"/>
      <c r="C233" s="230"/>
      <c r="D233" s="231"/>
      <c r="E233" s="169"/>
      <c r="F233" s="172"/>
      <c r="G233" s="173"/>
      <c r="H233" s="233"/>
      <c r="I233" s="234"/>
      <c r="J233" s="233"/>
      <c r="K233" s="234"/>
      <c r="L233" s="237"/>
      <c r="M233" s="237"/>
      <c r="N233" s="180"/>
      <c r="O233" s="181"/>
      <c r="P233" s="180"/>
      <c r="Q233" s="181"/>
      <c r="R233" s="184"/>
      <c r="S233" s="185"/>
      <c r="T233" s="180"/>
      <c r="U233" s="181"/>
      <c r="V233" s="180"/>
      <c r="W233" s="181"/>
      <c r="X233" s="238"/>
      <c r="Y233" s="165"/>
      <c r="Z233" s="164"/>
      <c r="AA233" s="165"/>
      <c r="AB233" s="240" t="str">
        <f>IF(X233="","",IF(X233="×",0,IF(AND(X233="○",Z233="○"),150000,100000)))</f>
        <v/>
      </c>
      <c r="AC233" s="229"/>
    </row>
    <row r="234" spans="1:29" ht="24" customHeight="1">
      <c r="A234" s="163"/>
      <c r="B234" s="230"/>
      <c r="C234" s="230"/>
      <c r="D234" s="232"/>
      <c r="E234" s="171"/>
      <c r="F234" s="174"/>
      <c r="G234" s="175"/>
      <c r="H234" s="235"/>
      <c r="I234" s="236"/>
      <c r="J234" s="235"/>
      <c r="K234" s="236"/>
      <c r="L234" s="237"/>
      <c r="M234" s="237"/>
      <c r="N234" s="182"/>
      <c r="O234" s="183"/>
      <c r="P234" s="182"/>
      <c r="Q234" s="183"/>
      <c r="R234" s="186"/>
      <c r="S234" s="187"/>
      <c r="T234" s="182"/>
      <c r="U234" s="183"/>
      <c r="V234" s="182"/>
      <c r="W234" s="183"/>
      <c r="X234" s="239"/>
      <c r="Y234" s="167"/>
      <c r="Z234" s="166"/>
      <c r="AA234" s="167"/>
      <c r="AB234" s="240"/>
      <c r="AC234" s="229"/>
    </row>
    <row r="235" spans="1:29" ht="24" customHeight="1">
      <c r="A235" s="163">
        <v>92</v>
      </c>
      <c r="B235" s="230"/>
      <c r="C235" s="230"/>
      <c r="D235" s="231"/>
      <c r="E235" s="169"/>
      <c r="F235" s="172"/>
      <c r="G235" s="173"/>
      <c r="H235" s="233"/>
      <c r="I235" s="234"/>
      <c r="J235" s="233"/>
      <c r="K235" s="234"/>
      <c r="L235" s="237"/>
      <c r="M235" s="237"/>
      <c r="N235" s="180"/>
      <c r="O235" s="181"/>
      <c r="P235" s="180"/>
      <c r="Q235" s="181"/>
      <c r="R235" s="184"/>
      <c r="S235" s="185"/>
      <c r="T235" s="180"/>
      <c r="U235" s="181"/>
      <c r="V235" s="180"/>
      <c r="W235" s="181"/>
      <c r="X235" s="238"/>
      <c r="Y235" s="165"/>
      <c r="Z235" s="164"/>
      <c r="AA235" s="165"/>
      <c r="AB235" s="240" t="str">
        <f>IF(X235="","",IF(X235="×",0,IF(AND(X235="○",Z235="○"),150000,100000)))</f>
        <v/>
      </c>
      <c r="AC235" s="229"/>
    </row>
    <row r="236" spans="1:29" ht="24" customHeight="1">
      <c r="A236" s="163"/>
      <c r="B236" s="230"/>
      <c r="C236" s="230"/>
      <c r="D236" s="232"/>
      <c r="E236" s="171"/>
      <c r="F236" s="174"/>
      <c r="G236" s="175"/>
      <c r="H236" s="235"/>
      <c r="I236" s="236"/>
      <c r="J236" s="235"/>
      <c r="K236" s="236"/>
      <c r="L236" s="237"/>
      <c r="M236" s="237"/>
      <c r="N236" s="182"/>
      <c r="O236" s="183"/>
      <c r="P236" s="182"/>
      <c r="Q236" s="183"/>
      <c r="R236" s="186"/>
      <c r="S236" s="187"/>
      <c r="T236" s="182"/>
      <c r="U236" s="183"/>
      <c r="V236" s="182"/>
      <c r="W236" s="183"/>
      <c r="X236" s="239"/>
      <c r="Y236" s="167"/>
      <c r="Z236" s="166"/>
      <c r="AA236" s="167"/>
      <c r="AB236" s="240"/>
      <c r="AC236" s="229"/>
    </row>
    <row r="237" spans="1:29" ht="24" customHeight="1">
      <c r="A237" s="163">
        <v>93</v>
      </c>
      <c r="B237" s="230"/>
      <c r="C237" s="230"/>
      <c r="D237" s="231"/>
      <c r="E237" s="169"/>
      <c r="F237" s="172"/>
      <c r="G237" s="173"/>
      <c r="H237" s="233"/>
      <c r="I237" s="234"/>
      <c r="J237" s="233"/>
      <c r="K237" s="234"/>
      <c r="L237" s="237"/>
      <c r="M237" s="237"/>
      <c r="N237" s="180"/>
      <c r="O237" s="181"/>
      <c r="P237" s="180"/>
      <c r="Q237" s="181"/>
      <c r="R237" s="184"/>
      <c r="S237" s="185"/>
      <c r="T237" s="180"/>
      <c r="U237" s="181"/>
      <c r="V237" s="180"/>
      <c r="W237" s="181"/>
      <c r="X237" s="238"/>
      <c r="Y237" s="165"/>
      <c r="Z237" s="164"/>
      <c r="AA237" s="165"/>
      <c r="AB237" s="240" t="str">
        <f>IF(X237="","",IF(X237="×",0,IF(AND(X237="○",Z237="○"),150000,100000)))</f>
        <v/>
      </c>
      <c r="AC237" s="229"/>
    </row>
    <row r="238" spans="1:29" ht="24" customHeight="1">
      <c r="A238" s="163"/>
      <c r="B238" s="230"/>
      <c r="C238" s="230"/>
      <c r="D238" s="232"/>
      <c r="E238" s="171"/>
      <c r="F238" s="174"/>
      <c r="G238" s="175"/>
      <c r="H238" s="235"/>
      <c r="I238" s="236"/>
      <c r="J238" s="235"/>
      <c r="K238" s="236"/>
      <c r="L238" s="237"/>
      <c r="M238" s="237"/>
      <c r="N238" s="182"/>
      <c r="O238" s="183"/>
      <c r="P238" s="182"/>
      <c r="Q238" s="183"/>
      <c r="R238" s="186"/>
      <c r="S238" s="187"/>
      <c r="T238" s="182"/>
      <c r="U238" s="183"/>
      <c r="V238" s="182"/>
      <c r="W238" s="183"/>
      <c r="X238" s="239"/>
      <c r="Y238" s="167"/>
      <c r="Z238" s="166"/>
      <c r="AA238" s="167"/>
      <c r="AB238" s="240"/>
      <c r="AC238" s="229"/>
    </row>
    <row r="239" spans="1:29" ht="24" customHeight="1">
      <c r="A239" s="163">
        <v>94</v>
      </c>
      <c r="B239" s="230"/>
      <c r="C239" s="230"/>
      <c r="D239" s="231"/>
      <c r="E239" s="169"/>
      <c r="F239" s="172"/>
      <c r="G239" s="173"/>
      <c r="H239" s="233"/>
      <c r="I239" s="234"/>
      <c r="J239" s="233"/>
      <c r="K239" s="234"/>
      <c r="L239" s="237"/>
      <c r="M239" s="237"/>
      <c r="N239" s="180"/>
      <c r="O239" s="181"/>
      <c r="P239" s="180"/>
      <c r="Q239" s="181"/>
      <c r="R239" s="184"/>
      <c r="S239" s="185"/>
      <c r="T239" s="180"/>
      <c r="U239" s="181"/>
      <c r="V239" s="180"/>
      <c r="W239" s="181"/>
      <c r="X239" s="238"/>
      <c r="Y239" s="165"/>
      <c r="Z239" s="164"/>
      <c r="AA239" s="165"/>
      <c r="AB239" s="240" t="str">
        <f>IF(X239="","",IF(X239="×",0,IF(AND(X239="○",Z239="○"),150000,100000)))</f>
        <v/>
      </c>
      <c r="AC239" s="229"/>
    </row>
    <row r="240" spans="1:29" ht="24" customHeight="1">
      <c r="A240" s="163"/>
      <c r="B240" s="230"/>
      <c r="C240" s="230"/>
      <c r="D240" s="232"/>
      <c r="E240" s="171"/>
      <c r="F240" s="174"/>
      <c r="G240" s="175"/>
      <c r="H240" s="235"/>
      <c r="I240" s="236"/>
      <c r="J240" s="235"/>
      <c r="K240" s="236"/>
      <c r="L240" s="237"/>
      <c r="M240" s="237"/>
      <c r="N240" s="182"/>
      <c r="O240" s="183"/>
      <c r="P240" s="182"/>
      <c r="Q240" s="183"/>
      <c r="R240" s="186"/>
      <c r="S240" s="187"/>
      <c r="T240" s="182"/>
      <c r="U240" s="183"/>
      <c r="V240" s="182"/>
      <c r="W240" s="183"/>
      <c r="X240" s="239"/>
      <c r="Y240" s="167"/>
      <c r="Z240" s="166"/>
      <c r="AA240" s="167"/>
      <c r="AB240" s="240"/>
      <c r="AC240" s="229"/>
    </row>
    <row r="241" spans="1:29" ht="24" customHeight="1">
      <c r="A241" s="163">
        <v>95</v>
      </c>
      <c r="B241" s="230"/>
      <c r="C241" s="230"/>
      <c r="D241" s="231"/>
      <c r="E241" s="169"/>
      <c r="F241" s="172"/>
      <c r="G241" s="173"/>
      <c r="H241" s="233"/>
      <c r="I241" s="234"/>
      <c r="J241" s="233"/>
      <c r="K241" s="234"/>
      <c r="L241" s="237"/>
      <c r="M241" s="237"/>
      <c r="N241" s="180"/>
      <c r="O241" s="181"/>
      <c r="P241" s="180"/>
      <c r="Q241" s="181"/>
      <c r="R241" s="184"/>
      <c r="S241" s="185"/>
      <c r="T241" s="180"/>
      <c r="U241" s="181"/>
      <c r="V241" s="180"/>
      <c r="W241" s="181"/>
      <c r="X241" s="238"/>
      <c r="Y241" s="165"/>
      <c r="Z241" s="164"/>
      <c r="AA241" s="165"/>
      <c r="AB241" s="240" t="str">
        <f>IF(X241="","",IF(X241="×",0,IF(AND(X241="○",Z241="○"),150000,100000)))</f>
        <v/>
      </c>
      <c r="AC241" s="229"/>
    </row>
    <row r="242" spans="1:29" ht="24" customHeight="1">
      <c r="A242" s="163"/>
      <c r="B242" s="230"/>
      <c r="C242" s="230"/>
      <c r="D242" s="232"/>
      <c r="E242" s="171"/>
      <c r="F242" s="174"/>
      <c r="G242" s="175"/>
      <c r="H242" s="235"/>
      <c r="I242" s="236"/>
      <c r="J242" s="235"/>
      <c r="K242" s="236"/>
      <c r="L242" s="237"/>
      <c r="M242" s="237"/>
      <c r="N242" s="182"/>
      <c r="O242" s="183"/>
      <c r="P242" s="182"/>
      <c r="Q242" s="183"/>
      <c r="R242" s="186"/>
      <c r="S242" s="187"/>
      <c r="T242" s="182"/>
      <c r="U242" s="183"/>
      <c r="V242" s="182"/>
      <c r="W242" s="183"/>
      <c r="X242" s="239"/>
      <c r="Y242" s="167"/>
      <c r="Z242" s="166"/>
      <c r="AA242" s="167"/>
      <c r="AB242" s="240"/>
      <c r="AC242" s="229"/>
    </row>
    <row r="243" spans="1:29" ht="24" customHeight="1">
      <c r="A243" s="163">
        <v>96</v>
      </c>
      <c r="B243" s="230"/>
      <c r="C243" s="230"/>
      <c r="D243" s="231"/>
      <c r="E243" s="169"/>
      <c r="F243" s="172"/>
      <c r="G243" s="173"/>
      <c r="H243" s="233"/>
      <c r="I243" s="234"/>
      <c r="J243" s="233"/>
      <c r="K243" s="234"/>
      <c r="L243" s="237"/>
      <c r="M243" s="237"/>
      <c r="N243" s="180"/>
      <c r="O243" s="181"/>
      <c r="P243" s="180"/>
      <c r="Q243" s="181"/>
      <c r="R243" s="184"/>
      <c r="S243" s="185"/>
      <c r="T243" s="180"/>
      <c r="U243" s="181"/>
      <c r="V243" s="180"/>
      <c r="W243" s="181"/>
      <c r="X243" s="238"/>
      <c r="Y243" s="165"/>
      <c r="Z243" s="164"/>
      <c r="AA243" s="165"/>
      <c r="AB243" s="240" t="str">
        <f>IF(X243="","",IF(X243="×",0,IF(AND(X243="○",Z243="○"),150000,100000)))</f>
        <v/>
      </c>
      <c r="AC243" s="229"/>
    </row>
    <row r="244" spans="1:29" ht="24" customHeight="1">
      <c r="A244" s="163"/>
      <c r="B244" s="230"/>
      <c r="C244" s="230"/>
      <c r="D244" s="232"/>
      <c r="E244" s="171"/>
      <c r="F244" s="174"/>
      <c r="G244" s="175"/>
      <c r="H244" s="235"/>
      <c r="I244" s="236"/>
      <c r="J244" s="235"/>
      <c r="K244" s="236"/>
      <c r="L244" s="237"/>
      <c r="M244" s="237"/>
      <c r="N244" s="182"/>
      <c r="O244" s="183"/>
      <c r="P244" s="182"/>
      <c r="Q244" s="183"/>
      <c r="R244" s="186"/>
      <c r="S244" s="187"/>
      <c r="T244" s="182"/>
      <c r="U244" s="183"/>
      <c r="V244" s="182"/>
      <c r="W244" s="183"/>
      <c r="X244" s="239"/>
      <c r="Y244" s="167"/>
      <c r="Z244" s="166"/>
      <c r="AA244" s="167"/>
      <c r="AB244" s="240"/>
      <c r="AC244" s="229"/>
    </row>
    <row r="245" spans="1:29" ht="24" customHeight="1">
      <c r="A245" s="163">
        <v>97</v>
      </c>
      <c r="B245" s="230"/>
      <c r="C245" s="230"/>
      <c r="D245" s="231"/>
      <c r="E245" s="169"/>
      <c r="F245" s="172"/>
      <c r="G245" s="173"/>
      <c r="H245" s="233"/>
      <c r="I245" s="234"/>
      <c r="J245" s="233"/>
      <c r="K245" s="234"/>
      <c r="L245" s="237"/>
      <c r="M245" s="237"/>
      <c r="N245" s="180"/>
      <c r="O245" s="181"/>
      <c r="P245" s="180"/>
      <c r="Q245" s="181"/>
      <c r="R245" s="184"/>
      <c r="S245" s="185"/>
      <c r="T245" s="180"/>
      <c r="U245" s="181"/>
      <c r="V245" s="180"/>
      <c r="W245" s="181"/>
      <c r="X245" s="238"/>
      <c r="Y245" s="165"/>
      <c r="Z245" s="164"/>
      <c r="AA245" s="165"/>
      <c r="AB245" s="240" t="str">
        <f>IF(X245="","",IF(X245="×",0,IF(AND(X245="○",Z245="○"),150000,100000)))</f>
        <v/>
      </c>
      <c r="AC245" s="229"/>
    </row>
    <row r="246" spans="1:29" ht="24" customHeight="1">
      <c r="A246" s="163"/>
      <c r="B246" s="230"/>
      <c r="C246" s="230"/>
      <c r="D246" s="232"/>
      <c r="E246" s="171"/>
      <c r="F246" s="174"/>
      <c r="G246" s="175"/>
      <c r="H246" s="235"/>
      <c r="I246" s="236"/>
      <c r="J246" s="235"/>
      <c r="K246" s="236"/>
      <c r="L246" s="237"/>
      <c r="M246" s="237"/>
      <c r="N246" s="182"/>
      <c r="O246" s="183"/>
      <c r="P246" s="182"/>
      <c r="Q246" s="183"/>
      <c r="R246" s="186"/>
      <c r="S246" s="187"/>
      <c r="T246" s="182"/>
      <c r="U246" s="183"/>
      <c r="V246" s="182"/>
      <c r="W246" s="183"/>
      <c r="X246" s="239"/>
      <c r="Y246" s="167"/>
      <c r="Z246" s="166"/>
      <c r="AA246" s="167"/>
      <c r="AB246" s="240"/>
      <c r="AC246" s="229"/>
    </row>
    <row r="247" spans="1:29" ht="24" customHeight="1">
      <c r="A247" s="163">
        <v>98</v>
      </c>
      <c r="B247" s="230"/>
      <c r="C247" s="230"/>
      <c r="D247" s="231"/>
      <c r="E247" s="169"/>
      <c r="F247" s="172"/>
      <c r="G247" s="173"/>
      <c r="H247" s="233"/>
      <c r="I247" s="234"/>
      <c r="J247" s="233"/>
      <c r="K247" s="234"/>
      <c r="L247" s="237"/>
      <c r="M247" s="237"/>
      <c r="N247" s="180"/>
      <c r="O247" s="181"/>
      <c r="P247" s="180"/>
      <c r="Q247" s="181"/>
      <c r="R247" s="184"/>
      <c r="S247" s="185"/>
      <c r="T247" s="180"/>
      <c r="U247" s="181"/>
      <c r="V247" s="180"/>
      <c r="W247" s="181"/>
      <c r="X247" s="238"/>
      <c r="Y247" s="165"/>
      <c r="Z247" s="164"/>
      <c r="AA247" s="165"/>
      <c r="AB247" s="240" t="str">
        <f>IF(X247="","",IF(X247="×",0,IF(AND(X247="○",Z247="○"),150000,100000)))</f>
        <v/>
      </c>
      <c r="AC247" s="229"/>
    </row>
    <row r="248" spans="1:29" ht="24" customHeight="1">
      <c r="A248" s="163"/>
      <c r="B248" s="230"/>
      <c r="C248" s="230"/>
      <c r="D248" s="232"/>
      <c r="E248" s="171"/>
      <c r="F248" s="174"/>
      <c r="G248" s="175"/>
      <c r="H248" s="235"/>
      <c r="I248" s="236"/>
      <c r="J248" s="235"/>
      <c r="K248" s="236"/>
      <c r="L248" s="237"/>
      <c r="M248" s="237"/>
      <c r="N248" s="182"/>
      <c r="O248" s="183"/>
      <c r="P248" s="182"/>
      <c r="Q248" s="183"/>
      <c r="R248" s="186"/>
      <c r="S248" s="187"/>
      <c r="T248" s="182"/>
      <c r="U248" s="183"/>
      <c r="V248" s="182"/>
      <c r="W248" s="183"/>
      <c r="X248" s="239"/>
      <c r="Y248" s="167"/>
      <c r="Z248" s="166"/>
      <c r="AA248" s="167"/>
      <c r="AB248" s="240"/>
      <c r="AC248" s="229"/>
    </row>
    <row r="249" spans="1:29" ht="24" customHeight="1">
      <c r="A249" s="163">
        <v>99</v>
      </c>
      <c r="B249" s="230"/>
      <c r="C249" s="230"/>
      <c r="D249" s="231"/>
      <c r="E249" s="169"/>
      <c r="F249" s="172"/>
      <c r="G249" s="173"/>
      <c r="H249" s="233"/>
      <c r="I249" s="234"/>
      <c r="J249" s="233"/>
      <c r="K249" s="234"/>
      <c r="L249" s="237"/>
      <c r="M249" s="237"/>
      <c r="N249" s="180"/>
      <c r="O249" s="181"/>
      <c r="P249" s="180"/>
      <c r="Q249" s="181"/>
      <c r="R249" s="184"/>
      <c r="S249" s="185"/>
      <c r="T249" s="180"/>
      <c r="U249" s="181"/>
      <c r="V249" s="180"/>
      <c r="W249" s="181"/>
      <c r="X249" s="238"/>
      <c r="Y249" s="165"/>
      <c r="Z249" s="164"/>
      <c r="AA249" s="165"/>
      <c r="AB249" s="240" t="str">
        <f>IF(X249="","",IF(X249="×",0,IF(AND(X249="○",Z249="○"),150000,100000)))</f>
        <v/>
      </c>
      <c r="AC249" s="229"/>
    </row>
    <row r="250" spans="1:29" ht="24" customHeight="1">
      <c r="A250" s="163"/>
      <c r="B250" s="230"/>
      <c r="C250" s="230"/>
      <c r="D250" s="232"/>
      <c r="E250" s="171"/>
      <c r="F250" s="174"/>
      <c r="G250" s="175"/>
      <c r="H250" s="235"/>
      <c r="I250" s="236"/>
      <c r="J250" s="235"/>
      <c r="K250" s="236"/>
      <c r="L250" s="237"/>
      <c r="M250" s="237"/>
      <c r="N250" s="182"/>
      <c r="O250" s="183"/>
      <c r="P250" s="182"/>
      <c r="Q250" s="183"/>
      <c r="R250" s="186"/>
      <c r="S250" s="187"/>
      <c r="T250" s="182"/>
      <c r="U250" s="183"/>
      <c r="V250" s="182"/>
      <c r="W250" s="183"/>
      <c r="X250" s="239"/>
      <c r="Y250" s="167"/>
      <c r="Z250" s="166"/>
      <c r="AA250" s="167"/>
      <c r="AB250" s="240"/>
      <c r="AC250" s="229"/>
    </row>
    <row r="251" spans="1:29" ht="24" customHeight="1">
      <c r="A251" s="163">
        <v>100</v>
      </c>
      <c r="B251" s="230"/>
      <c r="C251" s="230"/>
      <c r="D251" s="231"/>
      <c r="E251" s="169"/>
      <c r="F251" s="172"/>
      <c r="G251" s="173"/>
      <c r="H251" s="233"/>
      <c r="I251" s="234"/>
      <c r="J251" s="233"/>
      <c r="K251" s="234"/>
      <c r="L251" s="237"/>
      <c r="M251" s="237"/>
      <c r="N251" s="180"/>
      <c r="O251" s="181"/>
      <c r="P251" s="180"/>
      <c r="Q251" s="181"/>
      <c r="R251" s="184"/>
      <c r="S251" s="185"/>
      <c r="T251" s="180"/>
      <c r="U251" s="181"/>
      <c r="V251" s="180"/>
      <c r="W251" s="181"/>
      <c r="X251" s="238"/>
      <c r="Y251" s="165"/>
      <c r="Z251" s="164"/>
      <c r="AA251" s="165"/>
      <c r="AB251" s="240" t="str">
        <f>IF(X251="","",IF(X251="×",0,IF(AND(X251="○",Z251="○"),150000,100000)))</f>
        <v/>
      </c>
      <c r="AC251" s="229"/>
    </row>
    <row r="252" spans="1:29" ht="24" customHeight="1">
      <c r="A252" s="163"/>
      <c r="B252" s="230"/>
      <c r="C252" s="230"/>
      <c r="D252" s="232"/>
      <c r="E252" s="171"/>
      <c r="F252" s="174"/>
      <c r="G252" s="175"/>
      <c r="H252" s="235"/>
      <c r="I252" s="236"/>
      <c r="J252" s="235"/>
      <c r="K252" s="236"/>
      <c r="L252" s="237"/>
      <c r="M252" s="237"/>
      <c r="N252" s="182"/>
      <c r="O252" s="183"/>
      <c r="P252" s="182"/>
      <c r="Q252" s="183"/>
      <c r="R252" s="186"/>
      <c r="S252" s="187"/>
      <c r="T252" s="182"/>
      <c r="U252" s="183"/>
      <c r="V252" s="182"/>
      <c r="W252" s="183"/>
      <c r="X252" s="239"/>
      <c r="Y252" s="167"/>
      <c r="Z252" s="166"/>
      <c r="AA252" s="167"/>
      <c r="AB252" s="240"/>
      <c r="AC252" s="229"/>
    </row>
    <row r="253" spans="1:29" ht="24" customHeight="1">
      <c r="A253" s="163">
        <v>101</v>
      </c>
      <c r="B253" s="230"/>
      <c r="C253" s="230"/>
      <c r="D253" s="231"/>
      <c r="E253" s="169"/>
      <c r="F253" s="172"/>
      <c r="G253" s="173"/>
      <c r="H253" s="233"/>
      <c r="I253" s="234"/>
      <c r="J253" s="233"/>
      <c r="K253" s="234"/>
      <c r="L253" s="237"/>
      <c r="M253" s="237"/>
      <c r="N253" s="180"/>
      <c r="O253" s="181"/>
      <c r="P253" s="180"/>
      <c r="Q253" s="181"/>
      <c r="R253" s="184"/>
      <c r="S253" s="185"/>
      <c r="T253" s="180"/>
      <c r="U253" s="181"/>
      <c r="V253" s="180"/>
      <c r="W253" s="181"/>
      <c r="X253" s="238"/>
      <c r="Y253" s="165"/>
      <c r="Z253" s="164"/>
      <c r="AA253" s="165"/>
      <c r="AB253" s="240" t="str">
        <f>IF(X253="","",IF(X253="×",0,IF(AND(X253="○",Z253="○"),150000,100000)))</f>
        <v/>
      </c>
      <c r="AC253" s="229"/>
    </row>
    <row r="254" spans="1:29" ht="24" customHeight="1">
      <c r="A254" s="163"/>
      <c r="B254" s="230"/>
      <c r="C254" s="230"/>
      <c r="D254" s="232"/>
      <c r="E254" s="171"/>
      <c r="F254" s="174"/>
      <c r="G254" s="175"/>
      <c r="H254" s="235"/>
      <c r="I254" s="236"/>
      <c r="J254" s="235"/>
      <c r="K254" s="236"/>
      <c r="L254" s="237"/>
      <c r="M254" s="237"/>
      <c r="N254" s="182"/>
      <c r="O254" s="183"/>
      <c r="P254" s="182"/>
      <c r="Q254" s="183"/>
      <c r="R254" s="186"/>
      <c r="S254" s="187"/>
      <c r="T254" s="182"/>
      <c r="U254" s="183"/>
      <c r="V254" s="182"/>
      <c r="W254" s="183"/>
      <c r="X254" s="239"/>
      <c r="Y254" s="167"/>
      <c r="Z254" s="166"/>
      <c r="AA254" s="167"/>
      <c r="AB254" s="240"/>
      <c r="AC254" s="229"/>
    </row>
    <row r="255" spans="1:29" ht="24" customHeight="1">
      <c r="A255" s="163">
        <v>102</v>
      </c>
      <c r="B255" s="230"/>
      <c r="C255" s="230"/>
      <c r="D255" s="231"/>
      <c r="E255" s="169"/>
      <c r="F255" s="172"/>
      <c r="G255" s="173"/>
      <c r="H255" s="233"/>
      <c r="I255" s="234"/>
      <c r="J255" s="233"/>
      <c r="K255" s="234"/>
      <c r="L255" s="237"/>
      <c r="M255" s="237"/>
      <c r="N255" s="180"/>
      <c r="O255" s="181"/>
      <c r="P255" s="180"/>
      <c r="Q255" s="181"/>
      <c r="R255" s="184"/>
      <c r="S255" s="185"/>
      <c r="T255" s="180"/>
      <c r="U255" s="181"/>
      <c r="V255" s="180"/>
      <c r="W255" s="181"/>
      <c r="X255" s="238"/>
      <c r="Y255" s="165"/>
      <c r="Z255" s="164"/>
      <c r="AA255" s="165"/>
      <c r="AB255" s="240" t="str">
        <f>IF(X255="","",IF(X255="×",0,IF(AND(X255="○",Z255="○"),150000,100000)))</f>
        <v/>
      </c>
      <c r="AC255" s="229"/>
    </row>
    <row r="256" spans="1:29" ht="24" customHeight="1">
      <c r="A256" s="163"/>
      <c r="B256" s="230"/>
      <c r="C256" s="230"/>
      <c r="D256" s="232"/>
      <c r="E256" s="171"/>
      <c r="F256" s="174"/>
      <c r="G256" s="175"/>
      <c r="H256" s="235"/>
      <c r="I256" s="236"/>
      <c r="J256" s="235"/>
      <c r="K256" s="236"/>
      <c r="L256" s="237"/>
      <c r="M256" s="237"/>
      <c r="N256" s="182"/>
      <c r="O256" s="183"/>
      <c r="P256" s="182"/>
      <c r="Q256" s="183"/>
      <c r="R256" s="186"/>
      <c r="S256" s="187"/>
      <c r="T256" s="182"/>
      <c r="U256" s="183"/>
      <c r="V256" s="182"/>
      <c r="W256" s="183"/>
      <c r="X256" s="239"/>
      <c r="Y256" s="167"/>
      <c r="Z256" s="166"/>
      <c r="AA256" s="167"/>
      <c r="AB256" s="240"/>
      <c r="AC256" s="229"/>
    </row>
    <row r="257" spans="1:29" ht="24" customHeight="1">
      <c r="A257" s="163">
        <v>103</v>
      </c>
      <c r="B257" s="230"/>
      <c r="C257" s="230"/>
      <c r="D257" s="231"/>
      <c r="E257" s="169"/>
      <c r="F257" s="172"/>
      <c r="G257" s="173"/>
      <c r="H257" s="233"/>
      <c r="I257" s="234"/>
      <c r="J257" s="233"/>
      <c r="K257" s="234"/>
      <c r="L257" s="237"/>
      <c r="M257" s="237"/>
      <c r="N257" s="180"/>
      <c r="O257" s="181"/>
      <c r="P257" s="180"/>
      <c r="Q257" s="181"/>
      <c r="R257" s="184"/>
      <c r="S257" s="185"/>
      <c r="T257" s="180"/>
      <c r="U257" s="181"/>
      <c r="V257" s="180"/>
      <c r="W257" s="181"/>
      <c r="X257" s="238"/>
      <c r="Y257" s="165"/>
      <c r="Z257" s="164"/>
      <c r="AA257" s="165"/>
      <c r="AB257" s="240" t="str">
        <f>IF(X257="","",IF(X257="×",0,IF(AND(X257="○",Z257="○"),150000,100000)))</f>
        <v/>
      </c>
      <c r="AC257" s="229"/>
    </row>
    <row r="258" spans="1:29" ht="24" customHeight="1">
      <c r="A258" s="163"/>
      <c r="B258" s="230"/>
      <c r="C258" s="230"/>
      <c r="D258" s="232"/>
      <c r="E258" s="171"/>
      <c r="F258" s="174"/>
      <c r="G258" s="175"/>
      <c r="H258" s="235"/>
      <c r="I258" s="236"/>
      <c r="J258" s="235"/>
      <c r="K258" s="236"/>
      <c r="L258" s="237"/>
      <c r="M258" s="237"/>
      <c r="N258" s="182"/>
      <c r="O258" s="183"/>
      <c r="P258" s="182"/>
      <c r="Q258" s="183"/>
      <c r="R258" s="186"/>
      <c r="S258" s="187"/>
      <c r="T258" s="182"/>
      <c r="U258" s="183"/>
      <c r="V258" s="182"/>
      <c r="W258" s="183"/>
      <c r="X258" s="239"/>
      <c r="Y258" s="167"/>
      <c r="Z258" s="166"/>
      <c r="AA258" s="167"/>
      <c r="AB258" s="240"/>
      <c r="AC258" s="229"/>
    </row>
    <row r="259" spans="1:29" ht="24" customHeight="1">
      <c r="A259" s="163">
        <v>104</v>
      </c>
      <c r="B259" s="230"/>
      <c r="C259" s="230"/>
      <c r="D259" s="231"/>
      <c r="E259" s="169"/>
      <c r="F259" s="172"/>
      <c r="G259" s="173"/>
      <c r="H259" s="233"/>
      <c r="I259" s="234"/>
      <c r="J259" s="233"/>
      <c r="K259" s="234"/>
      <c r="L259" s="237"/>
      <c r="M259" s="237"/>
      <c r="N259" s="180"/>
      <c r="O259" s="181"/>
      <c r="P259" s="180"/>
      <c r="Q259" s="181"/>
      <c r="R259" s="184"/>
      <c r="S259" s="185"/>
      <c r="T259" s="180"/>
      <c r="U259" s="181"/>
      <c r="V259" s="180"/>
      <c r="W259" s="181"/>
      <c r="X259" s="238"/>
      <c r="Y259" s="165"/>
      <c r="Z259" s="164"/>
      <c r="AA259" s="165"/>
      <c r="AB259" s="240" t="str">
        <f>IF(X259="","",IF(X259="×",0,IF(AND(X259="○",Z259="○"),150000,100000)))</f>
        <v/>
      </c>
      <c r="AC259" s="229"/>
    </row>
    <row r="260" spans="1:29" ht="24" customHeight="1">
      <c r="A260" s="163"/>
      <c r="B260" s="230"/>
      <c r="C260" s="230"/>
      <c r="D260" s="232"/>
      <c r="E260" s="171"/>
      <c r="F260" s="174"/>
      <c r="G260" s="175"/>
      <c r="H260" s="235"/>
      <c r="I260" s="236"/>
      <c r="J260" s="235"/>
      <c r="K260" s="236"/>
      <c r="L260" s="237"/>
      <c r="M260" s="237"/>
      <c r="N260" s="182"/>
      <c r="O260" s="183"/>
      <c r="P260" s="182"/>
      <c r="Q260" s="183"/>
      <c r="R260" s="186"/>
      <c r="S260" s="187"/>
      <c r="T260" s="182"/>
      <c r="U260" s="183"/>
      <c r="V260" s="182"/>
      <c r="W260" s="183"/>
      <c r="X260" s="239"/>
      <c r="Y260" s="167"/>
      <c r="Z260" s="166"/>
      <c r="AA260" s="167"/>
      <c r="AB260" s="240"/>
      <c r="AC260" s="229"/>
    </row>
    <row r="261" spans="1:29" ht="24" customHeight="1">
      <c r="A261" s="163">
        <v>105</v>
      </c>
      <c r="B261" s="230"/>
      <c r="C261" s="230"/>
      <c r="D261" s="231"/>
      <c r="E261" s="169"/>
      <c r="F261" s="172"/>
      <c r="G261" s="173"/>
      <c r="H261" s="233"/>
      <c r="I261" s="234"/>
      <c r="J261" s="233"/>
      <c r="K261" s="234"/>
      <c r="L261" s="237"/>
      <c r="M261" s="237"/>
      <c r="N261" s="180"/>
      <c r="O261" s="181"/>
      <c r="P261" s="180"/>
      <c r="Q261" s="181"/>
      <c r="R261" s="184"/>
      <c r="S261" s="185"/>
      <c r="T261" s="180"/>
      <c r="U261" s="181"/>
      <c r="V261" s="180"/>
      <c r="W261" s="181"/>
      <c r="X261" s="238"/>
      <c r="Y261" s="165"/>
      <c r="Z261" s="164"/>
      <c r="AA261" s="165"/>
      <c r="AB261" s="240" t="str">
        <f>IF(X261="","",IF(X261="×",0,IF(AND(X261="○",Z261="○"),150000,100000)))</f>
        <v/>
      </c>
      <c r="AC261" s="229"/>
    </row>
    <row r="262" spans="1:29" ht="24" customHeight="1">
      <c r="A262" s="163"/>
      <c r="B262" s="230"/>
      <c r="C262" s="230"/>
      <c r="D262" s="232"/>
      <c r="E262" s="171"/>
      <c r="F262" s="174"/>
      <c r="G262" s="175"/>
      <c r="H262" s="235"/>
      <c r="I262" s="236"/>
      <c r="J262" s="235"/>
      <c r="K262" s="236"/>
      <c r="L262" s="237"/>
      <c r="M262" s="237"/>
      <c r="N262" s="182"/>
      <c r="O262" s="183"/>
      <c r="P262" s="182"/>
      <c r="Q262" s="183"/>
      <c r="R262" s="186"/>
      <c r="S262" s="187"/>
      <c r="T262" s="182"/>
      <c r="U262" s="183"/>
      <c r="V262" s="182"/>
      <c r="W262" s="183"/>
      <c r="X262" s="239"/>
      <c r="Y262" s="167"/>
      <c r="Z262" s="166"/>
      <c r="AA262" s="167"/>
      <c r="AB262" s="240"/>
      <c r="AC262" s="229"/>
    </row>
    <row r="263" spans="1:29" ht="24" customHeight="1">
      <c r="A263" s="163">
        <v>106</v>
      </c>
      <c r="B263" s="230"/>
      <c r="C263" s="230"/>
      <c r="D263" s="231"/>
      <c r="E263" s="169"/>
      <c r="F263" s="172"/>
      <c r="G263" s="173"/>
      <c r="H263" s="233"/>
      <c r="I263" s="234"/>
      <c r="J263" s="233"/>
      <c r="K263" s="234"/>
      <c r="L263" s="237"/>
      <c r="M263" s="237"/>
      <c r="N263" s="180"/>
      <c r="O263" s="181"/>
      <c r="P263" s="180"/>
      <c r="Q263" s="181"/>
      <c r="R263" s="184"/>
      <c r="S263" s="185"/>
      <c r="T263" s="180"/>
      <c r="U263" s="181"/>
      <c r="V263" s="180"/>
      <c r="W263" s="181"/>
      <c r="X263" s="238"/>
      <c r="Y263" s="165"/>
      <c r="Z263" s="164"/>
      <c r="AA263" s="165"/>
      <c r="AB263" s="240" t="str">
        <f>IF(X263="","",IF(X263="×",0,IF(AND(X263="○",Z263="○"),150000,100000)))</f>
        <v/>
      </c>
      <c r="AC263" s="229"/>
    </row>
    <row r="264" spans="1:29" ht="24" customHeight="1">
      <c r="A264" s="163"/>
      <c r="B264" s="230"/>
      <c r="C264" s="230"/>
      <c r="D264" s="232"/>
      <c r="E264" s="171"/>
      <c r="F264" s="174"/>
      <c r="G264" s="175"/>
      <c r="H264" s="235"/>
      <c r="I264" s="236"/>
      <c r="J264" s="235"/>
      <c r="K264" s="236"/>
      <c r="L264" s="237"/>
      <c r="M264" s="237"/>
      <c r="N264" s="182"/>
      <c r="O264" s="183"/>
      <c r="P264" s="182"/>
      <c r="Q264" s="183"/>
      <c r="R264" s="186"/>
      <c r="S264" s="187"/>
      <c r="T264" s="182"/>
      <c r="U264" s="183"/>
      <c r="V264" s="182"/>
      <c r="W264" s="183"/>
      <c r="X264" s="239"/>
      <c r="Y264" s="167"/>
      <c r="Z264" s="166"/>
      <c r="AA264" s="167"/>
      <c r="AB264" s="240"/>
      <c r="AC264" s="229"/>
    </row>
    <row r="265" spans="1:29" ht="24" customHeight="1">
      <c r="A265" s="163">
        <v>107</v>
      </c>
      <c r="B265" s="230"/>
      <c r="C265" s="230"/>
      <c r="D265" s="231"/>
      <c r="E265" s="169"/>
      <c r="F265" s="172"/>
      <c r="G265" s="173"/>
      <c r="H265" s="233"/>
      <c r="I265" s="234"/>
      <c r="J265" s="233"/>
      <c r="K265" s="234"/>
      <c r="L265" s="237"/>
      <c r="M265" s="237"/>
      <c r="N265" s="180"/>
      <c r="O265" s="181"/>
      <c r="P265" s="180"/>
      <c r="Q265" s="181"/>
      <c r="R265" s="184"/>
      <c r="S265" s="185"/>
      <c r="T265" s="180"/>
      <c r="U265" s="181"/>
      <c r="V265" s="180"/>
      <c r="W265" s="181"/>
      <c r="X265" s="238"/>
      <c r="Y265" s="165"/>
      <c r="Z265" s="164"/>
      <c r="AA265" s="165"/>
      <c r="AB265" s="240" t="str">
        <f>IF(X265="","",IF(X265="×",0,IF(AND(X265="○",Z265="○"),150000,100000)))</f>
        <v/>
      </c>
      <c r="AC265" s="229"/>
    </row>
    <row r="266" spans="1:29" ht="24" customHeight="1">
      <c r="A266" s="163"/>
      <c r="B266" s="230"/>
      <c r="C266" s="230"/>
      <c r="D266" s="232"/>
      <c r="E266" s="171"/>
      <c r="F266" s="174"/>
      <c r="G266" s="175"/>
      <c r="H266" s="235"/>
      <c r="I266" s="236"/>
      <c r="J266" s="235"/>
      <c r="K266" s="236"/>
      <c r="L266" s="237"/>
      <c r="M266" s="237"/>
      <c r="N266" s="182"/>
      <c r="O266" s="183"/>
      <c r="P266" s="182"/>
      <c r="Q266" s="183"/>
      <c r="R266" s="186"/>
      <c r="S266" s="187"/>
      <c r="T266" s="182"/>
      <c r="U266" s="183"/>
      <c r="V266" s="182"/>
      <c r="W266" s="183"/>
      <c r="X266" s="239"/>
      <c r="Y266" s="167"/>
      <c r="Z266" s="166"/>
      <c r="AA266" s="167"/>
      <c r="AB266" s="240"/>
      <c r="AC266" s="229"/>
    </row>
    <row r="267" spans="1:29" ht="24" customHeight="1">
      <c r="A267" s="163">
        <v>108</v>
      </c>
      <c r="B267" s="230"/>
      <c r="C267" s="230"/>
      <c r="D267" s="231"/>
      <c r="E267" s="169"/>
      <c r="F267" s="172"/>
      <c r="G267" s="173"/>
      <c r="H267" s="233"/>
      <c r="I267" s="234"/>
      <c r="J267" s="233"/>
      <c r="K267" s="234"/>
      <c r="L267" s="237"/>
      <c r="M267" s="237"/>
      <c r="N267" s="180"/>
      <c r="O267" s="181"/>
      <c r="P267" s="180"/>
      <c r="Q267" s="181"/>
      <c r="R267" s="184"/>
      <c r="S267" s="185"/>
      <c r="T267" s="180"/>
      <c r="U267" s="181"/>
      <c r="V267" s="180"/>
      <c r="W267" s="181"/>
      <c r="X267" s="238"/>
      <c r="Y267" s="165"/>
      <c r="Z267" s="164"/>
      <c r="AA267" s="165"/>
      <c r="AB267" s="240" t="str">
        <f>IF(X267="","",IF(X267="×",0,IF(AND(X267="○",Z267="○"),150000,100000)))</f>
        <v/>
      </c>
      <c r="AC267" s="229"/>
    </row>
    <row r="268" spans="1:29" ht="24" customHeight="1">
      <c r="A268" s="163"/>
      <c r="B268" s="230"/>
      <c r="C268" s="230"/>
      <c r="D268" s="232"/>
      <c r="E268" s="171"/>
      <c r="F268" s="174"/>
      <c r="G268" s="175"/>
      <c r="H268" s="235"/>
      <c r="I268" s="236"/>
      <c r="J268" s="235"/>
      <c r="K268" s="236"/>
      <c r="L268" s="237"/>
      <c r="M268" s="237"/>
      <c r="N268" s="182"/>
      <c r="O268" s="183"/>
      <c r="P268" s="182"/>
      <c r="Q268" s="183"/>
      <c r="R268" s="186"/>
      <c r="S268" s="187"/>
      <c r="T268" s="182"/>
      <c r="U268" s="183"/>
      <c r="V268" s="182"/>
      <c r="W268" s="183"/>
      <c r="X268" s="239"/>
      <c r="Y268" s="167"/>
      <c r="Z268" s="166"/>
      <c r="AA268" s="167"/>
      <c r="AB268" s="240"/>
      <c r="AC268" s="229"/>
    </row>
    <row r="269" spans="1:29" ht="24" customHeight="1">
      <c r="A269" s="163">
        <v>109</v>
      </c>
      <c r="B269" s="230"/>
      <c r="C269" s="230"/>
      <c r="D269" s="231"/>
      <c r="E269" s="169"/>
      <c r="F269" s="172"/>
      <c r="G269" s="173"/>
      <c r="H269" s="233"/>
      <c r="I269" s="234"/>
      <c r="J269" s="233"/>
      <c r="K269" s="234"/>
      <c r="L269" s="237"/>
      <c r="M269" s="237"/>
      <c r="N269" s="180"/>
      <c r="O269" s="181"/>
      <c r="P269" s="180"/>
      <c r="Q269" s="181"/>
      <c r="R269" s="184"/>
      <c r="S269" s="185"/>
      <c r="T269" s="180"/>
      <c r="U269" s="181"/>
      <c r="V269" s="180"/>
      <c r="W269" s="181"/>
      <c r="X269" s="238"/>
      <c r="Y269" s="165"/>
      <c r="Z269" s="164"/>
      <c r="AA269" s="165"/>
      <c r="AB269" s="240" t="str">
        <f>IF(X269="","",IF(X269="×",0,IF(AND(X269="○",Z269="○"),150000,100000)))</f>
        <v/>
      </c>
      <c r="AC269" s="229"/>
    </row>
    <row r="270" spans="1:29" ht="24" customHeight="1">
      <c r="A270" s="163"/>
      <c r="B270" s="230"/>
      <c r="C270" s="230"/>
      <c r="D270" s="232"/>
      <c r="E270" s="171"/>
      <c r="F270" s="174"/>
      <c r="G270" s="175"/>
      <c r="H270" s="235"/>
      <c r="I270" s="236"/>
      <c r="J270" s="235"/>
      <c r="K270" s="236"/>
      <c r="L270" s="237"/>
      <c r="M270" s="237"/>
      <c r="N270" s="182"/>
      <c r="O270" s="183"/>
      <c r="P270" s="182"/>
      <c r="Q270" s="183"/>
      <c r="R270" s="186"/>
      <c r="S270" s="187"/>
      <c r="T270" s="182"/>
      <c r="U270" s="183"/>
      <c r="V270" s="182"/>
      <c r="W270" s="183"/>
      <c r="X270" s="239"/>
      <c r="Y270" s="167"/>
      <c r="Z270" s="166"/>
      <c r="AA270" s="167"/>
      <c r="AB270" s="240"/>
      <c r="AC270" s="229"/>
    </row>
    <row r="271" spans="1:29" ht="24" customHeight="1">
      <c r="A271" s="163">
        <v>110</v>
      </c>
      <c r="B271" s="230"/>
      <c r="C271" s="230"/>
      <c r="D271" s="231"/>
      <c r="E271" s="169"/>
      <c r="F271" s="172"/>
      <c r="G271" s="173"/>
      <c r="H271" s="233"/>
      <c r="I271" s="234"/>
      <c r="J271" s="233"/>
      <c r="K271" s="234"/>
      <c r="L271" s="237"/>
      <c r="M271" s="237"/>
      <c r="N271" s="180"/>
      <c r="O271" s="181"/>
      <c r="P271" s="180"/>
      <c r="Q271" s="181"/>
      <c r="R271" s="184"/>
      <c r="S271" s="185"/>
      <c r="T271" s="180"/>
      <c r="U271" s="181"/>
      <c r="V271" s="180"/>
      <c r="W271" s="181"/>
      <c r="X271" s="238"/>
      <c r="Y271" s="165"/>
      <c r="Z271" s="164"/>
      <c r="AA271" s="165"/>
      <c r="AB271" s="240" t="str">
        <f>IF(X271="","",IF(X271="×",0,IF(AND(X271="○",Z271="○"),150000,100000)))</f>
        <v/>
      </c>
      <c r="AC271" s="229"/>
    </row>
    <row r="272" spans="1:29" ht="24" customHeight="1">
      <c r="A272" s="163"/>
      <c r="B272" s="230"/>
      <c r="C272" s="230"/>
      <c r="D272" s="232"/>
      <c r="E272" s="171"/>
      <c r="F272" s="174"/>
      <c r="G272" s="175"/>
      <c r="H272" s="235"/>
      <c r="I272" s="236"/>
      <c r="J272" s="235"/>
      <c r="K272" s="236"/>
      <c r="L272" s="237"/>
      <c r="M272" s="237"/>
      <c r="N272" s="182"/>
      <c r="O272" s="183"/>
      <c r="P272" s="182"/>
      <c r="Q272" s="183"/>
      <c r="R272" s="186"/>
      <c r="S272" s="187"/>
      <c r="T272" s="182"/>
      <c r="U272" s="183"/>
      <c r="V272" s="182"/>
      <c r="W272" s="183"/>
      <c r="X272" s="239"/>
      <c r="Y272" s="167"/>
      <c r="Z272" s="166"/>
      <c r="AA272" s="167"/>
      <c r="AB272" s="240"/>
      <c r="AC272" s="229"/>
    </row>
    <row r="273" spans="1:29" ht="24" customHeight="1">
      <c r="A273" s="163">
        <v>111</v>
      </c>
      <c r="B273" s="230"/>
      <c r="C273" s="230"/>
      <c r="D273" s="231"/>
      <c r="E273" s="169"/>
      <c r="F273" s="172"/>
      <c r="G273" s="173"/>
      <c r="H273" s="233"/>
      <c r="I273" s="234"/>
      <c r="J273" s="233"/>
      <c r="K273" s="234"/>
      <c r="L273" s="237"/>
      <c r="M273" s="237"/>
      <c r="N273" s="180"/>
      <c r="O273" s="181"/>
      <c r="P273" s="180"/>
      <c r="Q273" s="181"/>
      <c r="R273" s="184"/>
      <c r="S273" s="185"/>
      <c r="T273" s="180"/>
      <c r="U273" s="181"/>
      <c r="V273" s="180"/>
      <c r="W273" s="181"/>
      <c r="X273" s="238"/>
      <c r="Y273" s="165"/>
      <c r="Z273" s="164"/>
      <c r="AA273" s="165"/>
      <c r="AB273" s="240" t="str">
        <f>IF(X273="","",IF(X273="×",0,IF(AND(X273="○",Z273="○"),150000,100000)))</f>
        <v/>
      </c>
      <c r="AC273" s="229"/>
    </row>
    <row r="274" spans="1:29" ht="24" customHeight="1">
      <c r="A274" s="163"/>
      <c r="B274" s="230"/>
      <c r="C274" s="230"/>
      <c r="D274" s="232"/>
      <c r="E274" s="171"/>
      <c r="F274" s="174"/>
      <c r="G274" s="175"/>
      <c r="H274" s="235"/>
      <c r="I274" s="236"/>
      <c r="J274" s="235"/>
      <c r="K274" s="236"/>
      <c r="L274" s="237"/>
      <c r="M274" s="237"/>
      <c r="N274" s="182"/>
      <c r="O274" s="183"/>
      <c r="P274" s="182"/>
      <c r="Q274" s="183"/>
      <c r="R274" s="186"/>
      <c r="S274" s="187"/>
      <c r="T274" s="182"/>
      <c r="U274" s="183"/>
      <c r="V274" s="182"/>
      <c r="W274" s="183"/>
      <c r="X274" s="239"/>
      <c r="Y274" s="167"/>
      <c r="Z274" s="166"/>
      <c r="AA274" s="167"/>
      <c r="AB274" s="240"/>
      <c r="AC274" s="229"/>
    </row>
    <row r="275" spans="1:29" ht="24" customHeight="1">
      <c r="A275" s="163">
        <v>112</v>
      </c>
      <c r="B275" s="230"/>
      <c r="C275" s="230"/>
      <c r="D275" s="231"/>
      <c r="E275" s="169"/>
      <c r="F275" s="172"/>
      <c r="G275" s="173"/>
      <c r="H275" s="233"/>
      <c r="I275" s="234"/>
      <c r="J275" s="233"/>
      <c r="K275" s="234"/>
      <c r="L275" s="237"/>
      <c r="M275" s="237"/>
      <c r="N275" s="180"/>
      <c r="O275" s="181"/>
      <c r="P275" s="180"/>
      <c r="Q275" s="181"/>
      <c r="R275" s="184"/>
      <c r="S275" s="185"/>
      <c r="T275" s="180"/>
      <c r="U275" s="181"/>
      <c r="V275" s="180"/>
      <c r="W275" s="181"/>
      <c r="X275" s="238"/>
      <c r="Y275" s="165"/>
      <c r="Z275" s="164"/>
      <c r="AA275" s="165"/>
      <c r="AB275" s="240" t="str">
        <f>IF(X275="","",IF(X275="×",0,IF(AND(X275="○",Z275="○"),150000,100000)))</f>
        <v/>
      </c>
      <c r="AC275" s="229"/>
    </row>
    <row r="276" spans="1:29" ht="24" customHeight="1">
      <c r="A276" s="163"/>
      <c r="B276" s="230"/>
      <c r="C276" s="230"/>
      <c r="D276" s="232"/>
      <c r="E276" s="171"/>
      <c r="F276" s="174"/>
      <c r="G276" s="175"/>
      <c r="H276" s="235"/>
      <c r="I276" s="236"/>
      <c r="J276" s="235"/>
      <c r="K276" s="236"/>
      <c r="L276" s="237"/>
      <c r="M276" s="237"/>
      <c r="N276" s="182"/>
      <c r="O276" s="183"/>
      <c r="P276" s="182"/>
      <c r="Q276" s="183"/>
      <c r="R276" s="186"/>
      <c r="S276" s="187"/>
      <c r="T276" s="182"/>
      <c r="U276" s="183"/>
      <c r="V276" s="182"/>
      <c r="W276" s="183"/>
      <c r="X276" s="239"/>
      <c r="Y276" s="167"/>
      <c r="Z276" s="166"/>
      <c r="AA276" s="167"/>
      <c r="AB276" s="240"/>
      <c r="AC276" s="229"/>
    </row>
    <row r="277" spans="1:29" ht="24" customHeight="1">
      <c r="A277" s="163">
        <v>113</v>
      </c>
      <c r="B277" s="230"/>
      <c r="C277" s="230"/>
      <c r="D277" s="231"/>
      <c r="E277" s="169"/>
      <c r="F277" s="172"/>
      <c r="G277" s="173"/>
      <c r="H277" s="233"/>
      <c r="I277" s="234"/>
      <c r="J277" s="233"/>
      <c r="K277" s="234"/>
      <c r="L277" s="237"/>
      <c r="M277" s="237"/>
      <c r="N277" s="180"/>
      <c r="O277" s="181"/>
      <c r="P277" s="180"/>
      <c r="Q277" s="181"/>
      <c r="R277" s="184"/>
      <c r="S277" s="185"/>
      <c r="T277" s="180"/>
      <c r="U277" s="181"/>
      <c r="V277" s="180"/>
      <c r="W277" s="181"/>
      <c r="X277" s="238"/>
      <c r="Y277" s="165"/>
      <c r="Z277" s="164"/>
      <c r="AA277" s="165"/>
      <c r="AB277" s="240" t="str">
        <f>IF(X277="","",IF(X277="×",0,IF(AND(X277="○",Z277="○"),150000,100000)))</f>
        <v/>
      </c>
      <c r="AC277" s="229"/>
    </row>
    <row r="278" spans="1:29" ht="24" customHeight="1">
      <c r="A278" s="163"/>
      <c r="B278" s="230"/>
      <c r="C278" s="230"/>
      <c r="D278" s="232"/>
      <c r="E278" s="171"/>
      <c r="F278" s="174"/>
      <c r="G278" s="175"/>
      <c r="H278" s="235"/>
      <c r="I278" s="236"/>
      <c r="J278" s="235"/>
      <c r="K278" s="236"/>
      <c r="L278" s="237"/>
      <c r="M278" s="237"/>
      <c r="N278" s="182"/>
      <c r="O278" s="183"/>
      <c r="P278" s="182"/>
      <c r="Q278" s="183"/>
      <c r="R278" s="186"/>
      <c r="S278" s="187"/>
      <c r="T278" s="182"/>
      <c r="U278" s="183"/>
      <c r="V278" s="182"/>
      <c r="W278" s="183"/>
      <c r="X278" s="239"/>
      <c r="Y278" s="167"/>
      <c r="Z278" s="166"/>
      <c r="AA278" s="167"/>
      <c r="AB278" s="240"/>
      <c r="AC278" s="229"/>
    </row>
    <row r="279" spans="1:29" ht="24" customHeight="1">
      <c r="A279" s="163">
        <v>114</v>
      </c>
      <c r="B279" s="230"/>
      <c r="C279" s="230"/>
      <c r="D279" s="231"/>
      <c r="E279" s="169"/>
      <c r="F279" s="172"/>
      <c r="G279" s="173"/>
      <c r="H279" s="233"/>
      <c r="I279" s="234"/>
      <c r="J279" s="233"/>
      <c r="K279" s="234"/>
      <c r="L279" s="237"/>
      <c r="M279" s="237"/>
      <c r="N279" s="180"/>
      <c r="O279" s="181"/>
      <c r="P279" s="180"/>
      <c r="Q279" s="181"/>
      <c r="R279" s="184"/>
      <c r="S279" s="185"/>
      <c r="T279" s="180"/>
      <c r="U279" s="181"/>
      <c r="V279" s="180"/>
      <c r="W279" s="181"/>
      <c r="X279" s="238"/>
      <c r="Y279" s="165"/>
      <c r="Z279" s="164"/>
      <c r="AA279" s="165"/>
      <c r="AB279" s="240" t="str">
        <f>IF(X279="","",IF(X279="×",0,IF(AND(X279="○",Z279="○"),150000,100000)))</f>
        <v/>
      </c>
      <c r="AC279" s="229"/>
    </row>
    <row r="280" spans="1:29" ht="24" customHeight="1">
      <c r="A280" s="163"/>
      <c r="B280" s="230"/>
      <c r="C280" s="230"/>
      <c r="D280" s="232"/>
      <c r="E280" s="171"/>
      <c r="F280" s="174"/>
      <c r="G280" s="175"/>
      <c r="H280" s="235"/>
      <c r="I280" s="236"/>
      <c r="J280" s="235"/>
      <c r="K280" s="236"/>
      <c r="L280" s="237"/>
      <c r="M280" s="237"/>
      <c r="N280" s="182"/>
      <c r="O280" s="183"/>
      <c r="P280" s="182"/>
      <c r="Q280" s="183"/>
      <c r="R280" s="186"/>
      <c r="S280" s="187"/>
      <c r="T280" s="182"/>
      <c r="U280" s="183"/>
      <c r="V280" s="182"/>
      <c r="W280" s="183"/>
      <c r="X280" s="239"/>
      <c r="Y280" s="167"/>
      <c r="Z280" s="166"/>
      <c r="AA280" s="167"/>
      <c r="AB280" s="240"/>
      <c r="AC280" s="229"/>
    </row>
    <row r="281" spans="1:29" ht="24" customHeight="1">
      <c r="A281" s="163">
        <v>115</v>
      </c>
      <c r="B281" s="230"/>
      <c r="C281" s="230"/>
      <c r="D281" s="231"/>
      <c r="E281" s="169"/>
      <c r="F281" s="172"/>
      <c r="G281" s="173"/>
      <c r="H281" s="233"/>
      <c r="I281" s="234"/>
      <c r="J281" s="233"/>
      <c r="K281" s="234"/>
      <c r="L281" s="237"/>
      <c r="M281" s="237"/>
      <c r="N281" s="180"/>
      <c r="O281" s="181"/>
      <c r="P281" s="180"/>
      <c r="Q281" s="181"/>
      <c r="R281" s="184"/>
      <c r="S281" s="185"/>
      <c r="T281" s="180"/>
      <c r="U281" s="181"/>
      <c r="V281" s="180"/>
      <c r="W281" s="181"/>
      <c r="X281" s="238"/>
      <c r="Y281" s="165"/>
      <c r="Z281" s="164"/>
      <c r="AA281" s="165"/>
      <c r="AB281" s="240" t="str">
        <f>IF(X281="","",IF(X281="×",0,IF(AND(X281="○",Z281="○"),150000,100000)))</f>
        <v/>
      </c>
      <c r="AC281" s="229"/>
    </row>
    <row r="282" spans="1:29" ht="24" customHeight="1">
      <c r="A282" s="163"/>
      <c r="B282" s="230"/>
      <c r="C282" s="230"/>
      <c r="D282" s="232"/>
      <c r="E282" s="171"/>
      <c r="F282" s="174"/>
      <c r="G282" s="175"/>
      <c r="H282" s="235"/>
      <c r="I282" s="236"/>
      <c r="J282" s="235"/>
      <c r="K282" s="236"/>
      <c r="L282" s="237"/>
      <c r="M282" s="237"/>
      <c r="N282" s="182"/>
      <c r="O282" s="183"/>
      <c r="P282" s="182"/>
      <c r="Q282" s="183"/>
      <c r="R282" s="186"/>
      <c r="S282" s="187"/>
      <c r="T282" s="182"/>
      <c r="U282" s="183"/>
      <c r="V282" s="182"/>
      <c r="W282" s="183"/>
      <c r="X282" s="239"/>
      <c r="Y282" s="167"/>
      <c r="Z282" s="166"/>
      <c r="AA282" s="167"/>
      <c r="AB282" s="240"/>
      <c r="AC282" s="229"/>
    </row>
    <row r="283" spans="1:29" ht="24" customHeight="1">
      <c r="A283" s="163">
        <v>116</v>
      </c>
      <c r="B283" s="230"/>
      <c r="C283" s="230"/>
      <c r="D283" s="231"/>
      <c r="E283" s="169"/>
      <c r="F283" s="172"/>
      <c r="G283" s="173"/>
      <c r="H283" s="233"/>
      <c r="I283" s="234"/>
      <c r="J283" s="233"/>
      <c r="K283" s="234"/>
      <c r="L283" s="237"/>
      <c r="M283" s="237"/>
      <c r="N283" s="180"/>
      <c r="O283" s="181"/>
      <c r="P283" s="180"/>
      <c r="Q283" s="181"/>
      <c r="R283" s="184"/>
      <c r="S283" s="185"/>
      <c r="T283" s="180"/>
      <c r="U283" s="181"/>
      <c r="V283" s="180"/>
      <c r="W283" s="181"/>
      <c r="X283" s="238"/>
      <c r="Y283" s="165"/>
      <c r="Z283" s="164"/>
      <c r="AA283" s="165"/>
      <c r="AB283" s="240" t="str">
        <f>IF(X283="","",IF(X283="×",0,IF(AND(X283="○",Z283="○"),150000,100000)))</f>
        <v/>
      </c>
      <c r="AC283" s="229"/>
    </row>
    <row r="284" spans="1:29" ht="24" customHeight="1">
      <c r="A284" s="163"/>
      <c r="B284" s="230"/>
      <c r="C284" s="230"/>
      <c r="D284" s="232"/>
      <c r="E284" s="171"/>
      <c r="F284" s="174"/>
      <c r="G284" s="175"/>
      <c r="H284" s="235"/>
      <c r="I284" s="236"/>
      <c r="J284" s="235"/>
      <c r="K284" s="236"/>
      <c r="L284" s="237"/>
      <c r="M284" s="237"/>
      <c r="N284" s="182"/>
      <c r="O284" s="183"/>
      <c r="P284" s="182"/>
      <c r="Q284" s="183"/>
      <c r="R284" s="186"/>
      <c r="S284" s="187"/>
      <c r="T284" s="182"/>
      <c r="U284" s="183"/>
      <c r="V284" s="182"/>
      <c r="W284" s="183"/>
      <c r="X284" s="239"/>
      <c r="Y284" s="167"/>
      <c r="Z284" s="166"/>
      <c r="AA284" s="167"/>
      <c r="AB284" s="240"/>
      <c r="AC284" s="229"/>
    </row>
    <row r="285" spans="1:29" ht="24" customHeight="1">
      <c r="A285" s="163">
        <v>117</v>
      </c>
      <c r="B285" s="230"/>
      <c r="C285" s="230"/>
      <c r="D285" s="231"/>
      <c r="E285" s="169"/>
      <c r="F285" s="172"/>
      <c r="G285" s="173"/>
      <c r="H285" s="233"/>
      <c r="I285" s="234"/>
      <c r="J285" s="233"/>
      <c r="K285" s="234"/>
      <c r="L285" s="237"/>
      <c r="M285" s="237"/>
      <c r="N285" s="180"/>
      <c r="O285" s="181"/>
      <c r="P285" s="180"/>
      <c r="Q285" s="181"/>
      <c r="R285" s="184"/>
      <c r="S285" s="185"/>
      <c r="T285" s="180"/>
      <c r="U285" s="181"/>
      <c r="V285" s="180"/>
      <c r="W285" s="181"/>
      <c r="X285" s="238"/>
      <c r="Y285" s="165"/>
      <c r="Z285" s="164"/>
      <c r="AA285" s="165"/>
      <c r="AB285" s="240" t="str">
        <f>IF(X285="","",IF(X285="×",0,IF(AND(X285="○",Z285="○"),150000,100000)))</f>
        <v/>
      </c>
      <c r="AC285" s="229"/>
    </row>
    <row r="286" spans="1:29" ht="24" customHeight="1">
      <c r="A286" s="163"/>
      <c r="B286" s="230"/>
      <c r="C286" s="230"/>
      <c r="D286" s="232"/>
      <c r="E286" s="171"/>
      <c r="F286" s="174"/>
      <c r="G286" s="175"/>
      <c r="H286" s="235"/>
      <c r="I286" s="236"/>
      <c r="J286" s="235"/>
      <c r="K286" s="236"/>
      <c r="L286" s="237"/>
      <c r="M286" s="237"/>
      <c r="N286" s="182"/>
      <c r="O286" s="183"/>
      <c r="P286" s="182"/>
      <c r="Q286" s="183"/>
      <c r="R286" s="186"/>
      <c r="S286" s="187"/>
      <c r="T286" s="182"/>
      <c r="U286" s="183"/>
      <c r="V286" s="182"/>
      <c r="W286" s="183"/>
      <c r="X286" s="239"/>
      <c r="Y286" s="167"/>
      <c r="Z286" s="166"/>
      <c r="AA286" s="167"/>
      <c r="AB286" s="240"/>
      <c r="AC286" s="229"/>
    </row>
    <row r="287" spans="1:29" ht="24" customHeight="1">
      <c r="A287" s="163">
        <v>118</v>
      </c>
      <c r="B287" s="230"/>
      <c r="C287" s="230"/>
      <c r="D287" s="231"/>
      <c r="E287" s="169"/>
      <c r="F287" s="172"/>
      <c r="G287" s="173"/>
      <c r="H287" s="233"/>
      <c r="I287" s="234"/>
      <c r="J287" s="233"/>
      <c r="K287" s="234"/>
      <c r="L287" s="237"/>
      <c r="M287" s="237"/>
      <c r="N287" s="180"/>
      <c r="O287" s="181"/>
      <c r="P287" s="180"/>
      <c r="Q287" s="181"/>
      <c r="R287" s="184"/>
      <c r="S287" s="185"/>
      <c r="T287" s="180"/>
      <c r="U287" s="181"/>
      <c r="V287" s="180"/>
      <c r="W287" s="181"/>
      <c r="X287" s="238"/>
      <c r="Y287" s="165"/>
      <c r="Z287" s="164"/>
      <c r="AA287" s="165"/>
      <c r="AB287" s="240" t="str">
        <f>IF(X287="","",IF(X287="×",0,IF(AND(X287="○",Z287="○"),150000,100000)))</f>
        <v/>
      </c>
      <c r="AC287" s="229"/>
    </row>
    <row r="288" spans="1:29" ht="24" customHeight="1">
      <c r="A288" s="163"/>
      <c r="B288" s="230"/>
      <c r="C288" s="230"/>
      <c r="D288" s="232"/>
      <c r="E288" s="171"/>
      <c r="F288" s="174"/>
      <c r="G288" s="175"/>
      <c r="H288" s="235"/>
      <c r="I288" s="236"/>
      <c r="J288" s="235"/>
      <c r="K288" s="236"/>
      <c r="L288" s="237"/>
      <c r="M288" s="237"/>
      <c r="N288" s="182"/>
      <c r="O288" s="183"/>
      <c r="P288" s="182"/>
      <c r="Q288" s="183"/>
      <c r="R288" s="186"/>
      <c r="S288" s="187"/>
      <c r="T288" s="182"/>
      <c r="U288" s="183"/>
      <c r="V288" s="182"/>
      <c r="W288" s="183"/>
      <c r="X288" s="239"/>
      <c r="Y288" s="167"/>
      <c r="Z288" s="166"/>
      <c r="AA288" s="167"/>
      <c r="AB288" s="240"/>
      <c r="AC288" s="229"/>
    </row>
    <row r="289" spans="1:29" ht="24" customHeight="1">
      <c r="A289" s="163">
        <v>119</v>
      </c>
      <c r="B289" s="230"/>
      <c r="C289" s="230"/>
      <c r="D289" s="231"/>
      <c r="E289" s="169"/>
      <c r="F289" s="172"/>
      <c r="G289" s="173"/>
      <c r="H289" s="233"/>
      <c r="I289" s="234"/>
      <c r="J289" s="233"/>
      <c r="K289" s="234"/>
      <c r="L289" s="237"/>
      <c r="M289" s="237"/>
      <c r="N289" s="180"/>
      <c r="O289" s="181"/>
      <c r="P289" s="180"/>
      <c r="Q289" s="181"/>
      <c r="R289" s="184"/>
      <c r="S289" s="185"/>
      <c r="T289" s="180"/>
      <c r="U289" s="181"/>
      <c r="V289" s="180"/>
      <c r="W289" s="181"/>
      <c r="X289" s="238"/>
      <c r="Y289" s="165"/>
      <c r="Z289" s="164"/>
      <c r="AA289" s="165"/>
      <c r="AB289" s="240" t="str">
        <f>IF(X289="","",IF(X289="×",0,IF(AND(X289="○",Z289="○"),150000,100000)))</f>
        <v/>
      </c>
      <c r="AC289" s="229"/>
    </row>
    <row r="290" spans="1:29" ht="24" customHeight="1">
      <c r="A290" s="163"/>
      <c r="B290" s="230"/>
      <c r="C290" s="230"/>
      <c r="D290" s="232"/>
      <c r="E290" s="171"/>
      <c r="F290" s="174"/>
      <c r="G290" s="175"/>
      <c r="H290" s="235"/>
      <c r="I290" s="236"/>
      <c r="J290" s="235"/>
      <c r="K290" s="236"/>
      <c r="L290" s="237"/>
      <c r="M290" s="237"/>
      <c r="N290" s="182"/>
      <c r="O290" s="183"/>
      <c r="P290" s="182"/>
      <c r="Q290" s="183"/>
      <c r="R290" s="186"/>
      <c r="S290" s="187"/>
      <c r="T290" s="182"/>
      <c r="U290" s="183"/>
      <c r="V290" s="182"/>
      <c r="W290" s="183"/>
      <c r="X290" s="239"/>
      <c r="Y290" s="167"/>
      <c r="Z290" s="166"/>
      <c r="AA290" s="167"/>
      <c r="AB290" s="240"/>
      <c r="AC290" s="229"/>
    </row>
    <row r="291" spans="1:29" ht="24" customHeight="1">
      <c r="A291" s="163">
        <v>120</v>
      </c>
      <c r="B291" s="230"/>
      <c r="C291" s="230"/>
      <c r="D291" s="231"/>
      <c r="E291" s="169"/>
      <c r="F291" s="172"/>
      <c r="G291" s="173"/>
      <c r="H291" s="233"/>
      <c r="I291" s="234"/>
      <c r="J291" s="233"/>
      <c r="K291" s="234"/>
      <c r="L291" s="237"/>
      <c r="M291" s="237"/>
      <c r="N291" s="180"/>
      <c r="O291" s="181"/>
      <c r="P291" s="180"/>
      <c r="Q291" s="181"/>
      <c r="R291" s="184"/>
      <c r="S291" s="185"/>
      <c r="T291" s="180"/>
      <c r="U291" s="181"/>
      <c r="V291" s="180"/>
      <c r="W291" s="181"/>
      <c r="X291" s="238"/>
      <c r="Y291" s="165"/>
      <c r="Z291" s="164"/>
      <c r="AA291" s="165"/>
      <c r="AB291" s="240" t="str">
        <f>IF(X291="","",IF(X291="×",0,IF(AND(X291="○",Z291="○"),150000,100000)))</f>
        <v/>
      </c>
      <c r="AC291" s="229"/>
    </row>
    <row r="292" spans="1:29" ht="24" customHeight="1">
      <c r="A292" s="163"/>
      <c r="B292" s="230"/>
      <c r="C292" s="230"/>
      <c r="D292" s="232"/>
      <c r="E292" s="171"/>
      <c r="F292" s="174"/>
      <c r="G292" s="175"/>
      <c r="H292" s="235"/>
      <c r="I292" s="236"/>
      <c r="J292" s="235"/>
      <c r="K292" s="236"/>
      <c r="L292" s="237"/>
      <c r="M292" s="237"/>
      <c r="N292" s="182"/>
      <c r="O292" s="183"/>
      <c r="P292" s="182"/>
      <c r="Q292" s="183"/>
      <c r="R292" s="186"/>
      <c r="S292" s="187"/>
      <c r="T292" s="182"/>
      <c r="U292" s="183"/>
      <c r="V292" s="182"/>
      <c r="W292" s="183"/>
      <c r="X292" s="239"/>
      <c r="Y292" s="167"/>
      <c r="Z292" s="166"/>
      <c r="AA292" s="167"/>
      <c r="AB292" s="240"/>
      <c r="AC292" s="229"/>
    </row>
    <row r="293" spans="1:29" ht="24" customHeight="1">
      <c r="A293" s="163">
        <v>121</v>
      </c>
      <c r="B293" s="230"/>
      <c r="C293" s="230"/>
      <c r="D293" s="231"/>
      <c r="E293" s="169"/>
      <c r="F293" s="172"/>
      <c r="G293" s="173"/>
      <c r="H293" s="233"/>
      <c r="I293" s="234"/>
      <c r="J293" s="233"/>
      <c r="K293" s="234"/>
      <c r="L293" s="237"/>
      <c r="M293" s="237"/>
      <c r="N293" s="180"/>
      <c r="O293" s="181"/>
      <c r="P293" s="180"/>
      <c r="Q293" s="181"/>
      <c r="R293" s="184"/>
      <c r="S293" s="185"/>
      <c r="T293" s="180"/>
      <c r="U293" s="181"/>
      <c r="V293" s="180"/>
      <c r="W293" s="181"/>
      <c r="X293" s="238"/>
      <c r="Y293" s="165"/>
      <c r="Z293" s="164"/>
      <c r="AA293" s="165"/>
      <c r="AB293" s="240" t="str">
        <f>IF(X293="","",IF(X293="×",0,IF(AND(X293="○",Z293="○"),150000,100000)))</f>
        <v/>
      </c>
      <c r="AC293" s="229"/>
    </row>
    <row r="294" spans="1:29" ht="24" customHeight="1">
      <c r="A294" s="163"/>
      <c r="B294" s="230"/>
      <c r="C294" s="230"/>
      <c r="D294" s="232"/>
      <c r="E294" s="171"/>
      <c r="F294" s="174"/>
      <c r="G294" s="175"/>
      <c r="H294" s="235"/>
      <c r="I294" s="236"/>
      <c r="J294" s="235"/>
      <c r="K294" s="236"/>
      <c r="L294" s="237"/>
      <c r="M294" s="237"/>
      <c r="N294" s="182"/>
      <c r="O294" s="183"/>
      <c r="P294" s="182"/>
      <c r="Q294" s="183"/>
      <c r="R294" s="186"/>
      <c r="S294" s="187"/>
      <c r="T294" s="182"/>
      <c r="U294" s="183"/>
      <c r="V294" s="182"/>
      <c r="W294" s="183"/>
      <c r="X294" s="239"/>
      <c r="Y294" s="167"/>
      <c r="Z294" s="166"/>
      <c r="AA294" s="167"/>
      <c r="AB294" s="240"/>
      <c r="AC294" s="229"/>
    </row>
    <row r="295" spans="1:29" ht="24" customHeight="1">
      <c r="A295" s="163">
        <v>122</v>
      </c>
      <c r="B295" s="230"/>
      <c r="C295" s="230"/>
      <c r="D295" s="231"/>
      <c r="E295" s="169"/>
      <c r="F295" s="172"/>
      <c r="G295" s="173"/>
      <c r="H295" s="233"/>
      <c r="I295" s="234"/>
      <c r="J295" s="233"/>
      <c r="K295" s="234"/>
      <c r="L295" s="237"/>
      <c r="M295" s="237"/>
      <c r="N295" s="180"/>
      <c r="O295" s="181"/>
      <c r="P295" s="180"/>
      <c r="Q295" s="181"/>
      <c r="R295" s="184"/>
      <c r="S295" s="185"/>
      <c r="T295" s="180"/>
      <c r="U295" s="181"/>
      <c r="V295" s="180"/>
      <c r="W295" s="181"/>
      <c r="X295" s="238"/>
      <c r="Y295" s="165"/>
      <c r="Z295" s="164"/>
      <c r="AA295" s="165"/>
      <c r="AB295" s="240" t="str">
        <f>IF(X295="","",IF(X295="×",0,IF(AND(X295="○",Z295="○"),150000,100000)))</f>
        <v/>
      </c>
      <c r="AC295" s="229"/>
    </row>
    <row r="296" spans="1:29" ht="24" customHeight="1">
      <c r="A296" s="163"/>
      <c r="B296" s="230"/>
      <c r="C296" s="230"/>
      <c r="D296" s="232"/>
      <c r="E296" s="171"/>
      <c r="F296" s="174"/>
      <c r="G296" s="175"/>
      <c r="H296" s="235"/>
      <c r="I296" s="236"/>
      <c r="J296" s="235"/>
      <c r="K296" s="236"/>
      <c r="L296" s="237"/>
      <c r="M296" s="237"/>
      <c r="N296" s="182"/>
      <c r="O296" s="183"/>
      <c r="P296" s="182"/>
      <c r="Q296" s="183"/>
      <c r="R296" s="186"/>
      <c r="S296" s="187"/>
      <c r="T296" s="182"/>
      <c r="U296" s="183"/>
      <c r="V296" s="182"/>
      <c r="W296" s="183"/>
      <c r="X296" s="239"/>
      <c r="Y296" s="167"/>
      <c r="Z296" s="166"/>
      <c r="AA296" s="167"/>
      <c r="AB296" s="240"/>
      <c r="AC296" s="229"/>
    </row>
    <row r="297" spans="1:29" ht="24" customHeight="1">
      <c r="A297" s="163">
        <v>123</v>
      </c>
      <c r="B297" s="230"/>
      <c r="C297" s="230"/>
      <c r="D297" s="231"/>
      <c r="E297" s="169"/>
      <c r="F297" s="172"/>
      <c r="G297" s="173"/>
      <c r="H297" s="233"/>
      <c r="I297" s="234"/>
      <c r="J297" s="233"/>
      <c r="K297" s="234"/>
      <c r="L297" s="237"/>
      <c r="M297" s="237"/>
      <c r="N297" s="180"/>
      <c r="O297" s="181"/>
      <c r="P297" s="180"/>
      <c r="Q297" s="181"/>
      <c r="R297" s="184"/>
      <c r="S297" s="185"/>
      <c r="T297" s="180"/>
      <c r="U297" s="181"/>
      <c r="V297" s="180"/>
      <c r="W297" s="181"/>
      <c r="X297" s="238"/>
      <c r="Y297" s="165"/>
      <c r="Z297" s="164"/>
      <c r="AA297" s="165"/>
      <c r="AB297" s="240" t="str">
        <f>IF(X297="","",IF(X297="×",0,IF(AND(X297="○",Z297="○"),150000,100000)))</f>
        <v/>
      </c>
      <c r="AC297" s="229"/>
    </row>
    <row r="298" spans="1:29" ht="24" customHeight="1">
      <c r="A298" s="163"/>
      <c r="B298" s="230"/>
      <c r="C298" s="230"/>
      <c r="D298" s="232"/>
      <c r="E298" s="171"/>
      <c r="F298" s="174"/>
      <c r="G298" s="175"/>
      <c r="H298" s="235"/>
      <c r="I298" s="236"/>
      <c r="J298" s="235"/>
      <c r="K298" s="236"/>
      <c r="L298" s="237"/>
      <c r="M298" s="237"/>
      <c r="N298" s="182"/>
      <c r="O298" s="183"/>
      <c r="P298" s="182"/>
      <c r="Q298" s="183"/>
      <c r="R298" s="186"/>
      <c r="S298" s="187"/>
      <c r="T298" s="182"/>
      <c r="U298" s="183"/>
      <c r="V298" s="182"/>
      <c r="W298" s="183"/>
      <c r="X298" s="239"/>
      <c r="Y298" s="167"/>
      <c r="Z298" s="166"/>
      <c r="AA298" s="167"/>
      <c r="AB298" s="240"/>
      <c r="AC298" s="229"/>
    </row>
    <row r="299" spans="1:29" ht="24" customHeight="1">
      <c r="A299" s="163">
        <v>124</v>
      </c>
      <c r="B299" s="230"/>
      <c r="C299" s="230"/>
      <c r="D299" s="231"/>
      <c r="E299" s="169"/>
      <c r="F299" s="172"/>
      <c r="G299" s="173"/>
      <c r="H299" s="233"/>
      <c r="I299" s="234"/>
      <c r="J299" s="233"/>
      <c r="K299" s="234"/>
      <c r="L299" s="237"/>
      <c r="M299" s="237"/>
      <c r="N299" s="180"/>
      <c r="O299" s="181"/>
      <c r="P299" s="180"/>
      <c r="Q299" s="181"/>
      <c r="R299" s="184"/>
      <c r="S299" s="185"/>
      <c r="T299" s="180"/>
      <c r="U299" s="181"/>
      <c r="V299" s="180"/>
      <c r="W299" s="181"/>
      <c r="X299" s="238"/>
      <c r="Y299" s="165"/>
      <c r="Z299" s="164"/>
      <c r="AA299" s="165"/>
      <c r="AB299" s="240" t="str">
        <f>IF(X299="","",IF(X299="×",0,IF(AND(X299="○",Z299="○"),150000,100000)))</f>
        <v/>
      </c>
      <c r="AC299" s="229"/>
    </row>
    <row r="300" spans="1:29" ht="24" customHeight="1">
      <c r="A300" s="163"/>
      <c r="B300" s="230"/>
      <c r="C300" s="230"/>
      <c r="D300" s="232"/>
      <c r="E300" s="171"/>
      <c r="F300" s="174"/>
      <c r="G300" s="175"/>
      <c r="H300" s="235"/>
      <c r="I300" s="236"/>
      <c r="J300" s="235"/>
      <c r="K300" s="236"/>
      <c r="L300" s="237"/>
      <c r="M300" s="237"/>
      <c r="N300" s="182"/>
      <c r="O300" s="183"/>
      <c r="P300" s="182"/>
      <c r="Q300" s="183"/>
      <c r="R300" s="186"/>
      <c r="S300" s="187"/>
      <c r="T300" s="182"/>
      <c r="U300" s="183"/>
      <c r="V300" s="182"/>
      <c r="W300" s="183"/>
      <c r="X300" s="239"/>
      <c r="Y300" s="167"/>
      <c r="Z300" s="166"/>
      <c r="AA300" s="167"/>
      <c r="AB300" s="240"/>
      <c r="AC300" s="229"/>
    </row>
    <row r="301" spans="1:29" ht="24" customHeight="1">
      <c r="A301" s="163">
        <v>125</v>
      </c>
      <c r="B301" s="230"/>
      <c r="C301" s="230"/>
      <c r="D301" s="231"/>
      <c r="E301" s="169"/>
      <c r="F301" s="172"/>
      <c r="G301" s="173"/>
      <c r="H301" s="233"/>
      <c r="I301" s="234"/>
      <c r="J301" s="233"/>
      <c r="K301" s="234"/>
      <c r="L301" s="237"/>
      <c r="M301" s="237"/>
      <c r="N301" s="180"/>
      <c r="O301" s="181"/>
      <c r="P301" s="180"/>
      <c r="Q301" s="181"/>
      <c r="R301" s="184"/>
      <c r="S301" s="185"/>
      <c r="T301" s="180"/>
      <c r="U301" s="181"/>
      <c r="V301" s="180"/>
      <c r="W301" s="181"/>
      <c r="X301" s="238"/>
      <c r="Y301" s="165"/>
      <c r="Z301" s="164"/>
      <c r="AA301" s="165"/>
      <c r="AB301" s="240" t="str">
        <f>IF(X301="","",IF(X301="×",0,IF(AND(X301="○",Z301="○"),150000,100000)))</f>
        <v/>
      </c>
      <c r="AC301" s="229"/>
    </row>
    <row r="302" spans="1:29" ht="24" customHeight="1">
      <c r="A302" s="163"/>
      <c r="B302" s="230"/>
      <c r="C302" s="230"/>
      <c r="D302" s="232"/>
      <c r="E302" s="171"/>
      <c r="F302" s="174"/>
      <c r="G302" s="175"/>
      <c r="H302" s="235"/>
      <c r="I302" s="236"/>
      <c r="J302" s="235"/>
      <c r="K302" s="236"/>
      <c r="L302" s="237"/>
      <c r="M302" s="237"/>
      <c r="N302" s="182"/>
      <c r="O302" s="183"/>
      <c r="P302" s="182"/>
      <c r="Q302" s="183"/>
      <c r="R302" s="186"/>
      <c r="S302" s="187"/>
      <c r="T302" s="182"/>
      <c r="U302" s="183"/>
      <c r="V302" s="182"/>
      <c r="W302" s="183"/>
      <c r="X302" s="239"/>
      <c r="Y302" s="167"/>
      <c r="Z302" s="166"/>
      <c r="AA302" s="167"/>
      <c r="AB302" s="240"/>
      <c r="AC302" s="229"/>
    </row>
    <row r="303" spans="1:29" ht="24" customHeight="1">
      <c r="A303" s="163">
        <v>126</v>
      </c>
      <c r="B303" s="230"/>
      <c r="C303" s="230"/>
      <c r="D303" s="231"/>
      <c r="E303" s="169"/>
      <c r="F303" s="172"/>
      <c r="G303" s="173"/>
      <c r="H303" s="233"/>
      <c r="I303" s="234"/>
      <c r="J303" s="233"/>
      <c r="K303" s="234"/>
      <c r="L303" s="237"/>
      <c r="M303" s="237"/>
      <c r="N303" s="180"/>
      <c r="O303" s="181"/>
      <c r="P303" s="180"/>
      <c r="Q303" s="181"/>
      <c r="R303" s="184"/>
      <c r="S303" s="185"/>
      <c r="T303" s="180"/>
      <c r="U303" s="181"/>
      <c r="V303" s="180"/>
      <c r="W303" s="181"/>
      <c r="X303" s="238"/>
      <c r="Y303" s="165"/>
      <c r="Z303" s="164"/>
      <c r="AA303" s="165"/>
      <c r="AB303" s="240" t="str">
        <f>IF(X303="","",IF(X303="×",0,IF(AND(X303="○",Z303="○"),150000,100000)))</f>
        <v/>
      </c>
      <c r="AC303" s="229"/>
    </row>
    <row r="304" spans="1:29" ht="24" customHeight="1">
      <c r="A304" s="163"/>
      <c r="B304" s="230"/>
      <c r="C304" s="230"/>
      <c r="D304" s="232"/>
      <c r="E304" s="171"/>
      <c r="F304" s="174"/>
      <c r="G304" s="175"/>
      <c r="H304" s="235"/>
      <c r="I304" s="236"/>
      <c r="J304" s="235"/>
      <c r="K304" s="236"/>
      <c r="L304" s="237"/>
      <c r="M304" s="237"/>
      <c r="N304" s="182"/>
      <c r="O304" s="183"/>
      <c r="P304" s="182"/>
      <c r="Q304" s="183"/>
      <c r="R304" s="186"/>
      <c r="S304" s="187"/>
      <c r="T304" s="182"/>
      <c r="U304" s="183"/>
      <c r="V304" s="182"/>
      <c r="W304" s="183"/>
      <c r="X304" s="239"/>
      <c r="Y304" s="167"/>
      <c r="Z304" s="166"/>
      <c r="AA304" s="167"/>
      <c r="AB304" s="240"/>
      <c r="AC304" s="229"/>
    </row>
    <row r="305" spans="1:29" ht="24" customHeight="1">
      <c r="A305" s="163">
        <v>127</v>
      </c>
      <c r="B305" s="230"/>
      <c r="C305" s="230"/>
      <c r="D305" s="231"/>
      <c r="E305" s="169"/>
      <c r="F305" s="172"/>
      <c r="G305" s="173"/>
      <c r="H305" s="233"/>
      <c r="I305" s="234"/>
      <c r="J305" s="233"/>
      <c r="K305" s="234"/>
      <c r="L305" s="237"/>
      <c r="M305" s="237"/>
      <c r="N305" s="180"/>
      <c r="O305" s="181"/>
      <c r="P305" s="180"/>
      <c r="Q305" s="181"/>
      <c r="R305" s="184"/>
      <c r="S305" s="185"/>
      <c r="T305" s="180"/>
      <c r="U305" s="181"/>
      <c r="V305" s="180"/>
      <c r="W305" s="181"/>
      <c r="X305" s="238"/>
      <c r="Y305" s="165"/>
      <c r="Z305" s="164"/>
      <c r="AA305" s="165"/>
      <c r="AB305" s="240" t="str">
        <f>IF(X305="","",IF(X305="×",0,IF(AND(X305="○",Z305="○"),150000,100000)))</f>
        <v/>
      </c>
      <c r="AC305" s="229"/>
    </row>
    <row r="306" spans="1:29" ht="24" customHeight="1">
      <c r="A306" s="163"/>
      <c r="B306" s="230"/>
      <c r="C306" s="230"/>
      <c r="D306" s="232"/>
      <c r="E306" s="171"/>
      <c r="F306" s="174"/>
      <c r="G306" s="175"/>
      <c r="H306" s="235"/>
      <c r="I306" s="236"/>
      <c r="J306" s="235"/>
      <c r="K306" s="236"/>
      <c r="L306" s="237"/>
      <c r="M306" s="237"/>
      <c r="N306" s="182"/>
      <c r="O306" s="183"/>
      <c r="P306" s="182"/>
      <c r="Q306" s="183"/>
      <c r="R306" s="186"/>
      <c r="S306" s="187"/>
      <c r="T306" s="182"/>
      <c r="U306" s="183"/>
      <c r="V306" s="182"/>
      <c r="W306" s="183"/>
      <c r="X306" s="239"/>
      <c r="Y306" s="167"/>
      <c r="Z306" s="166"/>
      <c r="AA306" s="167"/>
      <c r="AB306" s="240"/>
      <c r="AC306" s="229"/>
    </row>
    <row r="307" spans="1:29" ht="24" customHeight="1">
      <c r="A307" s="163">
        <v>128</v>
      </c>
      <c r="B307" s="230"/>
      <c r="C307" s="230"/>
      <c r="D307" s="231"/>
      <c r="E307" s="169"/>
      <c r="F307" s="172"/>
      <c r="G307" s="173"/>
      <c r="H307" s="233"/>
      <c r="I307" s="234"/>
      <c r="J307" s="233"/>
      <c r="K307" s="234"/>
      <c r="L307" s="237"/>
      <c r="M307" s="237"/>
      <c r="N307" s="180"/>
      <c r="O307" s="181"/>
      <c r="P307" s="180"/>
      <c r="Q307" s="181"/>
      <c r="R307" s="184"/>
      <c r="S307" s="185"/>
      <c r="T307" s="180"/>
      <c r="U307" s="181"/>
      <c r="V307" s="180"/>
      <c r="W307" s="181"/>
      <c r="X307" s="238"/>
      <c r="Y307" s="165"/>
      <c r="Z307" s="164"/>
      <c r="AA307" s="165"/>
      <c r="AB307" s="240" t="str">
        <f>IF(X307="","",IF(X307="×",0,IF(AND(X307="○",Z307="○"),150000,100000)))</f>
        <v/>
      </c>
      <c r="AC307" s="229"/>
    </row>
    <row r="308" spans="1:29" ht="24" customHeight="1">
      <c r="A308" s="163"/>
      <c r="B308" s="230"/>
      <c r="C308" s="230"/>
      <c r="D308" s="232"/>
      <c r="E308" s="171"/>
      <c r="F308" s="174"/>
      <c r="G308" s="175"/>
      <c r="H308" s="235"/>
      <c r="I308" s="236"/>
      <c r="J308" s="235"/>
      <c r="K308" s="236"/>
      <c r="L308" s="237"/>
      <c r="M308" s="237"/>
      <c r="N308" s="182"/>
      <c r="O308" s="183"/>
      <c r="P308" s="182"/>
      <c r="Q308" s="183"/>
      <c r="R308" s="186"/>
      <c r="S308" s="187"/>
      <c r="T308" s="182"/>
      <c r="U308" s="183"/>
      <c r="V308" s="182"/>
      <c r="W308" s="183"/>
      <c r="X308" s="239"/>
      <c r="Y308" s="167"/>
      <c r="Z308" s="166"/>
      <c r="AA308" s="167"/>
      <c r="AB308" s="240"/>
      <c r="AC308" s="229"/>
    </row>
    <row r="309" spans="1:29" ht="24" customHeight="1">
      <c r="A309" s="163">
        <v>129</v>
      </c>
      <c r="B309" s="230"/>
      <c r="C309" s="230"/>
      <c r="D309" s="231"/>
      <c r="E309" s="169"/>
      <c r="F309" s="172"/>
      <c r="G309" s="173"/>
      <c r="H309" s="233"/>
      <c r="I309" s="234"/>
      <c r="J309" s="233"/>
      <c r="K309" s="234"/>
      <c r="L309" s="237"/>
      <c r="M309" s="237"/>
      <c r="N309" s="180"/>
      <c r="O309" s="181"/>
      <c r="P309" s="180"/>
      <c r="Q309" s="181"/>
      <c r="R309" s="184"/>
      <c r="S309" s="185"/>
      <c r="T309" s="180"/>
      <c r="U309" s="181"/>
      <c r="V309" s="180"/>
      <c r="W309" s="181"/>
      <c r="X309" s="238"/>
      <c r="Y309" s="165"/>
      <c r="Z309" s="164"/>
      <c r="AA309" s="165"/>
      <c r="AB309" s="240" t="str">
        <f>IF(X309="","",IF(X309="×",0,IF(AND(X309="○",Z309="○"),150000,100000)))</f>
        <v/>
      </c>
      <c r="AC309" s="229"/>
    </row>
    <row r="310" spans="1:29" ht="24" customHeight="1">
      <c r="A310" s="163"/>
      <c r="B310" s="230"/>
      <c r="C310" s="230"/>
      <c r="D310" s="232"/>
      <c r="E310" s="171"/>
      <c r="F310" s="174"/>
      <c r="G310" s="175"/>
      <c r="H310" s="235"/>
      <c r="I310" s="236"/>
      <c r="J310" s="235"/>
      <c r="K310" s="236"/>
      <c r="L310" s="237"/>
      <c r="M310" s="237"/>
      <c r="N310" s="182"/>
      <c r="O310" s="183"/>
      <c r="P310" s="182"/>
      <c r="Q310" s="183"/>
      <c r="R310" s="186"/>
      <c r="S310" s="187"/>
      <c r="T310" s="182"/>
      <c r="U310" s="183"/>
      <c r="V310" s="182"/>
      <c r="W310" s="183"/>
      <c r="X310" s="239"/>
      <c r="Y310" s="167"/>
      <c r="Z310" s="166"/>
      <c r="AA310" s="167"/>
      <c r="AB310" s="240"/>
      <c r="AC310" s="229"/>
    </row>
    <row r="311" spans="1:29" ht="24" customHeight="1">
      <c r="A311" s="163">
        <v>130</v>
      </c>
      <c r="B311" s="230"/>
      <c r="C311" s="230"/>
      <c r="D311" s="231"/>
      <c r="E311" s="169"/>
      <c r="F311" s="172"/>
      <c r="G311" s="173"/>
      <c r="H311" s="233"/>
      <c r="I311" s="234"/>
      <c r="J311" s="233"/>
      <c r="K311" s="234"/>
      <c r="L311" s="237"/>
      <c r="M311" s="237"/>
      <c r="N311" s="180"/>
      <c r="O311" s="181"/>
      <c r="P311" s="180"/>
      <c r="Q311" s="181"/>
      <c r="R311" s="184"/>
      <c r="S311" s="185"/>
      <c r="T311" s="180"/>
      <c r="U311" s="181"/>
      <c r="V311" s="180"/>
      <c r="W311" s="181"/>
      <c r="X311" s="238"/>
      <c r="Y311" s="165"/>
      <c r="Z311" s="164"/>
      <c r="AA311" s="165"/>
      <c r="AB311" s="240" t="str">
        <f>IF(X311="","",IF(X311="×",0,IF(AND(X311="○",Z311="○"),150000,100000)))</f>
        <v/>
      </c>
      <c r="AC311" s="229"/>
    </row>
    <row r="312" spans="1:29" ht="24" customHeight="1">
      <c r="A312" s="163"/>
      <c r="B312" s="230"/>
      <c r="C312" s="230"/>
      <c r="D312" s="232"/>
      <c r="E312" s="171"/>
      <c r="F312" s="174"/>
      <c r="G312" s="175"/>
      <c r="H312" s="235"/>
      <c r="I312" s="236"/>
      <c r="J312" s="235"/>
      <c r="K312" s="236"/>
      <c r="L312" s="237"/>
      <c r="M312" s="237"/>
      <c r="N312" s="182"/>
      <c r="O312" s="183"/>
      <c r="P312" s="182"/>
      <c r="Q312" s="183"/>
      <c r="R312" s="186"/>
      <c r="S312" s="187"/>
      <c r="T312" s="182"/>
      <c r="U312" s="183"/>
      <c r="V312" s="182"/>
      <c r="W312" s="183"/>
      <c r="X312" s="239"/>
      <c r="Y312" s="167"/>
      <c r="Z312" s="166"/>
      <c r="AA312" s="167"/>
      <c r="AB312" s="240"/>
      <c r="AC312" s="229"/>
    </row>
    <row r="313" spans="1:29" ht="24" customHeight="1">
      <c r="A313" s="163">
        <v>131</v>
      </c>
      <c r="B313" s="230"/>
      <c r="C313" s="230"/>
      <c r="D313" s="231"/>
      <c r="E313" s="169"/>
      <c r="F313" s="172"/>
      <c r="G313" s="173"/>
      <c r="H313" s="233"/>
      <c r="I313" s="234"/>
      <c r="J313" s="233"/>
      <c r="K313" s="234"/>
      <c r="L313" s="237"/>
      <c r="M313" s="237"/>
      <c r="N313" s="180"/>
      <c r="O313" s="181"/>
      <c r="P313" s="180"/>
      <c r="Q313" s="181"/>
      <c r="R313" s="184"/>
      <c r="S313" s="185"/>
      <c r="T313" s="180"/>
      <c r="U313" s="181"/>
      <c r="V313" s="180"/>
      <c r="W313" s="181"/>
      <c r="X313" s="238"/>
      <c r="Y313" s="165"/>
      <c r="Z313" s="164"/>
      <c r="AA313" s="165"/>
      <c r="AB313" s="240" t="str">
        <f>IF(X313="","",IF(X313="×",0,IF(AND(X313="○",Z313="○"),150000,100000)))</f>
        <v/>
      </c>
      <c r="AC313" s="229"/>
    </row>
    <row r="314" spans="1:29" ht="24" customHeight="1">
      <c r="A314" s="163"/>
      <c r="B314" s="230"/>
      <c r="C314" s="230"/>
      <c r="D314" s="232"/>
      <c r="E314" s="171"/>
      <c r="F314" s="174"/>
      <c r="G314" s="175"/>
      <c r="H314" s="235"/>
      <c r="I314" s="236"/>
      <c r="J314" s="235"/>
      <c r="K314" s="236"/>
      <c r="L314" s="237"/>
      <c r="M314" s="237"/>
      <c r="N314" s="182"/>
      <c r="O314" s="183"/>
      <c r="P314" s="182"/>
      <c r="Q314" s="183"/>
      <c r="R314" s="186"/>
      <c r="S314" s="187"/>
      <c r="T314" s="182"/>
      <c r="U314" s="183"/>
      <c r="V314" s="182"/>
      <c r="W314" s="183"/>
      <c r="X314" s="239"/>
      <c r="Y314" s="167"/>
      <c r="Z314" s="166"/>
      <c r="AA314" s="167"/>
      <c r="AB314" s="240"/>
      <c r="AC314" s="229"/>
    </row>
    <row r="315" spans="1:29" ht="24" customHeight="1">
      <c r="A315" s="163">
        <v>132</v>
      </c>
      <c r="B315" s="230"/>
      <c r="C315" s="230"/>
      <c r="D315" s="231"/>
      <c r="E315" s="169"/>
      <c r="F315" s="172"/>
      <c r="G315" s="173"/>
      <c r="H315" s="233"/>
      <c r="I315" s="234"/>
      <c r="J315" s="233"/>
      <c r="K315" s="234"/>
      <c r="L315" s="237"/>
      <c r="M315" s="237"/>
      <c r="N315" s="180"/>
      <c r="O315" s="181"/>
      <c r="P315" s="180"/>
      <c r="Q315" s="181"/>
      <c r="R315" s="184"/>
      <c r="S315" s="185"/>
      <c r="T315" s="180"/>
      <c r="U315" s="181"/>
      <c r="V315" s="180"/>
      <c r="W315" s="181"/>
      <c r="X315" s="238"/>
      <c r="Y315" s="165"/>
      <c r="Z315" s="164"/>
      <c r="AA315" s="165"/>
      <c r="AB315" s="240" t="str">
        <f>IF(X315="","",IF(X315="×",0,IF(AND(X315="○",Z315="○"),150000,100000)))</f>
        <v/>
      </c>
      <c r="AC315" s="229"/>
    </row>
    <row r="316" spans="1:29" ht="24" customHeight="1">
      <c r="A316" s="163"/>
      <c r="B316" s="230"/>
      <c r="C316" s="230"/>
      <c r="D316" s="232"/>
      <c r="E316" s="171"/>
      <c r="F316" s="174"/>
      <c r="G316" s="175"/>
      <c r="H316" s="235"/>
      <c r="I316" s="236"/>
      <c r="J316" s="235"/>
      <c r="K316" s="236"/>
      <c r="L316" s="237"/>
      <c r="M316" s="237"/>
      <c r="N316" s="182"/>
      <c r="O316" s="183"/>
      <c r="P316" s="182"/>
      <c r="Q316" s="183"/>
      <c r="R316" s="186"/>
      <c r="S316" s="187"/>
      <c r="T316" s="182"/>
      <c r="U316" s="183"/>
      <c r="V316" s="182"/>
      <c r="W316" s="183"/>
      <c r="X316" s="239"/>
      <c r="Y316" s="167"/>
      <c r="Z316" s="166"/>
      <c r="AA316" s="167"/>
      <c r="AB316" s="240"/>
      <c r="AC316" s="229"/>
    </row>
    <row r="317" spans="1:29" ht="24" customHeight="1">
      <c r="A317" s="163">
        <v>133</v>
      </c>
      <c r="B317" s="230"/>
      <c r="C317" s="230"/>
      <c r="D317" s="231"/>
      <c r="E317" s="169"/>
      <c r="F317" s="172"/>
      <c r="G317" s="173"/>
      <c r="H317" s="233"/>
      <c r="I317" s="234"/>
      <c r="J317" s="233"/>
      <c r="K317" s="234"/>
      <c r="L317" s="237"/>
      <c r="M317" s="237"/>
      <c r="N317" s="180"/>
      <c r="O317" s="181"/>
      <c r="P317" s="180"/>
      <c r="Q317" s="181"/>
      <c r="R317" s="184"/>
      <c r="S317" s="185"/>
      <c r="T317" s="180"/>
      <c r="U317" s="181"/>
      <c r="V317" s="180"/>
      <c r="W317" s="181"/>
      <c r="X317" s="238"/>
      <c r="Y317" s="165"/>
      <c r="Z317" s="164"/>
      <c r="AA317" s="165"/>
      <c r="AB317" s="240" t="str">
        <f>IF(X317="","",IF(X317="×",0,IF(AND(X317="○",Z317="○"),150000,100000)))</f>
        <v/>
      </c>
      <c r="AC317" s="229"/>
    </row>
    <row r="318" spans="1:29" ht="24" customHeight="1">
      <c r="A318" s="163"/>
      <c r="B318" s="230"/>
      <c r="C318" s="230"/>
      <c r="D318" s="232"/>
      <c r="E318" s="171"/>
      <c r="F318" s="174"/>
      <c r="G318" s="175"/>
      <c r="H318" s="235"/>
      <c r="I318" s="236"/>
      <c r="J318" s="235"/>
      <c r="K318" s="236"/>
      <c r="L318" s="237"/>
      <c r="M318" s="237"/>
      <c r="N318" s="182"/>
      <c r="O318" s="183"/>
      <c r="P318" s="182"/>
      <c r="Q318" s="183"/>
      <c r="R318" s="186"/>
      <c r="S318" s="187"/>
      <c r="T318" s="182"/>
      <c r="U318" s="183"/>
      <c r="V318" s="182"/>
      <c r="W318" s="183"/>
      <c r="X318" s="239"/>
      <c r="Y318" s="167"/>
      <c r="Z318" s="166"/>
      <c r="AA318" s="167"/>
      <c r="AB318" s="240"/>
      <c r="AC318" s="229"/>
    </row>
    <row r="319" spans="1:29" ht="24" customHeight="1">
      <c r="A319" s="163">
        <v>134</v>
      </c>
      <c r="B319" s="230"/>
      <c r="C319" s="230"/>
      <c r="D319" s="231"/>
      <c r="E319" s="169"/>
      <c r="F319" s="172"/>
      <c r="G319" s="173"/>
      <c r="H319" s="233"/>
      <c r="I319" s="234"/>
      <c r="J319" s="233"/>
      <c r="K319" s="234"/>
      <c r="L319" s="237"/>
      <c r="M319" s="237"/>
      <c r="N319" s="180"/>
      <c r="O319" s="181"/>
      <c r="P319" s="180"/>
      <c r="Q319" s="181"/>
      <c r="R319" s="184"/>
      <c r="S319" s="185"/>
      <c r="T319" s="180"/>
      <c r="U319" s="181"/>
      <c r="V319" s="180"/>
      <c r="W319" s="181"/>
      <c r="X319" s="238"/>
      <c r="Y319" s="165"/>
      <c r="Z319" s="164"/>
      <c r="AA319" s="165"/>
      <c r="AB319" s="240" t="str">
        <f>IF(X319="","",IF(X319="×",0,IF(AND(X319="○",Z319="○"),150000,100000)))</f>
        <v/>
      </c>
      <c r="AC319" s="229"/>
    </row>
    <row r="320" spans="1:29" ht="24" customHeight="1">
      <c r="A320" s="163"/>
      <c r="B320" s="230"/>
      <c r="C320" s="230"/>
      <c r="D320" s="232"/>
      <c r="E320" s="171"/>
      <c r="F320" s="174"/>
      <c r="G320" s="175"/>
      <c r="H320" s="235"/>
      <c r="I320" s="236"/>
      <c r="J320" s="235"/>
      <c r="K320" s="236"/>
      <c r="L320" s="237"/>
      <c r="M320" s="237"/>
      <c r="N320" s="182"/>
      <c r="O320" s="183"/>
      <c r="P320" s="182"/>
      <c r="Q320" s="183"/>
      <c r="R320" s="186"/>
      <c r="S320" s="187"/>
      <c r="T320" s="182"/>
      <c r="U320" s="183"/>
      <c r="V320" s="182"/>
      <c r="W320" s="183"/>
      <c r="X320" s="239"/>
      <c r="Y320" s="167"/>
      <c r="Z320" s="166"/>
      <c r="AA320" s="167"/>
      <c r="AB320" s="240"/>
      <c r="AC320" s="229"/>
    </row>
    <row r="321" spans="1:29" ht="24" customHeight="1">
      <c r="A321" s="163">
        <v>135</v>
      </c>
      <c r="B321" s="230"/>
      <c r="C321" s="230"/>
      <c r="D321" s="231"/>
      <c r="E321" s="169"/>
      <c r="F321" s="172"/>
      <c r="G321" s="173"/>
      <c r="H321" s="233"/>
      <c r="I321" s="234"/>
      <c r="J321" s="233"/>
      <c r="K321" s="234"/>
      <c r="L321" s="237"/>
      <c r="M321" s="237"/>
      <c r="N321" s="180"/>
      <c r="O321" s="181"/>
      <c r="P321" s="180"/>
      <c r="Q321" s="181"/>
      <c r="R321" s="184"/>
      <c r="S321" s="185"/>
      <c r="T321" s="180"/>
      <c r="U321" s="181"/>
      <c r="V321" s="180"/>
      <c r="W321" s="181"/>
      <c r="X321" s="238"/>
      <c r="Y321" s="165"/>
      <c r="Z321" s="164"/>
      <c r="AA321" s="165"/>
      <c r="AB321" s="240" t="str">
        <f>IF(X321="","",IF(X321="×",0,IF(AND(X321="○",Z321="○"),150000,100000)))</f>
        <v/>
      </c>
      <c r="AC321" s="229"/>
    </row>
    <row r="322" spans="1:29" ht="24" customHeight="1">
      <c r="A322" s="163"/>
      <c r="B322" s="230"/>
      <c r="C322" s="230"/>
      <c r="D322" s="232"/>
      <c r="E322" s="171"/>
      <c r="F322" s="174"/>
      <c r="G322" s="175"/>
      <c r="H322" s="235"/>
      <c r="I322" s="236"/>
      <c r="J322" s="235"/>
      <c r="K322" s="236"/>
      <c r="L322" s="237"/>
      <c r="M322" s="237"/>
      <c r="N322" s="182"/>
      <c r="O322" s="183"/>
      <c r="P322" s="182"/>
      <c r="Q322" s="183"/>
      <c r="R322" s="186"/>
      <c r="S322" s="187"/>
      <c r="T322" s="182"/>
      <c r="U322" s="183"/>
      <c r="V322" s="182"/>
      <c r="W322" s="183"/>
      <c r="X322" s="239"/>
      <c r="Y322" s="167"/>
      <c r="Z322" s="166"/>
      <c r="AA322" s="167"/>
      <c r="AB322" s="240"/>
      <c r="AC322" s="229"/>
    </row>
    <row r="323" spans="1:29" ht="24" customHeight="1">
      <c r="A323" s="163">
        <v>136</v>
      </c>
      <c r="B323" s="230"/>
      <c r="C323" s="230"/>
      <c r="D323" s="231"/>
      <c r="E323" s="169"/>
      <c r="F323" s="172"/>
      <c r="G323" s="173"/>
      <c r="H323" s="233"/>
      <c r="I323" s="234"/>
      <c r="J323" s="233"/>
      <c r="K323" s="234"/>
      <c r="L323" s="237"/>
      <c r="M323" s="237"/>
      <c r="N323" s="180"/>
      <c r="O323" s="181"/>
      <c r="P323" s="180"/>
      <c r="Q323" s="181"/>
      <c r="R323" s="184"/>
      <c r="S323" s="185"/>
      <c r="T323" s="180"/>
      <c r="U323" s="181"/>
      <c r="V323" s="180"/>
      <c r="W323" s="181"/>
      <c r="X323" s="238"/>
      <c r="Y323" s="165"/>
      <c r="Z323" s="164"/>
      <c r="AA323" s="165"/>
      <c r="AB323" s="240" t="str">
        <f>IF(X323="","",IF(X323="×",0,IF(AND(X323="○",Z323="○"),150000,100000)))</f>
        <v/>
      </c>
      <c r="AC323" s="229"/>
    </row>
    <row r="324" spans="1:29" ht="24" customHeight="1">
      <c r="A324" s="163"/>
      <c r="B324" s="230"/>
      <c r="C324" s="230"/>
      <c r="D324" s="232"/>
      <c r="E324" s="171"/>
      <c r="F324" s="174"/>
      <c r="G324" s="175"/>
      <c r="H324" s="235"/>
      <c r="I324" s="236"/>
      <c r="J324" s="235"/>
      <c r="K324" s="236"/>
      <c r="L324" s="237"/>
      <c r="M324" s="237"/>
      <c r="N324" s="182"/>
      <c r="O324" s="183"/>
      <c r="P324" s="182"/>
      <c r="Q324" s="183"/>
      <c r="R324" s="186"/>
      <c r="S324" s="187"/>
      <c r="T324" s="182"/>
      <c r="U324" s="183"/>
      <c r="V324" s="182"/>
      <c r="W324" s="183"/>
      <c r="X324" s="239"/>
      <c r="Y324" s="167"/>
      <c r="Z324" s="166"/>
      <c r="AA324" s="167"/>
      <c r="AB324" s="240"/>
      <c r="AC324" s="229"/>
    </row>
    <row r="325" spans="1:29" ht="24" customHeight="1">
      <c r="A325" s="163">
        <v>137</v>
      </c>
      <c r="B325" s="230"/>
      <c r="C325" s="230"/>
      <c r="D325" s="231"/>
      <c r="E325" s="169"/>
      <c r="F325" s="172"/>
      <c r="G325" s="173"/>
      <c r="H325" s="233"/>
      <c r="I325" s="234"/>
      <c r="J325" s="233"/>
      <c r="K325" s="234"/>
      <c r="L325" s="237"/>
      <c r="M325" s="237"/>
      <c r="N325" s="180"/>
      <c r="O325" s="181"/>
      <c r="P325" s="180"/>
      <c r="Q325" s="181"/>
      <c r="R325" s="184"/>
      <c r="S325" s="185"/>
      <c r="T325" s="180"/>
      <c r="U325" s="181"/>
      <c r="V325" s="180"/>
      <c r="W325" s="181"/>
      <c r="X325" s="238"/>
      <c r="Y325" s="165"/>
      <c r="Z325" s="164"/>
      <c r="AA325" s="165"/>
      <c r="AB325" s="240" t="str">
        <f>IF(X325="","",IF(X325="×",0,IF(AND(X325="○",Z325="○"),150000,100000)))</f>
        <v/>
      </c>
      <c r="AC325" s="229"/>
    </row>
    <row r="326" spans="1:29" ht="24" customHeight="1">
      <c r="A326" s="163"/>
      <c r="B326" s="230"/>
      <c r="C326" s="230"/>
      <c r="D326" s="232"/>
      <c r="E326" s="171"/>
      <c r="F326" s="174"/>
      <c r="G326" s="175"/>
      <c r="H326" s="235"/>
      <c r="I326" s="236"/>
      <c r="J326" s="235"/>
      <c r="K326" s="236"/>
      <c r="L326" s="237"/>
      <c r="M326" s="237"/>
      <c r="N326" s="182"/>
      <c r="O326" s="183"/>
      <c r="P326" s="182"/>
      <c r="Q326" s="183"/>
      <c r="R326" s="186"/>
      <c r="S326" s="187"/>
      <c r="T326" s="182"/>
      <c r="U326" s="183"/>
      <c r="V326" s="182"/>
      <c r="W326" s="183"/>
      <c r="X326" s="239"/>
      <c r="Y326" s="167"/>
      <c r="Z326" s="166"/>
      <c r="AA326" s="167"/>
      <c r="AB326" s="240"/>
      <c r="AC326" s="229"/>
    </row>
    <row r="327" spans="1:29" ht="24" customHeight="1">
      <c r="A327" s="163">
        <v>138</v>
      </c>
      <c r="B327" s="230"/>
      <c r="C327" s="230"/>
      <c r="D327" s="231"/>
      <c r="E327" s="169"/>
      <c r="F327" s="172"/>
      <c r="G327" s="173"/>
      <c r="H327" s="233"/>
      <c r="I327" s="234"/>
      <c r="J327" s="233"/>
      <c r="K327" s="234"/>
      <c r="L327" s="237"/>
      <c r="M327" s="237"/>
      <c r="N327" s="180"/>
      <c r="O327" s="181"/>
      <c r="P327" s="180"/>
      <c r="Q327" s="181"/>
      <c r="R327" s="184"/>
      <c r="S327" s="185"/>
      <c r="T327" s="180"/>
      <c r="U327" s="181"/>
      <c r="V327" s="180"/>
      <c r="W327" s="181"/>
      <c r="X327" s="238"/>
      <c r="Y327" s="165"/>
      <c r="Z327" s="164"/>
      <c r="AA327" s="165"/>
      <c r="AB327" s="240" t="str">
        <f>IF(X327="","",IF(X327="×",0,IF(AND(X327="○",Z327="○"),150000,100000)))</f>
        <v/>
      </c>
      <c r="AC327" s="229"/>
    </row>
    <row r="328" spans="1:29" ht="24" customHeight="1">
      <c r="A328" s="163"/>
      <c r="B328" s="230"/>
      <c r="C328" s="230"/>
      <c r="D328" s="232"/>
      <c r="E328" s="171"/>
      <c r="F328" s="174"/>
      <c r="G328" s="175"/>
      <c r="H328" s="235"/>
      <c r="I328" s="236"/>
      <c r="J328" s="235"/>
      <c r="K328" s="236"/>
      <c r="L328" s="237"/>
      <c r="M328" s="237"/>
      <c r="N328" s="182"/>
      <c r="O328" s="183"/>
      <c r="P328" s="182"/>
      <c r="Q328" s="183"/>
      <c r="R328" s="186"/>
      <c r="S328" s="187"/>
      <c r="T328" s="182"/>
      <c r="U328" s="183"/>
      <c r="V328" s="182"/>
      <c r="W328" s="183"/>
      <c r="X328" s="239"/>
      <c r="Y328" s="167"/>
      <c r="Z328" s="166"/>
      <c r="AA328" s="167"/>
      <c r="AB328" s="240"/>
      <c r="AC328" s="229"/>
    </row>
    <row r="329" spans="1:29" ht="24" customHeight="1">
      <c r="A329" s="163">
        <v>139</v>
      </c>
      <c r="B329" s="230"/>
      <c r="C329" s="230"/>
      <c r="D329" s="231"/>
      <c r="E329" s="169"/>
      <c r="F329" s="172"/>
      <c r="G329" s="173"/>
      <c r="H329" s="233"/>
      <c r="I329" s="234"/>
      <c r="J329" s="233"/>
      <c r="K329" s="234"/>
      <c r="L329" s="237"/>
      <c r="M329" s="237"/>
      <c r="N329" s="180"/>
      <c r="O329" s="181"/>
      <c r="P329" s="180"/>
      <c r="Q329" s="181"/>
      <c r="R329" s="184"/>
      <c r="S329" s="185"/>
      <c r="T329" s="180"/>
      <c r="U329" s="181"/>
      <c r="V329" s="180"/>
      <c r="W329" s="181"/>
      <c r="X329" s="238"/>
      <c r="Y329" s="165"/>
      <c r="Z329" s="164"/>
      <c r="AA329" s="165"/>
      <c r="AB329" s="240" t="str">
        <f>IF(X329="","",IF(X329="×",0,IF(AND(X329="○",Z329="○"),150000,100000)))</f>
        <v/>
      </c>
      <c r="AC329" s="229"/>
    </row>
    <row r="330" spans="1:29" ht="24" customHeight="1">
      <c r="A330" s="163"/>
      <c r="B330" s="230"/>
      <c r="C330" s="230"/>
      <c r="D330" s="232"/>
      <c r="E330" s="171"/>
      <c r="F330" s="174"/>
      <c r="G330" s="175"/>
      <c r="H330" s="235"/>
      <c r="I330" s="236"/>
      <c r="J330" s="235"/>
      <c r="K330" s="236"/>
      <c r="L330" s="237"/>
      <c r="M330" s="237"/>
      <c r="N330" s="182"/>
      <c r="O330" s="183"/>
      <c r="P330" s="182"/>
      <c r="Q330" s="183"/>
      <c r="R330" s="186"/>
      <c r="S330" s="187"/>
      <c r="T330" s="182"/>
      <c r="U330" s="183"/>
      <c r="V330" s="182"/>
      <c r="W330" s="183"/>
      <c r="X330" s="239"/>
      <c r="Y330" s="167"/>
      <c r="Z330" s="166"/>
      <c r="AA330" s="167"/>
      <c r="AB330" s="240"/>
      <c r="AC330" s="229"/>
    </row>
    <row r="331" spans="1:29" ht="24" customHeight="1">
      <c r="A331" s="163">
        <v>140</v>
      </c>
      <c r="B331" s="230"/>
      <c r="C331" s="230"/>
      <c r="D331" s="231"/>
      <c r="E331" s="169"/>
      <c r="F331" s="172"/>
      <c r="G331" s="173"/>
      <c r="H331" s="233"/>
      <c r="I331" s="234"/>
      <c r="J331" s="233"/>
      <c r="K331" s="234"/>
      <c r="L331" s="237"/>
      <c r="M331" s="237"/>
      <c r="N331" s="180"/>
      <c r="O331" s="181"/>
      <c r="P331" s="180"/>
      <c r="Q331" s="181"/>
      <c r="R331" s="184"/>
      <c r="S331" s="185"/>
      <c r="T331" s="180"/>
      <c r="U331" s="181"/>
      <c r="V331" s="180"/>
      <c r="W331" s="181"/>
      <c r="X331" s="238"/>
      <c r="Y331" s="165"/>
      <c r="Z331" s="164"/>
      <c r="AA331" s="165"/>
      <c r="AB331" s="240" t="str">
        <f>IF(X331="","",IF(X331="×",0,IF(AND(X331="○",Z331="○"),150000,100000)))</f>
        <v/>
      </c>
      <c r="AC331" s="229"/>
    </row>
    <row r="332" spans="1:29" ht="24" customHeight="1">
      <c r="A332" s="163"/>
      <c r="B332" s="230"/>
      <c r="C332" s="230"/>
      <c r="D332" s="232"/>
      <c r="E332" s="171"/>
      <c r="F332" s="174"/>
      <c r="G332" s="175"/>
      <c r="H332" s="235"/>
      <c r="I332" s="236"/>
      <c r="J332" s="235"/>
      <c r="K332" s="236"/>
      <c r="L332" s="237"/>
      <c r="M332" s="237"/>
      <c r="N332" s="182"/>
      <c r="O332" s="183"/>
      <c r="P332" s="182"/>
      <c r="Q332" s="183"/>
      <c r="R332" s="186"/>
      <c r="S332" s="187"/>
      <c r="T332" s="182"/>
      <c r="U332" s="183"/>
      <c r="V332" s="182"/>
      <c r="W332" s="183"/>
      <c r="X332" s="239"/>
      <c r="Y332" s="167"/>
      <c r="Z332" s="166"/>
      <c r="AA332" s="167"/>
      <c r="AB332" s="240"/>
      <c r="AC332" s="229"/>
    </row>
    <row r="333" spans="1:29" ht="24" customHeight="1">
      <c r="A333" s="163">
        <v>141</v>
      </c>
      <c r="B333" s="230"/>
      <c r="C333" s="230"/>
      <c r="D333" s="231"/>
      <c r="E333" s="169"/>
      <c r="F333" s="172"/>
      <c r="G333" s="173"/>
      <c r="H333" s="233"/>
      <c r="I333" s="234"/>
      <c r="J333" s="233"/>
      <c r="K333" s="234"/>
      <c r="L333" s="237"/>
      <c r="M333" s="237"/>
      <c r="N333" s="180"/>
      <c r="O333" s="181"/>
      <c r="P333" s="180"/>
      <c r="Q333" s="181"/>
      <c r="R333" s="184"/>
      <c r="S333" s="185"/>
      <c r="T333" s="180"/>
      <c r="U333" s="181"/>
      <c r="V333" s="180"/>
      <c r="W333" s="181"/>
      <c r="X333" s="238"/>
      <c r="Y333" s="165"/>
      <c r="Z333" s="164"/>
      <c r="AA333" s="165"/>
      <c r="AB333" s="240" t="str">
        <f>IF(X333="","",IF(X333="×",0,IF(AND(X333="○",Z333="○"),150000,100000)))</f>
        <v/>
      </c>
      <c r="AC333" s="229"/>
    </row>
    <row r="334" spans="1:29" ht="24" customHeight="1">
      <c r="A334" s="163"/>
      <c r="B334" s="230"/>
      <c r="C334" s="230"/>
      <c r="D334" s="232"/>
      <c r="E334" s="171"/>
      <c r="F334" s="174"/>
      <c r="G334" s="175"/>
      <c r="H334" s="235"/>
      <c r="I334" s="236"/>
      <c r="J334" s="235"/>
      <c r="K334" s="236"/>
      <c r="L334" s="237"/>
      <c r="M334" s="237"/>
      <c r="N334" s="182"/>
      <c r="O334" s="183"/>
      <c r="P334" s="182"/>
      <c r="Q334" s="183"/>
      <c r="R334" s="186"/>
      <c r="S334" s="187"/>
      <c r="T334" s="182"/>
      <c r="U334" s="183"/>
      <c r="V334" s="182"/>
      <c r="W334" s="183"/>
      <c r="X334" s="239"/>
      <c r="Y334" s="167"/>
      <c r="Z334" s="166"/>
      <c r="AA334" s="167"/>
      <c r="AB334" s="240"/>
      <c r="AC334" s="229"/>
    </row>
    <row r="335" spans="1:29" ht="24" customHeight="1">
      <c r="A335" s="163">
        <v>142</v>
      </c>
      <c r="B335" s="230"/>
      <c r="C335" s="230"/>
      <c r="D335" s="231"/>
      <c r="E335" s="169"/>
      <c r="F335" s="172"/>
      <c r="G335" s="173"/>
      <c r="H335" s="233"/>
      <c r="I335" s="234"/>
      <c r="J335" s="233"/>
      <c r="K335" s="234"/>
      <c r="L335" s="237"/>
      <c r="M335" s="237"/>
      <c r="N335" s="180"/>
      <c r="O335" s="181"/>
      <c r="P335" s="180"/>
      <c r="Q335" s="181"/>
      <c r="R335" s="184"/>
      <c r="S335" s="185"/>
      <c r="T335" s="180"/>
      <c r="U335" s="181"/>
      <c r="V335" s="180"/>
      <c r="W335" s="181"/>
      <c r="X335" s="238"/>
      <c r="Y335" s="165"/>
      <c r="Z335" s="164"/>
      <c r="AA335" s="165"/>
      <c r="AB335" s="240" t="str">
        <f>IF(X335="","",IF(X335="×",0,IF(AND(X335="○",Z335="○"),150000,100000)))</f>
        <v/>
      </c>
      <c r="AC335" s="229"/>
    </row>
    <row r="336" spans="1:29" ht="24" customHeight="1">
      <c r="A336" s="163"/>
      <c r="B336" s="230"/>
      <c r="C336" s="230"/>
      <c r="D336" s="232"/>
      <c r="E336" s="171"/>
      <c r="F336" s="174"/>
      <c r="G336" s="175"/>
      <c r="H336" s="235"/>
      <c r="I336" s="236"/>
      <c r="J336" s="235"/>
      <c r="K336" s="236"/>
      <c r="L336" s="237"/>
      <c r="M336" s="237"/>
      <c r="N336" s="182"/>
      <c r="O336" s="183"/>
      <c r="P336" s="182"/>
      <c r="Q336" s="183"/>
      <c r="R336" s="186"/>
      <c r="S336" s="187"/>
      <c r="T336" s="182"/>
      <c r="U336" s="183"/>
      <c r="V336" s="182"/>
      <c r="W336" s="183"/>
      <c r="X336" s="239"/>
      <c r="Y336" s="167"/>
      <c r="Z336" s="166"/>
      <c r="AA336" s="167"/>
      <c r="AB336" s="240"/>
      <c r="AC336" s="229"/>
    </row>
    <row r="337" spans="1:29" ht="24" customHeight="1">
      <c r="A337" s="163">
        <v>143</v>
      </c>
      <c r="B337" s="230"/>
      <c r="C337" s="230"/>
      <c r="D337" s="231"/>
      <c r="E337" s="169"/>
      <c r="F337" s="172"/>
      <c r="G337" s="173"/>
      <c r="H337" s="233"/>
      <c r="I337" s="234"/>
      <c r="J337" s="233"/>
      <c r="K337" s="234"/>
      <c r="L337" s="237"/>
      <c r="M337" s="237"/>
      <c r="N337" s="180"/>
      <c r="O337" s="181"/>
      <c r="P337" s="180"/>
      <c r="Q337" s="181"/>
      <c r="R337" s="184"/>
      <c r="S337" s="185"/>
      <c r="T337" s="180"/>
      <c r="U337" s="181"/>
      <c r="V337" s="180"/>
      <c r="W337" s="181"/>
      <c r="X337" s="238"/>
      <c r="Y337" s="165"/>
      <c r="Z337" s="164"/>
      <c r="AA337" s="165"/>
      <c r="AB337" s="240" t="str">
        <f>IF(X337="","",IF(X337="×",0,IF(AND(X337="○",Z337="○"),150000,100000)))</f>
        <v/>
      </c>
      <c r="AC337" s="229"/>
    </row>
    <row r="338" spans="1:29" ht="24" customHeight="1">
      <c r="A338" s="163"/>
      <c r="B338" s="230"/>
      <c r="C338" s="230"/>
      <c r="D338" s="232"/>
      <c r="E338" s="171"/>
      <c r="F338" s="174"/>
      <c r="G338" s="175"/>
      <c r="H338" s="235"/>
      <c r="I338" s="236"/>
      <c r="J338" s="235"/>
      <c r="K338" s="236"/>
      <c r="L338" s="237"/>
      <c r="M338" s="237"/>
      <c r="N338" s="182"/>
      <c r="O338" s="183"/>
      <c r="P338" s="182"/>
      <c r="Q338" s="183"/>
      <c r="R338" s="186"/>
      <c r="S338" s="187"/>
      <c r="T338" s="182"/>
      <c r="U338" s="183"/>
      <c r="V338" s="182"/>
      <c r="W338" s="183"/>
      <c r="X338" s="239"/>
      <c r="Y338" s="167"/>
      <c r="Z338" s="166"/>
      <c r="AA338" s="167"/>
      <c r="AB338" s="240"/>
      <c r="AC338" s="229"/>
    </row>
    <row r="339" spans="1:29" ht="24" customHeight="1">
      <c r="A339" s="163">
        <v>144</v>
      </c>
      <c r="B339" s="230"/>
      <c r="C339" s="230"/>
      <c r="D339" s="231"/>
      <c r="E339" s="169"/>
      <c r="F339" s="172"/>
      <c r="G339" s="173"/>
      <c r="H339" s="233"/>
      <c r="I339" s="234"/>
      <c r="J339" s="233"/>
      <c r="K339" s="234"/>
      <c r="L339" s="237"/>
      <c r="M339" s="237"/>
      <c r="N339" s="180"/>
      <c r="O339" s="181"/>
      <c r="P339" s="180"/>
      <c r="Q339" s="181"/>
      <c r="R339" s="184"/>
      <c r="S339" s="185"/>
      <c r="T339" s="180"/>
      <c r="U339" s="181"/>
      <c r="V339" s="180"/>
      <c r="W339" s="181"/>
      <c r="X339" s="238"/>
      <c r="Y339" s="165"/>
      <c r="Z339" s="164"/>
      <c r="AA339" s="165"/>
      <c r="AB339" s="240" t="str">
        <f>IF(X339="","",IF(X339="×",0,IF(AND(X339="○",Z339="○"),150000,100000)))</f>
        <v/>
      </c>
      <c r="AC339" s="229"/>
    </row>
    <row r="340" spans="1:29" ht="24" customHeight="1">
      <c r="A340" s="163"/>
      <c r="B340" s="230"/>
      <c r="C340" s="230"/>
      <c r="D340" s="232"/>
      <c r="E340" s="171"/>
      <c r="F340" s="174"/>
      <c r="G340" s="175"/>
      <c r="H340" s="235"/>
      <c r="I340" s="236"/>
      <c r="J340" s="235"/>
      <c r="K340" s="236"/>
      <c r="L340" s="237"/>
      <c r="M340" s="237"/>
      <c r="N340" s="182"/>
      <c r="O340" s="183"/>
      <c r="P340" s="182"/>
      <c r="Q340" s="183"/>
      <c r="R340" s="186"/>
      <c r="S340" s="187"/>
      <c r="T340" s="182"/>
      <c r="U340" s="183"/>
      <c r="V340" s="182"/>
      <c r="W340" s="183"/>
      <c r="X340" s="239"/>
      <c r="Y340" s="167"/>
      <c r="Z340" s="166"/>
      <c r="AA340" s="167"/>
      <c r="AB340" s="240"/>
      <c r="AC340" s="229"/>
    </row>
    <row r="341" spans="1:29" ht="24" customHeight="1">
      <c r="A341" s="163">
        <v>145</v>
      </c>
      <c r="B341" s="230"/>
      <c r="C341" s="230"/>
      <c r="D341" s="231"/>
      <c r="E341" s="169"/>
      <c r="F341" s="172"/>
      <c r="G341" s="173"/>
      <c r="H341" s="233"/>
      <c r="I341" s="234"/>
      <c r="J341" s="233"/>
      <c r="K341" s="234"/>
      <c r="L341" s="237"/>
      <c r="M341" s="237"/>
      <c r="N341" s="180"/>
      <c r="O341" s="181"/>
      <c r="P341" s="180"/>
      <c r="Q341" s="181"/>
      <c r="R341" s="184"/>
      <c r="S341" s="185"/>
      <c r="T341" s="180"/>
      <c r="U341" s="181"/>
      <c r="V341" s="180"/>
      <c r="W341" s="181"/>
      <c r="X341" s="238"/>
      <c r="Y341" s="165"/>
      <c r="Z341" s="164"/>
      <c r="AA341" s="165"/>
      <c r="AB341" s="240" t="str">
        <f>IF(X341="","",IF(X341="×",0,IF(AND(X341="○",Z341="○"),150000,100000)))</f>
        <v/>
      </c>
      <c r="AC341" s="229"/>
    </row>
    <row r="342" spans="1:29" ht="24" customHeight="1">
      <c r="A342" s="163"/>
      <c r="B342" s="230"/>
      <c r="C342" s="230"/>
      <c r="D342" s="232"/>
      <c r="E342" s="171"/>
      <c r="F342" s="174"/>
      <c r="G342" s="175"/>
      <c r="H342" s="235"/>
      <c r="I342" s="236"/>
      <c r="J342" s="235"/>
      <c r="K342" s="236"/>
      <c r="L342" s="237"/>
      <c r="M342" s="237"/>
      <c r="N342" s="182"/>
      <c r="O342" s="183"/>
      <c r="P342" s="182"/>
      <c r="Q342" s="183"/>
      <c r="R342" s="186"/>
      <c r="S342" s="187"/>
      <c r="T342" s="182"/>
      <c r="U342" s="183"/>
      <c r="V342" s="182"/>
      <c r="W342" s="183"/>
      <c r="X342" s="239"/>
      <c r="Y342" s="167"/>
      <c r="Z342" s="166"/>
      <c r="AA342" s="167"/>
      <c r="AB342" s="240"/>
      <c r="AC342" s="229"/>
    </row>
    <row r="343" spans="1:29" ht="24" customHeight="1">
      <c r="A343" s="163">
        <v>146</v>
      </c>
      <c r="B343" s="230"/>
      <c r="C343" s="230"/>
      <c r="D343" s="231"/>
      <c r="E343" s="169"/>
      <c r="F343" s="172"/>
      <c r="G343" s="173"/>
      <c r="H343" s="233"/>
      <c r="I343" s="234"/>
      <c r="J343" s="233"/>
      <c r="K343" s="234"/>
      <c r="L343" s="237"/>
      <c r="M343" s="237"/>
      <c r="N343" s="180"/>
      <c r="O343" s="181"/>
      <c r="P343" s="180"/>
      <c r="Q343" s="181"/>
      <c r="R343" s="184"/>
      <c r="S343" s="185"/>
      <c r="T343" s="180"/>
      <c r="U343" s="181"/>
      <c r="V343" s="180"/>
      <c r="W343" s="181"/>
      <c r="X343" s="238"/>
      <c r="Y343" s="165"/>
      <c r="Z343" s="164"/>
      <c r="AA343" s="165"/>
      <c r="AB343" s="240" t="str">
        <f>IF(X343="","",IF(X343="×",0,IF(AND(X343="○",Z343="○"),150000,100000)))</f>
        <v/>
      </c>
      <c r="AC343" s="229"/>
    </row>
    <row r="344" spans="1:29" ht="24" customHeight="1">
      <c r="A344" s="163"/>
      <c r="B344" s="230"/>
      <c r="C344" s="230"/>
      <c r="D344" s="232"/>
      <c r="E344" s="171"/>
      <c r="F344" s="174"/>
      <c r="G344" s="175"/>
      <c r="H344" s="235"/>
      <c r="I344" s="236"/>
      <c r="J344" s="235"/>
      <c r="K344" s="236"/>
      <c r="L344" s="237"/>
      <c r="M344" s="237"/>
      <c r="N344" s="182"/>
      <c r="O344" s="183"/>
      <c r="P344" s="182"/>
      <c r="Q344" s="183"/>
      <c r="R344" s="186"/>
      <c r="S344" s="187"/>
      <c r="T344" s="182"/>
      <c r="U344" s="183"/>
      <c r="V344" s="182"/>
      <c r="W344" s="183"/>
      <c r="X344" s="239"/>
      <c r="Y344" s="167"/>
      <c r="Z344" s="166"/>
      <c r="AA344" s="167"/>
      <c r="AB344" s="240"/>
      <c r="AC344" s="229"/>
    </row>
    <row r="345" spans="1:29" ht="24" customHeight="1">
      <c r="A345" s="163">
        <v>147</v>
      </c>
      <c r="B345" s="230"/>
      <c r="C345" s="230"/>
      <c r="D345" s="231"/>
      <c r="E345" s="169"/>
      <c r="F345" s="172"/>
      <c r="G345" s="173"/>
      <c r="H345" s="233"/>
      <c r="I345" s="234"/>
      <c r="J345" s="233"/>
      <c r="K345" s="234"/>
      <c r="L345" s="237"/>
      <c r="M345" s="237"/>
      <c r="N345" s="180"/>
      <c r="O345" s="181"/>
      <c r="P345" s="180"/>
      <c r="Q345" s="181"/>
      <c r="R345" s="184"/>
      <c r="S345" s="185"/>
      <c r="T345" s="180"/>
      <c r="U345" s="181"/>
      <c r="V345" s="180"/>
      <c r="W345" s="181"/>
      <c r="X345" s="238"/>
      <c r="Y345" s="165"/>
      <c r="Z345" s="164"/>
      <c r="AA345" s="165"/>
      <c r="AB345" s="240" t="str">
        <f>IF(X345="","",IF(X345="×",0,IF(AND(X345="○",Z345="○"),150000,100000)))</f>
        <v/>
      </c>
      <c r="AC345" s="229"/>
    </row>
    <row r="346" spans="1:29" ht="24" customHeight="1">
      <c r="A346" s="163"/>
      <c r="B346" s="230"/>
      <c r="C346" s="230"/>
      <c r="D346" s="232"/>
      <c r="E346" s="171"/>
      <c r="F346" s="174"/>
      <c r="G346" s="175"/>
      <c r="H346" s="235"/>
      <c r="I346" s="236"/>
      <c r="J346" s="235"/>
      <c r="K346" s="236"/>
      <c r="L346" s="237"/>
      <c r="M346" s="237"/>
      <c r="N346" s="182"/>
      <c r="O346" s="183"/>
      <c r="P346" s="182"/>
      <c r="Q346" s="183"/>
      <c r="R346" s="186"/>
      <c r="S346" s="187"/>
      <c r="T346" s="182"/>
      <c r="U346" s="183"/>
      <c r="V346" s="182"/>
      <c r="W346" s="183"/>
      <c r="X346" s="239"/>
      <c r="Y346" s="167"/>
      <c r="Z346" s="166"/>
      <c r="AA346" s="167"/>
      <c r="AB346" s="240"/>
      <c r="AC346" s="229"/>
    </row>
    <row r="347" spans="1:29" ht="24" customHeight="1">
      <c r="A347" s="163">
        <v>148</v>
      </c>
      <c r="B347" s="230"/>
      <c r="C347" s="230"/>
      <c r="D347" s="231"/>
      <c r="E347" s="169"/>
      <c r="F347" s="172"/>
      <c r="G347" s="173"/>
      <c r="H347" s="233"/>
      <c r="I347" s="234"/>
      <c r="J347" s="233"/>
      <c r="K347" s="234"/>
      <c r="L347" s="237"/>
      <c r="M347" s="237"/>
      <c r="N347" s="180"/>
      <c r="O347" s="181"/>
      <c r="P347" s="180"/>
      <c r="Q347" s="181"/>
      <c r="R347" s="184"/>
      <c r="S347" s="185"/>
      <c r="T347" s="180"/>
      <c r="U347" s="181"/>
      <c r="V347" s="180"/>
      <c r="W347" s="181"/>
      <c r="X347" s="238"/>
      <c r="Y347" s="165"/>
      <c r="Z347" s="164"/>
      <c r="AA347" s="165"/>
      <c r="AB347" s="240" t="str">
        <f>IF(X347="","",IF(X347="×",0,IF(AND(X347="○",Z347="○"),150000,100000)))</f>
        <v/>
      </c>
      <c r="AC347" s="229"/>
    </row>
    <row r="348" spans="1:29" ht="24" customHeight="1">
      <c r="A348" s="163"/>
      <c r="B348" s="230"/>
      <c r="C348" s="230"/>
      <c r="D348" s="232"/>
      <c r="E348" s="171"/>
      <c r="F348" s="174"/>
      <c r="G348" s="175"/>
      <c r="H348" s="235"/>
      <c r="I348" s="236"/>
      <c r="J348" s="235"/>
      <c r="K348" s="236"/>
      <c r="L348" s="237"/>
      <c r="M348" s="237"/>
      <c r="N348" s="182"/>
      <c r="O348" s="183"/>
      <c r="P348" s="182"/>
      <c r="Q348" s="183"/>
      <c r="R348" s="186"/>
      <c r="S348" s="187"/>
      <c r="T348" s="182"/>
      <c r="U348" s="183"/>
      <c r="V348" s="182"/>
      <c r="W348" s="183"/>
      <c r="X348" s="239"/>
      <c r="Y348" s="167"/>
      <c r="Z348" s="166"/>
      <c r="AA348" s="167"/>
      <c r="AB348" s="240"/>
      <c r="AC348" s="229"/>
    </row>
    <row r="349" spans="1:29" ht="24" customHeight="1">
      <c r="A349" s="163">
        <v>149</v>
      </c>
      <c r="B349" s="230"/>
      <c r="C349" s="230"/>
      <c r="D349" s="231"/>
      <c r="E349" s="169"/>
      <c r="F349" s="172"/>
      <c r="G349" s="173"/>
      <c r="H349" s="233"/>
      <c r="I349" s="234"/>
      <c r="J349" s="233"/>
      <c r="K349" s="234"/>
      <c r="L349" s="237"/>
      <c r="M349" s="237"/>
      <c r="N349" s="180"/>
      <c r="O349" s="181"/>
      <c r="P349" s="180"/>
      <c r="Q349" s="181"/>
      <c r="R349" s="184"/>
      <c r="S349" s="185"/>
      <c r="T349" s="180"/>
      <c r="U349" s="181"/>
      <c r="V349" s="180"/>
      <c r="W349" s="181"/>
      <c r="X349" s="238"/>
      <c r="Y349" s="165"/>
      <c r="Z349" s="164"/>
      <c r="AA349" s="165"/>
      <c r="AB349" s="240" t="str">
        <f>IF(X349="","",IF(X349="×",0,IF(AND(X349="○",Z349="○"),150000,100000)))</f>
        <v/>
      </c>
      <c r="AC349" s="229"/>
    </row>
    <row r="350" spans="1:29" ht="24" customHeight="1">
      <c r="A350" s="163"/>
      <c r="B350" s="230"/>
      <c r="C350" s="230"/>
      <c r="D350" s="232"/>
      <c r="E350" s="171"/>
      <c r="F350" s="174"/>
      <c r="G350" s="175"/>
      <c r="H350" s="235"/>
      <c r="I350" s="236"/>
      <c r="J350" s="235"/>
      <c r="K350" s="236"/>
      <c r="L350" s="237"/>
      <c r="M350" s="237"/>
      <c r="N350" s="182"/>
      <c r="O350" s="183"/>
      <c r="P350" s="182"/>
      <c r="Q350" s="183"/>
      <c r="R350" s="186"/>
      <c r="S350" s="187"/>
      <c r="T350" s="182"/>
      <c r="U350" s="183"/>
      <c r="V350" s="182"/>
      <c r="W350" s="183"/>
      <c r="X350" s="239"/>
      <c r="Y350" s="167"/>
      <c r="Z350" s="166"/>
      <c r="AA350" s="167"/>
      <c r="AB350" s="240"/>
      <c r="AC350" s="229"/>
    </row>
    <row r="351" spans="1:29" ht="24" customHeight="1">
      <c r="A351" s="163">
        <v>150</v>
      </c>
      <c r="B351" s="230"/>
      <c r="C351" s="230"/>
      <c r="D351" s="231"/>
      <c r="E351" s="169"/>
      <c r="F351" s="172"/>
      <c r="G351" s="173"/>
      <c r="H351" s="233"/>
      <c r="I351" s="234"/>
      <c r="J351" s="233"/>
      <c r="K351" s="234"/>
      <c r="L351" s="237"/>
      <c r="M351" s="237"/>
      <c r="N351" s="180"/>
      <c r="O351" s="181"/>
      <c r="P351" s="180"/>
      <c r="Q351" s="181"/>
      <c r="R351" s="184"/>
      <c r="S351" s="185"/>
      <c r="T351" s="180"/>
      <c r="U351" s="181"/>
      <c r="V351" s="180"/>
      <c r="W351" s="181"/>
      <c r="X351" s="238"/>
      <c r="Y351" s="165"/>
      <c r="Z351" s="164"/>
      <c r="AA351" s="165"/>
      <c r="AB351" s="240" t="str">
        <f>IF(X351="","",IF(X351="×",0,IF(AND(X351="○",Z351="○"),150000,100000)))</f>
        <v/>
      </c>
      <c r="AC351" s="229"/>
    </row>
    <row r="352" spans="1:29" ht="24" customHeight="1">
      <c r="A352" s="163"/>
      <c r="B352" s="230"/>
      <c r="C352" s="230"/>
      <c r="D352" s="232"/>
      <c r="E352" s="171"/>
      <c r="F352" s="174"/>
      <c r="G352" s="175"/>
      <c r="H352" s="235"/>
      <c r="I352" s="236"/>
      <c r="J352" s="235"/>
      <c r="K352" s="236"/>
      <c r="L352" s="237"/>
      <c r="M352" s="237"/>
      <c r="N352" s="182"/>
      <c r="O352" s="183"/>
      <c r="P352" s="182"/>
      <c r="Q352" s="183"/>
      <c r="R352" s="186"/>
      <c r="S352" s="187"/>
      <c r="T352" s="182"/>
      <c r="U352" s="183"/>
      <c r="V352" s="182"/>
      <c r="W352" s="183"/>
      <c r="X352" s="239"/>
      <c r="Y352" s="167"/>
      <c r="Z352" s="166"/>
      <c r="AA352" s="167"/>
      <c r="AB352" s="240"/>
      <c r="AC352" s="229"/>
    </row>
    <row r="353" spans="1:29" ht="24" customHeight="1">
      <c r="A353" s="163">
        <v>151</v>
      </c>
      <c r="B353" s="230"/>
      <c r="C353" s="230"/>
      <c r="D353" s="231"/>
      <c r="E353" s="169"/>
      <c r="F353" s="172"/>
      <c r="G353" s="173"/>
      <c r="H353" s="233"/>
      <c r="I353" s="234"/>
      <c r="J353" s="233"/>
      <c r="K353" s="234"/>
      <c r="L353" s="237"/>
      <c r="M353" s="237"/>
      <c r="N353" s="180"/>
      <c r="O353" s="181"/>
      <c r="P353" s="180"/>
      <c r="Q353" s="181"/>
      <c r="R353" s="184"/>
      <c r="S353" s="185"/>
      <c r="T353" s="180"/>
      <c r="U353" s="181"/>
      <c r="V353" s="180"/>
      <c r="W353" s="181"/>
      <c r="X353" s="238"/>
      <c r="Y353" s="165"/>
      <c r="Z353" s="164"/>
      <c r="AA353" s="165"/>
      <c r="AB353" s="240" t="str">
        <f>IF(X353="","",IF(X353="×",0,IF(AND(X353="○",Z353="○"),150000,100000)))</f>
        <v/>
      </c>
      <c r="AC353" s="229"/>
    </row>
    <row r="354" spans="1:29" ht="24" customHeight="1">
      <c r="A354" s="163"/>
      <c r="B354" s="230"/>
      <c r="C354" s="230"/>
      <c r="D354" s="232"/>
      <c r="E354" s="171"/>
      <c r="F354" s="174"/>
      <c r="G354" s="175"/>
      <c r="H354" s="235"/>
      <c r="I354" s="236"/>
      <c r="J354" s="235"/>
      <c r="K354" s="236"/>
      <c r="L354" s="237"/>
      <c r="M354" s="237"/>
      <c r="N354" s="182"/>
      <c r="O354" s="183"/>
      <c r="P354" s="182"/>
      <c r="Q354" s="183"/>
      <c r="R354" s="186"/>
      <c r="S354" s="187"/>
      <c r="T354" s="182"/>
      <c r="U354" s="183"/>
      <c r="V354" s="182"/>
      <c r="W354" s="183"/>
      <c r="X354" s="239"/>
      <c r="Y354" s="167"/>
      <c r="Z354" s="166"/>
      <c r="AA354" s="167"/>
      <c r="AB354" s="240"/>
      <c r="AC354" s="229"/>
    </row>
    <row r="355" spans="1:29" ht="24" customHeight="1">
      <c r="A355" s="163">
        <v>152</v>
      </c>
      <c r="B355" s="230"/>
      <c r="C355" s="230"/>
      <c r="D355" s="231"/>
      <c r="E355" s="169"/>
      <c r="F355" s="172"/>
      <c r="G355" s="173"/>
      <c r="H355" s="233"/>
      <c r="I355" s="234"/>
      <c r="J355" s="233"/>
      <c r="K355" s="234"/>
      <c r="L355" s="237"/>
      <c r="M355" s="237"/>
      <c r="N355" s="180"/>
      <c r="O355" s="181"/>
      <c r="P355" s="180"/>
      <c r="Q355" s="181"/>
      <c r="R355" s="184"/>
      <c r="S355" s="185"/>
      <c r="T355" s="180"/>
      <c r="U355" s="181"/>
      <c r="V355" s="180"/>
      <c r="W355" s="181"/>
      <c r="X355" s="238"/>
      <c r="Y355" s="165"/>
      <c r="Z355" s="164"/>
      <c r="AA355" s="165"/>
      <c r="AB355" s="240" t="str">
        <f>IF(X355="","",IF(X355="×",0,IF(AND(X355="○",Z355="○"),150000,100000)))</f>
        <v/>
      </c>
      <c r="AC355" s="229"/>
    </row>
    <row r="356" spans="1:29" ht="24" customHeight="1">
      <c r="A356" s="163"/>
      <c r="B356" s="230"/>
      <c r="C356" s="230"/>
      <c r="D356" s="232"/>
      <c r="E356" s="171"/>
      <c r="F356" s="174"/>
      <c r="G356" s="175"/>
      <c r="H356" s="235"/>
      <c r="I356" s="236"/>
      <c r="J356" s="235"/>
      <c r="K356" s="236"/>
      <c r="L356" s="237"/>
      <c r="M356" s="237"/>
      <c r="N356" s="182"/>
      <c r="O356" s="183"/>
      <c r="P356" s="182"/>
      <c r="Q356" s="183"/>
      <c r="R356" s="186"/>
      <c r="S356" s="187"/>
      <c r="T356" s="182"/>
      <c r="U356" s="183"/>
      <c r="V356" s="182"/>
      <c r="W356" s="183"/>
      <c r="X356" s="239"/>
      <c r="Y356" s="167"/>
      <c r="Z356" s="166"/>
      <c r="AA356" s="167"/>
      <c r="AB356" s="240"/>
      <c r="AC356" s="229"/>
    </row>
    <row r="357" spans="1:29" ht="24" customHeight="1">
      <c r="A357" s="163">
        <v>153</v>
      </c>
      <c r="B357" s="230"/>
      <c r="C357" s="230"/>
      <c r="D357" s="231"/>
      <c r="E357" s="169"/>
      <c r="F357" s="172"/>
      <c r="G357" s="173"/>
      <c r="H357" s="233"/>
      <c r="I357" s="234"/>
      <c r="J357" s="233"/>
      <c r="K357" s="234"/>
      <c r="L357" s="237"/>
      <c r="M357" s="237"/>
      <c r="N357" s="180"/>
      <c r="O357" s="181"/>
      <c r="P357" s="180"/>
      <c r="Q357" s="181"/>
      <c r="R357" s="184"/>
      <c r="S357" s="185"/>
      <c r="T357" s="180"/>
      <c r="U357" s="181"/>
      <c r="V357" s="180"/>
      <c r="W357" s="181"/>
      <c r="X357" s="238"/>
      <c r="Y357" s="165"/>
      <c r="Z357" s="164"/>
      <c r="AA357" s="165"/>
      <c r="AB357" s="240" t="str">
        <f>IF(X357="","",IF(X357="×",0,IF(AND(X357="○",Z357="○"),150000,100000)))</f>
        <v/>
      </c>
      <c r="AC357" s="229"/>
    </row>
    <row r="358" spans="1:29" ht="24" customHeight="1">
      <c r="A358" s="163"/>
      <c r="B358" s="230"/>
      <c r="C358" s="230"/>
      <c r="D358" s="232"/>
      <c r="E358" s="171"/>
      <c r="F358" s="174"/>
      <c r="G358" s="175"/>
      <c r="H358" s="235"/>
      <c r="I358" s="236"/>
      <c r="J358" s="235"/>
      <c r="K358" s="236"/>
      <c r="L358" s="237"/>
      <c r="M358" s="237"/>
      <c r="N358" s="182"/>
      <c r="O358" s="183"/>
      <c r="P358" s="182"/>
      <c r="Q358" s="183"/>
      <c r="R358" s="186"/>
      <c r="S358" s="187"/>
      <c r="T358" s="182"/>
      <c r="U358" s="183"/>
      <c r="V358" s="182"/>
      <c r="W358" s="183"/>
      <c r="X358" s="239"/>
      <c r="Y358" s="167"/>
      <c r="Z358" s="166"/>
      <c r="AA358" s="167"/>
      <c r="AB358" s="240"/>
      <c r="AC358" s="229"/>
    </row>
    <row r="359" spans="1:29" ht="24" customHeight="1">
      <c r="A359" s="163">
        <v>154</v>
      </c>
      <c r="B359" s="230"/>
      <c r="C359" s="230"/>
      <c r="D359" s="231"/>
      <c r="E359" s="169"/>
      <c r="F359" s="172"/>
      <c r="G359" s="173"/>
      <c r="H359" s="233"/>
      <c r="I359" s="234"/>
      <c r="J359" s="233"/>
      <c r="K359" s="234"/>
      <c r="L359" s="237"/>
      <c r="M359" s="237"/>
      <c r="N359" s="180"/>
      <c r="O359" s="181"/>
      <c r="P359" s="180"/>
      <c r="Q359" s="181"/>
      <c r="R359" s="184"/>
      <c r="S359" s="185"/>
      <c r="T359" s="180"/>
      <c r="U359" s="181"/>
      <c r="V359" s="180"/>
      <c r="W359" s="181"/>
      <c r="X359" s="238"/>
      <c r="Y359" s="165"/>
      <c r="Z359" s="164"/>
      <c r="AA359" s="165"/>
      <c r="AB359" s="240" t="str">
        <f>IF(X359="","",IF(X359="×",0,IF(AND(X359="○",Z359="○"),150000,100000)))</f>
        <v/>
      </c>
      <c r="AC359" s="229"/>
    </row>
    <row r="360" spans="1:29" ht="24" customHeight="1">
      <c r="A360" s="163"/>
      <c r="B360" s="230"/>
      <c r="C360" s="230"/>
      <c r="D360" s="232"/>
      <c r="E360" s="171"/>
      <c r="F360" s="174"/>
      <c r="G360" s="175"/>
      <c r="H360" s="235"/>
      <c r="I360" s="236"/>
      <c r="J360" s="235"/>
      <c r="K360" s="236"/>
      <c r="L360" s="237"/>
      <c r="M360" s="237"/>
      <c r="N360" s="182"/>
      <c r="O360" s="183"/>
      <c r="P360" s="182"/>
      <c r="Q360" s="183"/>
      <c r="R360" s="186"/>
      <c r="S360" s="187"/>
      <c r="T360" s="182"/>
      <c r="U360" s="183"/>
      <c r="V360" s="182"/>
      <c r="W360" s="183"/>
      <c r="X360" s="239"/>
      <c r="Y360" s="167"/>
      <c r="Z360" s="166"/>
      <c r="AA360" s="167"/>
      <c r="AB360" s="240"/>
      <c r="AC360" s="229"/>
    </row>
    <row r="361" spans="1:29" ht="24" customHeight="1">
      <c r="A361" s="163">
        <v>155</v>
      </c>
      <c r="B361" s="230"/>
      <c r="C361" s="230"/>
      <c r="D361" s="231"/>
      <c r="E361" s="169"/>
      <c r="F361" s="172"/>
      <c r="G361" s="173"/>
      <c r="H361" s="233"/>
      <c r="I361" s="234"/>
      <c r="J361" s="233"/>
      <c r="K361" s="234"/>
      <c r="L361" s="237"/>
      <c r="M361" s="237"/>
      <c r="N361" s="180"/>
      <c r="O361" s="181"/>
      <c r="P361" s="180"/>
      <c r="Q361" s="181"/>
      <c r="R361" s="184"/>
      <c r="S361" s="185"/>
      <c r="T361" s="180"/>
      <c r="U361" s="181"/>
      <c r="V361" s="180"/>
      <c r="W361" s="181"/>
      <c r="X361" s="238"/>
      <c r="Y361" s="165"/>
      <c r="Z361" s="164"/>
      <c r="AA361" s="165"/>
      <c r="AB361" s="240" t="str">
        <f>IF(X361="","",IF(X361="×",0,IF(AND(X361="○",Z361="○"),150000,100000)))</f>
        <v/>
      </c>
      <c r="AC361" s="229"/>
    </row>
    <row r="362" spans="1:29" ht="24" customHeight="1">
      <c r="A362" s="163"/>
      <c r="B362" s="230"/>
      <c r="C362" s="230"/>
      <c r="D362" s="232"/>
      <c r="E362" s="171"/>
      <c r="F362" s="174"/>
      <c r="G362" s="175"/>
      <c r="H362" s="235"/>
      <c r="I362" s="236"/>
      <c r="J362" s="235"/>
      <c r="K362" s="236"/>
      <c r="L362" s="237"/>
      <c r="M362" s="237"/>
      <c r="N362" s="182"/>
      <c r="O362" s="183"/>
      <c r="P362" s="182"/>
      <c r="Q362" s="183"/>
      <c r="R362" s="186"/>
      <c r="S362" s="187"/>
      <c r="T362" s="182"/>
      <c r="U362" s="183"/>
      <c r="V362" s="182"/>
      <c r="W362" s="183"/>
      <c r="X362" s="239"/>
      <c r="Y362" s="167"/>
      <c r="Z362" s="166"/>
      <c r="AA362" s="167"/>
      <c r="AB362" s="240"/>
      <c r="AC362" s="229"/>
    </row>
    <row r="363" spans="1:29" ht="24" customHeight="1">
      <c r="A363" s="163">
        <v>156</v>
      </c>
      <c r="B363" s="230"/>
      <c r="C363" s="230"/>
      <c r="D363" s="231"/>
      <c r="E363" s="169"/>
      <c r="F363" s="172"/>
      <c r="G363" s="173"/>
      <c r="H363" s="233"/>
      <c r="I363" s="234"/>
      <c r="J363" s="233"/>
      <c r="K363" s="234"/>
      <c r="L363" s="237"/>
      <c r="M363" s="237"/>
      <c r="N363" s="180"/>
      <c r="O363" s="181"/>
      <c r="P363" s="180"/>
      <c r="Q363" s="181"/>
      <c r="R363" s="184"/>
      <c r="S363" s="185"/>
      <c r="T363" s="180"/>
      <c r="U363" s="181"/>
      <c r="V363" s="180"/>
      <c r="W363" s="181"/>
      <c r="X363" s="238"/>
      <c r="Y363" s="165"/>
      <c r="Z363" s="164"/>
      <c r="AA363" s="165"/>
      <c r="AB363" s="240" t="str">
        <f>IF(X363="","",IF(X363="×",0,IF(AND(X363="○",Z363="○"),150000,100000)))</f>
        <v/>
      </c>
      <c r="AC363" s="229"/>
    </row>
    <row r="364" spans="1:29" ht="24" customHeight="1">
      <c r="A364" s="163"/>
      <c r="B364" s="230"/>
      <c r="C364" s="230"/>
      <c r="D364" s="232"/>
      <c r="E364" s="171"/>
      <c r="F364" s="174"/>
      <c r="G364" s="175"/>
      <c r="H364" s="235"/>
      <c r="I364" s="236"/>
      <c r="J364" s="235"/>
      <c r="K364" s="236"/>
      <c r="L364" s="237"/>
      <c r="M364" s="237"/>
      <c r="N364" s="182"/>
      <c r="O364" s="183"/>
      <c r="P364" s="182"/>
      <c r="Q364" s="183"/>
      <c r="R364" s="186"/>
      <c r="S364" s="187"/>
      <c r="T364" s="182"/>
      <c r="U364" s="183"/>
      <c r="V364" s="182"/>
      <c r="W364" s="183"/>
      <c r="X364" s="239"/>
      <c r="Y364" s="167"/>
      <c r="Z364" s="166"/>
      <c r="AA364" s="167"/>
      <c r="AB364" s="240"/>
      <c r="AC364" s="229"/>
    </row>
    <row r="365" spans="1:29" ht="24" customHeight="1">
      <c r="A365" s="163">
        <v>157</v>
      </c>
      <c r="B365" s="230"/>
      <c r="C365" s="230"/>
      <c r="D365" s="231"/>
      <c r="E365" s="169"/>
      <c r="F365" s="172"/>
      <c r="G365" s="173"/>
      <c r="H365" s="233"/>
      <c r="I365" s="234"/>
      <c r="J365" s="233"/>
      <c r="K365" s="234"/>
      <c r="L365" s="237"/>
      <c r="M365" s="237"/>
      <c r="N365" s="180"/>
      <c r="O365" s="181"/>
      <c r="P365" s="180"/>
      <c r="Q365" s="181"/>
      <c r="R365" s="184"/>
      <c r="S365" s="185"/>
      <c r="T365" s="180"/>
      <c r="U365" s="181"/>
      <c r="V365" s="180"/>
      <c r="W365" s="181"/>
      <c r="X365" s="238"/>
      <c r="Y365" s="165"/>
      <c r="Z365" s="164"/>
      <c r="AA365" s="165"/>
      <c r="AB365" s="240" t="str">
        <f>IF(X365="","",IF(X365="×",0,IF(AND(X365="○",Z365="○"),150000,100000)))</f>
        <v/>
      </c>
      <c r="AC365" s="229"/>
    </row>
    <row r="366" spans="1:29" ht="24" customHeight="1">
      <c r="A366" s="163"/>
      <c r="B366" s="230"/>
      <c r="C366" s="230"/>
      <c r="D366" s="232"/>
      <c r="E366" s="171"/>
      <c r="F366" s="174"/>
      <c r="G366" s="175"/>
      <c r="H366" s="235"/>
      <c r="I366" s="236"/>
      <c r="J366" s="235"/>
      <c r="K366" s="236"/>
      <c r="L366" s="237"/>
      <c r="M366" s="237"/>
      <c r="N366" s="182"/>
      <c r="O366" s="183"/>
      <c r="P366" s="182"/>
      <c r="Q366" s="183"/>
      <c r="R366" s="186"/>
      <c r="S366" s="187"/>
      <c r="T366" s="182"/>
      <c r="U366" s="183"/>
      <c r="V366" s="182"/>
      <c r="W366" s="183"/>
      <c r="X366" s="239"/>
      <c r="Y366" s="167"/>
      <c r="Z366" s="166"/>
      <c r="AA366" s="167"/>
      <c r="AB366" s="240"/>
      <c r="AC366" s="229"/>
    </row>
    <row r="367" spans="1:29" ht="24" customHeight="1">
      <c r="A367" s="163">
        <v>158</v>
      </c>
      <c r="B367" s="230"/>
      <c r="C367" s="230"/>
      <c r="D367" s="231"/>
      <c r="E367" s="169"/>
      <c r="F367" s="172"/>
      <c r="G367" s="173"/>
      <c r="H367" s="233"/>
      <c r="I367" s="234"/>
      <c r="J367" s="233"/>
      <c r="K367" s="234"/>
      <c r="L367" s="237"/>
      <c r="M367" s="237"/>
      <c r="N367" s="180"/>
      <c r="O367" s="181"/>
      <c r="P367" s="180"/>
      <c r="Q367" s="181"/>
      <c r="R367" s="184"/>
      <c r="S367" s="185"/>
      <c r="T367" s="180"/>
      <c r="U367" s="181"/>
      <c r="V367" s="180"/>
      <c r="W367" s="181"/>
      <c r="X367" s="238"/>
      <c r="Y367" s="165"/>
      <c r="Z367" s="164"/>
      <c r="AA367" s="165"/>
      <c r="AB367" s="240" t="str">
        <f>IF(X367="","",IF(X367="×",0,IF(AND(X367="○",Z367="○"),150000,100000)))</f>
        <v/>
      </c>
      <c r="AC367" s="229"/>
    </row>
    <row r="368" spans="1:29" ht="24" customHeight="1">
      <c r="A368" s="163"/>
      <c r="B368" s="230"/>
      <c r="C368" s="230"/>
      <c r="D368" s="232"/>
      <c r="E368" s="171"/>
      <c r="F368" s="174"/>
      <c r="G368" s="175"/>
      <c r="H368" s="235"/>
      <c r="I368" s="236"/>
      <c r="J368" s="235"/>
      <c r="K368" s="236"/>
      <c r="L368" s="237"/>
      <c r="M368" s="237"/>
      <c r="N368" s="182"/>
      <c r="O368" s="183"/>
      <c r="P368" s="182"/>
      <c r="Q368" s="183"/>
      <c r="R368" s="186"/>
      <c r="S368" s="187"/>
      <c r="T368" s="182"/>
      <c r="U368" s="183"/>
      <c r="V368" s="182"/>
      <c r="W368" s="183"/>
      <c r="X368" s="239"/>
      <c r="Y368" s="167"/>
      <c r="Z368" s="166"/>
      <c r="AA368" s="167"/>
      <c r="AB368" s="240"/>
      <c r="AC368" s="229"/>
    </row>
    <row r="369" spans="1:29" ht="24" customHeight="1">
      <c r="A369" s="163">
        <v>159</v>
      </c>
      <c r="B369" s="230"/>
      <c r="C369" s="230"/>
      <c r="D369" s="231"/>
      <c r="E369" s="169"/>
      <c r="F369" s="172"/>
      <c r="G369" s="173"/>
      <c r="H369" s="233"/>
      <c r="I369" s="234"/>
      <c r="J369" s="233"/>
      <c r="K369" s="234"/>
      <c r="L369" s="237"/>
      <c r="M369" s="237"/>
      <c r="N369" s="180"/>
      <c r="O369" s="181"/>
      <c r="P369" s="180"/>
      <c r="Q369" s="181"/>
      <c r="R369" s="184"/>
      <c r="S369" s="185"/>
      <c r="T369" s="180"/>
      <c r="U369" s="181"/>
      <c r="V369" s="180"/>
      <c r="W369" s="181"/>
      <c r="X369" s="238"/>
      <c r="Y369" s="165"/>
      <c r="Z369" s="164"/>
      <c r="AA369" s="165"/>
      <c r="AB369" s="240" t="str">
        <f>IF(X369="","",IF(X369="×",0,IF(AND(X369="○",Z369="○"),150000,100000)))</f>
        <v/>
      </c>
      <c r="AC369" s="229"/>
    </row>
    <row r="370" spans="1:29" ht="24" customHeight="1">
      <c r="A370" s="163"/>
      <c r="B370" s="230"/>
      <c r="C370" s="230"/>
      <c r="D370" s="232"/>
      <c r="E370" s="171"/>
      <c r="F370" s="174"/>
      <c r="G370" s="175"/>
      <c r="H370" s="235"/>
      <c r="I370" s="236"/>
      <c r="J370" s="235"/>
      <c r="K370" s="236"/>
      <c r="L370" s="237"/>
      <c r="M370" s="237"/>
      <c r="N370" s="182"/>
      <c r="O370" s="183"/>
      <c r="P370" s="182"/>
      <c r="Q370" s="183"/>
      <c r="R370" s="186"/>
      <c r="S370" s="187"/>
      <c r="T370" s="182"/>
      <c r="U370" s="183"/>
      <c r="V370" s="182"/>
      <c r="W370" s="183"/>
      <c r="X370" s="239"/>
      <c r="Y370" s="167"/>
      <c r="Z370" s="166"/>
      <c r="AA370" s="167"/>
      <c r="AB370" s="240"/>
      <c r="AC370" s="229"/>
    </row>
    <row r="371" spans="1:29" ht="24" customHeight="1">
      <c r="A371" s="163">
        <v>160</v>
      </c>
      <c r="B371" s="230"/>
      <c r="C371" s="230"/>
      <c r="D371" s="231"/>
      <c r="E371" s="169"/>
      <c r="F371" s="172"/>
      <c r="G371" s="173"/>
      <c r="H371" s="233"/>
      <c r="I371" s="234"/>
      <c r="J371" s="233"/>
      <c r="K371" s="234"/>
      <c r="L371" s="237"/>
      <c r="M371" s="237"/>
      <c r="N371" s="180"/>
      <c r="O371" s="181"/>
      <c r="P371" s="180"/>
      <c r="Q371" s="181"/>
      <c r="R371" s="184"/>
      <c r="S371" s="185"/>
      <c r="T371" s="180"/>
      <c r="U371" s="181"/>
      <c r="V371" s="180"/>
      <c r="W371" s="181"/>
      <c r="X371" s="238"/>
      <c r="Y371" s="165"/>
      <c r="Z371" s="164"/>
      <c r="AA371" s="165"/>
      <c r="AB371" s="240" t="str">
        <f>IF(X371="","",IF(X371="×",0,IF(AND(X371="○",Z371="○"),150000,100000)))</f>
        <v/>
      </c>
      <c r="AC371" s="229"/>
    </row>
    <row r="372" spans="1:29" ht="24" customHeight="1">
      <c r="A372" s="163"/>
      <c r="B372" s="230"/>
      <c r="C372" s="230"/>
      <c r="D372" s="232"/>
      <c r="E372" s="171"/>
      <c r="F372" s="174"/>
      <c r="G372" s="175"/>
      <c r="H372" s="235"/>
      <c r="I372" s="236"/>
      <c r="J372" s="235"/>
      <c r="K372" s="236"/>
      <c r="L372" s="237"/>
      <c r="M372" s="237"/>
      <c r="N372" s="182"/>
      <c r="O372" s="183"/>
      <c r="P372" s="182"/>
      <c r="Q372" s="183"/>
      <c r="R372" s="186"/>
      <c r="S372" s="187"/>
      <c r="T372" s="182"/>
      <c r="U372" s="183"/>
      <c r="V372" s="182"/>
      <c r="W372" s="183"/>
      <c r="X372" s="239"/>
      <c r="Y372" s="167"/>
      <c r="Z372" s="166"/>
      <c r="AA372" s="167"/>
      <c r="AB372" s="240"/>
      <c r="AC372" s="229"/>
    </row>
    <row r="373" spans="1:29" ht="24" customHeight="1">
      <c r="A373" s="163">
        <v>161</v>
      </c>
      <c r="B373" s="230"/>
      <c r="C373" s="230"/>
      <c r="D373" s="231"/>
      <c r="E373" s="169"/>
      <c r="F373" s="172"/>
      <c r="G373" s="173"/>
      <c r="H373" s="233"/>
      <c r="I373" s="234"/>
      <c r="J373" s="233"/>
      <c r="K373" s="234"/>
      <c r="L373" s="237"/>
      <c r="M373" s="237"/>
      <c r="N373" s="180"/>
      <c r="O373" s="181"/>
      <c r="P373" s="180"/>
      <c r="Q373" s="181"/>
      <c r="R373" s="184"/>
      <c r="S373" s="185"/>
      <c r="T373" s="180"/>
      <c r="U373" s="181"/>
      <c r="V373" s="180"/>
      <c r="W373" s="181"/>
      <c r="X373" s="238"/>
      <c r="Y373" s="165"/>
      <c r="Z373" s="164"/>
      <c r="AA373" s="165"/>
      <c r="AB373" s="240" t="str">
        <f>IF(X373="","",IF(X373="×",0,IF(AND(X373="○",Z373="○"),150000,100000)))</f>
        <v/>
      </c>
      <c r="AC373" s="229"/>
    </row>
    <row r="374" spans="1:29" ht="24" customHeight="1">
      <c r="A374" s="163"/>
      <c r="B374" s="230"/>
      <c r="C374" s="230"/>
      <c r="D374" s="232"/>
      <c r="E374" s="171"/>
      <c r="F374" s="174"/>
      <c r="G374" s="175"/>
      <c r="H374" s="235"/>
      <c r="I374" s="236"/>
      <c r="J374" s="235"/>
      <c r="K374" s="236"/>
      <c r="L374" s="237"/>
      <c r="M374" s="237"/>
      <c r="N374" s="182"/>
      <c r="O374" s="183"/>
      <c r="P374" s="182"/>
      <c r="Q374" s="183"/>
      <c r="R374" s="186"/>
      <c r="S374" s="187"/>
      <c r="T374" s="182"/>
      <c r="U374" s="183"/>
      <c r="V374" s="182"/>
      <c r="W374" s="183"/>
      <c r="X374" s="239"/>
      <c r="Y374" s="167"/>
      <c r="Z374" s="166"/>
      <c r="AA374" s="167"/>
      <c r="AB374" s="240"/>
      <c r="AC374" s="229"/>
    </row>
    <row r="375" spans="1:29" ht="24" customHeight="1">
      <c r="A375" s="163">
        <v>162</v>
      </c>
      <c r="B375" s="230"/>
      <c r="C375" s="230"/>
      <c r="D375" s="231"/>
      <c r="E375" s="169"/>
      <c r="F375" s="172"/>
      <c r="G375" s="173"/>
      <c r="H375" s="233"/>
      <c r="I375" s="234"/>
      <c r="J375" s="233"/>
      <c r="K375" s="234"/>
      <c r="L375" s="237"/>
      <c r="M375" s="237"/>
      <c r="N375" s="180"/>
      <c r="O375" s="181"/>
      <c r="P375" s="180"/>
      <c r="Q375" s="181"/>
      <c r="R375" s="184"/>
      <c r="S375" s="185"/>
      <c r="T375" s="180"/>
      <c r="U375" s="181"/>
      <c r="V375" s="180"/>
      <c r="W375" s="181"/>
      <c r="X375" s="238"/>
      <c r="Y375" s="165"/>
      <c r="Z375" s="164"/>
      <c r="AA375" s="165"/>
      <c r="AB375" s="240" t="str">
        <f>IF(X375="","",IF(X375="×",0,IF(AND(X375="○",Z375="○"),150000,100000)))</f>
        <v/>
      </c>
      <c r="AC375" s="229"/>
    </row>
    <row r="376" spans="1:29" ht="24" customHeight="1">
      <c r="A376" s="163"/>
      <c r="B376" s="230"/>
      <c r="C376" s="230"/>
      <c r="D376" s="232"/>
      <c r="E376" s="171"/>
      <c r="F376" s="174"/>
      <c r="G376" s="175"/>
      <c r="H376" s="235"/>
      <c r="I376" s="236"/>
      <c r="J376" s="235"/>
      <c r="K376" s="236"/>
      <c r="L376" s="237"/>
      <c r="M376" s="237"/>
      <c r="N376" s="182"/>
      <c r="O376" s="183"/>
      <c r="P376" s="182"/>
      <c r="Q376" s="183"/>
      <c r="R376" s="186"/>
      <c r="S376" s="187"/>
      <c r="T376" s="182"/>
      <c r="U376" s="183"/>
      <c r="V376" s="182"/>
      <c r="W376" s="183"/>
      <c r="X376" s="239"/>
      <c r="Y376" s="167"/>
      <c r="Z376" s="166"/>
      <c r="AA376" s="167"/>
      <c r="AB376" s="240"/>
      <c r="AC376" s="229"/>
    </row>
    <row r="377" spans="1:29" ht="24" customHeight="1">
      <c r="A377" s="163">
        <v>163</v>
      </c>
      <c r="B377" s="230"/>
      <c r="C377" s="230"/>
      <c r="D377" s="231"/>
      <c r="E377" s="169"/>
      <c r="F377" s="172"/>
      <c r="G377" s="173"/>
      <c r="H377" s="233"/>
      <c r="I377" s="234"/>
      <c r="J377" s="233"/>
      <c r="K377" s="234"/>
      <c r="L377" s="237"/>
      <c r="M377" s="237"/>
      <c r="N377" s="180"/>
      <c r="O377" s="181"/>
      <c r="P377" s="180"/>
      <c r="Q377" s="181"/>
      <c r="R377" s="184"/>
      <c r="S377" s="185"/>
      <c r="T377" s="180"/>
      <c r="U377" s="181"/>
      <c r="V377" s="180"/>
      <c r="W377" s="181"/>
      <c r="X377" s="238"/>
      <c r="Y377" s="165"/>
      <c r="Z377" s="164"/>
      <c r="AA377" s="165"/>
      <c r="AB377" s="240" t="str">
        <f>IF(X377="","",IF(X377="×",0,IF(AND(X377="○",Z377="○"),150000,100000)))</f>
        <v/>
      </c>
      <c r="AC377" s="229"/>
    </row>
    <row r="378" spans="1:29" ht="24" customHeight="1">
      <c r="A378" s="163"/>
      <c r="B378" s="230"/>
      <c r="C378" s="230"/>
      <c r="D378" s="232"/>
      <c r="E378" s="171"/>
      <c r="F378" s="174"/>
      <c r="G378" s="175"/>
      <c r="H378" s="235"/>
      <c r="I378" s="236"/>
      <c r="J378" s="235"/>
      <c r="K378" s="236"/>
      <c r="L378" s="237"/>
      <c r="M378" s="237"/>
      <c r="N378" s="182"/>
      <c r="O378" s="183"/>
      <c r="P378" s="182"/>
      <c r="Q378" s="183"/>
      <c r="R378" s="186"/>
      <c r="S378" s="187"/>
      <c r="T378" s="182"/>
      <c r="U378" s="183"/>
      <c r="V378" s="182"/>
      <c r="W378" s="183"/>
      <c r="X378" s="239"/>
      <c r="Y378" s="167"/>
      <c r="Z378" s="166"/>
      <c r="AA378" s="167"/>
      <c r="AB378" s="240"/>
      <c r="AC378" s="229"/>
    </row>
    <row r="379" spans="1:29" ht="24" customHeight="1">
      <c r="A379" s="163">
        <v>164</v>
      </c>
      <c r="B379" s="230"/>
      <c r="C379" s="230"/>
      <c r="D379" s="231"/>
      <c r="E379" s="169"/>
      <c r="F379" s="172"/>
      <c r="G379" s="173"/>
      <c r="H379" s="233"/>
      <c r="I379" s="234"/>
      <c r="J379" s="233"/>
      <c r="K379" s="234"/>
      <c r="L379" s="237"/>
      <c r="M379" s="237"/>
      <c r="N379" s="180"/>
      <c r="O379" s="181"/>
      <c r="P379" s="180"/>
      <c r="Q379" s="181"/>
      <c r="R379" s="184"/>
      <c r="S379" s="185"/>
      <c r="T379" s="180"/>
      <c r="U379" s="181"/>
      <c r="V379" s="180"/>
      <c r="W379" s="181"/>
      <c r="X379" s="238"/>
      <c r="Y379" s="165"/>
      <c r="Z379" s="164"/>
      <c r="AA379" s="165"/>
      <c r="AB379" s="240" t="str">
        <f>IF(X379="","",IF(X379="×",0,IF(AND(X379="○",Z379="○"),150000,100000)))</f>
        <v/>
      </c>
      <c r="AC379" s="229"/>
    </row>
    <row r="380" spans="1:29" ht="24" customHeight="1">
      <c r="A380" s="163"/>
      <c r="B380" s="230"/>
      <c r="C380" s="230"/>
      <c r="D380" s="232"/>
      <c r="E380" s="171"/>
      <c r="F380" s="174"/>
      <c r="G380" s="175"/>
      <c r="H380" s="235"/>
      <c r="I380" s="236"/>
      <c r="J380" s="235"/>
      <c r="K380" s="236"/>
      <c r="L380" s="237"/>
      <c r="M380" s="237"/>
      <c r="N380" s="182"/>
      <c r="O380" s="183"/>
      <c r="P380" s="182"/>
      <c r="Q380" s="183"/>
      <c r="R380" s="186"/>
      <c r="S380" s="187"/>
      <c r="T380" s="182"/>
      <c r="U380" s="183"/>
      <c r="V380" s="182"/>
      <c r="W380" s="183"/>
      <c r="X380" s="239"/>
      <c r="Y380" s="167"/>
      <c r="Z380" s="166"/>
      <c r="AA380" s="167"/>
      <c r="AB380" s="240"/>
      <c r="AC380" s="229"/>
    </row>
    <row r="381" spans="1:29" ht="24" customHeight="1">
      <c r="A381" s="163">
        <v>165</v>
      </c>
      <c r="B381" s="230"/>
      <c r="C381" s="230"/>
      <c r="D381" s="231"/>
      <c r="E381" s="169"/>
      <c r="F381" s="172"/>
      <c r="G381" s="173"/>
      <c r="H381" s="233"/>
      <c r="I381" s="234"/>
      <c r="J381" s="233"/>
      <c r="K381" s="234"/>
      <c r="L381" s="237"/>
      <c r="M381" s="237"/>
      <c r="N381" s="180"/>
      <c r="O381" s="181"/>
      <c r="P381" s="180"/>
      <c r="Q381" s="181"/>
      <c r="R381" s="184"/>
      <c r="S381" s="185"/>
      <c r="T381" s="180"/>
      <c r="U381" s="181"/>
      <c r="V381" s="180"/>
      <c r="W381" s="181"/>
      <c r="X381" s="238"/>
      <c r="Y381" s="165"/>
      <c r="Z381" s="164"/>
      <c r="AA381" s="165"/>
      <c r="AB381" s="240" t="str">
        <f>IF(X381="","",IF(X381="×",0,IF(AND(X381="○",Z381="○"),150000,100000)))</f>
        <v/>
      </c>
      <c r="AC381" s="229"/>
    </row>
    <row r="382" spans="1:29" ht="24" customHeight="1">
      <c r="A382" s="163"/>
      <c r="B382" s="230"/>
      <c r="C382" s="230"/>
      <c r="D382" s="232"/>
      <c r="E382" s="171"/>
      <c r="F382" s="174"/>
      <c r="G382" s="175"/>
      <c r="H382" s="235"/>
      <c r="I382" s="236"/>
      <c r="J382" s="235"/>
      <c r="K382" s="236"/>
      <c r="L382" s="237"/>
      <c r="M382" s="237"/>
      <c r="N382" s="182"/>
      <c r="O382" s="183"/>
      <c r="P382" s="182"/>
      <c r="Q382" s="183"/>
      <c r="R382" s="186"/>
      <c r="S382" s="187"/>
      <c r="T382" s="182"/>
      <c r="U382" s="183"/>
      <c r="V382" s="182"/>
      <c r="W382" s="183"/>
      <c r="X382" s="239"/>
      <c r="Y382" s="167"/>
      <c r="Z382" s="166"/>
      <c r="AA382" s="167"/>
      <c r="AB382" s="240"/>
      <c r="AC382" s="229"/>
    </row>
    <row r="383" spans="1:29" ht="24" customHeight="1">
      <c r="A383" s="163">
        <v>166</v>
      </c>
      <c r="B383" s="230"/>
      <c r="C383" s="230"/>
      <c r="D383" s="231"/>
      <c r="E383" s="169"/>
      <c r="F383" s="172"/>
      <c r="G383" s="173"/>
      <c r="H383" s="233"/>
      <c r="I383" s="234"/>
      <c r="J383" s="233"/>
      <c r="K383" s="234"/>
      <c r="L383" s="237"/>
      <c r="M383" s="237"/>
      <c r="N383" s="180"/>
      <c r="O383" s="181"/>
      <c r="P383" s="180"/>
      <c r="Q383" s="181"/>
      <c r="R383" s="184"/>
      <c r="S383" s="185"/>
      <c r="T383" s="180"/>
      <c r="U383" s="181"/>
      <c r="V383" s="180"/>
      <c r="W383" s="181"/>
      <c r="X383" s="238"/>
      <c r="Y383" s="165"/>
      <c r="Z383" s="164"/>
      <c r="AA383" s="165"/>
      <c r="AB383" s="240" t="str">
        <f>IF(X383="","",IF(X383="×",0,IF(AND(X383="○",Z383="○"),150000,100000)))</f>
        <v/>
      </c>
      <c r="AC383" s="229"/>
    </row>
    <row r="384" spans="1:29" ht="24" customHeight="1">
      <c r="A384" s="163"/>
      <c r="B384" s="230"/>
      <c r="C384" s="230"/>
      <c r="D384" s="232"/>
      <c r="E384" s="171"/>
      <c r="F384" s="174"/>
      <c r="G384" s="175"/>
      <c r="H384" s="235"/>
      <c r="I384" s="236"/>
      <c r="J384" s="235"/>
      <c r="K384" s="236"/>
      <c r="L384" s="237"/>
      <c r="M384" s="237"/>
      <c r="N384" s="182"/>
      <c r="O384" s="183"/>
      <c r="P384" s="182"/>
      <c r="Q384" s="183"/>
      <c r="R384" s="186"/>
      <c r="S384" s="187"/>
      <c r="T384" s="182"/>
      <c r="U384" s="183"/>
      <c r="V384" s="182"/>
      <c r="W384" s="183"/>
      <c r="X384" s="239"/>
      <c r="Y384" s="167"/>
      <c r="Z384" s="166"/>
      <c r="AA384" s="167"/>
      <c r="AB384" s="240"/>
      <c r="AC384" s="229"/>
    </row>
    <row r="385" spans="1:29" ht="24" customHeight="1">
      <c r="A385" s="163">
        <v>167</v>
      </c>
      <c r="B385" s="230"/>
      <c r="C385" s="230"/>
      <c r="D385" s="231"/>
      <c r="E385" s="169"/>
      <c r="F385" s="172"/>
      <c r="G385" s="173"/>
      <c r="H385" s="233"/>
      <c r="I385" s="234"/>
      <c r="J385" s="233"/>
      <c r="K385" s="234"/>
      <c r="L385" s="237"/>
      <c r="M385" s="237"/>
      <c r="N385" s="180"/>
      <c r="O385" s="181"/>
      <c r="P385" s="180"/>
      <c r="Q385" s="181"/>
      <c r="R385" s="184"/>
      <c r="S385" s="185"/>
      <c r="T385" s="180"/>
      <c r="U385" s="181"/>
      <c r="V385" s="180"/>
      <c r="W385" s="181"/>
      <c r="X385" s="238"/>
      <c r="Y385" s="165"/>
      <c r="Z385" s="164"/>
      <c r="AA385" s="165"/>
      <c r="AB385" s="240" t="str">
        <f>IF(X385="","",IF(X385="×",0,IF(AND(X385="○",Z385="○"),150000,100000)))</f>
        <v/>
      </c>
      <c r="AC385" s="229"/>
    </row>
    <row r="386" spans="1:29" ht="24" customHeight="1">
      <c r="A386" s="163"/>
      <c r="B386" s="230"/>
      <c r="C386" s="230"/>
      <c r="D386" s="232"/>
      <c r="E386" s="171"/>
      <c r="F386" s="174"/>
      <c r="G386" s="175"/>
      <c r="H386" s="235"/>
      <c r="I386" s="236"/>
      <c r="J386" s="235"/>
      <c r="K386" s="236"/>
      <c r="L386" s="237"/>
      <c r="M386" s="237"/>
      <c r="N386" s="182"/>
      <c r="O386" s="183"/>
      <c r="P386" s="182"/>
      <c r="Q386" s="183"/>
      <c r="R386" s="186"/>
      <c r="S386" s="187"/>
      <c r="T386" s="182"/>
      <c r="U386" s="183"/>
      <c r="V386" s="182"/>
      <c r="W386" s="183"/>
      <c r="X386" s="239"/>
      <c r="Y386" s="167"/>
      <c r="Z386" s="166"/>
      <c r="AA386" s="167"/>
      <c r="AB386" s="240"/>
      <c r="AC386" s="229"/>
    </row>
    <row r="387" spans="1:29" ht="24" customHeight="1">
      <c r="A387" s="163">
        <v>168</v>
      </c>
      <c r="B387" s="230"/>
      <c r="C387" s="230"/>
      <c r="D387" s="231"/>
      <c r="E387" s="169"/>
      <c r="F387" s="172"/>
      <c r="G387" s="173"/>
      <c r="H387" s="233"/>
      <c r="I387" s="234"/>
      <c r="J387" s="233"/>
      <c r="K387" s="234"/>
      <c r="L387" s="237"/>
      <c r="M387" s="237"/>
      <c r="N387" s="180"/>
      <c r="O387" s="181"/>
      <c r="P387" s="180"/>
      <c r="Q387" s="181"/>
      <c r="R387" s="184"/>
      <c r="S387" s="185"/>
      <c r="T387" s="180"/>
      <c r="U387" s="181"/>
      <c r="V387" s="180"/>
      <c r="W387" s="181"/>
      <c r="X387" s="238"/>
      <c r="Y387" s="165"/>
      <c r="Z387" s="164"/>
      <c r="AA387" s="165"/>
      <c r="AB387" s="240" t="str">
        <f>IF(X387="","",IF(X387="×",0,IF(AND(X387="○",Z387="○"),150000,100000)))</f>
        <v/>
      </c>
      <c r="AC387" s="229"/>
    </row>
    <row r="388" spans="1:29" ht="24" customHeight="1">
      <c r="A388" s="163"/>
      <c r="B388" s="230"/>
      <c r="C388" s="230"/>
      <c r="D388" s="232"/>
      <c r="E388" s="171"/>
      <c r="F388" s="174"/>
      <c r="G388" s="175"/>
      <c r="H388" s="235"/>
      <c r="I388" s="236"/>
      <c r="J388" s="235"/>
      <c r="K388" s="236"/>
      <c r="L388" s="237"/>
      <c r="M388" s="237"/>
      <c r="N388" s="182"/>
      <c r="O388" s="183"/>
      <c r="P388" s="182"/>
      <c r="Q388" s="183"/>
      <c r="R388" s="186"/>
      <c r="S388" s="187"/>
      <c r="T388" s="182"/>
      <c r="U388" s="183"/>
      <c r="V388" s="182"/>
      <c r="W388" s="183"/>
      <c r="X388" s="239"/>
      <c r="Y388" s="167"/>
      <c r="Z388" s="166"/>
      <c r="AA388" s="167"/>
      <c r="AB388" s="240"/>
      <c r="AC388" s="229"/>
    </row>
    <row r="389" spans="1:29" ht="24" customHeight="1">
      <c r="A389" s="163">
        <v>169</v>
      </c>
      <c r="B389" s="230"/>
      <c r="C389" s="230"/>
      <c r="D389" s="231"/>
      <c r="E389" s="169"/>
      <c r="F389" s="172"/>
      <c r="G389" s="173"/>
      <c r="H389" s="233"/>
      <c r="I389" s="234"/>
      <c r="J389" s="233"/>
      <c r="K389" s="234"/>
      <c r="L389" s="237"/>
      <c r="M389" s="237"/>
      <c r="N389" s="180"/>
      <c r="O389" s="181"/>
      <c r="P389" s="180"/>
      <c r="Q389" s="181"/>
      <c r="R389" s="184"/>
      <c r="S389" s="185"/>
      <c r="T389" s="180"/>
      <c r="U389" s="181"/>
      <c r="V389" s="180"/>
      <c r="W389" s="181"/>
      <c r="X389" s="238"/>
      <c r="Y389" s="165"/>
      <c r="Z389" s="164"/>
      <c r="AA389" s="165"/>
      <c r="AB389" s="240" t="str">
        <f>IF(X389="","",IF(X389="×",0,IF(AND(X389="○",Z389="○"),150000,100000)))</f>
        <v/>
      </c>
      <c r="AC389" s="229"/>
    </row>
    <row r="390" spans="1:29" ht="24" customHeight="1">
      <c r="A390" s="163"/>
      <c r="B390" s="230"/>
      <c r="C390" s="230"/>
      <c r="D390" s="232"/>
      <c r="E390" s="171"/>
      <c r="F390" s="174"/>
      <c r="G390" s="175"/>
      <c r="H390" s="235"/>
      <c r="I390" s="236"/>
      <c r="J390" s="235"/>
      <c r="K390" s="236"/>
      <c r="L390" s="237"/>
      <c r="M390" s="237"/>
      <c r="N390" s="182"/>
      <c r="O390" s="183"/>
      <c r="P390" s="182"/>
      <c r="Q390" s="183"/>
      <c r="R390" s="186"/>
      <c r="S390" s="187"/>
      <c r="T390" s="182"/>
      <c r="U390" s="183"/>
      <c r="V390" s="182"/>
      <c r="W390" s="183"/>
      <c r="X390" s="239"/>
      <c r="Y390" s="167"/>
      <c r="Z390" s="166"/>
      <c r="AA390" s="167"/>
      <c r="AB390" s="240"/>
      <c r="AC390" s="229"/>
    </row>
    <row r="391" spans="1:29" ht="24" customHeight="1">
      <c r="A391" s="163">
        <v>170</v>
      </c>
      <c r="B391" s="230"/>
      <c r="C391" s="230"/>
      <c r="D391" s="231"/>
      <c r="E391" s="169"/>
      <c r="F391" s="172"/>
      <c r="G391" s="173"/>
      <c r="H391" s="233"/>
      <c r="I391" s="234"/>
      <c r="J391" s="233"/>
      <c r="K391" s="234"/>
      <c r="L391" s="237"/>
      <c r="M391" s="237"/>
      <c r="N391" s="180"/>
      <c r="O391" s="181"/>
      <c r="P391" s="180"/>
      <c r="Q391" s="181"/>
      <c r="R391" s="184"/>
      <c r="S391" s="185"/>
      <c r="T391" s="180"/>
      <c r="U391" s="181"/>
      <c r="V391" s="180"/>
      <c r="W391" s="181"/>
      <c r="X391" s="238"/>
      <c r="Y391" s="165"/>
      <c r="Z391" s="164"/>
      <c r="AA391" s="165"/>
      <c r="AB391" s="240" t="str">
        <f>IF(X391="","",IF(X391="×",0,IF(AND(X391="○",Z391="○"),150000,100000)))</f>
        <v/>
      </c>
      <c r="AC391" s="229"/>
    </row>
    <row r="392" spans="1:29" ht="24" customHeight="1">
      <c r="A392" s="163"/>
      <c r="B392" s="230"/>
      <c r="C392" s="230"/>
      <c r="D392" s="232"/>
      <c r="E392" s="171"/>
      <c r="F392" s="174"/>
      <c r="G392" s="175"/>
      <c r="H392" s="235"/>
      <c r="I392" s="236"/>
      <c r="J392" s="235"/>
      <c r="K392" s="236"/>
      <c r="L392" s="237"/>
      <c r="M392" s="237"/>
      <c r="N392" s="182"/>
      <c r="O392" s="183"/>
      <c r="P392" s="182"/>
      <c r="Q392" s="183"/>
      <c r="R392" s="186"/>
      <c r="S392" s="187"/>
      <c r="T392" s="182"/>
      <c r="U392" s="183"/>
      <c r="V392" s="182"/>
      <c r="W392" s="183"/>
      <c r="X392" s="239"/>
      <c r="Y392" s="167"/>
      <c r="Z392" s="166"/>
      <c r="AA392" s="167"/>
      <c r="AB392" s="240"/>
      <c r="AC392" s="229"/>
    </row>
    <row r="393" spans="1:29" ht="24" customHeight="1">
      <c r="A393" s="163">
        <v>171</v>
      </c>
      <c r="B393" s="230"/>
      <c r="C393" s="230"/>
      <c r="D393" s="231"/>
      <c r="E393" s="169"/>
      <c r="F393" s="172"/>
      <c r="G393" s="173"/>
      <c r="H393" s="233"/>
      <c r="I393" s="234"/>
      <c r="J393" s="233"/>
      <c r="K393" s="234"/>
      <c r="L393" s="237"/>
      <c r="M393" s="237"/>
      <c r="N393" s="180"/>
      <c r="O393" s="181"/>
      <c r="P393" s="180"/>
      <c r="Q393" s="181"/>
      <c r="R393" s="184"/>
      <c r="S393" s="185"/>
      <c r="T393" s="180"/>
      <c r="U393" s="181"/>
      <c r="V393" s="180"/>
      <c r="W393" s="181"/>
      <c r="X393" s="238"/>
      <c r="Y393" s="165"/>
      <c r="Z393" s="164"/>
      <c r="AA393" s="165"/>
      <c r="AB393" s="240" t="str">
        <f>IF(X393="","",IF(X393="×",0,IF(AND(X393="○",Z393="○"),150000,100000)))</f>
        <v/>
      </c>
      <c r="AC393" s="229"/>
    </row>
    <row r="394" spans="1:29" ht="24" customHeight="1">
      <c r="A394" s="163"/>
      <c r="B394" s="230"/>
      <c r="C394" s="230"/>
      <c r="D394" s="232"/>
      <c r="E394" s="171"/>
      <c r="F394" s="174"/>
      <c r="G394" s="175"/>
      <c r="H394" s="235"/>
      <c r="I394" s="236"/>
      <c r="J394" s="235"/>
      <c r="K394" s="236"/>
      <c r="L394" s="237"/>
      <c r="M394" s="237"/>
      <c r="N394" s="182"/>
      <c r="O394" s="183"/>
      <c r="P394" s="182"/>
      <c r="Q394" s="183"/>
      <c r="R394" s="186"/>
      <c r="S394" s="187"/>
      <c r="T394" s="182"/>
      <c r="U394" s="183"/>
      <c r="V394" s="182"/>
      <c r="W394" s="183"/>
      <c r="X394" s="239"/>
      <c r="Y394" s="167"/>
      <c r="Z394" s="166"/>
      <c r="AA394" s="167"/>
      <c r="AB394" s="240"/>
      <c r="AC394" s="229"/>
    </row>
    <row r="395" spans="1:29" ht="24" customHeight="1">
      <c r="A395" s="163">
        <v>172</v>
      </c>
      <c r="B395" s="230"/>
      <c r="C395" s="230"/>
      <c r="D395" s="231"/>
      <c r="E395" s="169"/>
      <c r="F395" s="172"/>
      <c r="G395" s="173"/>
      <c r="H395" s="233"/>
      <c r="I395" s="234"/>
      <c r="J395" s="233"/>
      <c r="K395" s="234"/>
      <c r="L395" s="237"/>
      <c r="M395" s="237"/>
      <c r="N395" s="180"/>
      <c r="O395" s="181"/>
      <c r="P395" s="180"/>
      <c r="Q395" s="181"/>
      <c r="R395" s="184"/>
      <c r="S395" s="185"/>
      <c r="T395" s="180"/>
      <c r="U395" s="181"/>
      <c r="V395" s="180"/>
      <c r="W395" s="181"/>
      <c r="X395" s="238"/>
      <c r="Y395" s="165"/>
      <c r="Z395" s="164"/>
      <c r="AA395" s="165"/>
      <c r="AB395" s="240" t="str">
        <f>IF(X395="","",IF(X395="×",0,IF(AND(X395="○",Z395="○"),150000,100000)))</f>
        <v/>
      </c>
      <c r="AC395" s="229"/>
    </row>
    <row r="396" spans="1:29" ht="24" customHeight="1">
      <c r="A396" s="163"/>
      <c r="B396" s="230"/>
      <c r="C396" s="230"/>
      <c r="D396" s="232"/>
      <c r="E396" s="171"/>
      <c r="F396" s="174"/>
      <c r="G396" s="175"/>
      <c r="H396" s="235"/>
      <c r="I396" s="236"/>
      <c r="J396" s="235"/>
      <c r="K396" s="236"/>
      <c r="L396" s="237"/>
      <c r="M396" s="237"/>
      <c r="N396" s="182"/>
      <c r="O396" s="183"/>
      <c r="P396" s="182"/>
      <c r="Q396" s="183"/>
      <c r="R396" s="186"/>
      <c r="S396" s="187"/>
      <c r="T396" s="182"/>
      <c r="U396" s="183"/>
      <c r="V396" s="182"/>
      <c r="W396" s="183"/>
      <c r="X396" s="239"/>
      <c r="Y396" s="167"/>
      <c r="Z396" s="166"/>
      <c r="AA396" s="167"/>
      <c r="AB396" s="240"/>
      <c r="AC396" s="229"/>
    </row>
    <row r="397" spans="1:29" ht="24" customHeight="1">
      <c r="A397" s="163">
        <v>173</v>
      </c>
      <c r="B397" s="230"/>
      <c r="C397" s="230"/>
      <c r="D397" s="231"/>
      <c r="E397" s="169"/>
      <c r="F397" s="172"/>
      <c r="G397" s="173"/>
      <c r="H397" s="233"/>
      <c r="I397" s="234"/>
      <c r="J397" s="233"/>
      <c r="K397" s="234"/>
      <c r="L397" s="237"/>
      <c r="M397" s="237"/>
      <c r="N397" s="180"/>
      <c r="O397" s="181"/>
      <c r="P397" s="180"/>
      <c r="Q397" s="181"/>
      <c r="R397" s="184"/>
      <c r="S397" s="185"/>
      <c r="T397" s="180"/>
      <c r="U397" s="181"/>
      <c r="V397" s="180"/>
      <c r="W397" s="181"/>
      <c r="X397" s="238"/>
      <c r="Y397" s="165"/>
      <c r="Z397" s="164"/>
      <c r="AA397" s="165"/>
      <c r="AB397" s="240" t="str">
        <f>IF(X397="","",IF(X397="×",0,IF(AND(X397="○",Z397="○"),150000,100000)))</f>
        <v/>
      </c>
      <c r="AC397" s="229"/>
    </row>
    <row r="398" spans="1:29" ht="24" customHeight="1">
      <c r="A398" s="163"/>
      <c r="B398" s="230"/>
      <c r="C398" s="230"/>
      <c r="D398" s="232"/>
      <c r="E398" s="171"/>
      <c r="F398" s="174"/>
      <c r="G398" s="175"/>
      <c r="H398" s="235"/>
      <c r="I398" s="236"/>
      <c r="J398" s="235"/>
      <c r="K398" s="236"/>
      <c r="L398" s="237"/>
      <c r="M398" s="237"/>
      <c r="N398" s="182"/>
      <c r="O398" s="183"/>
      <c r="P398" s="182"/>
      <c r="Q398" s="183"/>
      <c r="R398" s="186"/>
      <c r="S398" s="187"/>
      <c r="T398" s="182"/>
      <c r="U398" s="183"/>
      <c r="V398" s="182"/>
      <c r="W398" s="183"/>
      <c r="X398" s="239"/>
      <c r="Y398" s="167"/>
      <c r="Z398" s="166"/>
      <c r="AA398" s="167"/>
      <c r="AB398" s="240"/>
      <c r="AC398" s="229"/>
    </row>
    <row r="399" spans="1:29" ht="24" customHeight="1">
      <c r="A399" s="163">
        <v>174</v>
      </c>
      <c r="B399" s="230"/>
      <c r="C399" s="230"/>
      <c r="D399" s="231"/>
      <c r="E399" s="169"/>
      <c r="F399" s="172"/>
      <c r="G399" s="173"/>
      <c r="H399" s="233"/>
      <c r="I399" s="234"/>
      <c r="J399" s="233"/>
      <c r="K399" s="234"/>
      <c r="L399" s="237"/>
      <c r="M399" s="237"/>
      <c r="N399" s="180"/>
      <c r="O399" s="181"/>
      <c r="P399" s="180"/>
      <c r="Q399" s="181"/>
      <c r="R399" s="184"/>
      <c r="S399" s="185"/>
      <c r="T399" s="180"/>
      <c r="U399" s="181"/>
      <c r="V399" s="180"/>
      <c r="W399" s="181"/>
      <c r="X399" s="238"/>
      <c r="Y399" s="165"/>
      <c r="Z399" s="164"/>
      <c r="AA399" s="165"/>
      <c r="AB399" s="240" t="str">
        <f>IF(X399="","",IF(X399="×",0,IF(AND(X399="○",Z399="○"),150000,100000)))</f>
        <v/>
      </c>
      <c r="AC399" s="229"/>
    </row>
    <row r="400" spans="1:29" ht="24" customHeight="1">
      <c r="A400" s="163"/>
      <c r="B400" s="230"/>
      <c r="C400" s="230"/>
      <c r="D400" s="232"/>
      <c r="E400" s="171"/>
      <c r="F400" s="174"/>
      <c r="G400" s="175"/>
      <c r="H400" s="235"/>
      <c r="I400" s="236"/>
      <c r="J400" s="235"/>
      <c r="K400" s="236"/>
      <c r="L400" s="237"/>
      <c r="M400" s="237"/>
      <c r="N400" s="182"/>
      <c r="O400" s="183"/>
      <c r="P400" s="182"/>
      <c r="Q400" s="183"/>
      <c r="R400" s="186"/>
      <c r="S400" s="187"/>
      <c r="T400" s="182"/>
      <c r="U400" s="183"/>
      <c r="V400" s="182"/>
      <c r="W400" s="183"/>
      <c r="X400" s="239"/>
      <c r="Y400" s="167"/>
      <c r="Z400" s="166"/>
      <c r="AA400" s="167"/>
      <c r="AB400" s="240"/>
      <c r="AC400" s="229"/>
    </row>
    <row r="401" spans="1:29" ht="24" customHeight="1">
      <c r="A401" s="163">
        <v>175</v>
      </c>
      <c r="B401" s="230"/>
      <c r="C401" s="230"/>
      <c r="D401" s="231"/>
      <c r="E401" s="169"/>
      <c r="F401" s="172"/>
      <c r="G401" s="173"/>
      <c r="H401" s="233"/>
      <c r="I401" s="234"/>
      <c r="J401" s="233"/>
      <c r="K401" s="234"/>
      <c r="L401" s="237"/>
      <c r="M401" s="237"/>
      <c r="N401" s="180"/>
      <c r="O401" s="181"/>
      <c r="P401" s="180"/>
      <c r="Q401" s="181"/>
      <c r="R401" s="184"/>
      <c r="S401" s="185"/>
      <c r="T401" s="180"/>
      <c r="U401" s="181"/>
      <c r="V401" s="180"/>
      <c r="W401" s="181"/>
      <c r="X401" s="238"/>
      <c r="Y401" s="165"/>
      <c r="Z401" s="164"/>
      <c r="AA401" s="165"/>
      <c r="AB401" s="240" t="str">
        <f>IF(X401="","",IF(X401="×",0,IF(AND(X401="○",Z401="○"),150000,100000)))</f>
        <v/>
      </c>
      <c r="AC401" s="229"/>
    </row>
    <row r="402" spans="1:29" ht="24" customHeight="1">
      <c r="A402" s="163"/>
      <c r="B402" s="230"/>
      <c r="C402" s="230"/>
      <c r="D402" s="232"/>
      <c r="E402" s="171"/>
      <c r="F402" s="174"/>
      <c r="G402" s="175"/>
      <c r="H402" s="235"/>
      <c r="I402" s="236"/>
      <c r="J402" s="235"/>
      <c r="K402" s="236"/>
      <c r="L402" s="237"/>
      <c r="M402" s="237"/>
      <c r="N402" s="182"/>
      <c r="O402" s="183"/>
      <c r="P402" s="182"/>
      <c r="Q402" s="183"/>
      <c r="R402" s="186"/>
      <c r="S402" s="187"/>
      <c r="T402" s="182"/>
      <c r="U402" s="183"/>
      <c r="V402" s="182"/>
      <c r="W402" s="183"/>
      <c r="X402" s="239"/>
      <c r="Y402" s="167"/>
      <c r="Z402" s="166"/>
      <c r="AA402" s="167"/>
      <c r="AB402" s="240"/>
      <c r="AC402" s="229"/>
    </row>
    <row r="403" spans="1:29" ht="24" customHeight="1">
      <c r="A403" s="163">
        <v>176</v>
      </c>
      <c r="B403" s="230"/>
      <c r="C403" s="230"/>
      <c r="D403" s="231"/>
      <c r="E403" s="169"/>
      <c r="F403" s="172"/>
      <c r="G403" s="173"/>
      <c r="H403" s="233"/>
      <c r="I403" s="234"/>
      <c r="J403" s="233"/>
      <c r="K403" s="234"/>
      <c r="L403" s="237"/>
      <c r="M403" s="237"/>
      <c r="N403" s="180"/>
      <c r="O403" s="181"/>
      <c r="P403" s="180"/>
      <c r="Q403" s="181"/>
      <c r="R403" s="184"/>
      <c r="S403" s="185"/>
      <c r="T403" s="180"/>
      <c r="U403" s="181"/>
      <c r="V403" s="180"/>
      <c r="W403" s="181"/>
      <c r="X403" s="238"/>
      <c r="Y403" s="165"/>
      <c r="Z403" s="164"/>
      <c r="AA403" s="165"/>
      <c r="AB403" s="240" t="str">
        <f>IF(X403="","",IF(X403="×",0,IF(AND(X403="○",Z403="○"),150000,100000)))</f>
        <v/>
      </c>
      <c r="AC403" s="229"/>
    </row>
    <row r="404" spans="1:29" ht="24" customHeight="1">
      <c r="A404" s="163"/>
      <c r="B404" s="230"/>
      <c r="C404" s="230"/>
      <c r="D404" s="232"/>
      <c r="E404" s="171"/>
      <c r="F404" s="174"/>
      <c r="G404" s="175"/>
      <c r="H404" s="235"/>
      <c r="I404" s="236"/>
      <c r="J404" s="235"/>
      <c r="K404" s="236"/>
      <c r="L404" s="237"/>
      <c r="M404" s="237"/>
      <c r="N404" s="182"/>
      <c r="O404" s="183"/>
      <c r="P404" s="182"/>
      <c r="Q404" s="183"/>
      <c r="R404" s="186"/>
      <c r="S404" s="187"/>
      <c r="T404" s="182"/>
      <c r="U404" s="183"/>
      <c r="V404" s="182"/>
      <c r="W404" s="183"/>
      <c r="X404" s="239"/>
      <c r="Y404" s="167"/>
      <c r="Z404" s="166"/>
      <c r="AA404" s="167"/>
      <c r="AB404" s="240"/>
      <c r="AC404" s="229"/>
    </row>
    <row r="405" spans="1:29" ht="24" customHeight="1">
      <c r="A405" s="163">
        <v>177</v>
      </c>
      <c r="B405" s="230"/>
      <c r="C405" s="230"/>
      <c r="D405" s="231"/>
      <c r="E405" s="169"/>
      <c r="F405" s="172"/>
      <c r="G405" s="173"/>
      <c r="H405" s="233"/>
      <c r="I405" s="234"/>
      <c r="J405" s="233"/>
      <c r="K405" s="234"/>
      <c r="L405" s="237"/>
      <c r="M405" s="237"/>
      <c r="N405" s="180"/>
      <c r="O405" s="181"/>
      <c r="P405" s="180"/>
      <c r="Q405" s="181"/>
      <c r="R405" s="184"/>
      <c r="S405" s="185"/>
      <c r="T405" s="180"/>
      <c r="U405" s="181"/>
      <c r="V405" s="180"/>
      <c r="W405" s="181"/>
      <c r="X405" s="238"/>
      <c r="Y405" s="165"/>
      <c r="Z405" s="164"/>
      <c r="AA405" s="165"/>
      <c r="AB405" s="240" t="str">
        <f>IF(X405="","",IF(X405="×",0,IF(AND(X405="○",Z405="○"),150000,100000)))</f>
        <v/>
      </c>
      <c r="AC405" s="229"/>
    </row>
    <row r="406" spans="1:29" ht="24" customHeight="1">
      <c r="A406" s="163"/>
      <c r="B406" s="230"/>
      <c r="C406" s="230"/>
      <c r="D406" s="232"/>
      <c r="E406" s="171"/>
      <c r="F406" s="174"/>
      <c r="G406" s="175"/>
      <c r="H406" s="235"/>
      <c r="I406" s="236"/>
      <c r="J406" s="235"/>
      <c r="K406" s="236"/>
      <c r="L406" s="237"/>
      <c r="M406" s="237"/>
      <c r="N406" s="182"/>
      <c r="O406" s="183"/>
      <c r="P406" s="182"/>
      <c r="Q406" s="183"/>
      <c r="R406" s="186"/>
      <c r="S406" s="187"/>
      <c r="T406" s="182"/>
      <c r="U406" s="183"/>
      <c r="V406" s="182"/>
      <c r="W406" s="183"/>
      <c r="X406" s="239"/>
      <c r="Y406" s="167"/>
      <c r="Z406" s="166"/>
      <c r="AA406" s="167"/>
      <c r="AB406" s="240"/>
      <c r="AC406" s="229"/>
    </row>
    <row r="407" spans="1:29" ht="24" customHeight="1">
      <c r="A407" s="163">
        <v>178</v>
      </c>
      <c r="B407" s="230"/>
      <c r="C407" s="230"/>
      <c r="D407" s="231"/>
      <c r="E407" s="169"/>
      <c r="F407" s="172"/>
      <c r="G407" s="173"/>
      <c r="H407" s="233"/>
      <c r="I407" s="234"/>
      <c r="J407" s="233"/>
      <c r="K407" s="234"/>
      <c r="L407" s="237"/>
      <c r="M407" s="237"/>
      <c r="N407" s="180"/>
      <c r="O407" s="181"/>
      <c r="P407" s="180"/>
      <c r="Q407" s="181"/>
      <c r="R407" s="184"/>
      <c r="S407" s="185"/>
      <c r="T407" s="180"/>
      <c r="U407" s="181"/>
      <c r="V407" s="180"/>
      <c r="W407" s="181"/>
      <c r="X407" s="238"/>
      <c r="Y407" s="165"/>
      <c r="Z407" s="164"/>
      <c r="AA407" s="165"/>
      <c r="AB407" s="240" t="str">
        <f>IF(X407="","",IF(X407="×",0,IF(AND(X407="○",Z407="○"),150000,100000)))</f>
        <v/>
      </c>
      <c r="AC407" s="229"/>
    </row>
    <row r="408" spans="1:29" ht="24" customHeight="1">
      <c r="A408" s="163"/>
      <c r="B408" s="230"/>
      <c r="C408" s="230"/>
      <c r="D408" s="232"/>
      <c r="E408" s="171"/>
      <c r="F408" s="174"/>
      <c r="G408" s="175"/>
      <c r="H408" s="235"/>
      <c r="I408" s="236"/>
      <c r="J408" s="235"/>
      <c r="K408" s="236"/>
      <c r="L408" s="237"/>
      <c r="M408" s="237"/>
      <c r="N408" s="182"/>
      <c r="O408" s="183"/>
      <c r="P408" s="182"/>
      <c r="Q408" s="183"/>
      <c r="R408" s="186"/>
      <c r="S408" s="187"/>
      <c r="T408" s="182"/>
      <c r="U408" s="183"/>
      <c r="V408" s="182"/>
      <c r="W408" s="183"/>
      <c r="X408" s="239"/>
      <c r="Y408" s="167"/>
      <c r="Z408" s="166"/>
      <c r="AA408" s="167"/>
      <c r="AB408" s="240"/>
      <c r="AC408" s="229"/>
    </row>
    <row r="409" spans="1:29" ht="24" customHeight="1">
      <c r="A409" s="163">
        <v>179</v>
      </c>
      <c r="B409" s="230"/>
      <c r="C409" s="230"/>
      <c r="D409" s="231"/>
      <c r="E409" s="169"/>
      <c r="F409" s="172"/>
      <c r="G409" s="173"/>
      <c r="H409" s="233"/>
      <c r="I409" s="234"/>
      <c r="J409" s="233"/>
      <c r="K409" s="234"/>
      <c r="L409" s="237"/>
      <c r="M409" s="237"/>
      <c r="N409" s="180"/>
      <c r="O409" s="181"/>
      <c r="P409" s="180"/>
      <c r="Q409" s="181"/>
      <c r="R409" s="184"/>
      <c r="S409" s="185"/>
      <c r="T409" s="180"/>
      <c r="U409" s="181"/>
      <c r="V409" s="180"/>
      <c r="W409" s="181"/>
      <c r="X409" s="238"/>
      <c r="Y409" s="165"/>
      <c r="Z409" s="164"/>
      <c r="AA409" s="165"/>
      <c r="AB409" s="240" t="str">
        <f>IF(X409="","",IF(X409="×",0,IF(AND(X409="○",Z409="○"),150000,100000)))</f>
        <v/>
      </c>
      <c r="AC409" s="229"/>
    </row>
    <row r="410" spans="1:29" ht="24" customHeight="1">
      <c r="A410" s="163"/>
      <c r="B410" s="230"/>
      <c r="C410" s="230"/>
      <c r="D410" s="232"/>
      <c r="E410" s="171"/>
      <c r="F410" s="174"/>
      <c r="G410" s="175"/>
      <c r="H410" s="235"/>
      <c r="I410" s="236"/>
      <c r="J410" s="235"/>
      <c r="K410" s="236"/>
      <c r="L410" s="237"/>
      <c r="M410" s="237"/>
      <c r="N410" s="182"/>
      <c r="O410" s="183"/>
      <c r="P410" s="182"/>
      <c r="Q410" s="183"/>
      <c r="R410" s="186"/>
      <c r="S410" s="187"/>
      <c r="T410" s="182"/>
      <c r="U410" s="183"/>
      <c r="V410" s="182"/>
      <c r="W410" s="183"/>
      <c r="X410" s="239"/>
      <c r="Y410" s="167"/>
      <c r="Z410" s="166"/>
      <c r="AA410" s="167"/>
      <c r="AB410" s="240"/>
      <c r="AC410" s="229"/>
    </row>
    <row r="411" spans="1:29" ht="24" customHeight="1">
      <c r="A411" s="163">
        <v>180</v>
      </c>
      <c r="B411" s="230"/>
      <c r="C411" s="230"/>
      <c r="D411" s="231"/>
      <c r="E411" s="169"/>
      <c r="F411" s="172"/>
      <c r="G411" s="173"/>
      <c r="H411" s="233"/>
      <c r="I411" s="234"/>
      <c r="J411" s="233"/>
      <c r="K411" s="234"/>
      <c r="L411" s="237"/>
      <c r="M411" s="237"/>
      <c r="N411" s="180"/>
      <c r="O411" s="181"/>
      <c r="P411" s="180"/>
      <c r="Q411" s="181"/>
      <c r="R411" s="184"/>
      <c r="S411" s="185"/>
      <c r="T411" s="180"/>
      <c r="U411" s="181"/>
      <c r="V411" s="180"/>
      <c r="W411" s="181"/>
      <c r="X411" s="238"/>
      <c r="Y411" s="165"/>
      <c r="Z411" s="164"/>
      <c r="AA411" s="165"/>
      <c r="AB411" s="240" t="str">
        <f>IF(X411="","",IF(X411="×",0,IF(AND(X411="○",Z411="○"),150000,100000)))</f>
        <v/>
      </c>
      <c r="AC411" s="229"/>
    </row>
    <row r="412" spans="1:29" ht="24" customHeight="1">
      <c r="A412" s="163"/>
      <c r="B412" s="230"/>
      <c r="C412" s="230"/>
      <c r="D412" s="232"/>
      <c r="E412" s="171"/>
      <c r="F412" s="174"/>
      <c r="G412" s="175"/>
      <c r="H412" s="235"/>
      <c r="I412" s="236"/>
      <c r="J412" s="235"/>
      <c r="K412" s="236"/>
      <c r="L412" s="237"/>
      <c r="M412" s="237"/>
      <c r="N412" s="182"/>
      <c r="O412" s="183"/>
      <c r="P412" s="182"/>
      <c r="Q412" s="183"/>
      <c r="R412" s="186"/>
      <c r="S412" s="187"/>
      <c r="T412" s="182"/>
      <c r="U412" s="183"/>
      <c r="V412" s="182"/>
      <c r="W412" s="183"/>
      <c r="X412" s="239"/>
      <c r="Y412" s="167"/>
      <c r="Z412" s="166"/>
      <c r="AA412" s="167"/>
      <c r="AB412" s="240"/>
      <c r="AC412" s="229"/>
    </row>
    <row r="413" spans="1:29" ht="24" customHeight="1">
      <c r="A413" s="163">
        <v>181</v>
      </c>
      <c r="B413" s="230"/>
      <c r="C413" s="230"/>
      <c r="D413" s="231"/>
      <c r="E413" s="169"/>
      <c r="F413" s="172"/>
      <c r="G413" s="173"/>
      <c r="H413" s="233"/>
      <c r="I413" s="234"/>
      <c r="J413" s="233"/>
      <c r="K413" s="234"/>
      <c r="L413" s="237"/>
      <c r="M413" s="237"/>
      <c r="N413" s="180"/>
      <c r="O413" s="181"/>
      <c r="P413" s="180"/>
      <c r="Q413" s="181"/>
      <c r="R413" s="184"/>
      <c r="S413" s="185"/>
      <c r="T413" s="180"/>
      <c r="U413" s="181"/>
      <c r="V413" s="180"/>
      <c r="W413" s="181"/>
      <c r="X413" s="238"/>
      <c r="Y413" s="165"/>
      <c r="Z413" s="164"/>
      <c r="AA413" s="165"/>
      <c r="AB413" s="240" t="str">
        <f>IF(X413="","",IF(X413="×",0,IF(AND(X413="○",Z413="○"),150000,100000)))</f>
        <v/>
      </c>
      <c r="AC413" s="229"/>
    </row>
    <row r="414" spans="1:29" ht="24" customHeight="1">
      <c r="A414" s="163"/>
      <c r="B414" s="230"/>
      <c r="C414" s="230"/>
      <c r="D414" s="232"/>
      <c r="E414" s="171"/>
      <c r="F414" s="174"/>
      <c r="G414" s="175"/>
      <c r="H414" s="235"/>
      <c r="I414" s="236"/>
      <c r="J414" s="235"/>
      <c r="K414" s="236"/>
      <c r="L414" s="237"/>
      <c r="M414" s="237"/>
      <c r="N414" s="182"/>
      <c r="O414" s="183"/>
      <c r="P414" s="182"/>
      <c r="Q414" s="183"/>
      <c r="R414" s="186"/>
      <c r="S414" s="187"/>
      <c r="T414" s="182"/>
      <c r="U414" s="183"/>
      <c r="V414" s="182"/>
      <c r="W414" s="183"/>
      <c r="X414" s="239"/>
      <c r="Y414" s="167"/>
      <c r="Z414" s="166"/>
      <c r="AA414" s="167"/>
      <c r="AB414" s="240"/>
      <c r="AC414" s="229"/>
    </row>
    <row r="415" spans="1:29" ht="24" customHeight="1">
      <c r="A415" s="163">
        <v>182</v>
      </c>
      <c r="B415" s="230"/>
      <c r="C415" s="230"/>
      <c r="D415" s="231"/>
      <c r="E415" s="169"/>
      <c r="F415" s="172"/>
      <c r="G415" s="173"/>
      <c r="H415" s="233"/>
      <c r="I415" s="234"/>
      <c r="J415" s="233"/>
      <c r="K415" s="234"/>
      <c r="L415" s="237"/>
      <c r="M415" s="237"/>
      <c r="N415" s="180"/>
      <c r="O415" s="181"/>
      <c r="P415" s="180"/>
      <c r="Q415" s="181"/>
      <c r="R415" s="184"/>
      <c r="S415" s="185"/>
      <c r="T415" s="180"/>
      <c r="U415" s="181"/>
      <c r="V415" s="180"/>
      <c r="W415" s="181"/>
      <c r="X415" s="238"/>
      <c r="Y415" s="165"/>
      <c r="Z415" s="164"/>
      <c r="AA415" s="165"/>
      <c r="AB415" s="240" t="str">
        <f>IF(X415="","",IF(X415="×",0,IF(AND(X415="○",Z415="○"),150000,100000)))</f>
        <v/>
      </c>
      <c r="AC415" s="229"/>
    </row>
    <row r="416" spans="1:29" ht="24" customHeight="1">
      <c r="A416" s="163"/>
      <c r="B416" s="230"/>
      <c r="C416" s="230"/>
      <c r="D416" s="232"/>
      <c r="E416" s="171"/>
      <c r="F416" s="174"/>
      <c r="G416" s="175"/>
      <c r="H416" s="235"/>
      <c r="I416" s="236"/>
      <c r="J416" s="235"/>
      <c r="K416" s="236"/>
      <c r="L416" s="237"/>
      <c r="M416" s="237"/>
      <c r="N416" s="182"/>
      <c r="O416" s="183"/>
      <c r="P416" s="182"/>
      <c r="Q416" s="183"/>
      <c r="R416" s="186"/>
      <c r="S416" s="187"/>
      <c r="T416" s="182"/>
      <c r="U416" s="183"/>
      <c r="V416" s="182"/>
      <c r="W416" s="183"/>
      <c r="X416" s="239"/>
      <c r="Y416" s="167"/>
      <c r="Z416" s="166"/>
      <c r="AA416" s="167"/>
      <c r="AB416" s="240"/>
      <c r="AC416" s="229"/>
    </row>
    <row r="417" spans="1:29" ht="24" customHeight="1">
      <c r="A417" s="163">
        <v>183</v>
      </c>
      <c r="B417" s="230"/>
      <c r="C417" s="230"/>
      <c r="D417" s="231"/>
      <c r="E417" s="169"/>
      <c r="F417" s="172"/>
      <c r="G417" s="173"/>
      <c r="H417" s="233"/>
      <c r="I417" s="234"/>
      <c r="J417" s="233"/>
      <c r="K417" s="234"/>
      <c r="L417" s="237"/>
      <c r="M417" s="237"/>
      <c r="N417" s="180"/>
      <c r="O417" s="181"/>
      <c r="P417" s="180"/>
      <c r="Q417" s="181"/>
      <c r="R417" s="184"/>
      <c r="S417" s="185"/>
      <c r="T417" s="180"/>
      <c r="U417" s="181"/>
      <c r="V417" s="180"/>
      <c r="W417" s="181"/>
      <c r="X417" s="238"/>
      <c r="Y417" s="165"/>
      <c r="Z417" s="164"/>
      <c r="AA417" s="165"/>
      <c r="AB417" s="240" t="str">
        <f>IF(X417="","",IF(X417="×",0,IF(AND(X417="○",Z417="○"),150000,100000)))</f>
        <v/>
      </c>
      <c r="AC417" s="229"/>
    </row>
    <row r="418" spans="1:29" ht="24" customHeight="1">
      <c r="A418" s="163"/>
      <c r="B418" s="230"/>
      <c r="C418" s="230"/>
      <c r="D418" s="232"/>
      <c r="E418" s="171"/>
      <c r="F418" s="174"/>
      <c r="G418" s="175"/>
      <c r="H418" s="235"/>
      <c r="I418" s="236"/>
      <c r="J418" s="235"/>
      <c r="K418" s="236"/>
      <c r="L418" s="237"/>
      <c r="M418" s="237"/>
      <c r="N418" s="182"/>
      <c r="O418" s="183"/>
      <c r="P418" s="182"/>
      <c r="Q418" s="183"/>
      <c r="R418" s="186"/>
      <c r="S418" s="187"/>
      <c r="T418" s="182"/>
      <c r="U418" s="183"/>
      <c r="V418" s="182"/>
      <c r="W418" s="183"/>
      <c r="X418" s="239"/>
      <c r="Y418" s="167"/>
      <c r="Z418" s="166"/>
      <c r="AA418" s="167"/>
      <c r="AB418" s="240"/>
      <c r="AC418" s="229"/>
    </row>
    <row r="419" spans="1:29" ht="24" customHeight="1">
      <c r="A419" s="163">
        <v>184</v>
      </c>
      <c r="B419" s="230"/>
      <c r="C419" s="230"/>
      <c r="D419" s="231"/>
      <c r="E419" s="169"/>
      <c r="F419" s="172"/>
      <c r="G419" s="173"/>
      <c r="H419" s="233"/>
      <c r="I419" s="234"/>
      <c r="J419" s="233"/>
      <c r="K419" s="234"/>
      <c r="L419" s="237"/>
      <c r="M419" s="237"/>
      <c r="N419" s="180"/>
      <c r="O419" s="181"/>
      <c r="P419" s="180"/>
      <c r="Q419" s="181"/>
      <c r="R419" s="184"/>
      <c r="S419" s="185"/>
      <c r="T419" s="180"/>
      <c r="U419" s="181"/>
      <c r="V419" s="180"/>
      <c r="W419" s="181"/>
      <c r="X419" s="238"/>
      <c r="Y419" s="165"/>
      <c r="Z419" s="164"/>
      <c r="AA419" s="165"/>
      <c r="AB419" s="240" t="str">
        <f>IF(X419="","",IF(X419="×",0,IF(AND(X419="○",Z419="○"),150000,100000)))</f>
        <v/>
      </c>
      <c r="AC419" s="229"/>
    </row>
    <row r="420" spans="1:29" ht="24" customHeight="1">
      <c r="A420" s="163"/>
      <c r="B420" s="230"/>
      <c r="C420" s="230"/>
      <c r="D420" s="232"/>
      <c r="E420" s="171"/>
      <c r="F420" s="174"/>
      <c r="G420" s="175"/>
      <c r="H420" s="235"/>
      <c r="I420" s="236"/>
      <c r="J420" s="235"/>
      <c r="K420" s="236"/>
      <c r="L420" s="237"/>
      <c r="M420" s="237"/>
      <c r="N420" s="182"/>
      <c r="O420" s="183"/>
      <c r="P420" s="182"/>
      <c r="Q420" s="183"/>
      <c r="R420" s="186"/>
      <c r="S420" s="187"/>
      <c r="T420" s="182"/>
      <c r="U420" s="183"/>
      <c r="V420" s="182"/>
      <c r="W420" s="183"/>
      <c r="X420" s="239"/>
      <c r="Y420" s="167"/>
      <c r="Z420" s="166"/>
      <c r="AA420" s="167"/>
      <c r="AB420" s="240"/>
      <c r="AC420" s="229"/>
    </row>
    <row r="421" spans="1:29" ht="24" customHeight="1">
      <c r="A421" s="163">
        <v>185</v>
      </c>
      <c r="B421" s="230"/>
      <c r="C421" s="230"/>
      <c r="D421" s="231"/>
      <c r="E421" s="169"/>
      <c r="F421" s="172"/>
      <c r="G421" s="173"/>
      <c r="H421" s="233"/>
      <c r="I421" s="234"/>
      <c r="J421" s="233"/>
      <c r="K421" s="234"/>
      <c r="L421" s="237"/>
      <c r="M421" s="237"/>
      <c r="N421" s="180"/>
      <c r="O421" s="181"/>
      <c r="P421" s="180"/>
      <c r="Q421" s="181"/>
      <c r="R421" s="184"/>
      <c r="S421" s="185"/>
      <c r="T421" s="180"/>
      <c r="U421" s="181"/>
      <c r="V421" s="180"/>
      <c r="W421" s="181"/>
      <c r="X421" s="238"/>
      <c r="Y421" s="165"/>
      <c r="Z421" s="164"/>
      <c r="AA421" s="165"/>
      <c r="AB421" s="240" t="str">
        <f>IF(X421="","",IF(X421="×",0,IF(AND(X421="○",Z421="○"),150000,100000)))</f>
        <v/>
      </c>
      <c r="AC421" s="229"/>
    </row>
    <row r="422" spans="1:29" ht="24" customHeight="1">
      <c r="A422" s="163"/>
      <c r="B422" s="230"/>
      <c r="C422" s="230"/>
      <c r="D422" s="232"/>
      <c r="E422" s="171"/>
      <c r="F422" s="174"/>
      <c r="G422" s="175"/>
      <c r="H422" s="235"/>
      <c r="I422" s="236"/>
      <c r="J422" s="235"/>
      <c r="K422" s="236"/>
      <c r="L422" s="237"/>
      <c r="M422" s="237"/>
      <c r="N422" s="182"/>
      <c r="O422" s="183"/>
      <c r="P422" s="182"/>
      <c r="Q422" s="183"/>
      <c r="R422" s="186"/>
      <c r="S422" s="187"/>
      <c r="T422" s="182"/>
      <c r="U422" s="183"/>
      <c r="V422" s="182"/>
      <c r="W422" s="183"/>
      <c r="X422" s="239"/>
      <c r="Y422" s="167"/>
      <c r="Z422" s="166"/>
      <c r="AA422" s="167"/>
      <c r="AB422" s="240"/>
      <c r="AC422" s="229"/>
    </row>
    <row r="423" spans="1:29" ht="24" customHeight="1">
      <c r="A423" s="163">
        <v>186</v>
      </c>
      <c r="B423" s="230"/>
      <c r="C423" s="230"/>
      <c r="D423" s="231"/>
      <c r="E423" s="169"/>
      <c r="F423" s="172"/>
      <c r="G423" s="173"/>
      <c r="H423" s="233"/>
      <c r="I423" s="234"/>
      <c r="J423" s="233"/>
      <c r="K423" s="234"/>
      <c r="L423" s="237"/>
      <c r="M423" s="237"/>
      <c r="N423" s="180"/>
      <c r="O423" s="181"/>
      <c r="P423" s="180"/>
      <c r="Q423" s="181"/>
      <c r="R423" s="184"/>
      <c r="S423" s="185"/>
      <c r="T423" s="180"/>
      <c r="U423" s="181"/>
      <c r="V423" s="180"/>
      <c r="W423" s="181"/>
      <c r="X423" s="238"/>
      <c r="Y423" s="165"/>
      <c r="Z423" s="164"/>
      <c r="AA423" s="165"/>
      <c r="AB423" s="240" t="str">
        <f>IF(X423="","",IF(X423="×",0,IF(AND(X423="○",Z423="○"),150000,100000)))</f>
        <v/>
      </c>
      <c r="AC423" s="229"/>
    </row>
    <row r="424" spans="1:29" ht="24" customHeight="1">
      <c r="A424" s="163"/>
      <c r="B424" s="230"/>
      <c r="C424" s="230"/>
      <c r="D424" s="232"/>
      <c r="E424" s="171"/>
      <c r="F424" s="174"/>
      <c r="G424" s="175"/>
      <c r="H424" s="235"/>
      <c r="I424" s="236"/>
      <c r="J424" s="235"/>
      <c r="K424" s="236"/>
      <c r="L424" s="237"/>
      <c r="M424" s="237"/>
      <c r="N424" s="182"/>
      <c r="O424" s="183"/>
      <c r="P424" s="182"/>
      <c r="Q424" s="183"/>
      <c r="R424" s="186"/>
      <c r="S424" s="187"/>
      <c r="T424" s="182"/>
      <c r="U424" s="183"/>
      <c r="V424" s="182"/>
      <c r="W424" s="183"/>
      <c r="X424" s="239"/>
      <c r="Y424" s="167"/>
      <c r="Z424" s="166"/>
      <c r="AA424" s="167"/>
      <c r="AB424" s="240"/>
      <c r="AC424" s="229"/>
    </row>
    <row r="425" spans="1:29" ht="24" customHeight="1">
      <c r="A425" s="163">
        <v>187</v>
      </c>
      <c r="B425" s="230"/>
      <c r="C425" s="230"/>
      <c r="D425" s="231"/>
      <c r="E425" s="169"/>
      <c r="F425" s="172"/>
      <c r="G425" s="173"/>
      <c r="H425" s="233"/>
      <c r="I425" s="234"/>
      <c r="J425" s="233"/>
      <c r="K425" s="234"/>
      <c r="L425" s="237"/>
      <c r="M425" s="237"/>
      <c r="N425" s="180"/>
      <c r="O425" s="181"/>
      <c r="P425" s="180"/>
      <c r="Q425" s="181"/>
      <c r="R425" s="184"/>
      <c r="S425" s="185"/>
      <c r="T425" s="180"/>
      <c r="U425" s="181"/>
      <c r="V425" s="180"/>
      <c r="W425" s="181"/>
      <c r="X425" s="238"/>
      <c r="Y425" s="165"/>
      <c r="Z425" s="164"/>
      <c r="AA425" s="165"/>
      <c r="AB425" s="240" t="str">
        <f>IF(X425="","",IF(X425="×",0,IF(AND(X425="○",Z425="○"),150000,100000)))</f>
        <v/>
      </c>
      <c r="AC425" s="229"/>
    </row>
    <row r="426" spans="1:29" ht="24" customHeight="1">
      <c r="A426" s="163"/>
      <c r="B426" s="230"/>
      <c r="C426" s="230"/>
      <c r="D426" s="232"/>
      <c r="E426" s="171"/>
      <c r="F426" s="174"/>
      <c r="G426" s="175"/>
      <c r="H426" s="235"/>
      <c r="I426" s="236"/>
      <c r="J426" s="235"/>
      <c r="K426" s="236"/>
      <c r="L426" s="237"/>
      <c r="M426" s="237"/>
      <c r="N426" s="182"/>
      <c r="O426" s="183"/>
      <c r="P426" s="182"/>
      <c r="Q426" s="183"/>
      <c r="R426" s="186"/>
      <c r="S426" s="187"/>
      <c r="T426" s="182"/>
      <c r="U426" s="183"/>
      <c r="V426" s="182"/>
      <c r="W426" s="183"/>
      <c r="X426" s="239"/>
      <c r="Y426" s="167"/>
      <c r="Z426" s="166"/>
      <c r="AA426" s="167"/>
      <c r="AB426" s="240"/>
      <c r="AC426" s="229"/>
    </row>
    <row r="427" spans="1:29" ht="24" customHeight="1">
      <c r="A427" s="163">
        <v>188</v>
      </c>
      <c r="B427" s="230"/>
      <c r="C427" s="230"/>
      <c r="D427" s="231"/>
      <c r="E427" s="169"/>
      <c r="F427" s="172"/>
      <c r="G427" s="173"/>
      <c r="H427" s="233"/>
      <c r="I427" s="234"/>
      <c r="J427" s="233"/>
      <c r="K427" s="234"/>
      <c r="L427" s="237"/>
      <c r="M427" s="237"/>
      <c r="N427" s="180"/>
      <c r="O427" s="181"/>
      <c r="P427" s="180"/>
      <c r="Q427" s="181"/>
      <c r="R427" s="184"/>
      <c r="S427" s="185"/>
      <c r="T427" s="180"/>
      <c r="U427" s="181"/>
      <c r="V427" s="180"/>
      <c r="W427" s="181"/>
      <c r="X427" s="238"/>
      <c r="Y427" s="165"/>
      <c r="Z427" s="164"/>
      <c r="AA427" s="165"/>
      <c r="AB427" s="240" t="str">
        <f>IF(X427="","",IF(X427="×",0,IF(AND(X427="○",Z427="○"),150000,100000)))</f>
        <v/>
      </c>
      <c r="AC427" s="229"/>
    </row>
    <row r="428" spans="1:29" ht="24" customHeight="1">
      <c r="A428" s="163"/>
      <c r="B428" s="230"/>
      <c r="C428" s="230"/>
      <c r="D428" s="232"/>
      <c r="E428" s="171"/>
      <c r="F428" s="174"/>
      <c r="G428" s="175"/>
      <c r="H428" s="235"/>
      <c r="I428" s="236"/>
      <c r="J428" s="235"/>
      <c r="K428" s="236"/>
      <c r="L428" s="237"/>
      <c r="M428" s="237"/>
      <c r="N428" s="182"/>
      <c r="O428" s="183"/>
      <c r="P428" s="182"/>
      <c r="Q428" s="183"/>
      <c r="R428" s="186"/>
      <c r="S428" s="187"/>
      <c r="T428" s="182"/>
      <c r="U428" s="183"/>
      <c r="V428" s="182"/>
      <c r="W428" s="183"/>
      <c r="X428" s="239"/>
      <c r="Y428" s="167"/>
      <c r="Z428" s="166"/>
      <c r="AA428" s="167"/>
      <c r="AB428" s="240"/>
      <c r="AC428" s="229"/>
    </row>
    <row r="429" spans="1:29" ht="24" customHeight="1">
      <c r="A429" s="163">
        <v>189</v>
      </c>
      <c r="B429" s="230"/>
      <c r="C429" s="230"/>
      <c r="D429" s="231"/>
      <c r="E429" s="169"/>
      <c r="F429" s="172"/>
      <c r="G429" s="173"/>
      <c r="H429" s="233"/>
      <c r="I429" s="234"/>
      <c r="J429" s="233"/>
      <c r="K429" s="234"/>
      <c r="L429" s="237"/>
      <c r="M429" s="237"/>
      <c r="N429" s="180"/>
      <c r="O429" s="181"/>
      <c r="P429" s="180"/>
      <c r="Q429" s="181"/>
      <c r="R429" s="184"/>
      <c r="S429" s="185"/>
      <c r="T429" s="180"/>
      <c r="U429" s="181"/>
      <c r="V429" s="180"/>
      <c r="W429" s="181"/>
      <c r="X429" s="238"/>
      <c r="Y429" s="165"/>
      <c r="Z429" s="164"/>
      <c r="AA429" s="165"/>
      <c r="AB429" s="240" t="str">
        <f>IF(X429="","",IF(X429="×",0,IF(AND(X429="○",Z429="○"),150000,100000)))</f>
        <v/>
      </c>
      <c r="AC429" s="229"/>
    </row>
    <row r="430" spans="1:29" ht="24" customHeight="1">
      <c r="A430" s="163"/>
      <c r="B430" s="230"/>
      <c r="C430" s="230"/>
      <c r="D430" s="232"/>
      <c r="E430" s="171"/>
      <c r="F430" s="174"/>
      <c r="G430" s="175"/>
      <c r="H430" s="235"/>
      <c r="I430" s="236"/>
      <c r="J430" s="235"/>
      <c r="K430" s="236"/>
      <c r="L430" s="237"/>
      <c r="M430" s="237"/>
      <c r="N430" s="182"/>
      <c r="O430" s="183"/>
      <c r="P430" s="182"/>
      <c r="Q430" s="183"/>
      <c r="R430" s="186"/>
      <c r="S430" s="187"/>
      <c r="T430" s="182"/>
      <c r="U430" s="183"/>
      <c r="V430" s="182"/>
      <c r="W430" s="183"/>
      <c r="X430" s="239"/>
      <c r="Y430" s="167"/>
      <c r="Z430" s="166"/>
      <c r="AA430" s="167"/>
      <c r="AB430" s="240"/>
      <c r="AC430" s="229"/>
    </row>
    <row r="431" spans="1:29" ht="24" customHeight="1">
      <c r="A431" s="163">
        <v>190</v>
      </c>
      <c r="B431" s="230"/>
      <c r="C431" s="230"/>
      <c r="D431" s="231"/>
      <c r="E431" s="169"/>
      <c r="F431" s="172"/>
      <c r="G431" s="173"/>
      <c r="H431" s="233"/>
      <c r="I431" s="234"/>
      <c r="J431" s="233"/>
      <c r="K431" s="234"/>
      <c r="L431" s="237"/>
      <c r="M431" s="237"/>
      <c r="N431" s="180"/>
      <c r="O431" s="181"/>
      <c r="P431" s="180"/>
      <c r="Q431" s="181"/>
      <c r="R431" s="184"/>
      <c r="S431" s="185"/>
      <c r="T431" s="180"/>
      <c r="U431" s="181"/>
      <c r="V431" s="180"/>
      <c r="W431" s="181"/>
      <c r="X431" s="238"/>
      <c r="Y431" s="165"/>
      <c r="Z431" s="164"/>
      <c r="AA431" s="165"/>
      <c r="AB431" s="240" t="str">
        <f>IF(X431="","",IF(X431="×",0,IF(AND(X431="○",Z431="○"),150000,100000)))</f>
        <v/>
      </c>
      <c r="AC431" s="229"/>
    </row>
    <row r="432" spans="1:29" ht="24" customHeight="1">
      <c r="A432" s="163"/>
      <c r="B432" s="230"/>
      <c r="C432" s="230"/>
      <c r="D432" s="232"/>
      <c r="E432" s="171"/>
      <c r="F432" s="174"/>
      <c r="G432" s="175"/>
      <c r="H432" s="235"/>
      <c r="I432" s="236"/>
      <c r="J432" s="235"/>
      <c r="K432" s="236"/>
      <c r="L432" s="237"/>
      <c r="M432" s="237"/>
      <c r="N432" s="182"/>
      <c r="O432" s="183"/>
      <c r="P432" s="182"/>
      <c r="Q432" s="183"/>
      <c r="R432" s="186"/>
      <c r="S432" s="187"/>
      <c r="T432" s="182"/>
      <c r="U432" s="183"/>
      <c r="V432" s="182"/>
      <c r="W432" s="183"/>
      <c r="X432" s="239"/>
      <c r="Y432" s="167"/>
      <c r="Z432" s="166"/>
      <c r="AA432" s="167"/>
      <c r="AB432" s="240"/>
      <c r="AC432" s="229"/>
    </row>
    <row r="433" spans="1:29" ht="24" customHeight="1">
      <c r="A433" s="163">
        <v>191</v>
      </c>
      <c r="B433" s="230"/>
      <c r="C433" s="230"/>
      <c r="D433" s="231"/>
      <c r="E433" s="169"/>
      <c r="F433" s="172"/>
      <c r="G433" s="173"/>
      <c r="H433" s="233"/>
      <c r="I433" s="234"/>
      <c r="J433" s="233"/>
      <c r="K433" s="234"/>
      <c r="L433" s="237"/>
      <c r="M433" s="237"/>
      <c r="N433" s="180"/>
      <c r="O433" s="181"/>
      <c r="P433" s="180"/>
      <c r="Q433" s="181"/>
      <c r="R433" s="184"/>
      <c r="S433" s="185"/>
      <c r="T433" s="180"/>
      <c r="U433" s="181"/>
      <c r="V433" s="180"/>
      <c r="W433" s="181"/>
      <c r="X433" s="238"/>
      <c r="Y433" s="165"/>
      <c r="Z433" s="164"/>
      <c r="AA433" s="165"/>
      <c r="AB433" s="240" t="str">
        <f>IF(X433="","",IF(X433="×",0,IF(AND(X433="○",Z433="○"),150000,100000)))</f>
        <v/>
      </c>
      <c r="AC433" s="229"/>
    </row>
    <row r="434" spans="1:29" ht="24" customHeight="1">
      <c r="A434" s="163"/>
      <c r="B434" s="230"/>
      <c r="C434" s="230"/>
      <c r="D434" s="232"/>
      <c r="E434" s="171"/>
      <c r="F434" s="174"/>
      <c r="G434" s="175"/>
      <c r="H434" s="235"/>
      <c r="I434" s="236"/>
      <c r="J434" s="235"/>
      <c r="K434" s="236"/>
      <c r="L434" s="237"/>
      <c r="M434" s="237"/>
      <c r="N434" s="182"/>
      <c r="O434" s="183"/>
      <c r="P434" s="182"/>
      <c r="Q434" s="183"/>
      <c r="R434" s="186"/>
      <c r="S434" s="187"/>
      <c r="T434" s="182"/>
      <c r="U434" s="183"/>
      <c r="V434" s="182"/>
      <c r="W434" s="183"/>
      <c r="X434" s="239"/>
      <c r="Y434" s="167"/>
      <c r="Z434" s="166"/>
      <c r="AA434" s="167"/>
      <c r="AB434" s="240"/>
      <c r="AC434" s="229"/>
    </row>
    <row r="435" spans="1:29" ht="24" customHeight="1">
      <c r="A435" s="163">
        <v>192</v>
      </c>
      <c r="B435" s="230"/>
      <c r="C435" s="230"/>
      <c r="D435" s="231"/>
      <c r="E435" s="169"/>
      <c r="F435" s="172"/>
      <c r="G435" s="173"/>
      <c r="H435" s="233"/>
      <c r="I435" s="234"/>
      <c r="J435" s="233"/>
      <c r="K435" s="234"/>
      <c r="L435" s="237"/>
      <c r="M435" s="237"/>
      <c r="N435" s="180"/>
      <c r="O435" s="181"/>
      <c r="P435" s="180"/>
      <c r="Q435" s="181"/>
      <c r="R435" s="184"/>
      <c r="S435" s="185"/>
      <c r="T435" s="180"/>
      <c r="U435" s="181"/>
      <c r="V435" s="180"/>
      <c r="W435" s="181"/>
      <c r="X435" s="238"/>
      <c r="Y435" s="165"/>
      <c r="Z435" s="164"/>
      <c r="AA435" s="165"/>
      <c r="AB435" s="240" t="str">
        <f>IF(X435="","",IF(X435="×",0,IF(AND(X435="○",Z435="○"),150000,100000)))</f>
        <v/>
      </c>
      <c r="AC435" s="229"/>
    </row>
    <row r="436" spans="1:29" ht="24" customHeight="1">
      <c r="A436" s="163"/>
      <c r="B436" s="230"/>
      <c r="C436" s="230"/>
      <c r="D436" s="232"/>
      <c r="E436" s="171"/>
      <c r="F436" s="174"/>
      <c r="G436" s="175"/>
      <c r="H436" s="235"/>
      <c r="I436" s="236"/>
      <c r="J436" s="235"/>
      <c r="K436" s="236"/>
      <c r="L436" s="237"/>
      <c r="M436" s="237"/>
      <c r="N436" s="182"/>
      <c r="O436" s="183"/>
      <c r="P436" s="182"/>
      <c r="Q436" s="183"/>
      <c r="R436" s="186"/>
      <c r="S436" s="187"/>
      <c r="T436" s="182"/>
      <c r="U436" s="183"/>
      <c r="V436" s="182"/>
      <c r="W436" s="183"/>
      <c r="X436" s="239"/>
      <c r="Y436" s="167"/>
      <c r="Z436" s="166"/>
      <c r="AA436" s="167"/>
      <c r="AB436" s="240"/>
      <c r="AC436" s="229"/>
    </row>
    <row r="437" spans="1:29" ht="24" customHeight="1">
      <c r="A437" s="163">
        <v>193</v>
      </c>
      <c r="B437" s="230"/>
      <c r="C437" s="230"/>
      <c r="D437" s="231"/>
      <c r="E437" s="169"/>
      <c r="F437" s="172"/>
      <c r="G437" s="173"/>
      <c r="H437" s="233"/>
      <c r="I437" s="234"/>
      <c r="J437" s="233"/>
      <c r="K437" s="234"/>
      <c r="L437" s="237"/>
      <c r="M437" s="237"/>
      <c r="N437" s="180"/>
      <c r="O437" s="181"/>
      <c r="P437" s="180"/>
      <c r="Q437" s="181"/>
      <c r="R437" s="184"/>
      <c r="S437" s="185"/>
      <c r="T437" s="180"/>
      <c r="U437" s="181"/>
      <c r="V437" s="180"/>
      <c r="W437" s="181"/>
      <c r="X437" s="238"/>
      <c r="Y437" s="165"/>
      <c r="Z437" s="164"/>
      <c r="AA437" s="165"/>
      <c r="AB437" s="240" t="str">
        <f>IF(X437="","",IF(X437="×",0,IF(AND(X437="○",Z437="○"),150000,100000)))</f>
        <v/>
      </c>
      <c r="AC437" s="229"/>
    </row>
    <row r="438" spans="1:29" ht="24" customHeight="1">
      <c r="A438" s="163"/>
      <c r="B438" s="230"/>
      <c r="C438" s="230"/>
      <c r="D438" s="232"/>
      <c r="E438" s="171"/>
      <c r="F438" s="174"/>
      <c r="G438" s="175"/>
      <c r="H438" s="235"/>
      <c r="I438" s="236"/>
      <c r="J438" s="235"/>
      <c r="K438" s="236"/>
      <c r="L438" s="237"/>
      <c r="M438" s="237"/>
      <c r="N438" s="182"/>
      <c r="O438" s="183"/>
      <c r="P438" s="182"/>
      <c r="Q438" s="183"/>
      <c r="R438" s="186"/>
      <c r="S438" s="187"/>
      <c r="T438" s="182"/>
      <c r="U438" s="183"/>
      <c r="V438" s="182"/>
      <c r="W438" s="183"/>
      <c r="X438" s="239"/>
      <c r="Y438" s="167"/>
      <c r="Z438" s="166"/>
      <c r="AA438" s="167"/>
      <c r="AB438" s="240"/>
      <c r="AC438" s="229"/>
    </row>
    <row r="439" spans="1:29" ht="24" customHeight="1">
      <c r="A439" s="163">
        <v>194</v>
      </c>
      <c r="B439" s="230"/>
      <c r="C439" s="230"/>
      <c r="D439" s="231"/>
      <c r="E439" s="169"/>
      <c r="F439" s="172"/>
      <c r="G439" s="173"/>
      <c r="H439" s="233"/>
      <c r="I439" s="234"/>
      <c r="J439" s="233"/>
      <c r="K439" s="234"/>
      <c r="L439" s="237"/>
      <c r="M439" s="237"/>
      <c r="N439" s="180"/>
      <c r="O439" s="181"/>
      <c r="P439" s="180"/>
      <c r="Q439" s="181"/>
      <c r="R439" s="184"/>
      <c r="S439" s="185"/>
      <c r="T439" s="180"/>
      <c r="U439" s="181"/>
      <c r="V439" s="180"/>
      <c r="W439" s="181"/>
      <c r="X439" s="238"/>
      <c r="Y439" s="165"/>
      <c r="Z439" s="164"/>
      <c r="AA439" s="165"/>
      <c r="AB439" s="240" t="str">
        <f>IF(X439="","",IF(X439="×",0,IF(AND(X439="○",Z439="○"),150000,100000)))</f>
        <v/>
      </c>
      <c r="AC439" s="229"/>
    </row>
    <row r="440" spans="1:29" ht="24" customHeight="1">
      <c r="A440" s="163"/>
      <c r="B440" s="230"/>
      <c r="C440" s="230"/>
      <c r="D440" s="232"/>
      <c r="E440" s="171"/>
      <c r="F440" s="174"/>
      <c r="G440" s="175"/>
      <c r="H440" s="235"/>
      <c r="I440" s="236"/>
      <c r="J440" s="235"/>
      <c r="K440" s="236"/>
      <c r="L440" s="237"/>
      <c r="M440" s="237"/>
      <c r="N440" s="182"/>
      <c r="O440" s="183"/>
      <c r="P440" s="182"/>
      <c r="Q440" s="183"/>
      <c r="R440" s="186"/>
      <c r="S440" s="187"/>
      <c r="T440" s="182"/>
      <c r="U440" s="183"/>
      <c r="V440" s="182"/>
      <c r="W440" s="183"/>
      <c r="X440" s="239"/>
      <c r="Y440" s="167"/>
      <c r="Z440" s="166"/>
      <c r="AA440" s="167"/>
      <c r="AB440" s="240"/>
      <c r="AC440" s="229"/>
    </row>
    <row r="441" spans="1:29" ht="24" customHeight="1">
      <c r="A441" s="163">
        <v>195</v>
      </c>
      <c r="B441" s="230"/>
      <c r="C441" s="230"/>
      <c r="D441" s="231"/>
      <c r="E441" s="169"/>
      <c r="F441" s="172"/>
      <c r="G441" s="173"/>
      <c r="H441" s="233"/>
      <c r="I441" s="234"/>
      <c r="J441" s="233"/>
      <c r="K441" s="234"/>
      <c r="L441" s="237"/>
      <c r="M441" s="237"/>
      <c r="N441" s="180"/>
      <c r="O441" s="181"/>
      <c r="P441" s="180"/>
      <c r="Q441" s="181"/>
      <c r="R441" s="184"/>
      <c r="S441" s="185"/>
      <c r="T441" s="180"/>
      <c r="U441" s="181"/>
      <c r="V441" s="180"/>
      <c r="W441" s="181"/>
      <c r="X441" s="238"/>
      <c r="Y441" s="165"/>
      <c r="Z441" s="164"/>
      <c r="AA441" s="165"/>
      <c r="AB441" s="240" t="str">
        <f>IF(X441="","",IF(X441="×",0,IF(AND(X441="○",Z441="○"),150000,100000)))</f>
        <v/>
      </c>
      <c r="AC441" s="229"/>
    </row>
    <row r="442" spans="1:29" ht="24" customHeight="1">
      <c r="A442" s="163"/>
      <c r="B442" s="230"/>
      <c r="C442" s="230"/>
      <c r="D442" s="232"/>
      <c r="E442" s="171"/>
      <c r="F442" s="174"/>
      <c r="G442" s="175"/>
      <c r="H442" s="235"/>
      <c r="I442" s="236"/>
      <c r="J442" s="235"/>
      <c r="K442" s="236"/>
      <c r="L442" s="237"/>
      <c r="M442" s="237"/>
      <c r="N442" s="182"/>
      <c r="O442" s="183"/>
      <c r="P442" s="182"/>
      <c r="Q442" s="183"/>
      <c r="R442" s="186"/>
      <c r="S442" s="187"/>
      <c r="T442" s="182"/>
      <c r="U442" s="183"/>
      <c r="V442" s="182"/>
      <c r="W442" s="183"/>
      <c r="X442" s="239"/>
      <c r="Y442" s="167"/>
      <c r="Z442" s="166"/>
      <c r="AA442" s="167"/>
      <c r="AB442" s="240"/>
      <c r="AC442" s="229"/>
    </row>
    <row r="443" spans="1:29" ht="24" customHeight="1">
      <c r="A443" s="163">
        <v>196</v>
      </c>
      <c r="B443" s="230"/>
      <c r="C443" s="230"/>
      <c r="D443" s="231"/>
      <c r="E443" s="169"/>
      <c r="F443" s="172"/>
      <c r="G443" s="173"/>
      <c r="H443" s="233"/>
      <c r="I443" s="234"/>
      <c r="J443" s="233"/>
      <c r="K443" s="234"/>
      <c r="L443" s="237"/>
      <c r="M443" s="237"/>
      <c r="N443" s="180"/>
      <c r="O443" s="181"/>
      <c r="P443" s="180"/>
      <c r="Q443" s="181"/>
      <c r="R443" s="184"/>
      <c r="S443" s="185"/>
      <c r="T443" s="180"/>
      <c r="U443" s="181"/>
      <c r="V443" s="180"/>
      <c r="W443" s="181"/>
      <c r="X443" s="238"/>
      <c r="Y443" s="165"/>
      <c r="Z443" s="164"/>
      <c r="AA443" s="165"/>
      <c r="AB443" s="240" t="str">
        <f>IF(X443="","",IF(X443="×",0,IF(AND(X443="○",Z443="○"),150000,100000)))</f>
        <v/>
      </c>
      <c r="AC443" s="229"/>
    </row>
    <row r="444" spans="1:29" ht="24" customHeight="1">
      <c r="A444" s="163"/>
      <c r="B444" s="230"/>
      <c r="C444" s="230"/>
      <c r="D444" s="232"/>
      <c r="E444" s="171"/>
      <c r="F444" s="174"/>
      <c r="G444" s="175"/>
      <c r="H444" s="235"/>
      <c r="I444" s="236"/>
      <c r="J444" s="235"/>
      <c r="K444" s="236"/>
      <c r="L444" s="237"/>
      <c r="M444" s="237"/>
      <c r="N444" s="182"/>
      <c r="O444" s="183"/>
      <c r="P444" s="182"/>
      <c r="Q444" s="183"/>
      <c r="R444" s="186"/>
      <c r="S444" s="187"/>
      <c r="T444" s="182"/>
      <c r="U444" s="183"/>
      <c r="V444" s="182"/>
      <c r="W444" s="183"/>
      <c r="X444" s="239"/>
      <c r="Y444" s="167"/>
      <c r="Z444" s="166"/>
      <c r="AA444" s="167"/>
      <c r="AB444" s="240"/>
      <c r="AC444" s="229"/>
    </row>
    <row r="445" spans="1:29" ht="24" customHeight="1">
      <c r="A445" s="163">
        <v>197</v>
      </c>
      <c r="B445" s="230"/>
      <c r="C445" s="230"/>
      <c r="D445" s="231"/>
      <c r="E445" s="169"/>
      <c r="F445" s="172"/>
      <c r="G445" s="173"/>
      <c r="H445" s="233"/>
      <c r="I445" s="234"/>
      <c r="J445" s="233"/>
      <c r="K445" s="234"/>
      <c r="L445" s="237"/>
      <c r="M445" s="237"/>
      <c r="N445" s="180"/>
      <c r="O445" s="181"/>
      <c r="P445" s="180"/>
      <c r="Q445" s="181"/>
      <c r="R445" s="184"/>
      <c r="S445" s="185"/>
      <c r="T445" s="180"/>
      <c r="U445" s="181"/>
      <c r="V445" s="180"/>
      <c r="W445" s="181"/>
      <c r="X445" s="238"/>
      <c r="Y445" s="165"/>
      <c r="Z445" s="164"/>
      <c r="AA445" s="165"/>
      <c r="AB445" s="240" t="str">
        <f>IF(X445="","",IF(X445="×",0,IF(AND(X445="○",Z445="○"),150000,100000)))</f>
        <v/>
      </c>
      <c r="AC445" s="229"/>
    </row>
    <row r="446" spans="1:29" ht="24" customHeight="1">
      <c r="A446" s="163"/>
      <c r="B446" s="230"/>
      <c r="C446" s="230"/>
      <c r="D446" s="232"/>
      <c r="E446" s="171"/>
      <c r="F446" s="174"/>
      <c r="G446" s="175"/>
      <c r="H446" s="235"/>
      <c r="I446" s="236"/>
      <c r="J446" s="235"/>
      <c r="K446" s="236"/>
      <c r="L446" s="237"/>
      <c r="M446" s="237"/>
      <c r="N446" s="182"/>
      <c r="O446" s="183"/>
      <c r="P446" s="182"/>
      <c r="Q446" s="183"/>
      <c r="R446" s="186"/>
      <c r="S446" s="187"/>
      <c r="T446" s="182"/>
      <c r="U446" s="183"/>
      <c r="V446" s="182"/>
      <c r="W446" s="183"/>
      <c r="X446" s="239"/>
      <c r="Y446" s="167"/>
      <c r="Z446" s="166"/>
      <c r="AA446" s="167"/>
      <c r="AB446" s="240"/>
      <c r="AC446" s="229"/>
    </row>
    <row r="447" spans="1:29" ht="24" customHeight="1">
      <c r="A447" s="163">
        <v>198</v>
      </c>
      <c r="B447" s="230"/>
      <c r="C447" s="230"/>
      <c r="D447" s="231"/>
      <c r="E447" s="169"/>
      <c r="F447" s="172"/>
      <c r="G447" s="173"/>
      <c r="H447" s="233"/>
      <c r="I447" s="234"/>
      <c r="J447" s="233"/>
      <c r="K447" s="234"/>
      <c r="L447" s="237"/>
      <c r="M447" s="237"/>
      <c r="N447" s="180"/>
      <c r="O447" s="181"/>
      <c r="P447" s="180"/>
      <c r="Q447" s="181"/>
      <c r="R447" s="184"/>
      <c r="S447" s="185"/>
      <c r="T447" s="180"/>
      <c r="U447" s="181"/>
      <c r="V447" s="180"/>
      <c r="W447" s="181"/>
      <c r="X447" s="238"/>
      <c r="Y447" s="165"/>
      <c r="Z447" s="164"/>
      <c r="AA447" s="165"/>
      <c r="AB447" s="240" t="str">
        <f>IF(X447="","",IF(X447="×",0,IF(AND(X447="○",Z447="○"),150000,100000)))</f>
        <v/>
      </c>
      <c r="AC447" s="229"/>
    </row>
    <row r="448" spans="1:29" ht="24" customHeight="1">
      <c r="A448" s="163"/>
      <c r="B448" s="230"/>
      <c r="C448" s="230"/>
      <c r="D448" s="232"/>
      <c r="E448" s="171"/>
      <c r="F448" s="174"/>
      <c r="G448" s="175"/>
      <c r="H448" s="235"/>
      <c r="I448" s="236"/>
      <c r="J448" s="235"/>
      <c r="K448" s="236"/>
      <c r="L448" s="237"/>
      <c r="M448" s="237"/>
      <c r="N448" s="182"/>
      <c r="O448" s="183"/>
      <c r="P448" s="182"/>
      <c r="Q448" s="183"/>
      <c r="R448" s="186"/>
      <c r="S448" s="187"/>
      <c r="T448" s="182"/>
      <c r="U448" s="183"/>
      <c r="V448" s="182"/>
      <c r="W448" s="183"/>
      <c r="X448" s="239"/>
      <c r="Y448" s="167"/>
      <c r="Z448" s="166"/>
      <c r="AA448" s="167"/>
      <c r="AB448" s="240"/>
      <c r="AC448" s="229"/>
    </row>
    <row r="449" spans="1:29" ht="24" customHeight="1">
      <c r="A449" s="163">
        <v>199</v>
      </c>
      <c r="B449" s="230"/>
      <c r="C449" s="230"/>
      <c r="D449" s="231"/>
      <c r="E449" s="169"/>
      <c r="F449" s="172"/>
      <c r="G449" s="173"/>
      <c r="H449" s="233"/>
      <c r="I449" s="234"/>
      <c r="J449" s="233"/>
      <c r="K449" s="234"/>
      <c r="L449" s="237"/>
      <c r="M449" s="237"/>
      <c r="N449" s="180"/>
      <c r="O449" s="181"/>
      <c r="P449" s="180"/>
      <c r="Q449" s="181"/>
      <c r="R449" s="184"/>
      <c r="S449" s="185"/>
      <c r="T449" s="180"/>
      <c r="U449" s="181"/>
      <c r="V449" s="180"/>
      <c r="W449" s="181"/>
      <c r="X449" s="238"/>
      <c r="Y449" s="165"/>
      <c r="Z449" s="164"/>
      <c r="AA449" s="165"/>
      <c r="AB449" s="240" t="str">
        <f>IF(X449="","",IF(X449="×",0,IF(AND(X449="○",Z449="○"),150000,100000)))</f>
        <v/>
      </c>
      <c r="AC449" s="229"/>
    </row>
    <row r="450" spans="1:29" ht="24" customHeight="1">
      <c r="A450" s="163"/>
      <c r="B450" s="230"/>
      <c r="C450" s="230"/>
      <c r="D450" s="232"/>
      <c r="E450" s="171"/>
      <c r="F450" s="174"/>
      <c r="G450" s="175"/>
      <c r="H450" s="235"/>
      <c r="I450" s="236"/>
      <c r="J450" s="235"/>
      <c r="K450" s="236"/>
      <c r="L450" s="237"/>
      <c r="M450" s="237"/>
      <c r="N450" s="182"/>
      <c r="O450" s="183"/>
      <c r="P450" s="182"/>
      <c r="Q450" s="183"/>
      <c r="R450" s="186"/>
      <c r="S450" s="187"/>
      <c r="T450" s="182"/>
      <c r="U450" s="183"/>
      <c r="V450" s="182"/>
      <c r="W450" s="183"/>
      <c r="X450" s="239"/>
      <c r="Y450" s="167"/>
      <c r="Z450" s="166"/>
      <c r="AA450" s="167"/>
      <c r="AB450" s="240"/>
      <c r="AC450" s="229"/>
    </row>
    <row r="451" spans="1:29" ht="24" customHeight="1">
      <c r="A451" s="163">
        <v>200</v>
      </c>
      <c r="B451" s="230"/>
      <c r="C451" s="230"/>
      <c r="D451" s="231"/>
      <c r="E451" s="169"/>
      <c r="F451" s="172"/>
      <c r="G451" s="173"/>
      <c r="H451" s="233"/>
      <c r="I451" s="234"/>
      <c r="J451" s="233"/>
      <c r="K451" s="234"/>
      <c r="L451" s="237"/>
      <c r="M451" s="237"/>
      <c r="N451" s="180"/>
      <c r="O451" s="181"/>
      <c r="P451" s="180"/>
      <c r="Q451" s="181"/>
      <c r="R451" s="184"/>
      <c r="S451" s="185"/>
      <c r="T451" s="180"/>
      <c r="U451" s="181"/>
      <c r="V451" s="180"/>
      <c r="W451" s="181"/>
      <c r="X451" s="238"/>
      <c r="Y451" s="165"/>
      <c r="Z451" s="164"/>
      <c r="AA451" s="165"/>
      <c r="AB451" s="240" t="str">
        <f>IF(X451="","",IF(X451="×",0,IF(AND(X451="○",Z451="○"),150000,100000)))</f>
        <v/>
      </c>
      <c r="AC451" s="229"/>
    </row>
    <row r="452" spans="1:29" ht="24" customHeight="1">
      <c r="A452" s="163"/>
      <c r="B452" s="230"/>
      <c r="C452" s="230"/>
      <c r="D452" s="232"/>
      <c r="E452" s="171"/>
      <c r="F452" s="174"/>
      <c r="G452" s="175"/>
      <c r="H452" s="235"/>
      <c r="I452" s="236"/>
      <c r="J452" s="235"/>
      <c r="K452" s="236"/>
      <c r="L452" s="237"/>
      <c r="M452" s="237"/>
      <c r="N452" s="182"/>
      <c r="O452" s="183"/>
      <c r="P452" s="182"/>
      <c r="Q452" s="183"/>
      <c r="R452" s="186"/>
      <c r="S452" s="187"/>
      <c r="T452" s="182"/>
      <c r="U452" s="183"/>
      <c r="V452" s="182"/>
      <c r="W452" s="183"/>
      <c r="X452" s="239"/>
      <c r="Y452" s="167"/>
      <c r="Z452" s="166"/>
      <c r="AA452" s="167"/>
      <c r="AB452" s="240"/>
      <c r="AC452" s="229"/>
    </row>
    <row r="453" spans="1:29" ht="24" customHeight="1">
      <c r="A453" s="163">
        <v>201</v>
      </c>
      <c r="B453" s="230"/>
      <c r="C453" s="230"/>
      <c r="D453" s="231"/>
      <c r="E453" s="169"/>
      <c r="F453" s="172"/>
      <c r="G453" s="173"/>
      <c r="H453" s="233"/>
      <c r="I453" s="234"/>
      <c r="J453" s="233"/>
      <c r="K453" s="234"/>
      <c r="L453" s="237"/>
      <c r="M453" s="237"/>
      <c r="N453" s="180"/>
      <c r="O453" s="181"/>
      <c r="P453" s="180"/>
      <c r="Q453" s="181"/>
      <c r="R453" s="184"/>
      <c r="S453" s="185"/>
      <c r="T453" s="180"/>
      <c r="U453" s="181"/>
      <c r="V453" s="180"/>
      <c r="W453" s="181"/>
      <c r="X453" s="238"/>
      <c r="Y453" s="165"/>
      <c r="Z453" s="164"/>
      <c r="AA453" s="165"/>
      <c r="AB453" s="240" t="str">
        <f>IF(X453="","",IF(X453="×",0,IF(AND(X453="○",Z453="○"),150000,100000)))</f>
        <v/>
      </c>
      <c r="AC453" s="229"/>
    </row>
    <row r="454" spans="1:29" ht="24" customHeight="1">
      <c r="A454" s="163"/>
      <c r="B454" s="230"/>
      <c r="C454" s="230"/>
      <c r="D454" s="232"/>
      <c r="E454" s="171"/>
      <c r="F454" s="174"/>
      <c r="G454" s="175"/>
      <c r="H454" s="235"/>
      <c r="I454" s="236"/>
      <c r="J454" s="235"/>
      <c r="K454" s="236"/>
      <c r="L454" s="237"/>
      <c r="M454" s="237"/>
      <c r="N454" s="182"/>
      <c r="O454" s="183"/>
      <c r="P454" s="182"/>
      <c r="Q454" s="183"/>
      <c r="R454" s="186"/>
      <c r="S454" s="187"/>
      <c r="T454" s="182"/>
      <c r="U454" s="183"/>
      <c r="V454" s="182"/>
      <c r="W454" s="183"/>
      <c r="X454" s="239"/>
      <c r="Y454" s="167"/>
      <c r="Z454" s="166"/>
      <c r="AA454" s="167"/>
      <c r="AB454" s="240"/>
      <c r="AC454" s="229"/>
    </row>
    <row r="455" spans="1:29" ht="24" customHeight="1">
      <c r="A455" s="163">
        <v>202</v>
      </c>
      <c r="B455" s="230"/>
      <c r="C455" s="230"/>
      <c r="D455" s="231"/>
      <c r="E455" s="169"/>
      <c r="F455" s="172"/>
      <c r="G455" s="173"/>
      <c r="H455" s="233"/>
      <c r="I455" s="234"/>
      <c r="J455" s="233"/>
      <c r="K455" s="234"/>
      <c r="L455" s="237"/>
      <c r="M455" s="237"/>
      <c r="N455" s="180"/>
      <c r="O455" s="181"/>
      <c r="P455" s="180"/>
      <c r="Q455" s="181"/>
      <c r="R455" s="184"/>
      <c r="S455" s="185"/>
      <c r="T455" s="180"/>
      <c r="U455" s="181"/>
      <c r="V455" s="180"/>
      <c r="W455" s="181"/>
      <c r="X455" s="238"/>
      <c r="Y455" s="165"/>
      <c r="Z455" s="164"/>
      <c r="AA455" s="165"/>
      <c r="AB455" s="240" t="str">
        <f>IF(X455="","",IF(X455="×",0,IF(AND(X455="○",Z455="○"),150000,100000)))</f>
        <v/>
      </c>
      <c r="AC455" s="229"/>
    </row>
    <row r="456" spans="1:29" ht="24" customHeight="1">
      <c r="A456" s="163"/>
      <c r="B456" s="230"/>
      <c r="C456" s="230"/>
      <c r="D456" s="232"/>
      <c r="E456" s="171"/>
      <c r="F456" s="174"/>
      <c r="G456" s="175"/>
      <c r="H456" s="235"/>
      <c r="I456" s="236"/>
      <c r="J456" s="235"/>
      <c r="K456" s="236"/>
      <c r="L456" s="237"/>
      <c r="M456" s="237"/>
      <c r="N456" s="182"/>
      <c r="O456" s="183"/>
      <c r="P456" s="182"/>
      <c r="Q456" s="183"/>
      <c r="R456" s="186"/>
      <c r="S456" s="187"/>
      <c r="T456" s="182"/>
      <c r="U456" s="183"/>
      <c r="V456" s="182"/>
      <c r="W456" s="183"/>
      <c r="X456" s="239"/>
      <c r="Y456" s="167"/>
      <c r="Z456" s="166"/>
      <c r="AA456" s="167"/>
      <c r="AB456" s="240"/>
      <c r="AC456" s="229"/>
    </row>
    <row r="457" spans="1:29" ht="24" customHeight="1">
      <c r="A457" s="163">
        <v>203</v>
      </c>
      <c r="B457" s="230"/>
      <c r="C457" s="230"/>
      <c r="D457" s="231"/>
      <c r="E457" s="169"/>
      <c r="F457" s="172"/>
      <c r="G457" s="173"/>
      <c r="H457" s="233"/>
      <c r="I457" s="234"/>
      <c r="J457" s="233"/>
      <c r="K457" s="234"/>
      <c r="L457" s="237"/>
      <c r="M457" s="237"/>
      <c r="N457" s="180"/>
      <c r="O457" s="181"/>
      <c r="P457" s="180"/>
      <c r="Q457" s="181"/>
      <c r="R457" s="184"/>
      <c r="S457" s="185"/>
      <c r="T457" s="180"/>
      <c r="U457" s="181"/>
      <c r="V457" s="180"/>
      <c r="W457" s="181"/>
      <c r="X457" s="238"/>
      <c r="Y457" s="165"/>
      <c r="Z457" s="164"/>
      <c r="AA457" s="165"/>
      <c r="AB457" s="240" t="str">
        <f>IF(X457="","",IF(X457="×",0,IF(AND(X457="○",Z457="○"),150000,100000)))</f>
        <v/>
      </c>
      <c r="AC457" s="229"/>
    </row>
    <row r="458" spans="1:29" ht="24" customHeight="1">
      <c r="A458" s="163"/>
      <c r="B458" s="230"/>
      <c r="C458" s="230"/>
      <c r="D458" s="232"/>
      <c r="E458" s="171"/>
      <c r="F458" s="174"/>
      <c r="G458" s="175"/>
      <c r="H458" s="235"/>
      <c r="I458" s="236"/>
      <c r="J458" s="235"/>
      <c r="K458" s="236"/>
      <c r="L458" s="237"/>
      <c r="M458" s="237"/>
      <c r="N458" s="182"/>
      <c r="O458" s="183"/>
      <c r="P458" s="182"/>
      <c r="Q458" s="183"/>
      <c r="R458" s="186"/>
      <c r="S458" s="187"/>
      <c r="T458" s="182"/>
      <c r="U458" s="183"/>
      <c r="V458" s="182"/>
      <c r="W458" s="183"/>
      <c r="X458" s="239"/>
      <c r="Y458" s="167"/>
      <c r="Z458" s="166"/>
      <c r="AA458" s="167"/>
      <c r="AB458" s="240"/>
      <c r="AC458" s="229"/>
    </row>
    <row r="459" spans="1:29" ht="24" customHeight="1">
      <c r="A459" s="163">
        <v>204</v>
      </c>
      <c r="B459" s="230"/>
      <c r="C459" s="230"/>
      <c r="D459" s="231"/>
      <c r="E459" s="169"/>
      <c r="F459" s="172"/>
      <c r="G459" s="173"/>
      <c r="H459" s="233"/>
      <c r="I459" s="234"/>
      <c r="J459" s="233"/>
      <c r="K459" s="234"/>
      <c r="L459" s="237"/>
      <c r="M459" s="237"/>
      <c r="N459" s="180"/>
      <c r="O459" s="181"/>
      <c r="P459" s="180"/>
      <c r="Q459" s="181"/>
      <c r="R459" s="184"/>
      <c r="S459" s="185"/>
      <c r="T459" s="180"/>
      <c r="U459" s="181"/>
      <c r="V459" s="180"/>
      <c r="W459" s="181"/>
      <c r="X459" s="238"/>
      <c r="Y459" s="165"/>
      <c r="Z459" s="164"/>
      <c r="AA459" s="165"/>
      <c r="AB459" s="240" t="str">
        <f>IF(X459="","",IF(X459="×",0,IF(AND(X459="○",Z459="○"),150000,100000)))</f>
        <v/>
      </c>
      <c r="AC459" s="229"/>
    </row>
    <row r="460" spans="1:29" ht="24" customHeight="1">
      <c r="A460" s="163"/>
      <c r="B460" s="230"/>
      <c r="C460" s="230"/>
      <c r="D460" s="232"/>
      <c r="E460" s="171"/>
      <c r="F460" s="174"/>
      <c r="G460" s="175"/>
      <c r="H460" s="235"/>
      <c r="I460" s="236"/>
      <c r="J460" s="235"/>
      <c r="K460" s="236"/>
      <c r="L460" s="237"/>
      <c r="M460" s="237"/>
      <c r="N460" s="182"/>
      <c r="O460" s="183"/>
      <c r="P460" s="182"/>
      <c r="Q460" s="183"/>
      <c r="R460" s="186"/>
      <c r="S460" s="187"/>
      <c r="T460" s="182"/>
      <c r="U460" s="183"/>
      <c r="V460" s="182"/>
      <c r="W460" s="183"/>
      <c r="X460" s="239"/>
      <c r="Y460" s="167"/>
      <c r="Z460" s="166"/>
      <c r="AA460" s="167"/>
      <c r="AB460" s="240"/>
      <c r="AC460" s="229"/>
    </row>
    <row r="461" spans="1:29" ht="24" customHeight="1">
      <c r="A461" s="163">
        <v>205</v>
      </c>
      <c r="B461" s="230"/>
      <c r="C461" s="230"/>
      <c r="D461" s="231"/>
      <c r="E461" s="169"/>
      <c r="F461" s="172"/>
      <c r="G461" s="173"/>
      <c r="H461" s="233"/>
      <c r="I461" s="234"/>
      <c r="J461" s="233"/>
      <c r="K461" s="234"/>
      <c r="L461" s="237"/>
      <c r="M461" s="237"/>
      <c r="N461" s="180"/>
      <c r="O461" s="181"/>
      <c r="P461" s="180"/>
      <c r="Q461" s="181"/>
      <c r="R461" s="184"/>
      <c r="S461" s="185"/>
      <c r="T461" s="180"/>
      <c r="U461" s="181"/>
      <c r="V461" s="180"/>
      <c r="W461" s="181"/>
      <c r="X461" s="238"/>
      <c r="Y461" s="165"/>
      <c r="Z461" s="164"/>
      <c r="AA461" s="165"/>
      <c r="AB461" s="240" t="str">
        <f>IF(X461="","",IF(X461="×",0,IF(AND(X461="○",Z461="○"),150000,100000)))</f>
        <v/>
      </c>
      <c r="AC461" s="229"/>
    </row>
    <row r="462" spans="1:29" ht="24" customHeight="1">
      <c r="A462" s="163"/>
      <c r="B462" s="230"/>
      <c r="C462" s="230"/>
      <c r="D462" s="232"/>
      <c r="E462" s="171"/>
      <c r="F462" s="174"/>
      <c r="G462" s="175"/>
      <c r="H462" s="235"/>
      <c r="I462" s="236"/>
      <c r="J462" s="235"/>
      <c r="K462" s="236"/>
      <c r="L462" s="237"/>
      <c r="M462" s="237"/>
      <c r="N462" s="182"/>
      <c r="O462" s="183"/>
      <c r="P462" s="182"/>
      <c r="Q462" s="183"/>
      <c r="R462" s="186"/>
      <c r="S462" s="187"/>
      <c r="T462" s="182"/>
      <c r="U462" s="183"/>
      <c r="V462" s="182"/>
      <c r="W462" s="183"/>
      <c r="X462" s="239"/>
      <c r="Y462" s="167"/>
      <c r="Z462" s="166"/>
      <c r="AA462" s="167"/>
      <c r="AB462" s="240"/>
      <c r="AC462" s="229"/>
    </row>
    <row r="463" spans="1:29" ht="24" customHeight="1">
      <c r="A463" s="163">
        <v>206</v>
      </c>
      <c r="B463" s="230"/>
      <c r="C463" s="230"/>
      <c r="D463" s="231"/>
      <c r="E463" s="169"/>
      <c r="F463" s="172"/>
      <c r="G463" s="173"/>
      <c r="H463" s="233"/>
      <c r="I463" s="234"/>
      <c r="J463" s="233"/>
      <c r="K463" s="234"/>
      <c r="L463" s="237"/>
      <c r="M463" s="237"/>
      <c r="N463" s="180"/>
      <c r="O463" s="181"/>
      <c r="P463" s="180"/>
      <c r="Q463" s="181"/>
      <c r="R463" s="184"/>
      <c r="S463" s="185"/>
      <c r="T463" s="180"/>
      <c r="U463" s="181"/>
      <c r="V463" s="180"/>
      <c r="W463" s="181"/>
      <c r="X463" s="238"/>
      <c r="Y463" s="165"/>
      <c r="Z463" s="164"/>
      <c r="AA463" s="165"/>
      <c r="AB463" s="240" t="str">
        <f>IF(X463="","",IF(X463="×",0,IF(AND(X463="○",Z463="○"),150000,100000)))</f>
        <v/>
      </c>
      <c r="AC463" s="229"/>
    </row>
    <row r="464" spans="1:29" ht="24" customHeight="1">
      <c r="A464" s="163"/>
      <c r="B464" s="230"/>
      <c r="C464" s="230"/>
      <c r="D464" s="232"/>
      <c r="E464" s="171"/>
      <c r="F464" s="174"/>
      <c r="G464" s="175"/>
      <c r="H464" s="235"/>
      <c r="I464" s="236"/>
      <c r="J464" s="235"/>
      <c r="K464" s="236"/>
      <c r="L464" s="237"/>
      <c r="M464" s="237"/>
      <c r="N464" s="182"/>
      <c r="O464" s="183"/>
      <c r="P464" s="182"/>
      <c r="Q464" s="183"/>
      <c r="R464" s="186"/>
      <c r="S464" s="187"/>
      <c r="T464" s="182"/>
      <c r="U464" s="183"/>
      <c r="V464" s="182"/>
      <c r="W464" s="183"/>
      <c r="X464" s="239"/>
      <c r="Y464" s="167"/>
      <c r="Z464" s="166"/>
      <c r="AA464" s="167"/>
      <c r="AB464" s="240"/>
      <c r="AC464" s="229"/>
    </row>
    <row r="465" spans="1:29" ht="24" customHeight="1">
      <c r="A465" s="163">
        <v>207</v>
      </c>
      <c r="B465" s="230"/>
      <c r="C465" s="230"/>
      <c r="D465" s="231"/>
      <c r="E465" s="169"/>
      <c r="F465" s="172"/>
      <c r="G465" s="173"/>
      <c r="H465" s="233"/>
      <c r="I465" s="234"/>
      <c r="J465" s="233"/>
      <c r="K465" s="234"/>
      <c r="L465" s="237"/>
      <c r="M465" s="237"/>
      <c r="N465" s="180"/>
      <c r="O465" s="181"/>
      <c r="P465" s="180"/>
      <c r="Q465" s="181"/>
      <c r="R465" s="184"/>
      <c r="S465" s="185"/>
      <c r="T465" s="180"/>
      <c r="U465" s="181"/>
      <c r="V465" s="180"/>
      <c r="W465" s="181"/>
      <c r="X465" s="238"/>
      <c r="Y465" s="165"/>
      <c r="Z465" s="164"/>
      <c r="AA465" s="165"/>
      <c r="AB465" s="240" t="str">
        <f>IF(X465="","",IF(X465="×",0,IF(AND(X465="○",Z465="○"),150000,100000)))</f>
        <v/>
      </c>
      <c r="AC465" s="229"/>
    </row>
    <row r="466" spans="1:29" ht="24" customHeight="1">
      <c r="A466" s="163"/>
      <c r="B466" s="230"/>
      <c r="C466" s="230"/>
      <c r="D466" s="232"/>
      <c r="E466" s="171"/>
      <c r="F466" s="174"/>
      <c r="G466" s="175"/>
      <c r="H466" s="235"/>
      <c r="I466" s="236"/>
      <c r="J466" s="235"/>
      <c r="K466" s="236"/>
      <c r="L466" s="237"/>
      <c r="M466" s="237"/>
      <c r="N466" s="182"/>
      <c r="O466" s="183"/>
      <c r="P466" s="182"/>
      <c r="Q466" s="183"/>
      <c r="R466" s="186"/>
      <c r="S466" s="187"/>
      <c r="T466" s="182"/>
      <c r="U466" s="183"/>
      <c r="V466" s="182"/>
      <c r="W466" s="183"/>
      <c r="X466" s="239"/>
      <c r="Y466" s="167"/>
      <c r="Z466" s="166"/>
      <c r="AA466" s="167"/>
      <c r="AB466" s="240"/>
      <c r="AC466" s="229"/>
    </row>
    <row r="467" spans="1:29" ht="24" customHeight="1">
      <c r="A467" s="163">
        <v>208</v>
      </c>
      <c r="B467" s="230"/>
      <c r="C467" s="230"/>
      <c r="D467" s="231"/>
      <c r="E467" s="169"/>
      <c r="F467" s="172"/>
      <c r="G467" s="173"/>
      <c r="H467" s="233"/>
      <c r="I467" s="234"/>
      <c r="J467" s="233"/>
      <c r="K467" s="234"/>
      <c r="L467" s="237"/>
      <c r="M467" s="237"/>
      <c r="N467" s="180"/>
      <c r="O467" s="181"/>
      <c r="P467" s="180"/>
      <c r="Q467" s="181"/>
      <c r="R467" s="184"/>
      <c r="S467" s="185"/>
      <c r="T467" s="180"/>
      <c r="U467" s="181"/>
      <c r="V467" s="180"/>
      <c r="W467" s="181"/>
      <c r="X467" s="238"/>
      <c r="Y467" s="165"/>
      <c r="Z467" s="164"/>
      <c r="AA467" s="165"/>
      <c r="AB467" s="240" t="str">
        <f>IF(X467="","",IF(X467="×",0,IF(AND(X467="○",Z467="○"),150000,100000)))</f>
        <v/>
      </c>
      <c r="AC467" s="229"/>
    </row>
    <row r="468" spans="1:29" ht="24" customHeight="1">
      <c r="A468" s="163"/>
      <c r="B468" s="230"/>
      <c r="C468" s="230"/>
      <c r="D468" s="232"/>
      <c r="E468" s="171"/>
      <c r="F468" s="174"/>
      <c r="G468" s="175"/>
      <c r="H468" s="235"/>
      <c r="I468" s="236"/>
      <c r="J468" s="235"/>
      <c r="K468" s="236"/>
      <c r="L468" s="237"/>
      <c r="M468" s="237"/>
      <c r="N468" s="182"/>
      <c r="O468" s="183"/>
      <c r="P468" s="182"/>
      <c r="Q468" s="183"/>
      <c r="R468" s="186"/>
      <c r="S468" s="187"/>
      <c r="T468" s="182"/>
      <c r="U468" s="183"/>
      <c r="V468" s="182"/>
      <c r="W468" s="183"/>
      <c r="X468" s="239"/>
      <c r="Y468" s="167"/>
      <c r="Z468" s="166"/>
      <c r="AA468" s="167"/>
      <c r="AB468" s="240"/>
      <c r="AC468" s="229"/>
    </row>
    <row r="469" spans="1:29" ht="24" customHeight="1">
      <c r="A469" s="163">
        <v>209</v>
      </c>
      <c r="B469" s="230"/>
      <c r="C469" s="230"/>
      <c r="D469" s="231"/>
      <c r="E469" s="169"/>
      <c r="F469" s="172"/>
      <c r="G469" s="173"/>
      <c r="H469" s="233"/>
      <c r="I469" s="234"/>
      <c r="J469" s="233"/>
      <c r="K469" s="234"/>
      <c r="L469" s="237"/>
      <c r="M469" s="237"/>
      <c r="N469" s="180"/>
      <c r="O469" s="181"/>
      <c r="P469" s="180"/>
      <c r="Q469" s="181"/>
      <c r="R469" s="184"/>
      <c r="S469" s="185"/>
      <c r="T469" s="180"/>
      <c r="U469" s="181"/>
      <c r="V469" s="180"/>
      <c r="W469" s="181"/>
      <c r="X469" s="238"/>
      <c r="Y469" s="165"/>
      <c r="Z469" s="164"/>
      <c r="AA469" s="165"/>
      <c r="AB469" s="240" t="str">
        <f>IF(X469="","",IF(X469="×",0,IF(AND(X469="○",Z469="○"),150000,100000)))</f>
        <v/>
      </c>
      <c r="AC469" s="229"/>
    </row>
    <row r="470" spans="1:29" ht="24" customHeight="1">
      <c r="A470" s="163"/>
      <c r="B470" s="230"/>
      <c r="C470" s="230"/>
      <c r="D470" s="232"/>
      <c r="E470" s="171"/>
      <c r="F470" s="174"/>
      <c r="G470" s="175"/>
      <c r="H470" s="235"/>
      <c r="I470" s="236"/>
      <c r="J470" s="235"/>
      <c r="K470" s="236"/>
      <c r="L470" s="237"/>
      <c r="M470" s="237"/>
      <c r="N470" s="182"/>
      <c r="O470" s="183"/>
      <c r="P470" s="182"/>
      <c r="Q470" s="183"/>
      <c r="R470" s="186"/>
      <c r="S470" s="187"/>
      <c r="T470" s="182"/>
      <c r="U470" s="183"/>
      <c r="V470" s="182"/>
      <c r="W470" s="183"/>
      <c r="X470" s="239"/>
      <c r="Y470" s="167"/>
      <c r="Z470" s="166"/>
      <c r="AA470" s="167"/>
      <c r="AB470" s="240"/>
      <c r="AC470" s="229"/>
    </row>
    <row r="471" spans="1:29" ht="24" customHeight="1">
      <c r="A471" s="163">
        <v>210</v>
      </c>
      <c r="B471" s="230"/>
      <c r="C471" s="230"/>
      <c r="D471" s="231"/>
      <c r="E471" s="169"/>
      <c r="F471" s="172"/>
      <c r="G471" s="173"/>
      <c r="H471" s="233"/>
      <c r="I471" s="234"/>
      <c r="J471" s="233"/>
      <c r="K471" s="234"/>
      <c r="L471" s="237"/>
      <c r="M471" s="237"/>
      <c r="N471" s="180"/>
      <c r="O471" s="181"/>
      <c r="P471" s="180"/>
      <c r="Q471" s="181"/>
      <c r="R471" s="184"/>
      <c r="S471" s="185"/>
      <c r="T471" s="180"/>
      <c r="U471" s="181"/>
      <c r="V471" s="180"/>
      <c r="W471" s="181"/>
      <c r="X471" s="238"/>
      <c r="Y471" s="165"/>
      <c r="Z471" s="164"/>
      <c r="AA471" s="165"/>
      <c r="AB471" s="240" t="str">
        <f>IF(X471="","",IF(X471="×",0,IF(AND(X471="○",Z471="○"),150000,100000)))</f>
        <v/>
      </c>
      <c r="AC471" s="229"/>
    </row>
    <row r="472" spans="1:29" ht="24" customHeight="1">
      <c r="A472" s="163"/>
      <c r="B472" s="230"/>
      <c r="C472" s="230"/>
      <c r="D472" s="232"/>
      <c r="E472" s="171"/>
      <c r="F472" s="174"/>
      <c r="G472" s="175"/>
      <c r="H472" s="235"/>
      <c r="I472" s="236"/>
      <c r="J472" s="235"/>
      <c r="K472" s="236"/>
      <c r="L472" s="237"/>
      <c r="M472" s="237"/>
      <c r="N472" s="182"/>
      <c r="O472" s="183"/>
      <c r="P472" s="182"/>
      <c r="Q472" s="183"/>
      <c r="R472" s="186"/>
      <c r="S472" s="187"/>
      <c r="T472" s="182"/>
      <c r="U472" s="183"/>
      <c r="V472" s="182"/>
      <c r="W472" s="183"/>
      <c r="X472" s="239"/>
      <c r="Y472" s="167"/>
      <c r="Z472" s="166"/>
      <c r="AA472" s="167"/>
      <c r="AB472" s="240"/>
      <c r="AC472" s="229"/>
    </row>
    <row r="473" spans="1:29" ht="24" customHeight="1">
      <c r="A473" s="163">
        <v>211</v>
      </c>
      <c r="B473" s="230"/>
      <c r="C473" s="230"/>
      <c r="D473" s="231"/>
      <c r="E473" s="169"/>
      <c r="F473" s="172"/>
      <c r="G473" s="173"/>
      <c r="H473" s="233"/>
      <c r="I473" s="234"/>
      <c r="J473" s="233"/>
      <c r="K473" s="234"/>
      <c r="L473" s="237"/>
      <c r="M473" s="237"/>
      <c r="N473" s="180"/>
      <c r="O473" s="181"/>
      <c r="P473" s="180"/>
      <c r="Q473" s="181"/>
      <c r="R473" s="184"/>
      <c r="S473" s="185"/>
      <c r="T473" s="180"/>
      <c r="U473" s="181"/>
      <c r="V473" s="180"/>
      <c r="W473" s="181"/>
      <c r="X473" s="238"/>
      <c r="Y473" s="165"/>
      <c r="Z473" s="164"/>
      <c r="AA473" s="165"/>
      <c r="AB473" s="240" t="str">
        <f>IF(X473="","",IF(X473="×",0,IF(AND(X473="○",Z473="○"),150000,100000)))</f>
        <v/>
      </c>
      <c r="AC473" s="229"/>
    </row>
    <row r="474" spans="1:29" ht="24" customHeight="1">
      <c r="A474" s="163"/>
      <c r="B474" s="230"/>
      <c r="C474" s="230"/>
      <c r="D474" s="232"/>
      <c r="E474" s="171"/>
      <c r="F474" s="174"/>
      <c r="G474" s="175"/>
      <c r="H474" s="235"/>
      <c r="I474" s="236"/>
      <c r="J474" s="235"/>
      <c r="K474" s="236"/>
      <c r="L474" s="237"/>
      <c r="M474" s="237"/>
      <c r="N474" s="182"/>
      <c r="O474" s="183"/>
      <c r="P474" s="182"/>
      <c r="Q474" s="183"/>
      <c r="R474" s="186"/>
      <c r="S474" s="187"/>
      <c r="T474" s="182"/>
      <c r="U474" s="183"/>
      <c r="V474" s="182"/>
      <c r="W474" s="183"/>
      <c r="X474" s="239"/>
      <c r="Y474" s="167"/>
      <c r="Z474" s="166"/>
      <c r="AA474" s="167"/>
      <c r="AB474" s="240"/>
      <c r="AC474" s="229"/>
    </row>
    <row r="475" spans="1:29" ht="24" customHeight="1">
      <c r="A475" s="163">
        <v>212</v>
      </c>
      <c r="B475" s="230"/>
      <c r="C475" s="230"/>
      <c r="D475" s="231"/>
      <c r="E475" s="169"/>
      <c r="F475" s="172"/>
      <c r="G475" s="173"/>
      <c r="H475" s="233"/>
      <c r="I475" s="234"/>
      <c r="J475" s="233"/>
      <c r="K475" s="234"/>
      <c r="L475" s="237"/>
      <c r="M475" s="237"/>
      <c r="N475" s="180"/>
      <c r="O475" s="181"/>
      <c r="P475" s="180"/>
      <c r="Q475" s="181"/>
      <c r="R475" s="184"/>
      <c r="S475" s="185"/>
      <c r="T475" s="180"/>
      <c r="U475" s="181"/>
      <c r="V475" s="180"/>
      <c r="W475" s="181"/>
      <c r="X475" s="238"/>
      <c r="Y475" s="165"/>
      <c r="Z475" s="164"/>
      <c r="AA475" s="165"/>
      <c r="AB475" s="240" t="str">
        <f>IF(X475="","",IF(X475="×",0,IF(AND(X475="○",Z475="○"),150000,100000)))</f>
        <v/>
      </c>
      <c r="AC475" s="229"/>
    </row>
    <row r="476" spans="1:29" ht="24" customHeight="1">
      <c r="A476" s="163"/>
      <c r="B476" s="230"/>
      <c r="C476" s="230"/>
      <c r="D476" s="232"/>
      <c r="E476" s="171"/>
      <c r="F476" s="174"/>
      <c r="G476" s="175"/>
      <c r="H476" s="235"/>
      <c r="I476" s="236"/>
      <c r="J476" s="235"/>
      <c r="K476" s="236"/>
      <c r="L476" s="237"/>
      <c r="M476" s="237"/>
      <c r="N476" s="182"/>
      <c r="O476" s="183"/>
      <c r="P476" s="182"/>
      <c r="Q476" s="183"/>
      <c r="R476" s="186"/>
      <c r="S476" s="187"/>
      <c r="T476" s="182"/>
      <c r="U476" s="183"/>
      <c r="V476" s="182"/>
      <c r="W476" s="183"/>
      <c r="X476" s="239"/>
      <c r="Y476" s="167"/>
      <c r="Z476" s="166"/>
      <c r="AA476" s="167"/>
      <c r="AB476" s="240"/>
      <c r="AC476" s="229"/>
    </row>
    <row r="477" spans="1:29" ht="24" customHeight="1">
      <c r="A477" s="163">
        <v>213</v>
      </c>
      <c r="B477" s="230"/>
      <c r="C477" s="230"/>
      <c r="D477" s="231"/>
      <c r="E477" s="169"/>
      <c r="F477" s="172"/>
      <c r="G477" s="173"/>
      <c r="H477" s="233"/>
      <c r="I477" s="234"/>
      <c r="J477" s="233"/>
      <c r="K477" s="234"/>
      <c r="L477" s="237"/>
      <c r="M477" s="237"/>
      <c r="N477" s="180"/>
      <c r="O477" s="181"/>
      <c r="P477" s="180"/>
      <c r="Q477" s="181"/>
      <c r="R477" s="184"/>
      <c r="S477" s="185"/>
      <c r="T477" s="180"/>
      <c r="U477" s="181"/>
      <c r="V477" s="180"/>
      <c r="W477" s="181"/>
      <c r="X477" s="238"/>
      <c r="Y477" s="165"/>
      <c r="Z477" s="164"/>
      <c r="AA477" s="165"/>
      <c r="AB477" s="240" t="str">
        <f>IF(X477="","",IF(X477="×",0,IF(AND(X477="○",Z477="○"),150000,100000)))</f>
        <v/>
      </c>
      <c r="AC477" s="229"/>
    </row>
    <row r="478" spans="1:29" ht="24" customHeight="1">
      <c r="A478" s="163"/>
      <c r="B478" s="230"/>
      <c r="C478" s="230"/>
      <c r="D478" s="232"/>
      <c r="E478" s="171"/>
      <c r="F478" s="174"/>
      <c r="G478" s="175"/>
      <c r="H478" s="235"/>
      <c r="I478" s="236"/>
      <c r="J478" s="235"/>
      <c r="K478" s="236"/>
      <c r="L478" s="237"/>
      <c r="M478" s="237"/>
      <c r="N478" s="182"/>
      <c r="O478" s="183"/>
      <c r="P478" s="182"/>
      <c r="Q478" s="183"/>
      <c r="R478" s="186"/>
      <c r="S478" s="187"/>
      <c r="T478" s="182"/>
      <c r="U478" s="183"/>
      <c r="V478" s="182"/>
      <c r="W478" s="183"/>
      <c r="X478" s="239"/>
      <c r="Y478" s="167"/>
      <c r="Z478" s="166"/>
      <c r="AA478" s="167"/>
      <c r="AB478" s="240"/>
      <c r="AC478" s="229"/>
    </row>
    <row r="479" spans="1:29" ht="24" customHeight="1">
      <c r="A479" s="163">
        <v>214</v>
      </c>
      <c r="B479" s="230"/>
      <c r="C479" s="230"/>
      <c r="D479" s="231"/>
      <c r="E479" s="169"/>
      <c r="F479" s="172"/>
      <c r="G479" s="173"/>
      <c r="H479" s="233"/>
      <c r="I479" s="234"/>
      <c r="J479" s="233"/>
      <c r="K479" s="234"/>
      <c r="L479" s="237"/>
      <c r="M479" s="237"/>
      <c r="N479" s="180"/>
      <c r="O479" s="181"/>
      <c r="P479" s="180"/>
      <c r="Q479" s="181"/>
      <c r="R479" s="184"/>
      <c r="S479" s="185"/>
      <c r="T479" s="180"/>
      <c r="U479" s="181"/>
      <c r="V479" s="180"/>
      <c r="W479" s="181"/>
      <c r="X479" s="238"/>
      <c r="Y479" s="165"/>
      <c r="Z479" s="164"/>
      <c r="AA479" s="165"/>
      <c r="AB479" s="240" t="str">
        <f>IF(X479="","",IF(X479="×",0,IF(AND(X479="○",Z479="○"),150000,100000)))</f>
        <v/>
      </c>
      <c r="AC479" s="229"/>
    </row>
    <row r="480" spans="1:29" ht="24" customHeight="1">
      <c r="A480" s="163"/>
      <c r="B480" s="230"/>
      <c r="C480" s="230"/>
      <c r="D480" s="232"/>
      <c r="E480" s="171"/>
      <c r="F480" s="174"/>
      <c r="G480" s="175"/>
      <c r="H480" s="235"/>
      <c r="I480" s="236"/>
      <c r="J480" s="235"/>
      <c r="K480" s="236"/>
      <c r="L480" s="237"/>
      <c r="M480" s="237"/>
      <c r="N480" s="182"/>
      <c r="O480" s="183"/>
      <c r="P480" s="182"/>
      <c r="Q480" s="183"/>
      <c r="R480" s="186"/>
      <c r="S480" s="187"/>
      <c r="T480" s="182"/>
      <c r="U480" s="183"/>
      <c r="V480" s="182"/>
      <c r="W480" s="183"/>
      <c r="X480" s="239"/>
      <c r="Y480" s="167"/>
      <c r="Z480" s="166"/>
      <c r="AA480" s="167"/>
      <c r="AB480" s="240"/>
      <c r="AC480" s="229"/>
    </row>
    <row r="481" spans="1:29" ht="24" customHeight="1">
      <c r="A481" s="163">
        <v>215</v>
      </c>
      <c r="B481" s="230"/>
      <c r="C481" s="230"/>
      <c r="D481" s="231"/>
      <c r="E481" s="169"/>
      <c r="F481" s="172"/>
      <c r="G481" s="173"/>
      <c r="H481" s="233"/>
      <c r="I481" s="234"/>
      <c r="J481" s="233"/>
      <c r="K481" s="234"/>
      <c r="L481" s="237"/>
      <c r="M481" s="237"/>
      <c r="N481" s="180"/>
      <c r="O481" s="181"/>
      <c r="P481" s="180"/>
      <c r="Q481" s="181"/>
      <c r="R481" s="184"/>
      <c r="S481" s="185"/>
      <c r="T481" s="180"/>
      <c r="U481" s="181"/>
      <c r="V481" s="180"/>
      <c r="W481" s="181"/>
      <c r="X481" s="238"/>
      <c r="Y481" s="165"/>
      <c r="Z481" s="164"/>
      <c r="AA481" s="165"/>
      <c r="AB481" s="240" t="str">
        <f>IF(X481="","",IF(X481="×",0,IF(AND(X481="○",Z481="○"),150000,100000)))</f>
        <v/>
      </c>
      <c r="AC481" s="229"/>
    </row>
    <row r="482" spans="1:29" ht="24" customHeight="1">
      <c r="A482" s="163"/>
      <c r="B482" s="230"/>
      <c r="C482" s="230"/>
      <c r="D482" s="232"/>
      <c r="E482" s="171"/>
      <c r="F482" s="174"/>
      <c r="G482" s="175"/>
      <c r="H482" s="235"/>
      <c r="I482" s="236"/>
      <c r="J482" s="235"/>
      <c r="K482" s="236"/>
      <c r="L482" s="237"/>
      <c r="M482" s="237"/>
      <c r="N482" s="182"/>
      <c r="O482" s="183"/>
      <c r="P482" s="182"/>
      <c r="Q482" s="183"/>
      <c r="R482" s="186"/>
      <c r="S482" s="187"/>
      <c r="T482" s="182"/>
      <c r="U482" s="183"/>
      <c r="V482" s="182"/>
      <c r="W482" s="183"/>
      <c r="X482" s="239"/>
      <c r="Y482" s="167"/>
      <c r="Z482" s="166"/>
      <c r="AA482" s="167"/>
      <c r="AB482" s="240"/>
      <c r="AC482" s="229"/>
    </row>
    <row r="483" spans="1:29" ht="24" customHeight="1">
      <c r="A483" s="163">
        <v>216</v>
      </c>
      <c r="B483" s="230"/>
      <c r="C483" s="230"/>
      <c r="D483" s="231"/>
      <c r="E483" s="169"/>
      <c r="F483" s="172"/>
      <c r="G483" s="173"/>
      <c r="H483" s="233"/>
      <c r="I483" s="234"/>
      <c r="J483" s="233"/>
      <c r="K483" s="234"/>
      <c r="L483" s="237"/>
      <c r="M483" s="237"/>
      <c r="N483" s="180"/>
      <c r="O483" s="181"/>
      <c r="P483" s="180"/>
      <c r="Q483" s="181"/>
      <c r="R483" s="184"/>
      <c r="S483" s="185"/>
      <c r="T483" s="180"/>
      <c r="U483" s="181"/>
      <c r="V483" s="180"/>
      <c r="W483" s="181"/>
      <c r="X483" s="238"/>
      <c r="Y483" s="165"/>
      <c r="Z483" s="164"/>
      <c r="AA483" s="165"/>
      <c r="AB483" s="240" t="str">
        <f>IF(X483="","",IF(X483="×",0,IF(AND(X483="○",Z483="○"),150000,100000)))</f>
        <v/>
      </c>
      <c r="AC483" s="229"/>
    </row>
    <row r="484" spans="1:29" ht="24" customHeight="1">
      <c r="A484" s="163"/>
      <c r="B484" s="230"/>
      <c r="C484" s="230"/>
      <c r="D484" s="232"/>
      <c r="E484" s="171"/>
      <c r="F484" s="174"/>
      <c r="G484" s="175"/>
      <c r="H484" s="235"/>
      <c r="I484" s="236"/>
      <c r="J484" s="235"/>
      <c r="K484" s="236"/>
      <c r="L484" s="237"/>
      <c r="M484" s="237"/>
      <c r="N484" s="182"/>
      <c r="O484" s="183"/>
      <c r="P484" s="182"/>
      <c r="Q484" s="183"/>
      <c r="R484" s="186"/>
      <c r="S484" s="187"/>
      <c r="T484" s="182"/>
      <c r="U484" s="183"/>
      <c r="V484" s="182"/>
      <c r="W484" s="183"/>
      <c r="X484" s="239"/>
      <c r="Y484" s="167"/>
      <c r="Z484" s="166"/>
      <c r="AA484" s="167"/>
      <c r="AB484" s="240"/>
      <c r="AC484" s="229"/>
    </row>
    <row r="485" spans="1:29" ht="24" customHeight="1">
      <c r="A485" s="163">
        <v>217</v>
      </c>
      <c r="B485" s="230"/>
      <c r="C485" s="230"/>
      <c r="D485" s="231"/>
      <c r="E485" s="169"/>
      <c r="F485" s="172"/>
      <c r="G485" s="173"/>
      <c r="H485" s="233"/>
      <c r="I485" s="234"/>
      <c r="J485" s="233"/>
      <c r="K485" s="234"/>
      <c r="L485" s="237"/>
      <c r="M485" s="237"/>
      <c r="N485" s="180"/>
      <c r="O485" s="181"/>
      <c r="P485" s="180"/>
      <c r="Q485" s="181"/>
      <c r="R485" s="184"/>
      <c r="S485" s="185"/>
      <c r="T485" s="180"/>
      <c r="U485" s="181"/>
      <c r="V485" s="180"/>
      <c r="W485" s="181"/>
      <c r="X485" s="238"/>
      <c r="Y485" s="165"/>
      <c r="Z485" s="164"/>
      <c r="AA485" s="165"/>
      <c r="AB485" s="240" t="str">
        <f>IF(X485="","",IF(X485="×",0,IF(AND(X485="○",Z485="○"),150000,100000)))</f>
        <v/>
      </c>
      <c r="AC485" s="229"/>
    </row>
    <row r="486" spans="1:29" ht="24" customHeight="1">
      <c r="A486" s="163"/>
      <c r="B486" s="230"/>
      <c r="C486" s="230"/>
      <c r="D486" s="232"/>
      <c r="E486" s="171"/>
      <c r="F486" s="174"/>
      <c r="G486" s="175"/>
      <c r="H486" s="235"/>
      <c r="I486" s="236"/>
      <c r="J486" s="235"/>
      <c r="K486" s="236"/>
      <c r="L486" s="237"/>
      <c r="M486" s="237"/>
      <c r="N486" s="182"/>
      <c r="O486" s="183"/>
      <c r="P486" s="182"/>
      <c r="Q486" s="183"/>
      <c r="R486" s="186"/>
      <c r="S486" s="187"/>
      <c r="T486" s="182"/>
      <c r="U486" s="183"/>
      <c r="V486" s="182"/>
      <c r="W486" s="183"/>
      <c r="X486" s="239"/>
      <c r="Y486" s="167"/>
      <c r="Z486" s="166"/>
      <c r="AA486" s="167"/>
      <c r="AB486" s="240"/>
      <c r="AC486" s="229"/>
    </row>
    <row r="487" spans="1:29" ht="24" customHeight="1">
      <c r="A487" s="163">
        <v>218</v>
      </c>
      <c r="B487" s="230"/>
      <c r="C487" s="230"/>
      <c r="D487" s="231"/>
      <c r="E487" s="169"/>
      <c r="F487" s="172"/>
      <c r="G487" s="173"/>
      <c r="H487" s="233"/>
      <c r="I487" s="234"/>
      <c r="J487" s="233"/>
      <c r="K487" s="234"/>
      <c r="L487" s="237"/>
      <c r="M487" s="237"/>
      <c r="N487" s="180"/>
      <c r="O487" s="181"/>
      <c r="P487" s="180"/>
      <c r="Q487" s="181"/>
      <c r="R487" s="184"/>
      <c r="S487" s="185"/>
      <c r="T487" s="180"/>
      <c r="U487" s="181"/>
      <c r="V487" s="180"/>
      <c r="W487" s="181"/>
      <c r="X487" s="238"/>
      <c r="Y487" s="165"/>
      <c r="Z487" s="164"/>
      <c r="AA487" s="165"/>
      <c r="AB487" s="240" t="str">
        <f>IF(X487="","",IF(X487="×",0,IF(AND(X487="○",Z487="○"),150000,100000)))</f>
        <v/>
      </c>
      <c r="AC487" s="229"/>
    </row>
    <row r="488" spans="1:29" ht="24" customHeight="1">
      <c r="A488" s="163"/>
      <c r="B488" s="230"/>
      <c r="C488" s="230"/>
      <c r="D488" s="232"/>
      <c r="E488" s="171"/>
      <c r="F488" s="174"/>
      <c r="G488" s="175"/>
      <c r="H488" s="235"/>
      <c r="I488" s="236"/>
      <c r="J488" s="235"/>
      <c r="K488" s="236"/>
      <c r="L488" s="237"/>
      <c r="M488" s="237"/>
      <c r="N488" s="182"/>
      <c r="O488" s="183"/>
      <c r="P488" s="182"/>
      <c r="Q488" s="183"/>
      <c r="R488" s="186"/>
      <c r="S488" s="187"/>
      <c r="T488" s="182"/>
      <c r="U488" s="183"/>
      <c r="V488" s="182"/>
      <c r="W488" s="183"/>
      <c r="X488" s="239"/>
      <c r="Y488" s="167"/>
      <c r="Z488" s="166"/>
      <c r="AA488" s="167"/>
      <c r="AB488" s="240"/>
      <c r="AC488" s="229"/>
    </row>
    <row r="489" spans="1:29" ht="24" customHeight="1">
      <c r="A489" s="163">
        <v>219</v>
      </c>
      <c r="B489" s="230"/>
      <c r="C489" s="230"/>
      <c r="D489" s="231"/>
      <c r="E489" s="169"/>
      <c r="F489" s="172"/>
      <c r="G489" s="173"/>
      <c r="H489" s="233"/>
      <c r="I489" s="234"/>
      <c r="J489" s="233"/>
      <c r="K489" s="234"/>
      <c r="L489" s="237"/>
      <c r="M489" s="237"/>
      <c r="N489" s="180"/>
      <c r="O489" s="181"/>
      <c r="P489" s="180"/>
      <c r="Q489" s="181"/>
      <c r="R489" s="184"/>
      <c r="S489" s="185"/>
      <c r="T489" s="180"/>
      <c r="U489" s="181"/>
      <c r="V489" s="180"/>
      <c r="W489" s="181"/>
      <c r="X489" s="238"/>
      <c r="Y489" s="165"/>
      <c r="Z489" s="164"/>
      <c r="AA489" s="165"/>
      <c r="AB489" s="240" t="str">
        <f>IF(X489="","",IF(X489="×",0,IF(AND(X489="○",Z489="○"),150000,100000)))</f>
        <v/>
      </c>
      <c r="AC489" s="229"/>
    </row>
    <row r="490" spans="1:29" ht="24" customHeight="1">
      <c r="A490" s="163"/>
      <c r="B490" s="230"/>
      <c r="C490" s="230"/>
      <c r="D490" s="232"/>
      <c r="E490" s="171"/>
      <c r="F490" s="174"/>
      <c r="G490" s="175"/>
      <c r="H490" s="235"/>
      <c r="I490" s="236"/>
      <c r="J490" s="235"/>
      <c r="K490" s="236"/>
      <c r="L490" s="237"/>
      <c r="M490" s="237"/>
      <c r="N490" s="182"/>
      <c r="O490" s="183"/>
      <c r="P490" s="182"/>
      <c r="Q490" s="183"/>
      <c r="R490" s="186"/>
      <c r="S490" s="187"/>
      <c r="T490" s="182"/>
      <c r="U490" s="183"/>
      <c r="V490" s="182"/>
      <c r="W490" s="183"/>
      <c r="X490" s="239"/>
      <c r="Y490" s="167"/>
      <c r="Z490" s="166"/>
      <c r="AA490" s="167"/>
      <c r="AB490" s="240"/>
      <c r="AC490" s="229"/>
    </row>
    <row r="491" spans="1:29" ht="24" customHeight="1">
      <c r="A491" s="163">
        <v>220</v>
      </c>
      <c r="B491" s="230"/>
      <c r="C491" s="230"/>
      <c r="D491" s="231"/>
      <c r="E491" s="169"/>
      <c r="F491" s="172"/>
      <c r="G491" s="173"/>
      <c r="H491" s="233"/>
      <c r="I491" s="234"/>
      <c r="J491" s="233"/>
      <c r="K491" s="234"/>
      <c r="L491" s="237"/>
      <c r="M491" s="237"/>
      <c r="N491" s="180"/>
      <c r="O491" s="181"/>
      <c r="P491" s="180"/>
      <c r="Q491" s="181"/>
      <c r="R491" s="184"/>
      <c r="S491" s="185"/>
      <c r="T491" s="180"/>
      <c r="U491" s="181"/>
      <c r="V491" s="180"/>
      <c r="W491" s="181"/>
      <c r="X491" s="238"/>
      <c r="Y491" s="165"/>
      <c r="Z491" s="164"/>
      <c r="AA491" s="165"/>
      <c r="AB491" s="240" t="str">
        <f>IF(X491="","",IF(X491="×",0,IF(AND(X491="○",Z491="○"),150000,100000)))</f>
        <v/>
      </c>
      <c r="AC491" s="229"/>
    </row>
    <row r="492" spans="1:29" ht="24" customHeight="1">
      <c r="A492" s="163"/>
      <c r="B492" s="230"/>
      <c r="C492" s="230"/>
      <c r="D492" s="232"/>
      <c r="E492" s="171"/>
      <c r="F492" s="174"/>
      <c r="G492" s="175"/>
      <c r="H492" s="235"/>
      <c r="I492" s="236"/>
      <c r="J492" s="235"/>
      <c r="K492" s="236"/>
      <c r="L492" s="237"/>
      <c r="M492" s="237"/>
      <c r="N492" s="182"/>
      <c r="O492" s="183"/>
      <c r="P492" s="182"/>
      <c r="Q492" s="183"/>
      <c r="R492" s="186"/>
      <c r="S492" s="187"/>
      <c r="T492" s="182"/>
      <c r="U492" s="183"/>
      <c r="V492" s="182"/>
      <c r="W492" s="183"/>
      <c r="X492" s="239"/>
      <c r="Y492" s="167"/>
      <c r="Z492" s="166"/>
      <c r="AA492" s="167"/>
      <c r="AB492" s="240"/>
      <c r="AC492" s="229"/>
    </row>
    <row r="493" spans="1:29" ht="24" customHeight="1">
      <c r="A493" s="163">
        <v>221</v>
      </c>
      <c r="B493" s="230"/>
      <c r="C493" s="230"/>
      <c r="D493" s="231"/>
      <c r="E493" s="169"/>
      <c r="F493" s="172"/>
      <c r="G493" s="173"/>
      <c r="H493" s="233"/>
      <c r="I493" s="234"/>
      <c r="J493" s="233"/>
      <c r="K493" s="234"/>
      <c r="L493" s="237"/>
      <c r="M493" s="237"/>
      <c r="N493" s="180"/>
      <c r="O493" s="181"/>
      <c r="P493" s="180"/>
      <c r="Q493" s="181"/>
      <c r="R493" s="184"/>
      <c r="S493" s="185"/>
      <c r="T493" s="180"/>
      <c r="U493" s="181"/>
      <c r="V493" s="180"/>
      <c r="W493" s="181"/>
      <c r="X493" s="238"/>
      <c r="Y493" s="165"/>
      <c r="Z493" s="164"/>
      <c r="AA493" s="165"/>
      <c r="AB493" s="240" t="str">
        <f>IF(X493="","",IF(X493="×",0,IF(AND(X493="○",Z493="○"),150000,100000)))</f>
        <v/>
      </c>
      <c r="AC493" s="229"/>
    </row>
    <row r="494" spans="1:29" ht="24" customHeight="1">
      <c r="A494" s="163"/>
      <c r="B494" s="230"/>
      <c r="C494" s="230"/>
      <c r="D494" s="232"/>
      <c r="E494" s="171"/>
      <c r="F494" s="174"/>
      <c r="G494" s="175"/>
      <c r="H494" s="235"/>
      <c r="I494" s="236"/>
      <c r="J494" s="235"/>
      <c r="K494" s="236"/>
      <c r="L494" s="237"/>
      <c r="M494" s="237"/>
      <c r="N494" s="182"/>
      <c r="O494" s="183"/>
      <c r="P494" s="182"/>
      <c r="Q494" s="183"/>
      <c r="R494" s="186"/>
      <c r="S494" s="187"/>
      <c r="T494" s="182"/>
      <c r="U494" s="183"/>
      <c r="V494" s="182"/>
      <c r="W494" s="183"/>
      <c r="X494" s="239"/>
      <c r="Y494" s="167"/>
      <c r="Z494" s="166"/>
      <c r="AA494" s="167"/>
      <c r="AB494" s="240"/>
      <c r="AC494" s="229"/>
    </row>
    <row r="495" spans="1:29" ht="24" customHeight="1">
      <c r="A495" s="163">
        <v>222</v>
      </c>
      <c r="B495" s="230"/>
      <c r="C495" s="230"/>
      <c r="D495" s="231"/>
      <c r="E495" s="169"/>
      <c r="F495" s="172"/>
      <c r="G495" s="173"/>
      <c r="H495" s="233"/>
      <c r="I495" s="234"/>
      <c r="J495" s="233"/>
      <c r="K495" s="234"/>
      <c r="L495" s="237"/>
      <c r="M495" s="237"/>
      <c r="N495" s="180"/>
      <c r="O495" s="181"/>
      <c r="P495" s="180"/>
      <c r="Q495" s="181"/>
      <c r="R495" s="184"/>
      <c r="S495" s="185"/>
      <c r="T495" s="180"/>
      <c r="U495" s="181"/>
      <c r="V495" s="180"/>
      <c r="W495" s="181"/>
      <c r="X495" s="238"/>
      <c r="Y495" s="165"/>
      <c r="Z495" s="164"/>
      <c r="AA495" s="165"/>
      <c r="AB495" s="240" t="str">
        <f>IF(X495="","",IF(X495="×",0,IF(AND(X495="○",Z495="○"),150000,100000)))</f>
        <v/>
      </c>
      <c r="AC495" s="229"/>
    </row>
    <row r="496" spans="1:29" ht="24" customHeight="1">
      <c r="A496" s="163"/>
      <c r="B496" s="230"/>
      <c r="C496" s="230"/>
      <c r="D496" s="232"/>
      <c r="E496" s="171"/>
      <c r="F496" s="174"/>
      <c r="G496" s="175"/>
      <c r="H496" s="235"/>
      <c r="I496" s="236"/>
      <c r="J496" s="235"/>
      <c r="K496" s="236"/>
      <c r="L496" s="237"/>
      <c r="M496" s="237"/>
      <c r="N496" s="182"/>
      <c r="O496" s="183"/>
      <c r="P496" s="182"/>
      <c r="Q496" s="183"/>
      <c r="R496" s="186"/>
      <c r="S496" s="187"/>
      <c r="T496" s="182"/>
      <c r="U496" s="183"/>
      <c r="V496" s="182"/>
      <c r="W496" s="183"/>
      <c r="X496" s="239"/>
      <c r="Y496" s="167"/>
      <c r="Z496" s="166"/>
      <c r="AA496" s="167"/>
      <c r="AB496" s="240"/>
      <c r="AC496" s="229"/>
    </row>
    <row r="497" spans="1:29" ht="24" customHeight="1">
      <c r="A497" s="163">
        <v>223</v>
      </c>
      <c r="B497" s="230"/>
      <c r="C497" s="230"/>
      <c r="D497" s="231"/>
      <c r="E497" s="169"/>
      <c r="F497" s="172"/>
      <c r="G497" s="173"/>
      <c r="H497" s="233"/>
      <c r="I497" s="234"/>
      <c r="J497" s="233"/>
      <c r="K497" s="234"/>
      <c r="L497" s="237"/>
      <c r="M497" s="237"/>
      <c r="N497" s="180"/>
      <c r="O497" s="181"/>
      <c r="P497" s="180"/>
      <c r="Q497" s="181"/>
      <c r="R497" s="184"/>
      <c r="S497" s="185"/>
      <c r="T497" s="180"/>
      <c r="U497" s="181"/>
      <c r="V497" s="180"/>
      <c r="W497" s="181"/>
      <c r="X497" s="238"/>
      <c r="Y497" s="165"/>
      <c r="Z497" s="164"/>
      <c r="AA497" s="165"/>
      <c r="AB497" s="240" t="str">
        <f>IF(X497="","",IF(X497="×",0,IF(AND(X497="○",Z497="○"),150000,100000)))</f>
        <v/>
      </c>
      <c r="AC497" s="229"/>
    </row>
    <row r="498" spans="1:29" ht="24" customHeight="1">
      <c r="A498" s="163"/>
      <c r="B498" s="230"/>
      <c r="C498" s="230"/>
      <c r="D498" s="232"/>
      <c r="E498" s="171"/>
      <c r="F498" s="174"/>
      <c r="G498" s="175"/>
      <c r="H498" s="235"/>
      <c r="I498" s="236"/>
      <c r="J498" s="235"/>
      <c r="K498" s="236"/>
      <c r="L498" s="237"/>
      <c r="M498" s="237"/>
      <c r="N498" s="182"/>
      <c r="O498" s="183"/>
      <c r="P498" s="182"/>
      <c r="Q498" s="183"/>
      <c r="R498" s="186"/>
      <c r="S498" s="187"/>
      <c r="T498" s="182"/>
      <c r="U498" s="183"/>
      <c r="V498" s="182"/>
      <c r="W498" s="183"/>
      <c r="X498" s="239"/>
      <c r="Y498" s="167"/>
      <c r="Z498" s="166"/>
      <c r="AA498" s="167"/>
      <c r="AB498" s="240"/>
      <c r="AC498" s="229"/>
    </row>
    <row r="499" spans="1:29" ht="24" customHeight="1">
      <c r="A499" s="163">
        <v>224</v>
      </c>
      <c r="B499" s="230"/>
      <c r="C499" s="230"/>
      <c r="D499" s="231"/>
      <c r="E499" s="169"/>
      <c r="F499" s="172"/>
      <c r="G499" s="173"/>
      <c r="H499" s="233"/>
      <c r="I499" s="234"/>
      <c r="J499" s="233"/>
      <c r="K499" s="234"/>
      <c r="L499" s="237"/>
      <c r="M499" s="237"/>
      <c r="N499" s="180"/>
      <c r="O499" s="181"/>
      <c r="P499" s="180"/>
      <c r="Q499" s="181"/>
      <c r="R499" s="184"/>
      <c r="S499" s="185"/>
      <c r="T499" s="180"/>
      <c r="U499" s="181"/>
      <c r="V499" s="180"/>
      <c r="W499" s="181"/>
      <c r="X499" s="238"/>
      <c r="Y499" s="165"/>
      <c r="Z499" s="164"/>
      <c r="AA499" s="165"/>
      <c r="AB499" s="240" t="str">
        <f>IF(X499="","",IF(X499="×",0,IF(AND(X499="○",Z499="○"),150000,100000)))</f>
        <v/>
      </c>
      <c r="AC499" s="229"/>
    </row>
    <row r="500" spans="1:29" ht="24" customHeight="1">
      <c r="A500" s="163"/>
      <c r="B500" s="230"/>
      <c r="C500" s="230"/>
      <c r="D500" s="232"/>
      <c r="E500" s="171"/>
      <c r="F500" s="174"/>
      <c r="G500" s="175"/>
      <c r="H500" s="235"/>
      <c r="I500" s="236"/>
      <c r="J500" s="235"/>
      <c r="K500" s="236"/>
      <c r="L500" s="237"/>
      <c r="M500" s="237"/>
      <c r="N500" s="182"/>
      <c r="O500" s="183"/>
      <c r="P500" s="182"/>
      <c r="Q500" s="183"/>
      <c r="R500" s="186"/>
      <c r="S500" s="187"/>
      <c r="T500" s="182"/>
      <c r="U500" s="183"/>
      <c r="V500" s="182"/>
      <c r="W500" s="183"/>
      <c r="X500" s="239"/>
      <c r="Y500" s="167"/>
      <c r="Z500" s="166"/>
      <c r="AA500" s="167"/>
      <c r="AB500" s="240"/>
      <c r="AC500" s="229"/>
    </row>
    <row r="501" spans="1:29" ht="24" customHeight="1">
      <c r="A501" s="163">
        <v>225</v>
      </c>
      <c r="B501" s="230"/>
      <c r="C501" s="230"/>
      <c r="D501" s="231"/>
      <c r="E501" s="169"/>
      <c r="F501" s="172"/>
      <c r="G501" s="173"/>
      <c r="H501" s="233"/>
      <c r="I501" s="234"/>
      <c r="J501" s="233"/>
      <c r="K501" s="234"/>
      <c r="L501" s="237"/>
      <c r="M501" s="237"/>
      <c r="N501" s="180"/>
      <c r="O501" s="181"/>
      <c r="P501" s="180"/>
      <c r="Q501" s="181"/>
      <c r="R501" s="184"/>
      <c r="S501" s="185"/>
      <c r="T501" s="180"/>
      <c r="U501" s="181"/>
      <c r="V501" s="180"/>
      <c r="W501" s="181"/>
      <c r="X501" s="238"/>
      <c r="Y501" s="165"/>
      <c r="Z501" s="164"/>
      <c r="AA501" s="165"/>
      <c r="AB501" s="240" t="str">
        <f>IF(X501="","",IF(X501="×",0,IF(AND(X501="○",Z501="○"),150000,100000)))</f>
        <v/>
      </c>
      <c r="AC501" s="229"/>
    </row>
    <row r="502" spans="1:29" ht="24" customHeight="1">
      <c r="A502" s="163"/>
      <c r="B502" s="230"/>
      <c r="C502" s="230"/>
      <c r="D502" s="232"/>
      <c r="E502" s="171"/>
      <c r="F502" s="174"/>
      <c r="G502" s="175"/>
      <c r="H502" s="235"/>
      <c r="I502" s="236"/>
      <c r="J502" s="235"/>
      <c r="K502" s="236"/>
      <c r="L502" s="237"/>
      <c r="M502" s="237"/>
      <c r="N502" s="182"/>
      <c r="O502" s="183"/>
      <c r="P502" s="182"/>
      <c r="Q502" s="183"/>
      <c r="R502" s="186"/>
      <c r="S502" s="187"/>
      <c r="T502" s="182"/>
      <c r="U502" s="183"/>
      <c r="V502" s="182"/>
      <c r="W502" s="183"/>
      <c r="X502" s="239"/>
      <c r="Y502" s="167"/>
      <c r="Z502" s="166"/>
      <c r="AA502" s="167"/>
      <c r="AB502" s="240"/>
      <c r="AC502" s="229"/>
    </row>
    <row r="503" spans="1:29" ht="24" customHeight="1">
      <c r="A503" s="163">
        <v>226</v>
      </c>
      <c r="B503" s="230"/>
      <c r="C503" s="230"/>
      <c r="D503" s="231"/>
      <c r="E503" s="169"/>
      <c r="F503" s="172"/>
      <c r="G503" s="173"/>
      <c r="H503" s="233"/>
      <c r="I503" s="234"/>
      <c r="J503" s="233"/>
      <c r="K503" s="234"/>
      <c r="L503" s="237"/>
      <c r="M503" s="237"/>
      <c r="N503" s="180"/>
      <c r="O503" s="181"/>
      <c r="P503" s="180"/>
      <c r="Q503" s="181"/>
      <c r="R503" s="184"/>
      <c r="S503" s="185"/>
      <c r="T503" s="180"/>
      <c r="U503" s="181"/>
      <c r="V503" s="180"/>
      <c r="W503" s="181"/>
      <c r="X503" s="238"/>
      <c r="Y503" s="165"/>
      <c r="Z503" s="164"/>
      <c r="AA503" s="165"/>
      <c r="AB503" s="240" t="str">
        <f>IF(X503="","",IF(X503="×",0,IF(AND(X503="○",Z503="○"),150000,100000)))</f>
        <v/>
      </c>
      <c r="AC503" s="229"/>
    </row>
    <row r="504" spans="1:29" ht="24" customHeight="1">
      <c r="A504" s="163"/>
      <c r="B504" s="230"/>
      <c r="C504" s="230"/>
      <c r="D504" s="232"/>
      <c r="E504" s="171"/>
      <c r="F504" s="174"/>
      <c r="G504" s="175"/>
      <c r="H504" s="235"/>
      <c r="I504" s="236"/>
      <c r="J504" s="235"/>
      <c r="K504" s="236"/>
      <c r="L504" s="237"/>
      <c r="M504" s="237"/>
      <c r="N504" s="182"/>
      <c r="O504" s="183"/>
      <c r="P504" s="182"/>
      <c r="Q504" s="183"/>
      <c r="R504" s="186"/>
      <c r="S504" s="187"/>
      <c r="T504" s="182"/>
      <c r="U504" s="183"/>
      <c r="V504" s="182"/>
      <c r="W504" s="183"/>
      <c r="X504" s="239"/>
      <c r="Y504" s="167"/>
      <c r="Z504" s="166"/>
      <c r="AA504" s="167"/>
      <c r="AB504" s="240"/>
      <c r="AC504" s="229"/>
    </row>
    <row r="505" spans="1:29" ht="24" customHeight="1">
      <c r="A505" s="163">
        <v>227</v>
      </c>
      <c r="B505" s="230"/>
      <c r="C505" s="230"/>
      <c r="D505" s="231"/>
      <c r="E505" s="169"/>
      <c r="F505" s="172"/>
      <c r="G505" s="173"/>
      <c r="H505" s="233"/>
      <c r="I505" s="234"/>
      <c r="J505" s="233"/>
      <c r="K505" s="234"/>
      <c r="L505" s="237"/>
      <c r="M505" s="237"/>
      <c r="N505" s="180"/>
      <c r="O505" s="181"/>
      <c r="P505" s="180"/>
      <c r="Q505" s="181"/>
      <c r="R505" s="184"/>
      <c r="S505" s="185"/>
      <c r="T505" s="180"/>
      <c r="U505" s="181"/>
      <c r="V505" s="180"/>
      <c r="W505" s="181"/>
      <c r="X505" s="238"/>
      <c r="Y505" s="165"/>
      <c r="Z505" s="164"/>
      <c r="AA505" s="165"/>
      <c r="AB505" s="240" t="str">
        <f>IF(X505="","",IF(X505="×",0,IF(AND(X505="○",Z505="○"),150000,100000)))</f>
        <v/>
      </c>
      <c r="AC505" s="229"/>
    </row>
    <row r="506" spans="1:29" ht="24" customHeight="1">
      <c r="A506" s="163"/>
      <c r="B506" s="230"/>
      <c r="C506" s="230"/>
      <c r="D506" s="232"/>
      <c r="E506" s="171"/>
      <c r="F506" s="174"/>
      <c r="G506" s="175"/>
      <c r="H506" s="235"/>
      <c r="I506" s="236"/>
      <c r="J506" s="235"/>
      <c r="K506" s="236"/>
      <c r="L506" s="237"/>
      <c r="M506" s="237"/>
      <c r="N506" s="182"/>
      <c r="O506" s="183"/>
      <c r="P506" s="182"/>
      <c r="Q506" s="183"/>
      <c r="R506" s="186"/>
      <c r="S506" s="187"/>
      <c r="T506" s="182"/>
      <c r="U506" s="183"/>
      <c r="V506" s="182"/>
      <c r="W506" s="183"/>
      <c r="X506" s="239"/>
      <c r="Y506" s="167"/>
      <c r="Z506" s="166"/>
      <c r="AA506" s="167"/>
      <c r="AB506" s="240"/>
      <c r="AC506" s="229"/>
    </row>
    <row r="507" spans="1:29" ht="24" customHeight="1">
      <c r="A507" s="163">
        <v>228</v>
      </c>
      <c r="B507" s="230"/>
      <c r="C507" s="230"/>
      <c r="D507" s="231"/>
      <c r="E507" s="169"/>
      <c r="F507" s="172"/>
      <c r="G507" s="173"/>
      <c r="H507" s="233"/>
      <c r="I507" s="234"/>
      <c r="J507" s="233"/>
      <c r="K507" s="234"/>
      <c r="L507" s="237"/>
      <c r="M507" s="237"/>
      <c r="N507" s="180"/>
      <c r="O507" s="181"/>
      <c r="P507" s="180"/>
      <c r="Q507" s="181"/>
      <c r="R507" s="184"/>
      <c r="S507" s="185"/>
      <c r="T507" s="180"/>
      <c r="U507" s="181"/>
      <c r="V507" s="180"/>
      <c r="W507" s="181"/>
      <c r="X507" s="238"/>
      <c r="Y507" s="165"/>
      <c r="Z507" s="164"/>
      <c r="AA507" s="165"/>
      <c r="AB507" s="240" t="str">
        <f>IF(X507="","",IF(X507="×",0,IF(AND(X507="○",Z507="○"),150000,100000)))</f>
        <v/>
      </c>
      <c r="AC507" s="229"/>
    </row>
    <row r="508" spans="1:29" ht="24" customHeight="1">
      <c r="A508" s="163"/>
      <c r="B508" s="230"/>
      <c r="C508" s="230"/>
      <c r="D508" s="232"/>
      <c r="E508" s="171"/>
      <c r="F508" s="174"/>
      <c r="G508" s="175"/>
      <c r="H508" s="235"/>
      <c r="I508" s="236"/>
      <c r="J508" s="235"/>
      <c r="K508" s="236"/>
      <c r="L508" s="237"/>
      <c r="M508" s="237"/>
      <c r="N508" s="182"/>
      <c r="O508" s="183"/>
      <c r="P508" s="182"/>
      <c r="Q508" s="183"/>
      <c r="R508" s="186"/>
      <c r="S508" s="187"/>
      <c r="T508" s="182"/>
      <c r="U508" s="183"/>
      <c r="V508" s="182"/>
      <c r="W508" s="183"/>
      <c r="X508" s="239"/>
      <c r="Y508" s="167"/>
      <c r="Z508" s="166"/>
      <c r="AA508" s="167"/>
      <c r="AB508" s="240"/>
      <c r="AC508" s="229"/>
    </row>
    <row r="509" spans="1:29" ht="24" customHeight="1">
      <c r="A509" s="163">
        <v>229</v>
      </c>
      <c r="B509" s="230"/>
      <c r="C509" s="230"/>
      <c r="D509" s="231"/>
      <c r="E509" s="169"/>
      <c r="F509" s="172"/>
      <c r="G509" s="173"/>
      <c r="H509" s="233"/>
      <c r="I509" s="234"/>
      <c r="J509" s="233"/>
      <c r="K509" s="234"/>
      <c r="L509" s="237"/>
      <c r="M509" s="237"/>
      <c r="N509" s="180"/>
      <c r="O509" s="181"/>
      <c r="P509" s="180"/>
      <c r="Q509" s="181"/>
      <c r="R509" s="184"/>
      <c r="S509" s="185"/>
      <c r="T509" s="180"/>
      <c r="U509" s="181"/>
      <c r="V509" s="180"/>
      <c r="W509" s="181"/>
      <c r="X509" s="238"/>
      <c r="Y509" s="165"/>
      <c r="Z509" s="164"/>
      <c r="AA509" s="165"/>
      <c r="AB509" s="240" t="str">
        <f>IF(X509="","",IF(X509="×",0,IF(AND(X509="○",Z509="○"),150000,100000)))</f>
        <v/>
      </c>
      <c r="AC509" s="229"/>
    </row>
    <row r="510" spans="1:29" ht="24" customHeight="1">
      <c r="A510" s="163"/>
      <c r="B510" s="230"/>
      <c r="C510" s="230"/>
      <c r="D510" s="232"/>
      <c r="E510" s="171"/>
      <c r="F510" s="174"/>
      <c r="G510" s="175"/>
      <c r="H510" s="235"/>
      <c r="I510" s="236"/>
      <c r="J510" s="235"/>
      <c r="K510" s="236"/>
      <c r="L510" s="237"/>
      <c r="M510" s="237"/>
      <c r="N510" s="182"/>
      <c r="O510" s="183"/>
      <c r="P510" s="182"/>
      <c r="Q510" s="183"/>
      <c r="R510" s="186"/>
      <c r="S510" s="187"/>
      <c r="T510" s="182"/>
      <c r="U510" s="183"/>
      <c r="V510" s="182"/>
      <c r="W510" s="183"/>
      <c r="X510" s="239"/>
      <c r="Y510" s="167"/>
      <c r="Z510" s="166"/>
      <c r="AA510" s="167"/>
      <c r="AB510" s="240"/>
      <c r="AC510" s="229"/>
    </row>
    <row r="511" spans="1:29" ht="24" customHeight="1">
      <c r="A511" s="163">
        <v>230</v>
      </c>
      <c r="B511" s="230"/>
      <c r="C511" s="230"/>
      <c r="D511" s="231"/>
      <c r="E511" s="169"/>
      <c r="F511" s="172"/>
      <c r="G511" s="173"/>
      <c r="H511" s="233"/>
      <c r="I511" s="234"/>
      <c r="J511" s="233"/>
      <c r="K511" s="234"/>
      <c r="L511" s="237"/>
      <c r="M511" s="237"/>
      <c r="N511" s="180"/>
      <c r="O511" s="181"/>
      <c r="P511" s="180"/>
      <c r="Q511" s="181"/>
      <c r="R511" s="184"/>
      <c r="S511" s="185"/>
      <c r="T511" s="180"/>
      <c r="U511" s="181"/>
      <c r="V511" s="180"/>
      <c r="W511" s="181"/>
      <c r="X511" s="238"/>
      <c r="Y511" s="165"/>
      <c r="Z511" s="164"/>
      <c r="AA511" s="165"/>
      <c r="AB511" s="240" t="str">
        <f>IF(X511="","",IF(X511="×",0,IF(AND(X511="○",Z511="○"),150000,100000)))</f>
        <v/>
      </c>
      <c r="AC511" s="229"/>
    </row>
    <row r="512" spans="1:29" ht="24" customHeight="1">
      <c r="A512" s="163"/>
      <c r="B512" s="230"/>
      <c r="C512" s="230"/>
      <c r="D512" s="232"/>
      <c r="E512" s="171"/>
      <c r="F512" s="174"/>
      <c r="G512" s="175"/>
      <c r="H512" s="235"/>
      <c r="I512" s="236"/>
      <c r="J512" s="235"/>
      <c r="K512" s="236"/>
      <c r="L512" s="237"/>
      <c r="M512" s="237"/>
      <c r="N512" s="182"/>
      <c r="O512" s="183"/>
      <c r="P512" s="182"/>
      <c r="Q512" s="183"/>
      <c r="R512" s="186"/>
      <c r="S512" s="187"/>
      <c r="T512" s="182"/>
      <c r="U512" s="183"/>
      <c r="V512" s="182"/>
      <c r="W512" s="183"/>
      <c r="X512" s="239"/>
      <c r="Y512" s="167"/>
      <c r="Z512" s="166"/>
      <c r="AA512" s="167"/>
      <c r="AB512" s="240"/>
      <c r="AC512" s="229"/>
    </row>
    <row r="513" spans="1:29" ht="24" customHeight="1">
      <c r="A513" s="163">
        <v>231</v>
      </c>
      <c r="B513" s="230"/>
      <c r="C513" s="230"/>
      <c r="D513" s="231"/>
      <c r="E513" s="169"/>
      <c r="F513" s="172"/>
      <c r="G513" s="173"/>
      <c r="H513" s="233"/>
      <c r="I513" s="234"/>
      <c r="J513" s="233"/>
      <c r="K513" s="234"/>
      <c r="L513" s="237"/>
      <c r="M513" s="237"/>
      <c r="N513" s="180"/>
      <c r="O513" s="181"/>
      <c r="P513" s="180"/>
      <c r="Q513" s="181"/>
      <c r="R513" s="184"/>
      <c r="S513" s="185"/>
      <c r="T513" s="180"/>
      <c r="U513" s="181"/>
      <c r="V513" s="180"/>
      <c r="W513" s="181"/>
      <c r="X513" s="238"/>
      <c r="Y513" s="165"/>
      <c r="Z513" s="164"/>
      <c r="AA513" s="165"/>
      <c r="AB513" s="240" t="str">
        <f>IF(X513="","",IF(X513="×",0,IF(AND(X513="○",Z513="○"),150000,100000)))</f>
        <v/>
      </c>
      <c r="AC513" s="229"/>
    </row>
    <row r="514" spans="1:29" ht="24" customHeight="1">
      <c r="A514" s="163"/>
      <c r="B514" s="230"/>
      <c r="C514" s="230"/>
      <c r="D514" s="232"/>
      <c r="E514" s="171"/>
      <c r="F514" s="174"/>
      <c r="G514" s="175"/>
      <c r="H514" s="235"/>
      <c r="I514" s="236"/>
      <c r="J514" s="235"/>
      <c r="K514" s="236"/>
      <c r="L514" s="237"/>
      <c r="M514" s="237"/>
      <c r="N514" s="182"/>
      <c r="O514" s="183"/>
      <c r="P514" s="182"/>
      <c r="Q514" s="183"/>
      <c r="R514" s="186"/>
      <c r="S514" s="187"/>
      <c r="T514" s="182"/>
      <c r="U514" s="183"/>
      <c r="V514" s="182"/>
      <c r="W514" s="183"/>
      <c r="X514" s="239"/>
      <c r="Y514" s="167"/>
      <c r="Z514" s="166"/>
      <c r="AA514" s="167"/>
      <c r="AB514" s="240"/>
      <c r="AC514" s="229"/>
    </row>
    <row r="515" spans="1:29" ht="24" customHeight="1">
      <c r="A515" s="163">
        <v>232</v>
      </c>
      <c r="B515" s="230"/>
      <c r="C515" s="230"/>
      <c r="D515" s="231"/>
      <c r="E515" s="169"/>
      <c r="F515" s="172"/>
      <c r="G515" s="173"/>
      <c r="H515" s="233"/>
      <c r="I515" s="234"/>
      <c r="J515" s="233"/>
      <c r="K515" s="234"/>
      <c r="L515" s="237"/>
      <c r="M515" s="237"/>
      <c r="N515" s="180"/>
      <c r="O515" s="181"/>
      <c r="P515" s="180"/>
      <c r="Q515" s="181"/>
      <c r="R515" s="184"/>
      <c r="S515" s="185"/>
      <c r="T515" s="180"/>
      <c r="U515" s="181"/>
      <c r="V515" s="180"/>
      <c r="W515" s="181"/>
      <c r="X515" s="238"/>
      <c r="Y515" s="165"/>
      <c r="Z515" s="164"/>
      <c r="AA515" s="165"/>
      <c r="AB515" s="240" t="str">
        <f>IF(X515="","",IF(X515="×",0,IF(AND(X515="○",Z515="○"),150000,100000)))</f>
        <v/>
      </c>
      <c r="AC515" s="229"/>
    </row>
    <row r="516" spans="1:29" ht="24" customHeight="1">
      <c r="A516" s="163"/>
      <c r="B516" s="230"/>
      <c r="C516" s="230"/>
      <c r="D516" s="232"/>
      <c r="E516" s="171"/>
      <c r="F516" s="174"/>
      <c r="G516" s="175"/>
      <c r="H516" s="235"/>
      <c r="I516" s="236"/>
      <c r="J516" s="235"/>
      <c r="K516" s="236"/>
      <c r="L516" s="237"/>
      <c r="M516" s="237"/>
      <c r="N516" s="182"/>
      <c r="O516" s="183"/>
      <c r="P516" s="182"/>
      <c r="Q516" s="183"/>
      <c r="R516" s="186"/>
      <c r="S516" s="187"/>
      <c r="T516" s="182"/>
      <c r="U516" s="183"/>
      <c r="V516" s="182"/>
      <c r="W516" s="183"/>
      <c r="X516" s="239"/>
      <c r="Y516" s="167"/>
      <c r="Z516" s="166"/>
      <c r="AA516" s="167"/>
      <c r="AB516" s="240"/>
      <c r="AC516" s="229"/>
    </row>
    <row r="517" spans="1:29" ht="24" customHeight="1">
      <c r="A517" s="163">
        <v>233</v>
      </c>
      <c r="B517" s="230"/>
      <c r="C517" s="230"/>
      <c r="D517" s="231"/>
      <c r="E517" s="169"/>
      <c r="F517" s="172"/>
      <c r="G517" s="173"/>
      <c r="H517" s="233"/>
      <c r="I517" s="234"/>
      <c r="J517" s="233"/>
      <c r="K517" s="234"/>
      <c r="L517" s="237"/>
      <c r="M517" s="237"/>
      <c r="N517" s="180"/>
      <c r="O517" s="181"/>
      <c r="P517" s="180"/>
      <c r="Q517" s="181"/>
      <c r="R517" s="184"/>
      <c r="S517" s="185"/>
      <c r="T517" s="180"/>
      <c r="U517" s="181"/>
      <c r="V517" s="180"/>
      <c r="W517" s="181"/>
      <c r="X517" s="238"/>
      <c r="Y517" s="165"/>
      <c r="Z517" s="164"/>
      <c r="AA517" s="165"/>
      <c r="AB517" s="240" t="str">
        <f>IF(X517="","",IF(X517="×",0,IF(AND(X517="○",Z517="○"),150000,100000)))</f>
        <v/>
      </c>
      <c r="AC517" s="229"/>
    </row>
    <row r="518" spans="1:29" ht="24" customHeight="1">
      <c r="A518" s="163"/>
      <c r="B518" s="230"/>
      <c r="C518" s="230"/>
      <c r="D518" s="232"/>
      <c r="E518" s="171"/>
      <c r="F518" s="174"/>
      <c r="G518" s="175"/>
      <c r="H518" s="235"/>
      <c r="I518" s="236"/>
      <c r="J518" s="235"/>
      <c r="K518" s="236"/>
      <c r="L518" s="237"/>
      <c r="M518" s="237"/>
      <c r="N518" s="182"/>
      <c r="O518" s="183"/>
      <c r="P518" s="182"/>
      <c r="Q518" s="183"/>
      <c r="R518" s="186"/>
      <c r="S518" s="187"/>
      <c r="T518" s="182"/>
      <c r="U518" s="183"/>
      <c r="V518" s="182"/>
      <c r="W518" s="183"/>
      <c r="X518" s="239"/>
      <c r="Y518" s="167"/>
      <c r="Z518" s="166"/>
      <c r="AA518" s="167"/>
      <c r="AB518" s="240"/>
      <c r="AC518" s="229"/>
    </row>
    <row r="519" spans="1:29" ht="24" customHeight="1">
      <c r="A519" s="163">
        <v>234</v>
      </c>
      <c r="B519" s="230"/>
      <c r="C519" s="230"/>
      <c r="D519" s="231"/>
      <c r="E519" s="169"/>
      <c r="F519" s="172"/>
      <c r="G519" s="173"/>
      <c r="H519" s="233"/>
      <c r="I519" s="234"/>
      <c r="J519" s="233"/>
      <c r="K519" s="234"/>
      <c r="L519" s="237"/>
      <c r="M519" s="237"/>
      <c r="N519" s="180"/>
      <c r="O519" s="181"/>
      <c r="P519" s="180"/>
      <c r="Q519" s="181"/>
      <c r="R519" s="184"/>
      <c r="S519" s="185"/>
      <c r="T519" s="180"/>
      <c r="U519" s="181"/>
      <c r="V519" s="180"/>
      <c r="W519" s="181"/>
      <c r="X519" s="238"/>
      <c r="Y519" s="165"/>
      <c r="Z519" s="164"/>
      <c r="AA519" s="165"/>
      <c r="AB519" s="240" t="str">
        <f>IF(X519="","",IF(X519="×",0,IF(AND(X519="○",Z519="○"),150000,100000)))</f>
        <v/>
      </c>
      <c r="AC519" s="229"/>
    </row>
    <row r="520" spans="1:29" ht="24" customHeight="1">
      <c r="A520" s="163"/>
      <c r="B520" s="230"/>
      <c r="C520" s="230"/>
      <c r="D520" s="232"/>
      <c r="E520" s="171"/>
      <c r="F520" s="174"/>
      <c r="G520" s="175"/>
      <c r="H520" s="235"/>
      <c r="I520" s="236"/>
      <c r="J520" s="235"/>
      <c r="K520" s="236"/>
      <c r="L520" s="237"/>
      <c r="M520" s="237"/>
      <c r="N520" s="182"/>
      <c r="O520" s="183"/>
      <c r="P520" s="182"/>
      <c r="Q520" s="183"/>
      <c r="R520" s="186"/>
      <c r="S520" s="187"/>
      <c r="T520" s="182"/>
      <c r="U520" s="183"/>
      <c r="V520" s="182"/>
      <c r="W520" s="183"/>
      <c r="X520" s="239"/>
      <c r="Y520" s="167"/>
      <c r="Z520" s="166"/>
      <c r="AA520" s="167"/>
      <c r="AB520" s="240"/>
      <c r="AC520" s="229"/>
    </row>
    <row r="521" spans="1:29" ht="24" customHeight="1">
      <c r="A521" s="163">
        <v>235</v>
      </c>
      <c r="B521" s="230"/>
      <c r="C521" s="230"/>
      <c r="D521" s="231"/>
      <c r="E521" s="169"/>
      <c r="F521" s="172"/>
      <c r="G521" s="173"/>
      <c r="H521" s="233"/>
      <c r="I521" s="234"/>
      <c r="J521" s="233"/>
      <c r="K521" s="234"/>
      <c r="L521" s="237"/>
      <c r="M521" s="237"/>
      <c r="N521" s="180"/>
      <c r="O521" s="181"/>
      <c r="P521" s="180"/>
      <c r="Q521" s="181"/>
      <c r="R521" s="184"/>
      <c r="S521" s="185"/>
      <c r="T521" s="180"/>
      <c r="U521" s="181"/>
      <c r="V521" s="180"/>
      <c r="W521" s="181"/>
      <c r="X521" s="238"/>
      <c r="Y521" s="165"/>
      <c r="Z521" s="164"/>
      <c r="AA521" s="165"/>
      <c r="AB521" s="240" t="str">
        <f>IF(X521="","",IF(X521="×",0,IF(AND(X521="○",Z521="○"),150000,100000)))</f>
        <v/>
      </c>
      <c r="AC521" s="229"/>
    </row>
    <row r="522" spans="1:29" ht="24" customHeight="1">
      <c r="A522" s="163"/>
      <c r="B522" s="230"/>
      <c r="C522" s="230"/>
      <c r="D522" s="232"/>
      <c r="E522" s="171"/>
      <c r="F522" s="174"/>
      <c r="G522" s="175"/>
      <c r="H522" s="235"/>
      <c r="I522" s="236"/>
      <c r="J522" s="235"/>
      <c r="K522" s="236"/>
      <c r="L522" s="237"/>
      <c r="M522" s="237"/>
      <c r="N522" s="182"/>
      <c r="O522" s="183"/>
      <c r="P522" s="182"/>
      <c r="Q522" s="183"/>
      <c r="R522" s="186"/>
      <c r="S522" s="187"/>
      <c r="T522" s="182"/>
      <c r="U522" s="183"/>
      <c r="V522" s="182"/>
      <c r="W522" s="183"/>
      <c r="X522" s="239"/>
      <c r="Y522" s="167"/>
      <c r="Z522" s="166"/>
      <c r="AA522" s="167"/>
      <c r="AB522" s="240"/>
      <c r="AC522" s="229"/>
    </row>
    <row r="523" spans="1:29" ht="24" customHeight="1">
      <c r="A523" s="163">
        <v>236</v>
      </c>
      <c r="B523" s="230"/>
      <c r="C523" s="230"/>
      <c r="D523" s="231"/>
      <c r="E523" s="169"/>
      <c r="F523" s="172"/>
      <c r="G523" s="173"/>
      <c r="H523" s="233"/>
      <c r="I523" s="234"/>
      <c r="J523" s="233"/>
      <c r="K523" s="234"/>
      <c r="L523" s="237"/>
      <c r="M523" s="237"/>
      <c r="N523" s="180"/>
      <c r="O523" s="181"/>
      <c r="P523" s="180"/>
      <c r="Q523" s="181"/>
      <c r="R523" s="184"/>
      <c r="S523" s="185"/>
      <c r="T523" s="180"/>
      <c r="U523" s="181"/>
      <c r="V523" s="180"/>
      <c r="W523" s="181"/>
      <c r="X523" s="238"/>
      <c r="Y523" s="165"/>
      <c r="Z523" s="164"/>
      <c r="AA523" s="165"/>
      <c r="AB523" s="240" t="str">
        <f>IF(X523="","",IF(X523="×",0,IF(AND(X523="○",Z523="○"),150000,100000)))</f>
        <v/>
      </c>
      <c r="AC523" s="229"/>
    </row>
    <row r="524" spans="1:29" ht="24" customHeight="1">
      <c r="A524" s="163"/>
      <c r="B524" s="230"/>
      <c r="C524" s="230"/>
      <c r="D524" s="232"/>
      <c r="E524" s="171"/>
      <c r="F524" s="174"/>
      <c r="G524" s="175"/>
      <c r="H524" s="235"/>
      <c r="I524" s="236"/>
      <c r="J524" s="235"/>
      <c r="K524" s="236"/>
      <c r="L524" s="237"/>
      <c r="M524" s="237"/>
      <c r="N524" s="182"/>
      <c r="O524" s="183"/>
      <c r="P524" s="182"/>
      <c r="Q524" s="183"/>
      <c r="R524" s="186"/>
      <c r="S524" s="187"/>
      <c r="T524" s="182"/>
      <c r="U524" s="183"/>
      <c r="V524" s="182"/>
      <c r="W524" s="183"/>
      <c r="X524" s="239"/>
      <c r="Y524" s="167"/>
      <c r="Z524" s="166"/>
      <c r="AA524" s="167"/>
      <c r="AB524" s="240"/>
      <c r="AC524" s="229"/>
    </row>
    <row r="525" spans="1:29" ht="24" customHeight="1">
      <c r="A525" s="163">
        <v>237</v>
      </c>
      <c r="B525" s="230"/>
      <c r="C525" s="230"/>
      <c r="D525" s="231"/>
      <c r="E525" s="169"/>
      <c r="F525" s="172"/>
      <c r="G525" s="173"/>
      <c r="H525" s="233"/>
      <c r="I525" s="234"/>
      <c r="J525" s="233"/>
      <c r="K525" s="234"/>
      <c r="L525" s="237"/>
      <c r="M525" s="237"/>
      <c r="N525" s="180"/>
      <c r="O525" s="181"/>
      <c r="P525" s="180"/>
      <c r="Q525" s="181"/>
      <c r="R525" s="184"/>
      <c r="S525" s="185"/>
      <c r="T525" s="180"/>
      <c r="U525" s="181"/>
      <c r="V525" s="180"/>
      <c r="W525" s="181"/>
      <c r="X525" s="238"/>
      <c r="Y525" s="165"/>
      <c r="Z525" s="164"/>
      <c r="AA525" s="165"/>
      <c r="AB525" s="240" t="str">
        <f>IF(X525="","",IF(X525="×",0,IF(AND(X525="○",Z525="○"),150000,100000)))</f>
        <v/>
      </c>
      <c r="AC525" s="229"/>
    </row>
    <row r="526" spans="1:29" ht="24" customHeight="1">
      <c r="A526" s="163"/>
      <c r="B526" s="230"/>
      <c r="C526" s="230"/>
      <c r="D526" s="232"/>
      <c r="E526" s="171"/>
      <c r="F526" s="174"/>
      <c r="G526" s="175"/>
      <c r="H526" s="235"/>
      <c r="I526" s="236"/>
      <c r="J526" s="235"/>
      <c r="K526" s="236"/>
      <c r="L526" s="237"/>
      <c r="M526" s="237"/>
      <c r="N526" s="182"/>
      <c r="O526" s="183"/>
      <c r="P526" s="182"/>
      <c r="Q526" s="183"/>
      <c r="R526" s="186"/>
      <c r="S526" s="187"/>
      <c r="T526" s="182"/>
      <c r="U526" s="183"/>
      <c r="V526" s="182"/>
      <c r="W526" s="183"/>
      <c r="X526" s="239"/>
      <c r="Y526" s="167"/>
      <c r="Z526" s="166"/>
      <c r="AA526" s="167"/>
      <c r="AB526" s="240"/>
      <c r="AC526" s="229"/>
    </row>
    <row r="527" spans="1:29" ht="24" customHeight="1">
      <c r="A527" s="163">
        <v>238</v>
      </c>
      <c r="B527" s="230"/>
      <c r="C527" s="230"/>
      <c r="D527" s="231"/>
      <c r="E527" s="169"/>
      <c r="F527" s="172"/>
      <c r="G527" s="173"/>
      <c r="H527" s="233"/>
      <c r="I527" s="234"/>
      <c r="J527" s="233"/>
      <c r="K527" s="234"/>
      <c r="L527" s="237"/>
      <c r="M527" s="237"/>
      <c r="N527" s="180"/>
      <c r="O527" s="181"/>
      <c r="P527" s="180"/>
      <c r="Q527" s="181"/>
      <c r="R527" s="184"/>
      <c r="S527" s="185"/>
      <c r="T527" s="180"/>
      <c r="U527" s="181"/>
      <c r="V527" s="180"/>
      <c r="W527" s="181"/>
      <c r="X527" s="238"/>
      <c r="Y527" s="165"/>
      <c r="Z527" s="164"/>
      <c r="AA527" s="165"/>
      <c r="AB527" s="240" t="str">
        <f>IF(X527="","",IF(X527="×",0,IF(AND(X527="○",Z527="○"),150000,100000)))</f>
        <v/>
      </c>
      <c r="AC527" s="229"/>
    </row>
    <row r="528" spans="1:29" ht="24" customHeight="1">
      <c r="A528" s="163"/>
      <c r="B528" s="230"/>
      <c r="C528" s="230"/>
      <c r="D528" s="232"/>
      <c r="E528" s="171"/>
      <c r="F528" s="174"/>
      <c r="G528" s="175"/>
      <c r="H528" s="235"/>
      <c r="I528" s="236"/>
      <c r="J528" s="235"/>
      <c r="K528" s="236"/>
      <c r="L528" s="237"/>
      <c r="M528" s="237"/>
      <c r="N528" s="182"/>
      <c r="O528" s="183"/>
      <c r="P528" s="182"/>
      <c r="Q528" s="183"/>
      <c r="R528" s="186"/>
      <c r="S528" s="187"/>
      <c r="T528" s="182"/>
      <c r="U528" s="183"/>
      <c r="V528" s="182"/>
      <c r="W528" s="183"/>
      <c r="X528" s="239"/>
      <c r="Y528" s="167"/>
      <c r="Z528" s="166"/>
      <c r="AA528" s="167"/>
      <c r="AB528" s="240"/>
      <c r="AC528" s="229"/>
    </row>
    <row r="529" spans="1:29" ht="24" customHeight="1">
      <c r="A529" s="163">
        <v>239</v>
      </c>
      <c r="B529" s="230"/>
      <c r="C529" s="230"/>
      <c r="D529" s="231"/>
      <c r="E529" s="169"/>
      <c r="F529" s="172"/>
      <c r="G529" s="173"/>
      <c r="H529" s="233"/>
      <c r="I529" s="234"/>
      <c r="J529" s="233"/>
      <c r="K529" s="234"/>
      <c r="L529" s="237"/>
      <c r="M529" s="237"/>
      <c r="N529" s="180"/>
      <c r="O529" s="181"/>
      <c r="P529" s="180"/>
      <c r="Q529" s="181"/>
      <c r="R529" s="184"/>
      <c r="S529" s="185"/>
      <c r="T529" s="180"/>
      <c r="U529" s="181"/>
      <c r="V529" s="180"/>
      <c r="W529" s="181"/>
      <c r="X529" s="238"/>
      <c r="Y529" s="165"/>
      <c r="Z529" s="164"/>
      <c r="AA529" s="165"/>
      <c r="AB529" s="240" t="str">
        <f>IF(X529="","",IF(X529="×",0,IF(AND(X529="○",Z529="○"),150000,100000)))</f>
        <v/>
      </c>
      <c r="AC529" s="229"/>
    </row>
    <row r="530" spans="1:29" ht="24" customHeight="1">
      <c r="A530" s="163"/>
      <c r="B530" s="230"/>
      <c r="C530" s="230"/>
      <c r="D530" s="232"/>
      <c r="E530" s="171"/>
      <c r="F530" s="174"/>
      <c r="G530" s="175"/>
      <c r="H530" s="235"/>
      <c r="I530" s="236"/>
      <c r="J530" s="235"/>
      <c r="K530" s="236"/>
      <c r="L530" s="237"/>
      <c r="M530" s="237"/>
      <c r="N530" s="182"/>
      <c r="O530" s="183"/>
      <c r="P530" s="182"/>
      <c r="Q530" s="183"/>
      <c r="R530" s="186"/>
      <c r="S530" s="187"/>
      <c r="T530" s="182"/>
      <c r="U530" s="183"/>
      <c r="V530" s="182"/>
      <c r="W530" s="183"/>
      <c r="X530" s="239"/>
      <c r="Y530" s="167"/>
      <c r="Z530" s="166"/>
      <c r="AA530" s="167"/>
      <c r="AB530" s="240"/>
      <c r="AC530" s="229"/>
    </row>
    <row r="531" spans="1:29" ht="24" customHeight="1">
      <c r="A531" s="163">
        <v>240</v>
      </c>
      <c r="B531" s="230"/>
      <c r="C531" s="230"/>
      <c r="D531" s="231"/>
      <c r="E531" s="169"/>
      <c r="F531" s="172"/>
      <c r="G531" s="173"/>
      <c r="H531" s="233"/>
      <c r="I531" s="234"/>
      <c r="J531" s="233"/>
      <c r="K531" s="234"/>
      <c r="L531" s="237"/>
      <c r="M531" s="237"/>
      <c r="N531" s="180"/>
      <c r="O531" s="181"/>
      <c r="P531" s="180"/>
      <c r="Q531" s="181"/>
      <c r="R531" s="184"/>
      <c r="S531" s="185"/>
      <c r="T531" s="180"/>
      <c r="U531" s="181"/>
      <c r="V531" s="180"/>
      <c r="W531" s="181"/>
      <c r="X531" s="238"/>
      <c r="Y531" s="165"/>
      <c r="Z531" s="164"/>
      <c r="AA531" s="165"/>
      <c r="AB531" s="240" t="str">
        <f>IF(X531="","",IF(X531="×",0,IF(AND(X531="○",Z531="○"),150000,100000)))</f>
        <v/>
      </c>
      <c r="AC531" s="229"/>
    </row>
    <row r="532" spans="1:29" ht="24" customHeight="1">
      <c r="A532" s="163"/>
      <c r="B532" s="230"/>
      <c r="C532" s="230"/>
      <c r="D532" s="232"/>
      <c r="E532" s="171"/>
      <c r="F532" s="174"/>
      <c r="G532" s="175"/>
      <c r="H532" s="235"/>
      <c r="I532" s="236"/>
      <c r="J532" s="235"/>
      <c r="K532" s="236"/>
      <c r="L532" s="237"/>
      <c r="M532" s="237"/>
      <c r="N532" s="182"/>
      <c r="O532" s="183"/>
      <c r="P532" s="182"/>
      <c r="Q532" s="183"/>
      <c r="R532" s="186"/>
      <c r="S532" s="187"/>
      <c r="T532" s="182"/>
      <c r="U532" s="183"/>
      <c r="V532" s="182"/>
      <c r="W532" s="183"/>
      <c r="X532" s="239"/>
      <c r="Y532" s="167"/>
      <c r="Z532" s="166"/>
      <c r="AA532" s="167"/>
      <c r="AB532" s="240"/>
      <c r="AC532" s="229"/>
    </row>
    <row r="533" spans="1:29" ht="24" customHeight="1">
      <c r="A533" s="163">
        <v>241</v>
      </c>
      <c r="B533" s="230"/>
      <c r="C533" s="230"/>
      <c r="D533" s="231"/>
      <c r="E533" s="169"/>
      <c r="F533" s="172"/>
      <c r="G533" s="173"/>
      <c r="H533" s="233"/>
      <c r="I533" s="234"/>
      <c r="J533" s="233"/>
      <c r="K533" s="234"/>
      <c r="L533" s="237"/>
      <c r="M533" s="237"/>
      <c r="N533" s="180"/>
      <c r="O533" s="181"/>
      <c r="P533" s="180"/>
      <c r="Q533" s="181"/>
      <c r="R533" s="184"/>
      <c r="S533" s="185"/>
      <c r="T533" s="180"/>
      <c r="U533" s="181"/>
      <c r="V533" s="180"/>
      <c r="W533" s="181"/>
      <c r="X533" s="238"/>
      <c r="Y533" s="165"/>
      <c r="Z533" s="164"/>
      <c r="AA533" s="165"/>
      <c r="AB533" s="240" t="str">
        <f>IF(X533="","",IF(X533="×",0,IF(AND(X533="○",Z533="○"),150000,100000)))</f>
        <v/>
      </c>
      <c r="AC533" s="229"/>
    </row>
    <row r="534" spans="1:29" ht="24" customHeight="1">
      <c r="A534" s="163"/>
      <c r="B534" s="230"/>
      <c r="C534" s="230"/>
      <c r="D534" s="232"/>
      <c r="E534" s="171"/>
      <c r="F534" s="174"/>
      <c r="G534" s="175"/>
      <c r="H534" s="235"/>
      <c r="I534" s="236"/>
      <c r="J534" s="235"/>
      <c r="K534" s="236"/>
      <c r="L534" s="237"/>
      <c r="M534" s="237"/>
      <c r="N534" s="182"/>
      <c r="O534" s="183"/>
      <c r="P534" s="182"/>
      <c r="Q534" s="183"/>
      <c r="R534" s="186"/>
      <c r="S534" s="187"/>
      <c r="T534" s="182"/>
      <c r="U534" s="183"/>
      <c r="V534" s="182"/>
      <c r="W534" s="183"/>
      <c r="X534" s="239"/>
      <c r="Y534" s="167"/>
      <c r="Z534" s="166"/>
      <c r="AA534" s="167"/>
      <c r="AB534" s="240"/>
      <c r="AC534" s="229"/>
    </row>
    <row r="535" spans="1:29" ht="24" customHeight="1">
      <c r="A535" s="163">
        <v>242</v>
      </c>
      <c r="B535" s="230"/>
      <c r="C535" s="230"/>
      <c r="D535" s="231"/>
      <c r="E535" s="169"/>
      <c r="F535" s="172"/>
      <c r="G535" s="173"/>
      <c r="H535" s="233"/>
      <c r="I535" s="234"/>
      <c r="J535" s="233"/>
      <c r="K535" s="234"/>
      <c r="L535" s="237"/>
      <c r="M535" s="237"/>
      <c r="N535" s="180"/>
      <c r="O535" s="181"/>
      <c r="P535" s="180"/>
      <c r="Q535" s="181"/>
      <c r="R535" s="184"/>
      <c r="S535" s="185"/>
      <c r="T535" s="180"/>
      <c r="U535" s="181"/>
      <c r="V535" s="180"/>
      <c r="W535" s="181"/>
      <c r="X535" s="238"/>
      <c r="Y535" s="165"/>
      <c r="Z535" s="164"/>
      <c r="AA535" s="165"/>
      <c r="AB535" s="240" t="str">
        <f>IF(X535="","",IF(X535="×",0,IF(AND(X535="○",Z535="○"),150000,100000)))</f>
        <v/>
      </c>
      <c r="AC535" s="229"/>
    </row>
    <row r="536" spans="1:29" ht="24" customHeight="1">
      <c r="A536" s="163"/>
      <c r="B536" s="230"/>
      <c r="C536" s="230"/>
      <c r="D536" s="232"/>
      <c r="E536" s="171"/>
      <c r="F536" s="174"/>
      <c r="G536" s="175"/>
      <c r="H536" s="235"/>
      <c r="I536" s="236"/>
      <c r="J536" s="235"/>
      <c r="K536" s="236"/>
      <c r="L536" s="237"/>
      <c r="M536" s="237"/>
      <c r="N536" s="182"/>
      <c r="O536" s="183"/>
      <c r="P536" s="182"/>
      <c r="Q536" s="183"/>
      <c r="R536" s="186"/>
      <c r="S536" s="187"/>
      <c r="T536" s="182"/>
      <c r="U536" s="183"/>
      <c r="V536" s="182"/>
      <c r="W536" s="183"/>
      <c r="X536" s="239"/>
      <c r="Y536" s="167"/>
      <c r="Z536" s="166"/>
      <c r="AA536" s="167"/>
      <c r="AB536" s="240"/>
      <c r="AC536" s="229"/>
    </row>
    <row r="537" spans="1:29" ht="24" customHeight="1">
      <c r="A537" s="163">
        <v>243</v>
      </c>
      <c r="B537" s="230"/>
      <c r="C537" s="230"/>
      <c r="D537" s="231"/>
      <c r="E537" s="169"/>
      <c r="F537" s="172"/>
      <c r="G537" s="173"/>
      <c r="H537" s="233"/>
      <c r="I537" s="234"/>
      <c r="J537" s="233"/>
      <c r="K537" s="234"/>
      <c r="L537" s="237"/>
      <c r="M537" s="237"/>
      <c r="N537" s="180"/>
      <c r="O537" s="181"/>
      <c r="P537" s="180"/>
      <c r="Q537" s="181"/>
      <c r="R537" s="184"/>
      <c r="S537" s="185"/>
      <c r="T537" s="180"/>
      <c r="U537" s="181"/>
      <c r="V537" s="180"/>
      <c r="W537" s="181"/>
      <c r="X537" s="238"/>
      <c r="Y537" s="165"/>
      <c r="Z537" s="164"/>
      <c r="AA537" s="165"/>
      <c r="AB537" s="240" t="str">
        <f>IF(X537="","",IF(X537="×",0,IF(AND(X537="○",Z537="○"),150000,100000)))</f>
        <v/>
      </c>
      <c r="AC537" s="229"/>
    </row>
    <row r="538" spans="1:29" ht="24" customHeight="1">
      <c r="A538" s="163"/>
      <c r="B538" s="230"/>
      <c r="C538" s="230"/>
      <c r="D538" s="232"/>
      <c r="E538" s="171"/>
      <c r="F538" s="174"/>
      <c r="G538" s="175"/>
      <c r="H538" s="235"/>
      <c r="I538" s="236"/>
      <c r="J538" s="235"/>
      <c r="K538" s="236"/>
      <c r="L538" s="237"/>
      <c r="M538" s="237"/>
      <c r="N538" s="182"/>
      <c r="O538" s="183"/>
      <c r="P538" s="182"/>
      <c r="Q538" s="183"/>
      <c r="R538" s="186"/>
      <c r="S538" s="187"/>
      <c r="T538" s="182"/>
      <c r="U538" s="183"/>
      <c r="V538" s="182"/>
      <c r="W538" s="183"/>
      <c r="X538" s="239"/>
      <c r="Y538" s="167"/>
      <c r="Z538" s="166"/>
      <c r="AA538" s="167"/>
      <c r="AB538" s="240"/>
      <c r="AC538" s="229"/>
    </row>
    <row r="539" spans="1:29" ht="24" customHeight="1">
      <c r="A539" s="163">
        <v>244</v>
      </c>
      <c r="B539" s="230"/>
      <c r="C539" s="230"/>
      <c r="D539" s="231"/>
      <c r="E539" s="169"/>
      <c r="F539" s="172"/>
      <c r="G539" s="173"/>
      <c r="H539" s="233"/>
      <c r="I539" s="234"/>
      <c r="J539" s="233"/>
      <c r="K539" s="234"/>
      <c r="L539" s="237"/>
      <c r="M539" s="237"/>
      <c r="N539" s="180"/>
      <c r="O539" s="181"/>
      <c r="P539" s="180"/>
      <c r="Q539" s="181"/>
      <c r="R539" s="184"/>
      <c r="S539" s="185"/>
      <c r="T539" s="180"/>
      <c r="U539" s="181"/>
      <c r="V539" s="180"/>
      <c r="W539" s="181"/>
      <c r="X539" s="238"/>
      <c r="Y539" s="165"/>
      <c r="Z539" s="164"/>
      <c r="AA539" s="165"/>
      <c r="AB539" s="240" t="str">
        <f>IF(X539="","",IF(X539="×",0,IF(AND(X539="○",Z539="○"),150000,100000)))</f>
        <v/>
      </c>
      <c r="AC539" s="229"/>
    </row>
    <row r="540" spans="1:29" ht="24" customHeight="1">
      <c r="A540" s="163"/>
      <c r="B540" s="230"/>
      <c r="C540" s="230"/>
      <c r="D540" s="232"/>
      <c r="E540" s="171"/>
      <c r="F540" s="174"/>
      <c r="G540" s="175"/>
      <c r="H540" s="235"/>
      <c r="I540" s="236"/>
      <c r="J540" s="235"/>
      <c r="K540" s="236"/>
      <c r="L540" s="237"/>
      <c r="M540" s="237"/>
      <c r="N540" s="182"/>
      <c r="O540" s="183"/>
      <c r="P540" s="182"/>
      <c r="Q540" s="183"/>
      <c r="R540" s="186"/>
      <c r="S540" s="187"/>
      <c r="T540" s="182"/>
      <c r="U540" s="183"/>
      <c r="V540" s="182"/>
      <c r="W540" s="183"/>
      <c r="X540" s="239"/>
      <c r="Y540" s="167"/>
      <c r="Z540" s="166"/>
      <c r="AA540" s="167"/>
      <c r="AB540" s="240"/>
      <c r="AC540" s="229"/>
    </row>
    <row r="541" spans="1:29" ht="24" customHeight="1">
      <c r="A541" s="163">
        <v>245</v>
      </c>
      <c r="B541" s="230"/>
      <c r="C541" s="230"/>
      <c r="D541" s="231"/>
      <c r="E541" s="169"/>
      <c r="F541" s="172"/>
      <c r="G541" s="173"/>
      <c r="H541" s="233"/>
      <c r="I541" s="234"/>
      <c r="J541" s="233"/>
      <c r="K541" s="234"/>
      <c r="L541" s="237"/>
      <c r="M541" s="237"/>
      <c r="N541" s="180"/>
      <c r="O541" s="181"/>
      <c r="P541" s="180"/>
      <c r="Q541" s="181"/>
      <c r="R541" s="184"/>
      <c r="S541" s="185"/>
      <c r="T541" s="180"/>
      <c r="U541" s="181"/>
      <c r="V541" s="180"/>
      <c r="W541" s="181"/>
      <c r="X541" s="238"/>
      <c r="Y541" s="165"/>
      <c r="Z541" s="164"/>
      <c r="AA541" s="165"/>
      <c r="AB541" s="240" t="str">
        <f>IF(X541="","",IF(X541="×",0,IF(AND(X541="○",Z541="○"),150000,100000)))</f>
        <v/>
      </c>
      <c r="AC541" s="229"/>
    </row>
    <row r="542" spans="1:29" ht="24" customHeight="1">
      <c r="A542" s="163"/>
      <c r="B542" s="230"/>
      <c r="C542" s="230"/>
      <c r="D542" s="232"/>
      <c r="E542" s="171"/>
      <c r="F542" s="174"/>
      <c r="G542" s="175"/>
      <c r="H542" s="235"/>
      <c r="I542" s="236"/>
      <c r="J542" s="235"/>
      <c r="K542" s="236"/>
      <c r="L542" s="237"/>
      <c r="M542" s="237"/>
      <c r="N542" s="182"/>
      <c r="O542" s="183"/>
      <c r="P542" s="182"/>
      <c r="Q542" s="183"/>
      <c r="R542" s="186"/>
      <c r="S542" s="187"/>
      <c r="T542" s="182"/>
      <c r="U542" s="183"/>
      <c r="V542" s="182"/>
      <c r="W542" s="183"/>
      <c r="X542" s="239"/>
      <c r="Y542" s="167"/>
      <c r="Z542" s="166"/>
      <c r="AA542" s="167"/>
      <c r="AB542" s="240"/>
      <c r="AC542" s="229"/>
    </row>
    <row r="543" spans="1:29" ht="24" customHeight="1">
      <c r="A543" s="163">
        <v>246</v>
      </c>
      <c r="B543" s="230"/>
      <c r="C543" s="230"/>
      <c r="D543" s="231"/>
      <c r="E543" s="169"/>
      <c r="F543" s="172"/>
      <c r="G543" s="173"/>
      <c r="H543" s="233"/>
      <c r="I543" s="234"/>
      <c r="J543" s="233"/>
      <c r="K543" s="234"/>
      <c r="L543" s="237"/>
      <c r="M543" s="237"/>
      <c r="N543" s="180"/>
      <c r="O543" s="181"/>
      <c r="P543" s="180"/>
      <c r="Q543" s="181"/>
      <c r="R543" s="184"/>
      <c r="S543" s="185"/>
      <c r="T543" s="180"/>
      <c r="U543" s="181"/>
      <c r="V543" s="180"/>
      <c r="W543" s="181"/>
      <c r="X543" s="238"/>
      <c r="Y543" s="165"/>
      <c r="Z543" s="164"/>
      <c r="AA543" s="165"/>
      <c r="AB543" s="240" t="str">
        <f>IF(X543="","",IF(X543="×",0,IF(AND(X543="○",Z543="○"),150000,100000)))</f>
        <v/>
      </c>
      <c r="AC543" s="229"/>
    </row>
    <row r="544" spans="1:29" ht="24" customHeight="1">
      <c r="A544" s="163"/>
      <c r="B544" s="230"/>
      <c r="C544" s="230"/>
      <c r="D544" s="232"/>
      <c r="E544" s="171"/>
      <c r="F544" s="174"/>
      <c r="G544" s="175"/>
      <c r="H544" s="235"/>
      <c r="I544" s="236"/>
      <c r="J544" s="235"/>
      <c r="K544" s="236"/>
      <c r="L544" s="237"/>
      <c r="M544" s="237"/>
      <c r="N544" s="182"/>
      <c r="O544" s="183"/>
      <c r="P544" s="182"/>
      <c r="Q544" s="183"/>
      <c r="R544" s="186"/>
      <c r="S544" s="187"/>
      <c r="T544" s="182"/>
      <c r="U544" s="183"/>
      <c r="V544" s="182"/>
      <c r="W544" s="183"/>
      <c r="X544" s="239"/>
      <c r="Y544" s="167"/>
      <c r="Z544" s="166"/>
      <c r="AA544" s="167"/>
      <c r="AB544" s="240"/>
      <c r="AC544" s="229"/>
    </row>
    <row r="545" spans="1:29" ht="24" customHeight="1">
      <c r="A545" s="163">
        <v>247</v>
      </c>
      <c r="B545" s="230"/>
      <c r="C545" s="230"/>
      <c r="D545" s="231"/>
      <c r="E545" s="169"/>
      <c r="F545" s="172"/>
      <c r="G545" s="173"/>
      <c r="H545" s="233"/>
      <c r="I545" s="234"/>
      <c r="J545" s="233"/>
      <c r="K545" s="234"/>
      <c r="L545" s="237"/>
      <c r="M545" s="237"/>
      <c r="N545" s="180"/>
      <c r="O545" s="181"/>
      <c r="P545" s="180"/>
      <c r="Q545" s="181"/>
      <c r="R545" s="184"/>
      <c r="S545" s="185"/>
      <c r="T545" s="180"/>
      <c r="U545" s="181"/>
      <c r="V545" s="180"/>
      <c r="W545" s="181"/>
      <c r="X545" s="238"/>
      <c r="Y545" s="165"/>
      <c r="Z545" s="164"/>
      <c r="AA545" s="165"/>
      <c r="AB545" s="240" t="str">
        <f>IF(X545="","",IF(X545="×",0,IF(AND(X545="○",Z545="○"),150000,100000)))</f>
        <v/>
      </c>
      <c r="AC545" s="229"/>
    </row>
    <row r="546" spans="1:29" ht="24" customHeight="1">
      <c r="A546" s="163"/>
      <c r="B546" s="230"/>
      <c r="C546" s="230"/>
      <c r="D546" s="232"/>
      <c r="E546" s="171"/>
      <c r="F546" s="174"/>
      <c r="G546" s="175"/>
      <c r="H546" s="235"/>
      <c r="I546" s="236"/>
      <c r="J546" s="235"/>
      <c r="K546" s="236"/>
      <c r="L546" s="237"/>
      <c r="M546" s="237"/>
      <c r="N546" s="182"/>
      <c r="O546" s="183"/>
      <c r="P546" s="182"/>
      <c r="Q546" s="183"/>
      <c r="R546" s="186"/>
      <c r="S546" s="187"/>
      <c r="T546" s="182"/>
      <c r="U546" s="183"/>
      <c r="V546" s="182"/>
      <c r="W546" s="183"/>
      <c r="X546" s="239"/>
      <c r="Y546" s="167"/>
      <c r="Z546" s="166"/>
      <c r="AA546" s="167"/>
      <c r="AB546" s="240"/>
      <c r="AC546" s="229"/>
    </row>
    <row r="547" spans="1:29" ht="24" customHeight="1">
      <c r="A547" s="163">
        <v>248</v>
      </c>
      <c r="B547" s="230"/>
      <c r="C547" s="230"/>
      <c r="D547" s="231"/>
      <c r="E547" s="169"/>
      <c r="F547" s="172"/>
      <c r="G547" s="173"/>
      <c r="H547" s="233"/>
      <c r="I547" s="234"/>
      <c r="J547" s="233"/>
      <c r="K547" s="234"/>
      <c r="L547" s="237"/>
      <c r="M547" s="237"/>
      <c r="N547" s="180"/>
      <c r="O547" s="181"/>
      <c r="P547" s="180"/>
      <c r="Q547" s="181"/>
      <c r="R547" s="184"/>
      <c r="S547" s="185"/>
      <c r="T547" s="180"/>
      <c r="U547" s="181"/>
      <c r="V547" s="180"/>
      <c r="W547" s="181"/>
      <c r="X547" s="238"/>
      <c r="Y547" s="165"/>
      <c r="Z547" s="164"/>
      <c r="AA547" s="165"/>
      <c r="AB547" s="240" t="str">
        <f>IF(X547="","",IF(X547="×",0,IF(AND(X547="○",Z547="○"),150000,100000)))</f>
        <v/>
      </c>
      <c r="AC547" s="229"/>
    </row>
    <row r="548" spans="1:29" ht="24" customHeight="1">
      <c r="A548" s="163"/>
      <c r="B548" s="230"/>
      <c r="C548" s="230"/>
      <c r="D548" s="232"/>
      <c r="E548" s="171"/>
      <c r="F548" s="174"/>
      <c r="G548" s="175"/>
      <c r="H548" s="235"/>
      <c r="I548" s="236"/>
      <c r="J548" s="235"/>
      <c r="K548" s="236"/>
      <c r="L548" s="237"/>
      <c r="M548" s="237"/>
      <c r="N548" s="182"/>
      <c r="O548" s="183"/>
      <c r="P548" s="182"/>
      <c r="Q548" s="183"/>
      <c r="R548" s="186"/>
      <c r="S548" s="187"/>
      <c r="T548" s="182"/>
      <c r="U548" s="183"/>
      <c r="V548" s="182"/>
      <c r="W548" s="183"/>
      <c r="X548" s="239"/>
      <c r="Y548" s="167"/>
      <c r="Z548" s="166"/>
      <c r="AA548" s="167"/>
      <c r="AB548" s="240"/>
      <c r="AC548" s="229"/>
    </row>
    <row r="549" spans="1:29" ht="24" customHeight="1">
      <c r="A549" s="163">
        <v>249</v>
      </c>
      <c r="B549" s="230"/>
      <c r="C549" s="230"/>
      <c r="D549" s="231"/>
      <c r="E549" s="169"/>
      <c r="F549" s="172"/>
      <c r="G549" s="173"/>
      <c r="H549" s="233"/>
      <c r="I549" s="234"/>
      <c r="J549" s="233"/>
      <c r="K549" s="234"/>
      <c r="L549" s="237"/>
      <c r="M549" s="237"/>
      <c r="N549" s="180"/>
      <c r="O549" s="181"/>
      <c r="P549" s="180"/>
      <c r="Q549" s="181"/>
      <c r="R549" s="184"/>
      <c r="S549" s="185"/>
      <c r="T549" s="180"/>
      <c r="U549" s="181"/>
      <c r="V549" s="180"/>
      <c r="W549" s="181"/>
      <c r="X549" s="238"/>
      <c r="Y549" s="165"/>
      <c r="Z549" s="164"/>
      <c r="AA549" s="165"/>
      <c r="AB549" s="240" t="str">
        <f>IF(X549="","",IF(X549="×",0,IF(AND(X549="○",Z549="○"),150000,100000)))</f>
        <v/>
      </c>
      <c r="AC549" s="229"/>
    </row>
    <row r="550" spans="1:29" ht="24" customHeight="1">
      <c r="A550" s="163"/>
      <c r="B550" s="230"/>
      <c r="C550" s="230"/>
      <c r="D550" s="232"/>
      <c r="E550" s="171"/>
      <c r="F550" s="174"/>
      <c r="G550" s="175"/>
      <c r="H550" s="235"/>
      <c r="I550" s="236"/>
      <c r="J550" s="235"/>
      <c r="K550" s="236"/>
      <c r="L550" s="237"/>
      <c r="M550" s="237"/>
      <c r="N550" s="182"/>
      <c r="O550" s="183"/>
      <c r="P550" s="182"/>
      <c r="Q550" s="183"/>
      <c r="R550" s="186"/>
      <c r="S550" s="187"/>
      <c r="T550" s="182"/>
      <c r="U550" s="183"/>
      <c r="V550" s="182"/>
      <c r="W550" s="183"/>
      <c r="X550" s="239"/>
      <c r="Y550" s="167"/>
      <c r="Z550" s="166"/>
      <c r="AA550" s="167"/>
      <c r="AB550" s="240"/>
      <c r="AC550" s="229"/>
    </row>
    <row r="551" spans="1:29" ht="24" customHeight="1">
      <c r="A551" s="163">
        <v>250</v>
      </c>
      <c r="B551" s="230"/>
      <c r="C551" s="230"/>
      <c r="D551" s="231"/>
      <c r="E551" s="169"/>
      <c r="F551" s="172"/>
      <c r="G551" s="173"/>
      <c r="H551" s="233"/>
      <c r="I551" s="234"/>
      <c r="J551" s="233"/>
      <c r="K551" s="234"/>
      <c r="L551" s="237"/>
      <c r="M551" s="237"/>
      <c r="N551" s="180"/>
      <c r="O551" s="181"/>
      <c r="P551" s="180"/>
      <c r="Q551" s="181"/>
      <c r="R551" s="184"/>
      <c r="S551" s="185"/>
      <c r="T551" s="180"/>
      <c r="U551" s="181"/>
      <c r="V551" s="180"/>
      <c r="W551" s="181"/>
      <c r="X551" s="238"/>
      <c r="Y551" s="165"/>
      <c r="Z551" s="164"/>
      <c r="AA551" s="165"/>
      <c r="AB551" s="240" t="str">
        <f>IF(X551="","",IF(X551="×",0,IF(AND(X551="○",Z551="○"),150000,100000)))</f>
        <v/>
      </c>
      <c r="AC551" s="229"/>
    </row>
    <row r="552" spans="1:29" ht="24" customHeight="1">
      <c r="A552" s="163"/>
      <c r="B552" s="230"/>
      <c r="C552" s="230"/>
      <c r="D552" s="232"/>
      <c r="E552" s="171"/>
      <c r="F552" s="174"/>
      <c r="G552" s="175"/>
      <c r="H552" s="235"/>
      <c r="I552" s="236"/>
      <c r="J552" s="235"/>
      <c r="K552" s="236"/>
      <c r="L552" s="237"/>
      <c r="M552" s="237"/>
      <c r="N552" s="182"/>
      <c r="O552" s="183"/>
      <c r="P552" s="182"/>
      <c r="Q552" s="183"/>
      <c r="R552" s="186"/>
      <c r="S552" s="187"/>
      <c r="T552" s="182"/>
      <c r="U552" s="183"/>
      <c r="V552" s="182"/>
      <c r="W552" s="183"/>
      <c r="X552" s="239"/>
      <c r="Y552" s="167"/>
      <c r="Z552" s="166"/>
      <c r="AA552" s="167"/>
      <c r="AB552" s="240"/>
      <c r="AC552" s="229"/>
    </row>
    <row r="553" spans="1:29" ht="24" customHeight="1">
      <c r="A553" s="163">
        <v>251</v>
      </c>
      <c r="B553" s="230"/>
      <c r="C553" s="230"/>
      <c r="D553" s="231"/>
      <c r="E553" s="169"/>
      <c r="F553" s="172"/>
      <c r="G553" s="173"/>
      <c r="H553" s="233"/>
      <c r="I553" s="234"/>
      <c r="J553" s="233"/>
      <c r="K553" s="234"/>
      <c r="L553" s="237"/>
      <c r="M553" s="237"/>
      <c r="N553" s="180"/>
      <c r="O553" s="181"/>
      <c r="P553" s="180"/>
      <c r="Q553" s="181"/>
      <c r="R553" s="184"/>
      <c r="S553" s="185"/>
      <c r="T553" s="180"/>
      <c r="U553" s="181"/>
      <c r="V553" s="180"/>
      <c r="W553" s="181"/>
      <c r="X553" s="238"/>
      <c r="Y553" s="165"/>
      <c r="Z553" s="164"/>
      <c r="AA553" s="165"/>
      <c r="AB553" s="240" t="str">
        <f>IF(X553="","",IF(X553="×",0,IF(AND(X553="○",Z553="○"),150000,100000)))</f>
        <v/>
      </c>
      <c r="AC553" s="229"/>
    </row>
    <row r="554" spans="1:29" ht="24" customHeight="1">
      <c r="A554" s="163"/>
      <c r="B554" s="230"/>
      <c r="C554" s="230"/>
      <c r="D554" s="232"/>
      <c r="E554" s="171"/>
      <c r="F554" s="174"/>
      <c r="G554" s="175"/>
      <c r="H554" s="235"/>
      <c r="I554" s="236"/>
      <c r="J554" s="235"/>
      <c r="K554" s="236"/>
      <c r="L554" s="237"/>
      <c r="M554" s="237"/>
      <c r="N554" s="182"/>
      <c r="O554" s="183"/>
      <c r="P554" s="182"/>
      <c r="Q554" s="183"/>
      <c r="R554" s="186"/>
      <c r="S554" s="187"/>
      <c r="T554" s="182"/>
      <c r="U554" s="183"/>
      <c r="V554" s="182"/>
      <c r="W554" s="183"/>
      <c r="X554" s="239"/>
      <c r="Y554" s="167"/>
      <c r="Z554" s="166"/>
      <c r="AA554" s="167"/>
      <c r="AB554" s="240"/>
      <c r="AC554" s="229"/>
    </row>
    <row r="555" spans="1:29" ht="24" customHeight="1">
      <c r="A555" s="163">
        <v>252</v>
      </c>
      <c r="B555" s="230"/>
      <c r="C555" s="230"/>
      <c r="D555" s="231"/>
      <c r="E555" s="169"/>
      <c r="F555" s="172"/>
      <c r="G555" s="173"/>
      <c r="H555" s="233"/>
      <c r="I555" s="234"/>
      <c r="J555" s="233"/>
      <c r="K555" s="234"/>
      <c r="L555" s="237"/>
      <c r="M555" s="237"/>
      <c r="N555" s="180"/>
      <c r="O555" s="181"/>
      <c r="P555" s="180"/>
      <c r="Q555" s="181"/>
      <c r="R555" s="184"/>
      <c r="S555" s="185"/>
      <c r="T555" s="180"/>
      <c r="U555" s="181"/>
      <c r="V555" s="180"/>
      <c r="W555" s="181"/>
      <c r="X555" s="238"/>
      <c r="Y555" s="165"/>
      <c r="Z555" s="164"/>
      <c r="AA555" s="165"/>
      <c r="AB555" s="240" t="str">
        <f>IF(X555="","",IF(X555="×",0,IF(AND(X555="○",Z555="○"),150000,100000)))</f>
        <v/>
      </c>
      <c r="AC555" s="229"/>
    </row>
    <row r="556" spans="1:29" ht="24" customHeight="1">
      <c r="A556" s="163"/>
      <c r="B556" s="230"/>
      <c r="C556" s="230"/>
      <c r="D556" s="232"/>
      <c r="E556" s="171"/>
      <c r="F556" s="174"/>
      <c r="G556" s="175"/>
      <c r="H556" s="235"/>
      <c r="I556" s="236"/>
      <c r="J556" s="235"/>
      <c r="K556" s="236"/>
      <c r="L556" s="237"/>
      <c r="M556" s="237"/>
      <c r="N556" s="182"/>
      <c r="O556" s="183"/>
      <c r="P556" s="182"/>
      <c r="Q556" s="183"/>
      <c r="R556" s="186"/>
      <c r="S556" s="187"/>
      <c r="T556" s="182"/>
      <c r="U556" s="183"/>
      <c r="V556" s="182"/>
      <c r="W556" s="183"/>
      <c r="X556" s="239"/>
      <c r="Y556" s="167"/>
      <c r="Z556" s="166"/>
      <c r="AA556" s="167"/>
      <c r="AB556" s="240"/>
      <c r="AC556" s="229"/>
    </row>
    <row r="557" spans="1:29" ht="24" customHeight="1">
      <c r="A557" s="163">
        <v>253</v>
      </c>
      <c r="B557" s="230"/>
      <c r="C557" s="230"/>
      <c r="D557" s="231"/>
      <c r="E557" s="169"/>
      <c r="F557" s="172"/>
      <c r="G557" s="173"/>
      <c r="H557" s="233"/>
      <c r="I557" s="234"/>
      <c r="J557" s="233"/>
      <c r="K557" s="234"/>
      <c r="L557" s="237"/>
      <c r="M557" s="237"/>
      <c r="N557" s="180"/>
      <c r="O557" s="181"/>
      <c r="P557" s="180"/>
      <c r="Q557" s="181"/>
      <c r="R557" s="184"/>
      <c r="S557" s="185"/>
      <c r="T557" s="180"/>
      <c r="U557" s="181"/>
      <c r="V557" s="180"/>
      <c r="W557" s="181"/>
      <c r="X557" s="238"/>
      <c r="Y557" s="165"/>
      <c r="Z557" s="164"/>
      <c r="AA557" s="165"/>
      <c r="AB557" s="240" t="str">
        <f>IF(X557="","",IF(X557="×",0,IF(AND(X557="○",Z557="○"),150000,100000)))</f>
        <v/>
      </c>
      <c r="AC557" s="229"/>
    </row>
    <row r="558" spans="1:29" ht="24" customHeight="1">
      <c r="A558" s="163"/>
      <c r="B558" s="230"/>
      <c r="C558" s="230"/>
      <c r="D558" s="232"/>
      <c r="E558" s="171"/>
      <c r="F558" s="174"/>
      <c r="G558" s="175"/>
      <c r="H558" s="235"/>
      <c r="I558" s="236"/>
      <c r="J558" s="235"/>
      <c r="K558" s="236"/>
      <c r="L558" s="237"/>
      <c r="M558" s="237"/>
      <c r="N558" s="182"/>
      <c r="O558" s="183"/>
      <c r="P558" s="182"/>
      <c r="Q558" s="183"/>
      <c r="R558" s="186"/>
      <c r="S558" s="187"/>
      <c r="T558" s="182"/>
      <c r="U558" s="183"/>
      <c r="V558" s="182"/>
      <c r="W558" s="183"/>
      <c r="X558" s="239"/>
      <c r="Y558" s="167"/>
      <c r="Z558" s="166"/>
      <c r="AA558" s="167"/>
      <c r="AB558" s="240"/>
      <c r="AC558" s="229"/>
    </row>
    <row r="559" spans="1:29" ht="24" customHeight="1">
      <c r="A559" s="163">
        <v>254</v>
      </c>
      <c r="B559" s="230"/>
      <c r="C559" s="230"/>
      <c r="D559" s="231"/>
      <c r="E559" s="169"/>
      <c r="F559" s="172"/>
      <c r="G559" s="173"/>
      <c r="H559" s="233"/>
      <c r="I559" s="234"/>
      <c r="J559" s="233"/>
      <c r="K559" s="234"/>
      <c r="L559" s="237"/>
      <c r="M559" s="237"/>
      <c r="N559" s="180"/>
      <c r="O559" s="181"/>
      <c r="P559" s="180"/>
      <c r="Q559" s="181"/>
      <c r="R559" s="184"/>
      <c r="S559" s="185"/>
      <c r="T559" s="180"/>
      <c r="U559" s="181"/>
      <c r="V559" s="180"/>
      <c r="W559" s="181"/>
      <c r="X559" s="238"/>
      <c r="Y559" s="165"/>
      <c r="Z559" s="164"/>
      <c r="AA559" s="165"/>
      <c r="AB559" s="240" t="str">
        <f>IF(X559="","",IF(X559="×",0,IF(AND(X559="○",Z559="○"),150000,100000)))</f>
        <v/>
      </c>
      <c r="AC559" s="229"/>
    </row>
    <row r="560" spans="1:29" ht="24" customHeight="1">
      <c r="A560" s="163"/>
      <c r="B560" s="230"/>
      <c r="C560" s="230"/>
      <c r="D560" s="232"/>
      <c r="E560" s="171"/>
      <c r="F560" s="174"/>
      <c r="G560" s="175"/>
      <c r="H560" s="235"/>
      <c r="I560" s="236"/>
      <c r="J560" s="235"/>
      <c r="K560" s="236"/>
      <c r="L560" s="237"/>
      <c r="M560" s="237"/>
      <c r="N560" s="182"/>
      <c r="O560" s="183"/>
      <c r="P560" s="182"/>
      <c r="Q560" s="183"/>
      <c r="R560" s="186"/>
      <c r="S560" s="187"/>
      <c r="T560" s="182"/>
      <c r="U560" s="183"/>
      <c r="V560" s="182"/>
      <c r="W560" s="183"/>
      <c r="X560" s="239"/>
      <c r="Y560" s="167"/>
      <c r="Z560" s="166"/>
      <c r="AA560" s="167"/>
      <c r="AB560" s="240"/>
      <c r="AC560" s="229"/>
    </row>
    <row r="561" spans="1:29" ht="24" customHeight="1">
      <c r="A561" s="163">
        <v>255</v>
      </c>
      <c r="B561" s="230"/>
      <c r="C561" s="230"/>
      <c r="D561" s="231"/>
      <c r="E561" s="169"/>
      <c r="F561" s="172"/>
      <c r="G561" s="173"/>
      <c r="H561" s="233"/>
      <c r="I561" s="234"/>
      <c r="J561" s="233"/>
      <c r="K561" s="234"/>
      <c r="L561" s="237"/>
      <c r="M561" s="237"/>
      <c r="N561" s="180"/>
      <c r="O561" s="181"/>
      <c r="P561" s="180"/>
      <c r="Q561" s="181"/>
      <c r="R561" s="184"/>
      <c r="S561" s="185"/>
      <c r="T561" s="180"/>
      <c r="U561" s="181"/>
      <c r="V561" s="180"/>
      <c r="W561" s="181"/>
      <c r="X561" s="238"/>
      <c r="Y561" s="165"/>
      <c r="Z561" s="164"/>
      <c r="AA561" s="165"/>
      <c r="AB561" s="240" t="str">
        <f>IF(X561="","",IF(X561="×",0,IF(AND(X561="○",Z561="○"),150000,100000)))</f>
        <v/>
      </c>
      <c r="AC561" s="229"/>
    </row>
    <row r="562" spans="1:29" ht="24" customHeight="1">
      <c r="A562" s="163"/>
      <c r="B562" s="230"/>
      <c r="C562" s="230"/>
      <c r="D562" s="232"/>
      <c r="E562" s="171"/>
      <c r="F562" s="174"/>
      <c r="G562" s="175"/>
      <c r="H562" s="235"/>
      <c r="I562" s="236"/>
      <c r="J562" s="235"/>
      <c r="K562" s="236"/>
      <c r="L562" s="237"/>
      <c r="M562" s="237"/>
      <c r="N562" s="182"/>
      <c r="O562" s="183"/>
      <c r="P562" s="182"/>
      <c r="Q562" s="183"/>
      <c r="R562" s="186"/>
      <c r="S562" s="187"/>
      <c r="T562" s="182"/>
      <c r="U562" s="183"/>
      <c r="V562" s="182"/>
      <c r="W562" s="183"/>
      <c r="X562" s="239"/>
      <c r="Y562" s="167"/>
      <c r="Z562" s="166"/>
      <c r="AA562" s="167"/>
      <c r="AB562" s="240"/>
      <c r="AC562" s="229"/>
    </row>
    <row r="563" spans="1:29" ht="24" customHeight="1">
      <c r="A563" s="163">
        <v>256</v>
      </c>
      <c r="B563" s="230"/>
      <c r="C563" s="230"/>
      <c r="D563" s="231"/>
      <c r="E563" s="169"/>
      <c r="F563" s="172"/>
      <c r="G563" s="173"/>
      <c r="H563" s="233"/>
      <c r="I563" s="234"/>
      <c r="J563" s="233"/>
      <c r="K563" s="234"/>
      <c r="L563" s="237"/>
      <c r="M563" s="237"/>
      <c r="N563" s="180"/>
      <c r="O563" s="181"/>
      <c r="P563" s="180"/>
      <c r="Q563" s="181"/>
      <c r="R563" s="184"/>
      <c r="S563" s="185"/>
      <c r="T563" s="180"/>
      <c r="U563" s="181"/>
      <c r="V563" s="180"/>
      <c r="W563" s="181"/>
      <c r="X563" s="238"/>
      <c r="Y563" s="165"/>
      <c r="Z563" s="164"/>
      <c r="AA563" s="165"/>
      <c r="AB563" s="240" t="str">
        <f>IF(X563="","",IF(X563="×",0,IF(AND(X563="○",Z563="○"),150000,100000)))</f>
        <v/>
      </c>
      <c r="AC563" s="229"/>
    </row>
    <row r="564" spans="1:29" ht="24" customHeight="1">
      <c r="A564" s="163"/>
      <c r="B564" s="230"/>
      <c r="C564" s="230"/>
      <c r="D564" s="232"/>
      <c r="E564" s="171"/>
      <c r="F564" s="174"/>
      <c r="G564" s="175"/>
      <c r="H564" s="235"/>
      <c r="I564" s="236"/>
      <c r="J564" s="235"/>
      <c r="K564" s="236"/>
      <c r="L564" s="237"/>
      <c r="M564" s="237"/>
      <c r="N564" s="182"/>
      <c r="O564" s="183"/>
      <c r="P564" s="182"/>
      <c r="Q564" s="183"/>
      <c r="R564" s="186"/>
      <c r="S564" s="187"/>
      <c r="T564" s="182"/>
      <c r="U564" s="183"/>
      <c r="V564" s="182"/>
      <c r="W564" s="183"/>
      <c r="X564" s="239"/>
      <c r="Y564" s="167"/>
      <c r="Z564" s="166"/>
      <c r="AA564" s="167"/>
      <c r="AB564" s="240"/>
      <c r="AC564" s="229"/>
    </row>
    <row r="565" spans="1:29" ht="24" customHeight="1">
      <c r="A565" s="163">
        <v>257</v>
      </c>
      <c r="B565" s="230"/>
      <c r="C565" s="230"/>
      <c r="D565" s="231"/>
      <c r="E565" s="169"/>
      <c r="F565" s="172"/>
      <c r="G565" s="173"/>
      <c r="H565" s="233"/>
      <c r="I565" s="234"/>
      <c r="J565" s="233"/>
      <c r="K565" s="234"/>
      <c r="L565" s="237"/>
      <c r="M565" s="237"/>
      <c r="N565" s="180"/>
      <c r="O565" s="181"/>
      <c r="P565" s="180"/>
      <c r="Q565" s="181"/>
      <c r="R565" s="184"/>
      <c r="S565" s="185"/>
      <c r="T565" s="180"/>
      <c r="U565" s="181"/>
      <c r="V565" s="180"/>
      <c r="W565" s="181"/>
      <c r="X565" s="238"/>
      <c r="Y565" s="165"/>
      <c r="Z565" s="164"/>
      <c r="AA565" s="165"/>
      <c r="AB565" s="240" t="str">
        <f>IF(X565="","",IF(X565="×",0,IF(AND(X565="○",Z565="○"),150000,100000)))</f>
        <v/>
      </c>
      <c r="AC565" s="229"/>
    </row>
    <row r="566" spans="1:29" ht="24" customHeight="1">
      <c r="A566" s="163"/>
      <c r="B566" s="230"/>
      <c r="C566" s="230"/>
      <c r="D566" s="232"/>
      <c r="E566" s="171"/>
      <c r="F566" s="174"/>
      <c r="G566" s="175"/>
      <c r="H566" s="235"/>
      <c r="I566" s="236"/>
      <c r="J566" s="235"/>
      <c r="K566" s="236"/>
      <c r="L566" s="237"/>
      <c r="M566" s="237"/>
      <c r="N566" s="182"/>
      <c r="O566" s="183"/>
      <c r="P566" s="182"/>
      <c r="Q566" s="183"/>
      <c r="R566" s="186"/>
      <c r="S566" s="187"/>
      <c r="T566" s="182"/>
      <c r="U566" s="183"/>
      <c r="V566" s="182"/>
      <c r="W566" s="183"/>
      <c r="X566" s="239"/>
      <c r="Y566" s="167"/>
      <c r="Z566" s="166"/>
      <c r="AA566" s="167"/>
      <c r="AB566" s="240"/>
      <c r="AC566" s="229"/>
    </row>
    <row r="567" spans="1:29" ht="24" customHeight="1">
      <c r="A567" s="163">
        <v>258</v>
      </c>
      <c r="B567" s="230"/>
      <c r="C567" s="230"/>
      <c r="D567" s="231"/>
      <c r="E567" s="169"/>
      <c r="F567" s="172"/>
      <c r="G567" s="173"/>
      <c r="H567" s="233"/>
      <c r="I567" s="234"/>
      <c r="J567" s="233"/>
      <c r="K567" s="234"/>
      <c r="L567" s="237"/>
      <c r="M567" s="237"/>
      <c r="N567" s="180"/>
      <c r="O567" s="181"/>
      <c r="P567" s="180"/>
      <c r="Q567" s="181"/>
      <c r="R567" s="184"/>
      <c r="S567" s="185"/>
      <c r="T567" s="180"/>
      <c r="U567" s="181"/>
      <c r="V567" s="180"/>
      <c r="W567" s="181"/>
      <c r="X567" s="238"/>
      <c r="Y567" s="165"/>
      <c r="Z567" s="164"/>
      <c r="AA567" s="165"/>
      <c r="AB567" s="240" t="str">
        <f>IF(X567="","",IF(X567="×",0,IF(AND(X567="○",Z567="○"),150000,100000)))</f>
        <v/>
      </c>
      <c r="AC567" s="229"/>
    </row>
    <row r="568" spans="1:29" ht="24" customHeight="1">
      <c r="A568" s="163"/>
      <c r="B568" s="230"/>
      <c r="C568" s="230"/>
      <c r="D568" s="232"/>
      <c r="E568" s="171"/>
      <c r="F568" s="174"/>
      <c r="G568" s="175"/>
      <c r="H568" s="235"/>
      <c r="I568" s="236"/>
      <c r="J568" s="235"/>
      <c r="K568" s="236"/>
      <c r="L568" s="237"/>
      <c r="M568" s="237"/>
      <c r="N568" s="182"/>
      <c r="O568" s="183"/>
      <c r="P568" s="182"/>
      <c r="Q568" s="183"/>
      <c r="R568" s="186"/>
      <c r="S568" s="187"/>
      <c r="T568" s="182"/>
      <c r="U568" s="183"/>
      <c r="V568" s="182"/>
      <c r="W568" s="183"/>
      <c r="X568" s="239"/>
      <c r="Y568" s="167"/>
      <c r="Z568" s="166"/>
      <c r="AA568" s="167"/>
      <c r="AB568" s="240"/>
      <c r="AC568" s="229"/>
    </row>
    <row r="569" spans="1:29" ht="24" customHeight="1">
      <c r="A569" s="163">
        <v>259</v>
      </c>
      <c r="B569" s="230"/>
      <c r="C569" s="230"/>
      <c r="D569" s="231"/>
      <c r="E569" s="169"/>
      <c r="F569" s="172"/>
      <c r="G569" s="173"/>
      <c r="H569" s="233"/>
      <c r="I569" s="234"/>
      <c r="J569" s="233"/>
      <c r="K569" s="234"/>
      <c r="L569" s="237"/>
      <c r="M569" s="237"/>
      <c r="N569" s="180"/>
      <c r="O569" s="181"/>
      <c r="P569" s="180"/>
      <c r="Q569" s="181"/>
      <c r="R569" s="184"/>
      <c r="S569" s="185"/>
      <c r="T569" s="180"/>
      <c r="U569" s="181"/>
      <c r="V569" s="180"/>
      <c r="W569" s="181"/>
      <c r="X569" s="238"/>
      <c r="Y569" s="165"/>
      <c r="Z569" s="164"/>
      <c r="AA569" s="165"/>
      <c r="AB569" s="240" t="str">
        <f>IF(X569="","",IF(X569="×",0,IF(AND(X569="○",Z569="○"),150000,100000)))</f>
        <v/>
      </c>
      <c r="AC569" s="229"/>
    </row>
    <row r="570" spans="1:29" ht="24" customHeight="1">
      <c r="A570" s="163"/>
      <c r="B570" s="230"/>
      <c r="C570" s="230"/>
      <c r="D570" s="232"/>
      <c r="E570" s="171"/>
      <c r="F570" s="174"/>
      <c r="G570" s="175"/>
      <c r="H570" s="235"/>
      <c r="I570" s="236"/>
      <c r="J570" s="235"/>
      <c r="K570" s="236"/>
      <c r="L570" s="237"/>
      <c r="M570" s="237"/>
      <c r="N570" s="182"/>
      <c r="O570" s="183"/>
      <c r="P570" s="182"/>
      <c r="Q570" s="183"/>
      <c r="R570" s="186"/>
      <c r="S570" s="187"/>
      <c r="T570" s="182"/>
      <c r="U570" s="183"/>
      <c r="V570" s="182"/>
      <c r="W570" s="183"/>
      <c r="X570" s="239"/>
      <c r="Y570" s="167"/>
      <c r="Z570" s="166"/>
      <c r="AA570" s="167"/>
      <c r="AB570" s="240"/>
      <c r="AC570" s="229"/>
    </row>
    <row r="571" spans="1:29" ht="24" customHeight="1">
      <c r="A571" s="163">
        <v>260</v>
      </c>
      <c r="B571" s="230"/>
      <c r="C571" s="230"/>
      <c r="D571" s="231"/>
      <c r="E571" s="169"/>
      <c r="F571" s="172"/>
      <c r="G571" s="173"/>
      <c r="H571" s="233"/>
      <c r="I571" s="234"/>
      <c r="J571" s="233"/>
      <c r="K571" s="234"/>
      <c r="L571" s="237"/>
      <c r="M571" s="237"/>
      <c r="N571" s="180"/>
      <c r="O571" s="181"/>
      <c r="P571" s="180"/>
      <c r="Q571" s="181"/>
      <c r="R571" s="184"/>
      <c r="S571" s="185"/>
      <c r="T571" s="180"/>
      <c r="U571" s="181"/>
      <c r="V571" s="180"/>
      <c r="W571" s="181"/>
      <c r="X571" s="238"/>
      <c r="Y571" s="165"/>
      <c r="Z571" s="164"/>
      <c r="AA571" s="165"/>
      <c r="AB571" s="240" t="str">
        <f>IF(X571="","",IF(X571="×",0,IF(AND(X571="○",Z571="○"),150000,100000)))</f>
        <v/>
      </c>
      <c r="AC571" s="229"/>
    </row>
    <row r="572" spans="1:29" ht="24" customHeight="1">
      <c r="A572" s="163"/>
      <c r="B572" s="230"/>
      <c r="C572" s="230"/>
      <c r="D572" s="232"/>
      <c r="E572" s="171"/>
      <c r="F572" s="174"/>
      <c r="G572" s="175"/>
      <c r="H572" s="235"/>
      <c r="I572" s="236"/>
      <c r="J572" s="235"/>
      <c r="K572" s="236"/>
      <c r="L572" s="237"/>
      <c r="M572" s="237"/>
      <c r="N572" s="182"/>
      <c r="O572" s="183"/>
      <c r="P572" s="182"/>
      <c r="Q572" s="183"/>
      <c r="R572" s="186"/>
      <c r="S572" s="187"/>
      <c r="T572" s="182"/>
      <c r="U572" s="183"/>
      <c r="V572" s="182"/>
      <c r="W572" s="183"/>
      <c r="X572" s="239"/>
      <c r="Y572" s="167"/>
      <c r="Z572" s="166"/>
      <c r="AA572" s="167"/>
      <c r="AB572" s="240"/>
      <c r="AC572" s="229"/>
    </row>
    <row r="573" spans="1:29" ht="24" customHeight="1">
      <c r="A573" s="163">
        <v>261</v>
      </c>
      <c r="B573" s="230"/>
      <c r="C573" s="230"/>
      <c r="D573" s="231"/>
      <c r="E573" s="169"/>
      <c r="F573" s="172"/>
      <c r="G573" s="173"/>
      <c r="H573" s="233"/>
      <c r="I573" s="234"/>
      <c r="J573" s="233"/>
      <c r="K573" s="234"/>
      <c r="L573" s="237"/>
      <c r="M573" s="237"/>
      <c r="N573" s="180"/>
      <c r="O573" s="181"/>
      <c r="P573" s="180"/>
      <c r="Q573" s="181"/>
      <c r="R573" s="184"/>
      <c r="S573" s="185"/>
      <c r="T573" s="180"/>
      <c r="U573" s="181"/>
      <c r="V573" s="180"/>
      <c r="W573" s="181"/>
      <c r="X573" s="238"/>
      <c r="Y573" s="165"/>
      <c r="Z573" s="164"/>
      <c r="AA573" s="165"/>
      <c r="AB573" s="240" t="str">
        <f>IF(X573="","",IF(X573="×",0,IF(AND(X573="○",Z573="○"),150000,100000)))</f>
        <v/>
      </c>
      <c r="AC573" s="229"/>
    </row>
    <row r="574" spans="1:29" ht="24" customHeight="1">
      <c r="A574" s="163"/>
      <c r="B574" s="230"/>
      <c r="C574" s="230"/>
      <c r="D574" s="232"/>
      <c r="E574" s="171"/>
      <c r="F574" s="174"/>
      <c r="G574" s="175"/>
      <c r="H574" s="235"/>
      <c r="I574" s="236"/>
      <c r="J574" s="235"/>
      <c r="K574" s="236"/>
      <c r="L574" s="237"/>
      <c r="M574" s="237"/>
      <c r="N574" s="182"/>
      <c r="O574" s="183"/>
      <c r="P574" s="182"/>
      <c r="Q574" s="183"/>
      <c r="R574" s="186"/>
      <c r="S574" s="187"/>
      <c r="T574" s="182"/>
      <c r="U574" s="183"/>
      <c r="V574" s="182"/>
      <c r="W574" s="183"/>
      <c r="X574" s="239"/>
      <c r="Y574" s="167"/>
      <c r="Z574" s="166"/>
      <c r="AA574" s="167"/>
      <c r="AB574" s="240"/>
      <c r="AC574" s="229"/>
    </row>
    <row r="575" spans="1:29" ht="24" customHeight="1">
      <c r="A575" s="163">
        <v>262</v>
      </c>
      <c r="B575" s="230"/>
      <c r="C575" s="230"/>
      <c r="D575" s="231"/>
      <c r="E575" s="169"/>
      <c r="F575" s="172"/>
      <c r="G575" s="173"/>
      <c r="H575" s="233"/>
      <c r="I575" s="234"/>
      <c r="J575" s="233"/>
      <c r="K575" s="234"/>
      <c r="L575" s="237"/>
      <c r="M575" s="237"/>
      <c r="N575" s="180"/>
      <c r="O575" s="181"/>
      <c r="P575" s="180"/>
      <c r="Q575" s="181"/>
      <c r="R575" s="184"/>
      <c r="S575" s="185"/>
      <c r="T575" s="180"/>
      <c r="U575" s="181"/>
      <c r="V575" s="180"/>
      <c r="W575" s="181"/>
      <c r="X575" s="238"/>
      <c r="Y575" s="165"/>
      <c r="Z575" s="164"/>
      <c r="AA575" s="165"/>
      <c r="AB575" s="240" t="str">
        <f>IF(X575="","",IF(X575="×",0,IF(AND(X575="○",Z575="○"),150000,100000)))</f>
        <v/>
      </c>
      <c r="AC575" s="229"/>
    </row>
    <row r="576" spans="1:29" ht="24" customHeight="1">
      <c r="A576" s="163"/>
      <c r="B576" s="230"/>
      <c r="C576" s="230"/>
      <c r="D576" s="232"/>
      <c r="E576" s="171"/>
      <c r="F576" s="174"/>
      <c r="G576" s="175"/>
      <c r="H576" s="235"/>
      <c r="I576" s="236"/>
      <c r="J576" s="235"/>
      <c r="K576" s="236"/>
      <c r="L576" s="237"/>
      <c r="M576" s="237"/>
      <c r="N576" s="182"/>
      <c r="O576" s="183"/>
      <c r="P576" s="182"/>
      <c r="Q576" s="183"/>
      <c r="R576" s="186"/>
      <c r="S576" s="187"/>
      <c r="T576" s="182"/>
      <c r="U576" s="183"/>
      <c r="V576" s="182"/>
      <c r="W576" s="183"/>
      <c r="X576" s="239"/>
      <c r="Y576" s="167"/>
      <c r="Z576" s="166"/>
      <c r="AA576" s="167"/>
      <c r="AB576" s="240"/>
      <c r="AC576" s="229"/>
    </row>
    <row r="577" spans="1:29" ht="24" customHeight="1">
      <c r="A577" s="163">
        <v>263</v>
      </c>
      <c r="B577" s="230"/>
      <c r="C577" s="230"/>
      <c r="D577" s="231"/>
      <c r="E577" s="169"/>
      <c r="F577" s="172"/>
      <c r="G577" s="173"/>
      <c r="H577" s="233"/>
      <c r="I577" s="234"/>
      <c r="J577" s="233"/>
      <c r="K577" s="234"/>
      <c r="L577" s="237"/>
      <c r="M577" s="237"/>
      <c r="N577" s="180"/>
      <c r="O577" s="181"/>
      <c r="P577" s="180"/>
      <c r="Q577" s="181"/>
      <c r="R577" s="184"/>
      <c r="S577" s="185"/>
      <c r="T577" s="180"/>
      <c r="U577" s="181"/>
      <c r="V577" s="180"/>
      <c r="W577" s="181"/>
      <c r="X577" s="238"/>
      <c r="Y577" s="165"/>
      <c r="Z577" s="164"/>
      <c r="AA577" s="165"/>
      <c r="AB577" s="240" t="str">
        <f>IF(X577="","",IF(X577="×",0,IF(AND(X577="○",Z577="○"),150000,100000)))</f>
        <v/>
      </c>
      <c r="AC577" s="229"/>
    </row>
    <row r="578" spans="1:29" ht="24" customHeight="1">
      <c r="A578" s="163"/>
      <c r="B578" s="230"/>
      <c r="C578" s="230"/>
      <c r="D578" s="232"/>
      <c r="E578" s="171"/>
      <c r="F578" s="174"/>
      <c r="G578" s="175"/>
      <c r="H578" s="235"/>
      <c r="I578" s="236"/>
      <c r="J578" s="235"/>
      <c r="K578" s="236"/>
      <c r="L578" s="237"/>
      <c r="M578" s="237"/>
      <c r="N578" s="182"/>
      <c r="O578" s="183"/>
      <c r="P578" s="182"/>
      <c r="Q578" s="183"/>
      <c r="R578" s="186"/>
      <c r="S578" s="187"/>
      <c r="T578" s="182"/>
      <c r="U578" s="183"/>
      <c r="V578" s="182"/>
      <c r="W578" s="183"/>
      <c r="X578" s="239"/>
      <c r="Y578" s="167"/>
      <c r="Z578" s="166"/>
      <c r="AA578" s="167"/>
      <c r="AB578" s="240"/>
      <c r="AC578" s="229"/>
    </row>
    <row r="579" spans="1:29" ht="24" customHeight="1">
      <c r="A579" s="163">
        <v>264</v>
      </c>
      <c r="B579" s="230"/>
      <c r="C579" s="230"/>
      <c r="D579" s="231"/>
      <c r="E579" s="169"/>
      <c r="F579" s="172"/>
      <c r="G579" s="173"/>
      <c r="H579" s="233"/>
      <c r="I579" s="234"/>
      <c r="J579" s="233"/>
      <c r="K579" s="234"/>
      <c r="L579" s="237"/>
      <c r="M579" s="237"/>
      <c r="N579" s="180"/>
      <c r="O579" s="181"/>
      <c r="P579" s="180"/>
      <c r="Q579" s="181"/>
      <c r="R579" s="184"/>
      <c r="S579" s="185"/>
      <c r="T579" s="180"/>
      <c r="U579" s="181"/>
      <c r="V579" s="180"/>
      <c r="W579" s="181"/>
      <c r="X579" s="238"/>
      <c r="Y579" s="165"/>
      <c r="Z579" s="164"/>
      <c r="AA579" s="165"/>
      <c r="AB579" s="240" t="str">
        <f>IF(X579="","",IF(X579="×",0,IF(AND(X579="○",Z579="○"),150000,100000)))</f>
        <v/>
      </c>
      <c r="AC579" s="229"/>
    </row>
    <row r="580" spans="1:29" ht="24" customHeight="1">
      <c r="A580" s="163"/>
      <c r="B580" s="230"/>
      <c r="C580" s="230"/>
      <c r="D580" s="232"/>
      <c r="E580" s="171"/>
      <c r="F580" s="174"/>
      <c r="G580" s="175"/>
      <c r="H580" s="235"/>
      <c r="I580" s="236"/>
      <c r="J580" s="235"/>
      <c r="K580" s="236"/>
      <c r="L580" s="237"/>
      <c r="M580" s="237"/>
      <c r="N580" s="182"/>
      <c r="O580" s="183"/>
      <c r="P580" s="182"/>
      <c r="Q580" s="183"/>
      <c r="R580" s="186"/>
      <c r="S580" s="187"/>
      <c r="T580" s="182"/>
      <c r="U580" s="183"/>
      <c r="V580" s="182"/>
      <c r="W580" s="183"/>
      <c r="X580" s="239"/>
      <c r="Y580" s="167"/>
      <c r="Z580" s="166"/>
      <c r="AA580" s="167"/>
      <c r="AB580" s="240"/>
      <c r="AC580" s="229"/>
    </row>
    <row r="581" spans="1:29" ht="24" customHeight="1">
      <c r="A581" s="163">
        <v>265</v>
      </c>
      <c r="B581" s="230"/>
      <c r="C581" s="230"/>
      <c r="D581" s="231"/>
      <c r="E581" s="169"/>
      <c r="F581" s="172"/>
      <c r="G581" s="173"/>
      <c r="H581" s="233"/>
      <c r="I581" s="234"/>
      <c r="J581" s="233"/>
      <c r="K581" s="234"/>
      <c r="L581" s="237"/>
      <c r="M581" s="237"/>
      <c r="N581" s="180"/>
      <c r="O581" s="181"/>
      <c r="P581" s="180"/>
      <c r="Q581" s="181"/>
      <c r="R581" s="184"/>
      <c r="S581" s="185"/>
      <c r="T581" s="180"/>
      <c r="U581" s="181"/>
      <c r="V581" s="180"/>
      <c r="W581" s="181"/>
      <c r="X581" s="238"/>
      <c r="Y581" s="165"/>
      <c r="Z581" s="164"/>
      <c r="AA581" s="165"/>
      <c r="AB581" s="240" t="str">
        <f>IF(X581="","",IF(X581="×",0,IF(AND(X581="○",Z581="○"),150000,100000)))</f>
        <v/>
      </c>
      <c r="AC581" s="229"/>
    </row>
    <row r="582" spans="1:29" ht="24" customHeight="1">
      <c r="A582" s="163"/>
      <c r="B582" s="230"/>
      <c r="C582" s="230"/>
      <c r="D582" s="232"/>
      <c r="E582" s="171"/>
      <c r="F582" s="174"/>
      <c r="G582" s="175"/>
      <c r="H582" s="235"/>
      <c r="I582" s="236"/>
      <c r="J582" s="235"/>
      <c r="K582" s="236"/>
      <c r="L582" s="237"/>
      <c r="M582" s="237"/>
      <c r="N582" s="182"/>
      <c r="O582" s="183"/>
      <c r="P582" s="182"/>
      <c r="Q582" s="183"/>
      <c r="R582" s="186"/>
      <c r="S582" s="187"/>
      <c r="T582" s="182"/>
      <c r="U582" s="183"/>
      <c r="V582" s="182"/>
      <c r="W582" s="183"/>
      <c r="X582" s="239"/>
      <c r="Y582" s="167"/>
      <c r="Z582" s="166"/>
      <c r="AA582" s="167"/>
      <c r="AB582" s="240"/>
      <c r="AC582" s="229"/>
    </row>
    <row r="583" spans="1:29" ht="24" customHeight="1">
      <c r="A583" s="163">
        <v>266</v>
      </c>
      <c r="B583" s="230"/>
      <c r="C583" s="230"/>
      <c r="D583" s="231"/>
      <c r="E583" s="169"/>
      <c r="F583" s="172"/>
      <c r="G583" s="173"/>
      <c r="H583" s="233"/>
      <c r="I583" s="234"/>
      <c r="J583" s="233"/>
      <c r="K583" s="234"/>
      <c r="L583" s="237"/>
      <c r="M583" s="237"/>
      <c r="N583" s="180"/>
      <c r="O583" s="181"/>
      <c r="P583" s="180"/>
      <c r="Q583" s="181"/>
      <c r="R583" s="184"/>
      <c r="S583" s="185"/>
      <c r="T583" s="180"/>
      <c r="U583" s="181"/>
      <c r="V583" s="180"/>
      <c r="W583" s="181"/>
      <c r="X583" s="238"/>
      <c r="Y583" s="165"/>
      <c r="Z583" s="164"/>
      <c r="AA583" s="165"/>
      <c r="AB583" s="240" t="str">
        <f>IF(X583="","",IF(X583="×",0,IF(AND(X583="○",Z583="○"),150000,100000)))</f>
        <v/>
      </c>
      <c r="AC583" s="229"/>
    </row>
    <row r="584" spans="1:29" ht="24" customHeight="1">
      <c r="A584" s="163"/>
      <c r="B584" s="230"/>
      <c r="C584" s="230"/>
      <c r="D584" s="232"/>
      <c r="E584" s="171"/>
      <c r="F584" s="174"/>
      <c r="G584" s="175"/>
      <c r="H584" s="235"/>
      <c r="I584" s="236"/>
      <c r="J584" s="235"/>
      <c r="K584" s="236"/>
      <c r="L584" s="237"/>
      <c r="M584" s="237"/>
      <c r="N584" s="182"/>
      <c r="O584" s="183"/>
      <c r="P584" s="182"/>
      <c r="Q584" s="183"/>
      <c r="R584" s="186"/>
      <c r="S584" s="187"/>
      <c r="T584" s="182"/>
      <c r="U584" s="183"/>
      <c r="V584" s="182"/>
      <c r="W584" s="183"/>
      <c r="X584" s="239"/>
      <c r="Y584" s="167"/>
      <c r="Z584" s="166"/>
      <c r="AA584" s="167"/>
      <c r="AB584" s="240"/>
      <c r="AC584" s="229"/>
    </row>
    <row r="585" spans="1:29" ht="24" customHeight="1">
      <c r="A585" s="163">
        <v>267</v>
      </c>
      <c r="B585" s="230"/>
      <c r="C585" s="230"/>
      <c r="D585" s="231"/>
      <c r="E585" s="169"/>
      <c r="F585" s="172"/>
      <c r="G585" s="173"/>
      <c r="H585" s="233"/>
      <c r="I585" s="234"/>
      <c r="J585" s="233"/>
      <c r="K585" s="234"/>
      <c r="L585" s="237"/>
      <c r="M585" s="237"/>
      <c r="N585" s="180"/>
      <c r="O585" s="181"/>
      <c r="P585" s="180"/>
      <c r="Q585" s="181"/>
      <c r="R585" s="184"/>
      <c r="S585" s="185"/>
      <c r="T585" s="180"/>
      <c r="U585" s="181"/>
      <c r="V585" s="180"/>
      <c r="W585" s="181"/>
      <c r="X585" s="238"/>
      <c r="Y585" s="165"/>
      <c r="Z585" s="164"/>
      <c r="AA585" s="165"/>
      <c r="AB585" s="240" t="str">
        <f>IF(X585="","",IF(X585="×",0,IF(AND(X585="○",Z585="○"),150000,100000)))</f>
        <v/>
      </c>
      <c r="AC585" s="229"/>
    </row>
    <row r="586" spans="1:29" ht="24" customHeight="1">
      <c r="A586" s="163"/>
      <c r="B586" s="230"/>
      <c r="C586" s="230"/>
      <c r="D586" s="232"/>
      <c r="E586" s="171"/>
      <c r="F586" s="174"/>
      <c r="G586" s="175"/>
      <c r="H586" s="235"/>
      <c r="I586" s="236"/>
      <c r="J586" s="235"/>
      <c r="K586" s="236"/>
      <c r="L586" s="237"/>
      <c r="M586" s="237"/>
      <c r="N586" s="182"/>
      <c r="O586" s="183"/>
      <c r="P586" s="182"/>
      <c r="Q586" s="183"/>
      <c r="R586" s="186"/>
      <c r="S586" s="187"/>
      <c r="T586" s="182"/>
      <c r="U586" s="183"/>
      <c r="V586" s="182"/>
      <c r="W586" s="183"/>
      <c r="X586" s="239"/>
      <c r="Y586" s="167"/>
      <c r="Z586" s="166"/>
      <c r="AA586" s="167"/>
      <c r="AB586" s="240"/>
      <c r="AC586" s="229"/>
    </row>
    <row r="587" spans="1:29" ht="24" customHeight="1">
      <c r="A587" s="163">
        <v>268</v>
      </c>
      <c r="B587" s="230"/>
      <c r="C587" s="230"/>
      <c r="D587" s="231"/>
      <c r="E587" s="169"/>
      <c r="F587" s="172"/>
      <c r="G587" s="173"/>
      <c r="H587" s="233"/>
      <c r="I587" s="234"/>
      <c r="J587" s="233"/>
      <c r="K587" s="234"/>
      <c r="L587" s="237"/>
      <c r="M587" s="237"/>
      <c r="N587" s="180"/>
      <c r="O587" s="181"/>
      <c r="P587" s="180"/>
      <c r="Q587" s="181"/>
      <c r="R587" s="184"/>
      <c r="S587" s="185"/>
      <c r="T587" s="180"/>
      <c r="U587" s="181"/>
      <c r="V587" s="180"/>
      <c r="W587" s="181"/>
      <c r="X587" s="238"/>
      <c r="Y587" s="165"/>
      <c r="Z587" s="164"/>
      <c r="AA587" s="165"/>
      <c r="AB587" s="240" t="str">
        <f>IF(X587="","",IF(X587="×",0,IF(AND(X587="○",Z587="○"),150000,100000)))</f>
        <v/>
      </c>
      <c r="AC587" s="229"/>
    </row>
    <row r="588" spans="1:29" ht="24" customHeight="1">
      <c r="A588" s="163"/>
      <c r="B588" s="230"/>
      <c r="C588" s="230"/>
      <c r="D588" s="232"/>
      <c r="E588" s="171"/>
      <c r="F588" s="174"/>
      <c r="G588" s="175"/>
      <c r="H588" s="235"/>
      <c r="I588" s="236"/>
      <c r="J588" s="235"/>
      <c r="K588" s="236"/>
      <c r="L588" s="237"/>
      <c r="M588" s="237"/>
      <c r="N588" s="182"/>
      <c r="O588" s="183"/>
      <c r="P588" s="182"/>
      <c r="Q588" s="183"/>
      <c r="R588" s="186"/>
      <c r="S588" s="187"/>
      <c r="T588" s="182"/>
      <c r="U588" s="183"/>
      <c r="V588" s="182"/>
      <c r="W588" s="183"/>
      <c r="X588" s="239"/>
      <c r="Y588" s="167"/>
      <c r="Z588" s="166"/>
      <c r="AA588" s="167"/>
      <c r="AB588" s="240"/>
      <c r="AC588" s="229"/>
    </row>
    <row r="589" spans="1:29" ht="24" customHeight="1">
      <c r="A589" s="163">
        <v>269</v>
      </c>
      <c r="B589" s="230"/>
      <c r="C589" s="230"/>
      <c r="D589" s="231"/>
      <c r="E589" s="169"/>
      <c r="F589" s="172"/>
      <c r="G589" s="173"/>
      <c r="H589" s="233"/>
      <c r="I589" s="234"/>
      <c r="J589" s="233"/>
      <c r="K589" s="234"/>
      <c r="L589" s="237"/>
      <c r="M589" s="237"/>
      <c r="N589" s="180"/>
      <c r="O589" s="181"/>
      <c r="P589" s="180"/>
      <c r="Q589" s="181"/>
      <c r="R589" s="184"/>
      <c r="S589" s="185"/>
      <c r="T589" s="180"/>
      <c r="U589" s="181"/>
      <c r="V589" s="180"/>
      <c r="W589" s="181"/>
      <c r="X589" s="238"/>
      <c r="Y589" s="165"/>
      <c r="Z589" s="164"/>
      <c r="AA589" s="165"/>
      <c r="AB589" s="240" t="str">
        <f>IF(X589="","",IF(X589="×",0,IF(AND(X589="○",Z589="○"),150000,100000)))</f>
        <v/>
      </c>
      <c r="AC589" s="229"/>
    </row>
    <row r="590" spans="1:29" ht="24" customHeight="1">
      <c r="A590" s="163"/>
      <c r="B590" s="230"/>
      <c r="C590" s="230"/>
      <c r="D590" s="232"/>
      <c r="E590" s="171"/>
      <c r="F590" s="174"/>
      <c r="G590" s="175"/>
      <c r="H590" s="235"/>
      <c r="I590" s="236"/>
      <c r="J590" s="235"/>
      <c r="K590" s="236"/>
      <c r="L590" s="237"/>
      <c r="M590" s="237"/>
      <c r="N590" s="182"/>
      <c r="O590" s="183"/>
      <c r="P590" s="182"/>
      <c r="Q590" s="183"/>
      <c r="R590" s="186"/>
      <c r="S590" s="187"/>
      <c r="T590" s="182"/>
      <c r="U590" s="183"/>
      <c r="V590" s="182"/>
      <c r="W590" s="183"/>
      <c r="X590" s="239"/>
      <c r="Y590" s="167"/>
      <c r="Z590" s="166"/>
      <c r="AA590" s="167"/>
      <c r="AB590" s="240"/>
      <c r="AC590" s="229"/>
    </row>
    <row r="591" spans="1:29" ht="24" customHeight="1">
      <c r="A591" s="163">
        <v>270</v>
      </c>
      <c r="B591" s="230"/>
      <c r="C591" s="230"/>
      <c r="D591" s="231"/>
      <c r="E591" s="169"/>
      <c r="F591" s="172"/>
      <c r="G591" s="173"/>
      <c r="H591" s="233"/>
      <c r="I591" s="234"/>
      <c r="J591" s="233"/>
      <c r="K591" s="234"/>
      <c r="L591" s="237"/>
      <c r="M591" s="237"/>
      <c r="N591" s="180"/>
      <c r="O591" s="181"/>
      <c r="P591" s="180"/>
      <c r="Q591" s="181"/>
      <c r="R591" s="184"/>
      <c r="S591" s="185"/>
      <c r="T591" s="180"/>
      <c r="U591" s="181"/>
      <c r="V591" s="180"/>
      <c r="W591" s="181"/>
      <c r="X591" s="238"/>
      <c r="Y591" s="165"/>
      <c r="Z591" s="164"/>
      <c r="AA591" s="165"/>
      <c r="AB591" s="240" t="str">
        <f>IF(X591="","",IF(X591="×",0,IF(AND(X591="○",Z591="○"),150000,100000)))</f>
        <v/>
      </c>
      <c r="AC591" s="229"/>
    </row>
    <row r="592" spans="1:29" ht="24" customHeight="1">
      <c r="A592" s="163"/>
      <c r="B592" s="230"/>
      <c r="C592" s="230"/>
      <c r="D592" s="232"/>
      <c r="E592" s="171"/>
      <c r="F592" s="174"/>
      <c r="G592" s="175"/>
      <c r="H592" s="235"/>
      <c r="I592" s="236"/>
      <c r="J592" s="235"/>
      <c r="K592" s="236"/>
      <c r="L592" s="237"/>
      <c r="M592" s="237"/>
      <c r="N592" s="182"/>
      <c r="O592" s="183"/>
      <c r="P592" s="182"/>
      <c r="Q592" s="183"/>
      <c r="R592" s="186"/>
      <c r="S592" s="187"/>
      <c r="T592" s="182"/>
      <c r="U592" s="183"/>
      <c r="V592" s="182"/>
      <c r="W592" s="183"/>
      <c r="X592" s="239"/>
      <c r="Y592" s="167"/>
      <c r="Z592" s="166"/>
      <c r="AA592" s="167"/>
      <c r="AB592" s="240"/>
      <c r="AC592" s="229"/>
    </row>
    <row r="593" spans="1:29" ht="24" customHeight="1">
      <c r="A593" s="163">
        <v>271</v>
      </c>
      <c r="B593" s="230"/>
      <c r="C593" s="230"/>
      <c r="D593" s="231"/>
      <c r="E593" s="169"/>
      <c r="F593" s="172"/>
      <c r="G593" s="173"/>
      <c r="H593" s="233"/>
      <c r="I593" s="234"/>
      <c r="J593" s="233"/>
      <c r="K593" s="234"/>
      <c r="L593" s="237"/>
      <c r="M593" s="237"/>
      <c r="N593" s="180"/>
      <c r="O593" s="181"/>
      <c r="P593" s="180"/>
      <c r="Q593" s="181"/>
      <c r="R593" s="184"/>
      <c r="S593" s="185"/>
      <c r="T593" s="180"/>
      <c r="U593" s="181"/>
      <c r="V593" s="180"/>
      <c r="W593" s="181"/>
      <c r="X593" s="238"/>
      <c r="Y593" s="165"/>
      <c r="Z593" s="164"/>
      <c r="AA593" s="165"/>
      <c r="AB593" s="240" t="str">
        <f>IF(X593="","",IF(X593="×",0,IF(AND(X593="○",Z593="○"),150000,100000)))</f>
        <v/>
      </c>
      <c r="AC593" s="229"/>
    </row>
    <row r="594" spans="1:29" ht="24" customHeight="1">
      <c r="A594" s="163"/>
      <c r="B594" s="230"/>
      <c r="C594" s="230"/>
      <c r="D594" s="232"/>
      <c r="E594" s="171"/>
      <c r="F594" s="174"/>
      <c r="G594" s="175"/>
      <c r="H594" s="235"/>
      <c r="I594" s="236"/>
      <c r="J594" s="235"/>
      <c r="K594" s="236"/>
      <c r="L594" s="237"/>
      <c r="M594" s="237"/>
      <c r="N594" s="182"/>
      <c r="O594" s="183"/>
      <c r="P594" s="182"/>
      <c r="Q594" s="183"/>
      <c r="R594" s="186"/>
      <c r="S594" s="187"/>
      <c r="T594" s="182"/>
      <c r="U594" s="183"/>
      <c r="V594" s="182"/>
      <c r="W594" s="183"/>
      <c r="X594" s="239"/>
      <c r="Y594" s="167"/>
      <c r="Z594" s="166"/>
      <c r="AA594" s="167"/>
      <c r="AB594" s="240"/>
      <c r="AC594" s="229"/>
    </row>
    <row r="595" spans="1:29" ht="24" customHeight="1">
      <c r="A595" s="163">
        <v>272</v>
      </c>
      <c r="B595" s="230"/>
      <c r="C595" s="230"/>
      <c r="D595" s="231"/>
      <c r="E595" s="169"/>
      <c r="F595" s="172"/>
      <c r="G595" s="173"/>
      <c r="H595" s="233"/>
      <c r="I595" s="234"/>
      <c r="J595" s="233"/>
      <c r="K595" s="234"/>
      <c r="L595" s="237"/>
      <c r="M595" s="237"/>
      <c r="N595" s="180"/>
      <c r="O595" s="181"/>
      <c r="P595" s="180"/>
      <c r="Q595" s="181"/>
      <c r="R595" s="184"/>
      <c r="S595" s="185"/>
      <c r="T595" s="180"/>
      <c r="U595" s="181"/>
      <c r="V595" s="180"/>
      <c r="W595" s="181"/>
      <c r="X595" s="238"/>
      <c r="Y595" s="165"/>
      <c r="Z595" s="164"/>
      <c r="AA595" s="165"/>
      <c r="AB595" s="240" t="str">
        <f>IF(X595="","",IF(X595="×",0,IF(AND(X595="○",Z595="○"),150000,100000)))</f>
        <v/>
      </c>
      <c r="AC595" s="229"/>
    </row>
    <row r="596" spans="1:29" ht="24" customHeight="1">
      <c r="A596" s="163"/>
      <c r="B596" s="230"/>
      <c r="C596" s="230"/>
      <c r="D596" s="232"/>
      <c r="E596" s="171"/>
      <c r="F596" s="174"/>
      <c r="G596" s="175"/>
      <c r="H596" s="235"/>
      <c r="I596" s="236"/>
      <c r="J596" s="235"/>
      <c r="K596" s="236"/>
      <c r="L596" s="237"/>
      <c r="M596" s="237"/>
      <c r="N596" s="182"/>
      <c r="O596" s="183"/>
      <c r="P596" s="182"/>
      <c r="Q596" s="183"/>
      <c r="R596" s="186"/>
      <c r="S596" s="187"/>
      <c r="T596" s="182"/>
      <c r="U596" s="183"/>
      <c r="V596" s="182"/>
      <c r="W596" s="183"/>
      <c r="X596" s="239"/>
      <c r="Y596" s="167"/>
      <c r="Z596" s="166"/>
      <c r="AA596" s="167"/>
      <c r="AB596" s="240"/>
      <c r="AC596" s="229"/>
    </row>
    <row r="597" spans="1:29" ht="24" customHeight="1">
      <c r="A597" s="163">
        <v>273</v>
      </c>
      <c r="B597" s="230"/>
      <c r="C597" s="230"/>
      <c r="D597" s="231"/>
      <c r="E597" s="169"/>
      <c r="F597" s="172"/>
      <c r="G597" s="173"/>
      <c r="H597" s="233"/>
      <c r="I597" s="234"/>
      <c r="J597" s="233"/>
      <c r="K597" s="234"/>
      <c r="L597" s="237"/>
      <c r="M597" s="237"/>
      <c r="N597" s="180"/>
      <c r="O597" s="181"/>
      <c r="P597" s="180"/>
      <c r="Q597" s="181"/>
      <c r="R597" s="184"/>
      <c r="S597" s="185"/>
      <c r="T597" s="180"/>
      <c r="U597" s="181"/>
      <c r="V597" s="180"/>
      <c r="W597" s="181"/>
      <c r="X597" s="238"/>
      <c r="Y597" s="165"/>
      <c r="Z597" s="164"/>
      <c r="AA597" s="165"/>
      <c r="AB597" s="240" t="str">
        <f>IF(X597="","",IF(X597="×",0,IF(AND(X597="○",Z597="○"),150000,100000)))</f>
        <v/>
      </c>
      <c r="AC597" s="229"/>
    </row>
    <row r="598" spans="1:29" ht="24" customHeight="1">
      <c r="A598" s="163"/>
      <c r="B598" s="230"/>
      <c r="C598" s="230"/>
      <c r="D598" s="232"/>
      <c r="E598" s="171"/>
      <c r="F598" s="174"/>
      <c r="G598" s="175"/>
      <c r="H598" s="235"/>
      <c r="I598" s="236"/>
      <c r="J598" s="235"/>
      <c r="K598" s="236"/>
      <c r="L598" s="237"/>
      <c r="M598" s="237"/>
      <c r="N598" s="182"/>
      <c r="O598" s="183"/>
      <c r="P598" s="182"/>
      <c r="Q598" s="183"/>
      <c r="R598" s="186"/>
      <c r="S598" s="187"/>
      <c r="T598" s="182"/>
      <c r="U598" s="183"/>
      <c r="V598" s="182"/>
      <c r="W598" s="183"/>
      <c r="X598" s="239"/>
      <c r="Y598" s="167"/>
      <c r="Z598" s="166"/>
      <c r="AA598" s="167"/>
      <c r="AB598" s="240"/>
      <c r="AC598" s="229"/>
    </row>
    <row r="599" spans="1:29" ht="24" customHeight="1">
      <c r="A599" s="163">
        <v>274</v>
      </c>
      <c r="B599" s="230"/>
      <c r="C599" s="230"/>
      <c r="D599" s="231"/>
      <c r="E599" s="169"/>
      <c r="F599" s="172"/>
      <c r="G599" s="173"/>
      <c r="H599" s="233"/>
      <c r="I599" s="234"/>
      <c r="J599" s="233"/>
      <c r="K599" s="234"/>
      <c r="L599" s="237"/>
      <c r="M599" s="237"/>
      <c r="N599" s="180"/>
      <c r="O599" s="181"/>
      <c r="P599" s="180"/>
      <c r="Q599" s="181"/>
      <c r="R599" s="184"/>
      <c r="S599" s="185"/>
      <c r="T599" s="180"/>
      <c r="U599" s="181"/>
      <c r="V599" s="180"/>
      <c r="W599" s="181"/>
      <c r="X599" s="238"/>
      <c r="Y599" s="165"/>
      <c r="Z599" s="164"/>
      <c r="AA599" s="165"/>
      <c r="AB599" s="240" t="str">
        <f>IF(X599="","",IF(X599="×",0,IF(AND(X599="○",Z599="○"),150000,100000)))</f>
        <v/>
      </c>
      <c r="AC599" s="229"/>
    </row>
    <row r="600" spans="1:29" ht="24" customHeight="1">
      <c r="A600" s="163"/>
      <c r="B600" s="230"/>
      <c r="C600" s="230"/>
      <c r="D600" s="232"/>
      <c r="E600" s="171"/>
      <c r="F600" s="174"/>
      <c r="G600" s="175"/>
      <c r="H600" s="235"/>
      <c r="I600" s="236"/>
      <c r="J600" s="235"/>
      <c r="K600" s="236"/>
      <c r="L600" s="237"/>
      <c r="M600" s="237"/>
      <c r="N600" s="182"/>
      <c r="O600" s="183"/>
      <c r="P600" s="182"/>
      <c r="Q600" s="183"/>
      <c r="R600" s="186"/>
      <c r="S600" s="187"/>
      <c r="T600" s="182"/>
      <c r="U600" s="183"/>
      <c r="V600" s="182"/>
      <c r="W600" s="183"/>
      <c r="X600" s="239"/>
      <c r="Y600" s="167"/>
      <c r="Z600" s="166"/>
      <c r="AA600" s="167"/>
      <c r="AB600" s="240"/>
      <c r="AC600" s="229"/>
    </row>
    <row r="601" spans="1:29" ht="24" customHeight="1">
      <c r="A601" s="163">
        <v>275</v>
      </c>
      <c r="B601" s="230"/>
      <c r="C601" s="230"/>
      <c r="D601" s="231"/>
      <c r="E601" s="169"/>
      <c r="F601" s="172"/>
      <c r="G601" s="173"/>
      <c r="H601" s="233"/>
      <c r="I601" s="234"/>
      <c r="J601" s="233"/>
      <c r="K601" s="234"/>
      <c r="L601" s="237"/>
      <c r="M601" s="237"/>
      <c r="N601" s="180"/>
      <c r="O601" s="181"/>
      <c r="P601" s="180"/>
      <c r="Q601" s="181"/>
      <c r="R601" s="184"/>
      <c r="S601" s="185"/>
      <c r="T601" s="180"/>
      <c r="U601" s="181"/>
      <c r="V601" s="180"/>
      <c r="W601" s="181"/>
      <c r="X601" s="238"/>
      <c r="Y601" s="165"/>
      <c r="Z601" s="164"/>
      <c r="AA601" s="165"/>
      <c r="AB601" s="240" t="str">
        <f>IF(X601="","",IF(X601="×",0,IF(AND(X601="○",Z601="○"),150000,100000)))</f>
        <v/>
      </c>
      <c r="AC601" s="229"/>
    </row>
    <row r="602" spans="1:29" ht="24" customHeight="1">
      <c r="A602" s="163"/>
      <c r="B602" s="230"/>
      <c r="C602" s="230"/>
      <c r="D602" s="232"/>
      <c r="E602" s="171"/>
      <c r="F602" s="174"/>
      <c r="G602" s="175"/>
      <c r="H602" s="235"/>
      <c r="I602" s="236"/>
      <c r="J602" s="235"/>
      <c r="K602" s="236"/>
      <c r="L602" s="237"/>
      <c r="M602" s="237"/>
      <c r="N602" s="182"/>
      <c r="O602" s="183"/>
      <c r="P602" s="182"/>
      <c r="Q602" s="183"/>
      <c r="R602" s="186"/>
      <c r="S602" s="187"/>
      <c r="T602" s="182"/>
      <c r="U602" s="183"/>
      <c r="V602" s="182"/>
      <c r="W602" s="183"/>
      <c r="X602" s="239"/>
      <c r="Y602" s="167"/>
      <c r="Z602" s="166"/>
      <c r="AA602" s="167"/>
      <c r="AB602" s="240"/>
      <c r="AC602" s="229"/>
    </row>
    <row r="603" spans="1:29" ht="24" customHeight="1">
      <c r="A603" s="163">
        <v>276</v>
      </c>
      <c r="B603" s="230"/>
      <c r="C603" s="230"/>
      <c r="D603" s="231"/>
      <c r="E603" s="169"/>
      <c r="F603" s="172"/>
      <c r="G603" s="173"/>
      <c r="H603" s="233"/>
      <c r="I603" s="234"/>
      <c r="J603" s="233"/>
      <c r="K603" s="234"/>
      <c r="L603" s="237"/>
      <c r="M603" s="237"/>
      <c r="N603" s="180"/>
      <c r="O603" s="181"/>
      <c r="P603" s="180"/>
      <c r="Q603" s="181"/>
      <c r="R603" s="184"/>
      <c r="S603" s="185"/>
      <c r="T603" s="180"/>
      <c r="U603" s="181"/>
      <c r="V603" s="180"/>
      <c r="W603" s="181"/>
      <c r="X603" s="238"/>
      <c r="Y603" s="165"/>
      <c r="Z603" s="164"/>
      <c r="AA603" s="165"/>
      <c r="AB603" s="240" t="str">
        <f>IF(X603="","",IF(X603="×",0,IF(AND(X603="○",Z603="○"),150000,100000)))</f>
        <v/>
      </c>
      <c r="AC603" s="229"/>
    </row>
    <row r="604" spans="1:29" ht="24" customHeight="1">
      <c r="A604" s="163"/>
      <c r="B604" s="230"/>
      <c r="C604" s="230"/>
      <c r="D604" s="232"/>
      <c r="E604" s="171"/>
      <c r="F604" s="174"/>
      <c r="G604" s="175"/>
      <c r="H604" s="235"/>
      <c r="I604" s="236"/>
      <c r="J604" s="235"/>
      <c r="K604" s="236"/>
      <c r="L604" s="237"/>
      <c r="M604" s="237"/>
      <c r="N604" s="182"/>
      <c r="O604" s="183"/>
      <c r="P604" s="182"/>
      <c r="Q604" s="183"/>
      <c r="R604" s="186"/>
      <c r="S604" s="187"/>
      <c r="T604" s="182"/>
      <c r="U604" s="183"/>
      <c r="V604" s="182"/>
      <c r="W604" s="183"/>
      <c r="X604" s="239"/>
      <c r="Y604" s="167"/>
      <c r="Z604" s="166"/>
      <c r="AA604" s="167"/>
      <c r="AB604" s="240"/>
      <c r="AC604" s="229"/>
    </row>
    <row r="605" spans="1:29" ht="24" customHeight="1">
      <c r="A605" s="163">
        <v>277</v>
      </c>
      <c r="B605" s="230"/>
      <c r="C605" s="230"/>
      <c r="D605" s="231"/>
      <c r="E605" s="169"/>
      <c r="F605" s="172"/>
      <c r="G605" s="173"/>
      <c r="H605" s="233"/>
      <c r="I605" s="234"/>
      <c r="J605" s="233"/>
      <c r="K605" s="234"/>
      <c r="L605" s="237"/>
      <c r="M605" s="237"/>
      <c r="N605" s="180"/>
      <c r="O605" s="181"/>
      <c r="P605" s="180"/>
      <c r="Q605" s="181"/>
      <c r="R605" s="184"/>
      <c r="S605" s="185"/>
      <c r="T605" s="180"/>
      <c r="U605" s="181"/>
      <c r="V605" s="180"/>
      <c r="W605" s="181"/>
      <c r="X605" s="238"/>
      <c r="Y605" s="165"/>
      <c r="Z605" s="164"/>
      <c r="AA605" s="165"/>
      <c r="AB605" s="240" t="str">
        <f>IF(X605="","",IF(X605="×",0,IF(AND(X605="○",Z605="○"),150000,100000)))</f>
        <v/>
      </c>
      <c r="AC605" s="229"/>
    </row>
    <row r="606" spans="1:29" ht="24" customHeight="1">
      <c r="A606" s="163"/>
      <c r="B606" s="230"/>
      <c r="C606" s="230"/>
      <c r="D606" s="232"/>
      <c r="E606" s="171"/>
      <c r="F606" s="174"/>
      <c r="G606" s="175"/>
      <c r="H606" s="235"/>
      <c r="I606" s="236"/>
      <c r="J606" s="235"/>
      <c r="K606" s="236"/>
      <c r="L606" s="237"/>
      <c r="M606" s="237"/>
      <c r="N606" s="182"/>
      <c r="O606" s="183"/>
      <c r="P606" s="182"/>
      <c r="Q606" s="183"/>
      <c r="R606" s="186"/>
      <c r="S606" s="187"/>
      <c r="T606" s="182"/>
      <c r="U606" s="183"/>
      <c r="V606" s="182"/>
      <c r="W606" s="183"/>
      <c r="X606" s="239"/>
      <c r="Y606" s="167"/>
      <c r="Z606" s="166"/>
      <c r="AA606" s="167"/>
      <c r="AB606" s="240"/>
      <c r="AC606" s="229"/>
    </row>
    <row r="607" spans="1:29" ht="24" customHeight="1">
      <c r="A607" s="163">
        <v>278</v>
      </c>
      <c r="B607" s="230"/>
      <c r="C607" s="230"/>
      <c r="D607" s="231"/>
      <c r="E607" s="169"/>
      <c r="F607" s="172"/>
      <c r="G607" s="173"/>
      <c r="H607" s="233"/>
      <c r="I607" s="234"/>
      <c r="J607" s="233"/>
      <c r="K607" s="234"/>
      <c r="L607" s="237"/>
      <c r="M607" s="237"/>
      <c r="N607" s="180"/>
      <c r="O607" s="181"/>
      <c r="P607" s="180"/>
      <c r="Q607" s="181"/>
      <c r="R607" s="184"/>
      <c r="S607" s="185"/>
      <c r="T607" s="180"/>
      <c r="U607" s="181"/>
      <c r="V607" s="180"/>
      <c r="W607" s="181"/>
      <c r="X607" s="238"/>
      <c r="Y607" s="165"/>
      <c r="Z607" s="164"/>
      <c r="AA607" s="165"/>
      <c r="AB607" s="240" t="str">
        <f>IF(X607="","",IF(X607="×",0,IF(AND(X607="○",Z607="○"),150000,100000)))</f>
        <v/>
      </c>
      <c r="AC607" s="229"/>
    </row>
    <row r="608" spans="1:29" ht="24" customHeight="1">
      <c r="A608" s="163"/>
      <c r="B608" s="230"/>
      <c r="C608" s="230"/>
      <c r="D608" s="232"/>
      <c r="E608" s="171"/>
      <c r="F608" s="174"/>
      <c r="G608" s="175"/>
      <c r="H608" s="235"/>
      <c r="I608" s="236"/>
      <c r="J608" s="235"/>
      <c r="K608" s="236"/>
      <c r="L608" s="237"/>
      <c r="M608" s="237"/>
      <c r="N608" s="182"/>
      <c r="O608" s="183"/>
      <c r="P608" s="182"/>
      <c r="Q608" s="183"/>
      <c r="R608" s="186"/>
      <c r="S608" s="187"/>
      <c r="T608" s="182"/>
      <c r="U608" s="183"/>
      <c r="V608" s="182"/>
      <c r="W608" s="183"/>
      <c r="X608" s="239"/>
      <c r="Y608" s="167"/>
      <c r="Z608" s="166"/>
      <c r="AA608" s="167"/>
      <c r="AB608" s="240"/>
      <c r="AC608" s="229"/>
    </row>
    <row r="609" spans="1:29" ht="24" customHeight="1">
      <c r="A609" s="163">
        <v>279</v>
      </c>
      <c r="B609" s="230"/>
      <c r="C609" s="230"/>
      <c r="D609" s="231"/>
      <c r="E609" s="169"/>
      <c r="F609" s="172"/>
      <c r="G609" s="173"/>
      <c r="H609" s="233"/>
      <c r="I609" s="234"/>
      <c r="J609" s="233"/>
      <c r="K609" s="234"/>
      <c r="L609" s="237"/>
      <c r="M609" s="237"/>
      <c r="N609" s="180"/>
      <c r="O609" s="181"/>
      <c r="P609" s="180"/>
      <c r="Q609" s="181"/>
      <c r="R609" s="184"/>
      <c r="S609" s="185"/>
      <c r="T609" s="180"/>
      <c r="U609" s="181"/>
      <c r="V609" s="180"/>
      <c r="W609" s="181"/>
      <c r="X609" s="238"/>
      <c r="Y609" s="165"/>
      <c r="Z609" s="164"/>
      <c r="AA609" s="165"/>
      <c r="AB609" s="240" t="str">
        <f>IF(X609="","",IF(X609="×",0,IF(AND(X609="○",Z609="○"),150000,100000)))</f>
        <v/>
      </c>
      <c r="AC609" s="229"/>
    </row>
    <row r="610" spans="1:29" ht="24" customHeight="1">
      <c r="A610" s="163"/>
      <c r="B610" s="230"/>
      <c r="C610" s="230"/>
      <c r="D610" s="232"/>
      <c r="E610" s="171"/>
      <c r="F610" s="174"/>
      <c r="G610" s="175"/>
      <c r="H610" s="235"/>
      <c r="I610" s="236"/>
      <c r="J610" s="235"/>
      <c r="K610" s="236"/>
      <c r="L610" s="237"/>
      <c r="M610" s="237"/>
      <c r="N610" s="182"/>
      <c r="O610" s="183"/>
      <c r="P610" s="182"/>
      <c r="Q610" s="183"/>
      <c r="R610" s="186"/>
      <c r="S610" s="187"/>
      <c r="T610" s="182"/>
      <c r="U610" s="183"/>
      <c r="V610" s="182"/>
      <c r="W610" s="183"/>
      <c r="X610" s="239"/>
      <c r="Y610" s="167"/>
      <c r="Z610" s="166"/>
      <c r="AA610" s="167"/>
      <c r="AB610" s="240"/>
      <c r="AC610" s="229"/>
    </row>
    <row r="611" spans="1:29" ht="24" customHeight="1">
      <c r="A611" s="163">
        <v>280</v>
      </c>
      <c r="B611" s="230"/>
      <c r="C611" s="230"/>
      <c r="D611" s="231"/>
      <c r="E611" s="169"/>
      <c r="F611" s="172"/>
      <c r="G611" s="173"/>
      <c r="H611" s="233"/>
      <c r="I611" s="234"/>
      <c r="J611" s="233"/>
      <c r="K611" s="234"/>
      <c r="L611" s="237"/>
      <c r="M611" s="237"/>
      <c r="N611" s="180"/>
      <c r="O611" s="181"/>
      <c r="P611" s="180"/>
      <c r="Q611" s="181"/>
      <c r="R611" s="184"/>
      <c r="S611" s="185"/>
      <c r="T611" s="180"/>
      <c r="U611" s="181"/>
      <c r="V611" s="180"/>
      <c r="W611" s="181"/>
      <c r="X611" s="238"/>
      <c r="Y611" s="165"/>
      <c r="Z611" s="164"/>
      <c r="AA611" s="165"/>
      <c r="AB611" s="240" t="str">
        <f>IF(X611="","",IF(X611="×",0,IF(AND(X611="○",Z611="○"),150000,100000)))</f>
        <v/>
      </c>
      <c r="AC611" s="229"/>
    </row>
    <row r="612" spans="1:29" ht="24" customHeight="1">
      <c r="A612" s="163"/>
      <c r="B612" s="230"/>
      <c r="C612" s="230"/>
      <c r="D612" s="232"/>
      <c r="E612" s="171"/>
      <c r="F612" s="174"/>
      <c r="G612" s="175"/>
      <c r="H612" s="235"/>
      <c r="I612" s="236"/>
      <c r="J612" s="235"/>
      <c r="K612" s="236"/>
      <c r="L612" s="237"/>
      <c r="M612" s="237"/>
      <c r="N612" s="182"/>
      <c r="O612" s="183"/>
      <c r="P612" s="182"/>
      <c r="Q612" s="183"/>
      <c r="R612" s="186"/>
      <c r="S612" s="187"/>
      <c r="T612" s="182"/>
      <c r="U612" s="183"/>
      <c r="V612" s="182"/>
      <c r="W612" s="183"/>
      <c r="X612" s="239"/>
      <c r="Y612" s="167"/>
      <c r="Z612" s="166"/>
      <c r="AA612" s="167"/>
      <c r="AB612" s="240"/>
      <c r="AC612" s="229"/>
    </row>
    <row r="613" spans="1:29" ht="24" customHeight="1">
      <c r="A613" s="163">
        <v>281</v>
      </c>
      <c r="B613" s="230"/>
      <c r="C613" s="230"/>
      <c r="D613" s="231"/>
      <c r="E613" s="169"/>
      <c r="F613" s="172"/>
      <c r="G613" s="173"/>
      <c r="H613" s="233"/>
      <c r="I613" s="234"/>
      <c r="J613" s="233"/>
      <c r="K613" s="234"/>
      <c r="L613" s="237"/>
      <c r="M613" s="237"/>
      <c r="N613" s="180"/>
      <c r="O613" s="181"/>
      <c r="P613" s="180"/>
      <c r="Q613" s="181"/>
      <c r="R613" s="184"/>
      <c r="S613" s="185"/>
      <c r="T613" s="180"/>
      <c r="U613" s="181"/>
      <c r="V613" s="180"/>
      <c r="W613" s="181"/>
      <c r="X613" s="238"/>
      <c r="Y613" s="165"/>
      <c r="Z613" s="164"/>
      <c r="AA613" s="165"/>
      <c r="AB613" s="240" t="str">
        <f>IF(X613="","",IF(X613="×",0,IF(AND(X613="○",Z613="○"),150000,100000)))</f>
        <v/>
      </c>
      <c r="AC613" s="229"/>
    </row>
    <row r="614" spans="1:29" ht="24" customHeight="1">
      <c r="A614" s="163"/>
      <c r="B614" s="230"/>
      <c r="C614" s="230"/>
      <c r="D614" s="232"/>
      <c r="E614" s="171"/>
      <c r="F614" s="174"/>
      <c r="G614" s="175"/>
      <c r="H614" s="235"/>
      <c r="I614" s="236"/>
      <c r="J614" s="235"/>
      <c r="K614" s="236"/>
      <c r="L614" s="237"/>
      <c r="M614" s="237"/>
      <c r="N614" s="182"/>
      <c r="O614" s="183"/>
      <c r="P614" s="182"/>
      <c r="Q614" s="183"/>
      <c r="R614" s="186"/>
      <c r="S614" s="187"/>
      <c r="T614" s="182"/>
      <c r="U614" s="183"/>
      <c r="V614" s="182"/>
      <c r="W614" s="183"/>
      <c r="X614" s="239"/>
      <c r="Y614" s="167"/>
      <c r="Z614" s="166"/>
      <c r="AA614" s="167"/>
      <c r="AB614" s="240"/>
      <c r="AC614" s="229"/>
    </row>
    <row r="615" spans="1:29" ht="24" customHeight="1">
      <c r="A615" s="163">
        <v>282</v>
      </c>
      <c r="B615" s="230"/>
      <c r="C615" s="230"/>
      <c r="D615" s="231"/>
      <c r="E615" s="169"/>
      <c r="F615" s="172"/>
      <c r="G615" s="173"/>
      <c r="H615" s="233"/>
      <c r="I615" s="234"/>
      <c r="J615" s="233"/>
      <c r="K615" s="234"/>
      <c r="L615" s="237"/>
      <c r="M615" s="237"/>
      <c r="N615" s="180"/>
      <c r="O615" s="181"/>
      <c r="P615" s="180"/>
      <c r="Q615" s="181"/>
      <c r="R615" s="184"/>
      <c r="S615" s="185"/>
      <c r="T615" s="180"/>
      <c r="U615" s="181"/>
      <c r="V615" s="180"/>
      <c r="W615" s="181"/>
      <c r="X615" s="238"/>
      <c r="Y615" s="165"/>
      <c r="Z615" s="164"/>
      <c r="AA615" s="165"/>
      <c r="AB615" s="240" t="str">
        <f>IF(X615="","",IF(X615="×",0,IF(AND(X615="○",Z615="○"),150000,100000)))</f>
        <v/>
      </c>
      <c r="AC615" s="229"/>
    </row>
    <row r="616" spans="1:29" ht="24" customHeight="1">
      <c r="A616" s="163"/>
      <c r="B616" s="230"/>
      <c r="C616" s="230"/>
      <c r="D616" s="232"/>
      <c r="E616" s="171"/>
      <c r="F616" s="174"/>
      <c r="G616" s="175"/>
      <c r="H616" s="235"/>
      <c r="I616" s="236"/>
      <c r="J616" s="235"/>
      <c r="K616" s="236"/>
      <c r="L616" s="237"/>
      <c r="M616" s="237"/>
      <c r="N616" s="182"/>
      <c r="O616" s="183"/>
      <c r="P616" s="182"/>
      <c r="Q616" s="183"/>
      <c r="R616" s="186"/>
      <c r="S616" s="187"/>
      <c r="T616" s="182"/>
      <c r="U616" s="183"/>
      <c r="V616" s="182"/>
      <c r="W616" s="183"/>
      <c r="X616" s="239"/>
      <c r="Y616" s="167"/>
      <c r="Z616" s="166"/>
      <c r="AA616" s="167"/>
      <c r="AB616" s="240"/>
      <c r="AC616" s="229"/>
    </row>
    <row r="617" spans="1:29" ht="24" customHeight="1">
      <c r="A617" s="163">
        <v>283</v>
      </c>
      <c r="B617" s="230"/>
      <c r="C617" s="230"/>
      <c r="D617" s="231"/>
      <c r="E617" s="169"/>
      <c r="F617" s="172"/>
      <c r="G617" s="173"/>
      <c r="H617" s="233"/>
      <c r="I617" s="234"/>
      <c r="J617" s="233"/>
      <c r="K617" s="234"/>
      <c r="L617" s="237"/>
      <c r="M617" s="237"/>
      <c r="N617" s="180"/>
      <c r="O617" s="181"/>
      <c r="P617" s="180"/>
      <c r="Q617" s="181"/>
      <c r="R617" s="184"/>
      <c r="S617" s="185"/>
      <c r="T617" s="180"/>
      <c r="U617" s="181"/>
      <c r="V617" s="180"/>
      <c r="W617" s="181"/>
      <c r="X617" s="238"/>
      <c r="Y617" s="165"/>
      <c r="Z617" s="164"/>
      <c r="AA617" s="165"/>
      <c r="AB617" s="240" t="str">
        <f>IF(X617="","",IF(X617="×",0,IF(AND(X617="○",Z617="○"),150000,100000)))</f>
        <v/>
      </c>
      <c r="AC617" s="229"/>
    </row>
    <row r="618" spans="1:29" ht="24" customHeight="1">
      <c r="A618" s="163"/>
      <c r="B618" s="230"/>
      <c r="C618" s="230"/>
      <c r="D618" s="232"/>
      <c r="E618" s="171"/>
      <c r="F618" s="174"/>
      <c r="G618" s="175"/>
      <c r="H618" s="235"/>
      <c r="I618" s="236"/>
      <c r="J618" s="235"/>
      <c r="K618" s="236"/>
      <c r="L618" s="237"/>
      <c r="M618" s="237"/>
      <c r="N618" s="182"/>
      <c r="O618" s="183"/>
      <c r="P618" s="182"/>
      <c r="Q618" s="183"/>
      <c r="R618" s="186"/>
      <c r="S618" s="187"/>
      <c r="T618" s="182"/>
      <c r="U618" s="183"/>
      <c r="V618" s="182"/>
      <c r="W618" s="183"/>
      <c r="X618" s="239"/>
      <c r="Y618" s="167"/>
      <c r="Z618" s="166"/>
      <c r="AA618" s="167"/>
      <c r="AB618" s="240"/>
      <c r="AC618" s="229"/>
    </row>
    <row r="619" spans="1:29" ht="24" customHeight="1">
      <c r="A619" s="163">
        <v>284</v>
      </c>
      <c r="B619" s="230"/>
      <c r="C619" s="230"/>
      <c r="D619" s="231"/>
      <c r="E619" s="169"/>
      <c r="F619" s="172"/>
      <c r="G619" s="173"/>
      <c r="H619" s="233"/>
      <c r="I619" s="234"/>
      <c r="J619" s="233"/>
      <c r="K619" s="234"/>
      <c r="L619" s="237"/>
      <c r="M619" s="237"/>
      <c r="N619" s="180"/>
      <c r="O619" s="181"/>
      <c r="P619" s="180"/>
      <c r="Q619" s="181"/>
      <c r="R619" s="184"/>
      <c r="S619" s="185"/>
      <c r="T619" s="180"/>
      <c r="U619" s="181"/>
      <c r="V619" s="180"/>
      <c r="W619" s="181"/>
      <c r="X619" s="238"/>
      <c r="Y619" s="165"/>
      <c r="Z619" s="164"/>
      <c r="AA619" s="165"/>
      <c r="AB619" s="240" t="str">
        <f>IF(X619="","",IF(X619="×",0,IF(AND(X619="○",Z619="○"),150000,100000)))</f>
        <v/>
      </c>
      <c r="AC619" s="229"/>
    </row>
    <row r="620" spans="1:29" ht="24" customHeight="1">
      <c r="A620" s="163"/>
      <c r="B620" s="230"/>
      <c r="C620" s="230"/>
      <c r="D620" s="232"/>
      <c r="E620" s="171"/>
      <c r="F620" s="174"/>
      <c r="G620" s="175"/>
      <c r="H620" s="235"/>
      <c r="I620" s="236"/>
      <c r="J620" s="235"/>
      <c r="K620" s="236"/>
      <c r="L620" s="237"/>
      <c r="M620" s="237"/>
      <c r="N620" s="182"/>
      <c r="O620" s="183"/>
      <c r="P620" s="182"/>
      <c r="Q620" s="183"/>
      <c r="R620" s="186"/>
      <c r="S620" s="187"/>
      <c r="T620" s="182"/>
      <c r="U620" s="183"/>
      <c r="V620" s="182"/>
      <c r="W620" s="183"/>
      <c r="X620" s="239"/>
      <c r="Y620" s="167"/>
      <c r="Z620" s="166"/>
      <c r="AA620" s="167"/>
      <c r="AB620" s="240"/>
      <c r="AC620" s="229"/>
    </row>
    <row r="621" spans="1:29" ht="24" customHeight="1">
      <c r="A621" s="163">
        <v>285</v>
      </c>
      <c r="B621" s="230"/>
      <c r="C621" s="230"/>
      <c r="D621" s="231"/>
      <c r="E621" s="169"/>
      <c r="F621" s="172"/>
      <c r="G621" s="173"/>
      <c r="H621" s="233"/>
      <c r="I621" s="234"/>
      <c r="J621" s="233"/>
      <c r="K621" s="234"/>
      <c r="L621" s="237"/>
      <c r="M621" s="237"/>
      <c r="N621" s="180"/>
      <c r="O621" s="181"/>
      <c r="P621" s="180"/>
      <c r="Q621" s="181"/>
      <c r="R621" s="184"/>
      <c r="S621" s="185"/>
      <c r="T621" s="180"/>
      <c r="U621" s="181"/>
      <c r="V621" s="180"/>
      <c r="W621" s="181"/>
      <c r="X621" s="238"/>
      <c r="Y621" s="165"/>
      <c r="Z621" s="164"/>
      <c r="AA621" s="165"/>
      <c r="AB621" s="240" t="str">
        <f>IF(X621="","",IF(X621="×",0,IF(AND(X621="○",Z621="○"),150000,100000)))</f>
        <v/>
      </c>
      <c r="AC621" s="229"/>
    </row>
    <row r="622" spans="1:29" ht="24" customHeight="1">
      <c r="A622" s="163"/>
      <c r="B622" s="230"/>
      <c r="C622" s="230"/>
      <c r="D622" s="232"/>
      <c r="E622" s="171"/>
      <c r="F622" s="174"/>
      <c r="G622" s="175"/>
      <c r="H622" s="235"/>
      <c r="I622" s="236"/>
      <c r="J622" s="235"/>
      <c r="K622" s="236"/>
      <c r="L622" s="237"/>
      <c r="M622" s="237"/>
      <c r="N622" s="182"/>
      <c r="O622" s="183"/>
      <c r="P622" s="182"/>
      <c r="Q622" s="183"/>
      <c r="R622" s="186"/>
      <c r="S622" s="187"/>
      <c r="T622" s="182"/>
      <c r="U622" s="183"/>
      <c r="V622" s="182"/>
      <c r="W622" s="183"/>
      <c r="X622" s="239"/>
      <c r="Y622" s="167"/>
      <c r="Z622" s="166"/>
      <c r="AA622" s="167"/>
      <c r="AB622" s="240"/>
      <c r="AC622" s="229"/>
    </row>
    <row r="623" spans="1:29" ht="24" customHeight="1">
      <c r="A623" s="163">
        <v>286</v>
      </c>
      <c r="B623" s="230"/>
      <c r="C623" s="230"/>
      <c r="D623" s="231"/>
      <c r="E623" s="169"/>
      <c r="F623" s="172"/>
      <c r="G623" s="173"/>
      <c r="H623" s="233"/>
      <c r="I623" s="234"/>
      <c r="J623" s="233"/>
      <c r="K623" s="234"/>
      <c r="L623" s="237"/>
      <c r="M623" s="237"/>
      <c r="N623" s="180"/>
      <c r="O623" s="181"/>
      <c r="P623" s="180"/>
      <c r="Q623" s="181"/>
      <c r="R623" s="184"/>
      <c r="S623" s="185"/>
      <c r="T623" s="180"/>
      <c r="U623" s="181"/>
      <c r="V623" s="180"/>
      <c r="W623" s="181"/>
      <c r="X623" s="238"/>
      <c r="Y623" s="165"/>
      <c r="Z623" s="164"/>
      <c r="AA623" s="165"/>
      <c r="AB623" s="240" t="str">
        <f>IF(X623="","",IF(X623="×",0,IF(AND(X623="○",Z623="○"),150000,100000)))</f>
        <v/>
      </c>
      <c r="AC623" s="229"/>
    </row>
    <row r="624" spans="1:29" ht="24" customHeight="1">
      <c r="A624" s="163"/>
      <c r="B624" s="230"/>
      <c r="C624" s="230"/>
      <c r="D624" s="232"/>
      <c r="E624" s="171"/>
      <c r="F624" s="174"/>
      <c r="G624" s="175"/>
      <c r="H624" s="235"/>
      <c r="I624" s="236"/>
      <c r="J624" s="235"/>
      <c r="K624" s="236"/>
      <c r="L624" s="237"/>
      <c r="M624" s="237"/>
      <c r="N624" s="182"/>
      <c r="O624" s="183"/>
      <c r="P624" s="182"/>
      <c r="Q624" s="183"/>
      <c r="R624" s="186"/>
      <c r="S624" s="187"/>
      <c r="T624" s="182"/>
      <c r="U624" s="183"/>
      <c r="V624" s="182"/>
      <c r="W624" s="183"/>
      <c r="X624" s="239"/>
      <c r="Y624" s="167"/>
      <c r="Z624" s="166"/>
      <c r="AA624" s="167"/>
      <c r="AB624" s="240"/>
      <c r="AC624" s="229"/>
    </row>
    <row r="625" spans="1:29" ht="24" customHeight="1">
      <c r="A625" s="163">
        <v>287</v>
      </c>
      <c r="B625" s="230"/>
      <c r="C625" s="230"/>
      <c r="D625" s="231"/>
      <c r="E625" s="169"/>
      <c r="F625" s="172"/>
      <c r="G625" s="173"/>
      <c r="H625" s="233"/>
      <c r="I625" s="234"/>
      <c r="J625" s="233"/>
      <c r="K625" s="234"/>
      <c r="L625" s="237"/>
      <c r="M625" s="237"/>
      <c r="N625" s="180"/>
      <c r="O625" s="181"/>
      <c r="P625" s="180"/>
      <c r="Q625" s="181"/>
      <c r="R625" s="184"/>
      <c r="S625" s="185"/>
      <c r="T625" s="180"/>
      <c r="U625" s="181"/>
      <c r="V625" s="180"/>
      <c r="W625" s="181"/>
      <c r="X625" s="238"/>
      <c r="Y625" s="165"/>
      <c r="Z625" s="164"/>
      <c r="AA625" s="165"/>
      <c r="AB625" s="240" t="str">
        <f>IF(X625="","",IF(X625="×",0,IF(AND(X625="○",Z625="○"),150000,100000)))</f>
        <v/>
      </c>
      <c r="AC625" s="229"/>
    </row>
    <row r="626" spans="1:29" ht="24" customHeight="1">
      <c r="A626" s="163"/>
      <c r="B626" s="230"/>
      <c r="C626" s="230"/>
      <c r="D626" s="232"/>
      <c r="E626" s="171"/>
      <c r="F626" s="174"/>
      <c r="G626" s="175"/>
      <c r="H626" s="235"/>
      <c r="I626" s="236"/>
      <c r="J626" s="235"/>
      <c r="K626" s="236"/>
      <c r="L626" s="237"/>
      <c r="M626" s="237"/>
      <c r="N626" s="182"/>
      <c r="O626" s="183"/>
      <c r="P626" s="182"/>
      <c r="Q626" s="183"/>
      <c r="R626" s="186"/>
      <c r="S626" s="187"/>
      <c r="T626" s="182"/>
      <c r="U626" s="183"/>
      <c r="V626" s="182"/>
      <c r="W626" s="183"/>
      <c r="X626" s="239"/>
      <c r="Y626" s="167"/>
      <c r="Z626" s="166"/>
      <c r="AA626" s="167"/>
      <c r="AB626" s="240"/>
      <c r="AC626" s="229"/>
    </row>
    <row r="627" spans="1:29" ht="24" customHeight="1">
      <c r="A627" s="163">
        <v>288</v>
      </c>
      <c r="B627" s="230"/>
      <c r="C627" s="230"/>
      <c r="D627" s="231"/>
      <c r="E627" s="169"/>
      <c r="F627" s="172"/>
      <c r="G627" s="173"/>
      <c r="H627" s="233"/>
      <c r="I627" s="234"/>
      <c r="J627" s="233"/>
      <c r="K627" s="234"/>
      <c r="L627" s="237"/>
      <c r="M627" s="237"/>
      <c r="N627" s="180"/>
      <c r="O627" s="181"/>
      <c r="P627" s="180"/>
      <c r="Q627" s="181"/>
      <c r="R627" s="184"/>
      <c r="S627" s="185"/>
      <c r="T627" s="180"/>
      <c r="U627" s="181"/>
      <c r="V627" s="180"/>
      <c r="W627" s="181"/>
      <c r="X627" s="238"/>
      <c r="Y627" s="165"/>
      <c r="Z627" s="164"/>
      <c r="AA627" s="165"/>
      <c r="AB627" s="240" t="str">
        <f>IF(X627="","",IF(X627="×",0,IF(AND(X627="○",Z627="○"),150000,100000)))</f>
        <v/>
      </c>
      <c r="AC627" s="229"/>
    </row>
    <row r="628" spans="1:29" ht="24" customHeight="1">
      <c r="A628" s="163"/>
      <c r="B628" s="230"/>
      <c r="C628" s="230"/>
      <c r="D628" s="232"/>
      <c r="E628" s="171"/>
      <c r="F628" s="174"/>
      <c r="G628" s="175"/>
      <c r="H628" s="235"/>
      <c r="I628" s="236"/>
      <c r="J628" s="235"/>
      <c r="K628" s="236"/>
      <c r="L628" s="237"/>
      <c r="M628" s="237"/>
      <c r="N628" s="182"/>
      <c r="O628" s="183"/>
      <c r="P628" s="182"/>
      <c r="Q628" s="183"/>
      <c r="R628" s="186"/>
      <c r="S628" s="187"/>
      <c r="T628" s="182"/>
      <c r="U628" s="183"/>
      <c r="V628" s="182"/>
      <c r="W628" s="183"/>
      <c r="X628" s="239"/>
      <c r="Y628" s="167"/>
      <c r="Z628" s="166"/>
      <c r="AA628" s="167"/>
      <c r="AB628" s="240"/>
      <c r="AC628" s="229"/>
    </row>
    <row r="629" spans="1:29" ht="24" customHeight="1">
      <c r="A629" s="163">
        <v>289</v>
      </c>
      <c r="B629" s="230"/>
      <c r="C629" s="230"/>
      <c r="D629" s="231"/>
      <c r="E629" s="169"/>
      <c r="F629" s="172"/>
      <c r="G629" s="173"/>
      <c r="H629" s="233"/>
      <c r="I629" s="234"/>
      <c r="J629" s="233"/>
      <c r="K629" s="234"/>
      <c r="L629" s="237"/>
      <c r="M629" s="237"/>
      <c r="N629" s="180"/>
      <c r="O629" s="181"/>
      <c r="P629" s="180"/>
      <c r="Q629" s="181"/>
      <c r="R629" s="184"/>
      <c r="S629" s="185"/>
      <c r="T629" s="180"/>
      <c r="U629" s="181"/>
      <c r="V629" s="180"/>
      <c r="W629" s="181"/>
      <c r="X629" s="238"/>
      <c r="Y629" s="165"/>
      <c r="Z629" s="164"/>
      <c r="AA629" s="165"/>
      <c r="AB629" s="240" t="str">
        <f>IF(X629="","",IF(X629="×",0,IF(AND(X629="○",Z629="○"),150000,100000)))</f>
        <v/>
      </c>
      <c r="AC629" s="229"/>
    </row>
    <row r="630" spans="1:29" ht="24" customHeight="1">
      <c r="A630" s="163"/>
      <c r="B630" s="230"/>
      <c r="C630" s="230"/>
      <c r="D630" s="232"/>
      <c r="E630" s="171"/>
      <c r="F630" s="174"/>
      <c r="G630" s="175"/>
      <c r="H630" s="235"/>
      <c r="I630" s="236"/>
      <c r="J630" s="235"/>
      <c r="K630" s="236"/>
      <c r="L630" s="237"/>
      <c r="M630" s="237"/>
      <c r="N630" s="182"/>
      <c r="O630" s="183"/>
      <c r="P630" s="182"/>
      <c r="Q630" s="183"/>
      <c r="R630" s="186"/>
      <c r="S630" s="187"/>
      <c r="T630" s="182"/>
      <c r="U630" s="183"/>
      <c r="V630" s="182"/>
      <c r="W630" s="183"/>
      <c r="X630" s="239"/>
      <c r="Y630" s="167"/>
      <c r="Z630" s="166"/>
      <c r="AA630" s="167"/>
      <c r="AB630" s="240"/>
      <c r="AC630" s="229"/>
    </row>
    <row r="631" spans="1:29" ht="24" customHeight="1">
      <c r="A631" s="163">
        <v>290</v>
      </c>
      <c r="B631" s="230"/>
      <c r="C631" s="230"/>
      <c r="D631" s="231"/>
      <c r="E631" s="169"/>
      <c r="F631" s="172"/>
      <c r="G631" s="173"/>
      <c r="H631" s="233"/>
      <c r="I631" s="234"/>
      <c r="J631" s="233"/>
      <c r="K631" s="234"/>
      <c r="L631" s="237"/>
      <c r="M631" s="237"/>
      <c r="N631" s="180"/>
      <c r="O631" s="181"/>
      <c r="P631" s="180"/>
      <c r="Q631" s="181"/>
      <c r="R631" s="184"/>
      <c r="S631" s="185"/>
      <c r="T631" s="180"/>
      <c r="U631" s="181"/>
      <c r="V631" s="180"/>
      <c r="W631" s="181"/>
      <c r="X631" s="238"/>
      <c r="Y631" s="165"/>
      <c r="Z631" s="164"/>
      <c r="AA631" s="165"/>
      <c r="AB631" s="240" t="str">
        <f>IF(X631="","",IF(X631="×",0,IF(AND(X631="○",Z631="○"),150000,100000)))</f>
        <v/>
      </c>
      <c r="AC631" s="229"/>
    </row>
    <row r="632" spans="1:29" ht="24" customHeight="1">
      <c r="A632" s="163"/>
      <c r="B632" s="230"/>
      <c r="C632" s="230"/>
      <c r="D632" s="232"/>
      <c r="E632" s="171"/>
      <c r="F632" s="174"/>
      <c r="G632" s="175"/>
      <c r="H632" s="235"/>
      <c r="I632" s="236"/>
      <c r="J632" s="235"/>
      <c r="K632" s="236"/>
      <c r="L632" s="237"/>
      <c r="M632" s="237"/>
      <c r="N632" s="182"/>
      <c r="O632" s="183"/>
      <c r="P632" s="182"/>
      <c r="Q632" s="183"/>
      <c r="R632" s="186"/>
      <c r="S632" s="187"/>
      <c r="T632" s="182"/>
      <c r="U632" s="183"/>
      <c r="V632" s="182"/>
      <c r="W632" s="183"/>
      <c r="X632" s="239"/>
      <c r="Y632" s="167"/>
      <c r="Z632" s="166"/>
      <c r="AA632" s="167"/>
      <c r="AB632" s="240"/>
      <c r="AC632" s="229"/>
    </row>
    <row r="633" spans="1:29" ht="24" customHeight="1">
      <c r="A633" s="163">
        <v>291</v>
      </c>
      <c r="B633" s="230"/>
      <c r="C633" s="230"/>
      <c r="D633" s="231"/>
      <c r="E633" s="169"/>
      <c r="F633" s="172"/>
      <c r="G633" s="173"/>
      <c r="H633" s="233"/>
      <c r="I633" s="234"/>
      <c r="J633" s="233"/>
      <c r="K633" s="234"/>
      <c r="L633" s="237"/>
      <c r="M633" s="237"/>
      <c r="N633" s="180"/>
      <c r="O633" s="181"/>
      <c r="P633" s="180"/>
      <c r="Q633" s="181"/>
      <c r="R633" s="184"/>
      <c r="S633" s="185"/>
      <c r="T633" s="180"/>
      <c r="U633" s="181"/>
      <c r="V633" s="180"/>
      <c r="W633" s="181"/>
      <c r="X633" s="238"/>
      <c r="Y633" s="165"/>
      <c r="Z633" s="164"/>
      <c r="AA633" s="165"/>
      <c r="AB633" s="240" t="str">
        <f>IF(X633="","",IF(X633="×",0,IF(AND(X633="○",Z633="○"),150000,100000)))</f>
        <v/>
      </c>
      <c r="AC633" s="229"/>
    </row>
    <row r="634" spans="1:29" ht="24" customHeight="1">
      <c r="A634" s="163"/>
      <c r="B634" s="230"/>
      <c r="C634" s="230"/>
      <c r="D634" s="232"/>
      <c r="E634" s="171"/>
      <c r="F634" s="174"/>
      <c r="G634" s="175"/>
      <c r="H634" s="235"/>
      <c r="I634" s="236"/>
      <c r="J634" s="235"/>
      <c r="K634" s="236"/>
      <c r="L634" s="237"/>
      <c r="M634" s="237"/>
      <c r="N634" s="182"/>
      <c r="O634" s="183"/>
      <c r="P634" s="182"/>
      <c r="Q634" s="183"/>
      <c r="R634" s="186"/>
      <c r="S634" s="187"/>
      <c r="T634" s="182"/>
      <c r="U634" s="183"/>
      <c r="V634" s="182"/>
      <c r="W634" s="183"/>
      <c r="X634" s="239"/>
      <c r="Y634" s="167"/>
      <c r="Z634" s="166"/>
      <c r="AA634" s="167"/>
      <c r="AB634" s="240"/>
      <c r="AC634" s="229"/>
    </row>
    <row r="635" spans="1:29" ht="24" customHeight="1">
      <c r="A635" s="163">
        <v>292</v>
      </c>
      <c r="B635" s="230"/>
      <c r="C635" s="230"/>
      <c r="D635" s="231"/>
      <c r="E635" s="169"/>
      <c r="F635" s="172"/>
      <c r="G635" s="173"/>
      <c r="H635" s="233"/>
      <c r="I635" s="234"/>
      <c r="J635" s="233"/>
      <c r="K635" s="234"/>
      <c r="L635" s="237"/>
      <c r="M635" s="237"/>
      <c r="N635" s="180"/>
      <c r="O635" s="181"/>
      <c r="P635" s="180"/>
      <c r="Q635" s="181"/>
      <c r="R635" s="184"/>
      <c r="S635" s="185"/>
      <c r="T635" s="180"/>
      <c r="U635" s="181"/>
      <c r="V635" s="180"/>
      <c r="W635" s="181"/>
      <c r="X635" s="238"/>
      <c r="Y635" s="165"/>
      <c r="Z635" s="164"/>
      <c r="AA635" s="165"/>
      <c r="AB635" s="240" t="str">
        <f>IF(X635="","",IF(X635="×",0,IF(AND(X635="○",Z635="○"),150000,100000)))</f>
        <v/>
      </c>
      <c r="AC635" s="229"/>
    </row>
    <row r="636" spans="1:29" ht="24" customHeight="1">
      <c r="A636" s="163"/>
      <c r="B636" s="230"/>
      <c r="C636" s="230"/>
      <c r="D636" s="232"/>
      <c r="E636" s="171"/>
      <c r="F636" s="174"/>
      <c r="G636" s="175"/>
      <c r="H636" s="235"/>
      <c r="I636" s="236"/>
      <c r="J636" s="235"/>
      <c r="K636" s="236"/>
      <c r="L636" s="237"/>
      <c r="M636" s="237"/>
      <c r="N636" s="182"/>
      <c r="O636" s="183"/>
      <c r="P636" s="182"/>
      <c r="Q636" s="183"/>
      <c r="R636" s="186"/>
      <c r="S636" s="187"/>
      <c r="T636" s="182"/>
      <c r="U636" s="183"/>
      <c r="V636" s="182"/>
      <c r="W636" s="183"/>
      <c r="X636" s="239"/>
      <c r="Y636" s="167"/>
      <c r="Z636" s="166"/>
      <c r="AA636" s="167"/>
      <c r="AB636" s="240"/>
      <c r="AC636" s="229"/>
    </row>
    <row r="637" spans="1:29" ht="24" customHeight="1">
      <c r="A637" s="163">
        <v>293</v>
      </c>
      <c r="B637" s="230"/>
      <c r="C637" s="230"/>
      <c r="D637" s="231"/>
      <c r="E637" s="169"/>
      <c r="F637" s="172"/>
      <c r="G637" s="173"/>
      <c r="H637" s="233"/>
      <c r="I637" s="234"/>
      <c r="J637" s="233"/>
      <c r="K637" s="234"/>
      <c r="L637" s="237"/>
      <c r="M637" s="237"/>
      <c r="N637" s="180"/>
      <c r="O637" s="181"/>
      <c r="P637" s="180"/>
      <c r="Q637" s="181"/>
      <c r="R637" s="184"/>
      <c r="S637" s="185"/>
      <c r="T637" s="180"/>
      <c r="U637" s="181"/>
      <c r="V637" s="180"/>
      <c r="W637" s="181"/>
      <c r="X637" s="238"/>
      <c r="Y637" s="165"/>
      <c r="Z637" s="164"/>
      <c r="AA637" s="165"/>
      <c r="AB637" s="240" t="str">
        <f>IF(X637="","",IF(X637="×",0,IF(AND(X637="○",Z637="○"),150000,100000)))</f>
        <v/>
      </c>
      <c r="AC637" s="229"/>
    </row>
    <row r="638" spans="1:29" ht="24" customHeight="1">
      <c r="A638" s="163"/>
      <c r="B638" s="230"/>
      <c r="C638" s="230"/>
      <c r="D638" s="232"/>
      <c r="E638" s="171"/>
      <c r="F638" s="174"/>
      <c r="G638" s="175"/>
      <c r="H638" s="235"/>
      <c r="I638" s="236"/>
      <c r="J638" s="235"/>
      <c r="K638" s="236"/>
      <c r="L638" s="237"/>
      <c r="M638" s="237"/>
      <c r="N638" s="182"/>
      <c r="O638" s="183"/>
      <c r="P638" s="182"/>
      <c r="Q638" s="183"/>
      <c r="R638" s="186"/>
      <c r="S638" s="187"/>
      <c r="T638" s="182"/>
      <c r="U638" s="183"/>
      <c r="V638" s="182"/>
      <c r="W638" s="183"/>
      <c r="X638" s="239"/>
      <c r="Y638" s="167"/>
      <c r="Z638" s="166"/>
      <c r="AA638" s="167"/>
      <c r="AB638" s="240"/>
      <c r="AC638" s="229"/>
    </row>
    <row r="639" spans="1:29" ht="24" customHeight="1">
      <c r="A639" s="163">
        <v>294</v>
      </c>
      <c r="B639" s="230"/>
      <c r="C639" s="230"/>
      <c r="D639" s="231"/>
      <c r="E639" s="169"/>
      <c r="F639" s="172"/>
      <c r="G639" s="173"/>
      <c r="H639" s="233"/>
      <c r="I639" s="234"/>
      <c r="J639" s="233"/>
      <c r="K639" s="234"/>
      <c r="L639" s="237"/>
      <c r="M639" s="237"/>
      <c r="N639" s="180"/>
      <c r="O639" s="181"/>
      <c r="P639" s="180"/>
      <c r="Q639" s="181"/>
      <c r="R639" s="184"/>
      <c r="S639" s="185"/>
      <c r="T639" s="180"/>
      <c r="U639" s="181"/>
      <c r="V639" s="180"/>
      <c r="W639" s="181"/>
      <c r="X639" s="238"/>
      <c r="Y639" s="165"/>
      <c r="Z639" s="164"/>
      <c r="AA639" s="165"/>
      <c r="AB639" s="240" t="str">
        <f>IF(X639="","",IF(X639="×",0,IF(AND(X639="○",Z639="○"),150000,100000)))</f>
        <v/>
      </c>
      <c r="AC639" s="229"/>
    </row>
    <row r="640" spans="1:29" ht="24" customHeight="1">
      <c r="A640" s="163"/>
      <c r="B640" s="230"/>
      <c r="C640" s="230"/>
      <c r="D640" s="232"/>
      <c r="E640" s="171"/>
      <c r="F640" s="174"/>
      <c r="G640" s="175"/>
      <c r="H640" s="235"/>
      <c r="I640" s="236"/>
      <c r="J640" s="235"/>
      <c r="K640" s="236"/>
      <c r="L640" s="237"/>
      <c r="M640" s="237"/>
      <c r="N640" s="182"/>
      <c r="O640" s="183"/>
      <c r="P640" s="182"/>
      <c r="Q640" s="183"/>
      <c r="R640" s="186"/>
      <c r="S640" s="187"/>
      <c r="T640" s="182"/>
      <c r="U640" s="183"/>
      <c r="V640" s="182"/>
      <c r="W640" s="183"/>
      <c r="X640" s="239"/>
      <c r="Y640" s="167"/>
      <c r="Z640" s="166"/>
      <c r="AA640" s="167"/>
      <c r="AB640" s="240"/>
      <c r="AC640" s="229"/>
    </row>
    <row r="641" spans="1:29" ht="24" customHeight="1">
      <c r="A641" s="163">
        <v>295</v>
      </c>
      <c r="B641" s="230"/>
      <c r="C641" s="230"/>
      <c r="D641" s="231"/>
      <c r="E641" s="169"/>
      <c r="F641" s="172"/>
      <c r="G641" s="173"/>
      <c r="H641" s="233"/>
      <c r="I641" s="234"/>
      <c r="J641" s="233"/>
      <c r="K641" s="234"/>
      <c r="L641" s="237"/>
      <c r="M641" s="237"/>
      <c r="N641" s="180"/>
      <c r="O641" s="181"/>
      <c r="P641" s="180"/>
      <c r="Q641" s="181"/>
      <c r="R641" s="184"/>
      <c r="S641" s="185"/>
      <c r="T641" s="180"/>
      <c r="U641" s="181"/>
      <c r="V641" s="180"/>
      <c r="W641" s="181"/>
      <c r="X641" s="238"/>
      <c r="Y641" s="165"/>
      <c r="Z641" s="164"/>
      <c r="AA641" s="165"/>
      <c r="AB641" s="240" t="str">
        <f>IF(X641="","",IF(X641="×",0,IF(AND(X641="○",Z641="○"),150000,100000)))</f>
        <v/>
      </c>
      <c r="AC641" s="229"/>
    </row>
    <row r="642" spans="1:29" ht="24" customHeight="1">
      <c r="A642" s="163"/>
      <c r="B642" s="230"/>
      <c r="C642" s="230"/>
      <c r="D642" s="232"/>
      <c r="E642" s="171"/>
      <c r="F642" s="174"/>
      <c r="G642" s="175"/>
      <c r="H642" s="235"/>
      <c r="I642" s="236"/>
      <c r="J642" s="235"/>
      <c r="K642" s="236"/>
      <c r="L642" s="237"/>
      <c r="M642" s="237"/>
      <c r="N642" s="182"/>
      <c r="O642" s="183"/>
      <c r="P642" s="182"/>
      <c r="Q642" s="183"/>
      <c r="R642" s="186"/>
      <c r="S642" s="187"/>
      <c r="T642" s="182"/>
      <c r="U642" s="183"/>
      <c r="V642" s="182"/>
      <c r="W642" s="183"/>
      <c r="X642" s="239"/>
      <c r="Y642" s="167"/>
      <c r="Z642" s="166"/>
      <c r="AA642" s="167"/>
      <c r="AB642" s="240"/>
      <c r="AC642" s="229"/>
    </row>
    <row r="643" spans="1:29" ht="24" customHeight="1">
      <c r="A643" s="163">
        <v>296</v>
      </c>
      <c r="B643" s="230"/>
      <c r="C643" s="230"/>
      <c r="D643" s="231"/>
      <c r="E643" s="169"/>
      <c r="F643" s="172"/>
      <c r="G643" s="173"/>
      <c r="H643" s="233"/>
      <c r="I643" s="234"/>
      <c r="J643" s="233"/>
      <c r="K643" s="234"/>
      <c r="L643" s="237"/>
      <c r="M643" s="237"/>
      <c r="N643" s="180"/>
      <c r="O643" s="181"/>
      <c r="P643" s="180"/>
      <c r="Q643" s="181"/>
      <c r="R643" s="184"/>
      <c r="S643" s="185"/>
      <c r="T643" s="180"/>
      <c r="U643" s="181"/>
      <c r="V643" s="180"/>
      <c r="W643" s="181"/>
      <c r="X643" s="238"/>
      <c r="Y643" s="165"/>
      <c r="Z643" s="164"/>
      <c r="AA643" s="165"/>
      <c r="AB643" s="240" t="str">
        <f>IF(X643="","",IF(X643="×",0,IF(AND(X643="○",Z643="○"),150000,100000)))</f>
        <v/>
      </c>
      <c r="AC643" s="229"/>
    </row>
    <row r="644" spans="1:29" ht="24" customHeight="1">
      <c r="A644" s="163"/>
      <c r="B644" s="230"/>
      <c r="C644" s="230"/>
      <c r="D644" s="232"/>
      <c r="E644" s="171"/>
      <c r="F644" s="174"/>
      <c r="G644" s="175"/>
      <c r="H644" s="235"/>
      <c r="I644" s="236"/>
      <c r="J644" s="235"/>
      <c r="K644" s="236"/>
      <c r="L644" s="237"/>
      <c r="M644" s="237"/>
      <c r="N644" s="182"/>
      <c r="O644" s="183"/>
      <c r="P644" s="182"/>
      <c r="Q644" s="183"/>
      <c r="R644" s="186"/>
      <c r="S644" s="187"/>
      <c r="T644" s="182"/>
      <c r="U644" s="183"/>
      <c r="V644" s="182"/>
      <c r="W644" s="183"/>
      <c r="X644" s="239"/>
      <c r="Y644" s="167"/>
      <c r="Z644" s="166"/>
      <c r="AA644" s="167"/>
      <c r="AB644" s="240"/>
      <c r="AC644" s="229"/>
    </row>
    <row r="645" spans="1:29" ht="24" customHeight="1">
      <c r="A645" s="163">
        <v>297</v>
      </c>
      <c r="B645" s="230"/>
      <c r="C645" s="230"/>
      <c r="D645" s="231"/>
      <c r="E645" s="169"/>
      <c r="F645" s="172"/>
      <c r="G645" s="173"/>
      <c r="H645" s="233"/>
      <c r="I645" s="234"/>
      <c r="J645" s="233"/>
      <c r="K645" s="234"/>
      <c r="L645" s="237"/>
      <c r="M645" s="237"/>
      <c r="N645" s="180"/>
      <c r="O645" s="181"/>
      <c r="P645" s="180"/>
      <c r="Q645" s="181"/>
      <c r="R645" s="184"/>
      <c r="S645" s="185"/>
      <c r="T645" s="180"/>
      <c r="U645" s="181"/>
      <c r="V645" s="180"/>
      <c r="W645" s="181"/>
      <c r="X645" s="238"/>
      <c r="Y645" s="165"/>
      <c r="Z645" s="164"/>
      <c r="AA645" s="165"/>
      <c r="AB645" s="240" t="str">
        <f>IF(X645="","",IF(X645="×",0,IF(AND(X645="○",Z645="○"),150000,100000)))</f>
        <v/>
      </c>
      <c r="AC645" s="229"/>
    </row>
    <row r="646" spans="1:29" ht="24" customHeight="1">
      <c r="A646" s="163"/>
      <c r="B646" s="230"/>
      <c r="C646" s="230"/>
      <c r="D646" s="232"/>
      <c r="E646" s="171"/>
      <c r="F646" s="174"/>
      <c r="G646" s="175"/>
      <c r="H646" s="235"/>
      <c r="I646" s="236"/>
      <c r="J646" s="235"/>
      <c r="K646" s="236"/>
      <c r="L646" s="237"/>
      <c r="M646" s="237"/>
      <c r="N646" s="182"/>
      <c r="O646" s="183"/>
      <c r="P646" s="182"/>
      <c r="Q646" s="183"/>
      <c r="R646" s="186"/>
      <c r="S646" s="187"/>
      <c r="T646" s="182"/>
      <c r="U646" s="183"/>
      <c r="V646" s="182"/>
      <c r="W646" s="183"/>
      <c r="X646" s="239"/>
      <c r="Y646" s="167"/>
      <c r="Z646" s="166"/>
      <c r="AA646" s="167"/>
      <c r="AB646" s="240"/>
      <c r="AC646" s="229"/>
    </row>
    <row r="647" spans="1:29" ht="24" customHeight="1">
      <c r="A647" s="163">
        <v>298</v>
      </c>
      <c r="B647" s="230"/>
      <c r="C647" s="230"/>
      <c r="D647" s="231"/>
      <c r="E647" s="169"/>
      <c r="F647" s="172"/>
      <c r="G647" s="173"/>
      <c r="H647" s="233"/>
      <c r="I647" s="234"/>
      <c r="J647" s="233"/>
      <c r="K647" s="234"/>
      <c r="L647" s="237"/>
      <c r="M647" s="237"/>
      <c r="N647" s="180"/>
      <c r="O647" s="181"/>
      <c r="P647" s="180"/>
      <c r="Q647" s="181"/>
      <c r="R647" s="184"/>
      <c r="S647" s="185"/>
      <c r="T647" s="180"/>
      <c r="U647" s="181"/>
      <c r="V647" s="180"/>
      <c r="W647" s="181"/>
      <c r="X647" s="238"/>
      <c r="Y647" s="165"/>
      <c r="Z647" s="164"/>
      <c r="AA647" s="165"/>
      <c r="AB647" s="240" t="str">
        <f>IF(X647="","",IF(X647="×",0,IF(AND(X647="○",Z647="○"),150000,100000)))</f>
        <v/>
      </c>
      <c r="AC647" s="229"/>
    </row>
    <row r="648" spans="1:29" ht="24" customHeight="1">
      <c r="A648" s="163"/>
      <c r="B648" s="230"/>
      <c r="C648" s="230"/>
      <c r="D648" s="232"/>
      <c r="E648" s="171"/>
      <c r="F648" s="174"/>
      <c r="G648" s="175"/>
      <c r="H648" s="235"/>
      <c r="I648" s="236"/>
      <c r="J648" s="235"/>
      <c r="K648" s="236"/>
      <c r="L648" s="237"/>
      <c r="M648" s="237"/>
      <c r="N648" s="182"/>
      <c r="O648" s="183"/>
      <c r="P648" s="182"/>
      <c r="Q648" s="183"/>
      <c r="R648" s="186"/>
      <c r="S648" s="187"/>
      <c r="T648" s="182"/>
      <c r="U648" s="183"/>
      <c r="V648" s="182"/>
      <c r="W648" s="183"/>
      <c r="X648" s="239"/>
      <c r="Y648" s="167"/>
      <c r="Z648" s="166"/>
      <c r="AA648" s="167"/>
      <c r="AB648" s="240"/>
      <c r="AC648" s="229"/>
    </row>
    <row r="649" spans="1:29" ht="24" customHeight="1">
      <c r="A649" s="163">
        <v>299</v>
      </c>
      <c r="B649" s="230"/>
      <c r="C649" s="230"/>
      <c r="D649" s="231"/>
      <c r="E649" s="169"/>
      <c r="F649" s="172"/>
      <c r="G649" s="173"/>
      <c r="H649" s="233"/>
      <c r="I649" s="234"/>
      <c r="J649" s="233"/>
      <c r="K649" s="234"/>
      <c r="L649" s="237"/>
      <c r="M649" s="237"/>
      <c r="N649" s="180"/>
      <c r="O649" s="181"/>
      <c r="P649" s="180"/>
      <c r="Q649" s="181"/>
      <c r="R649" s="184"/>
      <c r="S649" s="185"/>
      <c r="T649" s="180"/>
      <c r="U649" s="181"/>
      <c r="V649" s="180"/>
      <c r="W649" s="181"/>
      <c r="X649" s="238"/>
      <c r="Y649" s="165"/>
      <c r="Z649" s="164"/>
      <c r="AA649" s="165"/>
      <c r="AB649" s="240" t="str">
        <f>IF(X649="","",IF(X649="×",0,IF(AND(X649="○",Z649="○"),150000,100000)))</f>
        <v/>
      </c>
      <c r="AC649" s="229"/>
    </row>
    <row r="650" spans="1:29" ht="24" customHeight="1">
      <c r="A650" s="163"/>
      <c r="B650" s="230"/>
      <c r="C650" s="230"/>
      <c r="D650" s="232"/>
      <c r="E650" s="171"/>
      <c r="F650" s="174"/>
      <c r="G650" s="175"/>
      <c r="H650" s="235"/>
      <c r="I650" s="236"/>
      <c r="J650" s="235"/>
      <c r="K650" s="236"/>
      <c r="L650" s="237"/>
      <c r="M650" s="237"/>
      <c r="N650" s="182"/>
      <c r="O650" s="183"/>
      <c r="P650" s="182"/>
      <c r="Q650" s="183"/>
      <c r="R650" s="186"/>
      <c r="S650" s="187"/>
      <c r="T650" s="182"/>
      <c r="U650" s="183"/>
      <c r="V650" s="182"/>
      <c r="W650" s="183"/>
      <c r="X650" s="239"/>
      <c r="Y650" s="167"/>
      <c r="Z650" s="166"/>
      <c r="AA650" s="167"/>
      <c r="AB650" s="240"/>
      <c r="AC650" s="229"/>
    </row>
    <row r="651" spans="1:29" ht="24" customHeight="1">
      <c r="A651" s="163">
        <v>300</v>
      </c>
      <c r="B651" s="230"/>
      <c r="C651" s="230"/>
      <c r="D651" s="231"/>
      <c r="E651" s="169"/>
      <c r="F651" s="172"/>
      <c r="G651" s="173"/>
      <c r="H651" s="233"/>
      <c r="I651" s="234"/>
      <c r="J651" s="233"/>
      <c r="K651" s="234"/>
      <c r="L651" s="237"/>
      <c r="M651" s="237"/>
      <c r="N651" s="180"/>
      <c r="O651" s="181"/>
      <c r="P651" s="180"/>
      <c r="Q651" s="181"/>
      <c r="R651" s="184"/>
      <c r="S651" s="185"/>
      <c r="T651" s="180"/>
      <c r="U651" s="181"/>
      <c r="V651" s="180"/>
      <c r="W651" s="181"/>
      <c r="X651" s="238"/>
      <c r="Y651" s="165"/>
      <c r="Z651" s="164"/>
      <c r="AA651" s="165"/>
      <c r="AB651" s="240" t="str">
        <f>IF(X651="","",IF(X651="×",0,IF(AND(X651="○",Z651="○"),150000,100000)))</f>
        <v/>
      </c>
      <c r="AC651" s="229"/>
    </row>
    <row r="652" spans="1:29" ht="24" customHeight="1">
      <c r="A652" s="163"/>
      <c r="B652" s="230"/>
      <c r="C652" s="230"/>
      <c r="D652" s="232"/>
      <c r="E652" s="171"/>
      <c r="F652" s="174"/>
      <c r="G652" s="175"/>
      <c r="H652" s="235"/>
      <c r="I652" s="236"/>
      <c r="J652" s="235"/>
      <c r="K652" s="236"/>
      <c r="L652" s="237"/>
      <c r="M652" s="237"/>
      <c r="N652" s="182"/>
      <c r="O652" s="183"/>
      <c r="P652" s="182"/>
      <c r="Q652" s="183"/>
      <c r="R652" s="186"/>
      <c r="S652" s="187"/>
      <c r="T652" s="182"/>
      <c r="U652" s="183"/>
      <c r="V652" s="182"/>
      <c r="W652" s="183"/>
      <c r="X652" s="239"/>
      <c r="Y652" s="167"/>
      <c r="Z652" s="166"/>
      <c r="AA652" s="167"/>
      <c r="AB652" s="240"/>
      <c r="AC652" s="229"/>
    </row>
    <row r="653" spans="1:29" ht="24" customHeight="1">
      <c r="A653" s="163">
        <v>301</v>
      </c>
      <c r="B653" s="230"/>
      <c r="C653" s="230"/>
      <c r="D653" s="231"/>
      <c r="E653" s="169"/>
      <c r="F653" s="172"/>
      <c r="G653" s="173"/>
      <c r="H653" s="233"/>
      <c r="I653" s="234"/>
      <c r="J653" s="233"/>
      <c r="K653" s="234"/>
      <c r="L653" s="237"/>
      <c r="M653" s="237"/>
      <c r="N653" s="180"/>
      <c r="O653" s="181"/>
      <c r="P653" s="180"/>
      <c r="Q653" s="181"/>
      <c r="R653" s="184"/>
      <c r="S653" s="185"/>
      <c r="T653" s="180"/>
      <c r="U653" s="181"/>
      <c r="V653" s="180"/>
      <c r="W653" s="181"/>
      <c r="X653" s="238"/>
      <c r="Y653" s="165"/>
      <c r="Z653" s="164"/>
      <c r="AA653" s="165"/>
      <c r="AB653" s="240" t="str">
        <f>IF(X653="","",IF(X653="×",0,IF(AND(X653="○",Z653="○"),150000,100000)))</f>
        <v/>
      </c>
      <c r="AC653" s="229"/>
    </row>
    <row r="654" spans="1:29" ht="24" customHeight="1">
      <c r="A654" s="163"/>
      <c r="B654" s="230"/>
      <c r="C654" s="230"/>
      <c r="D654" s="232"/>
      <c r="E654" s="171"/>
      <c r="F654" s="174"/>
      <c r="G654" s="175"/>
      <c r="H654" s="235"/>
      <c r="I654" s="236"/>
      <c r="J654" s="235"/>
      <c r="K654" s="236"/>
      <c r="L654" s="237"/>
      <c r="M654" s="237"/>
      <c r="N654" s="182"/>
      <c r="O654" s="183"/>
      <c r="P654" s="182"/>
      <c r="Q654" s="183"/>
      <c r="R654" s="186"/>
      <c r="S654" s="187"/>
      <c r="T654" s="182"/>
      <c r="U654" s="183"/>
      <c r="V654" s="182"/>
      <c r="W654" s="183"/>
      <c r="X654" s="239"/>
      <c r="Y654" s="167"/>
      <c r="Z654" s="166"/>
      <c r="AA654" s="167"/>
      <c r="AB654" s="240"/>
      <c r="AC654" s="229"/>
    </row>
    <row r="655" spans="1:29" ht="24" customHeight="1">
      <c r="A655" s="163">
        <v>302</v>
      </c>
      <c r="B655" s="230"/>
      <c r="C655" s="230"/>
      <c r="D655" s="231"/>
      <c r="E655" s="169"/>
      <c r="F655" s="172"/>
      <c r="G655" s="173"/>
      <c r="H655" s="233"/>
      <c r="I655" s="234"/>
      <c r="J655" s="233"/>
      <c r="K655" s="234"/>
      <c r="L655" s="237"/>
      <c r="M655" s="237"/>
      <c r="N655" s="180"/>
      <c r="O655" s="181"/>
      <c r="P655" s="180"/>
      <c r="Q655" s="181"/>
      <c r="R655" s="184"/>
      <c r="S655" s="185"/>
      <c r="T655" s="180"/>
      <c r="U655" s="181"/>
      <c r="V655" s="180"/>
      <c r="W655" s="181"/>
      <c r="X655" s="238"/>
      <c r="Y655" s="165"/>
      <c r="Z655" s="164"/>
      <c r="AA655" s="165"/>
      <c r="AB655" s="240" t="str">
        <f>IF(X655="","",IF(X655="×",0,IF(AND(X655="○",Z655="○"),150000,100000)))</f>
        <v/>
      </c>
      <c r="AC655" s="229"/>
    </row>
    <row r="656" spans="1:29" ht="24" customHeight="1">
      <c r="A656" s="163"/>
      <c r="B656" s="230"/>
      <c r="C656" s="230"/>
      <c r="D656" s="232"/>
      <c r="E656" s="171"/>
      <c r="F656" s="174"/>
      <c r="G656" s="175"/>
      <c r="H656" s="235"/>
      <c r="I656" s="236"/>
      <c r="J656" s="235"/>
      <c r="K656" s="236"/>
      <c r="L656" s="237"/>
      <c r="M656" s="237"/>
      <c r="N656" s="182"/>
      <c r="O656" s="183"/>
      <c r="P656" s="182"/>
      <c r="Q656" s="183"/>
      <c r="R656" s="186"/>
      <c r="S656" s="187"/>
      <c r="T656" s="182"/>
      <c r="U656" s="183"/>
      <c r="V656" s="182"/>
      <c r="W656" s="183"/>
      <c r="X656" s="239"/>
      <c r="Y656" s="167"/>
      <c r="Z656" s="166"/>
      <c r="AA656" s="167"/>
      <c r="AB656" s="240"/>
      <c r="AC656" s="229"/>
    </row>
    <row r="657" spans="1:29" ht="24" customHeight="1">
      <c r="A657" s="163">
        <v>303</v>
      </c>
      <c r="B657" s="230"/>
      <c r="C657" s="230"/>
      <c r="D657" s="231"/>
      <c r="E657" s="169"/>
      <c r="F657" s="172"/>
      <c r="G657" s="173"/>
      <c r="H657" s="233"/>
      <c r="I657" s="234"/>
      <c r="J657" s="233"/>
      <c r="K657" s="234"/>
      <c r="L657" s="237"/>
      <c r="M657" s="237"/>
      <c r="N657" s="180"/>
      <c r="O657" s="181"/>
      <c r="P657" s="180"/>
      <c r="Q657" s="181"/>
      <c r="R657" s="184"/>
      <c r="S657" s="185"/>
      <c r="T657" s="180"/>
      <c r="U657" s="181"/>
      <c r="V657" s="180"/>
      <c r="W657" s="181"/>
      <c r="X657" s="238"/>
      <c r="Y657" s="165"/>
      <c r="Z657" s="164"/>
      <c r="AA657" s="165"/>
      <c r="AB657" s="240" t="str">
        <f>IF(X657="","",IF(X657="×",0,IF(AND(X657="○",Z657="○"),150000,100000)))</f>
        <v/>
      </c>
      <c r="AC657" s="229"/>
    </row>
    <row r="658" spans="1:29" ht="24" customHeight="1">
      <c r="A658" s="163"/>
      <c r="B658" s="230"/>
      <c r="C658" s="230"/>
      <c r="D658" s="232"/>
      <c r="E658" s="171"/>
      <c r="F658" s="174"/>
      <c r="G658" s="175"/>
      <c r="H658" s="235"/>
      <c r="I658" s="236"/>
      <c r="J658" s="235"/>
      <c r="K658" s="236"/>
      <c r="L658" s="237"/>
      <c r="M658" s="237"/>
      <c r="N658" s="182"/>
      <c r="O658" s="183"/>
      <c r="P658" s="182"/>
      <c r="Q658" s="183"/>
      <c r="R658" s="186"/>
      <c r="S658" s="187"/>
      <c r="T658" s="182"/>
      <c r="U658" s="183"/>
      <c r="V658" s="182"/>
      <c r="W658" s="183"/>
      <c r="X658" s="239"/>
      <c r="Y658" s="167"/>
      <c r="Z658" s="166"/>
      <c r="AA658" s="167"/>
      <c r="AB658" s="240"/>
      <c r="AC658" s="229"/>
    </row>
    <row r="659" spans="1:29" ht="24" customHeight="1">
      <c r="A659" s="163">
        <v>304</v>
      </c>
      <c r="B659" s="230"/>
      <c r="C659" s="230"/>
      <c r="D659" s="231"/>
      <c r="E659" s="169"/>
      <c r="F659" s="172"/>
      <c r="G659" s="173"/>
      <c r="H659" s="233"/>
      <c r="I659" s="234"/>
      <c r="J659" s="233"/>
      <c r="K659" s="234"/>
      <c r="L659" s="237"/>
      <c r="M659" s="237"/>
      <c r="N659" s="180"/>
      <c r="O659" s="181"/>
      <c r="P659" s="180"/>
      <c r="Q659" s="181"/>
      <c r="R659" s="184"/>
      <c r="S659" s="185"/>
      <c r="T659" s="180"/>
      <c r="U659" s="181"/>
      <c r="V659" s="180"/>
      <c r="W659" s="181"/>
      <c r="X659" s="238"/>
      <c r="Y659" s="165"/>
      <c r="Z659" s="164"/>
      <c r="AA659" s="165"/>
      <c r="AB659" s="240" t="str">
        <f>IF(X659="","",IF(X659="×",0,IF(AND(X659="○",Z659="○"),150000,100000)))</f>
        <v/>
      </c>
      <c r="AC659" s="229"/>
    </row>
    <row r="660" spans="1:29" ht="24" customHeight="1">
      <c r="A660" s="163"/>
      <c r="B660" s="230"/>
      <c r="C660" s="230"/>
      <c r="D660" s="232"/>
      <c r="E660" s="171"/>
      <c r="F660" s="174"/>
      <c r="G660" s="175"/>
      <c r="H660" s="235"/>
      <c r="I660" s="236"/>
      <c r="J660" s="235"/>
      <c r="K660" s="236"/>
      <c r="L660" s="237"/>
      <c r="M660" s="237"/>
      <c r="N660" s="182"/>
      <c r="O660" s="183"/>
      <c r="P660" s="182"/>
      <c r="Q660" s="183"/>
      <c r="R660" s="186"/>
      <c r="S660" s="187"/>
      <c r="T660" s="182"/>
      <c r="U660" s="183"/>
      <c r="V660" s="182"/>
      <c r="W660" s="183"/>
      <c r="X660" s="239"/>
      <c r="Y660" s="167"/>
      <c r="Z660" s="166"/>
      <c r="AA660" s="167"/>
      <c r="AB660" s="240"/>
      <c r="AC660" s="229"/>
    </row>
    <row r="661" spans="1:29" ht="24" customHeight="1">
      <c r="A661" s="163">
        <v>305</v>
      </c>
      <c r="B661" s="230"/>
      <c r="C661" s="230"/>
      <c r="D661" s="231"/>
      <c r="E661" s="169"/>
      <c r="F661" s="172"/>
      <c r="G661" s="173"/>
      <c r="H661" s="233"/>
      <c r="I661" s="234"/>
      <c r="J661" s="233"/>
      <c r="K661" s="234"/>
      <c r="L661" s="237"/>
      <c r="M661" s="237"/>
      <c r="N661" s="180"/>
      <c r="O661" s="181"/>
      <c r="P661" s="180"/>
      <c r="Q661" s="181"/>
      <c r="R661" s="184"/>
      <c r="S661" s="185"/>
      <c r="T661" s="180"/>
      <c r="U661" s="181"/>
      <c r="V661" s="180"/>
      <c r="W661" s="181"/>
      <c r="X661" s="238"/>
      <c r="Y661" s="165"/>
      <c r="Z661" s="164"/>
      <c r="AA661" s="165"/>
      <c r="AB661" s="240" t="str">
        <f>IF(X661="","",IF(X661="×",0,IF(AND(X661="○",Z661="○"),150000,100000)))</f>
        <v/>
      </c>
      <c r="AC661" s="229"/>
    </row>
    <row r="662" spans="1:29" ht="24" customHeight="1">
      <c r="A662" s="163"/>
      <c r="B662" s="230"/>
      <c r="C662" s="230"/>
      <c r="D662" s="232"/>
      <c r="E662" s="171"/>
      <c r="F662" s="174"/>
      <c r="G662" s="175"/>
      <c r="H662" s="235"/>
      <c r="I662" s="236"/>
      <c r="J662" s="235"/>
      <c r="K662" s="236"/>
      <c r="L662" s="237"/>
      <c r="M662" s="237"/>
      <c r="N662" s="182"/>
      <c r="O662" s="183"/>
      <c r="P662" s="182"/>
      <c r="Q662" s="183"/>
      <c r="R662" s="186"/>
      <c r="S662" s="187"/>
      <c r="T662" s="182"/>
      <c r="U662" s="183"/>
      <c r="V662" s="182"/>
      <c r="W662" s="183"/>
      <c r="X662" s="239"/>
      <c r="Y662" s="167"/>
      <c r="Z662" s="166"/>
      <c r="AA662" s="167"/>
      <c r="AB662" s="240"/>
      <c r="AC662" s="229"/>
    </row>
    <row r="663" spans="1:29" ht="24" customHeight="1">
      <c r="A663" s="163">
        <v>306</v>
      </c>
      <c r="B663" s="230"/>
      <c r="C663" s="230"/>
      <c r="D663" s="231"/>
      <c r="E663" s="169"/>
      <c r="F663" s="172"/>
      <c r="G663" s="173"/>
      <c r="H663" s="233"/>
      <c r="I663" s="234"/>
      <c r="J663" s="233"/>
      <c r="K663" s="234"/>
      <c r="L663" s="237"/>
      <c r="M663" s="237"/>
      <c r="N663" s="180"/>
      <c r="O663" s="181"/>
      <c r="P663" s="180"/>
      <c r="Q663" s="181"/>
      <c r="R663" s="184"/>
      <c r="S663" s="185"/>
      <c r="T663" s="180"/>
      <c r="U663" s="181"/>
      <c r="V663" s="180"/>
      <c r="W663" s="181"/>
      <c r="X663" s="238"/>
      <c r="Y663" s="165"/>
      <c r="Z663" s="164"/>
      <c r="AA663" s="165"/>
      <c r="AB663" s="240" t="str">
        <f>IF(X663="","",IF(X663="×",0,IF(AND(X663="○",Z663="○"),150000,100000)))</f>
        <v/>
      </c>
      <c r="AC663" s="229"/>
    </row>
    <row r="664" spans="1:29" ht="24" customHeight="1">
      <c r="A664" s="163"/>
      <c r="B664" s="230"/>
      <c r="C664" s="230"/>
      <c r="D664" s="232"/>
      <c r="E664" s="171"/>
      <c r="F664" s="174"/>
      <c r="G664" s="175"/>
      <c r="H664" s="235"/>
      <c r="I664" s="236"/>
      <c r="J664" s="235"/>
      <c r="K664" s="236"/>
      <c r="L664" s="237"/>
      <c r="M664" s="237"/>
      <c r="N664" s="182"/>
      <c r="O664" s="183"/>
      <c r="P664" s="182"/>
      <c r="Q664" s="183"/>
      <c r="R664" s="186"/>
      <c r="S664" s="187"/>
      <c r="T664" s="182"/>
      <c r="U664" s="183"/>
      <c r="V664" s="182"/>
      <c r="W664" s="183"/>
      <c r="X664" s="239"/>
      <c r="Y664" s="167"/>
      <c r="Z664" s="166"/>
      <c r="AA664" s="167"/>
      <c r="AB664" s="240"/>
      <c r="AC664" s="229"/>
    </row>
    <row r="665" spans="1:29" ht="24" customHeight="1">
      <c r="A665" s="163">
        <v>307</v>
      </c>
      <c r="B665" s="230"/>
      <c r="C665" s="230"/>
      <c r="D665" s="231"/>
      <c r="E665" s="169"/>
      <c r="F665" s="172"/>
      <c r="G665" s="173"/>
      <c r="H665" s="233"/>
      <c r="I665" s="234"/>
      <c r="J665" s="233"/>
      <c r="K665" s="234"/>
      <c r="L665" s="237"/>
      <c r="M665" s="237"/>
      <c r="N665" s="180"/>
      <c r="O665" s="181"/>
      <c r="P665" s="180"/>
      <c r="Q665" s="181"/>
      <c r="R665" s="184"/>
      <c r="S665" s="185"/>
      <c r="T665" s="180"/>
      <c r="U665" s="181"/>
      <c r="V665" s="180"/>
      <c r="W665" s="181"/>
      <c r="X665" s="238"/>
      <c r="Y665" s="165"/>
      <c r="Z665" s="164"/>
      <c r="AA665" s="165"/>
      <c r="AB665" s="240" t="str">
        <f>IF(X665="","",IF(X665="×",0,IF(AND(X665="○",Z665="○"),150000,100000)))</f>
        <v/>
      </c>
      <c r="AC665" s="229"/>
    </row>
    <row r="666" spans="1:29" ht="24" customHeight="1">
      <c r="A666" s="163"/>
      <c r="B666" s="230"/>
      <c r="C666" s="230"/>
      <c r="D666" s="232"/>
      <c r="E666" s="171"/>
      <c r="F666" s="174"/>
      <c r="G666" s="175"/>
      <c r="H666" s="235"/>
      <c r="I666" s="236"/>
      <c r="J666" s="235"/>
      <c r="K666" s="236"/>
      <c r="L666" s="237"/>
      <c r="M666" s="237"/>
      <c r="N666" s="182"/>
      <c r="O666" s="183"/>
      <c r="P666" s="182"/>
      <c r="Q666" s="183"/>
      <c r="R666" s="186"/>
      <c r="S666" s="187"/>
      <c r="T666" s="182"/>
      <c r="U666" s="183"/>
      <c r="V666" s="182"/>
      <c r="W666" s="183"/>
      <c r="X666" s="239"/>
      <c r="Y666" s="167"/>
      <c r="Z666" s="166"/>
      <c r="AA666" s="167"/>
      <c r="AB666" s="240"/>
      <c r="AC666" s="229"/>
    </row>
    <row r="667" spans="1:29" ht="24" customHeight="1">
      <c r="A667" s="163">
        <v>308</v>
      </c>
      <c r="B667" s="230"/>
      <c r="C667" s="230"/>
      <c r="D667" s="231"/>
      <c r="E667" s="169"/>
      <c r="F667" s="172"/>
      <c r="G667" s="173"/>
      <c r="H667" s="233"/>
      <c r="I667" s="234"/>
      <c r="J667" s="233"/>
      <c r="K667" s="234"/>
      <c r="L667" s="237"/>
      <c r="M667" s="237"/>
      <c r="N667" s="180"/>
      <c r="O667" s="181"/>
      <c r="P667" s="180"/>
      <c r="Q667" s="181"/>
      <c r="R667" s="184"/>
      <c r="S667" s="185"/>
      <c r="T667" s="180"/>
      <c r="U667" s="181"/>
      <c r="V667" s="180"/>
      <c r="W667" s="181"/>
      <c r="X667" s="238"/>
      <c r="Y667" s="165"/>
      <c r="Z667" s="164"/>
      <c r="AA667" s="165"/>
      <c r="AB667" s="240" t="str">
        <f>IF(X667="","",IF(X667="×",0,IF(AND(X667="○",Z667="○"),150000,100000)))</f>
        <v/>
      </c>
      <c r="AC667" s="229"/>
    </row>
    <row r="668" spans="1:29" ht="24" customHeight="1">
      <c r="A668" s="163"/>
      <c r="B668" s="230"/>
      <c r="C668" s="230"/>
      <c r="D668" s="232"/>
      <c r="E668" s="171"/>
      <c r="F668" s="174"/>
      <c r="G668" s="175"/>
      <c r="H668" s="235"/>
      <c r="I668" s="236"/>
      <c r="J668" s="235"/>
      <c r="K668" s="236"/>
      <c r="L668" s="237"/>
      <c r="M668" s="237"/>
      <c r="N668" s="182"/>
      <c r="O668" s="183"/>
      <c r="P668" s="182"/>
      <c r="Q668" s="183"/>
      <c r="R668" s="186"/>
      <c r="S668" s="187"/>
      <c r="T668" s="182"/>
      <c r="U668" s="183"/>
      <c r="V668" s="182"/>
      <c r="W668" s="183"/>
      <c r="X668" s="239"/>
      <c r="Y668" s="167"/>
      <c r="Z668" s="166"/>
      <c r="AA668" s="167"/>
      <c r="AB668" s="240"/>
      <c r="AC668" s="229"/>
    </row>
    <row r="669" spans="1:29" ht="24" customHeight="1">
      <c r="A669" s="163">
        <v>309</v>
      </c>
      <c r="B669" s="230"/>
      <c r="C669" s="230"/>
      <c r="D669" s="231"/>
      <c r="E669" s="169"/>
      <c r="F669" s="172"/>
      <c r="G669" s="173"/>
      <c r="H669" s="233"/>
      <c r="I669" s="234"/>
      <c r="J669" s="233"/>
      <c r="K669" s="234"/>
      <c r="L669" s="237"/>
      <c r="M669" s="237"/>
      <c r="N669" s="180"/>
      <c r="O669" s="181"/>
      <c r="P669" s="180"/>
      <c r="Q669" s="181"/>
      <c r="R669" s="184"/>
      <c r="S669" s="185"/>
      <c r="T669" s="180"/>
      <c r="U669" s="181"/>
      <c r="V669" s="180"/>
      <c r="W669" s="181"/>
      <c r="X669" s="238"/>
      <c r="Y669" s="165"/>
      <c r="Z669" s="164"/>
      <c r="AA669" s="165"/>
      <c r="AB669" s="240" t="str">
        <f>IF(X669="","",IF(X669="×",0,IF(AND(X669="○",Z669="○"),150000,100000)))</f>
        <v/>
      </c>
      <c r="AC669" s="229"/>
    </row>
    <row r="670" spans="1:29" ht="24" customHeight="1">
      <c r="A670" s="163"/>
      <c r="B670" s="230"/>
      <c r="C670" s="230"/>
      <c r="D670" s="232"/>
      <c r="E670" s="171"/>
      <c r="F670" s="174"/>
      <c r="G670" s="175"/>
      <c r="H670" s="235"/>
      <c r="I670" s="236"/>
      <c r="J670" s="235"/>
      <c r="K670" s="236"/>
      <c r="L670" s="237"/>
      <c r="M670" s="237"/>
      <c r="N670" s="182"/>
      <c r="O670" s="183"/>
      <c r="P670" s="182"/>
      <c r="Q670" s="183"/>
      <c r="R670" s="186"/>
      <c r="S670" s="187"/>
      <c r="T670" s="182"/>
      <c r="U670" s="183"/>
      <c r="V670" s="182"/>
      <c r="W670" s="183"/>
      <c r="X670" s="239"/>
      <c r="Y670" s="167"/>
      <c r="Z670" s="166"/>
      <c r="AA670" s="167"/>
      <c r="AB670" s="240"/>
      <c r="AC670" s="229"/>
    </row>
    <row r="671" spans="1:29" ht="24" customHeight="1">
      <c r="A671" s="163">
        <v>310</v>
      </c>
      <c r="B671" s="230"/>
      <c r="C671" s="230"/>
      <c r="D671" s="231"/>
      <c r="E671" s="169"/>
      <c r="F671" s="172"/>
      <c r="G671" s="173"/>
      <c r="H671" s="233"/>
      <c r="I671" s="234"/>
      <c r="J671" s="233"/>
      <c r="K671" s="234"/>
      <c r="L671" s="237"/>
      <c r="M671" s="237"/>
      <c r="N671" s="180"/>
      <c r="O671" s="181"/>
      <c r="P671" s="180"/>
      <c r="Q671" s="181"/>
      <c r="R671" s="184"/>
      <c r="S671" s="185"/>
      <c r="T671" s="180"/>
      <c r="U671" s="181"/>
      <c r="V671" s="180"/>
      <c r="W671" s="181"/>
      <c r="X671" s="238"/>
      <c r="Y671" s="165"/>
      <c r="Z671" s="164"/>
      <c r="AA671" s="165"/>
      <c r="AB671" s="240" t="str">
        <f>IF(X671="","",IF(X671="×",0,IF(AND(X671="○",Z671="○"),150000,100000)))</f>
        <v/>
      </c>
      <c r="AC671" s="229"/>
    </row>
    <row r="672" spans="1:29" ht="24" customHeight="1">
      <c r="A672" s="163"/>
      <c r="B672" s="230"/>
      <c r="C672" s="230"/>
      <c r="D672" s="232"/>
      <c r="E672" s="171"/>
      <c r="F672" s="174"/>
      <c r="G672" s="175"/>
      <c r="H672" s="235"/>
      <c r="I672" s="236"/>
      <c r="J672" s="235"/>
      <c r="K672" s="236"/>
      <c r="L672" s="237"/>
      <c r="M672" s="237"/>
      <c r="N672" s="182"/>
      <c r="O672" s="183"/>
      <c r="P672" s="182"/>
      <c r="Q672" s="183"/>
      <c r="R672" s="186"/>
      <c r="S672" s="187"/>
      <c r="T672" s="182"/>
      <c r="U672" s="183"/>
      <c r="V672" s="182"/>
      <c r="W672" s="183"/>
      <c r="X672" s="239"/>
      <c r="Y672" s="167"/>
      <c r="Z672" s="166"/>
      <c r="AA672" s="167"/>
      <c r="AB672" s="240"/>
      <c r="AC672" s="229"/>
    </row>
    <row r="673" spans="1:29" ht="24" customHeight="1">
      <c r="A673" s="163">
        <v>311</v>
      </c>
      <c r="B673" s="230"/>
      <c r="C673" s="230"/>
      <c r="D673" s="231"/>
      <c r="E673" s="169"/>
      <c r="F673" s="172"/>
      <c r="G673" s="173"/>
      <c r="H673" s="233"/>
      <c r="I673" s="234"/>
      <c r="J673" s="233"/>
      <c r="K673" s="234"/>
      <c r="L673" s="237"/>
      <c r="M673" s="237"/>
      <c r="N673" s="180"/>
      <c r="O673" s="181"/>
      <c r="P673" s="180"/>
      <c r="Q673" s="181"/>
      <c r="R673" s="184"/>
      <c r="S673" s="185"/>
      <c r="T673" s="180"/>
      <c r="U673" s="181"/>
      <c r="V673" s="180"/>
      <c r="W673" s="181"/>
      <c r="X673" s="238"/>
      <c r="Y673" s="165"/>
      <c r="Z673" s="164"/>
      <c r="AA673" s="165"/>
      <c r="AB673" s="240" t="str">
        <f>IF(X673="","",IF(X673="×",0,IF(AND(X673="○",Z673="○"),150000,100000)))</f>
        <v/>
      </c>
      <c r="AC673" s="229"/>
    </row>
    <row r="674" spans="1:29" ht="24" customHeight="1">
      <c r="A674" s="163"/>
      <c r="B674" s="230"/>
      <c r="C674" s="230"/>
      <c r="D674" s="232"/>
      <c r="E674" s="171"/>
      <c r="F674" s="174"/>
      <c r="G674" s="175"/>
      <c r="H674" s="235"/>
      <c r="I674" s="236"/>
      <c r="J674" s="235"/>
      <c r="K674" s="236"/>
      <c r="L674" s="237"/>
      <c r="M674" s="237"/>
      <c r="N674" s="182"/>
      <c r="O674" s="183"/>
      <c r="P674" s="182"/>
      <c r="Q674" s="183"/>
      <c r="R674" s="186"/>
      <c r="S674" s="187"/>
      <c r="T674" s="182"/>
      <c r="U674" s="183"/>
      <c r="V674" s="182"/>
      <c r="W674" s="183"/>
      <c r="X674" s="239"/>
      <c r="Y674" s="167"/>
      <c r="Z674" s="166"/>
      <c r="AA674" s="167"/>
      <c r="AB674" s="240"/>
      <c r="AC674" s="229"/>
    </row>
    <row r="675" spans="1:29" ht="24" customHeight="1">
      <c r="A675" s="163">
        <v>312</v>
      </c>
      <c r="B675" s="230"/>
      <c r="C675" s="230"/>
      <c r="D675" s="231"/>
      <c r="E675" s="169"/>
      <c r="F675" s="172"/>
      <c r="G675" s="173"/>
      <c r="H675" s="233"/>
      <c r="I675" s="234"/>
      <c r="J675" s="233"/>
      <c r="K675" s="234"/>
      <c r="L675" s="237"/>
      <c r="M675" s="237"/>
      <c r="N675" s="180"/>
      <c r="O675" s="181"/>
      <c r="P675" s="180"/>
      <c r="Q675" s="181"/>
      <c r="R675" s="184"/>
      <c r="S675" s="185"/>
      <c r="T675" s="180"/>
      <c r="U675" s="181"/>
      <c r="V675" s="180"/>
      <c r="W675" s="181"/>
      <c r="X675" s="238"/>
      <c r="Y675" s="165"/>
      <c r="Z675" s="164"/>
      <c r="AA675" s="165"/>
      <c r="AB675" s="240" t="str">
        <f>IF(X675="","",IF(X675="×",0,IF(AND(X675="○",Z675="○"),150000,100000)))</f>
        <v/>
      </c>
      <c r="AC675" s="229"/>
    </row>
    <row r="676" spans="1:29" ht="24" customHeight="1">
      <c r="A676" s="163"/>
      <c r="B676" s="230"/>
      <c r="C676" s="230"/>
      <c r="D676" s="232"/>
      <c r="E676" s="171"/>
      <c r="F676" s="174"/>
      <c r="G676" s="175"/>
      <c r="H676" s="235"/>
      <c r="I676" s="236"/>
      <c r="J676" s="235"/>
      <c r="K676" s="236"/>
      <c r="L676" s="237"/>
      <c r="M676" s="237"/>
      <c r="N676" s="182"/>
      <c r="O676" s="183"/>
      <c r="P676" s="182"/>
      <c r="Q676" s="183"/>
      <c r="R676" s="186"/>
      <c r="S676" s="187"/>
      <c r="T676" s="182"/>
      <c r="U676" s="183"/>
      <c r="V676" s="182"/>
      <c r="W676" s="183"/>
      <c r="X676" s="239"/>
      <c r="Y676" s="167"/>
      <c r="Z676" s="166"/>
      <c r="AA676" s="167"/>
      <c r="AB676" s="240"/>
      <c r="AC676" s="229"/>
    </row>
    <row r="677" spans="1:29" ht="24" customHeight="1">
      <c r="A677" s="163">
        <v>313</v>
      </c>
      <c r="B677" s="230"/>
      <c r="C677" s="230"/>
      <c r="D677" s="231"/>
      <c r="E677" s="169"/>
      <c r="F677" s="172"/>
      <c r="G677" s="173"/>
      <c r="H677" s="233"/>
      <c r="I677" s="234"/>
      <c r="J677" s="233"/>
      <c r="K677" s="234"/>
      <c r="L677" s="237"/>
      <c r="M677" s="237"/>
      <c r="N677" s="180"/>
      <c r="O677" s="181"/>
      <c r="P677" s="180"/>
      <c r="Q677" s="181"/>
      <c r="R677" s="184"/>
      <c r="S677" s="185"/>
      <c r="T677" s="180"/>
      <c r="U677" s="181"/>
      <c r="V677" s="180"/>
      <c r="W677" s="181"/>
      <c r="X677" s="238"/>
      <c r="Y677" s="165"/>
      <c r="Z677" s="164"/>
      <c r="AA677" s="165"/>
      <c r="AB677" s="240" t="str">
        <f>IF(X677="","",IF(X677="×",0,IF(AND(X677="○",Z677="○"),150000,100000)))</f>
        <v/>
      </c>
      <c r="AC677" s="229"/>
    </row>
    <row r="678" spans="1:29" ht="24" customHeight="1">
      <c r="A678" s="163"/>
      <c r="B678" s="230"/>
      <c r="C678" s="230"/>
      <c r="D678" s="232"/>
      <c r="E678" s="171"/>
      <c r="F678" s="174"/>
      <c r="G678" s="175"/>
      <c r="H678" s="235"/>
      <c r="I678" s="236"/>
      <c r="J678" s="235"/>
      <c r="K678" s="236"/>
      <c r="L678" s="237"/>
      <c r="M678" s="237"/>
      <c r="N678" s="182"/>
      <c r="O678" s="183"/>
      <c r="P678" s="182"/>
      <c r="Q678" s="183"/>
      <c r="R678" s="186"/>
      <c r="S678" s="187"/>
      <c r="T678" s="182"/>
      <c r="U678" s="183"/>
      <c r="V678" s="182"/>
      <c r="W678" s="183"/>
      <c r="X678" s="239"/>
      <c r="Y678" s="167"/>
      <c r="Z678" s="166"/>
      <c r="AA678" s="167"/>
      <c r="AB678" s="240"/>
      <c r="AC678" s="229"/>
    </row>
    <row r="679" spans="1:29" ht="24" customHeight="1">
      <c r="A679" s="163">
        <v>314</v>
      </c>
      <c r="B679" s="230"/>
      <c r="C679" s="230"/>
      <c r="D679" s="231"/>
      <c r="E679" s="169"/>
      <c r="F679" s="172"/>
      <c r="G679" s="173"/>
      <c r="H679" s="233"/>
      <c r="I679" s="234"/>
      <c r="J679" s="233"/>
      <c r="K679" s="234"/>
      <c r="L679" s="237"/>
      <c r="M679" s="237"/>
      <c r="N679" s="180"/>
      <c r="O679" s="181"/>
      <c r="P679" s="180"/>
      <c r="Q679" s="181"/>
      <c r="R679" s="184"/>
      <c r="S679" s="185"/>
      <c r="T679" s="180"/>
      <c r="U679" s="181"/>
      <c r="V679" s="180"/>
      <c r="W679" s="181"/>
      <c r="X679" s="238"/>
      <c r="Y679" s="165"/>
      <c r="Z679" s="164"/>
      <c r="AA679" s="165"/>
      <c r="AB679" s="240" t="str">
        <f>IF(X679="","",IF(X679="×",0,IF(AND(X679="○",Z679="○"),150000,100000)))</f>
        <v/>
      </c>
      <c r="AC679" s="229"/>
    </row>
    <row r="680" spans="1:29" ht="24" customHeight="1">
      <c r="A680" s="163"/>
      <c r="B680" s="230"/>
      <c r="C680" s="230"/>
      <c r="D680" s="232"/>
      <c r="E680" s="171"/>
      <c r="F680" s="174"/>
      <c r="G680" s="175"/>
      <c r="H680" s="235"/>
      <c r="I680" s="236"/>
      <c r="J680" s="235"/>
      <c r="K680" s="236"/>
      <c r="L680" s="237"/>
      <c r="M680" s="237"/>
      <c r="N680" s="182"/>
      <c r="O680" s="183"/>
      <c r="P680" s="182"/>
      <c r="Q680" s="183"/>
      <c r="R680" s="186"/>
      <c r="S680" s="187"/>
      <c r="T680" s="182"/>
      <c r="U680" s="183"/>
      <c r="V680" s="182"/>
      <c r="W680" s="183"/>
      <c r="X680" s="239"/>
      <c r="Y680" s="167"/>
      <c r="Z680" s="166"/>
      <c r="AA680" s="167"/>
      <c r="AB680" s="240"/>
      <c r="AC680" s="229"/>
    </row>
    <row r="681" spans="1:29" ht="24" customHeight="1">
      <c r="A681" s="163">
        <v>315</v>
      </c>
      <c r="B681" s="230"/>
      <c r="C681" s="230"/>
      <c r="D681" s="231"/>
      <c r="E681" s="169"/>
      <c r="F681" s="172"/>
      <c r="G681" s="173"/>
      <c r="H681" s="233"/>
      <c r="I681" s="234"/>
      <c r="J681" s="233"/>
      <c r="K681" s="234"/>
      <c r="L681" s="237"/>
      <c r="M681" s="237"/>
      <c r="N681" s="180"/>
      <c r="O681" s="181"/>
      <c r="P681" s="180"/>
      <c r="Q681" s="181"/>
      <c r="R681" s="184"/>
      <c r="S681" s="185"/>
      <c r="T681" s="180"/>
      <c r="U681" s="181"/>
      <c r="V681" s="180"/>
      <c r="W681" s="181"/>
      <c r="X681" s="238"/>
      <c r="Y681" s="165"/>
      <c r="Z681" s="164"/>
      <c r="AA681" s="165"/>
      <c r="AB681" s="240" t="str">
        <f>IF(X681="","",IF(X681="×",0,IF(AND(X681="○",Z681="○"),150000,100000)))</f>
        <v/>
      </c>
      <c r="AC681" s="229"/>
    </row>
    <row r="682" spans="1:29" ht="24" customHeight="1">
      <c r="A682" s="163"/>
      <c r="B682" s="230"/>
      <c r="C682" s="230"/>
      <c r="D682" s="232"/>
      <c r="E682" s="171"/>
      <c r="F682" s="174"/>
      <c r="G682" s="175"/>
      <c r="H682" s="235"/>
      <c r="I682" s="236"/>
      <c r="J682" s="235"/>
      <c r="K682" s="236"/>
      <c r="L682" s="237"/>
      <c r="M682" s="237"/>
      <c r="N682" s="182"/>
      <c r="O682" s="183"/>
      <c r="P682" s="182"/>
      <c r="Q682" s="183"/>
      <c r="R682" s="186"/>
      <c r="S682" s="187"/>
      <c r="T682" s="182"/>
      <c r="U682" s="183"/>
      <c r="V682" s="182"/>
      <c r="W682" s="183"/>
      <c r="X682" s="239"/>
      <c r="Y682" s="167"/>
      <c r="Z682" s="166"/>
      <c r="AA682" s="167"/>
      <c r="AB682" s="240"/>
      <c r="AC682" s="229"/>
    </row>
    <row r="683" spans="1:29" ht="24" customHeight="1">
      <c r="A683" s="163">
        <v>316</v>
      </c>
      <c r="B683" s="230"/>
      <c r="C683" s="230"/>
      <c r="D683" s="231"/>
      <c r="E683" s="169"/>
      <c r="F683" s="172"/>
      <c r="G683" s="173"/>
      <c r="H683" s="233"/>
      <c r="I683" s="234"/>
      <c r="J683" s="233"/>
      <c r="K683" s="234"/>
      <c r="L683" s="237"/>
      <c r="M683" s="237"/>
      <c r="N683" s="180"/>
      <c r="O683" s="181"/>
      <c r="P683" s="180"/>
      <c r="Q683" s="181"/>
      <c r="R683" s="184"/>
      <c r="S683" s="185"/>
      <c r="T683" s="180"/>
      <c r="U683" s="181"/>
      <c r="V683" s="180"/>
      <c r="W683" s="181"/>
      <c r="X683" s="238"/>
      <c r="Y683" s="165"/>
      <c r="Z683" s="164"/>
      <c r="AA683" s="165"/>
      <c r="AB683" s="240" t="str">
        <f>IF(X683="","",IF(X683="×",0,IF(AND(X683="○",Z683="○"),150000,100000)))</f>
        <v/>
      </c>
      <c r="AC683" s="229"/>
    </row>
    <row r="684" spans="1:29" ht="24" customHeight="1">
      <c r="A684" s="163"/>
      <c r="B684" s="230"/>
      <c r="C684" s="230"/>
      <c r="D684" s="232"/>
      <c r="E684" s="171"/>
      <c r="F684" s="174"/>
      <c r="G684" s="175"/>
      <c r="H684" s="235"/>
      <c r="I684" s="236"/>
      <c r="J684" s="235"/>
      <c r="K684" s="236"/>
      <c r="L684" s="237"/>
      <c r="M684" s="237"/>
      <c r="N684" s="182"/>
      <c r="O684" s="183"/>
      <c r="P684" s="182"/>
      <c r="Q684" s="183"/>
      <c r="R684" s="186"/>
      <c r="S684" s="187"/>
      <c r="T684" s="182"/>
      <c r="U684" s="183"/>
      <c r="V684" s="182"/>
      <c r="W684" s="183"/>
      <c r="X684" s="239"/>
      <c r="Y684" s="167"/>
      <c r="Z684" s="166"/>
      <c r="AA684" s="167"/>
      <c r="AB684" s="240"/>
      <c r="AC684" s="229"/>
    </row>
    <row r="685" spans="1:29" ht="24" customHeight="1">
      <c r="A685" s="163">
        <v>317</v>
      </c>
      <c r="B685" s="230"/>
      <c r="C685" s="230"/>
      <c r="D685" s="231"/>
      <c r="E685" s="169"/>
      <c r="F685" s="172"/>
      <c r="G685" s="173"/>
      <c r="H685" s="233"/>
      <c r="I685" s="234"/>
      <c r="J685" s="233"/>
      <c r="K685" s="234"/>
      <c r="L685" s="237"/>
      <c r="M685" s="237"/>
      <c r="N685" s="180"/>
      <c r="O685" s="181"/>
      <c r="P685" s="180"/>
      <c r="Q685" s="181"/>
      <c r="R685" s="184"/>
      <c r="S685" s="185"/>
      <c r="T685" s="180"/>
      <c r="U685" s="181"/>
      <c r="V685" s="180"/>
      <c r="W685" s="181"/>
      <c r="X685" s="238"/>
      <c r="Y685" s="165"/>
      <c r="Z685" s="164"/>
      <c r="AA685" s="165"/>
      <c r="AB685" s="240" t="str">
        <f>IF(X685="","",IF(X685="×",0,IF(AND(X685="○",Z685="○"),150000,100000)))</f>
        <v/>
      </c>
      <c r="AC685" s="229"/>
    </row>
    <row r="686" spans="1:29" ht="24" customHeight="1">
      <c r="A686" s="163"/>
      <c r="B686" s="230"/>
      <c r="C686" s="230"/>
      <c r="D686" s="232"/>
      <c r="E686" s="171"/>
      <c r="F686" s="174"/>
      <c r="G686" s="175"/>
      <c r="H686" s="235"/>
      <c r="I686" s="236"/>
      <c r="J686" s="235"/>
      <c r="K686" s="236"/>
      <c r="L686" s="237"/>
      <c r="M686" s="237"/>
      <c r="N686" s="182"/>
      <c r="O686" s="183"/>
      <c r="P686" s="182"/>
      <c r="Q686" s="183"/>
      <c r="R686" s="186"/>
      <c r="S686" s="187"/>
      <c r="T686" s="182"/>
      <c r="U686" s="183"/>
      <c r="V686" s="182"/>
      <c r="W686" s="183"/>
      <c r="X686" s="239"/>
      <c r="Y686" s="167"/>
      <c r="Z686" s="166"/>
      <c r="AA686" s="167"/>
      <c r="AB686" s="240"/>
      <c r="AC686" s="229"/>
    </row>
    <row r="687" spans="1:29" ht="24" customHeight="1">
      <c r="A687" s="163">
        <v>318</v>
      </c>
      <c r="B687" s="230"/>
      <c r="C687" s="230"/>
      <c r="D687" s="231"/>
      <c r="E687" s="169"/>
      <c r="F687" s="172"/>
      <c r="G687" s="173"/>
      <c r="H687" s="233"/>
      <c r="I687" s="234"/>
      <c r="J687" s="233"/>
      <c r="K687" s="234"/>
      <c r="L687" s="237"/>
      <c r="M687" s="237"/>
      <c r="N687" s="180"/>
      <c r="O687" s="181"/>
      <c r="P687" s="180"/>
      <c r="Q687" s="181"/>
      <c r="R687" s="184"/>
      <c r="S687" s="185"/>
      <c r="T687" s="180"/>
      <c r="U687" s="181"/>
      <c r="V687" s="180"/>
      <c r="W687" s="181"/>
      <c r="X687" s="238"/>
      <c r="Y687" s="165"/>
      <c r="Z687" s="164"/>
      <c r="AA687" s="165"/>
      <c r="AB687" s="240" t="str">
        <f>IF(X687="","",IF(X687="×",0,IF(AND(X687="○",Z687="○"),150000,100000)))</f>
        <v/>
      </c>
      <c r="AC687" s="229"/>
    </row>
    <row r="688" spans="1:29" ht="24" customHeight="1">
      <c r="A688" s="163"/>
      <c r="B688" s="230"/>
      <c r="C688" s="230"/>
      <c r="D688" s="232"/>
      <c r="E688" s="171"/>
      <c r="F688" s="174"/>
      <c r="G688" s="175"/>
      <c r="H688" s="235"/>
      <c r="I688" s="236"/>
      <c r="J688" s="235"/>
      <c r="K688" s="236"/>
      <c r="L688" s="237"/>
      <c r="M688" s="237"/>
      <c r="N688" s="182"/>
      <c r="O688" s="183"/>
      <c r="P688" s="182"/>
      <c r="Q688" s="183"/>
      <c r="R688" s="186"/>
      <c r="S688" s="187"/>
      <c r="T688" s="182"/>
      <c r="U688" s="183"/>
      <c r="V688" s="182"/>
      <c r="W688" s="183"/>
      <c r="X688" s="239"/>
      <c r="Y688" s="167"/>
      <c r="Z688" s="166"/>
      <c r="AA688" s="167"/>
      <c r="AB688" s="240"/>
      <c r="AC688" s="229"/>
    </row>
    <row r="689" spans="1:29" ht="24" customHeight="1">
      <c r="A689" s="163">
        <v>319</v>
      </c>
      <c r="B689" s="230"/>
      <c r="C689" s="230"/>
      <c r="D689" s="231"/>
      <c r="E689" s="169"/>
      <c r="F689" s="172"/>
      <c r="G689" s="173"/>
      <c r="H689" s="233"/>
      <c r="I689" s="234"/>
      <c r="J689" s="233"/>
      <c r="K689" s="234"/>
      <c r="L689" s="237"/>
      <c r="M689" s="237"/>
      <c r="N689" s="180"/>
      <c r="O689" s="181"/>
      <c r="P689" s="180"/>
      <c r="Q689" s="181"/>
      <c r="R689" s="184"/>
      <c r="S689" s="185"/>
      <c r="T689" s="180"/>
      <c r="U689" s="181"/>
      <c r="V689" s="180"/>
      <c r="W689" s="181"/>
      <c r="X689" s="238"/>
      <c r="Y689" s="165"/>
      <c r="Z689" s="164"/>
      <c r="AA689" s="165"/>
      <c r="AB689" s="240" t="str">
        <f>IF(X689="","",IF(X689="×",0,IF(AND(X689="○",Z689="○"),150000,100000)))</f>
        <v/>
      </c>
      <c r="AC689" s="229"/>
    </row>
    <row r="690" spans="1:29" ht="24" customHeight="1">
      <c r="A690" s="163"/>
      <c r="B690" s="230"/>
      <c r="C690" s="230"/>
      <c r="D690" s="232"/>
      <c r="E690" s="171"/>
      <c r="F690" s="174"/>
      <c r="G690" s="175"/>
      <c r="H690" s="235"/>
      <c r="I690" s="236"/>
      <c r="J690" s="235"/>
      <c r="K690" s="236"/>
      <c r="L690" s="237"/>
      <c r="M690" s="237"/>
      <c r="N690" s="182"/>
      <c r="O690" s="183"/>
      <c r="P690" s="182"/>
      <c r="Q690" s="183"/>
      <c r="R690" s="186"/>
      <c r="S690" s="187"/>
      <c r="T690" s="182"/>
      <c r="U690" s="183"/>
      <c r="V690" s="182"/>
      <c r="W690" s="183"/>
      <c r="X690" s="239"/>
      <c r="Y690" s="167"/>
      <c r="Z690" s="166"/>
      <c r="AA690" s="167"/>
      <c r="AB690" s="240"/>
      <c r="AC690" s="229"/>
    </row>
    <row r="691" spans="1:29" ht="24" customHeight="1">
      <c r="A691" s="163">
        <v>320</v>
      </c>
      <c r="B691" s="230"/>
      <c r="C691" s="230"/>
      <c r="D691" s="231"/>
      <c r="E691" s="169"/>
      <c r="F691" s="172"/>
      <c r="G691" s="173"/>
      <c r="H691" s="233"/>
      <c r="I691" s="234"/>
      <c r="J691" s="233"/>
      <c r="K691" s="234"/>
      <c r="L691" s="237"/>
      <c r="M691" s="237"/>
      <c r="N691" s="180"/>
      <c r="O691" s="181"/>
      <c r="P691" s="180"/>
      <c r="Q691" s="181"/>
      <c r="R691" s="184"/>
      <c r="S691" s="185"/>
      <c r="T691" s="180"/>
      <c r="U691" s="181"/>
      <c r="V691" s="180"/>
      <c r="W691" s="181"/>
      <c r="X691" s="238"/>
      <c r="Y691" s="165"/>
      <c r="Z691" s="164"/>
      <c r="AA691" s="165"/>
      <c r="AB691" s="240" t="str">
        <f>IF(X691="","",IF(X691="×",0,IF(AND(X691="○",Z691="○"),150000,100000)))</f>
        <v/>
      </c>
      <c r="AC691" s="229"/>
    </row>
    <row r="692" spans="1:29" ht="24" customHeight="1">
      <c r="A692" s="163"/>
      <c r="B692" s="230"/>
      <c r="C692" s="230"/>
      <c r="D692" s="232"/>
      <c r="E692" s="171"/>
      <c r="F692" s="174"/>
      <c r="G692" s="175"/>
      <c r="H692" s="235"/>
      <c r="I692" s="236"/>
      <c r="J692" s="235"/>
      <c r="K692" s="236"/>
      <c r="L692" s="237"/>
      <c r="M692" s="237"/>
      <c r="N692" s="182"/>
      <c r="O692" s="183"/>
      <c r="P692" s="182"/>
      <c r="Q692" s="183"/>
      <c r="R692" s="186"/>
      <c r="S692" s="187"/>
      <c r="T692" s="182"/>
      <c r="U692" s="183"/>
      <c r="V692" s="182"/>
      <c r="W692" s="183"/>
      <c r="X692" s="239"/>
      <c r="Y692" s="167"/>
      <c r="Z692" s="166"/>
      <c r="AA692" s="167"/>
      <c r="AB692" s="240"/>
      <c r="AC692" s="229"/>
    </row>
    <row r="693" spans="1:29" ht="24" customHeight="1">
      <c r="A693" s="163">
        <v>321</v>
      </c>
      <c r="B693" s="230"/>
      <c r="C693" s="230"/>
      <c r="D693" s="231"/>
      <c r="E693" s="169"/>
      <c r="F693" s="172"/>
      <c r="G693" s="173"/>
      <c r="H693" s="233"/>
      <c r="I693" s="234"/>
      <c r="J693" s="233"/>
      <c r="K693" s="234"/>
      <c r="L693" s="237"/>
      <c r="M693" s="237"/>
      <c r="N693" s="180"/>
      <c r="O693" s="181"/>
      <c r="P693" s="180"/>
      <c r="Q693" s="181"/>
      <c r="R693" s="184"/>
      <c r="S693" s="185"/>
      <c r="T693" s="180"/>
      <c r="U693" s="181"/>
      <c r="V693" s="180"/>
      <c r="W693" s="181"/>
      <c r="X693" s="238"/>
      <c r="Y693" s="165"/>
      <c r="Z693" s="164"/>
      <c r="AA693" s="165"/>
      <c r="AB693" s="240" t="str">
        <f>IF(X693="","",IF(X693="×",0,IF(AND(X693="○",Z693="○"),150000,100000)))</f>
        <v/>
      </c>
      <c r="AC693" s="229"/>
    </row>
    <row r="694" spans="1:29" ht="24" customHeight="1">
      <c r="A694" s="163"/>
      <c r="B694" s="230"/>
      <c r="C694" s="230"/>
      <c r="D694" s="232"/>
      <c r="E694" s="171"/>
      <c r="F694" s="174"/>
      <c r="G694" s="175"/>
      <c r="H694" s="235"/>
      <c r="I694" s="236"/>
      <c r="J694" s="235"/>
      <c r="K694" s="236"/>
      <c r="L694" s="237"/>
      <c r="M694" s="237"/>
      <c r="N694" s="182"/>
      <c r="O694" s="183"/>
      <c r="P694" s="182"/>
      <c r="Q694" s="183"/>
      <c r="R694" s="186"/>
      <c r="S694" s="187"/>
      <c r="T694" s="182"/>
      <c r="U694" s="183"/>
      <c r="V694" s="182"/>
      <c r="W694" s="183"/>
      <c r="X694" s="239"/>
      <c r="Y694" s="167"/>
      <c r="Z694" s="166"/>
      <c r="AA694" s="167"/>
      <c r="AB694" s="240"/>
      <c r="AC694" s="229"/>
    </row>
    <row r="695" spans="1:29" ht="24" customHeight="1">
      <c r="A695" s="163">
        <v>322</v>
      </c>
      <c r="B695" s="230"/>
      <c r="C695" s="230"/>
      <c r="D695" s="231"/>
      <c r="E695" s="169"/>
      <c r="F695" s="172"/>
      <c r="G695" s="173"/>
      <c r="H695" s="233"/>
      <c r="I695" s="234"/>
      <c r="J695" s="233"/>
      <c r="K695" s="234"/>
      <c r="L695" s="237"/>
      <c r="M695" s="237"/>
      <c r="N695" s="180"/>
      <c r="O695" s="181"/>
      <c r="P695" s="180"/>
      <c r="Q695" s="181"/>
      <c r="R695" s="184"/>
      <c r="S695" s="185"/>
      <c r="T695" s="180"/>
      <c r="U695" s="181"/>
      <c r="V695" s="180"/>
      <c r="W695" s="181"/>
      <c r="X695" s="238"/>
      <c r="Y695" s="165"/>
      <c r="Z695" s="164"/>
      <c r="AA695" s="165"/>
      <c r="AB695" s="240" t="str">
        <f>IF(X695="","",IF(X695="×",0,IF(AND(X695="○",Z695="○"),150000,100000)))</f>
        <v/>
      </c>
      <c r="AC695" s="229"/>
    </row>
    <row r="696" spans="1:29" ht="24" customHeight="1">
      <c r="A696" s="163"/>
      <c r="B696" s="230"/>
      <c r="C696" s="230"/>
      <c r="D696" s="232"/>
      <c r="E696" s="171"/>
      <c r="F696" s="174"/>
      <c r="G696" s="175"/>
      <c r="H696" s="235"/>
      <c r="I696" s="236"/>
      <c r="J696" s="235"/>
      <c r="K696" s="236"/>
      <c r="L696" s="237"/>
      <c r="M696" s="237"/>
      <c r="N696" s="182"/>
      <c r="O696" s="183"/>
      <c r="P696" s="182"/>
      <c r="Q696" s="183"/>
      <c r="R696" s="186"/>
      <c r="S696" s="187"/>
      <c r="T696" s="182"/>
      <c r="U696" s="183"/>
      <c r="V696" s="182"/>
      <c r="W696" s="183"/>
      <c r="X696" s="239"/>
      <c r="Y696" s="167"/>
      <c r="Z696" s="166"/>
      <c r="AA696" s="167"/>
      <c r="AB696" s="240"/>
      <c r="AC696" s="229"/>
    </row>
    <row r="697" spans="1:29" ht="24" customHeight="1">
      <c r="A697" s="163">
        <v>323</v>
      </c>
      <c r="B697" s="230"/>
      <c r="C697" s="230"/>
      <c r="D697" s="231"/>
      <c r="E697" s="169"/>
      <c r="F697" s="172"/>
      <c r="G697" s="173"/>
      <c r="H697" s="233"/>
      <c r="I697" s="234"/>
      <c r="J697" s="233"/>
      <c r="K697" s="234"/>
      <c r="L697" s="237"/>
      <c r="M697" s="237"/>
      <c r="N697" s="180"/>
      <c r="O697" s="181"/>
      <c r="P697" s="180"/>
      <c r="Q697" s="181"/>
      <c r="R697" s="184"/>
      <c r="S697" s="185"/>
      <c r="T697" s="180"/>
      <c r="U697" s="181"/>
      <c r="V697" s="180"/>
      <c r="W697" s="181"/>
      <c r="X697" s="238"/>
      <c r="Y697" s="165"/>
      <c r="Z697" s="164"/>
      <c r="AA697" s="165"/>
      <c r="AB697" s="240" t="str">
        <f>IF(X697="","",IF(X697="×",0,IF(AND(X697="○",Z697="○"),150000,100000)))</f>
        <v/>
      </c>
      <c r="AC697" s="229"/>
    </row>
    <row r="698" spans="1:29" ht="24" customHeight="1">
      <c r="A698" s="163"/>
      <c r="B698" s="230"/>
      <c r="C698" s="230"/>
      <c r="D698" s="232"/>
      <c r="E698" s="171"/>
      <c r="F698" s="174"/>
      <c r="G698" s="175"/>
      <c r="H698" s="235"/>
      <c r="I698" s="236"/>
      <c r="J698" s="235"/>
      <c r="K698" s="236"/>
      <c r="L698" s="237"/>
      <c r="M698" s="237"/>
      <c r="N698" s="182"/>
      <c r="O698" s="183"/>
      <c r="P698" s="182"/>
      <c r="Q698" s="183"/>
      <c r="R698" s="186"/>
      <c r="S698" s="187"/>
      <c r="T698" s="182"/>
      <c r="U698" s="183"/>
      <c r="V698" s="182"/>
      <c r="W698" s="183"/>
      <c r="X698" s="239"/>
      <c r="Y698" s="167"/>
      <c r="Z698" s="166"/>
      <c r="AA698" s="167"/>
      <c r="AB698" s="240"/>
      <c r="AC698" s="229"/>
    </row>
    <row r="699" spans="1:29" ht="24" customHeight="1">
      <c r="A699" s="163">
        <v>324</v>
      </c>
      <c r="B699" s="230"/>
      <c r="C699" s="230"/>
      <c r="D699" s="231"/>
      <c r="E699" s="169"/>
      <c r="F699" s="172"/>
      <c r="G699" s="173"/>
      <c r="H699" s="233"/>
      <c r="I699" s="234"/>
      <c r="J699" s="233"/>
      <c r="K699" s="234"/>
      <c r="L699" s="237"/>
      <c r="M699" s="237"/>
      <c r="N699" s="180"/>
      <c r="O699" s="181"/>
      <c r="P699" s="180"/>
      <c r="Q699" s="181"/>
      <c r="R699" s="184"/>
      <c r="S699" s="185"/>
      <c r="T699" s="180"/>
      <c r="U699" s="181"/>
      <c r="V699" s="180"/>
      <c r="W699" s="181"/>
      <c r="X699" s="238"/>
      <c r="Y699" s="165"/>
      <c r="Z699" s="164"/>
      <c r="AA699" s="165"/>
      <c r="AB699" s="240" t="str">
        <f>IF(X699="","",IF(X699="×",0,IF(AND(X699="○",Z699="○"),150000,100000)))</f>
        <v/>
      </c>
      <c r="AC699" s="229"/>
    </row>
    <row r="700" spans="1:29" ht="24" customHeight="1">
      <c r="A700" s="163"/>
      <c r="B700" s="230"/>
      <c r="C700" s="230"/>
      <c r="D700" s="232"/>
      <c r="E700" s="171"/>
      <c r="F700" s="174"/>
      <c r="G700" s="175"/>
      <c r="H700" s="235"/>
      <c r="I700" s="236"/>
      <c r="J700" s="235"/>
      <c r="K700" s="236"/>
      <c r="L700" s="237"/>
      <c r="M700" s="237"/>
      <c r="N700" s="182"/>
      <c r="O700" s="183"/>
      <c r="P700" s="182"/>
      <c r="Q700" s="183"/>
      <c r="R700" s="186"/>
      <c r="S700" s="187"/>
      <c r="T700" s="182"/>
      <c r="U700" s="183"/>
      <c r="V700" s="182"/>
      <c r="W700" s="183"/>
      <c r="X700" s="239"/>
      <c r="Y700" s="167"/>
      <c r="Z700" s="166"/>
      <c r="AA700" s="167"/>
      <c r="AB700" s="240"/>
      <c r="AC700" s="229"/>
    </row>
    <row r="701" spans="1:29" ht="24" customHeight="1">
      <c r="A701" s="163">
        <v>325</v>
      </c>
      <c r="B701" s="230"/>
      <c r="C701" s="230"/>
      <c r="D701" s="231"/>
      <c r="E701" s="169"/>
      <c r="F701" s="172"/>
      <c r="G701" s="173"/>
      <c r="H701" s="233"/>
      <c r="I701" s="234"/>
      <c r="J701" s="233"/>
      <c r="K701" s="234"/>
      <c r="L701" s="237"/>
      <c r="M701" s="237"/>
      <c r="N701" s="180"/>
      <c r="O701" s="181"/>
      <c r="P701" s="180"/>
      <c r="Q701" s="181"/>
      <c r="R701" s="184"/>
      <c r="S701" s="185"/>
      <c r="T701" s="180"/>
      <c r="U701" s="181"/>
      <c r="V701" s="180"/>
      <c r="W701" s="181"/>
      <c r="X701" s="238"/>
      <c r="Y701" s="165"/>
      <c r="Z701" s="164"/>
      <c r="AA701" s="165"/>
      <c r="AB701" s="240" t="str">
        <f>IF(X701="","",IF(X701="×",0,IF(AND(X701="○",Z701="○"),150000,100000)))</f>
        <v/>
      </c>
      <c r="AC701" s="229"/>
    </row>
    <row r="702" spans="1:29" ht="24" customHeight="1">
      <c r="A702" s="163"/>
      <c r="B702" s="230"/>
      <c r="C702" s="230"/>
      <c r="D702" s="232"/>
      <c r="E702" s="171"/>
      <c r="F702" s="174"/>
      <c r="G702" s="175"/>
      <c r="H702" s="235"/>
      <c r="I702" s="236"/>
      <c r="J702" s="235"/>
      <c r="K702" s="236"/>
      <c r="L702" s="237"/>
      <c r="M702" s="237"/>
      <c r="N702" s="182"/>
      <c r="O702" s="183"/>
      <c r="P702" s="182"/>
      <c r="Q702" s="183"/>
      <c r="R702" s="186"/>
      <c r="S702" s="187"/>
      <c r="T702" s="182"/>
      <c r="U702" s="183"/>
      <c r="V702" s="182"/>
      <c r="W702" s="183"/>
      <c r="X702" s="239"/>
      <c r="Y702" s="167"/>
      <c r="Z702" s="166"/>
      <c r="AA702" s="167"/>
      <c r="AB702" s="240"/>
      <c r="AC702" s="229"/>
    </row>
    <row r="703" spans="1:29" ht="24" customHeight="1">
      <c r="A703" s="163">
        <v>326</v>
      </c>
      <c r="B703" s="230"/>
      <c r="C703" s="230"/>
      <c r="D703" s="231"/>
      <c r="E703" s="169"/>
      <c r="F703" s="172"/>
      <c r="G703" s="173"/>
      <c r="H703" s="233"/>
      <c r="I703" s="234"/>
      <c r="J703" s="233"/>
      <c r="K703" s="234"/>
      <c r="L703" s="237"/>
      <c r="M703" s="237"/>
      <c r="N703" s="180"/>
      <c r="O703" s="181"/>
      <c r="P703" s="180"/>
      <c r="Q703" s="181"/>
      <c r="R703" s="184"/>
      <c r="S703" s="185"/>
      <c r="T703" s="180"/>
      <c r="U703" s="181"/>
      <c r="V703" s="180"/>
      <c r="W703" s="181"/>
      <c r="X703" s="238"/>
      <c r="Y703" s="165"/>
      <c r="Z703" s="164"/>
      <c r="AA703" s="165"/>
      <c r="AB703" s="240" t="str">
        <f>IF(X703="","",IF(X703="×",0,IF(AND(X703="○",Z703="○"),150000,100000)))</f>
        <v/>
      </c>
      <c r="AC703" s="229"/>
    </row>
    <row r="704" spans="1:29" ht="24" customHeight="1">
      <c r="A704" s="163"/>
      <c r="B704" s="230"/>
      <c r="C704" s="230"/>
      <c r="D704" s="232"/>
      <c r="E704" s="171"/>
      <c r="F704" s="174"/>
      <c r="G704" s="175"/>
      <c r="H704" s="235"/>
      <c r="I704" s="236"/>
      <c r="J704" s="235"/>
      <c r="K704" s="236"/>
      <c r="L704" s="237"/>
      <c r="M704" s="237"/>
      <c r="N704" s="182"/>
      <c r="O704" s="183"/>
      <c r="P704" s="182"/>
      <c r="Q704" s="183"/>
      <c r="R704" s="186"/>
      <c r="S704" s="187"/>
      <c r="T704" s="182"/>
      <c r="U704" s="183"/>
      <c r="V704" s="182"/>
      <c r="W704" s="183"/>
      <c r="X704" s="239"/>
      <c r="Y704" s="167"/>
      <c r="Z704" s="166"/>
      <c r="AA704" s="167"/>
      <c r="AB704" s="240"/>
      <c r="AC704" s="229"/>
    </row>
    <row r="705" spans="1:29" ht="24" customHeight="1">
      <c r="A705" s="163">
        <v>327</v>
      </c>
      <c r="B705" s="230"/>
      <c r="C705" s="230"/>
      <c r="D705" s="231"/>
      <c r="E705" s="169"/>
      <c r="F705" s="172"/>
      <c r="G705" s="173"/>
      <c r="H705" s="233"/>
      <c r="I705" s="234"/>
      <c r="J705" s="233"/>
      <c r="K705" s="234"/>
      <c r="L705" s="237"/>
      <c r="M705" s="237"/>
      <c r="N705" s="180"/>
      <c r="O705" s="181"/>
      <c r="P705" s="180"/>
      <c r="Q705" s="181"/>
      <c r="R705" s="184"/>
      <c r="S705" s="185"/>
      <c r="T705" s="180"/>
      <c r="U705" s="181"/>
      <c r="V705" s="180"/>
      <c r="W705" s="181"/>
      <c r="X705" s="238"/>
      <c r="Y705" s="165"/>
      <c r="Z705" s="164"/>
      <c r="AA705" s="165"/>
      <c r="AB705" s="240" t="str">
        <f>IF(X705="","",IF(X705="×",0,IF(AND(X705="○",Z705="○"),150000,100000)))</f>
        <v/>
      </c>
      <c r="AC705" s="229"/>
    </row>
    <row r="706" spans="1:29" ht="24" customHeight="1">
      <c r="A706" s="163"/>
      <c r="B706" s="230"/>
      <c r="C706" s="230"/>
      <c r="D706" s="232"/>
      <c r="E706" s="171"/>
      <c r="F706" s="174"/>
      <c r="G706" s="175"/>
      <c r="H706" s="235"/>
      <c r="I706" s="236"/>
      <c r="J706" s="235"/>
      <c r="K706" s="236"/>
      <c r="L706" s="237"/>
      <c r="M706" s="237"/>
      <c r="N706" s="182"/>
      <c r="O706" s="183"/>
      <c r="P706" s="182"/>
      <c r="Q706" s="183"/>
      <c r="R706" s="186"/>
      <c r="S706" s="187"/>
      <c r="T706" s="182"/>
      <c r="U706" s="183"/>
      <c r="V706" s="182"/>
      <c r="W706" s="183"/>
      <c r="X706" s="239"/>
      <c r="Y706" s="167"/>
      <c r="Z706" s="166"/>
      <c r="AA706" s="167"/>
      <c r="AB706" s="240"/>
      <c r="AC706" s="229"/>
    </row>
    <row r="707" spans="1:29" ht="24" customHeight="1">
      <c r="A707" s="163">
        <v>328</v>
      </c>
      <c r="B707" s="230"/>
      <c r="C707" s="230"/>
      <c r="D707" s="231"/>
      <c r="E707" s="169"/>
      <c r="F707" s="172"/>
      <c r="G707" s="173"/>
      <c r="H707" s="233"/>
      <c r="I707" s="234"/>
      <c r="J707" s="233"/>
      <c r="K707" s="234"/>
      <c r="L707" s="237"/>
      <c r="M707" s="237"/>
      <c r="N707" s="180"/>
      <c r="O707" s="181"/>
      <c r="P707" s="180"/>
      <c r="Q707" s="181"/>
      <c r="R707" s="184"/>
      <c r="S707" s="185"/>
      <c r="T707" s="180"/>
      <c r="U707" s="181"/>
      <c r="V707" s="180"/>
      <c r="W707" s="181"/>
      <c r="X707" s="238"/>
      <c r="Y707" s="165"/>
      <c r="Z707" s="164"/>
      <c r="AA707" s="165"/>
      <c r="AB707" s="240" t="str">
        <f>IF(X707="","",IF(X707="×",0,IF(AND(X707="○",Z707="○"),150000,100000)))</f>
        <v/>
      </c>
      <c r="AC707" s="229"/>
    </row>
    <row r="708" spans="1:29" ht="24" customHeight="1">
      <c r="A708" s="163"/>
      <c r="B708" s="230"/>
      <c r="C708" s="230"/>
      <c r="D708" s="232"/>
      <c r="E708" s="171"/>
      <c r="F708" s="174"/>
      <c r="G708" s="175"/>
      <c r="H708" s="235"/>
      <c r="I708" s="236"/>
      <c r="J708" s="235"/>
      <c r="K708" s="236"/>
      <c r="L708" s="237"/>
      <c r="M708" s="237"/>
      <c r="N708" s="182"/>
      <c r="O708" s="183"/>
      <c r="P708" s="182"/>
      <c r="Q708" s="183"/>
      <c r="R708" s="186"/>
      <c r="S708" s="187"/>
      <c r="T708" s="182"/>
      <c r="U708" s="183"/>
      <c r="V708" s="182"/>
      <c r="W708" s="183"/>
      <c r="X708" s="239"/>
      <c r="Y708" s="167"/>
      <c r="Z708" s="166"/>
      <c r="AA708" s="167"/>
      <c r="AB708" s="240"/>
      <c r="AC708" s="229"/>
    </row>
    <row r="709" spans="1:29" ht="24" customHeight="1">
      <c r="A709" s="163">
        <v>329</v>
      </c>
      <c r="B709" s="230"/>
      <c r="C709" s="230"/>
      <c r="D709" s="231"/>
      <c r="E709" s="169"/>
      <c r="F709" s="172"/>
      <c r="G709" s="173"/>
      <c r="H709" s="233"/>
      <c r="I709" s="234"/>
      <c r="J709" s="233"/>
      <c r="K709" s="234"/>
      <c r="L709" s="237"/>
      <c r="M709" s="237"/>
      <c r="N709" s="180"/>
      <c r="O709" s="181"/>
      <c r="P709" s="180"/>
      <c r="Q709" s="181"/>
      <c r="R709" s="184"/>
      <c r="S709" s="185"/>
      <c r="T709" s="180"/>
      <c r="U709" s="181"/>
      <c r="V709" s="180"/>
      <c r="W709" s="181"/>
      <c r="X709" s="238"/>
      <c r="Y709" s="165"/>
      <c r="Z709" s="164"/>
      <c r="AA709" s="165"/>
      <c r="AB709" s="240" t="str">
        <f>IF(X709="","",IF(X709="×",0,IF(AND(X709="○",Z709="○"),150000,100000)))</f>
        <v/>
      </c>
      <c r="AC709" s="229"/>
    </row>
    <row r="710" spans="1:29" ht="24" customHeight="1">
      <c r="A710" s="163"/>
      <c r="B710" s="230"/>
      <c r="C710" s="230"/>
      <c r="D710" s="232"/>
      <c r="E710" s="171"/>
      <c r="F710" s="174"/>
      <c r="G710" s="175"/>
      <c r="H710" s="235"/>
      <c r="I710" s="236"/>
      <c r="J710" s="235"/>
      <c r="K710" s="236"/>
      <c r="L710" s="237"/>
      <c r="M710" s="237"/>
      <c r="N710" s="182"/>
      <c r="O710" s="183"/>
      <c r="P710" s="182"/>
      <c r="Q710" s="183"/>
      <c r="R710" s="186"/>
      <c r="S710" s="187"/>
      <c r="T710" s="182"/>
      <c r="U710" s="183"/>
      <c r="V710" s="182"/>
      <c r="W710" s="183"/>
      <c r="X710" s="239"/>
      <c r="Y710" s="167"/>
      <c r="Z710" s="166"/>
      <c r="AA710" s="167"/>
      <c r="AB710" s="240"/>
      <c r="AC710" s="229"/>
    </row>
    <row r="711" spans="1:29" ht="24" customHeight="1">
      <c r="A711" s="163">
        <v>330</v>
      </c>
      <c r="B711" s="230"/>
      <c r="C711" s="230"/>
      <c r="D711" s="231"/>
      <c r="E711" s="169"/>
      <c r="F711" s="172"/>
      <c r="G711" s="173"/>
      <c r="H711" s="233"/>
      <c r="I711" s="234"/>
      <c r="J711" s="233"/>
      <c r="K711" s="234"/>
      <c r="L711" s="237"/>
      <c r="M711" s="237"/>
      <c r="N711" s="180"/>
      <c r="O711" s="181"/>
      <c r="P711" s="180"/>
      <c r="Q711" s="181"/>
      <c r="R711" s="184"/>
      <c r="S711" s="185"/>
      <c r="T711" s="180"/>
      <c r="U711" s="181"/>
      <c r="V711" s="180"/>
      <c r="W711" s="181"/>
      <c r="X711" s="238"/>
      <c r="Y711" s="165"/>
      <c r="Z711" s="164"/>
      <c r="AA711" s="165"/>
      <c r="AB711" s="240" t="str">
        <f>IF(X711="","",IF(X711="×",0,IF(AND(X711="○",Z711="○"),150000,100000)))</f>
        <v/>
      </c>
      <c r="AC711" s="229"/>
    </row>
    <row r="712" spans="1:29" ht="24" customHeight="1">
      <c r="A712" s="163"/>
      <c r="B712" s="230"/>
      <c r="C712" s="230"/>
      <c r="D712" s="232"/>
      <c r="E712" s="171"/>
      <c r="F712" s="174"/>
      <c r="G712" s="175"/>
      <c r="H712" s="235"/>
      <c r="I712" s="236"/>
      <c r="J712" s="235"/>
      <c r="K712" s="236"/>
      <c r="L712" s="237"/>
      <c r="M712" s="237"/>
      <c r="N712" s="182"/>
      <c r="O712" s="183"/>
      <c r="P712" s="182"/>
      <c r="Q712" s="183"/>
      <c r="R712" s="186"/>
      <c r="S712" s="187"/>
      <c r="T712" s="182"/>
      <c r="U712" s="183"/>
      <c r="V712" s="182"/>
      <c r="W712" s="183"/>
      <c r="X712" s="239"/>
      <c r="Y712" s="167"/>
      <c r="Z712" s="166"/>
      <c r="AA712" s="167"/>
      <c r="AB712" s="240"/>
      <c r="AC712" s="229"/>
    </row>
    <row r="713" spans="1:29" ht="24" customHeight="1">
      <c r="A713" s="163">
        <v>331</v>
      </c>
      <c r="B713" s="230"/>
      <c r="C713" s="230"/>
      <c r="D713" s="231"/>
      <c r="E713" s="169"/>
      <c r="F713" s="172"/>
      <c r="G713" s="173"/>
      <c r="H713" s="233"/>
      <c r="I713" s="234"/>
      <c r="J713" s="233"/>
      <c r="K713" s="234"/>
      <c r="L713" s="237"/>
      <c r="M713" s="237"/>
      <c r="N713" s="180"/>
      <c r="O713" s="181"/>
      <c r="P713" s="180"/>
      <c r="Q713" s="181"/>
      <c r="R713" s="184"/>
      <c r="S713" s="185"/>
      <c r="T713" s="180"/>
      <c r="U713" s="181"/>
      <c r="V713" s="180"/>
      <c r="W713" s="181"/>
      <c r="X713" s="238"/>
      <c r="Y713" s="165"/>
      <c r="Z713" s="164"/>
      <c r="AA713" s="165"/>
      <c r="AB713" s="240" t="str">
        <f>IF(X713="","",IF(X713="×",0,IF(AND(X713="○",Z713="○"),150000,100000)))</f>
        <v/>
      </c>
      <c r="AC713" s="229"/>
    </row>
    <row r="714" spans="1:29" ht="24" customHeight="1">
      <c r="A714" s="163"/>
      <c r="B714" s="230"/>
      <c r="C714" s="230"/>
      <c r="D714" s="232"/>
      <c r="E714" s="171"/>
      <c r="F714" s="174"/>
      <c r="G714" s="175"/>
      <c r="H714" s="235"/>
      <c r="I714" s="236"/>
      <c r="J714" s="235"/>
      <c r="K714" s="236"/>
      <c r="L714" s="237"/>
      <c r="M714" s="237"/>
      <c r="N714" s="182"/>
      <c r="O714" s="183"/>
      <c r="P714" s="182"/>
      <c r="Q714" s="183"/>
      <c r="R714" s="186"/>
      <c r="S714" s="187"/>
      <c r="T714" s="182"/>
      <c r="U714" s="183"/>
      <c r="V714" s="182"/>
      <c r="W714" s="183"/>
      <c r="X714" s="239"/>
      <c r="Y714" s="167"/>
      <c r="Z714" s="166"/>
      <c r="AA714" s="167"/>
      <c r="AB714" s="240"/>
      <c r="AC714" s="229"/>
    </row>
    <row r="715" spans="1:29" ht="24" customHeight="1">
      <c r="A715" s="163">
        <v>332</v>
      </c>
      <c r="B715" s="230"/>
      <c r="C715" s="230"/>
      <c r="D715" s="231"/>
      <c r="E715" s="169"/>
      <c r="F715" s="172"/>
      <c r="G715" s="173"/>
      <c r="H715" s="233"/>
      <c r="I715" s="234"/>
      <c r="J715" s="233"/>
      <c r="K715" s="234"/>
      <c r="L715" s="237"/>
      <c r="M715" s="237"/>
      <c r="N715" s="180"/>
      <c r="O715" s="181"/>
      <c r="P715" s="180"/>
      <c r="Q715" s="181"/>
      <c r="R715" s="184"/>
      <c r="S715" s="185"/>
      <c r="T715" s="180"/>
      <c r="U715" s="181"/>
      <c r="V715" s="180"/>
      <c r="W715" s="181"/>
      <c r="X715" s="238"/>
      <c r="Y715" s="165"/>
      <c r="Z715" s="164"/>
      <c r="AA715" s="165"/>
      <c r="AB715" s="240" t="str">
        <f>IF(X715="","",IF(X715="×",0,IF(AND(X715="○",Z715="○"),150000,100000)))</f>
        <v/>
      </c>
      <c r="AC715" s="229"/>
    </row>
    <row r="716" spans="1:29" ht="24" customHeight="1">
      <c r="A716" s="163"/>
      <c r="B716" s="230"/>
      <c r="C716" s="230"/>
      <c r="D716" s="232"/>
      <c r="E716" s="171"/>
      <c r="F716" s="174"/>
      <c r="G716" s="175"/>
      <c r="H716" s="235"/>
      <c r="I716" s="236"/>
      <c r="J716" s="235"/>
      <c r="K716" s="236"/>
      <c r="L716" s="237"/>
      <c r="M716" s="237"/>
      <c r="N716" s="182"/>
      <c r="O716" s="183"/>
      <c r="P716" s="182"/>
      <c r="Q716" s="183"/>
      <c r="R716" s="186"/>
      <c r="S716" s="187"/>
      <c r="T716" s="182"/>
      <c r="U716" s="183"/>
      <c r="V716" s="182"/>
      <c r="W716" s="183"/>
      <c r="X716" s="239"/>
      <c r="Y716" s="167"/>
      <c r="Z716" s="166"/>
      <c r="AA716" s="167"/>
      <c r="AB716" s="240"/>
      <c r="AC716" s="229"/>
    </row>
    <row r="717" spans="1:29" ht="24" customHeight="1">
      <c r="A717" s="163">
        <v>333</v>
      </c>
      <c r="B717" s="230"/>
      <c r="C717" s="230"/>
      <c r="D717" s="231"/>
      <c r="E717" s="169"/>
      <c r="F717" s="172"/>
      <c r="G717" s="173"/>
      <c r="H717" s="233"/>
      <c r="I717" s="234"/>
      <c r="J717" s="233"/>
      <c r="K717" s="234"/>
      <c r="L717" s="237"/>
      <c r="M717" s="237"/>
      <c r="N717" s="180"/>
      <c r="O717" s="181"/>
      <c r="P717" s="180"/>
      <c r="Q717" s="181"/>
      <c r="R717" s="184"/>
      <c r="S717" s="185"/>
      <c r="T717" s="180"/>
      <c r="U717" s="181"/>
      <c r="V717" s="180"/>
      <c r="W717" s="181"/>
      <c r="X717" s="238"/>
      <c r="Y717" s="165"/>
      <c r="Z717" s="164"/>
      <c r="AA717" s="165"/>
      <c r="AB717" s="240" t="str">
        <f>IF(X717="","",IF(X717="×",0,IF(AND(X717="○",Z717="○"),150000,100000)))</f>
        <v/>
      </c>
      <c r="AC717" s="229"/>
    </row>
    <row r="718" spans="1:29" ht="24" customHeight="1">
      <c r="A718" s="163"/>
      <c r="B718" s="230"/>
      <c r="C718" s="230"/>
      <c r="D718" s="232"/>
      <c r="E718" s="171"/>
      <c r="F718" s="174"/>
      <c r="G718" s="175"/>
      <c r="H718" s="235"/>
      <c r="I718" s="236"/>
      <c r="J718" s="235"/>
      <c r="K718" s="236"/>
      <c r="L718" s="237"/>
      <c r="M718" s="237"/>
      <c r="N718" s="182"/>
      <c r="O718" s="183"/>
      <c r="P718" s="182"/>
      <c r="Q718" s="183"/>
      <c r="R718" s="186"/>
      <c r="S718" s="187"/>
      <c r="T718" s="182"/>
      <c r="U718" s="183"/>
      <c r="V718" s="182"/>
      <c r="W718" s="183"/>
      <c r="X718" s="239"/>
      <c r="Y718" s="167"/>
      <c r="Z718" s="166"/>
      <c r="AA718" s="167"/>
      <c r="AB718" s="240"/>
      <c r="AC718" s="229"/>
    </row>
    <row r="719" spans="1:29" ht="24" customHeight="1">
      <c r="A719" s="163">
        <v>334</v>
      </c>
      <c r="B719" s="230"/>
      <c r="C719" s="230"/>
      <c r="D719" s="231"/>
      <c r="E719" s="169"/>
      <c r="F719" s="172"/>
      <c r="G719" s="173"/>
      <c r="H719" s="233"/>
      <c r="I719" s="234"/>
      <c r="J719" s="233"/>
      <c r="K719" s="234"/>
      <c r="L719" s="237"/>
      <c r="M719" s="237"/>
      <c r="N719" s="180"/>
      <c r="O719" s="181"/>
      <c r="P719" s="180"/>
      <c r="Q719" s="181"/>
      <c r="R719" s="184"/>
      <c r="S719" s="185"/>
      <c r="T719" s="180"/>
      <c r="U719" s="181"/>
      <c r="V719" s="180"/>
      <c r="W719" s="181"/>
      <c r="X719" s="238"/>
      <c r="Y719" s="165"/>
      <c r="Z719" s="164"/>
      <c r="AA719" s="165"/>
      <c r="AB719" s="240" t="str">
        <f>IF(X719="","",IF(X719="×",0,IF(AND(X719="○",Z719="○"),150000,100000)))</f>
        <v/>
      </c>
      <c r="AC719" s="229"/>
    </row>
    <row r="720" spans="1:29" ht="24" customHeight="1">
      <c r="A720" s="163"/>
      <c r="B720" s="230"/>
      <c r="C720" s="230"/>
      <c r="D720" s="232"/>
      <c r="E720" s="171"/>
      <c r="F720" s="174"/>
      <c r="G720" s="175"/>
      <c r="H720" s="235"/>
      <c r="I720" s="236"/>
      <c r="J720" s="235"/>
      <c r="K720" s="236"/>
      <c r="L720" s="237"/>
      <c r="M720" s="237"/>
      <c r="N720" s="182"/>
      <c r="O720" s="183"/>
      <c r="P720" s="182"/>
      <c r="Q720" s="183"/>
      <c r="R720" s="186"/>
      <c r="S720" s="187"/>
      <c r="T720" s="182"/>
      <c r="U720" s="183"/>
      <c r="V720" s="182"/>
      <c r="W720" s="183"/>
      <c r="X720" s="239"/>
      <c r="Y720" s="167"/>
      <c r="Z720" s="166"/>
      <c r="AA720" s="167"/>
      <c r="AB720" s="240"/>
      <c r="AC720" s="229"/>
    </row>
    <row r="721" spans="1:29" ht="24" customHeight="1">
      <c r="A721" s="163">
        <v>335</v>
      </c>
      <c r="B721" s="230"/>
      <c r="C721" s="230"/>
      <c r="D721" s="231"/>
      <c r="E721" s="169"/>
      <c r="F721" s="172"/>
      <c r="G721" s="173"/>
      <c r="H721" s="233"/>
      <c r="I721" s="234"/>
      <c r="J721" s="233"/>
      <c r="K721" s="234"/>
      <c r="L721" s="237"/>
      <c r="M721" s="237"/>
      <c r="N721" s="180"/>
      <c r="O721" s="181"/>
      <c r="P721" s="180"/>
      <c r="Q721" s="181"/>
      <c r="R721" s="184"/>
      <c r="S721" s="185"/>
      <c r="T721" s="180"/>
      <c r="U721" s="181"/>
      <c r="V721" s="180"/>
      <c r="W721" s="181"/>
      <c r="X721" s="238"/>
      <c r="Y721" s="165"/>
      <c r="Z721" s="164"/>
      <c r="AA721" s="165"/>
      <c r="AB721" s="240" t="str">
        <f>IF(X721="","",IF(X721="×",0,IF(AND(X721="○",Z721="○"),150000,100000)))</f>
        <v/>
      </c>
      <c r="AC721" s="229"/>
    </row>
    <row r="722" spans="1:29" ht="24" customHeight="1">
      <c r="A722" s="163"/>
      <c r="B722" s="230"/>
      <c r="C722" s="230"/>
      <c r="D722" s="232"/>
      <c r="E722" s="171"/>
      <c r="F722" s="174"/>
      <c r="G722" s="175"/>
      <c r="H722" s="235"/>
      <c r="I722" s="236"/>
      <c r="J722" s="235"/>
      <c r="K722" s="236"/>
      <c r="L722" s="237"/>
      <c r="M722" s="237"/>
      <c r="N722" s="182"/>
      <c r="O722" s="183"/>
      <c r="P722" s="182"/>
      <c r="Q722" s="183"/>
      <c r="R722" s="186"/>
      <c r="S722" s="187"/>
      <c r="T722" s="182"/>
      <c r="U722" s="183"/>
      <c r="V722" s="182"/>
      <c r="W722" s="183"/>
      <c r="X722" s="239"/>
      <c r="Y722" s="167"/>
      <c r="Z722" s="166"/>
      <c r="AA722" s="167"/>
      <c r="AB722" s="240"/>
      <c r="AC722" s="229"/>
    </row>
    <row r="723" spans="1:29" ht="24" customHeight="1">
      <c r="A723" s="163">
        <v>336</v>
      </c>
      <c r="B723" s="230"/>
      <c r="C723" s="230"/>
      <c r="D723" s="231"/>
      <c r="E723" s="169"/>
      <c r="F723" s="172"/>
      <c r="G723" s="173"/>
      <c r="H723" s="233"/>
      <c r="I723" s="234"/>
      <c r="J723" s="233"/>
      <c r="K723" s="234"/>
      <c r="L723" s="237"/>
      <c r="M723" s="237"/>
      <c r="N723" s="180"/>
      <c r="O723" s="181"/>
      <c r="P723" s="180"/>
      <c r="Q723" s="181"/>
      <c r="R723" s="184"/>
      <c r="S723" s="185"/>
      <c r="T723" s="180"/>
      <c r="U723" s="181"/>
      <c r="V723" s="180"/>
      <c r="W723" s="181"/>
      <c r="X723" s="238"/>
      <c r="Y723" s="165"/>
      <c r="Z723" s="164"/>
      <c r="AA723" s="165"/>
      <c r="AB723" s="240" t="str">
        <f>IF(X723="","",IF(X723="×",0,IF(AND(X723="○",Z723="○"),150000,100000)))</f>
        <v/>
      </c>
      <c r="AC723" s="229"/>
    </row>
    <row r="724" spans="1:29" ht="24" customHeight="1">
      <c r="A724" s="163"/>
      <c r="B724" s="230"/>
      <c r="C724" s="230"/>
      <c r="D724" s="232"/>
      <c r="E724" s="171"/>
      <c r="F724" s="174"/>
      <c r="G724" s="175"/>
      <c r="H724" s="235"/>
      <c r="I724" s="236"/>
      <c r="J724" s="235"/>
      <c r="K724" s="236"/>
      <c r="L724" s="237"/>
      <c r="M724" s="237"/>
      <c r="N724" s="182"/>
      <c r="O724" s="183"/>
      <c r="P724" s="182"/>
      <c r="Q724" s="183"/>
      <c r="R724" s="186"/>
      <c r="S724" s="187"/>
      <c r="T724" s="182"/>
      <c r="U724" s="183"/>
      <c r="V724" s="182"/>
      <c r="W724" s="183"/>
      <c r="X724" s="239"/>
      <c r="Y724" s="167"/>
      <c r="Z724" s="166"/>
      <c r="AA724" s="167"/>
      <c r="AB724" s="240"/>
      <c r="AC724" s="229"/>
    </row>
    <row r="725" spans="1:29" ht="24" customHeight="1">
      <c r="A725" s="163">
        <v>337</v>
      </c>
      <c r="B725" s="230"/>
      <c r="C725" s="230"/>
      <c r="D725" s="231"/>
      <c r="E725" s="169"/>
      <c r="F725" s="172"/>
      <c r="G725" s="173"/>
      <c r="H725" s="233"/>
      <c r="I725" s="234"/>
      <c r="J725" s="233"/>
      <c r="K725" s="234"/>
      <c r="L725" s="237"/>
      <c r="M725" s="237"/>
      <c r="N725" s="180"/>
      <c r="O725" s="181"/>
      <c r="P725" s="180"/>
      <c r="Q725" s="181"/>
      <c r="R725" s="184"/>
      <c r="S725" s="185"/>
      <c r="T725" s="180"/>
      <c r="U725" s="181"/>
      <c r="V725" s="180"/>
      <c r="W725" s="181"/>
      <c r="X725" s="238"/>
      <c r="Y725" s="165"/>
      <c r="Z725" s="164"/>
      <c r="AA725" s="165"/>
      <c r="AB725" s="240" t="str">
        <f>IF(X725="","",IF(X725="×",0,IF(AND(X725="○",Z725="○"),150000,100000)))</f>
        <v/>
      </c>
      <c r="AC725" s="229"/>
    </row>
    <row r="726" spans="1:29" ht="24" customHeight="1">
      <c r="A726" s="163"/>
      <c r="B726" s="230"/>
      <c r="C726" s="230"/>
      <c r="D726" s="232"/>
      <c r="E726" s="171"/>
      <c r="F726" s="174"/>
      <c r="G726" s="175"/>
      <c r="H726" s="235"/>
      <c r="I726" s="236"/>
      <c r="J726" s="235"/>
      <c r="K726" s="236"/>
      <c r="L726" s="237"/>
      <c r="M726" s="237"/>
      <c r="N726" s="182"/>
      <c r="O726" s="183"/>
      <c r="P726" s="182"/>
      <c r="Q726" s="183"/>
      <c r="R726" s="186"/>
      <c r="S726" s="187"/>
      <c r="T726" s="182"/>
      <c r="U726" s="183"/>
      <c r="V726" s="182"/>
      <c r="W726" s="183"/>
      <c r="X726" s="239"/>
      <c r="Y726" s="167"/>
      <c r="Z726" s="166"/>
      <c r="AA726" s="167"/>
      <c r="AB726" s="240"/>
      <c r="AC726" s="229"/>
    </row>
    <row r="727" spans="1:29" ht="24" customHeight="1">
      <c r="A727" s="163">
        <v>338</v>
      </c>
      <c r="B727" s="230"/>
      <c r="C727" s="230"/>
      <c r="D727" s="231"/>
      <c r="E727" s="169"/>
      <c r="F727" s="172"/>
      <c r="G727" s="173"/>
      <c r="H727" s="233"/>
      <c r="I727" s="234"/>
      <c r="J727" s="233"/>
      <c r="K727" s="234"/>
      <c r="L727" s="237"/>
      <c r="M727" s="237"/>
      <c r="N727" s="180"/>
      <c r="O727" s="181"/>
      <c r="P727" s="180"/>
      <c r="Q727" s="181"/>
      <c r="R727" s="184"/>
      <c r="S727" s="185"/>
      <c r="T727" s="180"/>
      <c r="U727" s="181"/>
      <c r="V727" s="180"/>
      <c r="W727" s="181"/>
      <c r="X727" s="238"/>
      <c r="Y727" s="165"/>
      <c r="Z727" s="164"/>
      <c r="AA727" s="165"/>
      <c r="AB727" s="240" t="str">
        <f>IF(X727="","",IF(X727="×",0,IF(AND(X727="○",Z727="○"),150000,100000)))</f>
        <v/>
      </c>
      <c r="AC727" s="229"/>
    </row>
    <row r="728" spans="1:29" ht="24" customHeight="1">
      <c r="A728" s="163"/>
      <c r="B728" s="230"/>
      <c r="C728" s="230"/>
      <c r="D728" s="232"/>
      <c r="E728" s="171"/>
      <c r="F728" s="174"/>
      <c r="G728" s="175"/>
      <c r="H728" s="235"/>
      <c r="I728" s="236"/>
      <c r="J728" s="235"/>
      <c r="K728" s="236"/>
      <c r="L728" s="237"/>
      <c r="M728" s="237"/>
      <c r="N728" s="182"/>
      <c r="O728" s="183"/>
      <c r="P728" s="182"/>
      <c r="Q728" s="183"/>
      <c r="R728" s="186"/>
      <c r="S728" s="187"/>
      <c r="T728" s="182"/>
      <c r="U728" s="183"/>
      <c r="V728" s="182"/>
      <c r="W728" s="183"/>
      <c r="X728" s="239"/>
      <c r="Y728" s="167"/>
      <c r="Z728" s="166"/>
      <c r="AA728" s="167"/>
      <c r="AB728" s="240"/>
      <c r="AC728" s="229"/>
    </row>
    <row r="729" spans="1:29" ht="24" customHeight="1">
      <c r="A729" s="163">
        <v>339</v>
      </c>
      <c r="B729" s="230"/>
      <c r="C729" s="230"/>
      <c r="D729" s="231"/>
      <c r="E729" s="169"/>
      <c r="F729" s="172"/>
      <c r="G729" s="173"/>
      <c r="H729" s="233"/>
      <c r="I729" s="234"/>
      <c r="J729" s="233"/>
      <c r="K729" s="234"/>
      <c r="L729" s="237"/>
      <c r="M729" s="237"/>
      <c r="N729" s="180"/>
      <c r="O729" s="181"/>
      <c r="P729" s="180"/>
      <c r="Q729" s="181"/>
      <c r="R729" s="184"/>
      <c r="S729" s="185"/>
      <c r="T729" s="180"/>
      <c r="U729" s="181"/>
      <c r="V729" s="180"/>
      <c r="W729" s="181"/>
      <c r="X729" s="238"/>
      <c r="Y729" s="165"/>
      <c r="Z729" s="164"/>
      <c r="AA729" s="165"/>
      <c r="AB729" s="240" t="str">
        <f>IF(X729="","",IF(X729="×",0,IF(AND(X729="○",Z729="○"),150000,100000)))</f>
        <v/>
      </c>
      <c r="AC729" s="229"/>
    </row>
    <row r="730" spans="1:29" ht="24" customHeight="1">
      <c r="A730" s="163"/>
      <c r="B730" s="230"/>
      <c r="C730" s="230"/>
      <c r="D730" s="232"/>
      <c r="E730" s="171"/>
      <c r="F730" s="174"/>
      <c r="G730" s="175"/>
      <c r="H730" s="235"/>
      <c r="I730" s="236"/>
      <c r="J730" s="235"/>
      <c r="K730" s="236"/>
      <c r="L730" s="237"/>
      <c r="M730" s="237"/>
      <c r="N730" s="182"/>
      <c r="O730" s="183"/>
      <c r="P730" s="182"/>
      <c r="Q730" s="183"/>
      <c r="R730" s="186"/>
      <c r="S730" s="187"/>
      <c r="T730" s="182"/>
      <c r="U730" s="183"/>
      <c r="V730" s="182"/>
      <c r="W730" s="183"/>
      <c r="X730" s="239"/>
      <c r="Y730" s="167"/>
      <c r="Z730" s="166"/>
      <c r="AA730" s="167"/>
      <c r="AB730" s="240"/>
      <c r="AC730" s="229"/>
    </row>
    <row r="731" spans="1:29" ht="24" customHeight="1">
      <c r="A731" s="163">
        <v>340</v>
      </c>
      <c r="B731" s="230"/>
      <c r="C731" s="230"/>
      <c r="D731" s="231"/>
      <c r="E731" s="169"/>
      <c r="F731" s="172"/>
      <c r="G731" s="173"/>
      <c r="H731" s="233"/>
      <c r="I731" s="234"/>
      <c r="J731" s="233"/>
      <c r="K731" s="234"/>
      <c r="L731" s="237"/>
      <c r="M731" s="237"/>
      <c r="N731" s="180"/>
      <c r="O731" s="181"/>
      <c r="P731" s="180"/>
      <c r="Q731" s="181"/>
      <c r="R731" s="184"/>
      <c r="S731" s="185"/>
      <c r="T731" s="180"/>
      <c r="U731" s="181"/>
      <c r="V731" s="180"/>
      <c r="W731" s="181"/>
      <c r="X731" s="238"/>
      <c r="Y731" s="165"/>
      <c r="Z731" s="164"/>
      <c r="AA731" s="165"/>
      <c r="AB731" s="240" t="str">
        <f>IF(X731="","",IF(X731="×",0,IF(AND(X731="○",Z731="○"),150000,100000)))</f>
        <v/>
      </c>
      <c r="AC731" s="229"/>
    </row>
    <row r="732" spans="1:29" ht="24" customHeight="1">
      <c r="A732" s="163"/>
      <c r="B732" s="230"/>
      <c r="C732" s="230"/>
      <c r="D732" s="232"/>
      <c r="E732" s="171"/>
      <c r="F732" s="174"/>
      <c r="G732" s="175"/>
      <c r="H732" s="235"/>
      <c r="I732" s="236"/>
      <c r="J732" s="235"/>
      <c r="K732" s="236"/>
      <c r="L732" s="237"/>
      <c r="M732" s="237"/>
      <c r="N732" s="182"/>
      <c r="O732" s="183"/>
      <c r="P732" s="182"/>
      <c r="Q732" s="183"/>
      <c r="R732" s="186"/>
      <c r="S732" s="187"/>
      <c r="T732" s="182"/>
      <c r="U732" s="183"/>
      <c r="V732" s="182"/>
      <c r="W732" s="183"/>
      <c r="X732" s="239"/>
      <c r="Y732" s="167"/>
      <c r="Z732" s="166"/>
      <c r="AA732" s="167"/>
      <c r="AB732" s="240"/>
      <c r="AC732" s="229"/>
    </row>
    <row r="733" spans="1:29" ht="24" customHeight="1">
      <c r="A733" s="163">
        <v>341</v>
      </c>
      <c r="B733" s="230"/>
      <c r="C733" s="230"/>
      <c r="D733" s="231"/>
      <c r="E733" s="169"/>
      <c r="F733" s="172"/>
      <c r="G733" s="173"/>
      <c r="H733" s="233"/>
      <c r="I733" s="234"/>
      <c r="J733" s="233"/>
      <c r="K733" s="234"/>
      <c r="L733" s="237"/>
      <c r="M733" s="237"/>
      <c r="N733" s="180"/>
      <c r="O733" s="181"/>
      <c r="P733" s="180"/>
      <c r="Q733" s="181"/>
      <c r="R733" s="184"/>
      <c r="S733" s="185"/>
      <c r="T733" s="180"/>
      <c r="U733" s="181"/>
      <c r="V733" s="180"/>
      <c r="W733" s="181"/>
      <c r="X733" s="238"/>
      <c r="Y733" s="165"/>
      <c r="Z733" s="164"/>
      <c r="AA733" s="165"/>
      <c r="AB733" s="240" t="str">
        <f>IF(X733="","",IF(X733="×",0,IF(AND(X733="○",Z733="○"),150000,100000)))</f>
        <v/>
      </c>
      <c r="AC733" s="229"/>
    </row>
    <row r="734" spans="1:29" ht="24" customHeight="1">
      <c r="A734" s="163"/>
      <c r="B734" s="230"/>
      <c r="C734" s="230"/>
      <c r="D734" s="232"/>
      <c r="E734" s="171"/>
      <c r="F734" s="174"/>
      <c r="G734" s="175"/>
      <c r="H734" s="235"/>
      <c r="I734" s="236"/>
      <c r="J734" s="235"/>
      <c r="K734" s="236"/>
      <c r="L734" s="237"/>
      <c r="M734" s="237"/>
      <c r="N734" s="182"/>
      <c r="O734" s="183"/>
      <c r="P734" s="182"/>
      <c r="Q734" s="183"/>
      <c r="R734" s="186"/>
      <c r="S734" s="187"/>
      <c r="T734" s="182"/>
      <c r="U734" s="183"/>
      <c r="V734" s="182"/>
      <c r="W734" s="183"/>
      <c r="X734" s="239"/>
      <c r="Y734" s="167"/>
      <c r="Z734" s="166"/>
      <c r="AA734" s="167"/>
      <c r="AB734" s="240"/>
      <c r="AC734" s="229"/>
    </row>
    <row r="735" spans="1:29" ht="24" customHeight="1">
      <c r="A735" s="163">
        <v>342</v>
      </c>
      <c r="B735" s="230"/>
      <c r="C735" s="230"/>
      <c r="D735" s="231"/>
      <c r="E735" s="169"/>
      <c r="F735" s="172"/>
      <c r="G735" s="173"/>
      <c r="H735" s="233"/>
      <c r="I735" s="234"/>
      <c r="J735" s="233"/>
      <c r="K735" s="234"/>
      <c r="L735" s="237"/>
      <c r="M735" s="237"/>
      <c r="N735" s="180"/>
      <c r="O735" s="181"/>
      <c r="P735" s="180"/>
      <c r="Q735" s="181"/>
      <c r="R735" s="184"/>
      <c r="S735" s="185"/>
      <c r="T735" s="180"/>
      <c r="U735" s="181"/>
      <c r="V735" s="180"/>
      <c r="W735" s="181"/>
      <c r="X735" s="238"/>
      <c r="Y735" s="165"/>
      <c r="Z735" s="164"/>
      <c r="AA735" s="165"/>
      <c r="AB735" s="240" t="str">
        <f>IF(X735="","",IF(X735="×",0,IF(AND(X735="○",Z735="○"),150000,100000)))</f>
        <v/>
      </c>
      <c r="AC735" s="229"/>
    </row>
    <row r="736" spans="1:29" ht="24" customHeight="1">
      <c r="A736" s="163"/>
      <c r="B736" s="230"/>
      <c r="C736" s="230"/>
      <c r="D736" s="232"/>
      <c r="E736" s="171"/>
      <c r="F736" s="174"/>
      <c r="G736" s="175"/>
      <c r="H736" s="235"/>
      <c r="I736" s="236"/>
      <c r="J736" s="235"/>
      <c r="K736" s="236"/>
      <c r="L736" s="237"/>
      <c r="M736" s="237"/>
      <c r="N736" s="182"/>
      <c r="O736" s="183"/>
      <c r="P736" s="182"/>
      <c r="Q736" s="183"/>
      <c r="R736" s="186"/>
      <c r="S736" s="187"/>
      <c r="T736" s="182"/>
      <c r="U736" s="183"/>
      <c r="V736" s="182"/>
      <c r="W736" s="183"/>
      <c r="X736" s="239"/>
      <c r="Y736" s="167"/>
      <c r="Z736" s="166"/>
      <c r="AA736" s="167"/>
      <c r="AB736" s="240"/>
      <c r="AC736" s="229"/>
    </row>
    <row r="737" spans="1:29" ht="24" customHeight="1">
      <c r="A737" s="163">
        <v>343</v>
      </c>
      <c r="B737" s="230"/>
      <c r="C737" s="230"/>
      <c r="D737" s="231"/>
      <c r="E737" s="169"/>
      <c r="F737" s="172"/>
      <c r="G737" s="173"/>
      <c r="H737" s="233"/>
      <c r="I737" s="234"/>
      <c r="J737" s="233"/>
      <c r="K737" s="234"/>
      <c r="L737" s="237"/>
      <c r="M737" s="237"/>
      <c r="N737" s="180"/>
      <c r="O737" s="181"/>
      <c r="P737" s="180"/>
      <c r="Q737" s="181"/>
      <c r="R737" s="184"/>
      <c r="S737" s="185"/>
      <c r="T737" s="180"/>
      <c r="U737" s="181"/>
      <c r="V737" s="180"/>
      <c r="W737" s="181"/>
      <c r="X737" s="238"/>
      <c r="Y737" s="165"/>
      <c r="Z737" s="164"/>
      <c r="AA737" s="165"/>
      <c r="AB737" s="240" t="str">
        <f>IF(X737="","",IF(X737="×",0,IF(AND(X737="○",Z737="○"),150000,100000)))</f>
        <v/>
      </c>
      <c r="AC737" s="229"/>
    </row>
    <row r="738" spans="1:29" ht="24" customHeight="1">
      <c r="A738" s="163"/>
      <c r="B738" s="230"/>
      <c r="C738" s="230"/>
      <c r="D738" s="232"/>
      <c r="E738" s="171"/>
      <c r="F738" s="174"/>
      <c r="G738" s="175"/>
      <c r="H738" s="235"/>
      <c r="I738" s="236"/>
      <c r="J738" s="235"/>
      <c r="K738" s="236"/>
      <c r="L738" s="237"/>
      <c r="M738" s="237"/>
      <c r="N738" s="182"/>
      <c r="O738" s="183"/>
      <c r="P738" s="182"/>
      <c r="Q738" s="183"/>
      <c r="R738" s="186"/>
      <c r="S738" s="187"/>
      <c r="T738" s="182"/>
      <c r="U738" s="183"/>
      <c r="V738" s="182"/>
      <c r="W738" s="183"/>
      <c r="X738" s="239"/>
      <c r="Y738" s="167"/>
      <c r="Z738" s="166"/>
      <c r="AA738" s="167"/>
      <c r="AB738" s="240"/>
      <c r="AC738" s="229"/>
    </row>
    <row r="739" spans="1:29" ht="24" customHeight="1">
      <c r="A739" s="163">
        <v>344</v>
      </c>
      <c r="B739" s="230"/>
      <c r="C739" s="230"/>
      <c r="D739" s="231"/>
      <c r="E739" s="169"/>
      <c r="F739" s="172"/>
      <c r="G739" s="173"/>
      <c r="H739" s="233"/>
      <c r="I739" s="234"/>
      <c r="J739" s="233"/>
      <c r="K739" s="234"/>
      <c r="L739" s="237"/>
      <c r="M739" s="237"/>
      <c r="N739" s="180"/>
      <c r="O739" s="181"/>
      <c r="P739" s="180"/>
      <c r="Q739" s="181"/>
      <c r="R739" s="184"/>
      <c r="S739" s="185"/>
      <c r="T739" s="180"/>
      <c r="U739" s="181"/>
      <c r="V739" s="180"/>
      <c r="W739" s="181"/>
      <c r="X739" s="238"/>
      <c r="Y739" s="165"/>
      <c r="Z739" s="164"/>
      <c r="AA739" s="165"/>
      <c r="AB739" s="240" t="str">
        <f>IF(X739="","",IF(X739="×",0,IF(AND(X739="○",Z739="○"),150000,100000)))</f>
        <v/>
      </c>
      <c r="AC739" s="229"/>
    </row>
    <row r="740" spans="1:29" ht="24" customHeight="1">
      <c r="A740" s="163"/>
      <c r="B740" s="230"/>
      <c r="C740" s="230"/>
      <c r="D740" s="232"/>
      <c r="E740" s="171"/>
      <c r="F740" s="174"/>
      <c r="G740" s="175"/>
      <c r="H740" s="235"/>
      <c r="I740" s="236"/>
      <c r="J740" s="235"/>
      <c r="K740" s="236"/>
      <c r="L740" s="237"/>
      <c r="M740" s="237"/>
      <c r="N740" s="182"/>
      <c r="O740" s="183"/>
      <c r="P740" s="182"/>
      <c r="Q740" s="183"/>
      <c r="R740" s="186"/>
      <c r="S740" s="187"/>
      <c r="T740" s="182"/>
      <c r="U740" s="183"/>
      <c r="V740" s="182"/>
      <c r="W740" s="183"/>
      <c r="X740" s="239"/>
      <c r="Y740" s="167"/>
      <c r="Z740" s="166"/>
      <c r="AA740" s="167"/>
      <c r="AB740" s="240"/>
      <c r="AC740" s="229"/>
    </row>
    <row r="741" spans="1:29" ht="24" customHeight="1">
      <c r="A741" s="163">
        <v>345</v>
      </c>
      <c r="B741" s="230"/>
      <c r="C741" s="230"/>
      <c r="D741" s="231"/>
      <c r="E741" s="169"/>
      <c r="F741" s="172"/>
      <c r="G741" s="173"/>
      <c r="H741" s="233"/>
      <c r="I741" s="234"/>
      <c r="J741" s="233"/>
      <c r="K741" s="234"/>
      <c r="L741" s="237"/>
      <c r="M741" s="237"/>
      <c r="N741" s="180"/>
      <c r="O741" s="181"/>
      <c r="P741" s="180"/>
      <c r="Q741" s="181"/>
      <c r="R741" s="184"/>
      <c r="S741" s="185"/>
      <c r="T741" s="180"/>
      <c r="U741" s="181"/>
      <c r="V741" s="180"/>
      <c r="W741" s="181"/>
      <c r="X741" s="238"/>
      <c r="Y741" s="165"/>
      <c r="Z741" s="164"/>
      <c r="AA741" s="165"/>
      <c r="AB741" s="240" t="str">
        <f>IF(X741="","",IF(X741="×",0,IF(AND(X741="○",Z741="○"),150000,100000)))</f>
        <v/>
      </c>
      <c r="AC741" s="229"/>
    </row>
    <row r="742" spans="1:29" ht="24" customHeight="1">
      <c r="A742" s="163"/>
      <c r="B742" s="230"/>
      <c r="C742" s="230"/>
      <c r="D742" s="232"/>
      <c r="E742" s="171"/>
      <c r="F742" s="174"/>
      <c r="G742" s="175"/>
      <c r="H742" s="235"/>
      <c r="I742" s="236"/>
      <c r="J742" s="235"/>
      <c r="K742" s="236"/>
      <c r="L742" s="237"/>
      <c r="M742" s="237"/>
      <c r="N742" s="182"/>
      <c r="O742" s="183"/>
      <c r="P742" s="182"/>
      <c r="Q742" s="183"/>
      <c r="R742" s="186"/>
      <c r="S742" s="187"/>
      <c r="T742" s="182"/>
      <c r="U742" s="183"/>
      <c r="V742" s="182"/>
      <c r="W742" s="183"/>
      <c r="X742" s="239"/>
      <c r="Y742" s="167"/>
      <c r="Z742" s="166"/>
      <c r="AA742" s="167"/>
      <c r="AB742" s="240"/>
      <c r="AC742" s="229"/>
    </row>
    <row r="743" spans="1:29" ht="24" customHeight="1">
      <c r="A743" s="163">
        <v>346</v>
      </c>
      <c r="B743" s="230"/>
      <c r="C743" s="230"/>
      <c r="D743" s="231"/>
      <c r="E743" s="169"/>
      <c r="F743" s="172"/>
      <c r="G743" s="173"/>
      <c r="H743" s="233"/>
      <c r="I743" s="234"/>
      <c r="J743" s="233"/>
      <c r="K743" s="234"/>
      <c r="L743" s="237"/>
      <c r="M743" s="237"/>
      <c r="N743" s="180"/>
      <c r="O743" s="181"/>
      <c r="P743" s="180"/>
      <c r="Q743" s="181"/>
      <c r="R743" s="184"/>
      <c r="S743" s="185"/>
      <c r="T743" s="180"/>
      <c r="U743" s="181"/>
      <c r="V743" s="180"/>
      <c r="W743" s="181"/>
      <c r="X743" s="238"/>
      <c r="Y743" s="165"/>
      <c r="Z743" s="164"/>
      <c r="AA743" s="165"/>
      <c r="AB743" s="240" t="str">
        <f>IF(X743="","",IF(X743="×",0,IF(AND(X743="○",Z743="○"),150000,100000)))</f>
        <v/>
      </c>
      <c r="AC743" s="229"/>
    </row>
    <row r="744" spans="1:29" ht="24" customHeight="1">
      <c r="A744" s="163"/>
      <c r="B744" s="230"/>
      <c r="C744" s="230"/>
      <c r="D744" s="232"/>
      <c r="E744" s="171"/>
      <c r="F744" s="174"/>
      <c r="G744" s="175"/>
      <c r="H744" s="235"/>
      <c r="I744" s="236"/>
      <c r="J744" s="235"/>
      <c r="K744" s="236"/>
      <c r="L744" s="237"/>
      <c r="M744" s="237"/>
      <c r="N744" s="182"/>
      <c r="O744" s="183"/>
      <c r="P744" s="182"/>
      <c r="Q744" s="183"/>
      <c r="R744" s="186"/>
      <c r="S744" s="187"/>
      <c r="T744" s="182"/>
      <c r="U744" s="183"/>
      <c r="V744" s="182"/>
      <c r="W744" s="183"/>
      <c r="X744" s="239"/>
      <c r="Y744" s="167"/>
      <c r="Z744" s="166"/>
      <c r="AA744" s="167"/>
      <c r="AB744" s="240"/>
      <c r="AC744" s="229"/>
    </row>
    <row r="745" spans="1:29" ht="24" customHeight="1">
      <c r="A745" s="163">
        <v>347</v>
      </c>
      <c r="B745" s="230"/>
      <c r="C745" s="230"/>
      <c r="D745" s="231"/>
      <c r="E745" s="169"/>
      <c r="F745" s="172"/>
      <c r="G745" s="173"/>
      <c r="H745" s="233"/>
      <c r="I745" s="234"/>
      <c r="J745" s="233"/>
      <c r="K745" s="234"/>
      <c r="L745" s="237"/>
      <c r="M745" s="237"/>
      <c r="N745" s="180"/>
      <c r="O745" s="181"/>
      <c r="P745" s="180"/>
      <c r="Q745" s="181"/>
      <c r="R745" s="184"/>
      <c r="S745" s="185"/>
      <c r="T745" s="180"/>
      <c r="U745" s="181"/>
      <c r="V745" s="180"/>
      <c r="W745" s="181"/>
      <c r="X745" s="238"/>
      <c r="Y745" s="165"/>
      <c r="Z745" s="164"/>
      <c r="AA745" s="165"/>
      <c r="AB745" s="240" t="str">
        <f>IF(X745="","",IF(X745="×",0,IF(AND(X745="○",Z745="○"),150000,100000)))</f>
        <v/>
      </c>
      <c r="AC745" s="229"/>
    </row>
    <row r="746" spans="1:29" ht="24" customHeight="1">
      <c r="A746" s="163"/>
      <c r="B746" s="230"/>
      <c r="C746" s="230"/>
      <c r="D746" s="232"/>
      <c r="E746" s="171"/>
      <c r="F746" s="174"/>
      <c r="G746" s="175"/>
      <c r="H746" s="235"/>
      <c r="I746" s="236"/>
      <c r="J746" s="235"/>
      <c r="K746" s="236"/>
      <c r="L746" s="237"/>
      <c r="M746" s="237"/>
      <c r="N746" s="182"/>
      <c r="O746" s="183"/>
      <c r="P746" s="182"/>
      <c r="Q746" s="183"/>
      <c r="R746" s="186"/>
      <c r="S746" s="187"/>
      <c r="T746" s="182"/>
      <c r="U746" s="183"/>
      <c r="V746" s="182"/>
      <c r="W746" s="183"/>
      <c r="X746" s="239"/>
      <c r="Y746" s="167"/>
      <c r="Z746" s="166"/>
      <c r="AA746" s="167"/>
      <c r="AB746" s="240"/>
      <c r="AC746" s="229"/>
    </row>
    <row r="747" spans="1:29" ht="24" customHeight="1">
      <c r="A747" s="163">
        <v>348</v>
      </c>
      <c r="B747" s="230"/>
      <c r="C747" s="230"/>
      <c r="D747" s="231"/>
      <c r="E747" s="169"/>
      <c r="F747" s="172"/>
      <c r="G747" s="173"/>
      <c r="H747" s="233"/>
      <c r="I747" s="234"/>
      <c r="J747" s="233"/>
      <c r="K747" s="234"/>
      <c r="L747" s="237"/>
      <c r="M747" s="237"/>
      <c r="N747" s="180"/>
      <c r="O747" s="181"/>
      <c r="P747" s="180"/>
      <c r="Q747" s="181"/>
      <c r="R747" s="184"/>
      <c r="S747" s="185"/>
      <c r="T747" s="180"/>
      <c r="U747" s="181"/>
      <c r="V747" s="180"/>
      <c r="W747" s="181"/>
      <c r="X747" s="238"/>
      <c r="Y747" s="165"/>
      <c r="Z747" s="164"/>
      <c r="AA747" s="165"/>
      <c r="AB747" s="240" t="str">
        <f>IF(X747="","",IF(X747="×",0,IF(AND(X747="○",Z747="○"),150000,100000)))</f>
        <v/>
      </c>
      <c r="AC747" s="229"/>
    </row>
    <row r="748" spans="1:29" ht="24" customHeight="1">
      <c r="A748" s="163"/>
      <c r="B748" s="230"/>
      <c r="C748" s="230"/>
      <c r="D748" s="232"/>
      <c r="E748" s="171"/>
      <c r="F748" s="174"/>
      <c r="G748" s="175"/>
      <c r="H748" s="235"/>
      <c r="I748" s="236"/>
      <c r="J748" s="235"/>
      <c r="K748" s="236"/>
      <c r="L748" s="237"/>
      <c r="M748" s="237"/>
      <c r="N748" s="182"/>
      <c r="O748" s="183"/>
      <c r="P748" s="182"/>
      <c r="Q748" s="183"/>
      <c r="R748" s="186"/>
      <c r="S748" s="187"/>
      <c r="T748" s="182"/>
      <c r="U748" s="183"/>
      <c r="V748" s="182"/>
      <c r="W748" s="183"/>
      <c r="X748" s="239"/>
      <c r="Y748" s="167"/>
      <c r="Z748" s="166"/>
      <c r="AA748" s="167"/>
      <c r="AB748" s="240"/>
      <c r="AC748" s="229"/>
    </row>
    <row r="749" spans="1:29" ht="24" customHeight="1">
      <c r="A749" s="163">
        <v>349</v>
      </c>
      <c r="B749" s="230"/>
      <c r="C749" s="230"/>
      <c r="D749" s="231"/>
      <c r="E749" s="169"/>
      <c r="F749" s="172"/>
      <c r="G749" s="173"/>
      <c r="H749" s="233"/>
      <c r="I749" s="234"/>
      <c r="J749" s="233"/>
      <c r="K749" s="234"/>
      <c r="L749" s="237"/>
      <c r="M749" s="237"/>
      <c r="N749" s="180"/>
      <c r="O749" s="181"/>
      <c r="P749" s="180"/>
      <c r="Q749" s="181"/>
      <c r="R749" s="184"/>
      <c r="S749" s="185"/>
      <c r="T749" s="180"/>
      <c r="U749" s="181"/>
      <c r="V749" s="180"/>
      <c r="W749" s="181"/>
      <c r="X749" s="238"/>
      <c r="Y749" s="165"/>
      <c r="Z749" s="164"/>
      <c r="AA749" s="165"/>
      <c r="AB749" s="240" t="str">
        <f>IF(X749="","",IF(X749="×",0,IF(AND(X749="○",Z749="○"),150000,100000)))</f>
        <v/>
      </c>
      <c r="AC749" s="229"/>
    </row>
    <row r="750" spans="1:29" ht="24" customHeight="1">
      <c r="A750" s="163"/>
      <c r="B750" s="230"/>
      <c r="C750" s="230"/>
      <c r="D750" s="232"/>
      <c r="E750" s="171"/>
      <c r="F750" s="174"/>
      <c r="G750" s="175"/>
      <c r="H750" s="235"/>
      <c r="I750" s="236"/>
      <c r="J750" s="235"/>
      <c r="K750" s="236"/>
      <c r="L750" s="237"/>
      <c r="M750" s="237"/>
      <c r="N750" s="182"/>
      <c r="O750" s="183"/>
      <c r="P750" s="182"/>
      <c r="Q750" s="183"/>
      <c r="R750" s="186"/>
      <c r="S750" s="187"/>
      <c r="T750" s="182"/>
      <c r="U750" s="183"/>
      <c r="V750" s="182"/>
      <c r="W750" s="183"/>
      <c r="X750" s="239"/>
      <c r="Y750" s="167"/>
      <c r="Z750" s="166"/>
      <c r="AA750" s="167"/>
      <c r="AB750" s="240"/>
      <c r="AC750" s="229"/>
    </row>
    <row r="751" spans="1:29" ht="24" customHeight="1">
      <c r="A751" s="163">
        <v>350</v>
      </c>
      <c r="B751" s="230"/>
      <c r="C751" s="230"/>
      <c r="D751" s="231"/>
      <c r="E751" s="169"/>
      <c r="F751" s="172"/>
      <c r="G751" s="173"/>
      <c r="H751" s="233"/>
      <c r="I751" s="234"/>
      <c r="J751" s="233"/>
      <c r="K751" s="234"/>
      <c r="L751" s="237"/>
      <c r="M751" s="237"/>
      <c r="N751" s="180"/>
      <c r="O751" s="181"/>
      <c r="P751" s="180"/>
      <c r="Q751" s="181"/>
      <c r="R751" s="184"/>
      <c r="S751" s="185"/>
      <c r="T751" s="180"/>
      <c r="U751" s="181"/>
      <c r="V751" s="180"/>
      <c r="W751" s="181"/>
      <c r="X751" s="238"/>
      <c r="Y751" s="165"/>
      <c r="Z751" s="164"/>
      <c r="AA751" s="165"/>
      <c r="AB751" s="240" t="str">
        <f>IF(X751="","",IF(X751="×",0,IF(AND(X751="○",Z751="○"),150000,100000)))</f>
        <v/>
      </c>
      <c r="AC751" s="229"/>
    </row>
    <row r="752" spans="1:29" ht="24" customHeight="1">
      <c r="A752" s="163"/>
      <c r="B752" s="230"/>
      <c r="C752" s="230"/>
      <c r="D752" s="232"/>
      <c r="E752" s="171"/>
      <c r="F752" s="174"/>
      <c r="G752" s="175"/>
      <c r="H752" s="235"/>
      <c r="I752" s="236"/>
      <c r="J752" s="235"/>
      <c r="K752" s="236"/>
      <c r="L752" s="237"/>
      <c r="M752" s="237"/>
      <c r="N752" s="182"/>
      <c r="O752" s="183"/>
      <c r="P752" s="182"/>
      <c r="Q752" s="183"/>
      <c r="R752" s="186"/>
      <c r="S752" s="187"/>
      <c r="T752" s="182"/>
      <c r="U752" s="183"/>
      <c r="V752" s="182"/>
      <c r="W752" s="183"/>
      <c r="X752" s="239"/>
      <c r="Y752" s="167"/>
      <c r="Z752" s="166"/>
      <c r="AA752" s="167"/>
      <c r="AB752" s="240"/>
      <c r="AC752" s="229"/>
    </row>
    <row r="753" spans="1:29" ht="24" customHeight="1">
      <c r="A753" s="163">
        <v>351</v>
      </c>
      <c r="B753" s="230"/>
      <c r="C753" s="230"/>
      <c r="D753" s="231"/>
      <c r="E753" s="169"/>
      <c r="F753" s="172"/>
      <c r="G753" s="173"/>
      <c r="H753" s="233"/>
      <c r="I753" s="234"/>
      <c r="J753" s="233"/>
      <c r="K753" s="234"/>
      <c r="L753" s="237"/>
      <c r="M753" s="237"/>
      <c r="N753" s="180"/>
      <c r="O753" s="181"/>
      <c r="P753" s="180"/>
      <c r="Q753" s="181"/>
      <c r="R753" s="184"/>
      <c r="S753" s="185"/>
      <c r="T753" s="180"/>
      <c r="U753" s="181"/>
      <c r="V753" s="180"/>
      <c r="W753" s="181"/>
      <c r="X753" s="238"/>
      <c r="Y753" s="165"/>
      <c r="Z753" s="164"/>
      <c r="AA753" s="165"/>
      <c r="AB753" s="240" t="str">
        <f>IF(X753="","",IF(X753="×",0,IF(AND(X753="○",Z753="○"),150000,100000)))</f>
        <v/>
      </c>
      <c r="AC753" s="229"/>
    </row>
    <row r="754" spans="1:29" ht="24" customHeight="1">
      <c r="A754" s="163"/>
      <c r="B754" s="230"/>
      <c r="C754" s="230"/>
      <c r="D754" s="232"/>
      <c r="E754" s="171"/>
      <c r="F754" s="174"/>
      <c r="G754" s="175"/>
      <c r="H754" s="235"/>
      <c r="I754" s="236"/>
      <c r="J754" s="235"/>
      <c r="K754" s="236"/>
      <c r="L754" s="237"/>
      <c r="M754" s="237"/>
      <c r="N754" s="182"/>
      <c r="O754" s="183"/>
      <c r="P754" s="182"/>
      <c r="Q754" s="183"/>
      <c r="R754" s="186"/>
      <c r="S754" s="187"/>
      <c r="T754" s="182"/>
      <c r="U754" s="183"/>
      <c r="V754" s="182"/>
      <c r="W754" s="183"/>
      <c r="X754" s="239"/>
      <c r="Y754" s="167"/>
      <c r="Z754" s="166"/>
      <c r="AA754" s="167"/>
      <c r="AB754" s="240"/>
      <c r="AC754" s="229"/>
    </row>
    <row r="755" spans="1:29" ht="24" customHeight="1">
      <c r="A755" s="163">
        <v>352</v>
      </c>
      <c r="B755" s="230"/>
      <c r="C755" s="230"/>
      <c r="D755" s="231"/>
      <c r="E755" s="169"/>
      <c r="F755" s="172"/>
      <c r="G755" s="173"/>
      <c r="H755" s="233"/>
      <c r="I755" s="234"/>
      <c r="J755" s="233"/>
      <c r="K755" s="234"/>
      <c r="L755" s="237"/>
      <c r="M755" s="237"/>
      <c r="N755" s="180"/>
      <c r="O755" s="181"/>
      <c r="P755" s="180"/>
      <c r="Q755" s="181"/>
      <c r="R755" s="184"/>
      <c r="S755" s="185"/>
      <c r="T755" s="180"/>
      <c r="U755" s="181"/>
      <c r="V755" s="180"/>
      <c r="W755" s="181"/>
      <c r="X755" s="238"/>
      <c r="Y755" s="165"/>
      <c r="Z755" s="164"/>
      <c r="AA755" s="165"/>
      <c r="AB755" s="240" t="str">
        <f>IF(X755="","",IF(X755="×",0,IF(AND(X755="○",Z755="○"),150000,100000)))</f>
        <v/>
      </c>
      <c r="AC755" s="229"/>
    </row>
    <row r="756" spans="1:29" ht="24" customHeight="1">
      <c r="A756" s="163"/>
      <c r="B756" s="230"/>
      <c r="C756" s="230"/>
      <c r="D756" s="232"/>
      <c r="E756" s="171"/>
      <c r="F756" s="174"/>
      <c r="G756" s="175"/>
      <c r="H756" s="235"/>
      <c r="I756" s="236"/>
      <c r="J756" s="235"/>
      <c r="K756" s="236"/>
      <c r="L756" s="237"/>
      <c r="M756" s="237"/>
      <c r="N756" s="182"/>
      <c r="O756" s="183"/>
      <c r="P756" s="182"/>
      <c r="Q756" s="183"/>
      <c r="R756" s="186"/>
      <c r="S756" s="187"/>
      <c r="T756" s="182"/>
      <c r="U756" s="183"/>
      <c r="V756" s="182"/>
      <c r="W756" s="183"/>
      <c r="X756" s="239"/>
      <c r="Y756" s="167"/>
      <c r="Z756" s="166"/>
      <c r="AA756" s="167"/>
      <c r="AB756" s="240"/>
      <c r="AC756" s="229"/>
    </row>
    <row r="757" spans="1:29" ht="24" customHeight="1">
      <c r="A757" s="163">
        <v>353</v>
      </c>
      <c r="B757" s="230"/>
      <c r="C757" s="230"/>
      <c r="D757" s="231"/>
      <c r="E757" s="169"/>
      <c r="F757" s="172"/>
      <c r="G757" s="173"/>
      <c r="H757" s="233"/>
      <c r="I757" s="234"/>
      <c r="J757" s="233"/>
      <c r="K757" s="234"/>
      <c r="L757" s="237"/>
      <c r="M757" s="237"/>
      <c r="N757" s="180"/>
      <c r="O757" s="181"/>
      <c r="P757" s="180"/>
      <c r="Q757" s="181"/>
      <c r="R757" s="184"/>
      <c r="S757" s="185"/>
      <c r="T757" s="180"/>
      <c r="U757" s="181"/>
      <c r="V757" s="180"/>
      <c r="W757" s="181"/>
      <c r="X757" s="238"/>
      <c r="Y757" s="165"/>
      <c r="Z757" s="164"/>
      <c r="AA757" s="165"/>
      <c r="AB757" s="240" t="str">
        <f>IF(X757="","",IF(X757="×",0,IF(AND(X757="○",Z757="○"),150000,100000)))</f>
        <v/>
      </c>
      <c r="AC757" s="229"/>
    </row>
    <row r="758" spans="1:29" ht="24" customHeight="1">
      <c r="A758" s="163"/>
      <c r="B758" s="230"/>
      <c r="C758" s="230"/>
      <c r="D758" s="232"/>
      <c r="E758" s="171"/>
      <c r="F758" s="174"/>
      <c r="G758" s="175"/>
      <c r="H758" s="235"/>
      <c r="I758" s="236"/>
      <c r="J758" s="235"/>
      <c r="K758" s="236"/>
      <c r="L758" s="237"/>
      <c r="M758" s="237"/>
      <c r="N758" s="182"/>
      <c r="O758" s="183"/>
      <c r="P758" s="182"/>
      <c r="Q758" s="183"/>
      <c r="R758" s="186"/>
      <c r="S758" s="187"/>
      <c r="T758" s="182"/>
      <c r="U758" s="183"/>
      <c r="V758" s="182"/>
      <c r="W758" s="183"/>
      <c r="X758" s="239"/>
      <c r="Y758" s="167"/>
      <c r="Z758" s="166"/>
      <c r="AA758" s="167"/>
      <c r="AB758" s="240"/>
      <c r="AC758" s="229"/>
    </row>
    <row r="759" spans="1:29" ht="24" customHeight="1">
      <c r="A759" s="163">
        <v>354</v>
      </c>
      <c r="B759" s="230"/>
      <c r="C759" s="230"/>
      <c r="D759" s="231"/>
      <c r="E759" s="169"/>
      <c r="F759" s="172"/>
      <c r="G759" s="173"/>
      <c r="H759" s="233"/>
      <c r="I759" s="234"/>
      <c r="J759" s="233"/>
      <c r="K759" s="234"/>
      <c r="L759" s="237"/>
      <c r="M759" s="237"/>
      <c r="N759" s="180"/>
      <c r="O759" s="181"/>
      <c r="P759" s="180"/>
      <c r="Q759" s="181"/>
      <c r="R759" s="184"/>
      <c r="S759" s="185"/>
      <c r="T759" s="180"/>
      <c r="U759" s="181"/>
      <c r="V759" s="180"/>
      <c r="W759" s="181"/>
      <c r="X759" s="238"/>
      <c r="Y759" s="165"/>
      <c r="Z759" s="164"/>
      <c r="AA759" s="165"/>
      <c r="AB759" s="240" t="str">
        <f>IF(X759="","",IF(X759="×",0,IF(AND(X759="○",Z759="○"),150000,100000)))</f>
        <v/>
      </c>
      <c r="AC759" s="229"/>
    </row>
    <row r="760" spans="1:29" ht="24" customHeight="1">
      <c r="A760" s="163"/>
      <c r="B760" s="230"/>
      <c r="C760" s="230"/>
      <c r="D760" s="232"/>
      <c r="E760" s="171"/>
      <c r="F760" s="174"/>
      <c r="G760" s="175"/>
      <c r="H760" s="235"/>
      <c r="I760" s="236"/>
      <c r="J760" s="235"/>
      <c r="K760" s="236"/>
      <c r="L760" s="237"/>
      <c r="M760" s="237"/>
      <c r="N760" s="182"/>
      <c r="O760" s="183"/>
      <c r="P760" s="182"/>
      <c r="Q760" s="183"/>
      <c r="R760" s="186"/>
      <c r="S760" s="187"/>
      <c r="T760" s="182"/>
      <c r="U760" s="183"/>
      <c r="V760" s="182"/>
      <c r="W760" s="183"/>
      <c r="X760" s="239"/>
      <c r="Y760" s="167"/>
      <c r="Z760" s="166"/>
      <c r="AA760" s="167"/>
      <c r="AB760" s="240"/>
      <c r="AC760" s="229"/>
    </row>
    <row r="761" spans="1:29" ht="24" customHeight="1">
      <c r="A761" s="163">
        <v>355</v>
      </c>
      <c r="B761" s="230"/>
      <c r="C761" s="230"/>
      <c r="D761" s="231"/>
      <c r="E761" s="169"/>
      <c r="F761" s="172"/>
      <c r="G761" s="173"/>
      <c r="H761" s="233"/>
      <c r="I761" s="234"/>
      <c r="J761" s="233"/>
      <c r="K761" s="234"/>
      <c r="L761" s="237"/>
      <c r="M761" s="237"/>
      <c r="N761" s="180"/>
      <c r="O761" s="181"/>
      <c r="P761" s="180"/>
      <c r="Q761" s="181"/>
      <c r="R761" s="184"/>
      <c r="S761" s="185"/>
      <c r="T761" s="180"/>
      <c r="U761" s="181"/>
      <c r="V761" s="180"/>
      <c r="W761" s="181"/>
      <c r="X761" s="238"/>
      <c r="Y761" s="165"/>
      <c r="Z761" s="164"/>
      <c r="AA761" s="165"/>
      <c r="AB761" s="240" t="str">
        <f>IF(X761="","",IF(X761="×",0,IF(AND(X761="○",Z761="○"),150000,100000)))</f>
        <v/>
      </c>
      <c r="AC761" s="229"/>
    </row>
    <row r="762" spans="1:29" ht="24" customHeight="1">
      <c r="A762" s="163"/>
      <c r="B762" s="230"/>
      <c r="C762" s="230"/>
      <c r="D762" s="232"/>
      <c r="E762" s="171"/>
      <c r="F762" s="174"/>
      <c r="G762" s="175"/>
      <c r="H762" s="235"/>
      <c r="I762" s="236"/>
      <c r="J762" s="235"/>
      <c r="K762" s="236"/>
      <c r="L762" s="237"/>
      <c r="M762" s="237"/>
      <c r="N762" s="182"/>
      <c r="O762" s="183"/>
      <c r="P762" s="182"/>
      <c r="Q762" s="183"/>
      <c r="R762" s="186"/>
      <c r="S762" s="187"/>
      <c r="T762" s="182"/>
      <c r="U762" s="183"/>
      <c r="V762" s="182"/>
      <c r="W762" s="183"/>
      <c r="X762" s="239"/>
      <c r="Y762" s="167"/>
      <c r="Z762" s="166"/>
      <c r="AA762" s="167"/>
      <c r="AB762" s="240"/>
      <c r="AC762" s="229"/>
    </row>
    <row r="763" spans="1:29" ht="24" customHeight="1">
      <c r="A763" s="163">
        <v>356</v>
      </c>
      <c r="B763" s="230"/>
      <c r="C763" s="230"/>
      <c r="D763" s="231"/>
      <c r="E763" s="169"/>
      <c r="F763" s="172"/>
      <c r="G763" s="173"/>
      <c r="H763" s="233"/>
      <c r="I763" s="234"/>
      <c r="J763" s="233"/>
      <c r="K763" s="234"/>
      <c r="L763" s="237"/>
      <c r="M763" s="237"/>
      <c r="N763" s="180"/>
      <c r="O763" s="181"/>
      <c r="P763" s="180"/>
      <c r="Q763" s="181"/>
      <c r="R763" s="184"/>
      <c r="S763" s="185"/>
      <c r="T763" s="180"/>
      <c r="U763" s="181"/>
      <c r="V763" s="180"/>
      <c r="W763" s="181"/>
      <c r="X763" s="238"/>
      <c r="Y763" s="165"/>
      <c r="Z763" s="164"/>
      <c r="AA763" s="165"/>
      <c r="AB763" s="240" t="str">
        <f>IF(X763="","",IF(X763="×",0,IF(AND(X763="○",Z763="○"),150000,100000)))</f>
        <v/>
      </c>
      <c r="AC763" s="229"/>
    </row>
    <row r="764" spans="1:29" ht="24" customHeight="1">
      <c r="A764" s="163"/>
      <c r="B764" s="230"/>
      <c r="C764" s="230"/>
      <c r="D764" s="232"/>
      <c r="E764" s="171"/>
      <c r="F764" s="174"/>
      <c r="G764" s="175"/>
      <c r="H764" s="235"/>
      <c r="I764" s="236"/>
      <c r="J764" s="235"/>
      <c r="K764" s="236"/>
      <c r="L764" s="237"/>
      <c r="M764" s="237"/>
      <c r="N764" s="182"/>
      <c r="O764" s="183"/>
      <c r="P764" s="182"/>
      <c r="Q764" s="183"/>
      <c r="R764" s="186"/>
      <c r="S764" s="187"/>
      <c r="T764" s="182"/>
      <c r="U764" s="183"/>
      <c r="V764" s="182"/>
      <c r="W764" s="183"/>
      <c r="X764" s="239"/>
      <c r="Y764" s="167"/>
      <c r="Z764" s="166"/>
      <c r="AA764" s="167"/>
      <c r="AB764" s="240"/>
      <c r="AC764" s="229"/>
    </row>
    <row r="765" spans="1:29" ht="24" customHeight="1">
      <c r="A765" s="163">
        <v>357</v>
      </c>
      <c r="B765" s="230"/>
      <c r="C765" s="230"/>
      <c r="D765" s="231"/>
      <c r="E765" s="169"/>
      <c r="F765" s="172"/>
      <c r="G765" s="173"/>
      <c r="H765" s="233"/>
      <c r="I765" s="234"/>
      <c r="J765" s="233"/>
      <c r="K765" s="234"/>
      <c r="L765" s="237"/>
      <c r="M765" s="237"/>
      <c r="N765" s="180"/>
      <c r="O765" s="181"/>
      <c r="P765" s="180"/>
      <c r="Q765" s="181"/>
      <c r="R765" s="184"/>
      <c r="S765" s="185"/>
      <c r="T765" s="180"/>
      <c r="U765" s="181"/>
      <c r="V765" s="180"/>
      <c r="W765" s="181"/>
      <c r="X765" s="238"/>
      <c r="Y765" s="165"/>
      <c r="Z765" s="164"/>
      <c r="AA765" s="165"/>
      <c r="AB765" s="240" t="str">
        <f>IF(X765="","",IF(X765="×",0,IF(AND(X765="○",Z765="○"),150000,100000)))</f>
        <v/>
      </c>
      <c r="AC765" s="229"/>
    </row>
    <row r="766" spans="1:29" ht="24" customHeight="1">
      <c r="A766" s="163"/>
      <c r="B766" s="230"/>
      <c r="C766" s="230"/>
      <c r="D766" s="232"/>
      <c r="E766" s="171"/>
      <c r="F766" s="174"/>
      <c r="G766" s="175"/>
      <c r="H766" s="235"/>
      <c r="I766" s="236"/>
      <c r="J766" s="235"/>
      <c r="K766" s="236"/>
      <c r="L766" s="237"/>
      <c r="M766" s="237"/>
      <c r="N766" s="182"/>
      <c r="O766" s="183"/>
      <c r="P766" s="182"/>
      <c r="Q766" s="183"/>
      <c r="R766" s="186"/>
      <c r="S766" s="187"/>
      <c r="T766" s="182"/>
      <c r="U766" s="183"/>
      <c r="V766" s="182"/>
      <c r="W766" s="183"/>
      <c r="X766" s="239"/>
      <c r="Y766" s="167"/>
      <c r="Z766" s="166"/>
      <c r="AA766" s="167"/>
      <c r="AB766" s="240"/>
      <c r="AC766" s="229"/>
    </row>
    <row r="767" spans="1:29" ht="24" customHeight="1">
      <c r="A767" s="163">
        <v>358</v>
      </c>
      <c r="B767" s="230"/>
      <c r="C767" s="230"/>
      <c r="D767" s="231"/>
      <c r="E767" s="169"/>
      <c r="F767" s="172"/>
      <c r="G767" s="173"/>
      <c r="H767" s="233"/>
      <c r="I767" s="234"/>
      <c r="J767" s="233"/>
      <c r="K767" s="234"/>
      <c r="L767" s="237"/>
      <c r="M767" s="237"/>
      <c r="N767" s="180"/>
      <c r="O767" s="181"/>
      <c r="P767" s="180"/>
      <c r="Q767" s="181"/>
      <c r="R767" s="184"/>
      <c r="S767" s="185"/>
      <c r="T767" s="180"/>
      <c r="U767" s="181"/>
      <c r="V767" s="180"/>
      <c r="W767" s="181"/>
      <c r="X767" s="238"/>
      <c r="Y767" s="165"/>
      <c r="Z767" s="164"/>
      <c r="AA767" s="165"/>
      <c r="AB767" s="240" t="str">
        <f>IF(X767="","",IF(X767="×",0,IF(AND(X767="○",Z767="○"),150000,100000)))</f>
        <v/>
      </c>
      <c r="AC767" s="229"/>
    </row>
    <row r="768" spans="1:29" ht="24" customHeight="1">
      <c r="A768" s="163"/>
      <c r="B768" s="230"/>
      <c r="C768" s="230"/>
      <c r="D768" s="232"/>
      <c r="E768" s="171"/>
      <c r="F768" s="174"/>
      <c r="G768" s="175"/>
      <c r="H768" s="235"/>
      <c r="I768" s="236"/>
      <c r="J768" s="235"/>
      <c r="K768" s="236"/>
      <c r="L768" s="237"/>
      <c r="M768" s="237"/>
      <c r="N768" s="182"/>
      <c r="O768" s="183"/>
      <c r="P768" s="182"/>
      <c r="Q768" s="183"/>
      <c r="R768" s="186"/>
      <c r="S768" s="187"/>
      <c r="T768" s="182"/>
      <c r="U768" s="183"/>
      <c r="V768" s="182"/>
      <c r="W768" s="183"/>
      <c r="X768" s="239"/>
      <c r="Y768" s="167"/>
      <c r="Z768" s="166"/>
      <c r="AA768" s="167"/>
      <c r="AB768" s="240"/>
      <c r="AC768" s="229"/>
    </row>
    <row r="769" spans="1:29" ht="24" customHeight="1">
      <c r="A769" s="163">
        <v>359</v>
      </c>
      <c r="B769" s="230"/>
      <c r="C769" s="230"/>
      <c r="D769" s="231"/>
      <c r="E769" s="169"/>
      <c r="F769" s="172"/>
      <c r="G769" s="173"/>
      <c r="H769" s="233"/>
      <c r="I769" s="234"/>
      <c r="J769" s="233"/>
      <c r="K769" s="234"/>
      <c r="L769" s="237"/>
      <c r="M769" s="237"/>
      <c r="N769" s="180"/>
      <c r="O769" s="181"/>
      <c r="P769" s="180"/>
      <c r="Q769" s="181"/>
      <c r="R769" s="184"/>
      <c r="S769" s="185"/>
      <c r="T769" s="180"/>
      <c r="U769" s="181"/>
      <c r="V769" s="180"/>
      <c r="W769" s="181"/>
      <c r="X769" s="238"/>
      <c r="Y769" s="165"/>
      <c r="Z769" s="164"/>
      <c r="AA769" s="165"/>
      <c r="AB769" s="240" t="str">
        <f>IF(X769="","",IF(X769="×",0,IF(AND(X769="○",Z769="○"),150000,100000)))</f>
        <v/>
      </c>
      <c r="AC769" s="229"/>
    </row>
    <row r="770" spans="1:29" ht="24" customHeight="1">
      <c r="A770" s="163"/>
      <c r="B770" s="230"/>
      <c r="C770" s="230"/>
      <c r="D770" s="232"/>
      <c r="E770" s="171"/>
      <c r="F770" s="174"/>
      <c r="G770" s="175"/>
      <c r="H770" s="235"/>
      <c r="I770" s="236"/>
      <c r="J770" s="235"/>
      <c r="K770" s="236"/>
      <c r="L770" s="237"/>
      <c r="M770" s="237"/>
      <c r="N770" s="182"/>
      <c r="O770" s="183"/>
      <c r="P770" s="182"/>
      <c r="Q770" s="183"/>
      <c r="R770" s="186"/>
      <c r="S770" s="187"/>
      <c r="T770" s="182"/>
      <c r="U770" s="183"/>
      <c r="V770" s="182"/>
      <c r="W770" s="183"/>
      <c r="X770" s="239"/>
      <c r="Y770" s="167"/>
      <c r="Z770" s="166"/>
      <c r="AA770" s="167"/>
      <c r="AB770" s="240"/>
      <c r="AC770" s="229"/>
    </row>
    <row r="771" spans="1:29" ht="24" customHeight="1">
      <c r="A771" s="163">
        <v>360</v>
      </c>
      <c r="B771" s="230"/>
      <c r="C771" s="230"/>
      <c r="D771" s="231"/>
      <c r="E771" s="169"/>
      <c r="F771" s="172"/>
      <c r="G771" s="173"/>
      <c r="H771" s="233"/>
      <c r="I771" s="234"/>
      <c r="J771" s="233"/>
      <c r="K771" s="234"/>
      <c r="L771" s="237"/>
      <c r="M771" s="237"/>
      <c r="N771" s="180"/>
      <c r="O771" s="181"/>
      <c r="P771" s="180"/>
      <c r="Q771" s="181"/>
      <c r="R771" s="184"/>
      <c r="S771" s="185"/>
      <c r="T771" s="180"/>
      <c r="U771" s="181"/>
      <c r="V771" s="180"/>
      <c r="W771" s="181"/>
      <c r="X771" s="238"/>
      <c r="Y771" s="165"/>
      <c r="Z771" s="164"/>
      <c r="AA771" s="165"/>
      <c r="AB771" s="240" t="str">
        <f>IF(X771="","",IF(X771="×",0,IF(AND(X771="○",Z771="○"),150000,100000)))</f>
        <v/>
      </c>
      <c r="AC771" s="229"/>
    </row>
    <row r="772" spans="1:29" ht="24" customHeight="1">
      <c r="A772" s="163"/>
      <c r="B772" s="230"/>
      <c r="C772" s="230"/>
      <c r="D772" s="232"/>
      <c r="E772" s="171"/>
      <c r="F772" s="174"/>
      <c r="G772" s="175"/>
      <c r="H772" s="235"/>
      <c r="I772" s="236"/>
      <c r="J772" s="235"/>
      <c r="K772" s="236"/>
      <c r="L772" s="237"/>
      <c r="M772" s="237"/>
      <c r="N772" s="182"/>
      <c r="O772" s="183"/>
      <c r="P772" s="182"/>
      <c r="Q772" s="183"/>
      <c r="R772" s="186"/>
      <c r="S772" s="187"/>
      <c r="T772" s="182"/>
      <c r="U772" s="183"/>
      <c r="V772" s="182"/>
      <c r="W772" s="183"/>
      <c r="X772" s="239"/>
      <c r="Y772" s="167"/>
      <c r="Z772" s="166"/>
      <c r="AA772" s="167"/>
      <c r="AB772" s="240"/>
      <c r="AC772" s="229"/>
    </row>
    <row r="773" spans="1:29" ht="24" customHeight="1">
      <c r="A773" s="163">
        <v>361</v>
      </c>
      <c r="B773" s="230"/>
      <c r="C773" s="230"/>
      <c r="D773" s="231"/>
      <c r="E773" s="169"/>
      <c r="F773" s="172"/>
      <c r="G773" s="173"/>
      <c r="H773" s="233"/>
      <c r="I773" s="234"/>
      <c r="J773" s="233"/>
      <c r="K773" s="234"/>
      <c r="L773" s="237"/>
      <c r="M773" s="237"/>
      <c r="N773" s="180"/>
      <c r="O773" s="181"/>
      <c r="P773" s="180"/>
      <c r="Q773" s="181"/>
      <c r="R773" s="184"/>
      <c r="S773" s="185"/>
      <c r="T773" s="180"/>
      <c r="U773" s="181"/>
      <c r="V773" s="180"/>
      <c r="W773" s="181"/>
      <c r="X773" s="238"/>
      <c r="Y773" s="165"/>
      <c r="Z773" s="164"/>
      <c r="AA773" s="165"/>
      <c r="AB773" s="240" t="str">
        <f>IF(X773="","",IF(X773="×",0,IF(AND(X773="○",Z773="○"),150000,100000)))</f>
        <v/>
      </c>
      <c r="AC773" s="229"/>
    </row>
    <row r="774" spans="1:29" ht="24" customHeight="1">
      <c r="A774" s="163"/>
      <c r="B774" s="230"/>
      <c r="C774" s="230"/>
      <c r="D774" s="232"/>
      <c r="E774" s="171"/>
      <c r="F774" s="174"/>
      <c r="G774" s="175"/>
      <c r="H774" s="235"/>
      <c r="I774" s="236"/>
      <c r="J774" s="235"/>
      <c r="K774" s="236"/>
      <c r="L774" s="237"/>
      <c r="M774" s="237"/>
      <c r="N774" s="182"/>
      <c r="O774" s="183"/>
      <c r="P774" s="182"/>
      <c r="Q774" s="183"/>
      <c r="R774" s="186"/>
      <c r="S774" s="187"/>
      <c r="T774" s="182"/>
      <c r="U774" s="183"/>
      <c r="V774" s="182"/>
      <c r="W774" s="183"/>
      <c r="X774" s="239"/>
      <c r="Y774" s="167"/>
      <c r="Z774" s="166"/>
      <c r="AA774" s="167"/>
      <c r="AB774" s="240"/>
      <c r="AC774" s="229"/>
    </row>
    <row r="775" spans="1:29" ht="24" customHeight="1">
      <c r="A775" s="163">
        <v>362</v>
      </c>
      <c r="B775" s="230"/>
      <c r="C775" s="230"/>
      <c r="D775" s="231"/>
      <c r="E775" s="169"/>
      <c r="F775" s="172"/>
      <c r="G775" s="173"/>
      <c r="H775" s="233"/>
      <c r="I775" s="234"/>
      <c r="J775" s="233"/>
      <c r="K775" s="234"/>
      <c r="L775" s="237"/>
      <c r="M775" s="237"/>
      <c r="N775" s="180"/>
      <c r="O775" s="181"/>
      <c r="P775" s="180"/>
      <c r="Q775" s="181"/>
      <c r="R775" s="184"/>
      <c r="S775" s="185"/>
      <c r="T775" s="180"/>
      <c r="U775" s="181"/>
      <c r="V775" s="180"/>
      <c r="W775" s="181"/>
      <c r="X775" s="238"/>
      <c r="Y775" s="165"/>
      <c r="Z775" s="164"/>
      <c r="AA775" s="165"/>
      <c r="AB775" s="240" t="str">
        <f>IF(X775="","",IF(X775="×",0,IF(AND(X775="○",Z775="○"),150000,100000)))</f>
        <v/>
      </c>
      <c r="AC775" s="229"/>
    </row>
    <row r="776" spans="1:29" ht="24" customHeight="1">
      <c r="A776" s="163"/>
      <c r="B776" s="230"/>
      <c r="C776" s="230"/>
      <c r="D776" s="232"/>
      <c r="E776" s="171"/>
      <c r="F776" s="174"/>
      <c r="G776" s="175"/>
      <c r="H776" s="235"/>
      <c r="I776" s="236"/>
      <c r="J776" s="235"/>
      <c r="K776" s="236"/>
      <c r="L776" s="237"/>
      <c r="M776" s="237"/>
      <c r="N776" s="182"/>
      <c r="O776" s="183"/>
      <c r="P776" s="182"/>
      <c r="Q776" s="183"/>
      <c r="R776" s="186"/>
      <c r="S776" s="187"/>
      <c r="T776" s="182"/>
      <c r="U776" s="183"/>
      <c r="V776" s="182"/>
      <c r="W776" s="183"/>
      <c r="X776" s="239"/>
      <c r="Y776" s="167"/>
      <c r="Z776" s="166"/>
      <c r="AA776" s="167"/>
      <c r="AB776" s="240"/>
      <c r="AC776" s="229"/>
    </row>
    <row r="777" spans="1:29" ht="24" customHeight="1">
      <c r="A777" s="163">
        <v>363</v>
      </c>
      <c r="B777" s="230"/>
      <c r="C777" s="230"/>
      <c r="D777" s="231"/>
      <c r="E777" s="169"/>
      <c r="F777" s="172"/>
      <c r="G777" s="173"/>
      <c r="H777" s="233"/>
      <c r="I777" s="234"/>
      <c r="J777" s="233"/>
      <c r="K777" s="234"/>
      <c r="L777" s="237"/>
      <c r="M777" s="237"/>
      <c r="N777" s="180"/>
      <c r="O777" s="181"/>
      <c r="P777" s="180"/>
      <c r="Q777" s="181"/>
      <c r="R777" s="184"/>
      <c r="S777" s="185"/>
      <c r="T777" s="180"/>
      <c r="U777" s="181"/>
      <c r="V777" s="180"/>
      <c r="W777" s="181"/>
      <c r="X777" s="238"/>
      <c r="Y777" s="165"/>
      <c r="Z777" s="164"/>
      <c r="AA777" s="165"/>
      <c r="AB777" s="240" t="str">
        <f>IF(X777="","",IF(X777="×",0,IF(AND(X777="○",Z777="○"),150000,100000)))</f>
        <v/>
      </c>
      <c r="AC777" s="229"/>
    </row>
    <row r="778" spans="1:29" ht="24" customHeight="1">
      <c r="A778" s="163"/>
      <c r="B778" s="230"/>
      <c r="C778" s="230"/>
      <c r="D778" s="232"/>
      <c r="E778" s="171"/>
      <c r="F778" s="174"/>
      <c r="G778" s="175"/>
      <c r="H778" s="235"/>
      <c r="I778" s="236"/>
      <c r="J778" s="235"/>
      <c r="K778" s="236"/>
      <c r="L778" s="237"/>
      <c r="M778" s="237"/>
      <c r="N778" s="182"/>
      <c r="O778" s="183"/>
      <c r="P778" s="182"/>
      <c r="Q778" s="183"/>
      <c r="R778" s="186"/>
      <c r="S778" s="187"/>
      <c r="T778" s="182"/>
      <c r="U778" s="183"/>
      <c r="V778" s="182"/>
      <c r="W778" s="183"/>
      <c r="X778" s="239"/>
      <c r="Y778" s="167"/>
      <c r="Z778" s="166"/>
      <c r="AA778" s="167"/>
      <c r="AB778" s="240"/>
      <c r="AC778" s="229"/>
    </row>
    <row r="779" spans="1:29" ht="24" customHeight="1">
      <c r="A779" s="163">
        <v>364</v>
      </c>
      <c r="B779" s="230"/>
      <c r="C779" s="230"/>
      <c r="D779" s="231"/>
      <c r="E779" s="169"/>
      <c r="F779" s="172"/>
      <c r="G779" s="173"/>
      <c r="H779" s="233"/>
      <c r="I779" s="234"/>
      <c r="J779" s="233"/>
      <c r="K779" s="234"/>
      <c r="L779" s="237"/>
      <c r="M779" s="237"/>
      <c r="N779" s="180"/>
      <c r="O779" s="181"/>
      <c r="P779" s="180"/>
      <c r="Q779" s="181"/>
      <c r="R779" s="184"/>
      <c r="S779" s="185"/>
      <c r="T779" s="180"/>
      <c r="U779" s="181"/>
      <c r="V779" s="180"/>
      <c r="W779" s="181"/>
      <c r="X779" s="238"/>
      <c r="Y779" s="165"/>
      <c r="Z779" s="164"/>
      <c r="AA779" s="165"/>
      <c r="AB779" s="240" t="str">
        <f>IF(X779="","",IF(X779="×",0,IF(AND(X779="○",Z779="○"),150000,100000)))</f>
        <v/>
      </c>
      <c r="AC779" s="229"/>
    </row>
    <row r="780" spans="1:29" ht="24" customHeight="1">
      <c r="A780" s="163"/>
      <c r="B780" s="230"/>
      <c r="C780" s="230"/>
      <c r="D780" s="232"/>
      <c r="E780" s="171"/>
      <c r="F780" s="174"/>
      <c r="G780" s="175"/>
      <c r="H780" s="235"/>
      <c r="I780" s="236"/>
      <c r="J780" s="235"/>
      <c r="K780" s="236"/>
      <c r="L780" s="237"/>
      <c r="M780" s="237"/>
      <c r="N780" s="182"/>
      <c r="O780" s="183"/>
      <c r="P780" s="182"/>
      <c r="Q780" s="183"/>
      <c r="R780" s="186"/>
      <c r="S780" s="187"/>
      <c r="T780" s="182"/>
      <c r="U780" s="183"/>
      <c r="V780" s="182"/>
      <c r="W780" s="183"/>
      <c r="X780" s="239"/>
      <c r="Y780" s="167"/>
      <c r="Z780" s="166"/>
      <c r="AA780" s="167"/>
      <c r="AB780" s="240"/>
      <c r="AC780" s="229"/>
    </row>
    <row r="781" spans="1:29" ht="24" customHeight="1">
      <c r="A781" s="163">
        <v>365</v>
      </c>
      <c r="B781" s="230"/>
      <c r="C781" s="230"/>
      <c r="D781" s="231"/>
      <c r="E781" s="169"/>
      <c r="F781" s="172"/>
      <c r="G781" s="173"/>
      <c r="H781" s="233"/>
      <c r="I781" s="234"/>
      <c r="J781" s="233"/>
      <c r="K781" s="234"/>
      <c r="L781" s="237"/>
      <c r="M781" s="237"/>
      <c r="N781" s="180"/>
      <c r="O781" s="181"/>
      <c r="P781" s="180"/>
      <c r="Q781" s="181"/>
      <c r="R781" s="184"/>
      <c r="S781" s="185"/>
      <c r="T781" s="180"/>
      <c r="U781" s="181"/>
      <c r="V781" s="180"/>
      <c r="W781" s="181"/>
      <c r="X781" s="238"/>
      <c r="Y781" s="165"/>
      <c r="Z781" s="164"/>
      <c r="AA781" s="165"/>
      <c r="AB781" s="240" t="str">
        <f>IF(X781="","",IF(X781="×",0,IF(AND(X781="○",Z781="○"),150000,100000)))</f>
        <v/>
      </c>
      <c r="AC781" s="229"/>
    </row>
    <row r="782" spans="1:29" ht="24" customHeight="1">
      <c r="A782" s="163"/>
      <c r="B782" s="230"/>
      <c r="C782" s="230"/>
      <c r="D782" s="232"/>
      <c r="E782" s="171"/>
      <c r="F782" s="174"/>
      <c r="G782" s="175"/>
      <c r="H782" s="235"/>
      <c r="I782" s="236"/>
      <c r="J782" s="235"/>
      <c r="K782" s="236"/>
      <c r="L782" s="237"/>
      <c r="M782" s="237"/>
      <c r="N782" s="182"/>
      <c r="O782" s="183"/>
      <c r="P782" s="182"/>
      <c r="Q782" s="183"/>
      <c r="R782" s="186"/>
      <c r="S782" s="187"/>
      <c r="T782" s="182"/>
      <c r="U782" s="183"/>
      <c r="V782" s="182"/>
      <c r="W782" s="183"/>
      <c r="X782" s="239"/>
      <c r="Y782" s="167"/>
      <c r="Z782" s="166"/>
      <c r="AA782" s="167"/>
      <c r="AB782" s="240"/>
      <c r="AC782" s="229"/>
    </row>
    <row r="783" spans="1:29" ht="24" customHeight="1">
      <c r="A783" s="163">
        <v>366</v>
      </c>
      <c r="B783" s="230"/>
      <c r="C783" s="230"/>
      <c r="D783" s="231"/>
      <c r="E783" s="169"/>
      <c r="F783" s="172"/>
      <c r="G783" s="173"/>
      <c r="H783" s="233"/>
      <c r="I783" s="234"/>
      <c r="J783" s="233"/>
      <c r="K783" s="234"/>
      <c r="L783" s="237"/>
      <c r="M783" s="237"/>
      <c r="N783" s="180"/>
      <c r="O783" s="181"/>
      <c r="P783" s="180"/>
      <c r="Q783" s="181"/>
      <c r="R783" s="184"/>
      <c r="S783" s="185"/>
      <c r="T783" s="180"/>
      <c r="U783" s="181"/>
      <c r="V783" s="180"/>
      <c r="W783" s="181"/>
      <c r="X783" s="238"/>
      <c r="Y783" s="165"/>
      <c r="Z783" s="164"/>
      <c r="AA783" s="165"/>
      <c r="AB783" s="240" t="str">
        <f>IF(X783="","",IF(X783="×",0,IF(AND(X783="○",Z783="○"),150000,100000)))</f>
        <v/>
      </c>
      <c r="AC783" s="229"/>
    </row>
    <row r="784" spans="1:29" ht="24" customHeight="1">
      <c r="A784" s="163"/>
      <c r="B784" s="230"/>
      <c r="C784" s="230"/>
      <c r="D784" s="232"/>
      <c r="E784" s="171"/>
      <c r="F784" s="174"/>
      <c r="G784" s="175"/>
      <c r="H784" s="235"/>
      <c r="I784" s="236"/>
      <c r="J784" s="235"/>
      <c r="K784" s="236"/>
      <c r="L784" s="237"/>
      <c r="M784" s="237"/>
      <c r="N784" s="182"/>
      <c r="O784" s="183"/>
      <c r="P784" s="182"/>
      <c r="Q784" s="183"/>
      <c r="R784" s="186"/>
      <c r="S784" s="187"/>
      <c r="T784" s="182"/>
      <c r="U784" s="183"/>
      <c r="V784" s="182"/>
      <c r="W784" s="183"/>
      <c r="X784" s="239"/>
      <c r="Y784" s="167"/>
      <c r="Z784" s="166"/>
      <c r="AA784" s="167"/>
      <c r="AB784" s="240"/>
      <c r="AC784" s="229"/>
    </row>
    <row r="785" spans="1:29" ht="24" customHeight="1">
      <c r="A785" s="163">
        <v>367</v>
      </c>
      <c r="B785" s="230"/>
      <c r="C785" s="230"/>
      <c r="D785" s="231"/>
      <c r="E785" s="169"/>
      <c r="F785" s="172"/>
      <c r="G785" s="173"/>
      <c r="H785" s="233"/>
      <c r="I785" s="234"/>
      <c r="J785" s="233"/>
      <c r="K785" s="234"/>
      <c r="L785" s="237"/>
      <c r="M785" s="237"/>
      <c r="N785" s="180"/>
      <c r="O785" s="181"/>
      <c r="P785" s="180"/>
      <c r="Q785" s="181"/>
      <c r="R785" s="184"/>
      <c r="S785" s="185"/>
      <c r="T785" s="180"/>
      <c r="U785" s="181"/>
      <c r="V785" s="180"/>
      <c r="W785" s="181"/>
      <c r="X785" s="238"/>
      <c r="Y785" s="165"/>
      <c r="Z785" s="164"/>
      <c r="AA785" s="165"/>
      <c r="AB785" s="240" t="str">
        <f>IF(X785="","",IF(X785="×",0,IF(AND(X785="○",Z785="○"),150000,100000)))</f>
        <v/>
      </c>
      <c r="AC785" s="229"/>
    </row>
    <row r="786" spans="1:29" ht="24" customHeight="1">
      <c r="A786" s="163"/>
      <c r="B786" s="230"/>
      <c r="C786" s="230"/>
      <c r="D786" s="232"/>
      <c r="E786" s="171"/>
      <c r="F786" s="174"/>
      <c r="G786" s="175"/>
      <c r="H786" s="235"/>
      <c r="I786" s="236"/>
      <c r="J786" s="235"/>
      <c r="K786" s="236"/>
      <c r="L786" s="237"/>
      <c r="M786" s="237"/>
      <c r="N786" s="182"/>
      <c r="O786" s="183"/>
      <c r="P786" s="182"/>
      <c r="Q786" s="183"/>
      <c r="R786" s="186"/>
      <c r="S786" s="187"/>
      <c r="T786" s="182"/>
      <c r="U786" s="183"/>
      <c r="V786" s="182"/>
      <c r="W786" s="183"/>
      <c r="X786" s="239"/>
      <c r="Y786" s="167"/>
      <c r="Z786" s="166"/>
      <c r="AA786" s="167"/>
      <c r="AB786" s="240"/>
      <c r="AC786" s="229"/>
    </row>
    <row r="787" spans="1:29" ht="24" customHeight="1">
      <c r="A787" s="163">
        <v>368</v>
      </c>
      <c r="B787" s="230"/>
      <c r="C787" s="230"/>
      <c r="D787" s="231"/>
      <c r="E787" s="169"/>
      <c r="F787" s="172"/>
      <c r="G787" s="173"/>
      <c r="H787" s="233"/>
      <c r="I787" s="234"/>
      <c r="J787" s="233"/>
      <c r="K787" s="234"/>
      <c r="L787" s="237"/>
      <c r="M787" s="237"/>
      <c r="N787" s="180"/>
      <c r="O787" s="181"/>
      <c r="P787" s="180"/>
      <c r="Q787" s="181"/>
      <c r="R787" s="184"/>
      <c r="S787" s="185"/>
      <c r="T787" s="180"/>
      <c r="U787" s="181"/>
      <c r="V787" s="180"/>
      <c r="W787" s="181"/>
      <c r="X787" s="238"/>
      <c r="Y787" s="165"/>
      <c r="Z787" s="164"/>
      <c r="AA787" s="165"/>
      <c r="AB787" s="240" t="str">
        <f>IF(X787="","",IF(X787="×",0,IF(AND(X787="○",Z787="○"),150000,100000)))</f>
        <v/>
      </c>
      <c r="AC787" s="229"/>
    </row>
    <row r="788" spans="1:29" ht="24" customHeight="1">
      <c r="A788" s="163"/>
      <c r="B788" s="230"/>
      <c r="C788" s="230"/>
      <c r="D788" s="232"/>
      <c r="E788" s="171"/>
      <c r="F788" s="174"/>
      <c r="G788" s="175"/>
      <c r="H788" s="235"/>
      <c r="I788" s="236"/>
      <c r="J788" s="235"/>
      <c r="K788" s="236"/>
      <c r="L788" s="237"/>
      <c r="M788" s="237"/>
      <c r="N788" s="182"/>
      <c r="O788" s="183"/>
      <c r="P788" s="182"/>
      <c r="Q788" s="183"/>
      <c r="R788" s="186"/>
      <c r="S788" s="187"/>
      <c r="T788" s="182"/>
      <c r="U788" s="183"/>
      <c r="V788" s="182"/>
      <c r="W788" s="183"/>
      <c r="X788" s="239"/>
      <c r="Y788" s="167"/>
      <c r="Z788" s="166"/>
      <c r="AA788" s="167"/>
      <c r="AB788" s="240"/>
      <c r="AC788" s="229"/>
    </row>
    <row r="789" spans="1:29" ht="24" customHeight="1">
      <c r="A789" s="163">
        <v>369</v>
      </c>
      <c r="B789" s="230"/>
      <c r="C789" s="230"/>
      <c r="D789" s="231"/>
      <c r="E789" s="169"/>
      <c r="F789" s="172"/>
      <c r="G789" s="173"/>
      <c r="H789" s="233"/>
      <c r="I789" s="234"/>
      <c r="J789" s="233"/>
      <c r="K789" s="234"/>
      <c r="L789" s="237"/>
      <c r="M789" s="237"/>
      <c r="N789" s="180"/>
      <c r="O789" s="181"/>
      <c r="P789" s="180"/>
      <c r="Q789" s="181"/>
      <c r="R789" s="184"/>
      <c r="S789" s="185"/>
      <c r="T789" s="180"/>
      <c r="U789" s="181"/>
      <c r="V789" s="180"/>
      <c r="W789" s="181"/>
      <c r="X789" s="238"/>
      <c r="Y789" s="165"/>
      <c r="Z789" s="164"/>
      <c r="AA789" s="165"/>
      <c r="AB789" s="240" t="str">
        <f>IF(X789="","",IF(X789="×",0,IF(AND(X789="○",Z789="○"),150000,100000)))</f>
        <v/>
      </c>
      <c r="AC789" s="229"/>
    </row>
    <row r="790" spans="1:29" ht="24" customHeight="1">
      <c r="A790" s="163"/>
      <c r="B790" s="230"/>
      <c r="C790" s="230"/>
      <c r="D790" s="232"/>
      <c r="E790" s="171"/>
      <c r="F790" s="174"/>
      <c r="G790" s="175"/>
      <c r="H790" s="235"/>
      <c r="I790" s="236"/>
      <c r="J790" s="235"/>
      <c r="K790" s="236"/>
      <c r="L790" s="237"/>
      <c r="M790" s="237"/>
      <c r="N790" s="182"/>
      <c r="O790" s="183"/>
      <c r="P790" s="182"/>
      <c r="Q790" s="183"/>
      <c r="R790" s="186"/>
      <c r="S790" s="187"/>
      <c r="T790" s="182"/>
      <c r="U790" s="183"/>
      <c r="V790" s="182"/>
      <c r="W790" s="183"/>
      <c r="X790" s="239"/>
      <c r="Y790" s="167"/>
      <c r="Z790" s="166"/>
      <c r="AA790" s="167"/>
      <c r="AB790" s="240"/>
      <c r="AC790" s="229"/>
    </row>
    <row r="791" spans="1:29" ht="24" customHeight="1">
      <c r="A791" s="163">
        <v>370</v>
      </c>
      <c r="B791" s="230"/>
      <c r="C791" s="230"/>
      <c r="D791" s="231"/>
      <c r="E791" s="169"/>
      <c r="F791" s="172"/>
      <c r="G791" s="173"/>
      <c r="H791" s="233"/>
      <c r="I791" s="234"/>
      <c r="J791" s="233"/>
      <c r="K791" s="234"/>
      <c r="L791" s="237"/>
      <c r="M791" s="237"/>
      <c r="N791" s="180"/>
      <c r="O791" s="181"/>
      <c r="P791" s="180"/>
      <c r="Q791" s="181"/>
      <c r="R791" s="184"/>
      <c r="S791" s="185"/>
      <c r="T791" s="180"/>
      <c r="U791" s="181"/>
      <c r="V791" s="180"/>
      <c r="W791" s="181"/>
      <c r="X791" s="238"/>
      <c r="Y791" s="165"/>
      <c r="Z791" s="164"/>
      <c r="AA791" s="165"/>
      <c r="AB791" s="240" t="str">
        <f>IF(X791="","",IF(X791="×",0,IF(AND(X791="○",Z791="○"),150000,100000)))</f>
        <v/>
      </c>
      <c r="AC791" s="229"/>
    </row>
    <row r="792" spans="1:29" ht="24" customHeight="1">
      <c r="A792" s="163"/>
      <c r="B792" s="230"/>
      <c r="C792" s="230"/>
      <c r="D792" s="232"/>
      <c r="E792" s="171"/>
      <c r="F792" s="174"/>
      <c r="G792" s="175"/>
      <c r="H792" s="235"/>
      <c r="I792" s="236"/>
      <c r="J792" s="235"/>
      <c r="K792" s="236"/>
      <c r="L792" s="237"/>
      <c r="M792" s="237"/>
      <c r="N792" s="182"/>
      <c r="O792" s="183"/>
      <c r="P792" s="182"/>
      <c r="Q792" s="183"/>
      <c r="R792" s="186"/>
      <c r="S792" s="187"/>
      <c r="T792" s="182"/>
      <c r="U792" s="183"/>
      <c r="V792" s="182"/>
      <c r="W792" s="183"/>
      <c r="X792" s="239"/>
      <c r="Y792" s="167"/>
      <c r="Z792" s="166"/>
      <c r="AA792" s="167"/>
      <c r="AB792" s="240"/>
      <c r="AC792" s="229"/>
    </row>
    <row r="793" spans="1:29" ht="24" customHeight="1">
      <c r="A793" s="163">
        <v>371</v>
      </c>
      <c r="B793" s="230"/>
      <c r="C793" s="230"/>
      <c r="D793" s="231"/>
      <c r="E793" s="169"/>
      <c r="F793" s="172"/>
      <c r="G793" s="173"/>
      <c r="H793" s="233"/>
      <c r="I793" s="234"/>
      <c r="J793" s="233"/>
      <c r="K793" s="234"/>
      <c r="L793" s="237"/>
      <c r="M793" s="237"/>
      <c r="N793" s="180"/>
      <c r="O793" s="181"/>
      <c r="P793" s="180"/>
      <c r="Q793" s="181"/>
      <c r="R793" s="184"/>
      <c r="S793" s="185"/>
      <c r="T793" s="180"/>
      <c r="U793" s="181"/>
      <c r="V793" s="180"/>
      <c r="W793" s="181"/>
      <c r="X793" s="238"/>
      <c r="Y793" s="165"/>
      <c r="Z793" s="164"/>
      <c r="AA793" s="165"/>
      <c r="AB793" s="240" t="str">
        <f>IF(X793="","",IF(X793="×",0,IF(AND(X793="○",Z793="○"),150000,100000)))</f>
        <v/>
      </c>
      <c r="AC793" s="229"/>
    </row>
    <row r="794" spans="1:29" ht="24" customHeight="1">
      <c r="A794" s="163"/>
      <c r="B794" s="230"/>
      <c r="C794" s="230"/>
      <c r="D794" s="232"/>
      <c r="E794" s="171"/>
      <c r="F794" s="174"/>
      <c r="G794" s="175"/>
      <c r="H794" s="235"/>
      <c r="I794" s="236"/>
      <c r="J794" s="235"/>
      <c r="K794" s="236"/>
      <c r="L794" s="237"/>
      <c r="M794" s="237"/>
      <c r="N794" s="182"/>
      <c r="O794" s="183"/>
      <c r="P794" s="182"/>
      <c r="Q794" s="183"/>
      <c r="R794" s="186"/>
      <c r="S794" s="187"/>
      <c r="T794" s="182"/>
      <c r="U794" s="183"/>
      <c r="V794" s="182"/>
      <c r="W794" s="183"/>
      <c r="X794" s="239"/>
      <c r="Y794" s="167"/>
      <c r="Z794" s="166"/>
      <c r="AA794" s="167"/>
      <c r="AB794" s="240"/>
      <c r="AC794" s="229"/>
    </row>
    <row r="795" spans="1:29" ht="24" customHeight="1">
      <c r="A795" s="163">
        <v>372</v>
      </c>
      <c r="B795" s="230"/>
      <c r="C795" s="230"/>
      <c r="D795" s="231"/>
      <c r="E795" s="169"/>
      <c r="F795" s="172"/>
      <c r="G795" s="173"/>
      <c r="H795" s="233"/>
      <c r="I795" s="234"/>
      <c r="J795" s="233"/>
      <c r="K795" s="234"/>
      <c r="L795" s="237"/>
      <c r="M795" s="237"/>
      <c r="N795" s="180"/>
      <c r="O795" s="181"/>
      <c r="P795" s="180"/>
      <c r="Q795" s="181"/>
      <c r="R795" s="184"/>
      <c r="S795" s="185"/>
      <c r="T795" s="180"/>
      <c r="U795" s="181"/>
      <c r="V795" s="180"/>
      <c r="W795" s="181"/>
      <c r="X795" s="238"/>
      <c r="Y795" s="165"/>
      <c r="Z795" s="164"/>
      <c r="AA795" s="165"/>
      <c r="AB795" s="240" t="str">
        <f>IF(X795="","",IF(X795="×",0,IF(AND(X795="○",Z795="○"),150000,100000)))</f>
        <v/>
      </c>
      <c r="AC795" s="229"/>
    </row>
    <row r="796" spans="1:29" ht="24" customHeight="1">
      <c r="A796" s="163"/>
      <c r="B796" s="230"/>
      <c r="C796" s="230"/>
      <c r="D796" s="232"/>
      <c r="E796" s="171"/>
      <c r="F796" s="174"/>
      <c r="G796" s="175"/>
      <c r="H796" s="235"/>
      <c r="I796" s="236"/>
      <c r="J796" s="235"/>
      <c r="K796" s="236"/>
      <c r="L796" s="237"/>
      <c r="M796" s="237"/>
      <c r="N796" s="182"/>
      <c r="O796" s="183"/>
      <c r="P796" s="182"/>
      <c r="Q796" s="183"/>
      <c r="R796" s="186"/>
      <c r="S796" s="187"/>
      <c r="T796" s="182"/>
      <c r="U796" s="183"/>
      <c r="V796" s="182"/>
      <c r="W796" s="183"/>
      <c r="X796" s="239"/>
      <c r="Y796" s="167"/>
      <c r="Z796" s="166"/>
      <c r="AA796" s="167"/>
      <c r="AB796" s="240"/>
      <c r="AC796" s="229"/>
    </row>
    <row r="797" spans="1:29" ht="24" customHeight="1">
      <c r="A797" s="163">
        <v>373</v>
      </c>
      <c r="B797" s="230"/>
      <c r="C797" s="230"/>
      <c r="D797" s="231"/>
      <c r="E797" s="169"/>
      <c r="F797" s="172"/>
      <c r="G797" s="173"/>
      <c r="H797" s="233"/>
      <c r="I797" s="234"/>
      <c r="J797" s="233"/>
      <c r="K797" s="234"/>
      <c r="L797" s="237"/>
      <c r="M797" s="237"/>
      <c r="N797" s="180"/>
      <c r="O797" s="181"/>
      <c r="P797" s="180"/>
      <c r="Q797" s="181"/>
      <c r="R797" s="184"/>
      <c r="S797" s="185"/>
      <c r="T797" s="180"/>
      <c r="U797" s="181"/>
      <c r="V797" s="180"/>
      <c r="W797" s="181"/>
      <c r="X797" s="238"/>
      <c r="Y797" s="165"/>
      <c r="Z797" s="164"/>
      <c r="AA797" s="165"/>
      <c r="AB797" s="240" t="str">
        <f>IF(X797="","",IF(X797="×",0,IF(AND(X797="○",Z797="○"),150000,100000)))</f>
        <v/>
      </c>
      <c r="AC797" s="229"/>
    </row>
    <row r="798" spans="1:29" ht="24" customHeight="1">
      <c r="A798" s="163"/>
      <c r="B798" s="230"/>
      <c r="C798" s="230"/>
      <c r="D798" s="232"/>
      <c r="E798" s="171"/>
      <c r="F798" s="174"/>
      <c r="G798" s="175"/>
      <c r="H798" s="235"/>
      <c r="I798" s="236"/>
      <c r="J798" s="235"/>
      <c r="K798" s="236"/>
      <c r="L798" s="237"/>
      <c r="M798" s="237"/>
      <c r="N798" s="182"/>
      <c r="O798" s="183"/>
      <c r="P798" s="182"/>
      <c r="Q798" s="183"/>
      <c r="R798" s="186"/>
      <c r="S798" s="187"/>
      <c r="T798" s="182"/>
      <c r="U798" s="183"/>
      <c r="V798" s="182"/>
      <c r="W798" s="183"/>
      <c r="X798" s="239"/>
      <c r="Y798" s="167"/>
      <c r="Z798" s="166"/>
      <c r="AA798" s="167"/>
      <c r="AB798" s="240"/>
      <c r="AC798" s="229"/>
    </row>
    <row r="799" spans="1:29" ht="24" customHeight="1">
      <c r="A799" s="163">
        <v>374</v>
      </c>
      <c r="B799" s="230"/>
      <c r="C799" s="230"/>
      <c r="D799" s="231"/>
      <c r="E799" s="169"/>
      <c r="F799" s="172"/>
      <c r="G799" s="173"/>
      <c r="H799" s="233"/>
      <c r="I799" s="234"/>
      <c r="J799" s="233"/>
      <c r="K799" s="234"/>
      <c r="L799" s="237"/>
      <c r="M799" s="237"/>
      <c r="N799" s="180"/>
      <c r="O799" s="181"/>
      <c r="P799" s="180"/>
      <c r="Q799" s="181"/>
      <c r="R799" s="184"/>
      <c r="S799" s="185"/>
      <c r="T799" s="180"/>
      <c r="U799" s="181"/>
      <c r="V799" s="180"/>
      <c r="W799" s="181"/>
      <c r="X799" s="238"/>
      <c r="Y799" s="165"/>
      <c r="Z799" s="164"/>
      <c r="AA799" s="165"/>
      <c r="AB799" s="240" t="str">
        <f>IF(X799="","",IF(X799="×",0,IF(AND(X799="○",Z799="○"),150000,100000)))</f>
        <v/>
      </c>
      <c r="AC799" s="229"/>
    </row>
    <row r="800" spans="1:29" ht="24" customHeight="1">
      <c r="A800" s="163"/>
      <c r="B800" s="230"/>
      <c r="C800" s="230"/>
      <c r="D800" s="232"/>
      <c r="E800" s="171"/>
      <c r="F800" s="174"/>
      <c r="G800" s="175"/>
      <c r="H800" s="235"/>
      <c r="I800" s="236"/>
      <c r="J800" s="235"/>
      <c r="K800" s="236"/>
      <c r="L800" s="237"/>
      <c r="M800" s="237"/>
      <c r="N800" s="182"/>
      <c r="O800" s="183"/>
      <c r="P800" s="182"/>
      <c r="Q800" s="183"/>
      <c r="R800" s="186"/>
      <c r="S800" s="187"/>
      <c r="T800" s="182"/>
      <c r="U800" s="183"/>
      <c r="V800" s="182"/>
      <c r="W800" s="183"/>
      <c r="X800" s="239"/>
      <c r="Y800" s="167"/>
      <c r="Z800" s="166"/>
      <c r="AA800" s="167"/>
      <c r="AB800" s="240"/>
      <c r="AC800" s="229"/>
    </row>
    <row r="801" spans="1:29" ht="24" customHeight="1">
      <c r="A801" s="163">
        <v>375</v>
      </c>
      <c r="B801" s="230"/>
      <c r="C801" s="230"/>
      <c r="D801" s="231"/>
      <c r="E801" s="169"/>
      <c r="F801" s="172"/>
      <c r="G801" s="173"/>
      <c r="H801" s="233"/>
      <c r="I801" s="234"/>
      <c r="J801" s="233"/>
      <c r="K801" s="234"/>
      <c r="L801" s="237"/>
      <c r="M801" s="237"/>
      <c r="N801" s="180"/>
      <c r="O801" s="181"/>
      <c r="P801" s="180"/>
      <c r="Q801" s="181"/>
      <c r="R801" s="184"/>
      <c r="S801" s="185"/>
      <c r="T801" s="180"/>
      <c r="U801" s="181"/>
      <c r="V801" s="180"/>
      <c r="W801" s="181"/>
      <c r="X801" s="238"/>
      <c r="Y801" s="165"/>
      <c r="Z801" s="164"/>
      <c r="AA801" s="165"/>
      <c r="AB801" s="240" t="str">
        <f>IF(X801="","",IF(X801="×",0,IF(AND(X801="○",Z801="○"),150000,100000)))</f>
        <v/>
      </c>
      <c r="AC801" s="229"/>
    </row>
    <row r="802" spans="1:29" ht="24" customHeight="1">
      <c r="A802" s="163"/>
      <c r="B802" s="230"/>
      <c r="C802" s="230"/>
      <c r="D802" s="232"/>
      <c r="E802" s="171"/>
      <c r="F802" s="174"/>
      <c r="G802" s="175"/>
      <c r="H802" s="235"/>
      <c r="I802" s="236"/>
      <c r="J802" s="235"/>
      <c r="K802" s="236"/>
      <c r="L802" s="237"/>
      <c r="M802" s="237"/>
      <c r="N802" s="182"/>
      <c r="O802" s="183"/>
      <c r="P802" s="182"/>
      <c r="Q802" s="183"/>
      <c r="R802" s="186"/>
      <c r="S802" s="187"/>
      <c r="T802" s="182"/>
      <c r="U802" s="183"/>
      <c r="V802" s="182"/>
      <c r="W802" s="183"/>
      <c r="X802" s="239"/>
      <c r="Y802" s="167"/>
      <c r="Z802" s="166"/>
      <c r="AA802" s="167"/>
      <c r="AB802" s="240"/>
      <c r="AC802" s="229"/>
    </row>
    <row r="803" spans="1:29" ht="24" customHeight="1">
      <c r="A803" s="163">
        <v>376</v>
      </c>
      <c r="B803" s="230"/>
      <c r="C803" s="230"/>
      <c r="D803" s="231"/>
      <c r="E803" s="169"/>
      <c r="F803" s="172"/>
      <c r="G803" s="173"/>
      <c r="H803" s="233"/>
      <c r="I803" s="234"/>
      <c r="J803" s="233"/>
      <c r="K803" s="234"/>
      <c r="L803" s="237"/>
      <c r="M803" s="237"/>
      <c r="N803" s="180"/>
      <c r="O803" s="181"/>
      <c r="P803" s="180"/>
      <c r="Q803" s="181"/>
      <c r="R803" s="184"/>
      <c r="S803" s="185"/>
      <c r="T803" s="180"/>
      <c r="U803" s="181"/>
      <c r="V803" s="180"/>
      <c r="W803" s="181"/>
      <c r="X803" s="238"/>
      <c r="Y803" s="165"/>
      <c r="Z803" s="164"/>
      <c r="AA803" s="165"/>
      <c r="AB803" s="240" t="str">
        <f>IF(X803="","",IF(X803="×",0,IF(AND(X803="○",Z803="○"),150000,100000)))</f>
        <v/>
      </c>
      <c r="AC803" s="229"/>
    </row>
    <row r="804" spans="1:29" ht="24" customHeight="1">
      <c r="A804" s="163"/>
      <c r="B804" s="230"/>
      <c r="C804" s="230"/>
      <c r="D804" s="232"/>
      <c r="E804" s="171"/>
      <c r="F804" s="174"/>
      <c r="G804" s="175"/>
      <c r="H804" s="235"/>
      <c r="I804" s="236"/>
      <c r="J804" s="235"/>
      <c r="K804" s="236"/>
      <c r="L804" s="237"/>
      <c r="M804" s="237"/>
      <c r="N804" s="182"/>
      <c r="O804" s="183"/>
      <c r="P804" s="182"/>
      <c r="Q804" s="183"/>
      <c r="R804" s="186"/>
      <c r="S804" s="187"/>
      <c r="T804" s="182"/>
      <c r="U804" s="183"/>
      <c r="V804" s="182"/>
      <c r="W804" s="183"/>
      <c r="X804" s="239"/>
      <c r="Y804" s="167"/>
      <c r="Z804" s="166"/>
      <c r="AA804" s="167"/>
      <c r="AB804" s="240"/>
      <c r="AC804" s="229"/>
    </row>
    <row r="805" spans="1:29" ht="24" customHeight="1">
      <c r="A805" s="163">
        <v>377</v>
      </c>
      <c r="B805" s="230"/>
      <c r="C805" s="230"/>
      <c r="D805" s="231"/>
      <c r="E805" s="169"/>
      <c r="F805" s="172"/>
      <c r="G805" s="173"/>
      <c r="H805" s="233"/>
      <c r="I805" s="234"/>
      <c r="J805" s="233"/>
      <c r="K805" s="234"/>
      <c r="L805" s="237"/>
      <c r="M805" s="237"/>
      <c r="N805" s="180"/>
      <c r="O805" s="181"/>
      <c r="P805" s="180"/>
      <c r="Q805" s="181"/>
      <c r="R805" s="184"/>
      <c r="S805" s="185"/>
      <c r="T805" s="180"/>
      <c r="U805" s="181"/>
      <c r="V805" s="180"/>
      <c r="W805" s="181"/>
      <c r="X805" s="238"/>
      <c r="Y805" s="165"/>
      <c r="Z805" s="164"/>
      <c r="AA805" s="165"/>
      <c r="AB805" s="240" t="str">
        <f>IF(X805="","",IF(X805="×",0,IF(AND(X805="○",Z805="○"),150000,100000)))</f>
        <v/>
      </c>
      <c r="AC805" s="229"/>
    </row>
    <row r="806" spans="1:29" ht="24" customHeight="1">
      <c r="A806" s="163"/>
      <c r="B806" s="230"/>
      <c r="C806" s="230"/>
      <c r="D806" s="232"/>
      <c r="E806" s="171"/>
      <c r="F806" s="174"/>
      <c r="G806" s="175"/>
      <c r="H806" s="235"/>
      <c r="I806" s="236"/>
      <c r="J806" s="235"/>
      <c r="K806" s="236"/>
      <c r="L806" s="237"/>
      <c r="M806" s="237"/>
      <c r="N806" s="182"/>
      <c r="O806" s="183"/>
      <c r="P806" s="182"/>
      <c r="Q806" s="183"/>
      <c r="R806" s="186"/>
      <c r="S806" s="187"/>
      <c r="T806" s="182"/>
      <c r="U806" s="183"/>
      <c r="V806" s="182"/>
      <c r="W806" s="183"/>
      <c r="X806" s="239"/>
      <c r="Y806" s="167"/>
      <c r="Z806" s="166"/>
      <c r="AA806" s="167"/>
      <c r="AB806" s="240"/>
      <c r="AC806" s="229"/>
    </row>
    <row r="807" spans="1:29" ht="24" customHeight="1">
      <c r="A807" s="163">
        <v>378</v>
      </c>
      <c r="B807" s="230"/>
      <c r="C807" s="230"/>
      <c r="D807" s="231"/>
      <c r="E807" s="169"/>
      <c r="F807" s="172"/>
      <c r="G807" s="173"/>
      <c r="H807" s="233"/>
      <c r="I807" s="234"/>
      <c r="J807" s="233"/>
      <c r="K807" s="234"/>
      <c r="L807" s="237"/>
      <c r="M807" s="237"/>
      <c r="N807" s="180"/>
      <c r="O807" s="181"/>
      <c r="P807" s="180"/>
      <c r="Q807" s="181"/>
      <c r="R807" s="184"/>
      <c r="S807" s="185"/>
      <c r="T807" s="180"/>
      <c r="U807" s="181"/>
      <c r="V807" s="180"/>
      <c r="W807" s="181"/>
      <c r="X807" s="238"/>
      <c r="Y807" s="165"/>
      <c r="Z807" s="164"/>
      <c r="AA807" s="165"/>
      <c r="AB807" s="240" t="str">
        <f>IF(X807="","",IF(X807="×",0,IF(AND(X807="○",Z807="○"),150000,100000)))</f>
        <v/>
      </c>
      <c r="AC807" s="229"/>
    </row>
    <row r="808" spans="1:29" ht="24" customHeight="1">
      <c r="A808" s="163"/>
      <c r="B808" s="230"/>
      <c r="C808" s="230"/>
      <c r="D808" s="232"/>
      <c r="E808" s="171"/>
      <c r="F808" s="174"/>
      <c r="G808" s="175"/>
      <c r="H808" s="235"/>
      <c r="I808" s="236"/>
      <c r="J808" s="235"/>
      <c r="K808" s="236"/>
      <c r="L808" s="237"/>
      <c r="M808" s="237"/>
      <c r="N808" s="182"/>
      <c r="O808" s="183"/>
      <c r="P808" s="182"/>
      <c r="Q808" s="183"/>
      <c r="R808" s="186"/>
      <c r="S808" s="187"/>
      <c r="T808" s="182"/>
      <c r="U808" s="183"/>
      <c r="V808" s="182"/>
      <c r="W808" s="183"/>
      <c r="X808" s="239"/>
      <c r="Y808" s="167"/>
      <c r="Z808" s="166"/>
      <c r="AA808" s="167"/>
      <c r="AB808" s="240"/>
      <c r="AC808" s="229"/>
    </row>
    <row r="809" spans="1:29" ht="24" customHeight="1">
      <c r="A809" s="163">
        <v>379</v>
      </c>
      <c r="B809" s="230"/>
      <c r="C809" s="230"/>
      <c r="D809" s="231"/>
      <c r="E809" s="169"/>
      <c r="F809" s="172"/>
      <c r="G809" s="173"/>
      <c r="H809" s="233"/>
      <c r="I809" s="234"/>
      <c r="J809" s="233"/>
      <c r="K809" s="234"/>
      <c r="L809" s="237"/>
      <c r="M809" s="237"/>
      <c r="N809" s="180"/>
      <c r="O809" s="181"/>
      <c r="P809" s="180"/>
      <c r="Q809" s="181"/>
      <c r="R809" s="184"/>
      <c r="S809" s="185"/>
      <c r="T809" s="180"/>
      <c r="U809" s="181"/>
      <c r="V809" s="180"/>
      <c r="W809" s="181"/>
      <c r="X809" s="238"/>
      <c r="Y809" s="165"/>
      <c r="Z809" s="164"/>
      <c r="AA809" s="165"/>
      <c r="AB809" s="240" t="str">
        <f>IF(X809="","",IF(X809="×",0,IF(AND(X809="○",Z809="○"),150000,100000)))</f>
        <v/>
      </c>
      <c r="AC809" s="229"/>
    </row>
    <row r="810" spans="1:29" ht="24" customHeight="1">
      <c r="A810" s="163"/>
      <c r="B810" s="230"/>
      <c r="C810" s="230"/>
      <c r="D810" s="232"/>
      <c r="E810" s="171"/>
      <c r="F810" s="174"/>
      <c r="G810" s="175"/>
      <c r="H810" s="235"/>
      <c r="I810" s="236"/>
      <c r="J810" s="235"/>
      <c r="K810" s="236"/>
      <c r="L810" s="237"/>
      <c r="M810" s="237"/>
      <c r="N810" s="182"/>
      <c r="O810" s="183"/>
      <c r="P810" s="182"/>
      <c r="Q810" s="183"/>
      <c r="R810" s="186"/>
      <c r="S810" s="187"/>
      <c r="T810" s="182"/>
      <c r="U810" s="183"/>
      <c r="V810" s="182"/>
      <c r="W810" s="183"/>
      <c r="X810" s="239"/>
      <c r="Y810" s="167"/>
      <c r="Z810" s="166"/>
      <c r="AA810" s="167"/>
      <c r="AB810" s="240"/>
      <c r="AC810" s="229"/>
    </row>
    <row r="811" spans="1:29" ht="24" customHeight="1">
      <c r="A811" s="163">
        <v>380</v>
      </c>
      <c r="B811" s="230"/>
      <c r="C811" s="230"/>
      <c r="D811" s="231"/>
      <c r="E811" s="169"/>
      <c r="F811" s="172"/>
      <c r="G811" s="173"/>
      <c r="H811" s="233"/>
      <c r="I811" s="234"/>
      <c r="J811" s="233"/>
      <c r="K811" s="234"/>
      <c r="L811" s="237"/>
      <c r="M811" s="237"/>
      <c r="N811" s="180"/>
      <c r="O811" s="181"/>
      <c r="P811" s="180"/>
      <c r="Q811" s="181"/>
      <c r="R811" s="184"/>
      <c r="S811" s="185"/>
      <c r="T811" s="180"/>
      <c r="U811" s="181"/>
      <c r="V811" s="180"/>
      <c r="W811" s="181"/>
      <c r="X811" s="238"/>
      <c r="Y811" s="165"/>
      <c r="Z811" s="164"/>
      <c r="AA811" s="165"/>
      <c r="AB811" s="240" t="str">
        <f>IF(X811="","",IF(X811="×",0,IF(AND(X811="○",Z811="○"),150000,100000)))</f>
        <v/>
      </c>
      <c r="AC811" s="229"/>
    </row>
    <row r="812" spans="1:29" ht="24" customHeight="1">
      <c r="A812" s="163"/>
      <c r="B812" s="230"/>
      <c r="C812" s="230"/>
      <c r="D812" s="232"/>
      <c r="E812" s="171"/>
      <c r="F812" s="174"/>
      <c r="G812" s="175"/>
      <c r="H812" s="235"/>
      <c r="I812" s="236"/>
      <c r="J812" s="235"/>
      <c r="K812" s="236"/>
      <c r="L812" s="237"/>
      <c r="M812" s="237"/>
      <c r="N812" s="182"/>
      <c r="O812" s="183"/>
      <c r="P812" s="182"/>
      <c r="Q812" s="183"/>
      <c r="R812" s="186"/>
      <c r="S812" s="187"/>
      <c r="T812" s="182"/>
      <c r="U812" s="183"/>
      <c r="V812" s="182"/>
      <c r="W812" s="183"/>
      <c r="X812" s="239"/>
      <c r="Y812" s="167"/>
      <c r="Z812" s="166"/>
      <c r="AA812" s="167"/>
      <c r="AB812" s="240"/>
      <c r="AC812" s="229"/>
    </row>
    <row r="813" spans="1:29" ht="24" customHeight="1">
      <c r="A813" s="163">
        <v>381</v>
      </c>
      <c r="B813" s="230"/>
      <c r="C813" s="230"/>
      <c r="D813" s="231"/>
      <c r="E813" s="169"/>
      <c r="F813" s="172"/>
      <c r="G813" s="173"/>
      <c r="H813" s="233"/>
      <c r="I813" s="234"/>
      <c r="J813" s="233"/>
      <c r="K813" s="234"/>
      <c r="L813" s="237"/>
      <c r="M813" s="237"/>
      <c r="N813" s="180"/>
      <c r="O813" s="181"/>
      <c r="P813" s="180"/>
      <c r="Q813" s="181"/>
      <c r="R813" s="184"/>
      <c r="S813" s="185"/>
      <c r="T813" s="180"/>
      <c r="U813" s="181"/>
      <c r="V813" s="180"/>
      <c r="W813" s="181"/>
      <c r="X813" s="238"/>
      <c r="Y813" s="165"/>
      <c r="Z813" s="164"/>
      <c r="AA813" s="165"/>
      <c r="AB813" s="240" t="str">
        <f>IF(X813="","",IF(X813="×",0,IF(AND(X813="○",Z813="○"),150000,100000)))</f>
        <v/>
      </c>
      <c r="AC813" s="229"/>
    </row>
    <row r="814" spans="1:29" ht="24" customHeight="1">
      <c r="A814" s="163"/>
      <c r="B814" s="230"/>
      <c r="C814" s="230"/>
      <c r="D814" s="232"/>
      <c r="E814" s="171"/>
      <c r="F814" s="174"/>
      <c r="G814" s="175"/>
      <c r="H814" s="235"/>
      <c r="I814" s="236"/>
      <c r="J814" s="235"/>
      <c r="K814" s="236"/>
      <c r="L814" s="237"/>
      <c r="M814" s="237"/>
      <c r="N814" s="182"/>
      <c r="O814" s="183"/>
      <c r="P814" s="182"/>
      <c r="Q814" s="183"/>
      <c r="R814" s="186"/>
      <c r="S814" s="187"/>
      <c r="T814" s="182"/>
      <c r="U814" s="183"/>
      <c r="V814" s="182"/>
      <c r="W814" s="183"/>
      <c r="X814" s="239"/>
      <c r="Y814" s="167"/>
      <c r="Z814" s="166"/>
      <c r="AA814" s="167"/>
      <c r="AB814" s="240"/>
      <c r="AC814" s="229"/>
    </row>
    <row r="815" spans="1:29" ht="24" customHeight="1">
      <c r="A815" s="163">
        <v>382</v>
      </c>
      <c r="B815" s="230"/>
      <c r="C815" s="230"/>
      <c r="D815" s="231"/>
      <c r="E815" s="169"/>
      <c r="F815" s="172"/>
      <c r="G815" s="173"/>
      <c r="H815" s="233"/>
      <c r="I815" s="234"/>
      <c r="J815" s="233"/>
      <c r="K815" s="234"/>
      <c r="L815" s="237"/>
      <c r="M815" s="237"/>
      <c r="N815" s="180"/>
      <c r="O815" s="181"/>
      <c r="P815" s="180"/>
      <c r="Q815" s="181"/>
      <c r="R815" s="184"/>
      <c r="S815" s="185"/>
      <c r="T815" s="180"/>
      <c r="U815" s="181"/>
      <c r="V815" s="180"/>
      <c r="W815" s="181"/>
      <c r="X815" s="238"/>
      <c r="Y815" s="165"/>
      <c r="Z815" s="164"/>
      <c r="AA815" s="165"/>
      <c r="AB815" s="240" t="str">
        <f>IF(X815="","",IF(X815="×",0,IF(AND(X815="○",Z815="○"),150000,100000)))</f>
        <v/>
      </c>
      <c r="AC815" s="229"/>
    </row>
    <row r="816" spans="1:29" ht="24" customHeight="1">
      <c r="A816" s="163"/>
      <c r="B816" s="230"/>
      <c r="C816" s="230"/>
      <c r="D816" s="232"/>
      <c r="E816" s="171"/>
      <c r="F816" s="174"/>
      <c r="G816" s="175"/>
      <c r="H816" s="235"/>
      <c r="I816" s="236"/>
      <c r="J816" s="235"/>
      <c r="K816" s="236"/>
      <c r="L816" s="237"/>
      <c r="M816" s="237"/>
      <c r="N816" s="182"/>
      <c r="O816" s="183"/>
      <c r="P816" s="182"/>
      <c r="Q816" s="183"/>
      <c r="R816" s="186"/>
      <c r="S816" s="187"/>
      <c r="T816" s="182"/>
      <c r="U816" s="183"/>
      <c r="V816" s="182"/>
      <c r="W816" s="183"/>
      <c r="X816" s="239"/>
      <c r="Y816" s="167"/>
      <c r="Z816" s="166"/>
      <c r="AA816" s="167"/>
      <c r="AB816" s="240"/>
      <c r="AC816" s="229"/>
    </row>
    <row r="817" spans="1:29" ht="24" customHeight="1">
      <c r="A817" s="163">
        <v>383</v>
      </c>
      <c r="B817" s="230"/>
      <c r="C817" s="230"/>
      <c r="D817" s="231"/>
      <c r="E817" s="169"/>
      <c r="F817" s="172"/>
      <c r="G817" s="173"/>
      <c r="H817" s="233"/>
      <c r="I817" s="234"/>
      <c r="J817" s="233"/>
      <c r="K817" s="234"/>
      <c r="L817" s="237"/>
      <c r="M817" s="237"/>
      <c r="N817" s="180"/>
      <c r="O817" s="181"/>
      <c r="P817" s="180"/>
      <c r="Q817" s="181"/>
      <c r="R817" s="184"/>
      <c r="S817" s="185"/>
      <c r="T817" s="180"/>
      <c r="U817" s="181"/>
      <c r="V817" s="180"/>
      <c r="W817" s="181"/>
      <c r="X817" s="238"/>
      <c r="Y817" s="165"/>
      <c r="Z817" s="164"/>
      <c r="AA817" s="165"/>
      <c r="AB817" s="240" t="str">
        <f>IF(X817="","",IF(X817="×",0,IF(AND(X817="○",Z817="○"),150000,100000)))</f>
        <v/>
      </c>
      <c r="AC817" s="229"/>
    </row>
    <row r="818" spans="1:29" ht="24" customHeight="1">
      <c r="A818" s="163"/>
      <c r="B818" s="230"/>
      <c r="C818" s="230"/>
      <c r="D818" s="232"/>
      <c r="E818" s="171"/>
      <c r="F818" s="174"/>
      <c r="G818" s="175"/>
      <c r="H818" s="235"/>
      <c r="I818" s="236"/>
      <c r="J818" s="235"/>
      <c r="K818" s="236"/>
      <c r="L818" s="237"/>
      <c r="M818" s="237"/>
      <c r="N818" s="182"/>
      <c r="O818" s="183"/>
      <c r="P818" s="182"/>
      <c r="Q818" s="183"/>
      <c r="R818" s="186"/>
      <c r="S818" s="187"/>
      <c r="T818" s="182"/>
      <c r="U818" s="183"/>
      <c r="V818" s="182"/>
      <c r="W818" s="183"/>
      <c r="X818" s="239"/>
      <c r="Y818" s="167"/>
      <c r="Z818" s="166"/>
      <c r="AA818" s="167"/>
      <c r="AB818" s="240"/>
      <c r="AC818" s="229"/>
    </row>
    <row r="819" spans="1:29" ht="24" customHeight="1">
      <c r="A819" s="163">
        <v>384</v>
      </c>
      <c r="B819" s="230"/>
      <c r="C819" s="230"/>
      <c r="D819" s="231"/>
      <c r="E819" s="169"/>
      <c r="F819" s="172"/>
      <c r="G819" s="173"/>
      <c r="H819" s="233"/>
      <c r="I819" s="234"/>
      <c r="J819" s="233"/>
      <c r="K819" s="234"/>
      <c r="L819" s="237"/>
      <c r="M819" s="237"/>
      <c r="N819" s="180"/>
      <c r="O819" s="181"/>
      <c r="P819" s="180"/>
      <c r="Q819" s="181"/>
      <c r="R819" s="184"/>
      <c r="S819" s="185"/>
      <c r="T819" s="180"/>
      <c r="U819" s="181"/>
      <c r="V819" s="180"/>
      <c r="W819" s="181"/>
      <c r="X819" s="238"/>
      <c r="Y819" s="165"/>
      <c r="Z819" s="164"/>
      <c r="AA819" s="165"/>
      <c r="AB819" s="240" t="str">
        <f>IF(X819="","",IF(X819="×",0,IF(AND(X819="○",Z819="○"),150000,100000)))</f>
        <v/>
      </c>
      <c r="AC819" s="229"/>
    </row>
    <row r="820" spans="1:29" ht="24" customHeight="1">
      <c r="A820" s="163"/>
      <c r="B820" s="230"/>
      <c r="C820" s="230"/>
      <c r="D820" s="232"/>
      <c r="E820" s="171"/>
      <c r="F820" s="174"/>
      <c r="G820" s="175"/>
      <c r="H820" s="235"/>
      <c r="I820" s="236"/>
      <c r="J820" s="235"/>
      <c r="K820" s="236"/>
      <c r="L820" s="237"/>
      <c r="M820" s="237"/>
      <c r="N820" s="182"/>
      <c r="O820" s="183"/>
      <c r="P820" s="182"/>
      <c r="Q820" s="183"/>
      <c r="R820" s="186"/>
      <c r="S820" s="187"/>
      <c r="T820" s="182"/>
      <c r="U820" s="183"/>
      <c r="V820" s="182"/>
      <c r="W820" s="183"/>
      <c r="X820" s="239"/>
      <c r="Y820" s="167"/>
      <c r="Z820" s="166"/>
      <c r="AA820" s="167"/>
      <c r="AB820" s="240"/>
      <c r="AC820" s="229"/>
    </row>
    <row r="821" spans="1:29" ht="24" customHeight="1">
      <c r="A821" s="163">
        <v>385</v>
      </c>
      <c r="B821" s="230"/>
      <c r="C821" s="230"/>
      <c r="D821" s="231"/>
      <c r="E821" s="169"/>
      <c r="F821" s="172"/>
      <c r="G821" s="173"/>
      <c r="H821" s="233"/>
      <c r="I821" s="234"/>
      <c r="J821" s="233"/>
      <c r="K821" s="234"/>
      <c r="L821" s="237"/>
      <c r="M821" s="237"/>
      <c r="N821" s="180"/>
      <c r="O821" s="181"/>
      <c r="P821" s="180"/>
      <c r="Q821" s="181"/>
      <c r="R821" s="184"/>
      <c r="S821" s="185"/>
      <c r="T821" s="180"/>
      <c r="U821" s="181"/>
      <c r="V821" s="180"/>
      <c r="W821" s="181"/>
      <c r="X821" s="238"/>
      <c r="Y821" s="165"/>
      <c r="Z821" s="164"/>
      <c r="AA821" s="165"/>
      <c r="AB821" s="240" t="str">
        <f>IF(X821="","",IF(X821="×",0,IF(AND(X821="○",Z821="○"),150000,100000)))</f>
        <v/>
      </c>
      <c r="AC821" s="229"/>
    </row>
    <row r="822" spans="1:29" ht="24" customHeight="1">
      <c r="A822" s="163"/>
      <c r="B822" s="230"/>
      <c r="C822" s="230"/>
      <c r="D822" s="232"/>
      <c r="E822" s="171"/>
      <c r="F822" s="174"/>
      <c r="G822" s="175"/>
      <c r="H822" s="235"/>
      <c r="I822" s="236"/>
      <c r="J822" s="235"/>
      <c r="K822" s="236"/>
      <c r="L822" s="237"/>
      <c r="M822" s="237"/>
      <c r="N822" s="182"/>
      <c r="O822" s="183"/>
      <c r="P822" s="182"/>
      <c r="Q822" s="183"/>
      <c r="R822" s="186"/>
      <c r="S822" s="187"/>
      <c r="T822" s="182"/>
      <c r="U822" s="183"/>
      <c r="V822" s="182"/>
      <c r="W822" s="183"/>
      <c r="X822" s="239"/>
      <c r="Y822" s="167"/>
      <c r="Z822" s="166"/>
      <c r="AA822" s="167"/>
      <c r="AB822" s="240"/>
      <c r="AC822" s="229"/>
    </row>
    <row r="823" spans="1:29" ht="24" customHeight="1">
      <c r="A823" s="163">
        <v>386</v>
      </c>
      <c r="B823" s="230"/>
      <c r="C823" s="230"/>
      <c r="D823" s="231"/>
      <c r="E823" s="169"/>
      <c r="F823" s="172"/>
      <c r="G823" s="173"/>
      <c r="H823" s="233"/>
      <c r="I823" s="234"/>
      <c r="J823" s="233"/>
      <c r="K823" s="234"/>
      <c r="L823" s="237"/>
      <c r="M823" s="237"/>
      <c r="N823" s="180"/>
      <c r="O823" s="181"/>
      <c r="P823" s="180"/>
      <c r="Q823" s="181"/>
      <c r="R823" s="184"/>
      <c r="S823" s="185"/>
      <c r="T823" s="180"/>
      <c r="U823" s="181"/>
      <c r="V823" s="180"/>
      <c r="W823" s="181"/>
      <c r="X823" s="238"/>
      <c r="Y823" s="165"/>
      <c r="Z823" s="164"/>
      <c r="AA823" s="165"/>
      <c r="AB823" s="240" t="str">
        <f>IF(X823="","",IF(X823="×",0,IF(AND(X823="○",Z823="○"),150000,100000)))</f>
        <v/>
      </c>
      <c r="AC823" s="229"/>
    </row>
    <row r="824" spans="1:29" ht="24" customHeight="1">
      <c r="A824" s="163"/>
      <c r="B824" s="230"/>
      <c r="C824" s="230"/>
      <c r="D824" s="232"/>
      <c r="E824" s="171"/>
      <c r="F824" s="174"/>
      <c r="G824" s="175"/>
      <c r="H824" s="235"/>
      <c r="I824" s="236"/>
      <c r="J824" s="235"/>
      <c r="K824" s="236"/>
      <c r="L824" s="237"/>
      <c r="M824" s="237"/>
      <c r="N824" s="182"/>
      <c r="O824" s="183"/>
      <c r="P824" s="182"/>
      <c r="Q824" s="183"/>
      <c r="R824" s="186"/>
      <c r="S824" s="187"/>
      <c r="T824" s="182"/>
      <c r="U824" s="183"/>
      <c r="V824" s="182"/>
      <c r="W824" s="183"/>
      <c r="X824" s="239"/>
      <c r="Y824" s="167"/>
      <c r="Z824" s="166"/>
      <c r="AA824" s="167"/>
      <c r="AB824" s="240"/>
      <c r="AC824" s="229"/>
    </row>
    <row r="825" spans="1:29" ht="24" customHeight="1">
      <c r="A825" s="163">
        <v>387</v>
      </c>
      <c r="B825" s="230"/>
      <c r="C825" s="230"/>
      <c r="D825" s="231"/>
      <c r="E825" s="169"/>
      <c r="F825" s="172"/>
      <c r="G825" s="173"/>
      <c r="H825" s="233"/>
      <c r="I825" s="234"/>
      <c r="J825" s="233"/>
      <c r="K825" s="234"/>
      <c r="L825" s="237"/>
      <c r="M825" s="237"/>
      <c r="N825" s="180"/>
      <c r="O825" s="181"/>
      <c r="P825" s="180"/>
      <c r="Q825" s="181"/>
      <c r="R825" s="184"/>
      <c r="S825" s="185"/>
      <c r="T825" s="180"/>
      <c r="U825" s="181"/>
      <c r="V825" s="180"/>
      <c r="W825" s="181"/>
      <c r="X825" s="238"/>
      <c r="Y825" s="165"/>
      <c r="Z825" s="164"/>
      <c r="AA825" s="165"/>
      <c r="AB825" s="240" t="str">
        <f>IF(X825="","",IF(X825="×",0,IF(AND(X825="○",Z825="○"),150000,100000)))</f>
        <v/>
      </c>
      <c r="AC825" s="229"/>
    </row>
    <row r="826" spans="1:29" ht="24" customHeight="1">
      <c r="A826" s="163"/>
      <c r="B826" s="230"/>
      <c r="C826" s="230"/>
      <c r="D826" s="232"/>
      <c r="E826" s="171"/>
      <c r="F826" s="174"/>
      <c r="G826" s="175"/>
      <c r="H826" s="235"/>
      <c r="I826" s="236"/>
      <c r="J826" s="235"/>
      <c r="K826" s="236"/>
      <c r="L826" s="237"/>
      <c r="M826" s="237"/>
      <c r="N826" s="182"/>
      <c r="O826" s="183"/>
      <c r="P826" s="182"/>
      <c r="Q826" s="183"/>
      <c r="R826" s="186"/>
      <c r="S826" s="187"/>
      <c r="T826" s="182"/>
      <c r="U826" s="183"/>
      <c r="V826" s="182"/>
      <c r="W826" s="183"/>
      <c r="X826" s="239"/>
      <c r="Y826" s="167"/>
      <c r="Z826" s="166"/>
      <c r="AA826" s="167"/>
      <c r="AB826" s="240"/>
      <c r="AC826" s="229"/>
    </row>
    <row r="827" spans="1:29" ht="24" customHeight="1">
      <c r="A827" s="163">
        <v>388</v>
      </c>
      <c r="B827" s="230"/>
      <c r="C827" s="230"/>
      <c r="D827" s="231"/>
      <c r="E827" s="169"/>
      <c r="F827" s="172"/>
      <c r="G827" s="173"/>
      <c r="H827" s="233"/>
      <c r="I827" s="234"/>
      <c r="J827" s="233"/>
      <c r="K827" s="234"/>
      <c r="L827" s="237"/>
      <c r="M827" s="237"/>
      <c r="N827" s="180"/>
      <c r="O827" s="181"/>
      <c r="P827" s="180"/>
      <c r="Q827" s="181"/>
      <c r="R827" s="184"/>
      <c r="S827" s="185"/>
      <c r="T827" s="180"/>
      <c r="U827" s="181"/>
      <c r="V827" s="180"/>
      <c r="W827" s="181"/>
      <c r="X827" s="238"/>
      <c r="Y827" s="165"/>
      <c r="Z827" s="164"/>
      <c r="AA827" s="165"/>
      <c r="AB827" s="240" t="str">
        <f>IF(X827="","",IF(X827="×",0,IF(AND(X827="○",Z827="○"),150000,100000)))</f>
        <v/>
      </c>
      <c r="AC827" s="229"/>
    </row>
    <row r="828" spans="1:29" ht="24" customHeight="1">
      <c r="A828" s="163"/>
      <c r="B828" s="230"/>
      <c r="C828" s="230"/>
      <c r="D828" s="232"/>
      <c r="E828" s="171"/>
      <c r="F828" s="174"/>
      <c r="G828" s="175"/>
      <c r="H828" s="235"/>
      <c r="I828" s="236"/>
      <c r="J828" s="235"/>
      <c r="K828" s="236"/>
      <c r="L828" s="237"/>
      <c r="M828" s="237"/>
      <c r="N828" s="182"/>
      <c r="O828" s="183"/>
      <c r="P828" s="182"/>
      <c r="Q828" s="183"/>
      <c r="R828" s="186"/>
      <c r="S828" s="187"/>
      <c r="T828" s="182"/>
      <c r="U828" s="183"/>
      <c r="V828" s="182"/>
      <c r="W828" s="183"/>
      <c r="X828" s="239"/>
      <c r="Y828" s="167"/>
      <c r="Z828" s="166"/>
      <c r="AA828" s="167"/>
      <c r="AB828" s="240"/>
      <c r="AC828" s="229"/>
    </row>
    <row r="829" spans="1:29" ht="24" customHeight="1">
      <c r="A829" s="163">
        <v>389</v>
      </c>
      <c r="B829" s="230"/>
      <c r="C829" s="230"/>
      <c r="D829" s="231"/>
      <c r="E829" s="169"/>
      <c r="F829" s="172"/>
      <c r="G829" s="173"/>
      <c r="H829" s="233"/>
      <c r="I829" s="234"/>
      <c r="J829" s="233"/>
      <c r="K829" s="234"/>
      <c r="L829" s="237"/>
      <c r="M829" s="237"/>
      <c r="N829" s="180"/>
      <c r="O829" s="181"/>
      <c r="P829" s="180"/>
      <c r="Q829" s="181"/>
      <c r="R829" s="184"/>
      <c r="S829" s="185"/>
      <c r="T829" s="180"/>
      <c r="U829" s="181"/>
      <c r="V829" s="180"/>
      <c r="W829" s="181"/>
      <c r="X829" s="238"/>
      <c r="Y829" s="165"/>
      <c r="Z829" s="164"/>
      <c r="AA829" s="165"/>
      <c r="AB829" s="240" t="str">
        <f>IF(X829="","",IF(X829="×",0,IF(AND(X829="○",Z829="○"),150000,100000)))</f>
        <v/>
      </c>
      <c r="AC829" s="229"/>
    </row>
    <row r="830" spans="1:29" ht="24" customHeight="1">
      <c r="A830" s="163"/>
      <c r="B830" s="230"/>
      <c r="C830" s="230"/>
      <c r="D830" s="232"/>
      <c r="E830" s="171"/>
      <c r="F830" s="174"/>
      <c r="G830" s="175"/>
      <c r="H830" s="235"/>
      <c r="I830" s="236"/>
      <c r="J830" s="235"/>
      <c r="K830" s="236"/>
      <c r="L830" s="237"/>
      <c r="M830" s="237"/>
      <c r="N830" s="182"/>
      <c r="O830" s="183"/>
      <c r="P830" s="182"/>
      <c r="Q830" s="183"/>
      <c r="R830" s="186"/>
      <c r="S830" s="187"/>
      <c r="T830" s="182"/>
      <c r="U830" s="183"/>
      <c r="V830" s="182"/>
      <c r="W830" s="183"/>
      <c r="X830" s="239"/>
      <c r="Y830" s="167"/>
      <c r="Z830" s="166"/>
      <c r="AA830" s="167"/>
      <c r="AB830" s="240"/>
      <c r="AC830" s="229"/>
    </row>
    <row r="831" spans="1:29" ht="24" customHeight="1">
      <c r="A831" s="163">
        <v>390</v>
      </c>
      <c r="B831" s="230"/>
      <c r="C831" s="230"/>
      <c r="D831" s="231"/>
      <c r="E831" s="169"/>
      <c r="F831" s="172"/>
      <c r="G831" s="173"/>
      <c r="H831" s="233"/>
      <c r="I831" s="234"/>
      <c r="J831" s="233"/>
      <c r="K831" s="234"/>
      <c r="L831" s="237"/>
      <c r="M831" s="237"/>
      <c r="N831" s="180"/>
      <c r="O831" s="181"/>
      <c r="P831" s="180"/>
      <c r="Q831" s="181"/>
      <c r="R831" s="184"/>
      <c r="S831" s="185"/>
      <c r="T831" s="180"/>
      <c r="U831" s="181"/>
      <c r="V831" s="180"/>
      <c r="W831" s="181"/>
      <c r="X831" s="238"/>
      <c r="Y831" s="165"/>
      <c r="Z831" s="164"/>
      <c r="AA831" s="165"/>
      <c r="AB831" s="240" t="str">
        <f>IF(X831="","",IF(X831="×",0,IF(AND(X831="○",Z831="○"),150000,100000)))</f>
        <v/>
      </c>
      <c r="AC831" s="229"/>
    </row>
    <row r="832" spans="1:29" ht="24" customHeight="1">
      <c r="A832" s="163"/>
      <c r="B832" s="230"/>
      <c r="C832" s="230"/>
      <c r="D832" s="232"/>
      <c r="E832" s="171"/>
      <c r="F832" s="174"/>
      <c r="G832" s="175"/>
      <c r="H832" s="235"/>
      <c r="I832" s="236"/>
      <c r="J832" s="235"/>
      <c r="K832" s="236"/>
      <c r="L832" s="237"/>
      <c r="M832" s="237"/>
      <c r="N832" s="182"/>
      <c r="O832" s="183"/>
      <c r="P832" s="182"/>
      <c r="Q832" s="183"/>
      <c r="R832" s="186"/>
      <c r="S832" s="187"/>
      <c r="T832" s="182"/>
      <c r="U832" s="183"/>
      <c r="V832" s="182"/>
      <c r="W832" s="183"/>
      <c r="X832" s="239"/>
      <c r="Y832" s="167"/>
      <c r="Z832" s="166"/>
      <c r="AA832" s="167"/>
      <c r="AB832" s="240"/>
      <c r="AC832" s="229"/>
    </row>
    <row r="833" spans="1:29" ht="24" customHeight="1">
      <c r="A833" s="163">
        <v>391</v>
      </c>
      <c r="B833" s="230"/>
      <c r="C833" s="230"/>
      <c r="D833" s="231"/>
      <c r="E833" s="169"/>
      <c r="F833" s="172"/>
      <c r="G833" s="173"/>
      <c r="H833" s="233"/>
      <c r="I833" s="234"/>
      <c r="J833" s="233"/>
      <c r="K833" s="234"/>
      <c r="L833" s="237"/>
      <c r="M833" s="237"/>
      <c r="N833" s="180"/>
      <c r="O833" s="181"/>
      <c r="P833" s="180"/>
      <c r="Q833" s="181"/>
      <c r="R833" s="184"/>
      <c r="S833" s="185"/>
      <c r="T833" s="180"/>
      <c r="U833" s="181"/>
      <c r="V833" s="180"/>
      <c r="W833" s="181"/>
      <c r="X833" s="238"/>
      <c r="Y833" s="165"/>
      <c r="Z833" s="164"/>
      <c r="AA833" s="165"/>
      <c r="AB833" s="240" t="str">
        <f>IF(X833="","",IF(X833="×",0,IF(AND(X833="○",Z833="○"),150000,100000)))</f>
        <v/>
      </c>
      <c r="AC833" s="229"/>
    </row>
    <row r="834" spans="1:29" ht="24" customHeight="1">
      <c r="A834" s="163"/>
      <c r="B834" s="230"/>
      <c r="C834" s="230"/>
      <c r="D834" s="232"/>
      <c r="E834" s="171"/>
      <c r="F834" s="174"/>
      <c r="G834" s="175"/>
      <c r="H834" s="235"/>
      <c r="I834" s="236"/>
      <c r="J834" s="235"/>
      <c r="K834" s="236"/>
      <c r="L834" s="237"/>
      <c r="M834" s="237"/>
      <c r="N834" s="182"/>
      <c r="O834" s="183"/>
      <c r="P834" s="182"/>
      <c r="Q834" s="183"/>
      <c r="R834" s="186"/>
      <c r="S834" s="187"/>
      <c r="T834" s="182"/>
      <c r="U834" s="183"/>
      <c r="V834" s="182"/>
      <c r="W834" s="183"/>
      <c r="X834" s="239"/>
      <c r="Y834" s="167"/>
      <c r="Z834" s="166"/>
      <c r="AA834" s="167"/>
      <c r="AB834" s="240"/>
      <c r="AC834" s="229"/>
    </row>
    <row r="835" spans="1:29" ht="24" customHeight="1">
      <c r="A835" s="163">
        <v>392</v>
      </c>
      <c r="B835" s="230"/>
      <c r="C835" s="230"/>
      <c r="D835" s="231"/>
      <c r="E835" s="169"/>
      <c r="F835" s="172"/>
      <c r="G835" s="173"/>
      <c r="H835" s="233"/>
      <c r="I835" s="234"/>
      <c r="J835" s="233"/>
      <c r="K835" s="234"/>
      <c r="L835" s="237"/>
      <c r="M835" s="237"/>
      <c r="N835" s="180"/>
      <c r="O835" s="181"/>
      <c r="P835" s="180"/>
      <c r="Q835" s="181"/>
      <c r="R835" s="184"/>
      <c r="S835" s="185"/>
      <c r="T835" s="180"/>
      <c r="U835" s="181"/>
      <c r="V835" s="180"/>
      <c r="W835" s="181"/>
      <c r="X835" s="238"/>
      <c r="Y835" s="165"/>
      <c r="Z835" s="164"/>
      <c r="AA835" s="165"/>
      <c r="AB835" s="240" t="str">
        <f>IF(X835="","",IF(X835="×",0,IF(AND(X835="○",Z835="○"),150000,100000)))</f>
        <v/>
      </c>
      <c r="AC835" s="229"/>
    </row>
    <row r="836" spans="1:29" ht="24" customHeight="1">
      <c r="A836" s="163"/>
      <c r="B836" s="230"/>
      <c r="C836" s="230"/>
      <c r="D836" s="232"/>
      <c r="E836" s="171"/>
      <c r="F836" s="174"/>
      <c r="G836" s="175"/>
      <c r="H836" s="235"/>
      <c r="I836" s="236"/>
      <c r="J836" s="235"/>
      <c r="K836" s="236"/>
      <c r="L836" s="237"/>
      <c r="M836" s="237"/>
      <c r="N836" s="182"/>
      <c r="O836" s="183"/>
      <c r="P836" s="182"/>
      <c r="Q836" s="183"/>
      <c r="R836" s="186"/>
      <c r="S836" s="187"/>
      <c r="T836" s="182"/>
      <c r="U836" s="183"/>
      <c r="V836" s="182"/>
      <c r="W836" s="183"/>
      <c r="X836" s="239"/>
      <c r="Y836" s="167"/>
      <c r="Z836" s="166"/>
      <c r="AA836" s="167"/>
      <c r="AB836" s="240"/>
      <c r="AC836" s="229"/>
    </row>
    <row r="837" spans="1:29" ht="24" customHeight="1">
      <c r="A837" s="163">
        <v>393</v>
      </c>
      <c r="B837" s="230"/>
      <c r="C837" s="230"/>
      <c r="D837" s="231"/>
      <c r="E837" s="169"/>
      <c r="F837" s="172"/>
      <c r="G837" s="173"/>
      <c r="H837" s="233"/>
      <c r="I837" s="234"/>
      <c r="J837" s="233"/>
      <c r="K837" s="234"/>
      <c r="L837" s="237"/>
      <c r="M837" s="237"/>
      <c r="N837" s="180"/>
      <c r="O837" s="181"/>
      <c r="P837" s="180"/>
      <c r="Q837" s="181"/>
      <c r="R837" s="184"/>
      <c r="S837" s="185"/>
      <c r="T837" s="180"/>
      <c r="U837" s="181"/>
      <c r="V837" s="180"/>
      <c r="W837" s="181"/>
      <c r="X837" s="238"/>
      <c r="Y837" s="165"/>
      <c r="Z837" s="164"/>
      <c r="AA837" s="165"/>
      <c r="AB837" s="240" t="str">
        <f>IF(X837="","",IF(X837="×",0,IF(AND(X837="○",Z837="○"),150000,100000)))</f>
        <v/>
      </c>
      <c r="AC837" s="229"/>
    </row>
    <row r="838" spans="1:29" ht="24" customHeight="1">
      <c r="A838" s="163"/>
      <c r="B838" s="230"/>
      <c r="C838" s="230"/>
      <c r="D838" s="232"/>
      <c r="E838" s="171"/>
      <c r="F838" s="174"/>
      <c r="G838" s="175"/>
      <c r="H838" s="235"/>
      <c r="I838" s="236"/>
      <c r="J838" s="235"/>
      <c r="K838" s="236"/>
      <c r="L838" s="237"/>
      <c r="M838" s="237"/>
      <c r="N838" s="182"/>
      <c r="O838" s="183"/>
      <c r="P838" s="182"/>
      <c r="Q838" s="183"/>
      <c r="R838" s="186"/>
      <c r="S838" s="187"/>
      <c r="T838" s="182"/>
      <c r="U838" s="183"/>
      <c r="V838" s="182"/>
      <c r="W838" s="183"/>
      <c r="X838" s="239"/>
      <c r="Y838" s="167"/>
      <c r="Z838" s="166"/>
      <c r="AA838" s="167"/>
      <c r="AB838" s="240"/>
      <c r="AC838" s="229"/>
    </row>
    <row r="839" spans="1:29" ht="24" customHeight="1">
      <c r="A839" s="163">
        <v>394</v>
      </c>
      <c r="B839" s="230"/>
      <c r="C839" s="230"/>
      <c r="D839" s="231"/>
      <c r="E839" s="169"/>
      <c r="F839" s="172"/>
      <c r="G839" s="173"/>
      <c r="H839" s="233"/>
      <c r="I839" s="234"/>
      <c r="J839" s="233"/>
      <c r="K839" s="234"/>
      <c r="L839" s="237"/>
      <c r="M839" s="237"/>
      <c r="N839" s="180"/>
      <c r="O839" s="181"/>
      <c r="P839" s="180"/>
      <c r="Q839" s="181"/>
      <c r="R839" s="184"/>
      <c r="S839" s="185"/>
      <c r="T839" s="180"/>
      <c r="U839" s="181"/>
      <c r="V839" s="180"/>
      <c r="W839" s="181"/>
      <c r="X839" s="238"/>
      <c r="Y839" s="165"/>
      <c r="Z839" s="164"/>
      <c r="AA839" s="165"/>
      <c r="AB839" s="240" t="str">
        <f>IF(X839="","",IF(X839="×",0,IF(AND(X839="○",Z839="○"),150000,100000)))</f>
        <v/>
      </c>
      <c r="AC839" s="229"/>
    </row>
    <row r="840" spans="1:29" ht="24" customHeight="1">
      <c r="A840" s="163"/>
      <c r="B840" s="230"/>
      <c r="C840" s="230"/>
      <c r="D840" s="232"/>
      <c r="E840" s="171"/>
      <c r="F840" s="174"/>
      <c r="G840" s="175"/>
      <c r="H840" s="235"/>
      <c r="I840" s="236"/>
      <c r="J840" s="235"/>
      <c r="K840" s="236"/>
      <c r="L840" s="237"/>
      <c r="M840" s="237"/>
      <c r="N840" s="182"/>
      <c r="O840" s="183"/>
      <c r="P840" s="182"/>
      <c r="Q840" s="183"/>
      <c r="R840" s="186"/>
      <c r="S840" s="187"/>
      <c r="T840" s="182"/>
      <c r="U840" s="183"/>
      <c r="V840" s="182"/>
      <c r="W840" s="183"/>
      <c r="X840" s="239"/>
      <c r="Y840" s="167"/>
      <c r="Z840" s="166"/>
      <c r="AA840" s="167"/>
      <c r="AB840" s="240"/>
      <c r="AC840" s="229"/>
    </row>
    <row r="841" spans="1:29" ht="24" customHeight="1">
      <c r="A841" s="163">
        <v>395</v>
      </c>
      <c r="B841" s="230"/>
      <c r="C841" s="230"/>
      <c r="D841" s="231"/>
      <c r="E841" s="169"/>
      <c r="F841" s="172"/>
      <c r="G841" s="173"/>
      <c r="H841" s="233"/>
      <c r="I841" s="234"/>
      <c r="J841" s="233"/>
      <c r="K841" s="234"/>
      <c r="L841" s="237"/>
      <c r="M841" s="237"/>
      <c r="N841" s="180"/>
      <c r="O841" s="181"/>
      <c r="P841" s="180"/>
      <c r="Q841" s="181"/>
      <c r="R841" s="184"/>
      <c r="S841" s="185"/>
      <c r="T841" s="180"/>
      <c r="U841" s="181"/>
      <c r="V841" s="180"/>
      <c r="W841" s="181"/>
      <c r="X841" s="238"/>
      <c r="Y841" s="165"/>
      <c r="Z841" s="164"/>
      <c r="AA841" s="165"/>
      <c r="AB841" s="240" t="str">
        <f>IF(X841="","",IF(X841="×",0,IF(AND(X841="○",Z841="○"),150000,100000)))</f>
        <v/>
      </c>
      <c r="AC841" s="229"/>
    </row>
    <row r="842" spans="1:29" ht="24" customHeight="1">
      <c r="A842" s="163"/>
      <c r="B842" s="230"/>
      <c r="C842" s="230"/>
      <c r="D842" s="232"/>
      <c r="E842" s="171"/>
      <c r="F842" s="174"/>
      <c r="G842" s="175"/>
      <c r="H842" s="235"/>
      <c r="I842" s="236"/>
      <c r="J842" s="235"/>
      <c r="K842" s="236"/>
      <c r="L842" s="237"/>
      <c r="M842" s="237"/>
      <c r="N842" s="182"/>
      <c r="O842" s="183"/>
      <c r="P842" s="182"/>
      <c r="Q842" s="183"/>
      <c r="R842" s="186"/>
      <c r="S842" s="187"/>
      <c r="T842" s="182"/>
      <c r="U842" s="183"/>
      <c r="V842" s="182"/>
      <c r="W842" s="183"/>
      <c r="X842" s="239"/>
      <c r="Y842" s="167"/>
      <c r="Z842" s="166"/>
      <c r="AA842" s="167"/>
      <c r="AB842" s="240"/>
      <c r="AC842" s="229"/>
    </row>
    <row r="843" spans="1:29" ht="24" customHeight="1">
      <c r="A843" s="163">
        <v>396</v>
      </c>
      <c r="B843" s="230"/>
      <c r="C843" s="230"/>
      <c r="D843" s="231"/>
      <c r="E843" s="169"/>
      <c r="F843" s="172"/>
      <c r="G843" s="173"/>
      <c r="H843" s="233"/>
      <c r="I843" s="234"/>
      <c r="J843" s="233"/>
      <c r="K843" s="234"/>
      <c r="L843" s="237"/>
      <c r="M843" s="237"/>
      <c r="N843" s="180"/>
      <c r="O843" s="181"/>
      <c r="P843" s="180"/>
      <c r="Q843" s="181"/>
      <c r="R843" s="184"/>
      <c r="S843" s="185"/>
      <c r="T843" s="180"/>
      <c r="U843" s="181"/>
      <c r="V843" s="180"/>
      <c r="W843" s="181"/>
      <c r="X843" s="238"/>
      <c r="Y843" s="165"/>
      <c r="Z843" s="164"/>
      <c r="AA843" s="165"/>
      <c r="AB843" s="240" t="str">
        <f>IF(X843="","",IF(X843="×",0,IF(AND(X843="○",Z843="○"),150000,100000)))</f>
        <v/>
      </c>
      <c r="AC843" s="229"/>
    </row>
    <row r="844" spans="1:29" ht="24" customHeight="1">
      <c r="A844" s="163"/>
      <c r="B844" s="230"/>
      <c r="C844" s="230"/>
      <c r="D844" s="232"/>
      <c r="E844" s="171"/>
      <c r="F844" s="174"/>
      <c r="G844" s="175"/>
      <c r="H844" s="235"/>
      <c r="I844" s="236"/>
      <c r="J844" s="235"/>
      <c r="K844" s="236"/>
      <c r="L844" s="237"/>
      <c r="M844" s="237"/>
      <c r="N844" s="182"/>
      <c r="O844" s="183"/>
      <c r="P844" s="182"/>
      <c r="Q844" s="183"/>
      <c r="R844" s="186"/>
      <c r="S844" s="187"/>
      <c r="T844" s="182"/>
      <c r="U844" s="183"/>
      <c r="V844" s="182"/>
      <c r="W844" s="183"/>
      <c r="X844" s="239"/>
      <c r="Y844" s="167"/>
      <c r="Z844" s="166"/>
      <c r="AA844" s="167"/>
      <c r="AB844" s="240"/>
      <c r="AC844" s="229"/>
    </row>
    <row r="845" spans="1:29" ht="24" customHeight="1">
      <c r="A845" s="163">
        <v>397</v>
      </c>
      <c r="B845" s="230"/>
      <c r="C845" s="230"/>
      <c r="D845" s="231"/>
      <c r="E845" s="169"/>
      <c r="F845" s="172"/>
      <c r="G845" s="173"/>
      <c r="H845" s="233"/>
      <c r="I845" s="234"/>
      <c r="J845" s="233"/>
      <c r="K845" s="234"/>
      <c r="L845" s="237"/>
      <c r="M845" s="237"/>
      <c r="N845" s="180"/>
      <c r="O845" s="181"/>
      <c r="P845" s="180"/>
      <c r="Q845" s="181"/>
      <c r="R845" s="184"/>
      <c r="S845" s="185"/>
      <c r="T845" s="180"/>
      <c r="U845" s="181"/>
      <c r="V845" s="180"/>
      <c r="W845" s="181"/>
      <c r="X845" s="238"/>
      <c r="Y845" s="165"/>
      <c r="Z845" s="164"/>
      <c r="AA845" s="165"/>
      <c r="AB845" s="240" t="str">
        <f>IF(X845="","",IF(X845="×",0,IF(AND(X845="○",Z845="○"),150000,100000)))</f>
        <v/>
      </c>
      <c r="AC845" s="229"/>
    </row>
    <row r="846" spans="1:29" ht="24" customHeight="1">
      <c r="A846" s="163"/>
      <c r="B846" s="230"/>
      <c r="C846" s="230"/>
      <c r="D846" s="232"/>
      <c r="E846" s="171"/>
      <c r="F846" s="174"/>
      <c r="G846" s="175"/>
      <c r="H846" s="235"/>
      <c r="I846" s="236"/>
      <c r="J846" s="235"/>
      <c r="K846" s="236"/>
      <c r="L846" s="237"/>
      <c r="M846" s="237"/>
      <c r="N846" s="182"/>
      <c r="O846" s="183"/>
      <c r="P846" s="182"/>
      <c r="Q846" s="183"/>
      <c r="R846" s="186"/>
      <c r="S846" s="187"/>
      <c r="T846" s="182"/>
      <c r="U846" s="183"/>
      <c r="V846" s="182"/>
      <c r="W846" s="183"/>
      <c r="X846" s="239"/>
      <c r="Y846" s="167"/>
      <c r="Z846" s="166"/>
      <c r="AA846" s="167"/>
      <c r="AB846" s="240"/>
      <c r="AC846" s="229"/>
    </row>
    <row r="847" spans="1:29" ht="24" customHeight="1">
      <c r="A847" s="163">
        <v>398</v>
      </c>
      <c r="B847" s="230"/>
      <c r="C847" s="230"/>
      <c r="D847" s="231"/>
      <c r="E847" s="169"/>
      <c r="F847" s="172"/>
      <c r="G847" s="173"/>
      <c r="H847" s="233"/>
      <c r="I847" s="234"/>
      <c r="J847" s="233"/>
      <c r="K847" s="234"/>
      <c r="L847" s="237"/>
      <c r="M847" s="237"/>
      <c r="N847" s="180"/>
      <c r="O847" s="181"/>
      <c r="P847" s="180"/>
      <c r="Q847" s="181"/>
      <c r="R847" s="184"/>
      <c r="S847" s="185"/>
      <c r="T847" s="180"/>
      <c r="U847" s="181"/>
      <c r="V847" s="180"/>
      <c r="W847" s="181"/>
      <c r="X847" s="238"/>
      <c r="Y847" s="165"/>
      <c r="Z847" s="164"/>
      <c r="AA847" s="165"/>
      <c r="AB847" s="240" t="str">
        <f>IF(X847="","",IF(X847="×",0,IF(AND(X847="○",Z847="○"),150000,100000)))</f>
        <v/>
      </c>
      <c r="AC847" s="229"/>
    </row>
    <row r="848" spans="1:29" ht="24" customHeight="1">
      <c r="A848" s="163"/>
      <c r="B848" s="230"/>
      <c r="C848" s="230"/>
      <c r="D848" s="232"/>
      <c r="E848" s="171"/>
      <c r="F848" s="174"/>
      <c r="G848" s="175"/>
      <c r="H848" s="235"/>
      <c r="I848" s="236"/>
      <c r="J848" s="235"/>
      <c r="K848" s="236"/>
      <c r="L848" s="237"/>
      <c r="M848" s="237"/>
      <c r="N848" s="182"/>
      <c r="O848" s="183"/>
      <c r="P848" s="182"/>
      <c r="Q848" s="183"/>
      <c r="R848" s="186"/>
      <c r="S848" s="187"/>
      <c r="T848" s="182"/>
      <c r="U848" s="183"/>
      <c r="V848" s="182"/>
      <c r="W848" s="183"/>
      <c r="X848" s="239"/>
      <c r="Y848" s="167"/>
      <c r="Z848" s="166"/>
      <c r="AA848" s="167"/>
      <c r="AB848" s="240"/>
      <c r="AC848" s="229"/>
    </row>
    <row r="849" spans="1:29" ht="24" customHeight="1">
      <c r="A849" s="163">
        <v>399</v>
      </c>
      <c r="B849" s="230"/>
      <c r="C849" s="230"/>
      <c r="D849" s="231"/>
      <c r="E849" s="169"/>
      <c r="F849" s="172"/>
      <c r="G849" s="173"/>
      <c r="H849" s="233"/>
      <c r="I849" s="234"/>
      <c r="J849" s="233"/>
      <c r="K849" s="234"/>
      <c r="L849" s="237"/>
      <c r="M849" s="237"/>
      <c r="N849" s="180"/>
      <c r="O849" s="181"/>
      <c r="P849" s="180"/>
      <c r="Q849" s="181"/>
      <c r="R849" s="184"/>
      <c r="S849" s="185"/>
      <c r="T849" s="180"/>
      <c r="U849" s="181"/>
      <c r="V849" s="180"/>
      <c r="W849" s="181"/>
      <c r="X849" s="238"/>
      <c r="Y849" s="165"/>
      <c r="Z849" s="164"/>
      <c r="AA849" s="165"/>
      <c r="AB849" s="240" t="str">
        <f>IF(X849="","",IF(X849="×",0,IF(AND(X849="○",Z849="○"),150000,100000)))</f>
        <v/>
      </c>
      <c r="AC849" s="229"/>
    </row>
    <row r="850" spans="1:29" ht="24" customHeight="1">
      <c r="A850" s="163"/>
      <c r="B850" s="230"/>
      <c r="C850" s="230"/>
      <c r="D850" s="232"/>
      <c r="E850" s="171"/>
      <c r="F850" s="174"/>
      <c r="G850" s="175"/>
      <c r="H850" s="235"/>
      <c r="I850" s="236"/>
      <c r="J850" s="235"/>
      <c r="K850" s="236"/>
      <c r="L850" s="237"/>
      <c r="M850" s="237"/>
      <c r="N850" s="182"/>
      <c r="O850" s="183"/>
      <c r="P850" s="182"/>
      <c r="Q850" s="183"/>
      <c r="R850" s="186"/>
      <c r="S850" s="187"/>
      <c r="T850" s="182"/>
      <c r="U850" s="183"/>
      <c r="V850" s="182"/>
      <c r="W850" s="183"/>
      <c r="X850" s="239"/>
      <c r="Y850" s="167"/>
      <c r="Z850" s="166"/>
      <c r="AA850" s="167"/>
      <c r="AB850" s="240"/>
      <c r="AC850" s="229"/>
    </row>
    <row r="851" spans="1:29" ht="24" customHeight="1">
      <c r="A851" s="163">
        <v>400</v>
      </c>
      <c r="B851" s="230"/>
      <c r="C851" s="230"/>
      <c r="D851" s="231"/>
      <c r="E851" s="169"/>
      <c r="F851" s="172"/>
      <c r="G851" s="173"/>
      <c r="H851" s="233"/>
      <c r="I851" s="234"/>
      <c r="J851" s="233"/>
      <c r="K851" s="234"/>
      <c r="L851" s="237"/>
      <c r="M851" s="237"/>
      <c r="N851" s="180"/>
      <c r="O851" s="181"/>
      <c r="P851" s="180"/>
      <c r="Q851" s="181"/>
      <c r="R851" s="184"/>
      <c r="S851" s="185"/>
      <c r="T851" s="180"/>
      <c r="U851" s="181"/>
      <c r="V851" s="180"/>
      <c r="W851" s="181"/>
      <c r="X851" s="238"/>
      <c r="Y851" s="165"/>
      <c r="Z851" s="164"/>
      <c r="AA851" s="165"/>
      <c r="AB851" s="240" t="str">
        <f>IF(X851="","",IF(X851="×",0,IF(AND(X851="○",Z851="○"),150000,100000)))</f>
        <v/>
      </c>
      <c r="AC851" s="229"/>
    </row>
    <row r="852" spans="1:29" ht="24" customHeight="1">
      <c r="A852" s="163"/>
      <c r="B852" s="230"/>
      <c r="C852" s="230"/>
      <c r="D852" s="232"/>
      <c r="E852" s="171"/>
      <c r="F852" s="174"/>
      <c r="G852" s="175"/>
      <c r="H852" s="235"/>
      <c r="I852" s="236"/>
      <c r="J852" s="235"/>
      <c r="K852" s="236"/>
      <c r="L852" s="237"/>
      <c r="M852" s="237"/>
      <c r="N852" s="182"/>
      <c r="O852" s="183"/>
      <c r="P852" s="182"/>
      <c r="Q852" s="183"/>
      <c r="R852" s="186"/>
      <c r="S852" s="187"/>
      <c r="T852" s="182"/>
      <c r="U852" s="183"/>
      <c r="V852" s="182"/>
      <c r="W852" s="183"/>
      <c r="X852" s="239"/>
      <c r="Y852" s="167"/>
      <c r="Z852" s="166"/>
      <c r="AA852" s="167"/>
      <c r="AB852" s="240"/>
      <c r="AC852" s="229"/>
    </row>
    <row r="853" spans="1:29" ht="24" customHeight="1">
      <c r="A853" s="163">
        <v>401</v>
      </c>
      <c r="B853" s="230"/>
      <c r="C853" s="230"/>
      <c r="D853" s="231"/>
      <c r="E853" s="169"/>
      <c r="F853" s="172"/>
      <c r="G853" s="173"/>
      <c r="H853" s="233"/>
      <c r="I853" s="234"/>
      <c r="J853" s="233"/>
      <c r="K853" s="234"/>
      <c r="L853" s="237"/>
      <c r="M853" s="237"/>
      <c r="N853" s="180"/>
      <c r="O853" s="181"/>
      <c r="P853" s="180"/>
      <c r="Q853" s="181"/>
      <c r="R853" s="184"/>
      <c r="S853" s="185"/>
      <c r="T853" s="180"/>
      <c r="U853" s="181"/>
      <c r="V853" s="180"/>
      <c r="W853" s="181"/>
      <c r="X853" s="238"/>
      <c r="Y853" s="165"/>
      <c r="Z853" s="164"/>
      <c r="AA853" s="165"/>
      <c r="AB853" s="240" t="str">
        <f>IF(X853="","",IF(X853="×",0,IF(AND(X853="○",Z853="○"),150000,100000)))</f>
        <v/>
      </c>
      <c r="AC853" s="229"/>
    </row>
    <row r="854" spans="1:29" ht="24" customHeight="1">
      <c r="A854" s="163"/>
      <c r="B854" s="230"/>
      <c r="C854" s="230"/>
      <c r="D854" s="232"/>
      <c r="E854" s="171"/>
      <c r="F854" s="174"/>
      <c r="G854" s="175"/>
      <c r="H854" s="235"/>
      <c r="I854" s="236"/>
      <c r="J854" s="235"/>
      <c r="K854" s="236"/>
      <c r="L854" s="237"/>
      <c r="M854" s="237"/>
      <c r="N854" s="182"/>
      <c r="O854" s="183"/>
      <c r="P854" s="182"/>
      <c r="Q854" s="183"/>
      <c r="R854" s="186"/>
      <c r="S854" s="187"/>
      <c r="T854" s="182"/>
      <c r="U854" s="183"/>
      <c r="V854" s="182"/>
      <c r="W854" s="183"/>
      <c r="X854" s="239"/>
      <c r="Y854" s="167"/>
      <c r="Z854" s="166"/>
      <c r="AA854" s="167"/>
      <c r="AB854" s="240"/>
      <c r="AC854" s="229"/>
    </row>
    <row r="855" spans="1:29" ht="24" customHeight="1">
      <c r="A855" s="163">
        <v>402</v>
      </c>
      <c r="B855" s="230"/>
      <c r="C855" s="230"/>
      <c r="D855" s="231"/>
      <c r="E855" s="169"/>
      <c r="F855" s="172"/>
      <c r="G855" s="173"/>
      <c r="H855" s="233"/>
      <c r="I855" s="234"/>
      <c r="J855" s="233"/>
      <c r="K855" s="234"/>
      <c r="L855" s="237"/>
      <c r="M855" s="237"/>
      <c r="N855" s="180"/>
      <c r="O855" s="181"/>
      <c r="P855" s="180"/>
      <c r="Q855" s="181"/>
      <c r="R855" s="184"/>
      <c r="S855" s="185"/>
      <c r="T855" s="180"/>
      <c r="U855" s="181"/>
      <c r="V855" s="180"/>
      <c r="W855" s="181"/>
      <c r="X855" s="238"/>
      <c r="Y855" s="165"/>
      <c r="Z855" s="164"/>
      <c r="AA855" s="165"/>
      <c r="AB855" s="240" t="str">
        <f>IF(X855="","",IF(X855="×",0,IF(AND(X855="○",Z855="○"),150000,100000)))</f>
        <v/>
      </c>
      <c r="AC855" s="229"/>
    </row>
    <row r="856" spans="1:29" ht="24" customHeight="1">
      <c r="A856" s="163"/>
      <c r="B856" s="230"/>
      <c r="C856" s="230"/>
      <c r="D856" s="232"/>
      <c r="E856" s="171"/>
      <c r="F856" s="174"/>
      <c r="G856" s="175"/>
      <c r="H856" s="235"/>
      <c r="I856" s="236"/>
      <c r="J856" s="235"/>
      <c r="K856" s="236"/>
      <c r="L856" s="237"/>
      <c r="M856" s="237"/>
      <c r="N856" s="182"/>
      <c r="O856" s="183"/>
      <c r="P856" s="182"/>
      <c r="Q856" s="183"/>
      <c r="R856" s="186"/>
      <c r="S856" s="187"/>
      <c r="T856" s="182"/>
      <c r="U856" s="183"/>
      <c r="V856" s="182"/>
      <c r="W856" s="183"/>
      <c r="X856" s="239"/>
      <c r="Y856" s="167"/>
      <c r="Z856" s="166"/>
      <c r="AA856" s="167"/>
      <c r="AB856" s="240"/>
      <c r="AC856" s="229"/>
    </row>
    <row r="857" spans="1:29" ht="24" customHeight="1">
      <c r="A857" s="163">
        <v>403</v>
      </c>
      <c r="B857" s="230"/>
      <c r="C857" s="230"/>
      <c r="D857" s="231"/>
      <c r="E857" s="169"/>
      <c r="F857" s="172"/>
      <c r="G857" s="173"/>
      <c r="H857" s="233"/>
      <c r="I857" s="234"/>
      <c r="J857" s="233"/>
      <c r="K857" s="234"/>
      <c r="L857" s="237"/>
      <c r="M857" s="237"/>
      <c r="N857" s="180"/>
      <c r="O857" s="181"/>
      <c r="P857" s="180"/>
      <c r="Q857" s="181"/>
      <c r="R857" s="184"/>
      <c r="S857" s="185"/>
      <c r="T857" s="180"/>
      <c r="U857" s="181"/>
      <c r="V857" s="180"/>
      <c r="W857" s="181"/>
      <c r="X857" s="238"/>
      <c r="Y857" s="165"/>
      <c r="Z857" s="164"/>
      <c r="AA857" s="165"/>
      <c r="AB857" s="240" t="str">
        <f>IF(X857="","",IF(X857="×",0,IF(AND(X857="○",Z857="○"),150000,100000)))</f>
        <v/>
      </c>
      <c r="AC857" s="229"/>
    </row>
    <row r="858" spans="1:29" ht="24" customHeight="1">
      <c r="A858" s="163"/>
      <c r="B858" s="230"/>
      <c r="C858" s="230"/>
      <c r="D858" s="232"/>
      <c r="E858" s="171"/>
      <c r="F858" s="174"/>
      <c r="G858" s="175"/>
      <c r="H858" s="235"/>
      <c r="I858" s="236"/>
      <c r="J858" s="235"/>
      <c r="K858" s="236"/>
      <c r="L858" s="237"/>
      <c r="M858" s="237"/>
      <c r="N858" s="182"/>
      <c r="O858" s="183"/>
      <c r="P858" s="182"/>
      <c r="Q858" s="183"/>
      <c r="R858" s="186"/>
      <c r="S858" s="187"/>
      <c r="T858" s="182"/>
      <c r="U858" s="183"/>
      <c r="V858" s="182"/>
      <c r="W858" s="183"/>
      <c r="X858" s="239"/>
      <c r="Y858" s="167"/>
      <c r="Z858" s="166"/>
      <c r="AA858" s="167"/>
      <c r="AB858" s="240"/>
      <c r="AC858" s="229"/>
    </row>
    <row r="859" spans="1:29" ht="24" customHeight="1">
      <c r="A859" s="163">
        <v>404</v>
      </c>
      <c r="B859" s="230"/>
      <c r="C859" s="230"/>
      <c r="D859" s="231"/>
      <c r="E859" s="169"/>
      <c r="F859" s="172"/>
      <c r="G859" s="173"/>
      <c r="H859" s="233"/>
      <c r="I859" s="234"/>
      <c r="J859" s="233"/>
      <c r="K859" s="234"/>
      <c r="L859" s="237"/>
      <c r="M859" s="237"/>
      <c r="N859" s="180"/>
      <c r="O859" s="181"/>
      <c r="P859" s="180"/>
      <c r="Q859" s="181"/>
      <c r="R859" s="184"/>
      <c r="S859" s="185"/>
      <c r="T859" s="180"/>
      <c r="U859" s="181"/>
      <c r="V859" s="180"/>
      <c r="W859" s="181"/>
      <c r="X859" s="238"/>
      <c r="Y859" s="165"/>
      <c r="Z859" s="164"/>
      <c r="AA859" s="165"/>
      <c r="AB859" s="240" t="str">
        <f>IF(X859="","",IF(X859="×",0,IF(AND(X859="○",Z859="○"),150000,100000)))</f>
        <v/>
      </c>
      <c r="AC859" s="229"/>
    </row>
    <row r="860" spans="1:29" ht="24" customHeight="1">
      <c r="A860" s="163"/>
      <c r="B860" s="230"/>
      <c r="C860" s="230"/>
      <c r="D860" s="232"/>
      <c r="E860" s="171"/>
      <c r="F860" s="174"/>
      <c r="G860" s="175"/>
      <c r="H860" s="235"/>
      <c r="I860" s="236"/>
      <c r="J860" s="235"/>
      <c r="K860" s="236"/>
      <c r="L860" s="237"/>
      <c r="M860" s="237"/>
      <c r="N860" s="182"/>
      <c r="O860" s="183"/>
      <c r="P860" s="182"/>
      <c r="Q860" s="183"/>
      <c r="R860" s="186"/>
      <c r="S860" s="187"/>
      <c r="T860" s="182"/>
      <c r="U860" s="183"/>
      <c r="V860" s="182"/>
      <c r="W860" s="183"/>
      <c r="X860" s="239"/>
      <c r="Y860" s="167"/>
      <c r="Z860" s="166"/>
      <c r="AA860" s="167"/>
      <c r="AB860" s="240"/>
      <c r="AC860" s="229"/>
    </row>
    <row r="861" spans="1:29" ht="24" customHeight="1">
      <c r="A861" s="163">
        <v>405</v>
      </c>
      <c r="B861" s="230"/>
      <c r="C861" s="230"/>
      <c r="D861" s="231"/>
      <c r="E861" s="169"/>
      <c r="F861" s="172"/>
      <c r="G861" s="173"/>
      <c r="H861" s="233"/>
      <c r="I861" s="234"/>
      <c r="J861" s="233"/>
      <c r="K861" s="234"/>
      <c r="L861" s="237"/>
      <c r="M861" s="237"/>
      <c r="N861" s="180"/>
      <c r="O861" s="181"/>
      <c r="P861" s="180"/>
      <c r="Q861" s="181"/>
      <c r="R861" s="184"/>
      <c r="S861" s="185"/>
      <c r="T861" s="180"/>
      <c r="U861" s="181"/>
      <c r="V861" s="180"/>
      <c r="W861" s="181"/>
      <c r="X861" s="238"/>
      <c r="Y861" s="165"/>
      <c r="Z861" s="164"/>
      <c r="AA861" s="165"/>
      <c r="AB861" s="240" t="str">
        <f>IF(X861="","",IF(X861="×",0,IF(AND(X861="○",Z861="○"),150000,100000)))</f>
        <v/>
      </c>
      <c r="AC861" s="229"/>
    </row>
    <row r="862" spans="1:29" ht="24" customHeight="1">
      <c r="A862" s="163"/>
      <c r="B862" s="230"/>
      <c r="C862" s="230"/>
      <c r="D862" s="232"/>
      <c r="E862" s="171"/>
      <c r="F862" s="174"/>
      <c r="G862" s="175"/>
      <c r="H862" s="235"/>
      <c r="I862" s="236"/>
      <c r="J862" s="235"/>
      <c r="K862" s="236"/>
      <c r="L862" s="237"/>
      <c r="M862" s="237"/>
      <c r="N862" s="182"/>
      <c r="O862" s="183"/>
      <c r="P862" s="182"/>
      <c r="Q862" s="183"/>
      <c r="R862" s="186"/>
      <c r="S862" s="187"/>
      <c r="T862" s="182"/>
      <c r="U862" s="183"/>
      <c r="V862" s="182"/>
      <c r="W862" s="183"/>
      <c r="X862" s="239"/>
      <c r="Y862" s="167"/>
      <c r="Z862" s="166"/>
      <c r="AA862" s="167"/>
      <c r="AB862" s="240"/>
      <c r="AC862" s="229"/>
    </row>
    <row r="863" spans="1:29" ht="24" customHeight="1">
      <c r="A863" s="163">
        <v>406</v>
      </c>
      <c r="B863" s="230"/>
      <c r="C863" s="230"/>
      <c r="D863" s="231"/>
      <c r="E863" s="169"/>
      <c r="F863" s="172"/>
      <c r="G863" s="173"/>
      <c r="H863" s="233"/>
      <c r="I863" s="234"/>
      <c r="J863" s="233"/>
      <c r="K863" s="234"/>
      <c r="L863" s="237"/>
      <c r="M863" s="237"/>
      <c r="N863" s="180"/>
      <c r="O863" s="181"/>
      <c r="P863" s="180"/>
      <c r="Q863" s="181"/>
      <c r="R863" s="184"/>
      <c r="S863" s="185"/>
      <c r="T863" s="180"/>
      <c r="U863" s="181"/>
      <c r="V863" s="180"/>
      <c r="W863" s="181"/>
      <c r="X863" s="238"/>
      <c r="Y863" s="165"/>
      <c r="Z863" s="164"/>
      <c r="AA863" s="165"/>
      <c r="AB863" s="240" t="str">
        <f>IF(X863="","",IF(X863="×",0,IF(AND(X863="○",Z863="○"),150000,100000)))</f>
        <v/>
      </c>
      <c r="AC863" s="229"/>
    </row>
    <row r="864" spans="1:29" ht="24" customHeight="1">
      <c r="A864" s="163"/>
      <c r="B864" s="230"/>
      <c r="C864" s="230"/>
      <c r="D864" s="232"/>
      <c r="E864" s="171"/>
      <c r="F864" s="174"/>
      <c r="G864" s="175"/>
      <c r="H864" s="235"/>
      <c r="I864" s="236"/>
      <c r="J864" s="235"/>
      <c r="K864" s="236"/>
      <c r="L864" s="237"/>
      <c r="M864" s="237"/>
      <c r="N864" s="182"/>
      <c r="O864" s="183"/>
      <c r="P864" s="182"/>
      <c r="Q864" s="183"/>
      <c r="R864" s="186"/>
      <c r="S864" s="187"/>
      <c r="T864" s="182"/>
      <c r="U864" s="183"/>
      <c r="V864" s="182"/>
      <c r="W864" s="183"/>
      <c r="X864" s="239"/>
      <c r="Y864" s="167"/>
      <c r="Z864" s="166"/>
      <c r="AA864" s="167"/>
      <c r="AB864" s="240"/>
      <c r="AC864" s="229"/>
    </row>
    <row r="865" spans="1:29" ht="24" customHeight="1">
      <c r="A865" s="163">
        <v>407</v>
      </c>
      <c r="B865" s="230"/>
      <c r="C865" s="230"/>
      <c r="D865" s="231"/>
      <c r="E865" s="169"/>
      <c r="F865" s="172"/>
      <c r="G865" s="173"/>
      <c r="H865" s="233"/>
      <c r="I865" s="234"/>
      <c r="J865" s="233"/>
      <c r="K865" s="234"/>
      <c r="L865" s="237"/>
      <c r="M865" s="237"/>
      <c r="N865" s="180"/>
      <c r="O865" s="181"/>
      <c r="P865" s="180"/>
      <c r="Q865" s="181"/>
      <c r="R865" s="184"/>
      <c r="S865" s="185"/>
      <c r="T865" s="180"/>
      <c r="U865" s="181"/>
      <c r="V865" s="180"/>
      <c r="W865" s="181"/>
      <c r="X865" s="238"/>
      <c r="Y865" s="165"/>
      <c r="Z865" s="164"/>
      <c r="AA865" s="165"/>
      <c r="AB865" s="240" t="str">
        <f>IF(X865="","",IF(X865="×",0,IF(AND(X865="○",Z865="○"),150000,100000)))</f>
        <v/>
      </c>
      <c r="AC865" s="229"/>
    </row>
    <row r="866" spans="1:29" ht="24" customHeight="1">
      <c r="A866" s="163"/>
      <c r="B866" s="230"/>
      <c r="C866" s="230"/>
      <c r="D866" s="232"/>
      <c r="E866" s="171"/>
      <c r="F866" s="174"/>
      <c r="G866" s="175"/>
      <c r="H866" s="235"/>
      <c r="I866" s="236"/>
      <c r="J866" s="235"/>
      <c r="K866" s="236"/>
      <c r="L866" s="237"/>
      <c r="M866" s="237"/>
      <c r="N866" s="182"/>
      <c r="O866" s="183"/>
      <c r="P866" s="182"/>
      <c r="Q866" s="183"/>
      <c r="R866" s="186"/>
      <c r="S866" s="187"/>
      <c r="T866" s="182"/>
      <c r="U866" s="183"/>
      <c r="V866" s="182"/>
      <c r="W866" s="183"/>
      <c r="X866" s="239"/>
      <c r="Y866" s="167"/>
      <c r="Z866" s="166"/>
      <c r="AA866" s="167"/>
      <c r="AB866" s="240"/>
      <c r="AC866" s="229"/>
    </row>
    <row r="867" spans="1:29" ht="24" customHeight="1">
      <c r="A867" s="163">
        <v>408</v>
      </c>
      <c r="B867" s="230"/>
      <c r="C867" s="230"/>
      <c r="D867" s="231"/>
      <c r="E867" s="169"/>
      <c r="F867" s="172"/>
      <c r="G867" s="173"/>
      <c r="H867" s="233"/>
      <c r="I867" s="234"/>
      <c r="J867" s="233"/>
      <c r="K867" s="234"/>
      <c r="L867" s="237"/>
      <c r="M867" s="237"/>
      <c r="N867" s="180"/>
      <c r="O867" s="181"/>
      <c r="P867" s="180"/>
      <c r="Q867" s="181"/>
      <c r="R867" s="184"/>
      <c r="S867" s="185"/>
      <c r="T867" s="180"/>
      <c r="U867" s="181"/>
      <c r="V867" s="180"/>
      <c r="W867" s="181"/>
      <c r="X867" s="238"/>
      <c r="Y867" s="165"/>
      <c r="Z867" s="164"/>
      <c r="AA867" s="165"/>
      <c r="AB867" s="240" t="str">
        <f>IF(X867="","",IF(X867="×",0,IF(AND(X867="○",Z867="○"),150000,100000)))</f>
        <v/>
      </c>
      <c r="AC867" s="229"/>
    </row>
    <row r="868" spans="1:29" ht="24" customHeight="1">
      <c r="A868" s="163"/>
      <c r="B868" s="230"/>
      <c r="C868" s="230"/>
      <c r="D868" s="232"/>
      <c r="E868" s="171"/>
      <c r="F868" s="174"/>
      <c r="G868" s="175"/>
      <c r="H868" s="235"/>
      <c r="I868" s="236"/>
      <c r="J868" s="235"/>
      <c r="K868" s="236"/>
      <c r="L868" s="237"/>
      <c r="M868" s="237"/>
      <c r="N868" s="182"/>
      <c r="O868" s="183"/>
      <c r="P868" s="182"/>
      <c r="Q868" s="183"/>
      <c r="R868" s="186"/>
      <c r="S868" s="187"/>
      <c r="T868" s="182"/>
      <c r="U868" s="183"/>
      <c r="V868" s="182"/>
      <c r="W868" s="183"/>
      <c r="X868" s="239"/>
      <c r="Y868" s="167"/>
      <c r="Z868" s="166"/>
      <c r="AA868" s="167"/>
      <c r="AB868" s="240"/>
      <c r="AC868" s="229"/>
    </row>
    <row r="869" spans="1:29" ht="24" customHeight="1">
      <c r="A869" s="163">
        <v>409</v>
      </c>
      <c r="B869" s="230"/>
      <c r="C869" s="230"/>
      <c r="D869" s="231"/>
      <c r="E869" s="169"/>
      <c r="F869" s="172"/>
      <c r="G869" s="173"/>
      <c r="H869" s="233"/>
      <c r="I869" s="234"/>
      <c r="J869" s="233"/>
      <c r="K869" s="234"/>
      <c r="L869" s="237"/>
      <c r="M869" s="237"/>
      <c r="N869" s="180"/>
      <c r="O869" s="181"/>
      <c r="P869" s="180"/>
      <c r="Q869" s="181"/>
      <c r="R869" s="184"/>
      <c r="S869" s="185"/>
      <c r="T869" s="180"/>
      <c r="U869" s="181"/>
      <c r="V869" s="180"/>
      <c r="W869" s="181"/>
      <c r="X869" s="238"/>
      <c r="Y869" s="165"/>
      <c r="Z869" s="164"/>
      <c r="AA869" s="165"/>
      <c r="AB869" s="240" t="str">
        <f>IF(X869="","",IF(X869="×",0,IF(AND(X869="○",Z869="○"),150000,100000)))</f>
        <v/>
      </c>
      <c r="AC869" s="229"/>
    </row>
    <row r="870" spans="1:29" ht="24" customHeight="1">
      <c r="A870" s="163"/>
      <c r="B870" s="230"/>
      <c r="C870" s="230"/>
      <c r="D870" s="232"/>
      <c r="E870" s="171"/>
      <c r="F870" s="174"/>
      <c r="G870" s="175"/>
      <c r="H870" s="235"/>
      <c r="I870" s="236"/>
      <c r="J870" s="235"/>
      <c r="K870" s="236"/>
      <c r="L870" s="237"/>
      <c r="M870" s="237"/>
      <c r="N870" s="182"/>
      <c r="O870" s="183"/>
      <c r="P870" s="182"/>
      <c r="Q870" s="183"/>
      <c r="R870" s="186"/>
      <c r="S870" s="187"/>
      <c r="T870" s="182"/>
      <c r="U870" s="183"/>
      <c r="V870" s="182"/>
      <c r="W870" s="183"/>
      <c r="X870" s="239"/>
      <c r="Y870" s="167"/>
      <c r="Z870" s="166"/>
      <c r="AA870" s="167"/>
      <c r="AB870" s="240"/>
      <c r="AC870" s="229"/>
    </row>
    <row r="871" spans="1:29" ht="24" customHeight="1">
      <c r="A871" s="163">
        <v>410</v>
      </c>
      <c r="B871" s="230"/>
      <c r="C871" s="230"/>
      <c r="D871" s="231"/>
      <c r="E871" s="169"/>
      <c r="F871" s="172"/>
      <c r="G871" s="173"/>
      <c r="H871" s="233"/>
      <c r="I871" s="234"/>
      <c r="J871" s="233"/>
      <c r="K871" s="234"/>
      <c r="L871" s="237"/>
      <c r="M871" s="237"/>
      <c r="N871" s="180"/>
      <c r="O871" s="181"/>
      <c r="P871" s="180"/>
      <c r="Q871" s="181"/>
      <c r="R871" s="184"/>
      <c r="S871" s="185"/>
      <c r="T871" s="180"/>
      <c r="U871" s="181"/>
      <c r="V871" s="180"/>
      <c r="W871" s="181"/>
      <c r="X871" s="238"/>
      <c r="Y871" s="165"/>
      <c r="Z871" s="164"/>
      <c r="AA871" s="165"/>
      <c r="AB871" s="240" t="str">
        <f>IF(X871="","",IF(X871="×",0,IF(AND(X871="○",Z871="○"),150000,100000)))</f>
        <v/>
      </c>
      <c r="AC871" s="229"/>
    </row>
    <row r="872" spans="1:29" ht="24" customHeight="1">
      <c r="A872" s="163"/>
      <c r="B872" s="230"/>
      <c r="C872" s="230"/>
      <c r="D872" s="232"/>
      <c r="E872" s="171"/>
      <c r="F872" s="174"/>
      <c r="G872" s="175"/>
      <c r="H872" s="235"/>
      <c r="I872" s="236"/>
      <c r="J872" s="235"/>
      <c r="K872" s="236"/>
      <c r="L872" s="237"/>
      <c r="M872" s="237"/>
      <c r="N872" s="182"/>
      <c r="O872" s="183"/>
      <c r="P872" s="182"/>
      <c r="Q872" s="183"/>
      <c r="R872" s="186"/>
      <c r="S872" s="187"/>
      <c r="T872" s="182"/>
      <c r="U872" s="183"/>
      <c r="V872" s="182"/>
      <c r="W872" s="183"/>
      <c r="X872" s="239"/>
      <c r="Y872" s="167"/>
      <c r="Z872" s="166"/>
      <c r="AA872" s="167"/>
      <c r="AB872" s="240"/>
      <c r="AC872" s="229"/>
    </row>
    <row r="873" spans="1:29" ht="24" customHeight="1">
      <c r="A873" s="163">
        <v>411</v>
      </c>
      <c r="B873" s="230"/>
      <c r="C873" s="230"/>
      <c r="D873" s="231"/>
      <c r="E873" s="169"/>
      <c r="F873" s="172"/>
      <c r="G873" s="173"/>
      <c r="H873" s="233"/>
      <c r="I873" s="234"/>
      <c r="J873" s="233"/>
      <c r="K873" s="234"/>
      <c r="L873" s="237"/>
      <c r="M873" s="237"/>
      <c r="N873" s="180"/>
      <c r="O873" s="181"/>
      <c r="P873" s="180"/>
      <c r="Q873" s="181"/>
      <c r="R873" s="184"/>
      <c r="S873" s="185"/>
      <c r="T873" s="180"/>
      <c r="U873" s="181"/>
      <c r="V873" s="180"/>
      <c r="W873" s="181"/>
      <c r="X873" s="238"/>
      <c r="Y873" s="165"/>
      <c r="Z873" s="164"/>
      <c r="AA873" s="165"/>
      <c r="AB873" s="240" t="str">
        <f>IF(X873="","",IF(X873="×",0,IF(AND(X873="○",Z873="○"),150000,100000)))</f>
        <v/>
      </c>
      <c r="AC873" s="229"/>
    </row>
    <row r="874" spans="1:29" ht="24" customHeight="1">
      <c r="A874" s="163"/>
      <c r="B874" s="230"/>
      <c r="C874" s="230"/>
      <c r="D874" s="232"/>
      <c r="E874" s="171"/>
      <c r="F874" s="174"/>
      <c r="G874" s="175"/>
      <c r="H874" s="235"/>
      <c r="I874" s="236"/>
      <c r="J874" s="235"/>
      <c r="K874" s="236"/>
      <c r="L874" s="237"/>
      <c r="M874" s="237"/>
      <c r="N874" s="182"/>
      <c r="O874" s="183"/>
      <c r="P874" s="182"/>
      <c r="Q874" s="183"/>
      <c r="R874" s="186"/>
      <c r="S874" s="187"/>
      <c r="T874" s="182"/>
      <c r="U874" s="183"/>
      <c r="V874" s="182"/>
      <c r="W874" s="183"/>
      <c r="X874" s="239"/>
      <c r="Y874" s="167"/>
      <c r="Z874" s="166"/>
      <c r="AA874" s="167"/>
      <c r="AB874" s="240"/>
      <c r="AC874" s="229"/>
    </row>
    <row r="875" spans="1:29" ht="24" customHeight="1">
      <c r="A875" s="163">
        <v>412</v>
      </c>
      <c r="B875" s="230"/>
      <c r="C875" s="230"/>
      <c r="D875" s="231"/>
      <c r="E875" s="169"/>
      <c r="F875" s="172"/>
      <c r="G875" s="173"/>
      <c r="H875" s="233"/>
      <c r="I875" s="234"/>
      <c r="J875" s="233"/>
      <c r="K875" s="234"/>
      <c r="L875" s="237"/>
      <c r="M875" s="237"/>
      <c r="N875" s="180"/>
      <c r="O875" s="181"/>
      <c r="P875" s="180"/>
      <c r="Q875" s="181"/>
      <c r="R875" s="184"/>
      <c r="S875" s="185"/>
      <c r="T875" s="180"/>
      <c r="U875" s="181"/>
      <c r="V875" s="180"/>
      <c r="W875" s="181"/>
      <c r="X875" s="238"/>
      <c r="Y875" s="165"/>
      <c r="Z875" s="164"/>
      <c r="AA875" s="165"/>
      <c r="AB875" s="240" t="str">
        <f>IF(X875="","",IF(X875="×",0,IF(AND(X875="○",Z875="○"),150000,100000)))</f>
        <v/>
      </c>
      <c r="AC875" s="229"/>
    </row>
    <row r="876" spans="1:29" ht="24" customHeight="1">
      <c r="A876" s="163"/>
      <c r="B876" s="230"/>
      <c r="C876" s="230"/>
      <c r="D876" s="232"/>
      <c r="E876" s="171"/>
      <c r="F876" s="174"/>
      <c r="G876" s="175"/>
      <c r="H876" s="235"/>
      <c r="I876" s="236"/>
      <c r="J876" s="235"/>
      <c r="K876" s="236"/>
      <c r="L876" s="237"/>
      <c r="M876" s="237"/>
      <c r="N876" s="182"/>
      <c r="O876" s="183"/>
      <c r="P876" s="182"/>
      <c r="Q876" s="183"/>
      <c r="R876" s="186"/>
      <c r="S876" s="187"/>
      <c r="T876" s="182"/>
      <c r="U876" s="183"/>
      <c r="V876" s="182"/>
      <c r="W876" s="183"/>
      <c r="X876" s="239"/>
      <c r="Y876" s="167"/>
      <c r="Z876" s="166"/>
      <c r="AA876" s="167"/>
      <c r="AB876" s="240"/>
      <c r="AC876" s="229"/>
    </row>
    <row r="877" spans="1:29" ht="24" customHeight="1">
      <c r="A877" s="163">
        <v>413</v>
      </c>
      <c r="B877" s="230"/>
      <c r="C877" s="230"/>
      <c r="D877" s="231"/>
      <c r="E877" s="169"/>
      <c r="F877" s="172"/>
      <c r="G877" s="173"/>
      <c r="H877" s="233"/>
      <c r="I877" s="234"/>
      <c r="J877" s="233"/>
      <c r="K877" s="234"/>
      <c r="L877" s="237"/>
      <c r="M877" s="237"/>
      <c r="N877" s="180"/>
      <c r="O877" s="181"/>
      <c r="P877" s="180"/>
      <c r="Q877" s="181"/>
      <c r="R877" s="184"/>
      <c r="S877" s="185"/>
      <c r="T877" s="180"/>
      <c r="U877" s="181"/>
      <c r="V877" s="180"/>
      <c r="W877" s="181"/>
      <c r="X877" s="238"/>
      <c r="Y877" s="165"/>
      <c r="Z877" s="164"/>
      <c r="AA877" s="165"/>
      <c r="AB877" s="240" t="str">
        <f>IF(X877="","",IF(X877="×",0,IF(AND(X877="○",Z877="○"),150000,100000)))</f>
        <v/>
      </c>
      <c r="AC877" s="229"/>
    </row>
    <row r="878" spans="1:29" ht="24" customHeight="1">
      <c r="A878" s="163"/>
      <c r="B878" s="230"/>
      <c r="C878" s="230"/>
      <c r="D878" s="232"/>
      <c r="E878" s="171"/>
      <c r="F878" s="174"/>
      <c r="G878" s="175"/>
      <c r="H878" s="235"/>
      <c r="I878" s="236"/>
      <c r="J878" s="235"/>
      <c r="K878" s="236"/>
      <c r="L878" s="237"/>
      <c r="M878" s="237"/>
      <c r="N878" s="182"/>
      <c r="O878" s="183"/>
      <c r="P878" s="182"/>
      <c r="Q878" s="183"/>
      <c r="R878" s="186"/>
      <c r="S878" s="187"/>
      <c r="T878" s="182"/>
      <c r="U878" s="183"/>
      <c r="V878" s="182"/>
      <c r="W878" s="183"/>
      <c r="X878" s="239"/>
      <c r="Y878" s="167"/>
      <c r="Z878" s="166"/>
      <c r="AA878" s="167"/>
      <c r="AB878" s="240"/>
      <c r="AC878" s="229"/>
    </row>
    <row r="879" spans="1:29" ht="24" customHeight="1">
      <c r="A879" s="163">
        <v>414</v>
      </c>
      <c r="B879" s="230"/>
      <c r="C879" s="230"/>
      <c r="D879" s="231"/>
      <c r="E879" s="169"/>
      <c r="F879" s="172"/>
      <c r="G879" s="173"/>
      <c r="H879" s="233"/>
      <c r="I879" s="234"/>
      <c r="J879" s="233"/>
      <c r="K879" s="234"/>
      <c r="L879" s="237"/>
      <c r="M879" s="237"/>
      <c r="N879" s="180"/>
      <c r="O879" s="181"/>
      <c r="P879" s="180"/>
      <c r="Q879" s="181"/>
      <c r="R879" s="184"/>
      <c r="S879" s="185"/>
      <c r="T879" s="180"/>
      <c r="U879" s="181"/>
      <c r="V879" s="180"/>
      <c r="W879" s="181"/>
      <c r="X879" s="238"/>
      <c r="Y879" s="165"/>
      <c r="Z879" s="164"/>
      <c r="AA879" s="165"/>
      <c r="AB879" s="240" t="str">
        <f>IF(X879="","",IF(X879="×",0,IF(AND(X879="○",Z879="○"),150000,100000)))</f>
        <v/>
      </c>
      <c r="AC879" s="229"/>
    </row>
    <row r="880" spans="1:29" ht="24" customHeight="1">
      <c r="A880" s="163"/>
      <c r="B880" s="230"/>
      <c r="C880" s="230"/>
      <c r="D880" s="232"/>
      <c r="E880" s="171"/>
      <c r="F880" s="174"/>
      <c r="G880" s="175"/>
      <c r="H880" s="235"/>
      <c r="I880" s="236"/>
      <c r="J880" s="235"/>
      <c r="K880" s="236"/>
      <c r="L880" s="237"/>
      <c r="M880" s="237"/>
      <c r="N880" s="182"/>
      <c r="O880" s="183"/>
      <c r="P880" s="182"/>
      <c r="Q880" s="183"/>
      <c r="R880" s="186"/>
      <c r="S880" s="187"/>
      <c r="T880" s="182"/>
      <c r="U880" s="183"/>
      <c r="V880" s="182"/>
      <c r="W880" s="183"/>
      <c r="X880" s="239"/>
      <c r="Y880" s="167"/>
      <c r="Z880" s="166"/>
      <c r="AA880" s="167"/>
      <c r="AB880" s="240"/>
      <c r="AC880" s="229"/>
    </row>
    <row r="881" spans="1:29" ht="24" customHeight="1">
      <c r="A881" s="163">
        <v>415</v>
      </c>
      <c r="B881" s="230"/>
      <c r="C881" s="230"/>
      <c r="D881" s="231"/>
      <c r="E881" s="169"/>
      <c r="F881" s="172"/>
      <c r="G881" s="173"/>
      <c r="H881" s="233"/>
      <c r="I881" s="234"/>
      <c r="J881" s="233"/>
      <c r="K881" s="234"/>
      <c r="L881" s="237"/>
      <c r="M881" s="237"/>
      <c r="N881" s="180"/>
      <c r="O881" s="181"/>
      <c r="P881" s="180"/>
      <c r="Q881" s="181"/>
      <c r="R881" s="184"/>
      <c r="S881" s="185"/>
      <c r="T881" s="180"/>
      <c r="U881" s="181"/>
      <c r="V881" s="180"/>
      <c r="W881" s="181"/>
      <c r="X881" s="238"/>
      <c r="Y881" s="165"/>
      <c r="Z881" s="164"/>
      <c r="AA881" s="165"/>
      <c r="AB881" s="240" t="str">
        <f>IF(X881="","",IF(X881="×",0,IF(AND(X881="○",Z881="○"),150000,100000)))</f>
        <v/>
      </c>
      <c r="AC881" s="229"/>
    </row>
    <row r="882" spans="1:29" ht="24" customHeight="1">
      <c r="A882" s="163"/>
      <c r="B882" s="230"/>
      <c r="C882" s="230"/>
      <c r="D882" s="232"/>
      <c r="E882" s="171"/>
      <c r="F882" s="174"/>
      <c r="G882" s="175"/>
      <c r="H882" s="235"/>
      <c r="I882" s="236"/>
      <c r="J882" s="235"/>
      <c r="K882" s="236"/>
      <c r="L882" s="237"/>
      <c r="M882" s="237"/>
      <c r="N882" s="182"/>
      <c r="O882" s="183"/>
      <c r="P882" s="182"/>
      <c r="Q882" s="183"/>
      <c r="R882" s="186"/>
      <c r="S882" s="187"/>
      <c r="T882" s="182"/>
      <c r="U882" s="183"/>
      <c r="V882" s="182"/>
      <c r="W882" s="183"/>
      <c r="X882" s="239"/>
      <c r="Y882" s="167"/>
      <c r="Z882" s="166"/>
      <c r="AA882" s="167"/>
      <c r="AB882" s="240"/>
      <c r="AC882" s="229"/>
    </row>
    <row r="883" spans="1:29" ht="24" customHeight="1">
      <c r="A883" s="163">
        <v>416</v>
      </c>
      <c r="B883" s="230"/>
      <c r="C883" s="230"/>
      <c r="D883" s="231"/>
      <c r="E883" s="169"/>
      <c r="F883" s="172"/>
      <c r="G883" s="173"/>
      <c r="H883" s="233"/>
      <c r="I883" s="234"/>
      <c r="J883" s="233"/>
      <c r="K883" s="234"/>
      <c r="L883" s="237"/>
      <c r="M883" s="237"/>
      <c r="N883" s="180"/>
      <c r="O883" s="181"/>
      <c r="P883" s="180"/>
      <c r="Q883" s="181"/>
      <c r="R883" s="184"/>
      <c r="S883" s="185"/>
      <c r="T883" s="180"/>
      <c r="U883" s="181"/>
      <c r="V883" s="180"/>
      <c r="W883" s="181"/>
      <c r="X883" s="238"/>
      <c r="Y883" s="165"/>
      <c r="Z883" s="164"/>
      <c r="AA883" s="165"/>
      <c r="AB883" s="240" t="str">
        <f>IF(X883="","",IF(X883="×",0,IF(AND(X883="○",Z883="○"),150000,100000)))</f>
        <v/>
      </c>
      <c r="AC883" s="229"/>
    </row>
    <row r="884" spans="1:29" ht="24" customHeight="1">
      <c r="A884" s="163"/>
      <c r="B884" s="230"/>
      <c r="C884" s="230"/>
      <c r="D884" s="232"/>
      <c r="E884" s="171"/>
      <c r="F884" s="174"/>
      <c r="G884" s="175"/>
      <c r="H884" s="235"/>
      <c r="I884" s="236"/>
      <c r="J884" s="235"/>
      <c r="K884" s="236"/>
      <c r="L884" s="237"/>
      <c r="M884" s="237"/>
      <c r="N884" s="182"/>
      <c r="O884" s="183"/>
      <c r="P884" s="182"/>
      <c r="Q884" s="183"/>
      <c r="R884" s="186"/>
      <c r="S884" s="187"/>
      <c r="T884" s="182"/>
      <c r="U884" s="183"/>
      <c r="V884" s="182"/>
      <c r="W884" s="183"/>
      <c r="X884" s="239"/>
      <c r="Y884" s="167"/>
      <c r="Z884" s="166"/>
      <c r="AA884" s="167"/>
      <c r="AB884" s="240"/>
      <c r="AC884" s="229"/>
    </row>
    <row r="885" spans="1:29" ht="24" customHeight="1">
      <c r="A885" s="163">
        <v>417</v>
      </c>
      <c r="B885" s="230"/>
      <c r="C885" s="230"/>
      <c r="D885" s="231"/>
      <c r="E885" s="169"/>
      <c r="F885" s="172"/>
      <c r="G885" s="173"/>
      <c r="H885" s="233"/>
      <c r="I885" s="234"/>
      <c r="J885" s="233"/>
      <c r="K885" s="234"/>
      <c r="L885" s="237"/>
      <c r="M885" s="237"/>
      <c r="N885" s="180"/>
      <c r="O885" s="181"/>
      <c r="P885" s="180"/>
      <c r="Q885" s="181"/>
      <c r="R885" s="184"/>
      <c r="S885" s="185"/>
      <c r="T885" s="180"/>
      <c r="U885" s="181"/>
      <c r="V885" s="180"/>
      <c r="W885" s="181"/>
      <c r="X885" s="238"/>
      <c r="Y885" s="165"/>
      <c r="Z885" s="164"/>
      <c r="AA885" s="165"/>
      <c r="AB885" s="240" t="str">
        <f>IF(X885="","",IF(X885="×",0,IF(AND(X885="○",Z885="○"),150000,100000)))</f>
        <v/>
      </c>
      <c r="AC885" s="229"/>
    </row>
    <row r="886" spans="1:29" ht="24" customHeight="1">
      <c r="A886" s="163"/>
      <c r="B886" s="230"/>
      <c r="C886" s="230"/>
      <c r="D886" s="232"/>
      <c r="E886" s="171"/>
      <c r="F886" s="174"/>
      <c r="G886" s="175"/>
      <c r="H886" s="235"/>
      <c r="I886" s="236"/>
      <c r="J886" s="235"/>
      <c r="K886" s="236"/>
      <c r="L886" s="237"/>
      <c r="M886" s="237"/>
      <c r="N886" s="182"/>
      <c r="O886" s="183"/>
      <c r="P886" s="182"/>
      <c r="Q886" s="183"/>
      <c r="R886" s="186"/>
      <c r="S886" s="187"/>
      <c r="T886" s="182"/>
      <c r="U886" s="183"/>
      <c r="V886" s="182"/>
      <c r="W886" s="183"/>
      <c r="X886" s="239"/>
      <c r="Y886" s="167"/>
      <c r="Z886" s="166"/>
      <c r="AA886" s="167"/>
      <c r="AB886" s="240"/>
      <c r="AC886" s="229"/>
    </row>
    <row r="887" spans="1:29" ht="24" customHeight="1">
      <c r="A887" s="163">
        <v>418</v>
      </c>
      <c r="B887" s="230"/>
      <c r="C887" s="230"/>
      <c r="D887" s="231"/>
      <c r="E887" s="169"/>
      <c r="F887" s="172"/>
      <c r="G887" s="173"/>
      <c r="H887" s="233"/>
      <c r="I887" s="234"/>
      <c r="J887" s="233"/>
      <c r="K887" s="234"/>
      <c r="L887" s="237"/>
      <c r="M887" s="237"/>
      <c r="N887" s="180"/>
      <c r="O887" s="181"/>
      <c r="P887" s="180"/>
      <c r="Q887" s="181"/>
      <c r="R887" s="184"/>
      <c r="S887" s="185"/>
      <c r="T887" s="180"/>
      <c r="U887" s="181"/>
      <c r="V887" s="180"/>
      <c r="W887" s="181"/>
      <c r="X887" s="238"/>
      <c r="Y887" s="165"/>
      <c r="Z887" s="164"/>
      <c r="AA887" s="165"/>
      <c r="AB887" s="240" t="str">
        <f>IF(X887="","",IF(X887="×",0,IF(AND(X887="○",Z887="○"),150000,100000)))</f>
        <v/>
      </c>
      <c r="AC887" s="229"/>
    </row>
    <row r="888" spans="1:29" ht="24" customHeight="1">
      <c r="A888" s="163"/>
      <c r="B888" s="230"/>
      <c r="C888" s="230"/>
      <c r="D888" s="232"/>
      <c r="E888" s="171"/>
      <c r="F888" s="174"/>
      <c r="G888" s="175"/>
      <c r="H888" s="235"/>
      <c r="I888" s="236"/>
      <c r="J888" s="235"/>
      <c r="K888" s="236"/>
      <c r="L888" s="237"/>
      <c r="M888" s="237"/>
      <c r="N888" s="182"/>
      <c r="O888" s="183"/>
      <c r="P888" s="182"/>
      <c r="Q888" s="183"/>
      <c r="R888" s="186"/>
      <c r="S888" s="187"/>
      <c r="T888" s="182"/>
      <c r="U888" s="183"/>
      <c r="V888" s="182"/>
      <c r="W888" s="183"/>
      <c r="X888" s="239"/>
      <c r="Y888" s="167"/>
      <c r="Z888" s="166"/>
      <c r="AA888" s="167"/>
      <c r="AB888" s="240"/>
      <c r="AC888" s="229"/>
    </row>
    <row r="889" spans="1:29" ht="24" customHeight="1">
      <c r="A889" s="163">
        <v>419</v>
      </c>
      <c r="B889" s="230"/>
      <c r="C889" s="230"/>
      <c r="D889" s="231"/>
      <c r="E889" s="169"/>
      <c r="F889" s="172"/>
      <c r="G889" s="173"/>
      <c r="H889" s="233"/>
      <c r="I889" s="234"/>
      <c r="J889" s="233"/>
      <c r="K889" s="234"/>
      <c r="L889" s="237"/>
      <c r="M889" s="237"/>
      <c r="N889" s="180"/>
      <c r="O889" s="181"/>
      <c r="P889" s="180"/>
      <c r="Q889" s="181"/>
      <c r="R889" s="184"/>
      <c r="S889" s="185"/>
      <c r="T889" s="180"/>
      <c r="U889" s="181"/>
      <c r="V889" s="180"/>
      <c r="W889" s="181"/>
      <c r="X889" s="238"/>
      <c r="Y889" s="165"/>
      <c r="Z889" s="164"/>
      <c r="AA889" s="165"/>
      <c r="AB889" s="240" t="str">
        <f>IF(X889="","",IF(X889="×",0,IF(AND(X889="○",Z889="○"),150000,100000)))</f>
        <v/>
      </c>
      <c r="AC889" s="229"/>
    </row>
    <row r="890" spans="1:29" ht="24" customHeight="1">
      <c r="A890" s="163"/>
      <c r="B890" s="230"/>
      <c r="C890" s="230"/>
      <c r="D890" s="232"/>
      <c r="E890" s="171"/>
      <c r="F890" s="174"/>
      <c r="G890" s="175"/>
      <c r="H890" s="235"/>
      <c r="I890" s="236"/>
      <c r="J890" s="235"/>
      <c r="K890" s="236"/>
      <c r="L890" s="237"/>
      <c r="M890" s="237"/>
      <c r="N890" s="182"/>
      <c r="O890" s="183"/>
      <c r="P890" s="182"/>
      <c r="Q890" s="183"/>
      <c r="R890" s="186"/>
      <c r="S890" s="187"/>
      <c r="T890" s="182"/>
      <c r="U890" s="183"/>
      <c r="V890" s="182"/>
      <c r="W890" s="183"/>
      <c r="X890" s="239"/>
      <c r="Y890" s="167"/>
      <c r="Z890" s="166"/>
      <c r="AA890" s="167"/>
      <c r="AB890" s="240"/>
      <c r="AC890" s="229"/>
    </row>
    <row r="891" spans="1:29" ht="24" customHeight="1">
      <c r="A891" s="163">
        <v>420</v>
      </c>
      <c r="B891" s="230"/>
      <c r="C891" s="230"/>
      <c r="D891" s="231"/>
      <c r="E891" s="169"/>
      <c r="F891" s="172"/>
      <c r="G891" s="173"/>
      <c r="H891" s="233"/>
      <c r="I891" s="234"/>
      <c r="J891" s="233"/>
      <c r="K891" s="234"/>
      <c r="L891" s="237"/>
      <c r="M891" s="237"/>
      <c r="N891" s="180"/>
      <c r="O891" s="181"/>
      <c r="P891" s="180"/>
      <c r="Q891" s="181"/>
      <c r="R891" s="184"/>
      <c r="S891" s="185"/>
      <c r="T891" s="180"/>
      <c r="U891" s="181"/>
      <c r="V891" s="180"/>
      <c r="W891" s="181"/>
      <c r="X891" s="238"/>
      <c r="Y891" s="165"/>
      <c r="Z891" s="164"/>
      <c r="AA891" s="165"/>
      <c r="AB891" s="240" t="str">
        <f>IF(X891="","",IF(X891="×",0,IF(AND(X891="○",Z891="○"),150000,100000)))</f>
        <v/>
      </c>
      <c r="AC891" s="229"/>
    </row>
    <row r="892" spans="1:29" ht="24" customHeight="1">
      <c r="A892" s="163"/>
      <c r="B892" s="230"/>
      <c r="C892" s="230"/>
      <c r="D892" s="232"/>
      <c r="E892" s="171"/>
      <c r="F892" s="174"/>
      <c r="G892" s="175"/>
      <c r="H892" s="235"/>
      <c r="I892" s="236"/>
      <c r="J892" s="235"/>
      <c r="K892" s="236"/>
      <c r="L892" s="237"/>
      <c r="M892" s="237"/>
      <c r="N892" s="182"/>
      <c r="O892" s="183"/>
      <c r="P892" s="182"/>
      <c r="Q892" s="183"/>
      <c r="R892" s="186"/>
      <c r="S892" s="187"/>
      <c r="T892" s="182"/>
      <c r="U892" s="183"/>
      <c r="V892" s="182"/>
      <c r="W892" s="183"/>
      <c r="X892" s="239"/>
      <c r="Y892" s="167"/>
      <c r="Z892" s="166"/>
      <c r="AA892" s="167"/>
      <c r="AB892" s="240"/>
      <c r="AC892" s="229"/>
    </row>
    <row r="893" spans="1:29" ht="24" customHeight="1">
      <c r="A893" s="163">
        <v>421</v>
      </c>
      <c r="B893" s="230"/>
      <c r="C893" s="230"/>
      <c r="D893" s="231"/>
      <c r="E893" s="169"/>
      <c r="F893" s="172"/>
      <c r="G893" s="173"/>
      <c r="H893" s="233"/>
      <c r="I893" s="234"/>
      <c r="J893" s="233"/>
      <c r="K893" s="234"/>
      <c r="L893" s="237"/>
      <c r="M893" s="237"/>
      <c r="N893" s="180"/>
      <c r="O893" s="181"/>
      <c r="P893" s="180"/>
      <c r="Q893" s="181"/>
      <c r="R893" s="184"/>
      <c r="S893" s="185"/>
      <c r="T893" s="180"/>
      <c r="U893" s="181"/>
      <c r="V893" s="180"/>
      <c r="W893" s="181"/>
      <c r="X893" s="238"/>
      <c r="Y893" s="165"/>
      <c r="Z893" s="164"/>
      <c r="AA893" s="165"/>
      <c r="AB893" s="240" t="str">
        <f>IF(X893="","",IF(X893="×",0,IF(AND(X893="○",Z893="○"),150000,100000)))</f>
        <v/>
      </c>
      <c r="AC893" s="229"/>
    </row>
    <row r="894" spans="1:29" ht="24" customHeight="1">
      <c r="A894" s="163"/>
      <c r="B894" s="230"/>
      <c r="C894" s="230"/>
      <c r="D894" s="232"/>
      <c r="E894" s="171"/>
      <c r="F894" s="174"/>
      <c r="G894" s="175"/>
      <c r="H894" s="235"/>
      <c r="I894" s="236"/>
      <c r="J894" s="235"/>
      <c r="K894" s="236"/>
      <c r="L894" s="237"/>
      <c r="M894" s="237"/>
      <c r="N894" s="182"/>
      <c r="O894" s="183"/>
      <c r="P894" s="182"/>
      <c r="Q894" s="183"/>
      <c r="R894" s="186"/>
      <c r="S894" s="187"/>
      <c r="T894" s="182"/>
      <c r="U894" s="183"/>
      <c r="V894" s="182"/>
      <c r="W894" s="183"/>
      <c r="X894" s="239"/>
      <c r="Y894" s="167"/>
      <c r="Z894" s="166"/>
      <c r="AA894" s="167"/>
      <c r="AB894" s="240"/>
      <c r="AC894" s="229"/>
    </row>
    <row r="895" spans="1:29" ht="24" customHeight="1">
      <c r="A895" s="163">
        <v>422</v>
      </c>
      <c r="B895" s="230"/>
      <c r="C895" s="230"/>
      <c r="D895" s="231"/>
      <c r="E895" s="169"/>
      <c r="F895" s="172"/>
      <c r="G895" s="173"/>
      <c r="H895" s="233"/>
      <c r="I895" s="234"/>
      <c r="J895" s="233"/>
      <c r="K895" s="234"/>
      <c r="L895" s="237"/>
      <c r="M895" s="237"/>
      <c r="N895" s="180"/>
      <c r="O895" s="181"/>
      <c r="P895" s="180"/>
      <c r="Q895" s="181"/>
      <c r="R895" s="184"/>
      <c r="S895" s="185"/>
      <c r="T895" s="180"/>
      <c r="U895" s="181"/>
      <c r="V895" s="180"/>
      <c r="W895" s="181"/>
      <c r="X895" s="238"/>
      <c r="Y895" s="165"/>
      <c r="Z895" s="164"/>
      <c r="AA895" s="165"/>
      <c r="AB895" s="240" t="str">
        <f>IF(X895="","",IF(X895="×",0,IF(AND(X895="○",Z895="○"),150000,100000)))</f>
        <v/>
      </c>
      <c r="AC895" s="229"/>
    </row>
    <row r="896" spans="1:29" ht="24" customHeight="1">
      <c r="A896" s="163"/>
      <c r="B896" s="230"/>
      <c r="C896" s="230"/>
      <c r="D896" s="232"/>
      <c r="E896" s="171"/>
      <c r="F896" s="174"/>
      <c r="G896" s="175"/>
      <c r="H896" s="235"/>
      <c r="I896" s="236"/>
      <c r="J896" s="235"/>
      <c r="K896" s="236"/>
      <c r="L896" s="237"/>
      <c r="M896" s="237"/>
      <c r="N896" s="182"/>
      <c r="O896" s="183"/>
      <c r="P896" s="182"/>
      <c r="Q896" s="183"/>
      <c r="R896" s="186"/>
      <c r="S896" s="187"/>
      <c r="T896" s="182"/>
      <c r="U896" s="183"/>
      <c r="V896" s="182"/>
      <c r="W896" s="183"/>
      <c r="X896" s="239"/>
      <c r="Y896" s="167"/>
      <c r="Z896" s="166"/>
      <c r="AA896" s="167"/>
      <c r="AB896" s="240"/>
      <c r="AC896" s="229"/>
    </row>
    <row r="897" spans="1:29" ht="24" customHeight="1">
      <c r="A897" s="163">
        <v>423</v>
      </c>
      <c r="B897" s="230"/>
      <c r="C897" s="230"/>
      <c r="D897" s="231"/>
      <c r="E897" s="169"/>
      <c r="F897" s="172"/>
      <c r="G897" s="173"/>
      <c r="H897" s="233"/>
      <c r="I897" s="234"/>
      <c r="J897" s="233"/>
      <c r="K897" s="234"/>
      <c r="L897" s="237"/>
      <c r="M897" s="237"/>
      <c r="N897" s="180"/>
      <c r="O897" s="181"/>
      <c r="P897" s="180"/>
      <c r="Q897" s="181"/>
      <c r="R897" s="184"/>
      <c r="S897" s="185"/>
      <c r="T897" s="180"/>
      <c r="U897" s="181"/>
      <c r="V897" s="180"/>
      <c r="W897" s="181"/>
      <c r="X897" s="238"/>
      <c r="Y897" s="165"/>
      <c r="Z897" s="164"/>
      <c r="AA897" s="165"/>
      <c r="AB897" s="240" t="str">
        <f>IF(X897="","",IF(X897="×",0,IF(AND(X897="○",Z897="○"),150000,100000)))</f>
        <v/>
      </c>
      <c r="AC897" s="229"/>
    </row>
    <row r="898" spans="1:29" ht="24" customHeight="1">
      <c r="A898" s="163"/>
      <c r="B898" s="230"/>
      <c r="C898" s="230"/>
      <c r="D898" s="232"/>
      <c r="E898" s="171"/>
      <c r="F898" s="174"/>
      <c r="G898" s="175"/>
      <c r="H898" s="235"/>
      <c r="I898" s="236"/>
      <c r="J898" s="235"/>
      <c r="K898" s="236"/>
      <c r="L898" s="237"/>
      <c r="M898" s="237"/>
      <c r="N898" s="182"/>
      <c r="O898" s="183"/>
      <c r="P898" s="182"/>
      <c r="Q898" s="183"/>
      <c r="R898" s="186"/>
      <c r="S898" s="187"/>
      <c r="T898" s="182"/>
      <c r="U898" s="183"/>
      <c r="V898" s="182"/>
      <c r="W898" s="183"/>
      <c r="X898" s="239"/>
      <c r="Y898" s="167"/>
      <c r="Z898" s="166"/>
      <c r="AA898" s="167"/>
      <c r="AB898" s="240"/>
      <c r="AC898" s="229"/>
    </row>
    <row r="899" spans="1:29" ht="24" customHeight="1">
      <c r="A899" s="163">
        <v>424</v>
      </c>
      <c r="B899" s="230"/>
      <c r="C899" s="230"/>
      <c r="D899" s="231"/>
      <c r="E899" s="169"/>
      <c r="F899" s="172"/>
      <c r="G899" s="173"/>
      <c r="H899" s="233"/>
      <c r="I899" s="234"/>
      <c r="J899" s="233"/>
      <c r="K899" s="234"/>
      <c r="L899" s="237"/>
      <c r="M899" s="237"/>
      <c r="N899" s="180"/>
      <c r="O899" s="181"/>
      <c r="P899" s="180"/>
      <c r="Q899" s="181"/>
      <c r="R899" s="184"/>
      <c r="S899" s="185"/>
      <c r="T899" s="180"/>
      <c r="U899" s="181"/>
      <c r="V899" s="180"/>
      <c r="W899" s="181"/>
      <c r="X899" s="238"/>
      <c r="Y899" s="165"/>
      <c r="Z899" s="164"/>
      <c r="AA899" s="165"/>
      <c r="AB899" s="240" t="str">
        <f>IF(X899="","",IF(X899="×",0,IF(AND(X899="○",Z899="○"),150000,100000)))</f>
        <v/>
      </c>
      <c r="AC899" s="229"/>
    </row>
    <row r="900" spans="1:29" ht="24" customHeight="1">
      <c r="A900" s="163"/>
      <c r="B900" s="230"/>
      <c r="C900" s="230"/>
      <c r="D900" s="232"/>
      <c r="E900" s="171"/>
      <c r="F900" s="174"/>
      <c r="G900" s="175"/>
      <c r="H900" s="235"/>
      <c r="I900" s="236"/>
      <c r="J900" s="235"/>
      <c r="K900" s="236"/>
      <c r="L900" s="237"/>
      <c r="M900" s="237"/>
      <c r="N900" s="182"/>
      <c r="O900" s="183"/>
      <c r="P900" s="182"/>
      <c r="Q900" s="183"/>
      <c r="R900" s="186"/>
      <c r="S900" s="187"/>
      <c r="T900" s="182"/>
      <c r="U900" s="183"/>
      <c r="V900" s="182"/>
      <c r="W900" s="183"/>
      <c r="X900" s="239"/>
      <c r="Y900" s="167"/>
      <c r="Z900" s="166"/>
      <c r="AA900" s="167"/>
      <c r="AB900" s="240"/>
      <c r="AC900" s="229"/>
    </row>
    <row r="901" spans="1:29" ht="24" customHeight="1">
      <c r="A901" s="163">
        <v>425</v>
      </c>
      <c r="B901" s="230"/>
      <c r="C901" s="230"/>
      <c r="D901" s="231"/>
      <c r="E901" s="169"/>
      <c r="F901" s="172"/>
      <c r="G901" s="173"/>
      <c r="H901" s="233"/>
      <c r="I901" s="234"/>
      <c r="J901" s="233"/>
      <c r="K901" s="234"/>
      <c r="L901" s="237"/>
      <c r="M901" s="237"/>
      <c r="N901" s="180"/>
      <c r="O901" s="181"/>
      <c r="P901" s="180"/>
      <c r="Q901" s="181"/>
      <c r="R901" s="184"/>
      <c r="S901" s="185"/>
      <c r="T901" s="180"/>
      <c r="U901" s="181"/>
      <c r="V901" s="180"/>
      <c r="W901" s="181"/>
      <c r="X901" s="238"/>
      <c r="Y901" s="165"/>
      <c r="Z901" s="164"/>
      <c r="AA901" s="165"/>
      <c r="AB901" s="240" t="str">
        <f>IF(X901="","",IF(X901="×",0,IF(AND(X901="○",Z901="○"),150000,100000)))</f>
        <v/>
      </c>
      <c r="AC901" s="229"/>
    </row>
    <row r="902" spans="1:29" ht="24" customHeight="1">
      <c r="A902" s="163"/>
      <c r="B902" s="230"/>
      <c r="C902" s="230"/>
      <c r="D902" s="232"/>
      <c r="E902" s="171"/>
      <c r="F902" s="174"/>
      <c r="G902" s="175"/>
      <c r="H902" s="235"/>
      <c r="I902" s="236"/>
      <c r="J902" s="235"/>
      <c r="K902" s="236"/>
      <c r="L902" s="237"/>
      <c r="M902" s="237"/>
      <c r="N902" s="182"/>
      <c r="O902" s="183"/>
      <c r="P902" s="182"/>
      <c r="Q902" s="183"/>
      <c r="R902" s="186"/>
      <c r="S902" s="187"/>
      <c r="T902" s="182"/>
      <c r="U902" s="183"/>
      <c r="V902" s="182"/>
      <c r="W902" s="183"/>
      <c r="X902" s="239"/>
      <c r="Y902" s="167"/>
      <c r="Z902" s="166"/>
      <c r="AA902" s="167"/>
      <c r="AB902" s="240"/>
      <c r="AC902" s="229"/>
    </row>
    <row r="903" spans="1:29" ht="24" customHeight="1">
      <c r="A903" s="163">
        <v>426</v>
      </c>
      <c r="B903" s="230"/>
      <c r="C903" s="230"/>
      <c r="D903" s="231"/>
      <c r="E903" s="169"/>
      <c r="F903" s="172"/>
      <c r="G903" s="173"/>
      <c r="H903" s="233"/>
      <c r="I903" s="234"/>
      <c r="J903" s="233"/>
      <c r="K903" s="234"/>
      <c r="L903" s="237"/>
      <c r="M903" s="237"/>
      <c r="N903" s="180"/>
      <c r="O903" s="181"/>
      <c r="P903" s="180"/>
      <c r="Q903" s="181"/>
      <c r="R903" s="184"/>
      <c r="S903" s="185"/>
      <c r="T903" s="180"/>
      <c r="U903" s="181"/>
      <c r="V903" s="180"/>
      <c r="W903" s="181"/>
      <c r="X903" s="238"/>
      <c r="Y903" s="165"/>
      <c r="Z903" s="164"/>
      <c r="AA903" s="165"/>
      <c r="AB903" s="240" t="str">
        <f>IF(X903="","",IF(X903="×",0,IF(AND(X903="○",Z903="○"),150000,100000)))</f>
        <v/>
      </c>
      <c r="AC903" s="229"/>
    </row>
    <row r="904" spans="1:29" ht="24" customHeight="1">
      <c r="A904" s="163"/>
      <c r="B904" s="230"/>
      <c r="C904" s="230"/>
      <c r="D904" s="232"/>
      <c r="E904" s="171"/>
      <c r="F904" s="174"/>
      <c r="G904" s="175"/>
      <c r="H904" s="235"/>
      <c r="I904" s="236"/>
      <c r="J904" s="235"/>
      <c r="K904" s="236"/>
      <c r="L904" s="237"/>
      <c r="M904" s="237"/>
      <c r="N904" s="182"/>
      <c r="O904" s="183"/>
      <c r="P904" s="182"/>
      <c r="Q904" s="183"/>
      <c r="R904" s="186"/>
      <c r="S904" s="187"/>
      <c r="T904" s="182"/>
      <c r="U904" s="183"/>
      <c r="V904" s="182"/>
      <c r="W904" s="183"/>
      <c r="X904" s="239"/>
      <c r="Y904" s="167"/>
      <c r="Z904" s="166"/>
      <c r="AA904" s="167"/>
      <c r="AB904" s="240"/>
      <c r="AC904" s="229"/>
    </row>
    <row r="905" spans="1:29" ht="24" customHeight="1">
      <c r="A905" s="163">
        <v>427</v>
      </c>
      <c r="B905" s="230"/>
      <c r="C905" s="230"/>
      <c r="D905" s="231"/>
      <c r="E905" s="169"/>
      <c r="F905" s="172"/>
      <c r="G905" s="173"/>
      <c r="H905" s="233"/>
      <c r="I905" s="234"/>
      <c r="J905" s="233"/>
      <c r="K905" s="234"/>
      <c r="L905" s="237"/>
      <c r="M905" s="237"/>
      <c r="N905" s="180"/>
      <c r="O905" s="181"/>
      <c r="P905" s="180"/>
      <c r="Q905" s="181"/>
      <c r="R905" s="184"/>
      <c r="S905" s="185"/>
      <c r="T905" s="180"/>
      <c r="U905" s="181"/>
      <c r="V905" s="180"/>
      <c r="W905" s="181"/>
      <c r="X905" s="238"/>
      <c r="Y905" s="165"/>
      <c r="Z905" s="164"/>
      <c r="AA905" s="165"/>
      <c r="AB905" s="240" t="str">
        <f>IF(X905="","",IF(X905="×",0,IF(AND(X905="○",Z905="○"),150000,100000)))</f>
        <v/>
      </c>
      <c r="AC905" s="229"/>
    </row>
    <row r="906" spans="1:29" ht="24" customHeight="1">
      <c r="A906" s="163"/>
      <c r="B906" s="230"/>
      <c r="C906" s="230"/>
      <c r="D906" s="232"/>
      <c r="E906" s="171"/>
      <c r="F906" s="174"/>
      <c r="G906" s="175"/>
      <c r="H906" s="235"/>
      <c r="I906" s="236"/>
      <c r="J906" s="235"/>
      <c r="K906" s="236"/>
      <c r="L906" s="237"/>
      <c r="M906" s="237"/>
      <c r="N906" s="182"/>
      <c r="O906" s="183"/>
      <c r="P906" s="182"/>
      <c r="Q906" s="183"/>
      <c r="R906" s="186"/>
      <c r="S906" s="187"/>
      <c r="T906" s="182"/>
      <c r="U906" s="183"/>
      <c r="V906" s="182"/>
      <c r="W906" s="183"/>
      <c r="X906" s="239"/>
      <c r="Y906" s="167"/>
      <c r="Z906" s="166"/>
      <c r="AA906" s="167"/>
      <c r="AB906" s="240"/>
      <c r="AC906" s="229"/>
    </row>
    <row r="907" spans="1:29" ht="24" customHeight="1">
      <c r="A907" s="163">
        <v>428</v>
      </c>
      <c r="B907" s="230"/>
      <c r="C907" s="230"/>
      <c r="D907" s="231"/>
      <c r="E907" s="169"/>
      <c r="F907" s="172"/>
      <c r="G907" s="173"/>
      <c r="H907" s="233"/>
      <c r="I907" s="234"/>
      <c r="J907" s="233"/>
      <c r="K907" s="234"/>
      <c r="L907" s="237"/>
      <c r="M907" s="237"/>
      <c r="N907" s="180"/>
      <c r="O907" s="181"/>
      <c r="P907" s="180"/>
      <c r="Q907" s="181"/>
      <c r="R907" s="184"/>
      <c r="S907" s="185"/>
      <c r="T907" s="180"/>
      <c r="U907" s="181"/>
      <c r="V907" s="180"/>
      <c r="W907" s="181"/>
      <c r="X907" s="238"/>
      <c r="Y907" s="165"/>
      <c r="Z907" s="164"/>
      <c r="AA907" s="165"/>
      <c r="AB907" s="240" t="str">
        <f>IF(X907="","",IF(X907="×",0,IF(AND(X907="○",Z907="○"),150000,100000)))</f>
        <v/>
      </c>
      <c r="AC907" s="229"/>
    </row>
    <row r="908" spans="1:29" ht="24" customHeight="1">
      <c r="A908" s="163"/>
      <c r="B908" s="230"/>
      <c r="C908" s="230"/>
      <c r="D908" s="232"/>
      <c r="E908" s="171"/>
      <c r="F908" s="174"/>
      <c r="G908" s="175"/>
      <c r="H908" s="235"/>
      <c r="I908" s="236"/>
      <c r="J908" s="235"/>
      <c r="K908" s="236"/>
      <c r="L908" s="237"/>
      <c r="M908" s="237"/>
      <c r="N908" s="182"/>
      <c r="O908" s="183"/>
      <c r="P908" s="182"/>
      <c r="Q908" s="183"/>
      <c r="R908" s="186"/>
      <c r="S908" s="187"/>
      <c r="T908" s="182"/>
      <c r="U908" s="183"/>
      <c r="V908" s="182"/>
      <c r="W908" s="183"/>
      <c r="X908" s="239"/>
      <c r="Y908" s="167"/>
      <c r="Z908" s="166"/>
      <c r="AA908" s="167"/>
      <c r="AB908" s="240"/>
      <c r="AC908" s="229"/>
    </row>
    <row r="909" spans="1:29" ht="24" customHeight="1">
      <c r="A909" s="163">
        <v>429</v>
      </c>
      <c r="B909" s="230"/>
      <c r="C909" s="230"/>
      <c r="D909" s="231"/>
      <c r="E909" s="169"/>
      <c r="F909" s="172"/>
      <c r="G909" s="173"/>
      <c r="H909" s="233"/>
      <c r="I909" s="234"/>
      <c r="J909" s="233"/>
      <c r="K909" s="234"/>
      <c r="L909" s="237"/>
      <c r="M909" s="237"/>
      <c r="N909" s="180"/>
      <c r="O909" s="181"/>
      <c r="P909" s="180"/>
      <c r="Q909" s="181"/>
      <c r="R909" s="184"/>
      <c r="S909" s="185"/>
      <c r="T909" s="180"/>
      <c r="U909" s="181"/>
      <c r="V909" s="180"/>
      <c r="W909" s="181"/>
      <c r="X909" s="238"/>
      <c r="Y909" s="165"/>
      <c r="Z909" s="164"/>
      <c r="AA909" s="165"/>
      <c r="AB909" s="240" t="str">
        <f>IF(X909="","",IF(X909="×",0,IF(AND(X909="○",Z909="○"),150000,100000)))</f>
        <v/>
      </c>
      <c r="AC909" s="229"/>
    </row>
    <row r="910" spans="1:29" ht="24" customHeight="1">
      <c r="A910" s="163"/>
      <c r="B910" s="230"/>
      <c r="C910" s="230"/>
      <c r="D910" s="232"/>
      <c r="E910" s="171"/>
      <c r="F910" s="174"/>
      <c r="G910" s="175"/>
      <c r="H910" s="235"/>
      <c r="I910" s="236"/>
      <c r="J910" s="235"/>
      <c r="K910" s="236"/>
      <c r="L910" s="237"/>
      <c r="M910" s="237"/>
      <c r="N910" s="182"/>
      <c r="O910" s="183"/>
      <c r="P910" s="182"/>
      <c r="Q910" s="183"/>
      <c r="R910" s="186"/>
      <c r="S910" s="187"/>
      <c r="T910" s="182"/>
      <c r="U910" s="183"/>
      <c r="V910" s="182"/>
      <c r="W910" s="183"/>
      <c r="X910" s="239"/>
      <c r="Y910" s="167"/>
      <c r="Z910" s="166"/>
      <c r="AA910" s="167"/>
      <c r="AB910" s="240"/>
      <c r="AC910" s="229"/>
    </row>
    <row r="911" spans="1:29" ht="24" customHeight="1">
      <c r="A911" s="163">
        <v>430</v>
      </c>
      <c r="B911" s="230"/>
      <c r="C911" s="230"/>
      <c r="D911" s="231"/>
      <c r="E911" s="169"/>
      <c r="F911" s="172"/>
      <c r="G911" s="173"/>
      <c r="H911" s="233"/>
      <c r="I911" s="234"/>
      <c r="J911" s="233"/>
      <c r="K911" s="234"/>
      <c r="L911" s="237"/>
      <c r="M911" s="237"/>
      <c r="N911" s="180"/>
      <c r="O911" s="181"/>
      <c r="P911" s="180"/>
      <c r="Q911" s="181"/>
      <c r="R911" s="184"/>
      <c r="S911" s="185"/>
      <c r="T911" s="180"/>
      <c r="U911" s="181"/>
      <c r="V911" s="180"/>
      <c r="W911" s="181"/>
      <c r="X911" s="238"/>
      <c r="Y911" s="165"/>
      <c r="Z911" s="164"/>
      <c r="AA911" s="165"/>
      <c r="AB911" s="240" t="str">
        <f>IF(X911="","",IF(X911="×",0,IF(AND(X911="○",Z911="○"),150000,100000)))</f>
        <v/>
      </c>
      <c r="AC911" s="229"/>
    </row>
    <row r="912" spans="1:29" ht="24" customHeight="1">
      <c r="A912" s="163"/>
      <c r="B912" s="230"/>
      <c r="C912" s="230"/>
      <c r="D912" s="232"/>
      <c r="E912" s="171"/>
      <c r="F912" s="174"/>
      <c r="G912" s="175"/>
      <c r="H912" s="235"/>
      <c r="I912" s="236"/>
      <c r="J912" s="235"/>
      <c r="K912" s="236"/>
      <c r="L912" s="237"/>
      <c r="M912" s="237"/>
      <c r="N912" s="182"/>
      <c r="O912" s="183"/>
      <c r="P912" s="182"/>
      <c r="Q912" s="183"/>
      <c r="R912" s="186"/>
      <c r="S912" s="187"/>
      <c r="T912" s="182"/>
      <c r="U912" s="183"/>
      <c r="V912" s="182"/>
      <c r="W912" s="183"/>
      <c r="X912" s="239"/>
      <c r="Y912" s="167"/>
      <c r="Z912" s="166"/>
      <c r="AA912" s="167"/>
      <c r="AB912" s="240"/>
      <c r="AC912" s="229"/>
    </row>
    <row r="913" spans="1:29" ht="24" customHeight="1">
      <c r="A913" s="163">
        <v>431</v>
      </c>
      <c r="B913" s="230"/>
      <c r="C913" s="230"/>
      <c r="D913" s="231"/>
      <c r="E913" s="169"/>
      <c r="F913" s="172"/>
      <c r="G913" s="173"/>
      <c r="H913" s="233"/>
      <c r="I913" s="234"/>
      <c r="J913" s="233"/>
      <c r="K913" s="234"/>
      <c r="L913" s="237"/>
      <c r="M913" s="237"/>
      <c r="N913" s="180"/>
      <c r="O913" s="181"/>
      <c r="P913" s="180"/>
      <c r="Q913" s="181"/>
      <c r="R913" s="184"/>
      <c r="S913" s="185"/>
      <c r="T913" s="180"/>
      <c r="U913" s="181"/>
      <c r="V913" s="180"/>
      <c r="W913" s="181"/>
      <c r="X913" s="238"/>
      <c r="Y913" s="165"/>
      <c r="Z913" s="164"/>
      <c r="AA913" s="165"/>
      <c r="AB913" s="240" t="str">
        <f>IF(X913="","",IF(X913="×",0,IF(AND(X913="○",Z913="○"),150000,100000)))</f>
        <v/>
      </c>
      <c r="AC913" s="229"/>
    </row>
    <row r="914" spans="1:29" ht="24" customHeight="1">
      <c r="A914" s="163"/>
      <c r="B914" s="230"/>
      <c r="C914" s="230"/>
      <c r="D914" s="232"/>
      <c r="E914" s="171"/>
      <c r="F914" s="174"/>
      <c r="G914" s="175"/>
      <c r="H914" s="235"/>
      <c r="I914" s="236"/>
      <c r="J914" s="235"/>
      <c r="K914" s="236"/>
      <c r="L914" s="237"/>
      <c r="M914" s="237"/>
      <c r="N914" s="182"/>
      <c r="O914" s="183"/>
      <c r="P914" s="182"/>
      <c r="Q914" s="183"/>
      <c r="R914" s="186"/>
      <c r="S914" s="187"/>
      <c r="T914" s="182"/>
      <c r="U914" s="183"/>
      <c r="V914" s="182"/>
      <c r="W914" s="183"/>
      <c r="X914" s="239"/>
      <c r="Y914" s="167"/>
      <c r="Z914" s="166"/>
      <c r="AA914" s="167"/>
      <c r="AB914" s="240"/>
      <c r="AC914" s="229"/>
    </row>
    <row r="915" spans="1:29" ht="24" customHeight="1">
      <c r="A915" s="163">
        <v>432</v>
      </c>
      <c r="B915" s="230"/>
      <c r="C915" s="230"/>
      <c r="D915" s="231"/>
      <c r="E915" s="169"/>
      <c r="F915" s="172"/>
      <c r="G915" s="173"/>
      <c r="H915" s="233"/>
      <c r="I915" s="234"/>
      <c r="J915" s="233"/>
      <c r="K915" s="234"/>
      <c r="L915" s="237"/>
      <c r="M915" s="237"/>
      <c r="N915" s="180"/>
      <c r="O915" s="181"/>
      <c r="P915" s="180"/>
      <c r="Q915" s="181"/>
      <c r="R915" s="184"/>
      <c r="S915" s="185"/>
      <c r="T915" s="180"/>
      <c r="U915" s="181"/>
      <c r="V915" s="180"/>
      <c r="W915" s="181"/>
      <c r="X915" s="238"/>
      <c r="Y915" s="165"/>
      <c r="Z915" s="164"/>
      <c r="AA915" s="165"/>
      <c r="AB915" s="240" t="str">
        <f>IF(X915="","",IF(X915="×",0,IF(AND(X915="○",Z915="○"),150000,100000)))</f>
        <v/>
      </c>
      <c r="AC915" s="229"/>
    </row>
    <row r="916" spans="1:29" ht="24" customHeight="1">
      <c r="A916" s="163"/>
      <c r="B916" s="230"/>
      <c r="C916" s="230"/>
      <c r="D916" s="232"/>
      <c r="E916" s="171"/>
      <c r="F916" s="174"/>
      <c r="G916" s="175"/>
      <c r="H916" s="235"/>
      <c r="I916" s="236"/>
      <c r="J916" s="235"/>
      <c r="K916" s="236"/>
      <c r="L916" s="237"/>
      <c r="M916" s="237"/>
      <c r="N916" s="182"/>
      <c r="O916" s="183"/>
      <c r="P916" s="182"/>
      <c r="Q916" s="183"/>
      <c r="R916" s="186"/>
      <c r="S916" s="187"/>
      <c r="T916" s="182"/>
      <c r="U916" s="183"/>
      <c r="V916" s="182"/>
      <c r="W916" s="183"/>
      <c r="X916" s="239"/>
      <c r="Y916" s="167"/>
      <c r="Z916" s="166"/>
      <c r="AA916" s="167"/>
      <c r="AB916" s="240"/>
      <c r="AC916" s="229"/>
    </row>
    <row r="917" spans="1:29" ht="24" customHeight="1">
      <c r="A917" s="163">
        <v>433</v>
      </c>
      <c r="B917" s="230"/>
      <c r="C917" s="230"/>
      <c r="D917" s="231"/>
      <c r="E917" s="169"/>
      <c r="F917" s="172"/>
      <c r="G917" s="173"/>
      <c r="H917" s="233"/>
      <c r="I917" s="234"/>
      <c r="J917" s="233"/>
      <c r="K917" s="234"/>
      <c r="L917" s="237"/>
      <c r="M917" s="237"/>
      <c r="N917" s="180"/>
      <c r="O917" s="181"/>
      <c r="P917" s="180"/>
      <c r="Q917" s="181"/>
      <c r="R917" s="184"/>
      <c r="S917" s="185"/>
      <c r="T917" s="180"/>
      <c r="U917" s="181"/>
      <c r="V917" s="180"/>
      <c r="W917" s="181"/>
      <c r="X917" s="238"/>
      <c r="Y917" s="165"/>
      <c r="Z917" s="164"/>
      <c r="AA917" s="165"/>
      <c r="AB917" s="240" t="str">
        <f>IF(X917="","",IF(X917="×",0,IF(AND(X917="○",Z917="○"),150000,100000)))</f>
        <v/>
      </c>
      <c r="AC917" s="229"/>
    </row>
    <row r="918" spans="1:29" ht="24" customHeight="1">
      <c r="A918" s="163"/>
      <c r="B918" s="230"/>
      <c r="C918" s="230"/>
      <c r="D918" s="232"/>
      <c r="E918" s="171"/>
      <c r="F918" s="174"/>
      <c r="G918" s="175"/>
      <c r="H918" s="235"/>
      <c r="I918" s="236"/>
      <c r="J918" s="235"/>
      <c r="K918" s="236"/>
      <c r="L918" s="237"/>
      <c r="M918" s="237"/>
      <c r="N918" s="182"/>
      <c r="O918" s="183"/>
      <c r="P918" s="182"/>
      <c r="Q918" s="183"/>
      <c r="R918" s="186"/>
      <c r="S918" s="187"/>
      <c r="T918" s="182"/>
      <c r="U918" s="183"/>
      <c r="V918" s="182"/>
      <c r="W918" s="183"/>
      <c r="X918" s="239"/>
      <c r="Y918" s="167"/>
      <c r="Z918" s="166"/>
      <c r="AA918" s="167"/>
      <c r="AB918" s="240"/>
      <c r="AC918" s="229"/>
    </row>
    <row r="919" spans="1:29" ht="24" customHeight="1">
      <c r="A919" s="163">
        <v>434</v>
      </c>
      <c r="B919" s="230"/>
      <c r="C919" s="230"/>
      <c r="D919" s="231"/>
      <c r="E919" s="169"/>
      <c r="F919" s="172"/>
      <c r="G919" s="173"/>
      <c r="H919" s="233"/>
      <c r="I919" s="234"/>
      <c r="J919" s="233"/>
      <c r="K919" s="234"/>
      <c r="L919" s="237"/>
      <c r="M919" s="237"/>
      <c r="N919" s="180"/>
      <c r="O919" s="181"/>
      <c r="P919" s="180"/>
      <c r="Q919" s="181"/>
      <c r="R919" s="184"/>
      <c r="S919" s="185"/>
      <c r="T919" s="180"/>
      <c r="U919" s="181"/>
      <c r="V919" s="180"/>
      <c r="W919" s="181"/>
      <c r="X919" s="238"/>
      <c r="Y919" s="165"/>
      <c r="Z919" s="164"/>
      <c r="AA919" s="165"/>
      <c r="AB919" s="240" t="str">
        <f>IF(X919="","",IF(X919="×",0,IF(AND(X919="○",Z919="○"),150000,100000)))</f>
        <v/>
      </c>
      <c r="AC919" s="229"/>
    </row>
    <row r="920" spans="1:29" ht="24" customHeight="1">
      <c r="A920" s="163"/>
      <c r="B920" s="230"/>
      <c r="C920" s="230"/>
      <c r="D920" s="232"/>
      <c r="E920" s="171"/>
      <c r="F920" s="174"/>
      <c r="G920" s="175"/>
      <c r="H920" s="235"/>
      <c r="I920" s="236"/>
      <c r="J920" s="235"/>
      <c r="K920" s="236"/>
      <c r="L920" s="237"/>
      <c r="M920" s="237"/>
      <c r="N920" s="182"/>
      <c r="O920" s="183"/>
      <c r="P920" s="182"/>
      <c r="Q920" s="183"/>
      <c r="R920" s="186"/>
      <c r="S920" s="187"/>
      <c r="T920" s="182"/>
      <c r="U920" s="183"/>
      <c r="V920" s="182"/>
      <c r="W920" s="183"/>
      <c r="X920" s="239"/>
      <c r="Y920" s="167"/>
      <c r="Z920" s="166"/>
      <c r="AA920" s="167"/>
      <c r="AB920" s="240"/>
      <c r="AC920" s="229"/>
    </row>
    <row r="921" spans="1:29" ht="24" customHeight="1">
      <c r="A921" s="163">
        <v>435</v>
      </c>
      <c r="B921" s="230"/>
      <c r="C921" s="230"/>
      <c r="D921" s="231"/>
      <c r="E921" s="169"/>
      <c r="F921" s="172"/>
      <c r="G921" s="173"/>
      <c r="H921" s="233"/>
      <c r="I921" s="234"/>
      <c r="J921" s="233"/>
      <c r="K921" s="234"/>
      <c r="L921" s="237"/>
      <c r="M921" s="237"/>
      <c r="N921" s="180"/>
      <c r="O921" s="181"/>
      <c r="P921" s="180"/>
      <c r="Q921" s="181"/>
      <c r="R921" s="184"/>
      <c r="S921" s="185"/>
      <c r="T921" s="180"/>
      <c r="U921" s="181"/>
      <c r="V921" s="180"/>
      <c r="W921" s="181"/>
      <c r="X921" s="238"/>
      <c r="Y921" s="165"/>
      <c r="Z921" s="164"/>
      <c r="AA921" s="165"/>
      <c r="AB921" s="240" t="str">
        <f>IF(X921="","",IF(X921="×",0,IF(AND(X921="○",Z921="○"),150000,100000)))</f>
        <v/>
      </c>
      <c r="AC921" s="229"/>
    </row>
    <row r="922" spans="1:29" ht="24" customHeight="1">
      <c r="A922" s="163"/>
      <c r="B922" s="230"/>
      <c r="C922" s="230"/>
      <c r="D922" s="232"/>
      <c r="E922" s="171"/>
      <c r="F922" s="174"/>
      <c r="G922" s="175"/>
      <c r="H922" s="235"/>
      <c r="I922" s="236"/>
      <c r="J922" s="235"/>
      <c r="K922" s="236"/>
      <c r="L922" s="237"/>
      <c r="M922" s="237"/>
      <c r="N922" s="182"/>
      <c r="O922" s="183"/>
      <c r="P922" s="182"/>
      <c r="Q922" s="183"/>
      <c r="R922" s="186"/>
      <c r="S922" s="187"/>
      <c r="T922" s="182"/>
      <c r="U922" s="183"/>
      <c r="V922" s="182"/>
      <c r="W922" s="183"/>
      <c r="X922" s="239"/>
      <c r="Y922" s="167"/>
      <c r="Z922" s="166"/>
      <c r="AA922" s="167"/>
      <c r="AB922" s="240"/>
      <c r="AC922" s="229"/>
    </row>
    <row r="923" spans="1:29" ht="24" customHeight="1">
      <c r="A923" s="163">
        <v>436</v>
      </c>
      <c r="B923" s="230"/>
      <c r="C923" s="230"/>
      <c r="D923" s="231"/>
      <c r="E923" s="169"/>
      <c r="F923" s="172"/>
      <c r="G923" s="173"/>
      <c r="H923" s="233"/>
      <c r="I923" s="234"/>
      <c r="J923" s="233"/>
      <c r="K923" s="234"/>
      <c r="L923" s="237"/>
      <c r="M923" s="237"/>
      <c r="N923" s="180"/>
      <c r="O923" s="181"/>
      <c r="P923" s="180"/>
      <c r="Q923" s="181"/>
      <c r="R923" s="184"/>
      <c r="S923" s="185"/>
      <c r="T923" s="180"/>
      <c r="U923" s="181"/>
      <c r="V923" s="180"/>
      <c r="W923" s="181"/>
      <c r="X923" s="238"/>
      <c r="Y923" s="165"/>
      <c r="Z923" s="164"/>
      <c r="AA923" s="165"/>
      <c r="AB923" s="240" t="str">
        <f>IF(X923="","",IF(X923="×",0,IF(AND(X923="○",Z923="○"),150000,100000)))</f>
        <v/>
      </c>
      <c r="AC923" s="229"/>
    </row>
    <row r="924" spans="1:29" ht="24" customHeight="1">
      <c r="A924" s="163"/>
      <c r="B924" s="230"/>
      <c r="C924" s="230"/>
      <c r="D924" s="232"/>
      <c r="E924" s="171"/>
      <c r="F924" s="174"/>
      <c r="G924" s="175"/>
      <c r="H924" s="235"/>
      <c r="I924" s="236"/>
      <c r="J924" s="235"/>
      <c r="K924" s="236"/>
      <c r="L924" s="237"/>
      <c r="M924" s="237"/>
      <c r="N924" s="182"/>
      <c r="O924" s="183"/>
      <c r="P924" s="182"/>
      <c r="Q924" s="183"/>
      <c r="R924" s="186"/>
      <c r="S924" s="187"/>
      <c r="T924" s="182"/>
      <c r="U924" s="183"/>
      <c r="V924" s="182"/>
      <c r="W924" s="183"/>
      <c r="X924" s="239"/>
      <c r="Y924" s="167"/>
      <c r="Z924" s="166"/>
      <c r="AA924" s="167"/>
      <c r="AB924" s="240"/>
      <c r="AC924" s="229"/>
    </row>
    <row r="925" spans="1:29" ht="24" customHeight="1">
      <c r="A925" s="163">
        <v>437</v>
      </c>
      <c r="B925" s="230"/>
      <c r="C925" s="230"/>
      <c r="D925" s="231"/>
      <c r="E925" s="169"/>
      <c r="F925" s="172"/>
      <c r="G925" s="173"/>
      <c r="H925" s="233"/>
      <c r="I925" s="234"/>
      <c r="J925" s="233"/>
      <c r="K925" s="234"/>
      <c r="L925" s="237"/>
      <c r="M925" s="237"/>
      <c r="N925" s="180"/>
      <c r="O925" s="181"/>
      <c r="P925" s="180"/>
      <c r="Q925" s="181"/>
      <c r="R925" s="184"/>
      <c r="S925" s="185"/>
      <c r="T925" s="180"/>
      <c r="U925" s="181"/>
      <c r="V925" s="180"/>
      <c r="W925" s="181"/>
      <c r="X925" s="238"/>
      <c r="Y925" s="165"/>
      <c r="Z925" s="164"/>
      <c r="AA925" s="165"/>
      <c r="AB925" s="240" t="str">
        <f>IF(X925="","",IF(X925="×",0,IF(AND(X925="○",Z925="○"),150000,100000)))</f>
        <v/>
      </c>
      <c r="AC925" s="229"/>
    </row>
    <row r="926" spans="1:29" ht="24" customHeight="1">
      <c r="A926" s="163"/>
      <c r="B926" s="230"/>
      <c r="C926" s="230"/>
      <c r="D926" s="232"/>
      <c r="E926" s="171"/>
      <c r="F926" s="174"/>
      <c r="G926" s="175"/>
      <c r="H926" s="235"/>
      <c r="I926" s="236"/>
      <c r="J926" s="235"/>
      <c r="K926" s="236"/>
      <c r="L926" s="237"/>
      <c r="M926" s="237"/>
      <c r="N926" s="182"/>
      <c r="O926" s="183"/>
      <c r="P926" s="182"/>
      <c r="Q926" s="183"/>
      <c r="R926" s="186"/>
      <c r="S926" s="187"/>
      <c r="T926" s="182"/>
      <c r="U926" s="183"/>
      <c r="V926" s="182"/>
      <c r="W926" s="183"/>
      <c r="X926" s="239"/>
      <c r="Y926" s="167"/>
      <c r="Z926" s="166"/>
      <c r="AA926" s="167"/>
      <c r="AB926" s="240"/>
      <c r="AC926" s="229"/>
    </row>
    <row r="927" spans="1:29" ht="24" customHeight="1">
      <c r="A927" s="163">
        <v>438</v>
      </c>
      <c r="B927" s="230"/>
      <c r="C927" s="230"/>
      <c r="D927" s="231"/>
      <c r="E927" s="169"/>
      <c r="F927" s="172"/>
      <c r="G927" s="173"/>
      <c r="H927" s="233"/>
      <c r="I927" s="234"/>
      <c r="J927" s="233"/>
      <c r="K927" s="234"/>
      <c r="L927" s="237"/>
      <c r="M927" s="237"/>
      <c r="N927" s="180"/>
      <c r="O927" s="181"/>
      <c r="P927" s="180"/>
      <c r="Q927" s="181"/>
      <c r="R927" s="184"/>
      <c r="S927" s="185"/>
      <c r="T927" s="180"/>
      <c r="U927" s="181"/>
      <c r="V927" s="180"/>
      <c r="W927" s="181"/>
      <c r="X927" s="238"/>
      <c r="Y927" s="165"/>
      <c r="Z927" s="164"/>
      <c r="AA927" s="165"/>
      <c r="AB927" s="240" t="str">
        <f>IF(X927="","",IF(X927="×",0,IF(AND(X927="○",Z927="○"),150000,100000)))</f>
        <v/>
      </c>
      <c r="AC927" s="229"/>
    </row>
    <row r="928" spans="1:29" ht="24" customHeight="1">
      <c r="A928" s="163"/>
      <c r="B928" s="230"/>
      <c r="C928" s="230"/>
      <c r="D928" s="232"/>
      <c r="E928" s="171"/>
      <c r="F928" s="174"/>
      <c r="G928" s="175"/>
      <c r="H928" s="235"/>
      <c r="I928" s="236"/>
      <c r="J928" s="235"/>
      <c r="K928" s="236"/>
      <c r="L928" s="237"/>
      <c r="M928" s="237"/>
      <c r="N928" s="182"/>
      <c r="O928" s="183"/>
      <c r="P928" s="182"/>
      <c r="Q928" s="183"/>
      <c r="R928" s="186"/>
      <c r="S928" s="187"/>
      <c r="T928" s="182"/>
      <c r="U928" s="183"/>
      <c r="V928" s="182"/>
      <c r="W928" s="183"/>
      <c r="X928" s="239"/>
      <c r="Y928" s="167"/>
      <c r="Z928" s="166"/>
      <c r="AA928" s="167"/>
      <c r="AB928" s="240"/>
      <c r="AC928" s="229"/>
    </row>
    <row r="929" spans="1:29" ht="24" customHeight="1">
      <c r="A929" s="163">
        <v>439</v>
      </c>
      <c r="B929" s="230"/>
      <c r="C929" s="230"/>
      <c r="D929" s="231"/>
      <c r="E929" s="169"/>
      <c r="F929" s="172"/>
      <c r="G929" s="173"/>
      <c r="H929" s="233"/>
      <c r="I929" s="234"/>
      <c r="J929" s="233"/>
      <c r="K929" s="234"/>
      <c r="L929" s="237"/>
      <c r="M929" s="237"/>
      <c r="N929" s="180"/>
      <c r="O929" s="181"/>
      <c r="P929" s="180"/>
      <c r="Q929" s="181"/>
      <c r="R929" s="184"/>
      <c r="S929" s="185"/>
      <c r="T929" s="180"/>
      <c r="U929" s="181"/>
      <c r="V929" s="180"/>
      <c r="W929" s="181"/>
      <c r="X929" s="238"/>
      <c r="Y929" s="165"/>
      <c r="Z929" s="164"/>
      <c r="AA929" s="165"/>
      <c r="AB929" s="240" t="str">
        <f>IF(X929="","",IF(X929="×",0,IF(AND(X929="○",Z929="○"),150000,100000)))</f>
        <v/>
      </c>
      <c r="AC929" s="229"/>
    </row>
    <row r="930" spans="1:29" ht="24" customHeight="1">
      <c r="A930" s="163"/>
      <c r="B930" s="230"/>
      <c r="C930" s="230"/>
      <c r="D930" s="232"/>
      <c r="E930" s="171"/>
      <c r="F930" s="174"/>
      <c r="G930" s="175"/>
      <c r="H930" s="235"/>
      <c r="I930" s="236"/>
      <c r="J930" s="235"/>
      <c r="K930" s="236"/>
      <c r="L930" s="237"/>
      <c r="M930" s="237"/>
      <c r="N930" s="182"/>
      <c r="O930" s="183"/>
      <c r="P930" s="182"/>
      <c r="Q930" s="183"/>
      <c r="R930" s="186"/>
      <c r="S930" s="187"/>
      <c r="T930" s="182"/>
      <c r="U930" s="183"/>
      <c r="V930" s="182"/>
      <c r="W930" s="183"/>
      <c r="X930" s="239"/>
      <c r="Y930" s="167"/>
      <c r="Z930" s="166"/>
      <c r="AA930" s="167"/>
      <c r="AB930" s="240"/>
      <c r="AC930" s="229"/>
    </row>
    <row r="931" spans="1:29" ht="24" customHeight="1">
      <c r="A931" s="163">
        <v>440</v>
      </c>
      <c r="B931" s="230"/>
      <c r="C931" s="230"/>
      <c r="D931" s="231"/>
      <c r="E931" s="169"/>
      <c r="F931" s="172"/>
      <c r="G931" s="173"/>
      <c r="H931" s="233"/>
      <c r="I931" s="234"/>
      <c r="J931" s="233"/>
      <c r="K931" s="234"/>
      <c r="L931" s="237"/>
      <c r="M931" s="237"/>
      <c r="N931" s="180"/>
      <c r="O931" s="181"/>
      <c r="P931" s="180"/>
      <c r="Q931" s="181"/>
      <c r="R931" s="184"/>
      <c r="S931" s="185"/>
      <c r="T931" s="180"/>
      <c r="U931" s="181"/>
      <c r="V931" s="180"/>
      <c r="W931" s="181"/>
      <c r="X931" s="238"/>
      <c r="Y931" s="165"/>
      <c r="Z931" s="164"/>
      <c r="AA931" s="165"/>
      <c r="AB931" s="240" t="str">
        <f>IF(X931="","",IF(X931="×",0,IF(AND(X931="○",Z931="○"),150000,100000)))</f>
        <v/>
      </c>
      <c r="AC931" s="229"/>
    </row>
    <row r="932" spans="1:29" ht="24" customHeight="1">
      <c r="A932" s="163"/>
      <c r="B932" s="230"/>
      <c r="C932" s="230"/>
      <c r="D932" s="232"/>
      <c r="E932" s="171"/>
      <c r="F932" s="174"/>
      <c r="G932" s="175"/>
      <c r="H932" s="235"/>
      <c r="I932" s="236"/>
      <c r="J932" s="235"/>
      <c r="K932" s="236"/>
      <c r="L932" s="237"/>
      <c r="M932" s="237"/>
      <c r="N932" s="182"/>
      <c r="O932" s="183"/>
      <c r="P932" s="182"/>
      <c r="Q932" s="183"/>
      <c r="R932" s="186"/>
      <c r="S932" s="187"/>
      <c r="T932" s="182"/>
      <c r="U932" s="183"/>
      <c r="V932" s="182"/>
      <c r="W932" s="183"/>
      <c r="X932" s="239"/>
      <c r="Y932" s="167"/>
      <c r="Z932" s="166"/>
      <c r="AA932" s="167"/>
      <c r="AB932" s="240"/>
      <c r="AC932" s="229"/>
    </row>
    <row r="933" spans="1:29" ht="24" customHeight="1">
      <c r="A933" s="163">
        <v>441</v>
      </c>
      <c r="B933" s="230"/>
      <c r="C933" s="230"/>
      <c r="D933" s="231"/>
      <c r="E933" s="169"/>
      <c r="F933" s="172"/>
      <c r="G933" s="173"/>
      <c r="H933" s="233"/>
      <c r="I933" s="234"/>
      <c r="J933" s="233"/>
      <c r="K933" s="234"/>
      <c r="L933" s="237"/>
      <c r="M933" s="237"/>
      <c r="N933" s="180"/>
      <c r="O933" s="181"/>
      <c r="P933" s="180"/>
      <c r="Q933" s="181"/>
      <c r="R933" s="184"/>
      <c r="S933" s="185"/>
      <c r="T933" s="180"/>
      <c r="U933" s="181"/>
      <c r="V933" s="180"/>
      <c r="W933" s="181"/>
      <c r="X933" s="238"/>
      <c r="Y933" s="165"/>
      <c r="Z933" s="164"/>
      <c r="AA933" s="165"/>
      <c r="AB933" s="240" t="str">
        <f>IF(X933="","",IF(X933="×",0,IF(AND(X933="○",Z933="○"),150000,100000)))</f>
        <v/>
      </c>
      <c r="AC933" s="229"/>
    </row>
    <row r="934" spans="1:29" ht="24" customHeight="1">
      <c r="A934" s="163"/>
      <c r="B934" s="230"/>
      <c r="C934" s="230"/>
      <c r="D934" s="232"/>
      <c r="E934" s="171"/>
      <c r="F934" s="174"/>
      <c r="G934" s="175"/>
      <c r="H934" s="235"/>
      <c r="I934" s="236"/>
      <c r="J934" s="235"/>
      <c r="K934" s="236"/>
      <c r="L934" s="237"/>
      <c r="M934" s="237"/>
      <c r="N934" s="182"/>
      <c r="O934" s="183"/>
      <c r="P934" s="182"/>
      <c r="Q934" s="183"/>
      <c r="R934" s="186"/>
      <c r="S934" s="187"/>
      <c r="T934" s="182"/>
      <c r="U934" s="183"/>
      <c r="V934" s="182"/>
      <c r="W934" s="183"/>
      <c r="X934" s="239"/>
      <c r="Y934" s="167"/>
      <c r="Z934" s="166"/>
      <c r="AA934" s="167"/>
      <c r="AB934" s="240"/>
      <c r="AC934" s="229"/>
    </row>
    <row r="935" spans="1:29" ht="24" customHeight="1">
      <c r="A935" s="163">
        <v>442</v>
      </c>
      <c r="B935" s="230"/>
      <c r="C935" s="230"/>
      <c r="D935" s="231"/>
      <c r="E935" s="169"/>
      <c r="F935" s="172"/>
      <c r="G935" s="173"/>
      <c r="H935" s="233"/>
      <c r="I935" s="234"/>
      <c r="J935" s="233"/>
      <c r="K935" s="234"/>
      <c r="L935" s="237"/>
      <c r="M935" s="237"/>
      <c r="N935" s="180"/>
      <c r="O935" s="181"/>
      <c r="P935" s="180"/>
      <c r="Q935" s="181"/>
      <c r="R935" s="184"/>
      <c r="S935" s="185"/>
      <c r="T935" s="180"/>
      <c r="U935" s="181"/>
      <c r="V935" s="180"/>
      <c r="W935" s="181"/>
      <c r="X935" s="238"/>
      <c r="Y935" s="165"/>
      <c r="Z935" s="164"/>
      <c r="AA935" s="165"/>
      <c r="AB935" s="240" t="str">
        <f>IF(X935="","",IF(X935="×",0,IF(AND(X935="○",Z935="○"),150000,100000)))</f>
        <v/>
      </c>
      <c r="AC935" s="229"/>
    </row>
    <row r="936" spans="1:29" ht="24" customHeight="1">
      <c r="A936" s="163"/>
      <c r="B936" s="230"/>
      <c r="C936" s="230"/>
      <c r="D936" s="232"/>
      <c r="E936" s="171"/>
      <c r="F936" s="174"/>
      <c r="G936" s="175"/>
      <c r="H936" s="235"/>
      <c r="I936" s="236"/>
      <c r="J936" s="235"/>
      <c r="K936" s="236"/>
      <c r="L936" s="237"/>
      <c r="M936" s="237"/>
      <c r="N936" s="182"/>
      <c r="O936" s="183"/>
      <c r="P936" s="182"/>
      <c r="Q936" s="183"/>
      <c r="R936" s="186"/>
      <c r="S936" s="187"/>
      <c r="T936" s="182"/>
      <c r="U936" s="183"/>
      <c r="V936" s="182"/>
      <c r="W936" s="183"/>
      <c r="X936" s="239"/>
      <c r="Y936" s="167"/>
      <c r="Z936" s="166"/>
      <c r="AA936" s="167"/>
      <c r="AB936" s="240"/>
      <c r="AC936" s="229"/>
    </row>
    <row r="937" spans="1:29" ht="24" customHeight="1">
      <c r="A937" s="163">
        <v>443</v>
      </c>
      <c r="B937" s="230"/>
      <c r="C937" s="230"/>
      <c r="D937" s="231"/>
      <c r="E937" s="169"/>
      <c r="F937" s="172"/>
      <c r="G937" s="173"/>
      <c r="H937" s="233"/>
      <c r="I937" s="234"/>
      <c r="J937" s="233"/>
      <c r="K937" s="234"/>
      <c r="L937" s="237"/>
      <c r="M937" s="237"/>
      <c r="N937" s="180"/>
      <c r="O937" s="181"/>
      <c r="P937" s="180"/>
      <c r="Q937" s="181"/>
      <c r="R937" s="184"/>
      <c r="S937" s="185"/>
      <c r="T937" s="180"/>
      <c r="U937" s="181"/>
      <c r="V937" s="180"/>
      <c r="W937" s="181"/>
      <c r="X937" s="238"/>
      <c r="Y937" s="165"/>
      <c r="Z937" s="164"/>
      <c r="AA937" s="165"/>
      <c r="AB937" s="240" t="str">
        <f>IF(X937="","",IF(X937="×",0,IF(AND(X937="○",Z937="○"),150000,100000)))</f>
        <v/>
      </c>
      <c r="AC937" s="229"/>
    </row>
    <row r="938" spans="1:29" ht="24" customHeight="1">
      <c r="A938" s="163"/>
      <c r="B938" s="230"/>
      <c r="C938" s="230"/>
      <c r="D938" s="232"/>
      <c r="E938" s="171"/>
      <c r="F938" s="174"/>
      <c r="G938" s="175"/>
      <c r="H938" s="235"/>
      <c r="I938" s="236"/>
      <c r="J938" s="235"/>
      <c r="K938" s="236"/>
      <c r="L938" s="237"/>
      <c r="M938" s="237"/>
      <c r="N938" s="182"/>
      <c r="O938" s="183"/>
      <c r="P938" s="182"/>
      <c r="Q938" s="183"/>
      <c r="R938" s="186"/>
      <c r="S938" s="187"/>
      <c r="T938" s="182"/>
      <c r="U938" s="183"/>
      <c r="V938" s="182"/>
      <c r="W938" s="183"/>
      <c r="X938" s="239"/>
      <c r="Y938" s="167"/>
      <c r="Z938" s="166"/>
      <c r="AA938" s="167"/>
      <c r="AB938" s="240"/>
      <c r="AC938" s="229"/>
    </row>
    <row r="939" spans="1:29" ht="24" customHeight="1">
      <c r="A939" s="163">
        <v>444</v>
      </c>
      <c r="B939" s="230"/>
      <c r="C939" s="230"/>
      <c r="D939" s="231"/>
      <c r="E939" s="169"/>
      <c r="F939" s="172"/>
      <c r="G939" s="173"/>
      <c r="H939" s="233"/>
      <c r="I939" s="234"/>
      <c r="J939" s="233"/>
      <c r="K939" s="234"/>
      <c r="L939" s="237"/>
      <c r="M939" s="237"/>
      <c r="N939" s="180"/>
      <c r="O939" s="181"/>
      <c r="P939" s="180"/>
      <c r="Q939" s="181"/>
      <c r="R939" s="184"/>
      <c r="S939" s="185"/>
      <c r="T939" s="180"/>
      <c r="U939" s="181"/>
      <c r="V939" s="180"/>
      <c r="W939" s="181"/>
      <c r="X939" s="238"/>
      <c r="Y939" s="165"/>
      <c r="Z939" s="164"/>
      <c r="AA939" s="165"/>
      <c r="AB939" s="240" t="str">
        <f>IF(X939="","",IF(X939="×",0,IF(AND(X939="○",Z939="○"),150000,100000)))</f>
        <v/>
      </c>
      <c r="AC939" s="229"/>
    </row>
    <row r="940" spans="1:29" ht="24" customHeight="1">
      <c r="A940" s="163"/>
      <c r="B940" s="230"/>
      <c r="C940" s="230"/>
      <c r="D940" s="232"/>
      <c r="E940" s="171"/>
      <c r="F940" s="174"/>
      <c r="G940" s="175"/>
      <c r="H940" s="235"/>
      <c r="I940" s="236"/>
      <c r="J940" s="235"/>
      <c r="K940" s="236"/>
      <c r="L940" s="237"/>
      <c r="M940" s="237"/>
      <c r="N940" s="182"/>
      <c r="O940" s="183"/>
      <c r="P940" s="182"/>
      <c r="Q940" s="183"/>
      <c r="R940" s="186"/>
      <c r="S940" s="187"/>
      <c r="T940" s="182"/>
      <c r="U940" s="183"/>
      <c r="V940" s="182"/>
      <c r="W940" s="183"/>
      <c r="X940" s="239"/>
      <c r="Y940" s="167"/>
      <c r="Z940" s="166"/>
      <c r="AA940" s="167"/>
      <c r="AB940" s="240"/>
      <c r="AC940" s="229"/>
    </row>
    <row r="941" spans="1:29" ht="24" customHeight="1">
      <c r="A941" s="163">
        <v>445</v>
      </c>
      <c r="B941" s="230"/>
      <c r="C941" s="230"/>
      <c r="D941" s="231"/>
      <c r="E941" s="169"/>
      <c r="F941" s="172"/>
      <c r="G941" s="173"/>
      <c r="H941" s="233"/>
      <c r="I941" s="234"/>
      <c r="J941" s="233"/>
      <c r="K941" s="234"/>
      <c r="L941" s="237"/>
      <c r="M941" s="237"/>
      <c r="N941" s="180"/>
      <c r="O941" s="181"/>
      <c r="P941" s="180"/>
      <c r="Q941" s="181"/>
      <c r="R941" s="184"/>
      <c r="S941" s="185"/>
      <c r="T941" s="180"/>
      <c r="U941" s="181"/>
      <c r="V941" s="180"/>
      <c r="W941" s="181"/>
      <c r="X941" s="238"/>
      <c r="Y941" s="165"/>
      <c r="Z941" s="164"/>
      <c r="AA941" s="165"/>
      <c r="AB941" s="240" t="str">
        <f>IF(X941="","",IF(X941="×",0,IF(AND(X941="○",Z941="○"),150000,100000)))</f>
        <v/>
      </c>
      <c r="AC941" s="229"/>
    </row>
    <row r="942" spans="1:29" ht="24" customHeight="1">
      <c r="A942" s="163"/>
      <c r="B942" s="230"/>
      <c r="C942" s="230"/>
      <c r="D942" s="232"/>
      <c r="E942" s="171"/>
      <c r="F942" s="174"/>
      <c r="G942" s="175"/>
      <c r="H942" s="235"/>
      <c r="I942" s="236"/>
      <c r="J942" s="235"/>
      <c r="K942" s="236"/>
      <c r="L942" s="237"/>
      <c r="M942" s="237"/>
      <c r="N942" s="182"/>
      <c r="O942" s="183"/>
      <c r="P942" s="182"/>
      <c r="Q942" s="183"/>
      <c r="R942" s="186"/>
      <c r="S942" s="187"/>
      <c r="T942" s="182"/>
      <c r="U942" s="183"/>
      <c r="V942" s="182"/>
      <c r="W942" s="183"/>
      <c r="X942" s="239"/>
      <c r="Y942" s="167"/>
      <c r="Z942" s="166"/>
      <c r="AA942" s="167"/>
      <c r="AB942" s="240"/>
      <c r="AC942" s="229"/>
    </row>
    <row r="943" spans="1:29" ht="24" customHeight="1">
      <c r="A943" s="163">
        <v>446</v>
      </c>
      <c r="B943" s="230"/>
      <c r="C943" s="230"/>
      <c r="D943" s="231"/>
      <c r="E943" s="169"/>
      <c r="F943" s="172"/>
      <c r="G943" s="173"/>
      <c r="H943" s="233"/>
      <c r="I943" s="234"/>
      <c r="J943" s="233"/>
      <c r="K943" s="234"/>
      <c r="L943" s="237"/>
      <c r="M943" s="237"/>
      <c r="N943" s="180"/>
      <c r="O943" s="181"/>
      <c r="P943" s="180"/>
      <c r="Q943" s="181"/>
      <c r="R943" s="184"/>
      <c r="S943" s="185"/>
      <c r="T943" s="180"/>
      <c r="U943" s="181"/>
      <c r="V943" s="180"/>
      <c r="W943" s="181"/>
      <c r="X943" s="238"/>
      <c r="Y943" s="165"/>
      <c r="Z943" s="164"/>
      <c r="AA943" s="165"/>
      <c r="AB943" s="240" t="str">
        <f>IF(X943="","",IF(X943="×",0,IF(AND(X943="○",Z943="○"),150000,100000)))</f>
        <v/>
      </c>
      <c r="AC943" s="229"/>
    </row>
    <row r="944" spans="1:29" ht="24" customHeight="1">
      <c r="A944" s="163"/>
      <c r="B944" s="230"/>
      <c r="C944" s="230"/>
      <c r="D944" s="232"/>
      <c r="E944" s="171"/>
      <c r="F944" s="174"/>
      <c r="G944" s="175"/>
      <c r="H944" s="235"/>
      <c r="I944" s="236"/>
      <c r="J944" s="235"/>
      <c r="K944" s="236"/>
      <c r="L944" s="237"/>
      <c r="M944" s="237"/>
      <c r="N944" s="182"/>
      <c r="O944" s="183"/>
      <c r="P944" s="182"/>
      <c r="Q944" s="183"/>
      <c r="R944" s="186"/>
      <c r="S944" s="187"/>
      <c r="T944" s="182"/>
      <c r="U944" s="183"/>
      <c r="V944" s="182"/>
      <c r="W944" s="183"/>
      <c r="X944" s="239"/>
      <c r="Y944" s="167"/>
      <c r="Z944" s="166"/>
      <c r="AA944" s="167"/>
      <c r="AB944" s="240"/>
      <c r="AC944" s="229"/>
    </row>
    <row r="945" spans="1:29" ht="24" customHeight="1">
      <c r="A945" s="163">
        <v>447</v>
      </c>
      <c r="B945" s="230"/>
      <c r="C945" s="230"/>
      <c r="D945" s="231"/>
      <c r="E945" s="169"/>
      <c r="F945" s="172"/>
      <c r="G945" s="173"/>
      <c r="H945" s="233"/>
      <c r="I945" s="234"/>
      <c r="J945" s="233"/>
      <c r="K945" s="234"/>
      <c r="L945" s="237"/>
      <c r="M945" s="237"/>
      <c r="N945" s="180"/>
      <c r="O945" s="181"/>
      <c r="P945" s="180"/>
      <c r="Q945" s="181"/>
      <c r="R945" s="184"/>
      <c r="S945" s="185"/>
      <c r="T945" s="180"/>
      <c r="U945" s="181"/>
      <c r="V945" s="180"/>
      <c r="W945" s="181"/>
      <c r="X945" s="238"/>
      <c r="Y945" s="165"/>
      <c r="Z945" s="164"/>
      <c r="AA945" s="165"/>
      <c r="AB945" s="240" t="str">
        <f>IF(X945="","",IF(X945="×",0,IF(AND(X945="○",Z945="○"),150000,100000)))</f>
        <v/>
      </c>
      <c r="AC945" s="229"/>
    </row>
    <row r="946" spans="1:29" ht="24" customHeight="1">
      <c r="A946" s="163"/>
      <c r="B946" s="230"/>
      <c r="C946" s="230"/>
      <c r="D946" s="232"/>
      <c r="E946" s="171"/>
      <c r="F946" s="174"/>
      <c r="G946" s="175"/>
      <c r="H946" s="235"/>
      <c r="I946" s="236"/>
      <c r="J946" s="235"/>
      <c r="K946" s="236"/>
      <c r="L946" s="237"/>
      <c r="M946" s="237"/>
      <c r="N946" s="182"/>
      <c r="O946" s="183"/>
      <c r="P946" s="182"/>
      <c r="Q946" s="183"/>
      <c r="R946" s="186"/>
      <c r="S946" s="187"/>
      <c r="T946" s="182"/>
      <c r="U946" s="183"/>
      <c r="V946" s="182"/>
      <c r="W946" s="183"/>
      <c r="X946" s="239"/>
      <c r="Y946" s="167"/>
      <c r="Z946" s="166"/>
      <c r="AA946" s="167"/>
      <c r="AB946" s="240"/>
      <c r="AC946" s="229"/>
    </row>
    <row r="947" spans="1:29" ht="24" customHeight="1">
      <c r="A947" s="163">
        <v>448</v>
      </c>
      <c r="B947" s="230"/>
      <c r="C947" s="230"/>
      <c r="D947" s="231"/>
      <c r="E947" s="169"/>
      <c r="F947" s="172"/>
      <c r="G947" s="173"/>
      <c r="H947" s="233"/>
      <c r="I947" s="234"/>
      <c r="J947" s="233"/>
      <c r="K947" s="234"/>
      <c r="L947" s="237"/>
      <c r="M947" s="237"/>
      <c r="N947" s="180"/>
      <c r="O947" s="181"/>
      <c r="P947" s="180"/>
      <c r="Q947" s="181"/>
      <c r="R947" s="184"/>
      <c r="S947" s="185"/>
      <c r="T947" s="180"/>
      <c r="U947" s="181"/>
      <c r="V947" s="180"/>
      <c r="W947" s="181"/>
      <c r="X947" s="238"/>
      <c r="Y947" s="165"/>
      <c r="Z947" s="164"/>
      <c r="AA947" s="165"/>
      <c r="AB947" s="240" t="str">
        <f>IF(X947="","",IF(X947="×",0,IF(AND(X947="○",Z947="○"),150000,100000)))</f>
        <v/>
      </c>
      <c r="AC947" s="229"/>
    </row>
    <row r="948" spans="1:29" ht="24" customHeight="1">
      <c r="A948" s="163"/>
      <c r="B948" s="230"/>
      <c r="C948" s="230"/>
      <c r="D948" s="232"/>
      <c r="E948" s="171"/>
      <c r="F948" s="174"/>
      <c r="G948" s="175"/>
      <c r="H948" s="235"/>
      <c r="I948" s="236"/>
      <c r="J948" s="235"/>
      <c r="K948" s="236"/>
      <c r="L948" s="237"/>
      <c r="M948" s="237"/>
      <c r="N948" s="182"/>
      <c r="O948" s="183"/>
      <c r="P948" s="182"/>
      <c r="Q948" s="183"/>
      <c r="R948" s="186"/>
      <c r="S948" s="187"/>
      <c r="T948" s="182"/>
      <c r="U948" s="183"/>
      <c r="V948" s="182"/>
      <c r="W948" s="183"/>
      <c r="X948" s="239"/>
      <c r="Y948" s="167"/>
      <c r="Z948" s="166"/>
      <c r="AA948" s="167"/>
      <c r="AB948" s="240"/>
      <c r="AC948" s="229"/>
    </row>
    <row r="949" spans="1:29" ht="24" customHeight="1">
      <c r="A949" s="163">
        <v>449</v>
      </c>
      <c r="B949" s="230"/>
      <c r="C949" s="230"/>
      <c r="D949" s="231"/>
      <c r="E949" s="169"/>
      <c r="F949" s="172"/>
      <c r="G949" s="173"/>
      <c r="H949" s="233"/>
      <c r="I949" s="234"/>
      <c r="J949" s="233"/>
      <c r="K949" s="234"/>
      <c r="L949" s="237"/>
      <c r="M949" s="237"/>
      <c r="N949" s="180"/>
      <c r="O949" s="181"/>
      <c r="P949" s="180"/>
      <c r="Q949" s="181"/>
      <c r="R949" s="184"/>
      <c r="S949" s="185"/>
      <c r="T949" s="180"/>
      <c r="U949" s="181"/>
      <c r="V949" s="180"/>
      <c r="W949" s="181"/>
      <c r="X949" s="238"/>
      <c r="Y949" s="165"/>
      <c r="Z949" s="164"/>
      <c r="AA949" s="165"/>
      <c r="AB949" s="240" t="str">
        <f>IF(X949="","",IF(X949="×",0,IF(AND(X949="○",Z949="○"),150000,100000)))</f>
        <v/>
      </c>
      <c r="AC949" s="229"/>
    </row>
    <row r="950" spans="1:29" ht="24" customHeight="1">
      <c r="A950" s="163"/>
      <c r="B950" s="230"/>
      <c r="C950" s="230"/>
      <c r="D950" s="232"/>
      <c r="E950" s="171"/>
      <c r="F950" s="174"/>
      <c r="G950" s="175"/>
      <c r="H950" s="235"/>
      <c r="I950" s="236"/>
      <c r="J950" s="235"/>
      <c r="K950" s="236"/>
      <c r="L950" s="237"/>
      <c r="M950" s="237"/>
      <c r="N950" s="182"/>
      <c r="O950" s="183"/>
      <c r="P950" s="182"/>
      <c r="Q950" s="183"/>
      <c r="R950" s="186"/>
      <c r="S950" s="187"/>
      <c r="T950" s="182"/>
      <c r="U950" s="183"/>
      <c r="V950" s="182"/>
      <c r="W950" s="183"/>
      <c r="X950" s="239"/>
      <c r="Y950" s="167"/>
      <c r="Z950" s="166"/>
      <c r="AA950" s="167"/>
      <c r="AB950" s="240"/>
      <c r="AC950" s="229"/>
    </row>
    <row r="951" spans="1:29" ht="24" customHeight="1">
      <c r="A951" s="163">
        <v>450</v>
      </c>
      <c r="B951" s="230"/>
      <c r="C951" s="230"/>
      <c r="D951" s="231"/>
      <c r="E951" s="169"/>
      <c r="F951" s="172"/>
      <c r="G951" s="173"/>
      <c r="H951" s="233"/>
      <c r="I951" s="234"/>
      <c r="J951" s="233"/>
      <c r="K951" s="234"/>
      <c r="L951" s="237"/>
      <c r="M951" s="237"/>
      <c r="N951" s="180"/>
      <c r="O951" s="181"/>
      <c r="P951" s="180"/>
      <c r="Q951" s="181"/>
      <c r="R951" s="184"/>
      <c r="S951" s="185"/>
      <c r="T951" s="180"/>
      <c r="U951" s="181"/>
      <c r="V951" s="180"/>
      <c r="W951" s="181"/>
      <c r="X951" s="238"/>
      <c r="Y951" s="165"/>
      <c r="Z951" s="164"/>
      <c r="AA951" s="165"/>
      <c r="AB951" s="240" t="str">
        <f>IF(X951="","",IF(X951="×",0,IF(AND(X951="○",Z951="○"),150000,100000)))</f>
        <v/>
      </c>
      <c r="AC951" s="229"/>
    </row>
    <row r="952" spans="1:29" ht="24" customHeight="1">
      <c r="A952" s="163"/>
      <c r="B952" s="230"/>
      <c r="C952" s="230"/>
      <c r="D952" s="232"/>
      <c r="E952" s="171"/>
      <c r="F952" s="174"/>
      <c r="G952" s="175"/>
      <c r="H952" s="235"/>
      <c r="I952" s="236"/>
      <c r="J952" s="235"/>
      <c r="K952" s="236"/>
      <c r="L952" s="237"/>
      <c r="M952" s="237"/>
      <c r="N952" s="182"/>
      <c r="O952" s="183"/>
      <c r="P952" s="182"/>
      <c r="Q952" s="183"/>
      <c r="R952" s="186"/>
      <c r="S952" s="187"/>
      <c r="T952" s="182"/>
      <c r="U952" s="183"/>
      <c r="V952" s="182"/>
      <c r="W952" s="183"/>
      <c r="X952" s="239"/>
      <c r="Y952" s="167"/>
      <c r="Z952" s="166"/>
      <c r="AA952" s="167"/>
      <c r="AB952" s="240"/>
      <c r="AC952" s="229"/>
    </row>
    <row r="953" spans="1:29" ht="24" customHeight="1">
      <c r="A953" s="163">
        <v>451</v>
      </c>
      <c r="B953" s="230"/>
      <c r="C953" s="230"/>
      <c r="D953" s="231"/>
      <c r="E953" s="169"/>
      <c r="F953" s="172"/>
      <c r="G953" s="173"/>
      <c r="H953" s="233"/>
      <c r="I953" s="234"/>
      <c r="J953" s="233"/>
      <c r="K953" s="234"/>
      <c r="L953" s="237"/>
      <c r="M953" s="237"/>
      <c r="N953" s="180"/>
      <c r="O953" s="181"/>
      <c r="P953" s="180"/>
      <c r="Q953" s="181"/>
      <c r="R953" s="184"/>
      <c r="S953" s="185"/>
      <c r="T953" s="180"/>
      <c r="U953" s="181"/>
      <c r="V953" s="180"/>
      <c r="W953" s="181"/>
      <c r="X953" s="238"/>
      <c r="Y953" s="165"/>
      <c r="Z953" s="164"/>
      <c r="AA953" s="165"/>
      <c r="AB953" s="240" t="str">
        <f>IF(X953="","",IF(X953="×",0,IF(AND(X953="○",Z953="○"),150000,100000)))</f>
        <v/>
      </c>
      <c r="AC953" s="229"/>
    </row>
    <row r="954" spans="1:29" ht="24" customHeight="1">
      <c r="A954" s="163"/>
      <c r="B954" s="230"/>
      <c r="C954" s="230"/>
      <c r="D954" s="232"/>
      <c r="E954" s="171"/>
      <c r="F954" s="174"/>
      <c r="G954" s="175"/>
      <c r="H954" s="235"/>
      <c r="I954" s="236"/>
      <c r="J954" s="235"/>
      <c r="K954" s="236"/>
      <c r="L954" s="237"/>
      <c r="M954" s="237"/>
      <c r="N954" s="182"/>
      <c r="O954" s="183"/>
      <c r="P954" s="182"/>
      <c r="Q954" s="183"/>
      <c r="R954" s="186"/>
      <c r="S954" s="187"/>
      <c r="T954" s="182"/>
      <c r="U954" s="183"/>
      <c r="V954" s="182"/>
      <c r="W954" s="183"/>
      <c r="X954" s="239"/>
      <c r="Y954" s="167"/>
      <c r="Z954" s="166"/>
      <c r="AA954" s="167"/>
      <c r="AB954" s="240"/>
      <c r="AC954" s="229"/>
    </row>
    <row r="955" spans="1:29" ht="24" customHeight="1">
      <c r="A955" s="163">
        <v>452</v>
      </c>
      <c r="B955" s="230"/>
      <c r="C955" s="230"/>
      <c r="D955" s="231"/>
      <c r="E955" s="169"/>
      <c r="F955" s="172"/>
      <c r="G955" s="173"/>
      <c r="H955" s="233"/>
      <c r="I955" s="234"/>
      <c r="J955" s="233"/>
      <c r="K955" s="234"/>
      <c r="L955" s="237"/>
      <c r="M955" s="237"/>
      <c r="N955" s="180"/>
      <c r="O955" s="181"/>
      <c r="P955" s="180"/>
      <c r="Q955" s="181"/>
      <c r="R955" s="184"/>
      <c r="S955" s="185"/>
      <c r="T955" s="180"/>
      <c r="U955" s="181"/>
      <c r="V955" s="180"/>
      <c r="W955" s="181"/>
      <c r="X955" s="238"/>
      <c r="Y955" s="165"/>
      <c r="Z955" s="164"/>
      <c r="AA955" s="165"/>
      <c r="AB955" s="240" t="str">
        <f>IF(X955="","",IF(X955="×",0,IF(AND(X955="○",Z955="○"),150000,100000)))</f>
        <v/>
      </c>
      <c r="AC955" s="229"/>
    </row>
    <row r="956" spans="1:29" ht="24" customHeight="1">
      <c r="A956" s="163"/>
      <c r="B956" s="230"/>
      <c r="C956" s="230"/>
      <c r="D956" s="232"/>
      <c r="E956" s="171"/>
      <c r="F956" s="174"/>
      <c r="G956" s="175"/>
      <c r="H956" s="235"/>
      <c r="I956" s="236"/>
      <c r="J956" s="235"/>
      <c r="K956" s="236"/>
      <c r="L956" s="237"/>
      <c r="M956" s="237"/>
      <c r="N956" s="182"/>
      <c r="O956" s="183"/>
      <c r="P956" s="182"/>
      <c r="Q956" s="183"/>
      <c r="R956" s="186"/>
      <c r="S956" s="187"/>
      <c r="T956" s="182"/>
      <c r="U956" s="183"/>
      <c r="V956" s="182"/>
      <c r="W956" s="183"/>
      <c r="X956" s="239"/>
      <c r="Y956" s="167"/>
      <c r="Z956" s="166"/>
      <c r="AA956" s="167"/>
      <c r="AB956" s="240"/>
      <c r="AC956" s="229"/>
    </row>
    <row r="957" spans="1:29" ht="24" customHeight="1">
      <c r="A957" s="163">
        <v>453</v>
      </c>
      <c r="B957" s="230"/>
      <c r="C957" s="230"/>
      <c r="D957" s="231"/>
      <c r="E957" s="169"/>
      <c r="F957" s="172"/>
      <c r="G957" s="173"/>
      <c r="H957" s="233"/>
      <c r="I957" s="234"/>
      <c r="J957" s="233"/>
      <c r="K957" s="234"/>
      <c r="L957" s="237"/>
      <c r="M957" s="237"/>
      <c r="N957" s="180"/>
      <c r="O957" s="181"/>
      <c r="P957" s="180"/>
      <c r="Q957" s="181"/>
      <c r="R957" s="184"/>
      <c r="S957" s="185"/>
      <c r="T957" s="180"/>
      <c r="U957" s="181"/>
      <c r="V957" s="180"/>
      <c r="W957" s="181"/>
      <c r="X957" s="238"/>
      <c r="Y957" s="165"/>
      <c r="Z957" s="164"/>
      <c r="AA957" s="165"/>
      <c r="AB957" s="240" t="str">
        <f>IF(X957="","",IF(X957="×",0,IF(AND(X957="○",Z957="○"),150000,100000)))</f>
        <v/>
      </c>
      <c r="AC957" s="229"/>
    </row>
    <row r="958" spans="1:29" ht="24" customHeight="1">
      <c r="A958" s="163"/>
      <c r="B958" s="230"/>
      <c r="C958" s="230"/>
      <c r="D958" s="232"/>
      <c r="E958" s="171"/>
      <c r="F958" s="174"/>
      <c r="G958" s="175"/>
      <c r="H958" s="235"/>
      <c r="I958" s="236"/>
      <c r="J958" s="235"/>
      <c r="K958" s="236"/>
      <c r="L958" s="237"/>
      <c r="M958" s="237"/>
      <c r="N958" s="182"/>
      <c r="O958" s="183"/>
      <c r="P958" s="182"/>
      <c r="Q958" s="183"/>
      <c r="R958" s="186"/>
      <c r="S958" s="187"/>
      <c r="T958" s="182"/>
      <c r="U958" s="183"/>
      <c r="V958" s="182"/>
      <c r="W958" s="183"/>
      <c r="X958" s="239"/>
      <c r="Y958" s="167"/>
      <c r="Z958" s="166"/>
      <c r="AA958" s="167"/>
      <c r="AB958" s="240"/>
      <c r="AC958" s="229"/>
    </row>
    <row r="959" spans="1:29" ht="24" customHeight="1">
      <c r="A959" s="163">
        <v>454</v>
      </c>
      <c r="B959" s="230"/>
      <c r="C959" s="230"/>
      <c r="D959" s="231"/>
      <c r="E959" s="169"/>
      <c r="F959" s="172"/>
      <c r="G959" s="173"/>
      <c r="H959" s="233"/>
      <c r="I959" s="234"/>
      <c r="J959" s="233"/>
      <c r="K959" s="234"/>
      <c r="L959" s="237"/>
      <c r="M959" s="237"/>
      <c r="N959" s="180"/>
      <c r="O959" s="181"/>
      <c r="P959" s="180"/>
      <c r="Q959" s="181"/>
      <c r="R959" s="184"/>
      <c r="S959" s="185"/>
      <c r="T959" s="180"/>
      <c r="U959" s="181"/>
      <c r="V959" s="180"/>
      <c r="W959" s="181"/>
      <c r="X959" s="238"/>
      <c r="Y959" s="165"/>
      <c r="Z959" s="164"/>
      <c r="AA959" s="165"/>
      <c r="AB959" s="240" t="str">
        <f>IF(X959="","",IF(X959="×",0,IF(AND(X959="○",Z959="○"),150000,100000)))</f>
        <v/>
      </c>
      <c r="AC959" s="229"/>
    </row>
    <row r="960" spans="1:29" ht="24" customHeight="1">
      <c r="A960" s="163"/>
      <c r="B960" s="230"/>
      <c r="C960" s="230"/>
      <c r="D960" s="232"/>
      <c r="E960" s="171"/>
      <c r="F960" s="174"/>
      <c r="G960" s="175"/>
      <c r="H960" s="235"/>
      <c r="I960" s="236"/>
      <c r="J960" s="235"/>
      <c r="K960" s="236"/>
      <c r="L960" s="237"/>
      <c r="M960" s="237"/>
      <c r="N960" s="182"/>
      <c r="O960" s="183"/>
      <c r="P960" s="182"/>
      <c r="Q960" s="183"/>
      <c r="R960" s="186"/>
      <c r="S960" s="187"/>
      <c r="T960" s="182"/>
      <c r="U960" s="183"/>
      <c r="V960" s="182"/>
      <c r="W960" s="183"/>
      <c r="X960" s="239"/>
      <c r="Y960" s="167"/>
      <c r="Z960" s="166"/>
      <c r="AA960" s="167"/>
      <c r="AB960" s="240"/>
      <c r="AC960" s="229"/>
    </row>
    <row r="961" spans="1:29" ht="24" customHeight="1">
      <c r="A961" s="163">
        <v>455</v>
      </c>
      <c r="B961" s="230"/>
      <c r="C961" s="230"/>
      <c r="D961" s="231"/>
      <c r="E961" s="169"/>
      <c r="F961" s="172"/>
      <c r="G961" s="173"/>
      <c r="H961" s="233"/>
      <c r="I961" s="234"/>
      <c r="J961" s="233"/>
      <c r="K961" s="234"/>
      <c r="L961" s="237"/>
      <c r="M961" s="237"/>
      <c r="N961" s="180"/>
      <c r="O961" s="181"/>
      <c r="P961" s="180"/>
      <c r="Q961" s="181"/>
      <c r="R961" s="184"/>
      <c r="S961" s="185"/>
      <c r="T961" s="180"/>
      <c r="U961" s="181"/>
      <c r="V961" s="180"/>
      <c r="W961" s="181"/>
      <c r="X961" s="238"/>
      <c r="Y961" s="165"/>
      <c r="Z961" s="164"/>
      <c r="AA961" s="165"/>
      <c r="AB961" s="240" t="str">
        <f>IF(X961="","",IF(X961="×",0,IF(AND(X961="○",Z961="○"),150000,100000)))</f>
        <v/>
      </c>
      <c r="AC961" s="229"/>
    </row>
    <row r="962" spans="1:29" ht="24" customHeight="1">
      <c r="A962" s="163"/>
      <c r="B962" s="230"/>
      <c r="C962" s="230"/>
      <c r="D962" s="232"/>
      <c r="E962" s="171"/>
      <c r="F962" s="174"/>
      <c r="G962" s="175"/>
      <c r="H962" s="235"/>
      <c r="I962" s="236"/>
      <c r="J962" s="235"/>
      <c r="K962" s="236"/>
      <c r="L962" s="237"/>
      <c r="M962" s="237"/>
      <c r="N962" s="182"/>
      <c r="O962" s="183"/>
      <c r="P962" s="182"/>
      <c r="Q962" s="183"/>
      <c r="R962" s="186"/>
      <c r="S962" s="187"/>
      <c r="T962" s="182"/>
      <c r="U962" s="183"/>
      <c r="V962" s="182"/>
      <c r="W962" s="183"/>
      <c r="X962" s="239"/>
      <c r="Y962" s="167"/>
      <c r="Z962" s="166"/>
      <c r="AA962" s="167"/>
      <c r="AB962" s="240"/>
      <c r="AC962" s="229"/>
    </row>
    <row r="963" spans="1:29" ht="24" customHeight="1">
      <c r="A963" s="163">
        <v>456</v>
      </c>
      <c r="B963" s="230"/>
      <c r="C963" s="230"/>
      <c r="D963" s="231"/>
      <c r="E963" s="169"/>
      <c r="F963" s="172"/>
      <c r="G963" s="173"/>
      <c r="H963" s="233"/>
      <c r="I963" s="234"/>
      <c r="J963" s="233"/>
      <c r="K963" s="234"/>
      <c r="L963" s="237"/>
      <c r="M963" s="237"/>
      <c r="N963" s="180"/>
      <c r="O963" s="181"/>
      <c r="P963" s="180"/>
      <c r="Q963" s="181"/>
      <c r="R963" s="184"/>
      <c r="S963" s="185"/>
      <c r="T963" s="180"/>
      <c r="U963" s="181"/>
      <c r="V963" s="180"/>
      <c r="W963" s="181"/>
      <c r="X963" s="238"/>
      <c r="Y963" s="165"/>
      <c r="Z963" s="164"/>
      <c r="AA963" s="165"/>
      <c r="AB963" s="240" t="str">
        <f>IF(X963="","",IF(X963="×",0,IF(AND(X963="○",Z963="○"),150000,100000)))</f>
        <v/>
      </c>
      <c r="AC963" s="229"/>
    </row>
    <row r="964" spans="1:29" ht="24" customHeight="1">
      <c r="A964" s="163"/>
      <c r="B964" s="230"/>
      <c r="C964" s="230"/>
      <c r="D964" s="232"/>
      <c r="E964" s="171"/>
      <c r="F964" s="174"/>
      <c r="G964" s="175"/>
      <c r="H964" s="235"/>
      <c r="I964" s="236"/>
      <c r="J964" s="235"/>
      <c r="K964" s="236"/>
      <c r="L964" s="237"/>
      <c r="M964" s="237"/>
      <c r="N964" s="182"/>
      <c r="O964" s="183"/>
      <c r="P964" s="182"/>
      <c r="Q964" s="183"/>
      <c r="R964" s="186"/>
      <c r="S964" s="187"/>
      <c r="T964" s="182"/>
      <c r="U964" s="183"/>
      <c r="V964" s="182"/>
      <c r="W964" s="183"/>
      <c r="X964" s="239"/>
      <c r="Y964" s="167"/>
      <c r="Z964" s="166"/>
      <c r="AA964" s="167"/>
      <c r="AB964" s="240"/>
      <c r="AC964" s="229"/>
    </row>
    <row r="965" spans="1:29" ht="24" customHeight="1">
      <c r="A965" s="163">
        <v>457</v>
      </c>
      <c r="B965" s="230"/>
      <c r="C965" s="230"/>
      <c r="D965" s="231"/>
      <c r="E965" s="169"/>
      <c r="F965" s="172"/>
      <c r="G965" s="173"/>
      <c r="H965" s="233"/>
      <c r="I965" s="234"/>
      <c r="J965" s="233"/>
      <c r="K965" s="234"/>
      <c r="L965" s="237"/>
      <c r="M965" s="237"/>
      <c r="N965" s="180"/>
      <c r="O965" s="181"/>
      <c r="P965" s="180"/>
      <c r="Q965" s="181"/>
      <c r="R965" s="184"/>
      <c r="S965" s="185"/>
      <c r="T965" s="180"/>
      <c r="U965" s="181"/>
      <c r="V965" s="180"/>
      <c r="W965" s="181"/>
      <c r="X965" s="238"/>
      <c r="Y965" s="165"/>
      <c r="Z965" s="164"/>
      <c r="AA965" s="165"/>
      <c r="AB965" s="240" t="str">
        <f>IF(X965="","",IF(X965="×",0,IF(AND(X965="○",Z965="○"),150000,100000)))</f>
        <v/>
      </c>
      <c r="AC965" s="229"/>
    </row>
    <row r="966" spans="1:29" ht="24" customHeight="1">
      <c r="A966" s="163"/>
      <c r="B966" s="230"/>
      <c r="C966" s="230"/>
      <c r="D966" s="232"/>
      <c r="E966" s="171"/>
      <c r="F966" s="174"/>
      <c r="G966" s="175"/>
      <c r="H966" s="235"/>
      <c r="I966" s="236"/>
      <c r="J966" s="235"/>
      <c r="K966" s="236"/>
      <c r="L966" s="237"/>
      <c r="M966" s="237"/>
      <c r="N966" s="182"/>
      <c r="O966" s="183"/>
      <c r="P966" s="182"/>
      <c r="Q966" s="183"/>
      <c r="R966" s="186"/>
      <c r="S966" s="187"/>
      <c r="T966" s="182"/>
      <c r="U966" s="183"/>
      <c r="V966" s="182"/>
      <c r="W966" s="183"/>
      <c r="X966" s="239"/>
      <c r="Y966" s="167"/>
      <c r="Z966" s="166"/>
      <c r="AA966" s="167"/>
      <c r="AB966" s="240"/>
      <c r="AC966" s="229"/>
    </row>
    <row r="967" spans="1:29" ht="24" customHeight="1">
      <c r="A967" s="163">
        <v>458</v>
      </c>
      <c r="B967" s="230"/>
      <c r="C967" s="230"/>
      <c r="D967" s="231"/>
      <c r="E967" s="169"/>
      <c r="F967" s="172"/>
      <c r="G967" s="173"/>
      <c r="H967" s="233"/>
      <c r="I967" s="234"/>
      <c r="J967" s="233"/>
      <c r="K967" s="234"/>
      <c r="L967" s="237"/>
      <c r="M967" s="237"/>
      <c r="N967" s="180"/>
      <c r="O967" s="181"/>
      <c r="P967" s="180"/>
      <c r="Q967" s="181"/>
      <c r="R967" s="184"/>
      <c r="S967" s="185"/>
      <c r="T967" s="180"/>
      <c r="U967" s="181"/>
      <c r="V967" s="180"/>
      <c r="W967" s="181"/>
      <c r="X967" s="238"/>
      <c r="Y967" s="165"/>
      <c r="Z967" s="164"/>
      <c r="AA967" s="165"/>
      <c r="AB967" s="240" t="str">
        <f>IF(X967="","",IF(X967="×",0,IF(AND(X967="○",Z967="○"),150000,100000)))</f>
        <v/>
      </c>
      <c r="AC967" s="229"/>
    </row>
    <row r="968" spans="1:29" ht="24" customHeight="1">
      <c r="A968" s="163"/>
      <c r="B968" s="230"/>
      <c r="C968" s="230"/>
      <c r="D968" s="232"/>
      <c r="E968" s="171"/>
      <c r="F968" s="174"/>
      <c r="G968" s="175"/>
      <c r="H968" s="235"/>
      <c r="I968" s="236"/>
      <c r="J968" s="235"/>
      <c r="K968" s="236"/>
      <c r="L968" s="237"/>
      <c r="M968" s="237"/>
      <c r="N968" s="182"/>
      <c r="O968" s="183"/>
      <c r="P968" s="182"/>
      <c r="Q968" s="183"/>
      <c r="R968" s="186"/>
      <c r="S968" s="187"/>
      <c r="T968" s="182"/>
      <c r="U968" s="183"/>
      <c r="V968" s="182"/>
      <c r="W968" s="183"/>
      <c r="X968" s="239"/>
      <c r="Y968" s="167"/>
      <c r="Z968" s="166"/>
      <c r="AA968" s="167"/>
      <c r="AB968" s="240"/>
      <c r="AC968" s="229"/>
    </row>
    <row r="969" spans="1:29" ht="24" customHeight="1">
      <c r="A969" s="163">
        <v>459</v>
      </c>
      <c r="B969" s="230"/>
      <c r="C969" s="230"/>
      <c r="D969" s="231"/>
      <c r="E969" s="169"/>
      <c r="F969" s="172"/>
      <c r="G969" s="173"/>
      <c r="H969" s="233"/>
      <c r="I969" s="234"/>
      <c r="J969" s="233"/>
      <c r="K969" s="234"/>
      <c r="L969" s="237"/>
      <c r="M969" s="237"/>
      <c r="N969" s="180"/>
      <c r="O969" s="181"/>
      <c r="P969" s="180"/>
      <c r="Q969" s="181"/>
      <c r="R969" s="184"/>
      <c r="S969" s="185"/>
      <c r="T969" s="180"/>
      <c r="U969" s="181"/>
      <c r="V969" s="180"/>
      <c r="W969" s="181"/>
      <c r="X969" s="238"/>
      <c r="Y969" s="165"/>
      <c r="Z969" s="164"/>
      <c r="AA969" s="165"/>
      <c r="AB969" s="240" t="str">
        <f>IF(X969="","",IF(X969="×",0,IF(AND(X969="○",Z969="○"),150000,100000)))</f>
        <v/>
      </c>
      <c r="AC969" s="229"/>
    </row>
    <row r="970" spans="1:29" ht="24" customHeight="1">
      <c r="A970" s="163"/>
      <c r="B970" s="230"/>
      <c r="C970" s="230"/>
      <c r="D970" s="232"/>
      <c r="E970" s="171"/>
      <c r="F970" s="174"/>
      <c r="G970" s="175"/>
      <c r="H970" s="235"/>
      <c r="I970" s="236"/>
      <c r="J970" s="235"/>
      <c r="K970" s="236"/>
      <c r="L970" s="237"/>
      <c r="M970" s="237"/>
      <c r="N970" s="182"/>
      <c r="O970" s="183"/>
      <c r="P970" s="182"/>
      <c r="Q970" s="183"/>
      <c r="R970" s="186"/>
      <c r="S970" s="187"/>
      <c r="T970" s="182"/>
      <c r="U970" s="183"/>
      <c r="V970" s="182"/>
      <c r="W970" s="183"/>
      <c r="X970" s="239"/>
      <c r="Y970" s="167"/>
      <c r="Z970" s="166"/>
      <c r="AA970" s="167"/>
      <c r="AB970" s="240"/>
      <c r="AC970" s="229"/>
    </row>
    <row r="971" spans="1:29" ht="24" customHeight="1">
      <c r="A971" s="163">
        <v>460</v>
      </c>
      <c r="B971" s="230"/>
      <c r="C971" s="230"/>
      <c r="D971" s="231"/>
      <c r="E971" s="169"/>
      <c r="F971" s="172"/>
      <c r="G971" s="173"/>
      <c r="H971" s="233"/>
      <c r="I971" s="234"/>
      <c r="J971" s="233"/>
      <c r="K971" s="234"/>
      <c r="L971" s="237"/>
      <c r="M971" s="237"/>
      <c r="N971" s="180"/>
      <c r="O971" s="181"/>
      <c r="P971" s="180"/>
      <c r="Q971" s="181"/>
      <c r="R971" s="184"/>
      <c r="S971" s="185"/>
      <c r="T971" s="180"/>
      <c r="U971" s="181"/>
      <c r="V971" s="180"/>
      <c r="W971" s="181"/>
      <c r="X971" s="238"/>
      <c r="Y971" s="165"/>
      <c r="Z971" s="164"/>
      <c r="AA971" s="165"/>
      <c r="AB971" s="240" t="str">
        <f>IF(X971="","",IF(X971="×",0,IF(AND(X971="○",Z971="○"),150000,100000)))</f>
        <v/>
      </c>
      <c r="AC971" s="229"/>
    </row>
    <row r="972" spans="1:29" ht="24" customHeight="1">
      <c r="A972" s="163"/>
      <c r="B972" s="230"/>
      <c r="C972" s="230"/>
      <c r="D972" s="232"/>
      <c r="E972" s="171"/>
      <c r="F972" s="174"/>
      <c r="G972" s="175"/>
      <c r="H972" s="235"/>
      <c r="I972" s="236"/>
      <c r="J972" s="235"/>
      <c r="K972" s="236"/>
      <c r="L972" s="237"/>
      <c r="M972" s="237"/>
      <c r="N972" s="182"/>
      <c r="O972" s="183"/>
      <c r="P972" s="182"/>
      <c r="Q972" s="183"/>
      <c r="R972" s="186"/>
      <c r="S972" s="187"/>
      <c r="T972" s="182"/>
      <c r="U972" s="183"/>
      <c r="V972" s="182"/>
      <c r="W972" s="183"/>
      <c r="X972" s="239"/>
      <c r="Y972" s="167"/>
      <c r="Z972" s="166"/>
      <c r="AA972" s="167"/>
      <c r="AB972" s="240"/>
      <c r="AC972" s="229"/>
    </row>
    <row r="973" spans="1:29" ht="24" customHeight="1">
      <c r="A973" s="163">
        <v>461</v>
      </c>
      <c r="B973" s="230"/>
      <c r="C973" s="230"/>
      <c r="D973" s="231"/>
      <c r="E973" s="169"/>
      <c r="F973" s="172"/>
      <c r="G973" s="173"/>
      <c r="H973" s="233"/>
      <c r="I973" s="234"/>
      <c r="J973" s="233"/>
      <c r="K973" s="234"/>
      <c r="L973" s="237"/>
      <c r="M973" s="237"/>
      <c r="N973" s="180"/>
      <c r="O973" s="181"/>
      <c r="P973" s="180"/>
      <c r="Q973" s="181"/>
      <c r="R973" s="184"/>
      <c r="S973" s="185"/>
      <c r="T973" s="180"/>
      <c r="U973" s="181"/>
      <c r="V973" s="180"/>
      <c r="W973" s="181"/>
      <c r="X973" s="238"/>
      <c r="Y973" s="165"/>
      <c r="Z973" s="164"/>
      <c r="AA973" s="165"/>
      <c r="AB973" s="240" t="str">
        <f>IF(X973="","",IF(X973="×",0,IF(AND(X973="○",Z973="○"),150000,100000)))</f>
        <v/>
      </c>
      <c r="AC973" s="229"/>
    </row>
    <row r="974" spans="1:29" ht="24" customHeight="1">
      <c r="A974" s="163"/>
      <c r="B974" s="230"/>
      <c r="C974" s="230"/>
      <c r="D974" s="232"/>
      <c r="E974" s="171"/>
      <c r="F974" s="174"/>
      <c r="G974" s="175"/>
      <c r="H974" s="235"/>
      <c r="I974" s="236"/>
      <c r="J974" s="235"/>
      <c r="K974" s="236"/>
      <c r="L974" s="237"/>
      <c r="M974" s="237"/>
      <c r="N974" s="182"/>
      <c r="O974" s="183"/>
      <c r="P974" s="182"/>
      <c r="Q974" s="183"/>
      <c r="R974" s="186"/>
      <c r="S974" s="187"/>
      <c r="T974" s="182"/>
      <c r="U974" s="183"/>
      <c r="V974" s="182"/>
      <c r="W974" s="183"/>
      <c r="X974" s="239"/>
      <c r="Y974" s="167"/>
      <c r="Z974" s="166"/>
      <c r="AA974" s="167"/>
      <c r="AB974" s="240"/>
      <c r="AC974" s="229"/>
    </row>
    <row r="975" spans="1:29" ht="24" customHeight="1">
      <c r="A975" s="163">
        <v>462</v>
      </c>
      <c r="B975" s="230"/>
      <c r="C975" s="230"/>
      <c r="D975" s="231"/>
      <c r="E975" s="169"/>
      <c r="F975" s="172"/>
      <c r="G975" s="173"/>
      <c r="H975" s="233"/>
      <c r="I975" s="234"/>
      <c r="J975" s="233"/>
      <c r="K975" s="234"/>
      <c r="L975" s="237"/>
      <c r="M975" s="237"/>
      <c r="N975" s="180"/>
      <c r="O975" s="181"/>
      <c r="P975" s="180"/>
      <c r="Q975" s="181"/>
      <c r="R975" s="184"/>
      <c r="S975" s="185"/>
      <c r="T975" s="180"/>
      <c r="U975" s="181"/>
      <c r="V975" s="180"/>
      <c r="W975" s="181"/>
      <c r="X975" s="238"/>
      <c r="Y975" s="165"/>
      <c r="Z975" s="164"/>
      <c r="AA975" s="165"/>
      <c r="AB975" s="240" t="str">
        <f>IF(X975="","",IF(X975="×",0,IF(AND(X975="○",Z975="○"),150000,100000)))</f>
        <v/>
      </c>
      <c r="AC975" s="229"/>
    </row>
    <row r="976" spans="1:29" ht="24" customHeight="1">
      <c r="A976" s="163"/>
      <c r="B976" s="230"/>
      <c r="C976" s="230"/>
      <c r="D976" s="232"/>
      <c r="E976" s="171"/>
      <c r="F976" s="174"/>
      <c r="G976" s="175"/>
      <c r="H976" s="235"/>
      <c r="I976" s="236"/>
      <c r="J976" s="235"/>
      <c r="K976" s="236"/>
      <c r="L976" s="237"/>
      <c r="M976" s="237"/>
      <c r="N976" s="182"/>
      <c r="O976" s="183"/>
      <c r="P976" s="182"/>
      <c r="Q976" s="183"/>
      <c r="R976" s="186"/>
      <c r="S976" s="187"/>
      <c r="T976" s="182"/>
      <c r="U976" s="183"/>
      <c r="V976" s="182"/>
      <c r="W976" s="183"/>
      <c r="X976" s="239"/>
      <c r="Y976" s="167"/>
      <c r="Z976" s="166"/>
      <c r="AA976" s="167"/>
      <c r="AB976" s="240"/>
      <c r="AC976" s="229"/>
    </row>
    <row r="977" spans="1:29" ht="24" customHeight="1">
      <c r="A977" s="163">
        <v>463</v>
      </c>
      <c r="B977" s="230"/>
      <c r="C977" s="230"/>
      <c r="D977" s="231"/>
      <c r="E977" s="169"/>
      <c r="F977" s="172"/>
      <c r="G977" s="173"/>
      <c r="H977" s="233"/>
      <c r="I977" s="234"/>
      <c r="J977" s="233"/>
      <c r="K977" s="234"/>
      <c r="L977" s="237"/>
      <c r="M977" s="237"/>
      <c r="N977" s="180"/>
      <c r="O977" s="181"/>
      <c r="P977" s="180"/>
      <c r="Q977" s="181"/>
      <c r="R977" s="184"/>
      <c r="S977" s="185"/>
      <c r="T977" s="180"/>
      <c r="U977" s="181"/>
      <c r="V977" s="180"/>
      <c r="W977" s="181"/>
      <c r="X977" s="238"/>
      <c r="Y977" s="165"/>
      <c r="Z977" s="164"/>
      <c r="AA977" s="165"/>
      <c r="AB977" s="240" t="str">
        <f>IF(X977="","",IF(X977="×",0,IF(AND(X977="○",Z977="○"),150000,100000)))</f>
        <v/>
      </c>
      <c r="AC977" s="229"/>
    </row>
    <row r="978" spans="1:29" ht="24" customHeight="1">
      <c r="A978" s="163"/>
      <c r="B978" s="230"/>
      <c r="C978" s="230"/>
      <c r="D978" s="232"/>
      <c r="E978" s="171"/>
      <c r="F978" s="174"/>
      <c r="G978" s="175"/>
      <c r="H978" s="235"/>
      <c r="I978" s="236"/>
      <c r="J978" s="235"/>
      <c r="K978" s="236"/>
      <c r="L978" s="237"/>
      <c r="M978" s="237"/>
      <c r="N978" s="182"/>
      <c r="O978" s="183"/>
      <c r="P978" s="182"/>
      <c r="Q978" s="183"/>
      <c r="R978" s="186"/>
      <c r="S978" s="187"/>
      <c r="T978" s="182"/>
      <c r="U978" s="183"/>
      <c r="V978" s="182"/>
      <c r="W978" s="183"/>
      <c r="X978" s="239"/>
      <c r="Y978" s="167"/>
      <c r="Z978" s="166"/>
      <c r="AA978" s="167"/>
      <c r="AB978" s="240"/>
      <c r="AC978" s="229"/>
    </row>
    <row r="979" spans="1:29" ht="24" customHeight="1">
      <c r="A979" s="163">
        <v>464</v>
      </c>
      <c r="B979" s="230"/>
      <c r="C979" s="230"/>
      <c r="D979" s="231"/>
      <c r="E979" s="169"/>
      <c r="F979" s="172"/>
      <c r="G979" s="173"/>
      <c r="H979" s="233"/>
      <c r="I979" s="234"/>
      <c r="J979" s="233"/>
      <c r="K979" s="234"/>
      <c r="L979" s="237"/>
      <c r="M979" s="237"/>
      <c r="N979" s="180"/>
      <c r="O979" s="181"/>
      <c r="P979" s="180"/>
      <c r="Q979" s="181"/>
      <c r="R979" s="184"/>
      <c r="S979" s="185"/>
      <c r="T979" s="180"/>
      <c r="U979" s="181"/>
      <c r="V979" s="180"/>
      <c r="W979" s="181"/>
      <c r="X979" s="238"/>
      <c r="Y979" s="165"/>
      <c r="Z979" s="164"/>
      <c r="AA979" s="165"/>
      <c r="AB979" s="240" t="str">
        <f>IF(X979="","",IF(X979="×",0,IF(AND(X979="○",Z979="○"),150000,100000)))</f>
        <v/>
      </c>
      <c r="AC979" s="229"/>
    </row>
    <row r="980" spans="1:29" ht="24" customHeight="1">
      <c r="A980" s="163"/>
      <c r="B980" s="230"/>
      <c r="C980" s="230"/>
      <c r="D980" s="232"/>
      <c r="E980" s="171"/>
      <c r="F980" s="174"/>
      <c r="G980" s="175"/>
      <c r="H980" s="235"/>
      <c r="I980" s="236"/>
      <c r="J980" s="235"/>
      <c r="K980" s="236"/>
      <c r="L980" s="237"/>
      <c r="M980" s="237"/>
      <c r="N980" s="182"/>
      <c r="O980" s="183"/>
      <c r="P980" s="182"/>
      <c r="Q980" s="183"/>
      <c r="R980" s="186"/>
      <c r="S980" s="187"/>
      <c r="T980" s="182"/>
      <c r="U980" s="183"/>
      <c r="V980" s="182"/>
      <c r="W980" s="183"/>
      <c r="X980" s="239"/>
      <c r="Y980" s="167"/>
      <c r="Z980" s="166"/>
      <c r="AA980" s="167"/>
      <c r="AB980" s="240"/>
      <c r="AC980" s="229"/>
    </row>
    <row r="981" spans="1:29" ht="24" customHeight="1">
      <c r="A981" s="163">
        <v>465</v>
      </c>
      <c r="B981" s="230"/>
      <c r="C981" s="230"/>
      <c r="D981" s="231"/>
      <c r="E981" s="169"/>
      <c r="F981" s="172"/>
      <c r="G981" s="173"/>
      <c r="H981" s="233"/>
      <c r="I981" s="234"/>
      <c r="J981" s="233"/>
      <c r="K981" s="234"/>
      <c r="L981" s="237"/>
      <c r="M981" s="237"/>
      <c r="N981" s="180"/>
      <c r="O981" s="181"/>
      <c r="P981" s="180"/>
      <c r="Q981" s="181"/>
      <c r="R981" s="184"/>
      <c r="S981" s="185"/>
      <c r="T981" s="180"/>
      <c r="U981" s="181"/>
      <c r="V981" s="180"/>
      <c r="W981" s="181"/>
      <c r="X981" s="238"/>
      <c r="Y981" s="165"/>
      <c r="Z981" s="164"/>
      <c r="AA981" s="165"/>
      <c r="AB981" s="240" t="str">
        <f>IF(X981="","",IF(X981="×",0,IF(AND(X981="○",Z981="○"),150000,100000)))</f>
        <v/>
      </c>
      <c r="AC981" s="229"/>
    </row>
    <row r="982" spans="1:29" ht="24" customHeight="1">
      <c r="A982" s="163"/>
      <c r="B982" s="230"/>
      <c r="C982" s="230"/>
      <c r="D982" s="232"/>
      <c r="E982" s="171"/>
      <c r="F982" s="174"/>
      <c r="G982" s="175"/>
      <c r="H982" s="235"/>
      <c r="I982" s="236"/>
      <c r="J982" s="235"/>
      <c r="K982" s="236"/>
      <c r="L982" s="237"/>
      <c r="M982" s="237"/>
      <c r="N982" s="182"/>
      <c r="O982" s="183"/>
      <c r="P982" s="182"/>
      <c r="Q982" s="183"/>
      <c r="R982" s="186"/>
      <c r="S982" s="187"/>
      <c r="T982" s="182"/>
      <c r="U982" s="183"/>
      <c r="V982" s="182"/>
      <c r="W982" s="183"/>
      <c r="X982" s="239"/>
      <c r="Y982" s="167"/>
      <c r="Z982" s="166"/>
      <c r="AA982" s="167"/>
      <c r="AB982" s="240"/>
      <c r="AC982" s="229"/>
    </row>
    <row r="983" spans="1:29" ht="24" customHeight="1">
      <c r="A983" s="163">
        <v>466</v>
      </c>
      <c r="B983" s="230"/>
      <c r="C983" s="230"/>
      <c r="D983" s="231"/>
      <c r="E983" s="169"/>
      <c r="F983" s="172"/>
      <c r="G983" s="173"/>
      <c r="H983" s="233"/>
      <c r="I983" s="234"/>
      <c r="J983" s="233"/>
      <c r="K983" s="234"/>
      <c r="L983" s="237"/>
      <c r="M983" s="237"/>
      <c r="N983" s="180"/>
      <c r="O983" s="181"/>
      <c r="P983" s="180"/>
      <c r="Q983" s="181"/>
      <c r="R983" s="184"/>
      <c r="S983" s="185"/>
      <c r="T983" s="180"/>
      <c r="U983" s="181"/>
      <c r="V983" s="180"/>
      <c r="W983" s="181"/>
      <c r="X983" s="238"/>
      <c r="Y983" s="165"/>
      <c r="Z983" s="164"/>
      <c r="AA983" s="165"/>
      <c r="AB983" s="240" t="str">
        <f>IF(X983="","",IF(X983="×",0,IF(AND(X983="○",Z983="○"),150000,100000)))</f>
        <v/>
      </c>
      <c r="AC983" s="229"/>
    </row>
    <row r="984" spans="1:29" ht="24" customHeight="1">
      <c r="A984" s="163"/>
      <c r="B984" s="230"/>
      <c r="C984" s="230"/>
      <c r="D984" s="232"/>
      <c r="E984" s="171"/>
      <c r="F984" s="174"/>
      <c r="G984" s="175"/>
      <c r="H984" s="235"/>
      <c r="I984" s="236"/>
      <c r="J984" s="235"/>
      <c r="K984" s="236"/>
      <c r="L984" s="237"/>
      <c r="M984" s="237"/>
      <c r="N984" s="182"/>
      <c r="O984" s="183"/>
      <c r="P984" s="182"/>
      <c r="Q984" s="183"/>
      <c r="R984" s="186"/>
      <c r="S984" s="187"/>
      <c r="T984" s="182"/>
      <c r="U984" s="183"/>
      <c r="V984" s="182"/>
      <c r="W984" s="183"/>
      <c r="X984" s="239"/>
      <c r="Y984" s="167"/>
      <c r="Z984" s="166"/>
      <c r="AA984" s="167"/>
      <c r="AB984" s="240"/>
      <c r="AC984" s="229"/>
    </row>
    <row r="985" spans="1:29" ht="24" customHeight="1">
      <c r="A985" s="163">
        <v>467</v>
      </c>
      <c r="B985" s="230"/>
      <c r="C985" s="230"/>
      <c r="D985" s="231"/>
      <c r="E985" s="169"/>
      <c r="F985" s="172"/>
      <c r="G985" s="173"/>
      <c r="H985" s="233"/>
      <c r="I985" s="234"/>
      <c r="J985" s="233"/>
      <c r="K985" s="234"/>
      <c r="L985" s="237"/>
      <c r="M985" s="237"/>
      <c r="N985" s="180"/>
      <c r="O985" s="181"/>
      <c r="P985" s="180"/>
      <c r="Q985" s="181"/>
      <c r="R985" s="184"/>
      <c r="S985" s="185"/>
      <c r="T985" s="180"/>
      <c r="U985" s="181"/>
      <c r="V985" s="180"/>
      <c r="W985" s="181"/>
      <c r="X985" s="238"/>
      <c r="Y985" s="165"/>
      <c r="Z985" s="164"/>
      <c r="AA985" s="165"/>
      <c r="AB985" s="240" t="str">
        <f>IF(X985="","",IF(X985="×",0,IF(AND(X985="○",Z985="○"),150000,100000)))</f>
        <v/>
      </c>
      <c r="AC985" s="229"/>
    </row>
    <row r="986" spans="1:29" ht="24" customHeight="1">
      <c r="A986" s="163"/>
      <c r="B986" s="230"/>
      <c r="C986" s="230"/>
      <c r="D986" s="232"/>
      <c r="E986" s="171"/>
      <c r="F986" s="174"/>
      <c r="G986" s="175"/>
      <c r="H986" s="235"/>
      <c r="I986" s="236"/>
      <c r="J986" s="235"/>
      <c r="K986" s="236"/>
      <c r="L986" s="237"/>
      <c r="M986" s="237"/>
      <c r="N986" s="182"/>
      <c r="O986" s="183"/>
      <c r="P986" s="182"/>
      <c r="Q986" s="183"/>
      <c r="R986" s="186"/>
      <c r="S986" s="187"/>
      <c r="T986" s="182"/>
      <c r="U986" s="183"/>
      <c r="V986" s="182"/>
      <c r="W986" s="183"/>
      <c r="X986" s="239"/>
      <c r="Y986" s="167"/>
      <c r="Z986" s="166"/>
      <c r="AA986" s="167"/>
      <c r="AB986" s="240"/>
      <c r="AC986" s="229"/>
    </row>
    <row r="987" spans="1:29" ht="24" customHeight="1">
      <c r="A987" s="163">
        <v>468</v>
      </c>
      <c r="B987" s="230"/>
      <c r="C987" s="230"/>
      <c r="D987" s="231"/>
      <c r="E987" s="169"/>
      <c r="F987" s="172"/>
      <c r="G987" s="173"/>
      <c r="H987" s="233"/>
      <c r="I987" s="234"/>
      <c r="J987" s="233"/>
      <c r="K987" s="234"/>
      <c r="L987" s="237"/>
      <c r="M987" s="237"/>
      <c r="N987" s="180"/>
      <c r="O987" s="181"/>
      <c r="P987" s="180"/>
      <c r="Q987" s="181"/>
      <c r="R987" s="184"/>
      <c r="S987" s="185"/>
      <c r="T987" s="180"/>
      <c r="U987" s="181"/>
      <c r="V987" s="180"/>
      <c r="W987" s="181"/>
      <c r="X987" s="238"/>
      <c r="Y987" s="165"/>
      <c r="Z987" s="164"/>
      <c r="AA987" s="165"/>
      <c r="AB987" s="240" t="str">
        <f>IF(X987="","",IF(X987="×",0,IF(AND(X987="○",Z987="○"),150000,100000)))</f>
        <v/>
      </c>
      <c r="AC987" s="229"/>
    </row>
    <row r="988" spans="1:29" ht="24" customHeight="1">
      <c r="A988" s="163"/>
      <c r="B988" s="230"/>
      <c r="C988" s="230"/>
      <c r="D988" s="232"/>
      <c r="E988" s="171"/>
      <c r="F988" s="174"/>
      <c r="G988" s="175"/>
      <c r="H988" s="235"/>
      <c r="I988" s="236"/>
      <c r="J988" s="235"/>
      <c r="K988" s="236"/>
      <c r="L988" s="237"/>
      <c r="M988" s="237"/>
      <c r="N988" s="182"/>
      <c r="O988" s="183"/>
      <c r="P988" s="182"/>
      <c r="Q988" s="183"/>
      <c r="R988" s="186"/>
      <c r="S988" s="187"/>
      <c r="T988" s="182"/>
      <c r="U988" s="183"/>
      <c r="V988" s="182"/>
      <c r="W988" s="183"/>
      <c r="X988" s="239"/>
      <c r="Y988" s="167"/>
      <c r="Z988" s="166"/>
      <c r="AA988" s="167"/>
      <c r="AB988" s="240"/>
      <c r="AC988" s="229"/>
    </row>
    <row r="989" spans="1:29" ht="24" customHeight="1">
      <c r="A989" s="163">
        <v>469</v>
      </c>
      <c r="B989" s="230"/>
      <c r="C989" s="230"/>
      <c r="D989" s="231"/>
      <c r="E989" s="169"/>
      <c r="F989" s="172"/>
      <c r="G989" s="173"/>
      <c r="H989" s="233"/>
      <c r="I989" s="234"/>
      <c r="J989" s="233"/>
      <c r="K989" s="234"/>
      <c r="L989" s="237"/>
      <c r="M989" s="237"/>
      <c r="N989" s="180"/>
      <c r="O989" s="181"/>
      <c r="P989" s="180"/>
      <c r="Q989" s="181"/>
      <c r="R989" s="184"/>
      <c r="S989" s="185"/>
      <c r="T989" s="180"/>
      <c r="U989" s="181"/>
      <c r="V989" s="180"/>
      <c r="W989" s="181"/>
      <c r="X989" s="238"/>
      <c r="Y989" s="165"/>
      <c r="Z989" s="164"/>
      <c r="AA989" s="165"/>
      <c r="AB989" s="240" t="str">
        <f>IF(X989="","",IF(X989="×",0,IF(AND(X989="○",Z989="○"),150000,100000)))</f>
        <v/>
      </c>
      <c r="AC989" s="229"/>
    </row>
    <row r="990" spans="1:29" ht="24" customHeight="1">
      <c r="A990" s="163"/>
      <c r="B990" s="230"/>
      <c r="C990" s="230"/>
      <c r="D990" s="232"/>
      <c r="E990" s="171"/>
      <c r="F990" s="174"/>
      <c r="G990" s="175"/>
      <c r="H990" s="235"/>
      <c r="I990" s="236"/>
      <c r="J990" s="235"/>
      <c r="K990" s="236"/>
      <c r="L990" s="237"/>
      <c r="M990" s="237"/>
      <c r="N990" s="182"/>
      <c r="O990" s="183"/>
      <c r="P990" s="182"/>
      <c r="Q990" s="183"/>
      <c r="R990" s="186"/>
      <c r="S990" s="187"/>
      <c r="T990" s="182"/>
      <c r="U990" s="183"/>
      <c r="V990" s="182"/>
      <c r="W990" s="183"/>
      <c r="X990" s="239"/>
      <c r="Y990" s="167"/>
      <c r="Z990" s="166"/>
      <c r="AA990" s="167"/>
      <c r="AB990" s="240"/>
      <c r="AC990" s="229"/>
    </row>
    <row r="991" spans="1:29" ht="24" customHeight="1">
      <c r="A991" s="163">
        <v>470</v>
      </c>
      <c r="B991" s="230"/>
      <c r="C991" s="230"/>
      <c r="D991" s="231"/>
      <c r="E991" s="169"/>
      <c r="F991" s="172"/>
      <c r="G991" s="173"/>
      <c r="H991" s="233"/>
      <c r="I991" s="234"/>
      <c r="J991" s="233"/>
      <c r="K991" s="234"/>
      <c r="L991" s="237"/>
      <c r="M991" s="237"/>
      <c r="N991" s="180"/>
      <c r="O991" s="181"/>
      <c r="P991" s="180"/>
      <c r="Q991" s="181"/>
      <c r="R991" s="184"/>
      <c r="S991" s="185"/>
      <c r="T991" s="180"/>
      <c r="U991" s="181"/>
      <c r="V991" s="180"/>
      <c r="W991" s="181"/>
      <c r="X991" s="238"/>
      <c r="Y991" s="165"/>
      <c r="Z991" s="164"/>
      <c r="AA991" s="165"/>
      <c r="AB991" s="240" t="str">
        <f>IF(X991="","",IF(X991="×",0,IF(AND(X991="○",Z991="○"),150000,100000)))</f>
        <v/>
      </c>
      <c r="AC991" s="229"/>
    </row>
    <row r="992" spans="1:29" ht="24" customHeight="1">
      <c r="A992" s="163"/>
      <c r="B992" s="230"/>
      <c r="C992" s="230"/>
      <c r="D992" s="232"/>
      <c r="E992" s="171"/>
      <c r="F992" s="174"/>
      <c r="G992" s="175"/>
      <c r="H992" s="235"/>
      <c r="I992" s="236"/>
      <c r="J992" s="235"/>
      <c r="K992" s="236"/>
      <c r="L992" s="237"/>
      <c r="M992" s="237"/>
      <c r="N992" s="182"/>
      <c r="O992" s="183"/>
      <c r="P992" s="182"/>
      <c r="Q992" s="183"/>
      <c r="R992" s="186"/>
      <c r="S992" s="187"/>
      <c r="T992" s="182"/>
      <c r="U992" s="183"/>
      <c r="V992" s="182"/>
      <c r="W992" s="183"/>
      <c r="X992" s="239"/>
      <c r="Y992" s="167"/>
      <c r="Z992" s="166"/>
      <c r="AA992" s="167"/>
      <c r="AB992" s="240"/>
      <c r="AC992" s="229"/>
    </row>
    <row r="993" spans="1:29" ht="24" customHeight="1">
      <c r="A993" s="163">
        <v>471</v>
      </c>
      <c r="B993" s="230"/>
      <c r="C993" s="230"/>
      <c r="D993" s="231"/>
      <c r="E993" s="169"/>
      <c r="F993" s="172"/>
      <c r="G993" s="173"/>
      <c r="H993" s="233"/>
      <c r="I993" s="234"/>
      <c r="J993" s="233"/>
      <c r="K993" s="234"/>
      <c r="L993" s="237"/>
      <c r="M993" s="237"/>
      <c r="N993" s="180"/>
      <c r="O993" s="181"/>
      <c r="P993" s="180"/>
      <c r="Q993" s="181"/>
      <c r="R993" s="184"/>
      <c r="S993" s="185"/>
      <c r="T993" s="180"/>
      <c r="U993" s="181"/>
      <c r="V993" s="180"/>
      <c r="W993" s="181"/>
      <c r="X993" s="238"/>
      <c r="Y993" s="165"/>
      <c r="Z993" s="164"/>
      <c r="AA993" s="165"/>
      <c r="AB993" s="240" t="str">
        <f>IF(X993="","",IF(X993="×",0,IF(AND(X993="○",Z993="○"),150000,100000)))</f>
        <v/>
      </c>
      <c r="AC993" s="229"/>
    </row>
    <row r="994" spans="1:29" ht="24" customHeight="1">
      <c r="A994" s="163"/>
      <c r="B994" s="230"/>
      <c r="C994" s="230"/>
      <c r="D994" s="232"/>
      <c r="E994" s="171"/>
      <c r="F994" s="174"/>
      <c r="G994" s="175"/>
      <c r="H994" s="235"/>
      <c r="I994" s="236"/>
      <c r="J994" s="235"/>
      <c r="K994" s="236"/>
      <c r="L994" s="237"/>
      <c r="M994" s="237"/>
      <c r="N994" s="182"/>
      <c r="O994" s="183"/>
      <c r="P994" s="182"/>
      <c r="Q994" s="183"/>
      <c r="R994" s="186"/>
      <c r="S994" s="187"/>
      <c r="T994" s="182"/>
      <c r="U994" s="183"/>
      <c r="V994" s="182"/>
      <c r="W994" s="183"/>
      <c r="X994" s="239"/>
      <c r="Y994" s="167"/>
      <c r="Z994" s="166"/>
      <c r="AA994" s="167"/>
      <c r="AB994" s="240"/>
      <c r="AC994" s="229"/>
    </row>
    <row r="995" spans="1:29" ht="24" customHeight="1">
      <c r="A995" s="163">
        <v>472</v>
      </c>
      <c r="B995" s="230"/>
      <c r="C995" s="230"/>
      <c r="D995" s="231"/>
      <c r="E995" s="169"/>
      <c r="F995" s="172"/>
      <c r="G995" s="173"/>
      <c r="H995" s="233"/>
      <c r="I995" s="234"/>
      <c r="J995" s="233"/>
      <c r="K995" s="234"/>
      <c r="L995" s="237"/>
      <c r="M995" s="237"/>
      <c r="N995" s="180"/>
      <c r="O995" s="181"/>
      <c r="P995" s="180"/>
      <c r="Q995" s="181"/>
      <c r="R995" s="184"/>
      <c r="S995" s="185"/>
      <c r="T995" s="180"/>
      <c r="U995" s="181"/>
      <c r="V995" s="180"/>
      <c r="W995" s="181"/>
      <c r="X995" s="238"/>
      <c r="Y995" s="165"/>
      <c r="Z995" s="164"/>
      <c r="AA995" s="165"/>
      <c r="AB995" s="240" t="str">
        <f>IF(X995="","",IF(X995="×",0,IF(AND(X995="○",Z995="○"),150000,100000)))</f>
        <v/>
      </c>
      <c r="AC995" s="229"/>
    </row>
    <row r="996" spans="1:29" ht="24" customHeight="1">
      <c r="A996" s="163"/>
      <c r="B996" s="230"/>
      <c r="C996" s="230"/>
      <c r="D996" s="232"/>
      <c r="E996" s="171"/>
      <c r="F996" s="174"/>
      <c r="G996" s="175"/>
      <c r="H996" s="235"/>
      <c r="I996" s="236"/>
      <c r="J996" s="235"/>
      <c r="K996" s="236"/>
      <c r="L996" s="237"/>
      <c r="M996" s="237"/>
      <c r="N996" s="182"/>
      <c r="O996" s="183"/>
      <c r="P996" s="182"/>
      <c r="Q996" s="183"/>
      <c r="R996" s="186"/>
      <c r="S996" s="187"/>
      <c r="T996" s="182"/>
      <c r="U996" s="183"/>
      <c r="V996" s="182"/>
      <c r="W996" s="183"/>
      <c r="X996" s="239"/>
      <c r="Y996" s="167"/>
      <c r="Z996" s="166"/>
      <c r="AA996" s="167"/>
      <c r="AB996" s="240"/>
      <c r="AC996" s="229"/>
    </row>
    <row r="997" spans="1:29" ht="24" customHeight="1">
      <c r="A997" s="163">
        <v>473</v>
      </c>
      <c r="B997" s="230"/>
      <c r="C997" s="230"/>
      <c r="D997" s="231"/>
      <c r="E997" s="169"/>
      <c r="F997" s="172"/>
      <c r="G997" s="173"/>
      <c r="H997" s="233"/>
      <c r="I997" s="234"/>
      <c r="J997" s="233"/>
      <c r="K997" s="234"/>
      <c r="L997" s="237"/>
      <c r="M997" s="237"/>
      <c r="N997" s="180"/>
      <c r="O997" s="181"/>
      <c r="P997" s="180"/>
      <c r="Q997" s="181"/>
      <c r="R997" s="184"/>
      <c r="S997" s="185"/>
      <c r="T997" s="180"/>
      <c r="U997" s="181"/>
      <c r="V997" s="180"/>
      <c r="W997" s="181"/>
      <c r="X997" s="238"/>
      <c r="Y997" s="165"/>
      <c r="Z997" s="164"/>
      <c r="AA997" s="165"/>
      <c r="AB997" s="240" t="str">
        <f>IF(X997="","",IF(X997="×",0,IF(AND(X997="○",Z997="○"),150000,100000)))</f>
        <v/>
      </c>
      <c r="AC997" s="229"/>
    </row>
    <row r="998" spans="1:29" ht="24" customHeight="1">
      <c r="A998" s="163"/>
      <c r="B998" s="230"/>
      <c r="C998" s="230"/>
      <c r="D998" s="232"/>
      <c r="E998" s="171"/>
      <c r="F998" s="174"/>
      <c r="G998" s="175"/>
      <c r="H998" s="235"/>
      <c r="I998" s="236"/>
      <c r="J998" s="235"/>
      <c r="K998" s="236"/>
      <c r="L998" s="237"/>
      <c r="M998" s="237"/>
      <c r="N998" s="182"/>
      <c r="O998" s="183"/>
      <c r="P998" s="182"/>
      <c r="Q998" s="183"/>
      <c r="R998" s="186"/>
      <c r="S998" s="187"/>
      <c r="T998" s="182"/>
      <c r="U998" s="183"/>
      <c r="V998" s="182"/>
      <c r="W998" s="183"/>
      <c r="X998" s="239"/>
      <c r="Y998" s="167"/>
      <c r="Z998" s="166"/>
      <c r="AA998" s="167"/>
      <c r="AB998" s="240"/>
      <c r="AC998" s="229"/>
    </row>
    <row r="999" spans="1:29" ht="24" customHeight="1">
      <c r="A999" s="163">
        <v>474</v>
      </c>
      <c r="B999" s="230"/>
      <c r="C999" s="230"/>
      <c r="D999" s="231"/>
      <c r="E999" s="169"/>
      <c r="F999" s="172"/>
      <c r="G999" s="173"/>
      <c r="H999" s="233"/>
      <c r="I999" s="234"/>
      <c r="J999" s="233"/>
      <c r="K999" s="234"/>
      <c r="L999" s="237"/>
      <c r="M999" s="237"/>
      <c r="N999" s="180"/>
      <c r="O999" s="181"/>
      <c r="P999" s="180"/>
      <c r="Q999" s="181"/>
      <c r="R999" s="184"/>
      <c r="S999" s="185"/>
      <c r="T999" s="180"/>
      <c r="U999" s="181"/>
      <c r="V999" s="180"/>
      <c r="W999" s="181"/>
      <c r="X999" s="238"/>
      <c r="Y999" s="165"/>
      <c r="Z999" s="164"/>
      <c r="AA999" s="165"/>
      <c r="AB999" s="240" t="str">
        <f>IF(X999="","",IF(X999="×",0,IF(AND(X999="○",Z999="○"),150000,100000)))</f>
        <v/>
      </c>
      <c r="AC999" s="229"/>
    </row>
    <row r="1000" spans="1:29" ht="24" customHeight="1">
      <c r="A1000" s="163"/>
      <c r="B1000" s="230"/>
      <c r="C1000" s="230"/>
      <c r="D1000" s="232"/>
      <c r="E1000" s="171"/>
      <c r="F1000" s="174"/>
      <c r="G1000" s="175"/>
      <c r="H1000" s="235"/>
      <c r="I1000" s="236"/>
      <c r="J1000" s="235"/>
      <c r="K1000" s="236"/>
      <c r="L1000" s="237"/>
      <c r="M1000" s="237"/>
      <c r="N1000" s="182"/>
      <c r="O1000" s="183"/>
      <c r="P1000" s="182"/>
      <c r="Q1000" s="183"/>
      <c r="R1000" s="186"/>
      <c r="S1000" s="187"/>
      <c r="T1000" s="182"/>
      <c r="U1000" s="183"/>
      <c r="V1000" s="182"/>
      <c r="W1000" s="183"/>
      <c r="X1000" s="239"/>
      <c r="Y1000" s="167"/>
      <c r="Z1000" s="166"/>
      <c r="AA1000" s="167"/>
      <c r="AB1000" s="240"/>
      <c r="AC1000" s="229"/>
    </row>
    <row r="1001" spans="1:29" ht="24" customHeight="1">
      <c r="A1001" s="163">
        <v>475</v>
      </c>
      <c r="B1001" s="230"/>
      <c r="C1001" s="230"/>
      <c r="D1001" s="231"/>
      <c r="E1001" s="169"/>
      <c r="F1001" s="172"/>
      <c r="G1001" s="173"/>
      <c r="H1001" s="233"/>
      <c r="I1001" s="234"/>
      <c r="J1001" s="233"/>
      <c r="K1001" s="234"/>
      <c r="L1001" s="237"/>
      <c r="M1001" s="237"/>
      <c r="N1001" s="180"/>
      <c r="O1001" s="181"/>
      <c r="P1001" s="180"/>
      <c r="Q1001" s="181"/>
      <c r="R1001" s="184"/>
      <c r="S1001" s="185"/>
      <c r="T1001" s="180"/>
      <c r="U1001" s="181"/>
      <c r="V1001" s="180"/>
      <c r="W1001" s="181"/>
      <c r="X1001" s="238"/>
      <c r="Y1001" s="165"/>
      <c r="Z1001" s="164"/>
      <c r="AA1001" s="165"/>
      <c r="AB1001" s="240" t="str">
        <f>IF(X1001="","",IF(X1001="×",0,IF(AND(X1001="○",Z1001="○"),150000,100000)))</f>
        <v/>
      </c>
      <c r="AC1001" s="229"/>
    </row>
    <row r="1002" spans="1:29" ht="24" customHeight="1">
      <c r="A1002" s="163"/>
      <c r="B1002" s="230"/>
      <c r="C1002" s="230"/>
      <c r="D1002" s="232"/>
      <c r="E1002" s="171"/>
      <c r="F1002" s="174"/>
      <c r="G1002" s="175"/>
      <c r="H1002" s="235"/>
      <c r="I1002" s="236"/>
      <c r="J1002" s="235"/>
      <c r="K1002" s="236"/>
      <c r="L1002" s="237"/>
      <c r="M1002" s="237"/>
      <c r="N1002" s="182"/>
      <c r="O1002" s="183"/>
      <c r="P1002" s="182"/>
      <c r="Q1002" s="183"/>
      <c r="R1002" s="186"/>
      <c r="S1002" s="187"/>
      <c r="T1002" s="182"/>
      <c r="U1002" s="183"/>
      <c r="V1002" s="182"/>
      <c r="W1002" s="183"/>
      <c r="X1002" s="239"/>
      <c r="Y1002" s="167"/>
      <c r="Z1002" s="166"/>
      <c r="AA1002" s="167"/>
      <c r="AB1002" s="240"/>
      <c r="AC1002" s="229"/>
    </row>
    <row r="1003" spans="1:29" ht="24" customHeight="1">
      <c r="A1003" s="163">
        <v>476</v>
      </c>
      <c r="B1003" s="230"/>
      <c r="C1003" s="230"/>
      <c r="D1003" s="231"/>
      <c r="E1003" s="169"/>
      <c r="F1003" s="172"/>
      <c r="G1003" s="173"/>
      <c r="H1003" s="233"/>
      <c r="I1003" s="234"/>
      <c r="J1003" s="233"/>
      <c r="K1003" s="234"/>
      <c r="L1003" s="237"/>
      <c r="M1003" s="237"/>
      <c r="N1003" s="180"/>
      <c r="O1003" s="181"/>
      <c r="P1003" s="180"/>
      <c r="Q1003" s="181"/>
      <c r="R1003" s="184"/>
      <c r="S1003" s="185"/>
      <c r="T1003" s="180"/>
      <c r="U1003" s="181"/>
      <c r="V1003" s="180"/>
      <c r="W1003" s="181"/>
      <c r="X1003" s="238"/>
      <c r="Y1003" s="165"/>
      <c r="Z1003" s="164"/>
      <c r="AA1003" s="165"/>
      <c r="AB1003" s="240" t="str">
        <f>IF(X1003="","",IF(X1003="×",0,IF(AND(X1003="○",Z1003="○"),150000,100000)))</f>
        <v/>
      </c>
      <c r="AC1003" s="229"/>
    </row>
    <row r="1004" spans="1:29" ht="24" customHeight="1">
      <c r="A1004" s="163"/>
      <c r="B1004" s="230"/>
      <c r="C1004" s="230"/>
      <c r="D1004" s="232"/>
      <c r="E1004" s="171"/>
      <c r="F1004" s="174"/>
      <c r="G1004" s="175"/>
      <c r="H1004" s="235"/>
      <c r="I1004" s="236"/>
      <c r="J1004" s="235"/>
      <c r="K1004" s="236"/>
      <c r="L1004" s="237"/>
      <c r="M1004" s="237"/>
      <c r="N1004" s="182"/>
      <c r="O1004" s="183"/>
      <c r="P1004" s="182"/>
      <c r="Q1004" s="183"/>
      <c r="R1004" s="186"/>
      <c r="S1004" s="187"/>
      <c r="T1004" s="182"/>
      <c r="U1004" s="183"/>
      <c r="V1004" s="182"/>
      <c r="W1004" s="183"/>
      <c r="X1004" s="239"/>
      <c r="Y1004" s="167"/>
      <c r="Z1004" s="166"/>
      <c r="AA1004" s="167"/>
      <c r="AB1004" s="240"/>
      <c r="AC1004" s="229"/>
    </row>
    <row r="1005" spans="1:29" ht="24" customHeight="1">
      <c r="A1005" s="163">
        <v>477</v>
      </c>
      <c r="B1005" s="230"/>
      <c r="C1005" s="230"/>
      <c r="D1005" s="231"/>
      <c r="E1005" s="169"/>
      <c r="F1005" s="172"/>
      <c r="G1005" s="173"/>
      <c r="H1005" s="233"/>
      <c r="I1005" s="234"/>
      <c r="J1005" s="233"/>
      <c r="K1005" s="234"/>
      <c r="L1005" s="237"/>
      <c r="M1005" s="237"/>
      <c r="N1005" s="180"/>
      <c r="O1005" s="181"/>
      <c r="P1005" s="180"/>
      <c r="Q1005" s="181"/>
      <c r="R1005" s="184"/>
      <c r="S1005" s="185"/>
      <c r="T1005" s="180"/>
      <c r="U1005" s="181"/>
      <c r="V1005" s="180"/>
      <c r="W1005" s="181"/>
      <c r="X1005" s="238"/>
      <c r="Y1005" s="165"/>
      <c r="Z1005" s="164"/>
      <c r="AA1005" s="165"/>
      <c r="AB1005" s="240" t="str">
        <f>IF(X1005="","",IF(X1005="×",0,IF(AND(X1005="○",Z1005="○"),150000,100000)))</f>
        <v/>
      </c>
      <c r="AC1005" s="229"/>
    </row>
    <row r="1006" spans="1:29" ht="24" customHeight="1">
      <c r="A1006" s="163"/>
      <c r="B1006" s="230"/>
      <c r="C1006" s="230"/>
      <c r="D1006" s="232"/>
      <c r="E1006" s="171"/>
      <c r="F1006" s="174"/>
      <c r="G1006" s="175"/>
      <c r="H1006" s="235"/>
      <c r="I1006" s="236"/>
      <c r="J1006" s="235"/>
      <c r="K1006" s="236"/>
      <c r="L1006" s="237"/>
      <c r="M1006" s="237"/>
      <c r="N1006" s="182"/>
      <c r="O1006" s="183"/>
      <c r="P1006" s="182"/>
      <c r="Q1006" s="183"/>
      <c r="R1006" s="186"/>
      <c r="S1006" s="187"/>
      <c r="T1006" s="182"/>
      <c r="U1006" s="183"/>
      <c r="V1006" s="182"/>
      <c r="W1006" s="183"/>
      <c r="X1006" s="239"/>
      <c r="Y1006" s="167"/>
      <c r="Z1006" s="166"/>
      <c r="AA1006" s="167"/>
      <c r="AB1006" s="240"/>
      <c r="AC1006" s="229"/>
    </row>
    <row r="1007" spans="1:29" ht="24" customHeight="1">
      <c r="A1007" s="163">
        <v>478</v>
      </c>
      <c r="B1007" s="230"/>
      <c r="C1007" s="230"/>
      <c r="D1007" s="231"/>
      <c r="E1007" s="169"/>
      <c r="F1007" s="172"/>
      <c r="G1007" s="173"/>
      <c r="H1007" s="233"/>
      <c r="I1007" s="234"/>
      <c r="J1007" s="233"/>
      <c r="K1007" s="234"/>
      <c r="L1007" s="237"/>
      <c r="M1007" s="237"/>
      <c r="N1007" s="180"/>
      <c r="O1007" s="181"/>
      <c r="P1007" s="180"/>
      <c r="Q1007" s="181"/>
      <c r="R1007" s="184"/>
      <c r="S1007" s="185"/>
      <c r="T1007" s="180"/>
      <c r="U1007" s="181"/>
      <c r="V1007" s="180"/>
      <c r="W1007" s="181"/>
      <c r="X1007" s="238"/>
      <c r="Y1007" s="165"/>
      <c r="Z1007" s="164"/>
      <c r="AA1007" s="165"/>
      <c r="AB1007" s="240" t="str">
        <f>IF(X1007="","",IF(X1007="×",0,IF(AND(X1007="○",Z1007="○"),150000,100000)))</f>
        <v/>
      </c>
      <c r="AC1007" s="229"/>
    </row>
    <row r="1008" spans="1:29" ht="24" customHeight="1">
      <c r="A1008" s="163"/>
      <c r="B1008" s="230"/>
      <c r="C1008" s="230"/>
      <c r="D1008" s="232"/>
      <c r="E1008" s="171"/>
      <c r="F1008" s="174"/>
      <c r="G1008" s="175"/>
      <c r="H1008" s="235"/>
      <c r="I1008" s="236"/>
      <c r="J1008" s="235"/>
      <c r="K1008" s="236"/>
      <c r="L1008" s="237"/>
      <c r="M1008" s="237"/>
      <c r="N1008" s="182"/>
      <c r="O1008" s="183"/>
      <c r="P1008" s="182"/>
      <c r="Q1008" s="183"/>
      <c r="R1008" s="186"/>
      <c r="S1008" s="187"/>
      <c r="T1008" s="182"/>
      <c r="U1008" s="183"/>
      <c r="V1008" s="182"/>
      <c r="W1008" s="183"/>
      <c r="X1008" s="239"/>
      <c r="Y1008" s="167"/>
      <c r="Z1008" s="166"/>
      <c r="AA1008" s="167"/>
      <c r="AB1008" s="240"/>
      <c r="AC1008" s="229"/>
    </row>
    <row r="1009" spans="1:29" ht="24" customHeight="1">
      <c r="A1009" s="163">
        <v>479</v>
      </c>
      <c r="B1009" s="230"/>
      <c r="C1009" s="230"/>
      <c r="D1009" s="231"/>
      <c r="E1009" s="169"/>
      <c r="F1009" s="172"/>
      <c r="G1009" s="173"/>
      <c r="H1009" s="233"/>
      <c r="I1009" s="234"/>
      <c r="J1009" s="233"/>
      <c r="K1009" s="234"/>
      <c r="L1009" s="237"/>
      <c r="M1009" s="237"/>
      <c r="N1009" s="180"/>
      <c r="O1009" s="181"/>
      <c r="P1009" s="180"/>
      <c r="Q1009" s="181"/>
      <c r="R1009" s="184"/>
      <c r="S1009" s="185"/>
      <c r="T1009" s="180"/>
      <c r="U1009" s="181"/>
      <c r="V1009" s="180"/>
      <c r="W1009" s="181"/>
      <c r="X1009" s="238"/>
      <c r="Y1009" s="165"/>
      <c r="Z1009" s="164"/>
      <c r="AA1009" s="165"/>
      <c r="AB1009" s="240" t="str">
        <f>IF(X1009="","",IF(X1009="×",0,IF(AND(X1009="○",Z1009="○"),150000,100000)))</f>
        <v/>
      </c>
      <c r="AC1009" s="229"/>
    </row>
    <row r="1010" spans="1:29" ht="24" customHeight="1">
      <c r="A1010" s="163"/>
      <c r="B1010" s="230"/>
      <c r="C1010" s="230"/>
      <c r="D1010" s="232"/>
      <c r="E1010" s="171"/>
      <c r="F1010" s="174"/>
      <c r="G1010" s="175"/>
      <c r="H1010" s="235"/>
      <c r="I1010" s="236"/>
      <c r="J1010" s="235"/>
      <c r="K1010" s="236"/>
      <c r="L1010" s="237"/>
      <c r="M1010" s="237"/>
      <c r="N1010" s="182"/>
      <c r="O1010" s="183"/>
      <c r="P1010" s="182"/>
      <c r="Q1010" s="183"/>
      <c r="R1010" s="186"/>
      <c r="S1010" s="187"/>
      <c r="T1010" s="182"/>
      <c r="U1010" s="183"/>
      <c r="V1010" s="182"/>
      <c r="W1010" s="183"/>
      <c r="X1010" s="239"/>
      <c r="Y1010" s="167"/>
      <c r="Z1010" s="166"/>
      <c r="AA1010" s="167"/>
      <c r="AB1010" s="240"/>
      <c r="AC1010" s="229"/>
    </row>
    <row r="1011" spans="1:29" ht="24" customHeight="1">
      <c r="A1011" s="163">
        <v>480</v>
      </c>
      <c r="B1011" s="230"/>
      <c r="C1011" s="230"/>
      <c r="D1011" s="231"/>
      <c r="E1011" s="169"/>
      <c r="F1011" s="172"/>
      <c r="G1011" s="173"/>
      <c r="H1011" s="233"/>
      <c r="I1011" s="234"/>
      <c r="J1011" s="233"/>
      <c r="K1011" s="234"/>
      <c r="L1011" s="237"/>
      <c r="M1011" s="237"/>
      <c r="N1011" s="180"/>
      <c r="O1011" s="181"/>
      <c r="P1011" s="180"/>
      <c r="Q1011" s="181"/>
      <c r="R1011" s="184"/>
      <c r="S1011" s="185"/>
      <c r="T1011" s="180"/>
      <c r="U1011" s="181"/>
      <c r="V1011" s="180"/>
      <c r="W1011" s="181"/>
      <c r="X1011" s="238"/>
      <c r="Y1011" s="165"/>
      <c r="Z1011" s="164"/>
      <c r="AA1011" s="165"/>
      <c r="AB1011" s="240" t="str">
        <f>IF(X1011="","",IF(X1011="×",0,IF(AND(X1011="○",Z1011="○"),150000,100000)))</f>
        <v/>
      </c>
      <c r="AC1011" s="229"/>
    </row>
    <row r="1012" spans="1:29" ht="24" customHeight="1">
      <c r="A1012" s="163"/>
      <c r="B1012" s="230"/>
      <c r="C1012" s="230"/>
      <c r="D1012" s="232"/>
      <c r="E1012" s="171"/>
      <c r="F1012" s="174"/>
      <c r="G1012" s="175"/>
      <c r="H1012" s="235"/>
      <c r="I1012" s="236"/>
      <c r="J1012" s="235"/>
      <c r="K1012" s="236"/>
      <c r="L1012" s="237"/>
      <c r="M1012" s="237"/>
      <c r="N1012" s="182"/>
      <c r="O1012" s="183"/>
      <c r="P1012" s="182"/>
      <c r="Q1012" s="183"/>
      <c r="R1012" s="186"/>
      <c r="S1012" s="187"/>
      <c r="T1012" s="182"/>
      <c r="U1012" s="183"/>
      <c r="V1012" s="182"/>
      <c r="W1012" s="183"/>
      <c r="X1012" s="239"/>
      <c r="Y1012" s="167"/>
      <c r="Z1012" s="166"/>
      <c r="AA1012" s="167"/>
      <c r="AB1012" s="240"/>
      <c r="AC1012" s="229"/>
    </row>
    <row r="1013" spans="1:29" ht="24" customHeight="1">
      <c r="A1013" s="163">
        <v>481</v>
      </c>
      <c r="B1013" s="230"/>
      <c r="C1013" s="230"/>
      <c r="D1013" s="231"/>
      <c r="E1013" s="169"/>
      <c r="F1013" s="172"/>
      <c r="G1013" s="173"/>
      <c r="H1013" s="233"/>
      <c r="I1013" s="234"/>
      <c r="J1013" s="233"/>
      <c r="K1013" s="234"/>
      <c r="L1013" s="237"/>
      <c r="M1013" s="237"/>
      <c r="N1013" s="180"/>
      <c r="O1013" s="181"/>
      <c r="P1013" s="180"/>
      <c r="Q1013" s="181"/>
      <c r="R1013" s="184"/>
      <c r="S1013" s="185"/>
      <c r="T1013" s="180"/>
      <c r="U1013" s="181"/>
      <c r="V1013" s="180"/>
      <c r="W1013" s="181"/>
      <c r="X1013" s="238"/>
      <c r="Y1013" s="165"/>
      <c r="Z1013" s="164"/>
      <c r="AA1013" s="165"/>
      <c r="AB1013" s="240" t="str">
        <f>IF(X1013="","",IF(X1013="×",0,IF(AND(X1013="○",Z1013="○"),150000,100000)))</f>
        <v/>
      </c>
      <c r="AC1013" s="229"/>
    </row>
    <row r="1014" spans="1:29" ht="24" customHeight="1">
      <c r="A1014" s="163"/>
      <c r="B1014" s="230"/>
      <c r="C1014" s="230"/>
      <c r="D1014" s="232"/>
      <c r="E1014" s="171"/>
      <c r="F1014" s="174"/>
      <c r="G1014" s="175"/>
      <c r="H1014" s="235"/>
      <c r="I1014" s="236"/>
      <c r="J1014" s="235"/>
      <c r="K1014" s="236"/>
      <c r="L1014" s="237"/>
      <c r="M1014" s="237"/>
      <c r="N1014" s="182"/>
      <c r="O1014" s="183"/>
      <c r="P1014" s="182"/>
      <c r="Q1014" s="183"/>
      <c r="R1014" s="186"/>
      <c r="S1014" s="187"/>
      <c r="T1014" s="182"/>
      <c r="U1014" s="183"/>
      <c r="V1014" s="182"/>
      <c r="W1014" s="183"/>
      <c r="X1014" s="239"/>
      <c r="Y1014" s="167"/>
      <c r="Z1014" s="166"/>
      <c r="AA1014" s="167"/>
      <c r="AB1014" s="240"/>
      <c r="AC1014" s="229"/>
    </row>
    <row r="1015" spans="1:29" ht="24" customHeight="1">
      <c r="A1015" s="163">
        <v>482</v>
      </c>
      <c r="B1015" s="230"/>
      <c r="C1015" s="230"/>
      <c r="D1015" s="231"/>
      <c r="E1015" s="169"/>
      <c r="F1015" s="172"/>
      <c r="G1015" s="173"/>
      <c r="H1015" s="233"/>
      <c r="I1015" s="234"/>
      <c r="J1015" s="233"/>
      <c r="K1015" s="234"/>
      <c r="L1015" s="237"/>
      <c r="M1015" s="237"/>
      <c r="N1015" s="180"/>
      <c r="O1015" s="181"/>
      <c r="P1015" s="180"/>
      <c r="Q1015" s="181"/>
      <c r="R1015" s="184"/>
      <c r="S1015" s="185"/>
      <c r="T1015" s="180"/>
      <c r="U1015" s="181"/>
      <c r="V1015" s="180"/>
      <c r="W1015" s="181"/>
      <c r="X1015" s="238"/>
      <c r="Y1015" s="165"/>
      <c r="Z1015" s="164"/>
      <c r="AA1015" s="165"/>
      <c r="AB1015" s="240" t="str">
        <f>IF(X1015="","",IF(X1015="×",0,IF(AND(X1015="○",Z1015="○"),150000,100000)))</f>
        <v/>
      </c>
      <c r="AC1015" s="229"/>
    </row>
    <row r="1016" spans="1:29" ht="24" customHeight="1">
      <c r="A1016" s="163"/>
      <c r="B1016" s="230"/>
      <c r="C1016" s="230"/>
      <c r="D1016" s="232"/>
      <c r="E1016" s="171"/>
      <c r="F1016" s="174"/>
      <c r="G1016" s="175"/>
      <c r="H1016" s="235"/>
      <c r="I1016" s="236"/>
      <c r="J1016" s="235"/>
      <c r="K1016" s="236"/>
      <c r="L1016" s="237"/>
      <c r="M1016" s="237"/>
      <c r="N1016" s="182"/>
      <c r="O1016" s="183"/>
      <c r="P1016" s="182"/>
      <c r="Q1016" s="183"/>
      <c r="R1016" s="186"/>
      <c r="S1016" s="187"/>
      <c r="T1016" s="182"/>
      <c r="U1016" s="183"/>
      <c r="V1016" s="182"/>
      <c r="W1016" s="183"/>
      <c r="X1016" s="239"/>
      <c r="Y1016" s="167"/>
      <c r="Z1016" s="166"/>
      <c r="AA1016" s="167"/>
      <c r="AB1016" s="240"/>
      <c r="AC1016" s="229"/>
    </row>
    <row r="1017" spans="1:29" ht="24" customHeight="1">
      <c r="A1017" s="163">
        <v>483</v>
      </c>
      <c r="B1017" s="230"/>
      <c r="C1017" s="230"/>
      <c r="D1017" s="231"/>
      <c r="E1017" s="169"/>
      <c r="F1017" s="172"/>
      <c r="G1017" s="173"/>
      <c r="H1017" s="233"/>
      <c r="I1017" s="234"/>
      <c r="J1017" s="233"/>
      <c r="K1017" s="234"/>
      <c r="L1017" s="237"/>
      <c r="M1017" s="237"/>
      <c r="N1017" s="180"/>
      <c r="O1017" s="181"/>
      <c r="P1017" s="180"/>
      <c r="Q1017" s="181"/>
      <c r="R1017" s="184"/>
      <c r="S1017" s="185"/>
      <c r="T1017" s="180"/>
      <c r="U1017" s="181"/>
      <c r="V1017" s="180"/>
      <c r="W1017" s="181"/>
      <c r="X1017" s="238"/>
      <c r="Y1017" s="165"/>
      <c r="Z1017" s="164"/>
      <c r="AA1017" s="165"/>
      <c r="AB1017" s="240" t="str">
        <f>IF(X1017="","",IF(X1017="×",0,IF(AND(X1017="○",Z1017="○"),150000,100000)))</f>
        <v/>
      </c>
      <c r="AC1017" s="229"/>
    </row>
    <row r="1018" spans="1:29" ht="24" customHeight="1">
      <c r="A1018" s="163"/>
      <c r="B1018" s="230"/>
      <c r="C1018" s="230"/>
      <c r="D1018" s="232"/>
      <c r="E1018" s="171"/>
      <c r="F1018" s="174"/>
      <c r="G1018" s="175"/>
      <c r="H1018" s="235"/>
      <c r="I1018" s="236"/>
      <c r="J1018" s="235"/>
      <c r="K1018" s="236"/>
      <c r="L1018" s="237"/>
      <c r="M1018" s="237"/>
      <c r="N1018" s="182"/>
      <c r="O1018" s="183"/>
      <c r="P1018" s="182"/>
      <c r="Q1018" s="183"/>
      <c r="R1018" s="186"/>
      <c r="S1018" s="187"/>
      <c r="T1018" s="182"/>
      <c r="U1018" s="183"/>
      <c r="V1018" s="182"/>
      <c r="W1018" s="183"/>
      <c r="X1018" s="239"/>
      <c r="Y1018" s="167"/>
      <c r="Z1018" s="166"/>
      <c r="AA1018" s="167"/>
      <c r="AB1018" s="240"/>
      <c r="AC1018" s="229"/>
    </row>
    <row r="1019" spans="1:29" ht="24" customHeight="1">
      <c r="A1019" s="163">
        <v>484</v>
      </c>
      <c r="B1019" s="230"/>
      <c r="C1019" s="230"/>
      <c r="D1019" s="231"/>
      <c r="E1019" s="169"/>
      <c r="F1019" s="172"/>
      <c r="G1019" s="173"/>
      <c r="H1019" s="233"/>
      <c r="I1019" s="234"/>
      <c r="J1019" s="233"/>
      <c r="K1019" s="234"/>
      <c r="L1019" s="237"/>
      <c r="M1019" s="237"/>
      <c r="N1019" s="180"/>
      <c r="O1019" s="181"/>
      <c r="P1019" s="180"/>
      <c r="Q1019" s="181"/>
      <c r="R1019" s="184"/>
      <c r="S1019" s="185"/>
      <c r="T1019" s="180"/>
      <c r="U1019" s="181"/>
      <c r="V1019" s="180"/>
      <c r="W1019" s="181"/>
      <c r="X1019" s="238"/>
      <c r="Y1019" s="165"/>
      <c r="Z1019" s="164"/>
      <c r="AA1019" s="165"/>
      <c r="AB1019" s="240" t="str">
        <f>IF(X1019="","",IF(X1019="×",0,IF(AND(X1019="○",Z1019="○"),150000,100000)))</f>
        <v/>
      </c>
      <c r="AC1019" s="229"/>
    </row>
    <row r="1020" spans="1:29" ht="24" customHeight="1">
      <c r="A1020" s="163"/>
      <c r="B1020" s="230"/>
      <c r="C1020" s="230"/>
      <c r="D1020" s="232"/>
      <c r="E1020" s="171"/>
      <c r="F1020" s="174"/>
      <c r="G1020" s="175"/>
      <c r="H1020" s="235"/>
      <c r="I1020" s="236"/>
      <c r="J1020" s="235"/>
      <c r="K1020" s="236"/>
      <c r="L1020" s="237"/>
      <c r="M1020" s="237"/>
      <c r="N1020" s="182"/>
      <c r="O1020" s="183"/>
      <c r="P1020" s="182"/>
      <c r="Q1020" s="183"/>
      <c r="R1020" s="186"/>
      <c r="S1020" s="187"/>
      <c r="T1020" s="182"/>
      <c r="U1020" s="183"/>
      <c r="V1020" s="182"/>
      <c r="W1020" s="183"/>
      <c r="X1020" s="239"/>
      <c r="Y1020" s="167"/>
      <c r="Z1020" s="166"/>
      <c r="AA1020" s="167"/>
      <c r="AB1020" s="240"/>
      <c r="AC1020" s="229"/>
    </row>
    <row r="1021" spans="1:29" ht="24" customHeight="1">
      <c r="A1021" s="163">
        <v>485</v>
      </c>
      <c r="B1021" s="230"/>
      <c r="C1021" s="230"/>
      <c r="D1021" s="231"/>
      <c r="E1021" s="169"/>
      <c r="F1021" s="172"/>
      <c r="G1021" s="173"/>
      <c r="H1021" s="233"/>
      <c r="I1021" s="234"/>
      <c r="J1021" s="233"/>
      <c r="K1021" s="234"/>
      <c r="L1021" s="237"/>
      <c r="M1021" s="237"/>
      <c r="N1021" s="180"/>
      <c r="O1021" s="181"/>
      <c r="P1021" s="180"/>
      <c r="Q1021" s="181"/>
      <c r="R1021" s="184"/>
      <c r="S1021" s="185"/>
      <c r="T1021" s="180"/>
      <c r="U1021" s="181"/>
      <c r="V1021" s="180"/>
      <c r="W1021" s="181"/>
      <c r="X1021" s="238"/>
      <c r="Y1021" s="165"/>
      <c r="Z1021" s="164"/>
      <c r="AA1021" s="165"/>
      <c r="AB1021" s="240" t="str">
        <f>IF(X1021="","",IF(X1021="×",0,IF(AND(X1021="○",Z1021="○"),150000,100000)))</f>
        <v/>
      </c>
      <c r="AC1021" s="229"/>
    </row>
    <row r="1022" spans="1:29" ht="24" customHeight="1">
      <c r="A1022" s="163"/>
      <c r="B1022" s="230"/>
      <c r="C1022" s="230"/>
      <c r="D1022" s="232"/>
      <c r="E1022" s="171"/>
      <c r="F1022" s="174"/>
      <c r="G1022" s="175"/>
      <c r="H1022" s="235"/>
      <c r="I1022" s="236"/>
      <c r="J1022" s="235"/>
      <c r="K1022" s="236"/>
      <c r="L1022" s="237"/>
      <c r="M1022" s="237"/>
      <c r="N1022" s="182"/>
      <c r="O1022" s="183"/>
      <c r="P1022" s="182"/>
      <c r="Q1022" s="183"/>
      <c r="R1022" s="186"/>
      <c r="S1022" s="187"/>
      <c r="T1022" s="182"/>
      <c r="U1022" s="183"/>
      <c r="V1022" s="182"/>
      <c r="W1022" s="183"/>
      <c r="X1022" s="239"/>
      <c r="Y1022" s="167"/>
      <c r="Z1022" s="166"/>
      <c r="AA1022" s="167"/>
      <c r="AB1022" s="240"/>
      <c r="AC1022" s="229"/>
    </row>
    <row r="1023" spans="1:29" ht="24" customHeight="1">
      <c r="A1023" s="163">
        <v>486</v>
      </c>
      <c r="B1023" s="230"/>
      <c r="C1023" s="230"/>
      <c r="D1023" s="231"/>
      <c r="E1023" s="169"/>
      <c r="F1023" s="172"/>
      <c r="G1023" s="173"/>
      <c r="H1023" s="233"/>
      <c r="I1023" s="234"/>
      <c r="J1023" s="233"/>
      <c r="K1023" s="234"/>
      <c r="L1023" s="237"/>
      <c r="M1023" s="237"/>
      <c r="N1023" s="180"/>
      <c r="O1023" s="181"/>
      <c r="P1023" s="180"/>
      <c r="Q1023" s="181"/>
      <c r="R1023" s="184"/>
      <c r="S1023" s="185"/>
      <c r="T1023" s="180"/>
      <c r="U1023" s="181"/>
      <c r="V1023" s="180"/>
      <c r="W1023" s="181"/>
      <c r="X1023" s="238"/>
      <c r="Y1023" s="165"/>
      <c r="Z1023" s="164"/>
      <c r="AA1023" s="165"/>
      <c r="AB1023" s="240" t="str">
        <f>IF(X1023="","",IF(X1023="×",0,IF(AND(X1023="○",Z1023="○"),150000,100000)))</f>
        <v/>
      </c>
      <c r="AC1023" s="229"/>
    </row>
    <row r="1024" spans="1:29" ht="24" customHeight="1">
      <c r="A1024" s="163"/>
      <c r="B1024" s="230"/>
      <c r="C1024" s="230"/>
      <c r="D1024" s="232"/>
      <c r="E1024" s="171"/>
      <c r="F1024" s="174"/>
      <c r="G1024" s="175"/>
      <c r="H1024" s="235"/>
      <c r="I1024" s="236"/>
      <c r="J1024" s="235"/>
      <c r="K1024" s="236"/>
      <c r="L1024" s="237"/>
      <c r="M1024" s="237"/>
      <c r="N1024" s="182"/>
      <c r="O1024" s="183"/>
      <c r="P1024" s="182"/>
      <c r="Q1024" s="183"/>
      <c r="R1024" s="186"/>
      <c r="S1024" s="187"/>
      <c r="T1024" s="182"/>
      <c r="U1024" s="183"/>
      <c r="V1024" s="182"/>
      <c r="W1024" s="183"/>
      <c r="X1024" s="239"/>
      <c r="Y1024" s="167"/>
      <c r="Z1024" s="166"/>
      <c r="AA1024" s="167"/>
      <c r="AB1024" s="240"/>
      <c r="AC1024" s="229"/>
    </row>
    <row r="1025" spans="1:29" ht="24" customHeight="1">
      <c r="A1025" s="163">
        <v>487</v>
      </c>
      <c r="B1025" s="230"/>
      <c r="C1025" s="230"/>
      <c r="D1025" s="231"/>
      <c r="E1025" s="169"/>
      <c r="F1025" s="172"/>
      <c r="G1025" s="173"/>
      <c r="H1025" s="233"/>
      <c r="I1025" s="234"/>
      <c r="J1025" s="233"/>
      <c r="K1025" s="234"/>
      <c r="L1025" s="237"/>
      <c r="M1025" s="237"/>
      <c r="N1025" s="180"/>
      <c r="O1025" s="181"/>
      <c r="P1025" s="180"/>
      <c r="Q1025" s="181"/>
      <c r="R1025" s="184"/>
      <c r="S1025" s="185"/>
      <c r="T1025" s="180"/>
      <c r="U1025" s="181"/>
      <c r="V1025" s="180"/>
      <c r="W1025" s="181"/>
      <c r="X1025" s="238"/>
      <c r="Y1025" s="165"/>
      <c r="Z1025" s="164"/>
      <c r="AA1025" s="165"/>
      <c r="AB1025" s="240" t="str">
        <f>IF(X1025="","",IF(X1025="×",0,IF(AND(X1025="○",Z1025="○"),150000,100000)))</f>
        <v/>
      </c>
      <c r="AC1025" s="229"/>
    </row>
    <row r="1026" spans="1:29" ht="24" customHeight="1">
      <c r="A1026" s="163"/>
      <c r="B1026" s="230"/>
      <c r="C1026" s="230"/>
      <c r="D1026" s="232"/>
      <c r="E1026" s="171"/>
      <c r="F1026" s="174"/>
      <c r="G1026" s="175"/>
      <c r="H1026" s="235"/>
      <c r="I1026" s="236"/>
      <c r="J1026" s="235"/>
      <c r="K1026" s="236"/>
      <c r="L1026" s="237"/>
      <c r="M1026" s="237"/>
      <c r="N1026" s="182"/>
      <c r="O1026" s="183"/>
      <c r="P1026" s="182"/>
      <c r="Q1026" s="183"/>
      <c r="R1026" s="186"/>
      <c r="S1026" s="187"/>
      <c r="T1026" s="182"/>
      <c r="U1026" s="183"/>
      <c r="V1026" s="182"/>
      <c r="W1026" s="183"/>
      <c r="X1026" s="239"/>
      <c r="Y1026" s="167"/>
      <c r="Z1026" s="166"/>
      <c r="AA1026" s="167"/>
      <c r="AB1026" s="240"/>
      <c r="AC1026" s="229"/>
    </row>
    <row r="1027" spans="1:29" ht="24" customHeight="1">
      <c r="A1027" s="163">
        <v>488</v>
      </c>
      <c r="B1027" s="230"/>
      <c r="C1027" s="230"/>
      <c r="D1027" s="231"/>
      <c r="E1027" s="169"/>
      <c r="F1027" s="172"/>
      <c r="G1027" s="173"/>
      <c r="H1027" s="233"/>
      <c r="I1027" s="234"/>
      <c r="J1027" s="233"/>
      <c r="K1027" s="234"/>
      <c r="L1027" s="237"/>
      <c r="M1027" s="237"/>
      <c r="N1027" s="180"/>
      <c r="O1027" s="181"/>
      <c r="P1027" s="180"/>
      <c r="Q1027" s="181"/>
      <c r="R1027" s="184"/>
      <c r="S1027" s="185"/>
      <c r="T1027" s="180"/>
      <c r="U1027" s="181"/>
      <c r="V1027" s="180"/>
      <c r="W1027" s="181"/>
      <c r="X1027" s="238"/>
      <c r="Y1027" s="165"/>
      <c r="Z1027" s="164"/>
      <c r="AA1027" s="165"/>
      <c r="AB1027" s="240" t="str">
        <f>IF(X1027="","",IF(X1027="×",0,IF(AND(X1027="○",Z1027="○"),150000,100000)))</f>
        <v/>
      </c>
      <c r="AC1027" s="229"/>
    </row>
    <row r="1028" spans="1:29" ht="24" customHeight="1">
      <c r="A1028" s="163"/>
      <c r="B1028" s="230"/>
      <c r="C1028" s="230"/>
      <c r="D1028" s="232"/>
      <c r="E1028" s="171"/>
      <c r="F1028" s="174"/>
      <c r="G1028" s="175"/>
      <c r="H1028" s="235"/>
      <c r="I1028" s="236"/>
      <c r="J1028" s="235"/>
      <c r="K1028" s="236"/>
      <c r="L1028" s="237"/>
      <c r="M1028" s="237"/>
      <c r="N1028" s="182"/>
      <c r="O1028" s="183"/>
      <c r="P1028" s="182"/>
      <c r="Q1028" s="183"/>
      <c r="R1028" s="186"/>
      <c r="S1028" s="187"/>
      <c r="T1028" s="182"/>
      <c r="U1028" s="183"/>
      <c r="V1028" s="182"/>
      <c r="W1028" s="183"/>
      <c r="X1028" s="239"/>
      <c r="Y1028" s="167"/>
      <c r="Z1028" s="166"/>
      <c r="AA1028" s="167"/>
      <c r="AB1028" s="240"/>
      <c r="AC1028" s="229"/>
    </row>
    <row r="1029" spans="1:29" ht="24" customHeight="1">
      <c r="A1029" s="163">
        <v>489</v>
      </c>
      <c r="B1029" s="230"/>
      <c r="C1029" s="230"/>
      <c r="D1029" s="231"/>
      <c r="E1029" s="169"/>
      <c r="F1029" s="172"/>
      <c r="G1029" s="173"/>
      <c r="H1029" s="233"/>
      <c r="I1029" s="234"/>
      <c r="J1029" s="233"/>
      <c r="K1029" s="234"/>
      <c r="L1029" s="237"/>
      <c r="M1029" s="237"/>
      <c r="N1029" s="180"/>
      <c r="O1029" s="181"/>
      <c r="P1029" s="180"/>
      <c r="Q1029" s="181"/>
      <c r="R1029" s="184"/>
      <c r="S1029" s="185"/>
      <c r="T1029" s="180"/>
      <c r="U1029" s="181"/>
      <c r="V1029" s="180"/>
      <c r="W1029" s="181"/>
      <c r="X1029" s="238"/>
      <c r="Y1029" s="165"/>
      <c r="Z1029" s="164"/>
      <c r="AA1029" s="165"/>
      <c r="AB1029" s="240" t="str">
        <f>IF(X1029="","",IF(X1029="×",0,IF(AND(X1029="○",Z1029="○"),150000,100000)))</f>
        <v/>
      </c>
      <c r="AC1029" s="229"/>
    </row>
    <row r="1030" spans="1:29" ht="24" customHeight="1">
      <c r="A1030" s="163"/>
      <c r="B1030" s="230"/>
      <c r="C1030" s="230"/>
      <c r="D1030" s="232"/>
      <c r="E1030" s="171"/>
      <c r="F1030" s="174"/>
      <c r="G1030" s="175"/>
      <c r="H1030" s="235"/>
      <c r="I1030" s="236"/>
      <c r="J1030" s="235"/>
      <c r="K1030" s="236"/>
      <c r="L1030" s="237"/>
      <c r="M1030" s="237"/>
      <c r="N1030" s="182"/>
      <c r="O1030" s="183"/>
      <c r="P1030" s="182"/>
      <c r="Q1030" s="183"/>
      <c r="R1030" s="186"/>
      <c r="S1030" s="187"/>
      <c r="T1030" s="182"/>
      <c r="U1030" s="183"/>
      <c r="V1030" s="182"/>
      <c r="W1030" s="183"/>
      <c r="X1030" s="239"/>
      <c r="Y1030" s="167"/>
      <c r="Z1030" s="166"/>
      <c r="AA1030" s="167"/>
      <c r="AB1030" s="240"/>
      <c r="AC1030" s="229"/>
    </row>
    <row r="1031" spans="1:29" ht="24" customHeight="1">
      <c r="A1031" s="163">
        <v>490</v>
      </c>
      <c r="B1031" s="230"/>
      <c r="C1031" s="230"/>
      <c r="D1031" s="231"/>
      <c r="E1031" s="169"/>
      <c r="F1031" s="172"/>
      <c r="G1031" s="173"/>
      <c r="H1031" s="233"/>
      <c r="I1031" s="234"/>
      <c r="J1031" s="233"/>
      <c r="K1031" s="234"/>
      <c r="L1031" s="237"/>
      <c r="M1031" s="237"/>
      <c r="N1031" s="180"/>
      <c r="O1031" s="181"/>
      <c r="P1031" s="180"/>
      <c r="Q1031" s="181"/>
      <c r="R1031" s="184"/>
      <c r="S1031" s="185"/>
      <c r="T1031" s="180"/>
      <c r="U1031" s="181"/>
      <c r="V1031" s="180"/>
      <c r="W1031" s="181"/>
      <c r="X1031" s="238"/>
      <c r="Y1031" s="165"/>
      <c r="Z1031" s="164"/>
      <c r="AA1031" s="165"/>
      <c r="AB1031" s="240" t="str">
        <f>IF(X1031="","",IF(X1031="×",0,IF(AND(X1031="○",Z1031="○"),150000,100000)))</f>
        <v/>
      </c>
      <c r="AC1031" s="229"/>
    </row>
    <row r="1032" spans="1:29" ht="24" customHeight="1">
      <c r="A1032" s="163"/>
      <c r="B1032" s="230"/>
      <c r="C1032" s="230"/>
      <c r="D1032" s="232"/>
      <c r="E1032" s="171"/>
      <c r="F1032" s="174"/>
      <c r="G1032" s="175"/>
      <c r="H1032" s="235"/>
      <c r="I1032" s="236"/>
      <c r="J1032" s="235"/>
      <c r="K1032" s="236"/>
      <c r="L1032" s="237"/>
      <c r="M1032" s="237"/>
      <c r="N1032" s="182"/>
      <c r="O1032" s="183"/>
      <c r="P1032" s="182"/>
      <c r="Q1032" s="183"/>
      <c r="R1032" s="186"/>
      <c r="S1032" s="187"/>
      <c r="T1032" s="182"/>
      <c r="U1032" s="183"/>
      <c r="V1032" s="182"/>
      <c r="W1032" s="183"/>
      <c r="X1032" s="239"/>
      <c r="Y1032" s="167"/>
      <c r="Z1032" s="166"/>
      <c r="AA1032" s="167"/>
      <c r="AB1032" s="240"/>
      <c r="AC1032" s="229"/>
    </row>
    <row r="1033" spans="1:29" ht="24" customHeight="1">
      <c r="A1033" s="163">
        <v>491</v>
      </c>
      <c r="B1033" s="230"/>
      <c r="C1033" s="230"/>
      <c r="D1033" s="231"/>
      <c r="E1033" s="169"/>
      <c r="F1033" s="172"/>
      <c r="G1033" s="173"/>
      <c r="H1033" s="233"/>
      <c r="I1033" s="234"/>
      <c r="J1033" s="233"/>
      <c r="K1033" s="234"/>
      <c r="L1033" s="237"/>
      <c r="M1033" s="237"/>
      <c r="N1033" s="180"/>
      <c r="O1033" s="181"/>
      <c r="P1033" s="180"/>
      <c r="Q1033" s="181"/>
      <c r="R1033" s="184"/>
      <c r="S1033" s="185"/>
      <c r="T1033" s="180"/>
      <c r="U1033" s="181"/>
      <c r="V1033" s="180"/>
      <c r="W1033" s="181"/>
      <c r="X1033" s="238"/>
      <c r="Y1033" s="165"/>
      <c r="Z1033" s="164"/>
      <c r="AA1033" s="165"/>
      <c r="AB1033" s="240" t="str">
        <f>IF(X1033="","",IF(X1033="×",0,IF(AND(X1033="○",Z1033="○"),150000,100000)))</f>
        <v/>
      </c>
      <c r="AC1033" s="229"/>
    </row>
    <row r="1034" spans="1:29" ht="24" customHeight="1">
      <c r="A1034" s="163"/>
      <c r="B1034" s="230"/>
      <c r="C1034" s="230"/>
      <c r="D1034" s="232"/>
      <c r="E1034" s="171"/>
      <c r="F1034" s="174"/>
      <c r="G1034" s="175"/>
      <c r="H1034" s="235"/>
      <c r="I1034" s="236"/>
      <c r="J1034" s="235"/>
      <c r="K1034" s="236"/>
      <c r="L1034" s="237"/>
      <c r="M1034" s="237"/>
      <c r="N1034" s="182"/>
      <c r="O1034" s="183"/>
      <c r="P1034" s="182"/>
      <c r="Q1034" s="183"/>
      <c r="R1034" s="186"/>
      <c r="S1034" s="187"/>
      <c r="T1034" s="182"/>
      <c r="U1034" s="183"/>
      <c r="V1034" s="182"/>
      <c r="W1034" s="183"/>
      <c r="X1034" s="239"/>
      <c r="Y1034" s="167"/>
      <c r="Z1034" s="166"/>
      <c r="AA1034" s="167"/>
      <c r="AB1034" s="240"/>
      <c r="AC1034" s="229"/>
    </row>
    <row r="1035" spans="1:29" ht="24" customHeight="1">
      <c r="A1035" s="163">
        <v>492</v>
      </c>
      <c r="B1035" s="230"/>
      <c r="C1035" s="230"/>
      <c r="D1035" s="231"/>
      <c r="E1035" s="169"/>
      <c r="F1035" s="172"/>
      <c r="G1035" s="173"/>
      <c r="H1035" s="233"/>
      <c r="I1035" s="234"/>
      <c r="J1035" s="233"/>
      <c r="K1035" s="234"/>
      <c r="L1035" s="237"/>
      <c r="M1035" s="237"/>
      <c r="N1035" s="180"/>
      <c r="O1035" s="181"/>
      <c r="P1035" s="180"/>
      <c r="Q1035" s="181"/>
      <c r="R1035" s="184"/>
      <c r="S1035" s="185"/>
      <c r="T1035" s="180"/>
      <c r="U1035" s="181"/>
      <c r="V1035" s="180"/>
      <c r="W1035" s="181"/>
      <c r="X1035" s="238"/>
      <c r="Y1035" s="165"/>
      <c r="Z1035" s="164"/>
      <c r="AA1035" s="165"/>
      <c r="AB1035" s="240" t="str">
        <f>IF(X1035="","",IF(X1035="×",0,IF(AND(X1035="○",Z1035="○"),150000,100000)))</f>
        <v/>
      </c>
      <c r="AC1035" s="229"/>
    </row>
    <row r="1036" spans="1:29" ht="24" customHeight="1">
      <c r="A1036" s="163"/>
      <c r="B1036" s="230"/>
      <c r="C1036" s="230"/>
      <c r="D1036" s="232"/>
      <c r="E1036" s="171"/>
      <c r="F1036" s="174"/>
      <c r="G1036" s="175"/>
      <c r="H1036" s="235"/>
      <c r="I1036" s="236"/>
      <c r="J1036" s="235"/>
      <c r="K1036" s="236"/>
      <c r="L1036" s="237"/>
      <c r="M1036" s="237"/>
      <c r="N1036" s="182"/>
      <c r="O1036" s="183"/>
      <c r="P1036" s="182"/>
      <c r="Q1036" s="183"/>
      <c r="R1036" s="186"/>
      <c r="S1036" s="187"/>
      <c r="T1036" s="182"/>
      <c r="U1036" s="183"/>
      <c r="V1036" s="182"/>
      <c r="W1036" s="183"/>
      <c r="X1036" s="239"/>
      <c r="Y1036" s="167"/>
      <c r="Z1036" s="166"/>
      <c r="AA1036" s="167"/>
      <c r="AB1036" s="240"/>
      <c r="AC1036" s="229"/>
    </row>
    <row r="1037" spans="1:29" ht="24" customHeight="1">
      <c r="A1037" s="163">
        <v>493</v>
      </c>
      <c r="B1037" s="230"/>
      <c r="C1037" s="230"/>
      <c r="D1037" s="231"/>
      <c r="E1037" s="169"/>
      <c r="F1037" s="172"/>
      <c r="G1037" s="173"/>
      <c r="H1037" s="233"/>
      <c r="I1037" s="234"/>
      <c r="J1037" s="233"/>
      <c r="K1037" s="234"/>
      <c r="L1037" s="237"/>
      <c r="M1037" s="237"/>
      <c r="N1037" s="180"/>
      <c r="O1037" s="181"/>
      <c r="P1037" s="180"/>
      <c r="Q1037" s="181"/>
      <c r="R1037" s="184"/>
      <c r="S1037" s="185"/>
      <c r="T1037" s="180"/>
      <c r="U1037" s="181"/>
      <c r="V1037" s="180"/>
      <c r="W1037" s="181"/>
      <c r="X1037" s="238"/>
      <c r="Y1037" s="165"/>
      <c r="Z1037" s="164"/>
      <c r="AA1037" s="165"/>
      <c r="AB1037" s="240" t="str">
        <f>IF(X1037="","",IF(X1037="×",0,IF(AND(X1037="○",Z1037="○"),150000,100000)))</f>
        <v/>
      </c>
      <c r="AC1037" s="229"/>
    </row>
    <row r="1038" spans="1:29" ht="24" customHeight="1">
      <c r="A1038" s="163"/>
      <c r="B1038" s="230"/>
      <c r="C1038" s="230"/>
      <c r="D1038" s="232"/>
      <c r="E1038" s="171"/>
      <c r="F1038" s="174"/>
      <c r="G1038" s="175"/>
      <c r="H1038" s="235"/>
      <c r="I1038" s="236"/>
      <c r="J1038" s="235"/>
      <c r="K1038" s="236"/>
      <c r="L1038" s="237"/>
      <c r="M1038" s="237"/>
      <c r="N1038" s="182"/>
      <c r="O1038" s="183"/>
      <c r="P1038" s="182"/>
      <c r="Q1038" s="183"/>
      <c r="R1038" s="186"/>
      <c r="S1038" s="187"/>
      <c r="T1038" s="182"/>
      <c r="U1038" s="183"/>
      <c r="V1038" s="182"/>
      <c r="W1038" s="183"/>
      <c r="X1038" s="239"/>
      <c r="Y1038" s="167"/>
      <c r="Z1038" s="166"/>
      <c r="AA1038" s="167"/>
      <c r="AB1038" s="240"/>
      <c r="AC1038" s="229"/>
    </row>
    <row r="1039" spans="1:29" ht="24" customHeight="1">
      <c r="A1039" s="163">
        <v>494</v>
      </c>
      <c r="B1039" s="230"/>
      <c r="C1039" s="230"/>
      <c r="D1039" s="231"/>
      <c r="E1039" s="169"/>
      <c r="F1039" s="172"/>
      <c r="G1039" s="173"/>
      <c r="H1039" s="233"/>
      <c r="I1039" s="234"/>
      <c r="J1039" s="233"/>
      <c r="K1039" s="234"/>
      <c r="L1039" s="237"/>
      <c r="M1039" s="237"/>
      <c r="N1039" s="180"/>
      <c r="O1039" s="181"/>
      <c r="P1039" s="180"/>
      <c r="Q1039" s="181"/>
      <c r="R1039" s="184"/>
      <c r="S1039" s="185"/>
      <c r="T1039" s="180"/>
      <c r="U1039" s="181"/>
      <c r="V1039" s="180"/>
      <c r="W1039" s="181"/>
      <c r="X1039" s="238"/>
      <c r="Y1039" s="165"/>
      <c r="Z1039" s="164"/>
      <c r="AA1039" s="165"/>
      <c r="AB1039" s="240" t="str">
        <f>IF(X1039="","",IF(X1039="×",0,IF(AND(X1039="○",Z1039="○"),150000,100000)))</f>
        <v/>
      </c>
      <c r="AC1039" s="229"/>
    </row>
    <row r="1040" spans="1:29" ht="24" customHeight="1">
      <c r="A1040" s="163"/>
      <c r="B1040" s="230"/>
      <c r="C1040" s="230"/>
      <c r="D1040" s="232"/>
      <c r="E1040" s="171"/>
      <c r="F1040" s="174"/>
      <c r="G1040" s="175"/>
      <c r="H1040" s="235"/>
      <c r="I1040" s="236"/>
      <c r="J1040" s="235"/>
      <c r="K1040" s="236"/>
      <c r="L1040" s="237"/>
      <c r="M1040" s="237"/>
      <c r="N1040" s="182"/>
      <c r="O1040" s="183"/>
      <c r="P1040" s="182"/>
      <c r="Q1040" s="183"/>
      <c r="R1040" s="186"/>
      <c r="S1040" s="187"/>
      <c r="T1040" s="182"/>
      <c r="U1040" s="183"/>
      <c r="V1040" s="182"/>
      <c r="W1040" s="183"/>
      <c r="X1040" s="239"/>
      <c r="Y1040" s="167"/>
      <c r="Z1040" s="166"/>
      <c r="AA1040" s="167"/>
      <c r="AB1040" s="240"/>
      <c r="AC1040" s="229"/>
    </row>
    <row r="1041" spans="1:29" ht="24" customHeight="1">
      <c r="A1041" s="163">
        <v>495</v>
      </c>
      <c r="B1041" s="230"/>
      <c r="C1041" s="230"/>
      <c r="D1041" s="231"/>
      <c r="E1041" s="169"/>
      <c r="F1041" s="172"/>
      <c r="G1041" s="173"/>
      <c r="H1041" s="233"/>
      <c r="I1041" s="234"/>
      <c r="J1041" s="233"/>
      <c r="K1041" s="234"/>
      <c r="L1041" s="237"/>
      <c r="M1041" s="237"/>
      <c r="N1041" s="180"/>
      <c r="O1041" s="181"/>
      <c r="P1041" s="180"/>
      <c r="Q1041" s="181"/>
      <c r="R1041" s="184"/>
      <c r="S1041" s="185"/>
      <c r="T1041" s="180"/>
      <c r="U1041" s="181"/>
      <c r="V1041" s="180"/>
      <c r="W1041" s="181"/>
      <c r="X1041" s="238"/>
      <c r="Y1041" s="165"/>
      <c r="Z1041" s="164"/>
      <c r="AA1041" s="165"/>
      <c r="AB1041" s="240" t="str">
        <f>IF(X1041="","",IF(X1041="×",0,IF(AND(X1041="○",Z1041="○"),150000,100000)))</f>
        <v/>
      </c>
      <c r="AC1041" s="229"/>
    </row>
    <row r="1042" spans="1:29" ht="24" customHeight="1">
      <c r="A1042" s="163"/>
      <c r="B1042" s="230"/>
      <c r="C1042" s="230"/>
      <c r="D1042" s="232"/>
      <c r="E1042" s="171"/>
      <c r="F1042" s="174"/>
      <c r="G1042" s="175"/>
      <c r="H1042" s="235"/>
      <c r="I1042" s="236"/>
      <c r="J1042" s="235"/>
      <c r="K1042" s="236"/>
      <c r="L1042" s="237"/>
      <c r="M1042" s="237"/>
      <c r="N1042" s="182"/>
      <c r="O1042" s="183"/>
      <c r="P1042" s="182"/>
      <c r="Q1042" s="183"/>
      <c r="R1042" s="186"/>
      <c r="S1042" s="187"/>
      <c r="T1042" s="182"/>
      <c r="U1042" s="183"/>
      <c r="V1042" s="182"/>
      <c r="W1042" s="183"/>
      <c r="X1042" s="239"/>
      <c r="Y1042" s="167"/>
      <c r="Z1042" s="166"/>
      <c r="AA1042" s="167"/>
      <c r="AB1042" s="240"/>
      <c r="AC1042" s="229"/>
    </row>
    <row r="1043" spans="1:29" ht="24" customHeight="1">
      <c r="A1043" s="163">
        <v>496</v>
      </c>
      <c r="B1043" s="230"/>
      <c r="C1043" s="230"/>
      <c r="D1043" s="231"/>
      <c r="E1043" s="169"/>
      <c r="F1043" s="172"/>
      <c r="G1043" s="173"/>
      <c r="H1043" s="233"/>
      <c r="I1043" s="234"/>
      <c r="J1043" s="233"/>
      <c r="K1043" s="234"/>
      <c r="L1043" s="237"/>
      <c r="M1043" s="237"/>
      <c r="N1043" s="180"/>
      <c r="O1043" s="181"/>
      <c r="P1043" s="180"/>
      <c r="Q1043" s="181"/>
      <c r="R1043" s="184"/>
      <c r="S1043" s="185"/>
      <c r="T1043" s="180"/>
      <c r="U1043" s="181"/>
      <c r="V1043" s="180"/>
      <c r="W1043" s="181"/>
      <c r="X1043" s="238"/>
      <c r="Y1043" s="165"/>
      <c r="Z1043" s="164"/>
      <c r="AA1043" s="165"/>
      <c r="AB1043" s="240" t="str">
        <f>IF(X1043="","",IF(X1043="×",0,IF(AND(X1043="○",Z1043="○"),150000,100000)))</f>
        <v/>
      </c>
      <c r="AC1043" s="229"/>
    </row>
    <row r="1044" spans="1:29" ht="24" customHeight="1">
      <c r="A1044" s="163"/>
      <c r="B1044" s="230"/>
      <c r="C1044" s="230"/>
      <c r="D1044" s="232"/>
      <c r="E1044" s="171"/>
      <c r="F1044" s="174"/>
      <c r="G1044" s="175"/>
      <c r="H1044" s="235"/>
      <c r="I1044" s="236"/>
      <c r="J1044" s="235"/>
      <c r="K1044" s="236"/>
      <c r="L1044" s="237"/>
      <c r="M1044" s="237"/>
      <c r="N1044" s="182"/>
      <c r="O1044" s="183"/>
      <c r="P1044" s="182"/>
      <c r="Q1044" s="183"/>
      <c r="R1044" s="186"/>
      <c r="S1044" s="187"/>
      <c r="T1044" s="182"/>
      <c r="U1044" s="183"/>
      <c r="V1044" s="182"/>
      <c r="W1044" s="183"/>
      <c r="X1044" s="239"/>
      <c r="Y1044" s="167"/>
      <c r="Z1044" s="166"/>
      <c r="AA1044" s="167"/>
      <c r="AB1044" s="240"/>
      <c r="AC1044" s="229"/>
    </row>
    <row r="1045" spans="1:29" ht="24" customHeight="1">
      <c r="A1045" s="163">
        <v>497</v>
      </c>
      <c r="B1045" s="230"/>
      <c r="C1045" s="230"/>
      <c r="D1045" s="231"/>
      <c r="E1045" s="169"/>
      <c r="F1045" s="172"/>
      <c r="G1045" s="173"/>
      <c r="H1045" s="233"/>
      <c r="I1045" s="234"/>
      <c r="J1045" s="233"/>
      <c r="K1045" s="234"/>
      <c r="L1045" s="237"/>
      <c r="M1045" s="237"/>
      <c r="N1045" s="180"/>
      <c r="O1045" s="181"/>
      <c r="P1045" s="180"/>
      <c r="Q1045" s="181"/>
      <c r="R1045" s="184"/>
      <c r="S1045" s="185"/>
      <c r="T1045" s="180"/>
      <c r="U1045" s="181"/>
      <c r="V1045" s="180"/>
      <c r="W1045" s="181"/>
      <c r="X1045" s="238"/>
      <c r="Y1045" s="165"/>
      <c r="Z1045" s="164"/>
      <c r="AA1045" s="165"/>
      <c r="AB1045" s="240" t="str">
        <f>IF(X1045="","",IF(X1045="×",0,IF(AND(X1045="○",Z1045="○"),150000,100000)))</f>
        <v/>
      </c>
      <c r="AC1045" s="229"/>
    </row>
    <row r="1046" spans="1:29" ht="24" customHeight="1">
      <c r="A1046" s="163"/>
      <c r="B1046" s="230"/>
      <c r="C1046" s="230"/>
      <c r="D1046" s="232"/>
      <c r="E1046" s="171"/>
      <c r="F1046" s="174"/>
      <c r="G1046" s="175"/>
      <c r="H1046" s="235"/>
      <c r="I1046" s="236"/>
      <c r="J1046" s="235"/>
      <c r="K1046" s="236"/>
      <c r="L1046" s="237"/>
      <c r="M1046" s="237"/>
      <c r="N1046" s="182"/>
      <c r="O1046" s="183"/>
      <c r="P1046" s="182"/>
      <c r="Q1046" s="183"/>
      <c r="R1046" s="186"/>
      <c r="S1046" s="187"/>
      <c r="T1046" s="182"/>
      <c r="U1046" s="183"/>
      <c r="V1046" s="182"/>
      <c r="W1046" s="183"/>
      <c r="X1046" s="239"/>
      <c r="Y1046" s="167"/>
      <c r="Z1046" s="166"/>
      <c r="AA1046" s="167"/>
      <c r="AB1046" s="240"/>
      <c r="AC1046" s="229"/>
    </row>
    <row r="1047" spans="1:29" ht="24" customHeight="1">
      <c r="A1047" s="163">
        <v>498</v>
      </c>
      <c r="B1047" s="230"/>
      <c r="C1047" s="230"/>
      <c r="D1047" s="231"/>
      <c r="E1047" s="169"/>
      <c r="F1047" s="172"/>
      <c r="G1047" s="173"/>
      <c r="H1047" s="233"/>
      <c r="I1047" s="234"/>
      <c r="J1047" s="233"/>
      <c r="K1047" s="234"/>
      <c r="L1047" s="237"/>
      <c r="M1047" s="237"/>
      <c r="N1047" s="180"/>
      <c r="O1047" s="181"/>
      <c r="P1047" s="180"/>
      <c r="Q1047" s="181"/>
      <c r="R1047" s="184"/>
      <c r="S1047" s="185"/>
      <c r="T1047" s="180"/>
      <c r="U1047" s="181"/>
      <c r="V1047" s="180"/>
      <c r="W1047" s="181"/>
      <c r="X1047" s="238"/>
      <c r="Y1047" s="165"/>
      <c r="Z1047" s="164"/>
      <c r="AA1047" s="165"/>
      <c r="AB1047" s="240" t="str">
        <f>IF(X1047="","",IF(X1047="×",0,IF(AND(X1047="○",Z1047="○"),150000,100000)))</f>
        <v/>
      </c>
      <c r="AC1047" s="229"/>
    </row>
    <row r="1048" spans="1:29" ht="24" customHeight="1">
      <c r="A1048" s="163"/>
      <c r="B1048" s="230"/>
      <c r="C1048" s="230"/>
      <c r="D1048" s="232"/>
      <c r="E1048" s="171"/>
      <c r="F1048" s="174"/>
      <c r="G1048" s="175"/>
      <c r="H1048" s="235"/>
      <c r="I1048" s="236"/>
      <c r="J1048" s="235"/>
      <c r="K1048" s="236"/>
      <c r="L1048" s="237"/>
      <c r="M1048" s="237"/>
      <c r="N1048" s="182"/>
      <c r="O1048" s="183"/>
      <c r="P1048" s="182"/>
      <c r="Q1048" s="183"/>
      <c r="R1048" s="186"/>
      <c r="S1048" s="187"/>
      <c r="T1048" s="182"/>
      <c r="U1048" s="183"/>
      <c r="V1048" s="182"/>
      <c r="W1048" s="183"/>
      <c r="X1048" s="239"/>
      <c r="Y1048" s="167"/>
      <c r="Z1048" s="166"/>
      <c r="AA1048" s="167"/>
      <c r="AB1048" s="240"/>
      <c r="AC1048" s="229"/>
    </row>
    <row r="1049" spans="1:29" ht="24" customHeight="1">
      <c r="A1049" s="163">
        <v>499</v>
      </c>
      <c r="B1049" s="230"/>
      <c r="C1049" s="230"/>
      <c r="D1049" s="231"/>
      <c r="E1049" s="169"/>
      <c r="F1049" s="172"/>
      <c r="G1049" s="173"/>
      <c r="H1049" s="233"/>
      <c r="I1049" s="234"/>
      <c r="J1049" s="233"/>
      <c r="K1049" s="234"/>
      <c r="L1049" s="237"/>
      <c r="M1049" s="237"/>
      <c r="N1049" s="180"/>
      <c r="O1049" s="181"/>
      <c r="P1049" s="180"/>
      <c r="Q1049" s="181"/>
      <c r="R1049" s="184"/>
      <c r="S1049" s="185"/>
      <c r="T1049" s="180"/>
      <c r="U1049" s="181"/>
      <c r="V1049" s="180"/>
      <c r="W1049" s="181"/>
      <c r="X1049" s="238"/>
      <c r="Y1049" s="165"/>
      <c r="Z1049" s="164"/>
      <c r="AA1049" s="165"/>
      <c r="AB1049" s="240" t="str">
        <f>IF(X1049="","",IF(X1049="×",0,IF(AND(X1049="○",Z1049="○"),150000,100000)))</f>
        <v/>
      </c>
      <c r="AC1049" s="229"/>
    </row>
    <row r="1050" spans="1:29" ht="24" customHeight="1">
      <c r="A1050" s="163"/>
      <c r="B1050" s="230"/>
      <c r="C1050" s="230"/>
      <c r="D1050" s="232"/>
      <c r="E1050" s="171"/>
      <c r="F1050" s="174"/>
      <c r="G1050" s="175"/>
      <c r="H1050" s="235"/>
      <c r="I1050" s="236"/>
      <c r="J1050" s="235"/>
      <c r="K1050" s="236"/>
      <c r="L1050" s="237"/>
      <c r="M1050" s="237"/>
      <c r="N1050" s="182"/>
      <c r="O1050" s="183"/>
      <c r="P1050" s="182"/>
      <c r="Q1050" s="183"/>
      <c r="R1050" s="186"/>
      <c r="S1050" s="187"/>
      <c r="T1050" s="182"/>
      <c r="U1050" s="183"/>
      <c r="V1050" s="182"/>
      <c r="W1050" s="183"/>
      <c r="X1050" s="239"/>
      <c r="Y1050" s="167"/>
      <c r="Z1050" s="166"/>
      <c r="AA1050" s="167"/>
      <c r="AB1050" s="240"/>
      <c r="AC1050" s="229"/>
    </row>
    <row r="1051" spans="1:29" ht="24" customHeight="1">
      <c r="A1051" s="163">
        <v>500</v>
      </c>
      <c r="B1051" s="230"/>
      <c r="C1051" s="230"/>
      <c r="D1051" s="231"/>
      <c r="E1051" s="169"/>
      <c r="F1051" s="172"/>
      <c r="G1051" s="173"/>
      <c r="H1051" s="233"/>
      <c r="I1051" s="234"/>
      <c r="J1051" s="233"/>
      <c r="K1051" s="234"/>
      <c r="L1051" s="237"/>
      <c r="M1051" s="237"/>
      <c r="N1051" s="180"/>
      <c r="O1051" s="181"/>
      <c r="P1051" s="180"/>
      <c r="Q1051" s="181"/>
      <c r="R1051" s="184"/>
      <c r="S1051" s="185"/>
      <c r="T1051" s="180"/>
      <c r="U1051" s="181"/>
      <c r="V1051" s="180"/>
      <c r="W1051" s="181"/>
      <c r="X1051" s="238"/>
      <c r="Y1051" s="165"/>
      <c r="Z1051" s="164"/>
      <c r="AA1051" s="165"/>
      <c r="AB1051" s="240" t="str">
        <f>IF(X1051="","",IF(X1051="×",0,IF(AND(X1051="○",Z1051="○"),150000,100000)))</f>
        <v/>
      </c>
      <c r="AC1051" s="229"/>
    </row>
    <row r="1052" spans="1:29" ht="24" customHeight="1">
      <c r="A1052" s="163"/>
      <c r="B1052" s="230"/>
      <c r="C1052" s="230"/>
      <c r="D1052" s="232"/>
      <c r="E1052" s="171"/>
      <c r="F1052" s="174"/>
      <c r="G1052" s="175"/>
      <c r="H1052" s="235"/>
      <c r="I1052" s="236"/>
      <c r="J1052" s="235"/>
      <c r="K1052" s="236"/>
      <c r="L1052" s="237"/>
      <c r="M1052" s="237"/>
      <c r="N1052" s="182"/>
      <c r="O1052" s="183"/>
      <c r="P1052" s="182"/>
      <c r="Q1052" s="183"/>
      <c r="R1052" s="186"/>
      <c r="S1052" s="187"/>
      <c r="T1052" s="182"/>
      <c r="U1052" s="183"/>
      <c r="V1052" s="182"/>
      <c r="W1052" s="183"/>
      <c r="X1052" s="239"/>
      <c r="Y1052" s="167"/>
      <c r="Z1052" s="166"/>
      <c r="AA1052" s="167"/>
      <c r="AB1052" s="240"/>
      <c r="AC1052" s="229"/>
    </row>
  </sheetData>
  <sheetProtection password="F869" sheet="1" objects="1" scenarios="1" selectLockedCells="1"/>
  <mergeCells count="8063">
    <mergeCell ref="AC1051:AC1052"/>
    <mergeCell ref="R1051:S1052"/>
    <mergeCell ref="T1051:U1052"/>
    <mergeCell ref="V1051:W1052"/>
    <mergeCell ref="X1051:Y1052"/>
    <mergeCell ref="Z1051:AA1052"/>
    <mergeCell ref="AB1051:AB1052"/>
    <mergeCell ref="AC1049:AC1050"/>
    <mergeCell ref="A1051:A1052"/>
    <mergeCell ref="B1051:C1052"/>
    <mergeCell ref="D1051:E1052"/>
    <mergeCell ref="F1051:G1052"/>
    <mergeCell ref="H1051:I1052"/>
    <mergeCell ref="J1051:K1052"/>
    <mergeCell ref="L1051:M1052"/>
    <mergeCell ref="N1051:O1052"/>
    <mergeCell ref="P1051:Q1052"/>
    <mergeCell ref="R1049:S1050"/>
    <mergeCell ref="T1049:U1050"/>
    <mergeCell ref="V1049:W1050"/>
    <mergeCell ref="X1049:Y1050"/>
    <mergeCell ref="Z1049:AA1050"/>
    <mergeCell ref="AB1049:AB1050"/>
    <mergeCell ref="AC1047:AC1048"/>
    <mergeCell ref="A1049:A1050"/>
    <mergeCell ref="B1049:C1050"/>
    <mergeCell ref="D1049:E1050"/>
    <mergeCell ref="F1049:G1050"/>
    <mergeCell ref="H1049:I1050"/>
    <mergeCell ref="J1049:K1050"/>
    <mergeCell ref="L1049:M1050"/>
    <mergeCell ref="N1049:O1050"/>
    <mergeCell ref="P1049:Q1050"/>
    <mergeCell ref="R1047:S1048"/>
    <mergeCell ref="T1047:U1048"/>
    <mergeCell ref="V1047:W1048"/>
    <mergeCell ref="X1047:Y1048"/>
    <mergeCell ref="Z1047:AA1048"/>
    <mergeCell ref="AB1047:AB1048"/>
    <mergeCell ref="AC1045:AC1046"/>
    <mergeCell ref="A1047:A1048"/>
    <mergeCell ref="B1047:C1048"/>
    <mergeCell ref="D1047:E1048"/>
    <mergeCell ref="F1047:G1048"/>
    <mergeCell ref="H1047:I1048"/>
    <mergeCell ref="J1047:K1048"/>
    <mergeCell ref="L1047:M1048"/>
    <mergeCell ref="N1047:O1048"/>
    <mergeCell ref="P1047:Q1048"/>
    <mergeCell ref="R1045:S1046"/>
    <mergeCell ref="T1045:U1046"/>
    <mergeCell ref="V1045:W1046"/>
    <mergeCell ref="X1045:Y1046"/>
    <mergeCell ref="Z1045:AA1046"/>
    <mergeCell ref="AB1045:AB1046"/>
    <mergeCell ref="AC1043:AC1044"/>
    <mergeCell ref="A1045:A1046"/>
    <mergeCell ref="B1045:C1046"/>
    <mergeCell ref="D1045:E1046"/>
    <mergeCell ref="F1045:G1046"/>
    <mergeCell ref="H1045:I1046"/>
    <mergeCell ref="J1045:K1046"/>
    <mergeCell ref="L1045:M1046"/>
    <mergeCell ref="N1045:O1046"/>
    <mergeCell ref="P1045:Q1046"/>
    <mergeCell ref="R1043:S1044"/>
    <mergeCell ref="T1043:U1044"/>
    <mergeCell ref="V1043:W1044"/>
    <mergeCell ref="X1043:Y1044"/>
    <mergeCell ref="Z1043:AA1044"/>
    <mergeCell ref="AB1043:AB1044"/>
    <mergeCell ref="AC1041:AC1042"/>
    <mergeCell ref="A1043:A1044"/>
    <mergeCell ref="B1043:C1044"/>
    <mergeCell ref="D1043:E1044"/>
    <mergeCell ref="F1043:G1044"/>
    <mergeCell ref="H1043:I1044"/>
    <mergeCell ref="J1043:K1044"/>
    <mergeCell ref="L1043:M1044"/>
    <mergeCell ref="N1043:O1044"/>
    <mergeCell ref="P1043:Q1044"/>
    <mergeCell ref="R1041:S1042"/>
    <mergeCell ref="T1041:U1042"/>
    <mergeCell ref="V1041:W1042"/>
    <mergeCell ref="X1041:Y1042"/>
    <mergeCell ref="Z1041:AA1042"/>
    <mergeCell ref="AB1041:AB1042"/>
    <mergeCell ref="AC1039:AC1040"/>
    <mergeCell ref="A1041:A1042"/>
    <mergeCell ref="B1041:C1042"/>
    <mergeCell ref="D1041:E1042"/>
    <mergeCell ref="F1041:G1042"/>
    <mergeCell ref="H1041:I1042"/>
    <mergeCell ref="J1041:K1042"/>
    <mergeCell ref="L1041:M1042"/>
    <mergeCell ref="N1041:O1042"/>
    <mergeCell ref="P1041:Q1042"/>
    <mergeCell ref="R1039:S1040"/>
    <mergeCell ref="T1039:U1040"/>
    <mergeCell ref="V1039:W1040"/>
    <mergeCell ref="X1039:Y1040"/>
    <mergeCell ref="Z1039:AA1040"/>
    <mergeCell ref="AB1039:AB1040"/>
    <mergeCell ref="AC1037:AC1038"/>
    <mergeCell ref="A1039:A1040"/>
    <mergeCell ref="B1039:C1040"/>
    <mergeCell ref="D1039:E1040"/>
    <mergeCell ref="F1039:G1040"/>
    <mergeCell ref="H1039:I1040"/>
    <mergeCell ref="J1039:K1040"/>
    <mergeCell ref="L1039:M1040"/>
    <mergeCell ref="N1039:O1040"/>
    <mergeCell ref="P1039:Q1040"/>
    <mergeCell ref="R1037:S1038"/>
    <mergeCell ref="T1037:U1038"/>
    <mergeCell ref="V1037:W1038"/>
    <mergeCell ref="X1037:Y1038"/>
    <mergeCell ref="Z1037:AA1038"/>
    <mergeCell ref="AB1037:AB1038"/>
    <mergeCell ref="AC1035:AC1036"/>
    <mergeCell ref="A1037:A1038"/>
    <mergeCell ref="B1037:C1038"/>
    <mergeCell ref="D1037:E1038"/>
    <mergeCell ref="F1037:G1038"/>
    <mergeCell ref="H1037:I1038"/>
    <mergeCell ref="J1037:K1038"/>
    <mergeCell ref="L1037:M1038"/>
    <mergeCell ref="N1037:O1038"/>
    <mergeCell ref="P1037:Q1038"/>
    <mergeCell ref="R1035:S1036"/>
    <mergeCell ref="T1035:U1036"/>
    <mergeCell ref="V1035:W1036"/>
    <mergeCell ref="X1035:Y1036"/>
    <mergeCell ref="Z1035:AA1036"/>
    <mergeCell ref="AB1035:AB1036"/>
    <mergeCell ref="AC1033:AC1034"/>
    <mergeCell ref="A1035:A1036"/>
    <mergeCell ref="B1035:C1036"/>
    <mergeCell ref="D1035:E1036"/>
    <mergeCell ref="F1035:G1036"/>
    <mergeCell ref="H1035:I1036"/>
    <mergeCell ref="J1035:K1036"/>
    <mergeCell ref="L1035:M1036"/>
    <mergeCell ref="N1035:O1036"/>
    <mergeCell ref="P1035:Q1036"/>
    <mergeCell ref="R1033:S1034"/>
    <mergeCell ref="T1033:U1034"/>
    <mergeCell ref="V1033:W1034"/>
    <mergeCell ref="X1033:Y1034"/>
    <mergeCell ref="Z1033:AA1034"/>
    <mergeCell ref="AB1033:AB1034"/>
    <mergeCell ref="AC1031:AC1032"/>
    <mergeCell ref="A1033:A1034"/>
    <mergeCell ref="B1033:C1034"/>
    <mergeCell ref="D1033:E1034"/>
    <mergeCell ref="F1033:G1034"/>
    <mergeCell ref="H1033:I1034"/>
    <mergeCell ref="J1033:K1034"/>
    <mergeCell ref="L1033:M1034"/>
    <mergeCell ref="N1033:O1034"/>
    <mergeCell ref="P1033:Q1034"/>
    <mergeCell ref="R1031:S1032"/>
    <mergeCell ref="T1031:U1032"/>
    <mergeCell ref="V1031:W1032"/>
    <mergeCell ref="X1031:Y1032"/>
    <mergeCell ref="Z1031:AA1032"/>
    <mergeCell ref="AB1031:AB1032"/>
    <mergeCell ref="AC1029:AC1030"/>
    <mergeCell ref="A1031:A1032"/>
    <mergeCell ref="B1031:C1032"/>
    <mergeCell ref="D1031:E1032"/>
    <mergeCell ref="F1031:G1032"/>
    <mergeCell ref="H1031:I1032"/>
    <mergeCell ref="J1031:K1032"/>
    <mergeCell ref="L1031:M1032"/>
    <mergeCell ref="N1031:O1032"/>
    <mergeCell ref="P1031:Q1032"/>
    <mergeCell ref="R1029:S1030"/>
    <mergeCell ref="T1029:U1030"/>
    <mergeCell ref="V1029:W1030"/>
    <mergeCell ref="X1029:Y1030"/>
    <mergeCell ref="Z1029:AA1030"/>
    <mergeCell ref="AB1029:AB1030"/>
    <mergeCell ref="AC1027:AC1028"/>
    <mergeCell ref="A1029:A1030"/>
    <mergeCell ref="B1029:C1030"/>
    <mergeCell ref="D1029:E1030"/>
    <mergeCell ref="F1029:G1030"/>
    <mergeCell ref="H1029:I1030"/>
    <mergeCell ref="J1029:K1030"/>
    <mergeCell ref="L1029:M1030"/>
    <mergeCell ref="N1029:O1030"/>
    <mergeCell ref="P1029:Q1030"/>
    <mergeCell ref="R1027:S1028"/>
    <mergeCell ref="T1027:U1028"/>
    <mergeCell ref="V1027:W1028"/>
    <mergeCell ref="X1027:Y1028"/>
    <mergeCell ref="Z1027:AA1028"/>
    <mergeCell ref="AB1027:AB1028"/>
    <mergeCell ref="AC1025:AC1026"/>
    <mergeCell ref="A1027:A1028"/>
    <mergeCell ref="B1027:C1028"/>
    <mergeCell ref="D1027:E1028"/>
    <mergeCell ref="F1027:G1028"/>
    <mergeCell ref="H1027:I1028"/>
    <mergeCell ref="J1027:K1028"/>
    <mergeCell ref="L1027:M1028"/>
    <mergeCell ref="N1027:O1028"/>
    <mergeCell ref="P1027:Q1028"/>
    <mergeCell ref="R1025:S1026"/>
    <mergeCell ref="T1025:U1026"/>
    <mergeCell ref="V1025:W1026"/>
    <mergeCell ref="X1025:Y1026"/>
    <mergeCell ref="Z1025:AA1026"/>
    <mergeCell ref="AB1025:AB1026"/>
    <mergeCell ref="AC1023:AC1024"/>
    <mergeCell ref="A1025:A1026"/>
    <mergeCell ref="B1025:C1026"/>
    <mergeCell ref="D1025:E1026"/>
    <mergeCell ref="F1025:G1026"/>
    <mergeCell ref="H1025:I1026"/>
    <mergeCell ref="J1025:K1026"/>
    <mergeCell ref="L1025:M1026"/>
    <mergeCell ref="N1025:O1026"/>
    <mergeCell ref="P1025:Q1026"/>
    <mergeCell ref="R1023:S1024"/>
    <mergeCell ref="T1023:U1024"/>
    <mergeCell ref="V1023:W1024"/>
    <mergeCell ref="X1023:Y1024"/>
    <mergeCell ref="Z1023:AA1024"/>
    <mergeCell ref="AB1023:AB1024"/>
    <mergeCell ref="AC1021:AC1022"/>
    <mergeCell ref="A1023:A1024"/>
    <mergeCell ref="B1023:C1024"/>
    <mergeCell ref="D1023:E1024"/>
    <mergeCell ref="F1023:G1024"/>
    <mergeCell ref="H1023:I1024"/>
    <mergeCell ref="J1023:K1024"/>
    <mergeCell ref="L1023:M1024"/>
    <mergeCell ref="N1023:O1024"/>
    <mergeCell ref="P1023:Q1024"/>
    <mergeCell ref="R1021:S1022"/>
    <mergeCell ref="T1021:U1022"/>
    <mergeCell ref="V1021:W1022"/>
    <mergeCell ref="X1021:Y1022"/>
    <mergeCell ref="Z1021:AA1022"/>
    <mergeCell ref="AB1021:AB1022"/>
    <mergeCell ref="AC1019:AC1020"/>
    <mergeCell ref="A1021:A1022"/>
    <mergeCell ref="B1021:C1022"/>
    <mergeCell ref="D1021:E1022"/>
    <mergeCell ref="F1021:G1022"/>
    <mergeCell ref="H1021:I1022"/>
    <mergeCell ref="J1021:K1022"/>
    <mergeCell ref="L1021:M1022"/>
    <mergeCell ref="N1021:O1022"/>
    <mergeCell ref="P1021:Q1022"/>
    <mergeCell ref="R1019:S1020"/>
    <mergeCell ref="T1019:U1020"/>
    <mergeCell ref="V1019:W1020"/>
    <mergeCell ref="X1019:Y1020"/>
    <mergeCell ref="Z1019:AA1020"/>
    <mergeCell ref="AB1019:AB1020"/>
    <mergeCell ref="AC1017:AC1018"/>
    <mergeCell ref="A1019:A1020"/>
    <mergeCell ref="B1019:C1020"/>
    <mergeCell ref="D1019:E1020"/>
    <mergeCell ref="F1019:G1020"/>
    <mergeCell ref="H1019:I1020"/>
    <mergeCell ref="J1019:K1020"/>
    <mergeCell ref="L1019:M1020"/>
    <mergeCell ref="N1019:O1020"/>
    <mergeCell ref="P1019:Q1020"/>
    <mergeCell ref="R1017:S1018"/>
    <mergeCell ref="T1017:U1018"/>
    <mergeCell ref="V1017:W1018"/>
    <mergeCell ref="X1017:Y1018"/>
    <mergeCell ref="Z1017:AA1018"/>
    <mergeCell ref="AB1017:AB1018"/>
    <mergeCell ref="AC1015:AC1016"/>
    <mergeCell ref="A1017:A1018"/>
    <mergeCell ref="B1017:C1018"/>
    <mergeCell ref="D1017:E1018"/>
    <mergeCell ref="F1017:G1018"/>
    <mergeCell ref="H1017:I1018"/>
    <mergeCell ref="J1017:K1018"/>
    <mergeCell ref="L1017:M1018"/>
    <mergeCell ref="N1017:O1018"/>
    <mergeCell ref="P1017:Q1018"/>
    <mergeCell ref="R1015:S1016"/>
    <mergeCell ref="T1015:U1016"/>
    <mergeCell ref="V1015:W1016"/>
    <mergeCell ref="X1015:Y1016"/>
    <mergeCell ref="Z1015:AA1016"/>
    <mergeCell ref="AB1015:AB1016"/>
    <mergeCell ref="AC1013:AC1014"/>
    <mergeCell ref="A1015:A1016"/>
    <mergeCell ref="B1015:C1016"/>
    <mergeCell ref="D1015:E1016"/>
    <mergeCell ref="F1015:G1016"/>
    <mergeCell ref="H1015:I1016"/>
    <mergeCell ref="J1015:K1016"/>
    <mergeCell ref="L1015:M1016"/>
    <mergeCell ref="N1015:O1016"/>
    <mergeCell ref="P1015:Q1016"/>
    <mergeCell ref="R1013:S1014"/>
    <mergeCell ref="T1013:U1014"/>
    <mergeCell ref="V1013:W1014"/>
    <mergeCell ref="X1013:Y1014"/>
    <mergeCell ref="Z1013:AA1014"/>
    <mergeCell ref="AB1013:AB1014"/>
    <mergeCell ref="AC1011:AC1012"/>
    <mergeCell ref="A1013:A1014"/>
    <mergeCell ref="B1013:C1014"/>
    <mergeCell ref="D1013:E1014"/>
    <mergeCell ref="F1013:G1014"/>
    <mergeCell ref="H1013:I1014"/>
    <mergeCell ref="J1013:K1014"/>
    <mergeCell ref="L1013:M1014"/>
    <mergeCell ref="N1013:O1014"/>
    <mergeCell ref="P1013:Q1014"/>
    <mergeCell ref="R1011:S1012"/>
    <mergeCell ref="T1011:U1012"/>
    <mergeCell ref="V1011:W1012"/>
    <mergeCell ref="X1011:Y1012"/>
    <mergeCell ref="Z1011:AA1012"/>
    <mergeCell ref="AB1011:AB1012"/>
    <mergeCell ref="AC1009:AC1010"/>
    <mergeCell ref="A1011:A1012"/>
    <mergeCell ref="B1011:C1012"/>
    <mergeCell ref="D1011:E1012"/>
    <mergeCell ref="F1011:G1012"/>
    <mergeCell ref="H1011:I1012"/>
    <mergeCell ref="J1011:K1012"/>
    <mergeCell ref="L1011:M1012"/>
    <mergeCell ref="N1011:O1012"/>
    <mergeCell ref="P1011:Q1012"/>
    <mergeCell ref="R1009:S1010"/>
    <mergeCell ref="T1009:U1010"/>
    <mergeCell ref="V1009:W1010"/>
    <mergeCell ref="X1009:Y1010"/>
    <mergeCell ref="Z1009:AA1010"/>
    <mergeCell ref="AB1009:AB1010"/>
    <mergeCell ref="AC1007:AC1008"/>
    <mergeCell ref="A1009:A1010"/>
    <mergeCell ref="B1009:C1010"/>
    <mergeCell ref="D1009:E1010"/>
    <mergeCell ref="F1009:G1010"/>
    <mergeCell ref="H1009:I1010"/>
    <mergeCell ref="J1009:K1010"/>
    <mergeCell ref="L1009:M1010"/>
    <mergeCell ref="N1009:O1010"/>
    <mergeCell ref="P1009:Q1010"/>
    <mergeCell ref="R1007:S1008"/>
    <mergeCell ref="T1007:U1008"/>
    <mergeCell ref="V1007:W1008"/>
    <mergeCell ref="X1007:Y1008"/>
    <mergeCell ref="Z1007:AA1008"/>
    <mergeCell ref="AB1007:AB1008"/>
    <mergeCell ref="AC1005:AC1006"/>
    <mergeCell ref="A1007:A1008"/>
    <mergeCell ref="B1007:C1008"/>
    <mergeCell ref="D1007:E1008"/>
    <mergeCell ref="F1007:G1008"/>
    <mergeCell ref="H1007:I1008"/>
    <mergeCell ref="J1007:K1008"/>
    <mergeCell ref="L1007:M1008"/>
    <mergeCell ref="N1007:O1008"/>
    <mergeCell ref="P1007:Q1008"/>
    <mergeCell ref="R1005:S1006"/>
    <mergeCell ref="T1005:U1006"/>
    <mergeCell ref="V1005:W1006"/>
    <mergeCell ref="X1005:Y1006"/>
    <mergeCell ref="Z1005:AA1006"/>
    <mergeCell ref="AB1005:AB1006"/>
    <mergeCell ref="AC1003:AC1004"/>
    <mergeCell ref="A1005:A1006"/>
    <mergeCell ref="B1005:C1006"/>
    <mergeCell ref="D1005:E1006"/>
    <mergeCell ref="F1005:G1006"/>
    <mergeCell ref="H1005:I1006"/>
    <mergeCell ref="J1005:K1006"/>
    <mergeCell ref="L1005:M1006"/>
    <mergeCell ref="N1005:O1006"/>
    <mergeCell ref="P1005:Q1006"/>
    <mergeCell ref="R1003:S1004"/>
    <mergeCell ref="T1003:U1004"/>
    <mergeCell ref="V1003:W1004"/>
    <mergeCell ref="X1003:Y1004"/>
    <mergeCell ref="Z1003:AA1004"/>
    <mergeCell ref="AB1003:AB1004"/>
    <mergeCell ref="AC1001:AC1002"/>
    <mergeCell ref="A1003:A1004"/>
    <mergeCell ref="B1003:C1004"/>
    <mergeCell ref="D1003:E1004"/>
    <mergeCell ref="F1003:G1004"/>
    <mergeCell ref="H1003:I1004"/>
    <mergeCell ref="J1003:K1004"/>
    <mergeCell ref="L1003:M1004"/>
    <mergeCell ref="N1003:O1004"/>
    <mergeCell ref="P1003:Q1004"/>
    <mergeCell ref="R1001:S1002"/>
    <mergeCell ref="T1001:U1002"/>
    <mergeCell ref="V1001:W1002"/>
    <mergeCell ref="X1001:Y1002"/>
    <mergeCell ref="Z1001:AA1002"/>
    <mergeCell ref="AB1001:AB1002"/>
    <mergeCell ref="AC999:AC1000"/>
    <mergeCell ref="A1001:A1002"/>
    <mergeCell ref="B1001:C1002"/>
    <mergeCell ref="D1001:E1002"/>
    <mergeCell ref="F1001:G1002"/>
    <mergeCell ref="H1001:I1002"/>
    <mergeCell ref="J1001:K1002"/>
    <mergeCell ref="L1001:M1002"/>
    <mergeCell ref="N1001:O1002"/>
    <mergeCell ref="P1001:Q1002"/>
    <mergeCell ref="R999:S1000"/>
    <mergeCell ref="T999:U1000"/>
    <mergeCell ref="V999:W1000"/>
    <mergeCell ref="X999:Y1000"/>
    <mergeCell ref="Z999:AA1000"/>
    <mergeCell ref="AB999:AB1000"/>
    <mergeCell ref="AC997:AC998"/>
    <mergeCell ref="A999:A1000"/>
    <mergeCell ref="B999:C1000"/>
    <mergeCell ref="D999:E1000"/>
    <mergeCell ref="F999:G1000"/>
    <mergeCell ref="H999:I1000"/>
    <mergeCell ref="J999:K1000"/>
    <mergeCell ref="L999:M1000"/>
    <mergeCell ref="N999:O1000"/>
    <mergeCell ref="P999:Q1000"/>
    <mergeCell ref="R997:S998"/>
    <mergeCell ref="T997:U998"/>
    <mergeCell ref="V997:W998"/>
    <mergeCell ref="X997:Y998"/>
    <mergeCell ref="Z997:AA998"/>
    <mergeCell ref="AB997:AB998"/>
    <mergeCell ref="AC995:AC996"/>
    <mergeCell ref="A997:A998"/>
    <mergeCell ref="B997:C998"/>
    <mergeCell ref="D997:E998"/>
    <mergeCell ref="F997:G998"/>
    <mergeCell ref="H997:I998"/>
    <mergeCell ref="J997:K998"/>
    <mergeCell ref="L997:M998"/>
    <mergeCell ref="N997:O998"/>
    <mergeCell ref="P997:Q998"/>
    <mergeCell ref="R995:S996"/>
    <mergeCell ref="T995:U996"/>
    <mergeCell ref="V995:W996"/>
    <mergeCell ref="X995:Y996"/>
    <mergeCell ref="Z995:AA996"/>
    <mergeCell ref="AB995:AB996"/>
    <mergeCell ref="AC993:AC994"/>
    <mergeCell ref="A995:A996"/>
    <mergeCell ref="B995:C996"/>
    <mergeCell ref="D995:E996"/>
    <mergeCell ref="F995:G996"/>
    <mergeCell ref="H995:I996"/>
    <mergeCell ref="J995:K996"/>
    <mergeCell ref="L995:M996"/>
    <mergeCell ref="N995:O996"/>
    <mergeCell ref="P995:Q996"/>
    <mergeCell ref="R993:S994"/>
    <mergeCell ref="T993:U994"/>
    <mergeCell ref="V993:W994"/>
    <mergeCell ref="X993:Y994"/>
    <mergeCell ref="Z993:AA994"/>
    <mergeCell ref="AB993:AB994"/>
    <mergeCell ref="AC991:AC992"/>
    <mergeCell ref="A993:A994"/>
    <mergeCell ref="B993:C994"/>
    <mergeCell ref="D993:E994"/>
    <mergeCell ref="F993:G994"/>
    <mergeCell ref="H993:I994"/>
    <mergeCell ref="J993:K994"/>
    <mergeCell ref="L993:M994"/>
    <mergeCell ref="N993:O994"/>
    <mergeCell ref="P993:Q994"/>
    <mergeCell ref="R991:S992"/>
    <mergeCell ref="T991:U992"/>
    <mergeCell ref="V991:W992"/>
    <mergeCell ref="X991:Y992"/>
    <mergeCell ref="Z991:AA992"/>
    <mergeCell ref="AB991:AB992"/>
    <mergeCell ref="AC989:AC990"/>
    <mergeCell ref="A991:A992"/>
    <mergeCell ref="B991:C992"/>
    <mergeCell ref="D991:E992"/>
    <mergeCell ref="F991:G992"/>
    <mergeCell ref="H991:I992"/>
    <mergeCell ref="J991:K992"/>
    <mergeCell ref="L991:M992"/>
    <mergeCell ref="N991:O992"/>
    <mergeCell ref="P991:Q992"/>
    <mergeCell ref="R989:S990"/>
    <mergeCell ref="T989:U990"/>
    <mergeCell ref="V989:W990"/>
    <mergeCell ref="X989:Y990"/>
    <mergeCell ref="Z989:AA990"/>
    <mergeCell ref="AB989:AB990"/>
    <mergeCell ref="AC987:AC988"/>
    <mergeCell ref="A989:A990"/>
    <mergeCell ref="B989:C990"/>
    <mergeCell ref="D989:E990"/>
    <mergeCell ref="F989:G990"/>
    <mergeCell ref="H989:I990"/>
    <mergeCell ref="J989:K990"/>
    <mergeCell ref="L989:M990"/>
    <mergeCell ref="N989:O990"/>
    <mergeCell ref="P989:Q990"/>
    <mergeCell ref="R987:S988"/>
    <mergeCell ref="T987:U988"/>
    <mergeCell ref="V987:W988"/>
    <mergeCell ref="X987:Y988"/>
    <mergeCell ref="Z987:AA988"/>
    <mergeCell ref="AB987:AB988"/>
    <mergeCell ref="AC985:AC986"/>
    <mergeCell ref="A987:A988"/>
    <mergeCell ref="B987:C988"/>
    <mergeCell ref="D987:E988"/>
    <mergeCell ref="F987:G988"/>
    <mergeCell ref="H987:I988"/>
    <mergeCell ref="J987:K988"/>
    <mergeCell ref="L987:M988"/>
    <mergeCell ref="N987:O988"/>
    <mergeCell ref="P987:Q988"/>
    <mergeCell ref="R985:S986"/>
    <mergeCell ref="T985:U986"/>
    <mergeCell ref="V985:W986"/>
    <mergeCell ref="X985:Y986"/>
    <mergeCell ref="Z985:AA986"/>
    <mergeCell ref="AB985:AB986"/>
    <mergeCell ref="AC983:AC984"/>
    <mergeCell ref="A985:A986"/>
    <mergeCell ref="B985:C986"/>
    <mergeCell ref="D985:E986"/>
    <mergeCell ref="F985:G986"/>
    <mergeCell ref="H985:I986"/>
    <mergeCell ref="J985:K986"/>
    <mergeCell ref="L985:M986"/>
    <mergeCell ref="N985:O986"/>
    <mergeCell ref="P985:Q986"/>
    <mergeCell ref="R983:S984"/>
    <mergeCell ref="T983:U984"/>
    <mergeCell ref="V983:W984"/>
    <mergeCell ref="X983:Y984"/>
    <mergeCell ref="Z983:AA984"/>
    <mergeCell ref="AB983:AB984"/>
    <mergeCell ref="AC981:AC982"/>
    <mergeCell ref="A983:A984"/>
    <mergeCell ref="B983:C984"/>
    <mergeCell ref="D983:E984"/>
    <mergeCell ref="F983:G984"/>
    <mergeCell ref="H983:I984"/>
    <mergeCell ref="J983:K984"/>
    <mergeCell ref="L983:M984"/>
    <mergeCell ref="N983:O984"/>
    <mergeCell ref="P983:Q984"/>
    <mergeCell ref="R981:S982"/>
    <mergeCell ref="T981:U982"/>
    <mergeCell ref="V981:W982"/>
    <mergeCell ref="X981:Y982"/>
    <mergeCell ref="Z981:AA982"/>
    <mergeCell ref="AB981:AB982"/>
    <mergeCell ref="AC979:AC980"/>
    <mergeCell ref="A981:A982"/>
    <mergeCell ref="B981:C982"/>
    <mergeCell ref="D981:E982"/>
    <mergeCell ref="F981:G982"/>
    <mergeCell ref="H981:I982"/>
    <mergeCell ref="J981:K982"/>
    <mergeCell ref="L981:M982"/>
    <mergeCell ref="N981:O982"/>
    <mergeCell ref="P981:Q982"/>
    <mergeCell ref="R979:S980"/>
    <mergeCell ref="T979:U980"/>
    <mergeCell ref="V979:W980"/>
    <mergeCell ref="X979:Y980"/>
    <mergeCell ref="Z979:AA980"/>
    <mergeCell ref="AB979:AB980"/>
    <mergeCell ref="AC977:AC978"/>
    <mergeCell ref="A979:A980"/>
    <mergeCell ref="B979:C980"/>
    <mergeCell ref="D979:E980"/>
    <mergeCell ref="F979:G980"/>
    <mergeCell ref="H979:I980"/>
    <mergeCell ref="J979:K980"/>
    <mergeCell ref="L979:M980"/>
    <mergeCell ref="N979:O980"/>
    <mergeCell ref="P979:Q980"/>
    <mergeCell ref="R977:S978"/>
    <mergeCell ref="T977:U978"/>
    <mergeCell ref="V977:W978"/>
    <mergeCell ref="X977:Y978"/>
    <mergeCell ref="Z977:AA978"/>
    <mergeCell ref="AB977:AB978"/>
    <mergeCell ref="AC975:AC976"/>
    <mergeCell ref="A977:A978"/>
    <mergeCell ref="B977:C978"/>
    <mergeCell ref="D977:E978"/>
    <mergeCell ref="F977:G978"/>
    <mergeCell ref="H977:I978"/>
    <mergeCell ref="J977:K978"/>
    <mergeCell ref="L977:M978"/>
    <mergeCell ref="N977:O978"/>
    <mergeCell ref="P977:Q978"/>
    <mergeCell ref="R975:S976"/>
    <mergeCell ref="T975:U976"/>
    <mergeCell ref="V975:W976"/>
    <mergeCell ref="X975:Y976"/>
    <mergeCell ref="Z975:AA976"/>
    <mergeCell ref="AB975:AB976"/>
    <mergeCell ref="AC973:AC974"/>
    <mergeCell ref="A975:A976"/>
    <mergeCell ref="B975:C976"/>
    <mergeCell ref="D975:E976"/>
    <mergeCell ref="F975:G976"/>
    <mergeCell ref="H975:I976"/>
    <mergeCell ref="J975:K976"/>
    <mergeCell ref="L975:M976"/>
    <mergeCell ref="N975:O976"/>
    <mergeCell ref="P975:Q976"/>
    <mergeCell ref="R973:S974"/>
    <mergeCell ref="T973:U974"/>
    <mergeCell ref="V973:W974"/>
    <mergeCell ref="X973:Y974"/>
    <mergeCell ref="Z973:AA974"/>
    <mergeCell ref="AB973:AB974"/>
    <mergeCell ref="AC971:AC972"/>
    <mergeCell ref="A973:A974"/>
    <mergeCell ref="B973:C974"/>
    <mergeCell ref="D973:E974"/>
    <mergeCell ref="F973:G974"/>
    <mergeCell ref="H973:I974"/>
    <mergeCell ref="J973:K974"/>
    <mergeCell ref="L973:M974"/>
    <mergeCell ref="N973:O974"/>
    <mergeCell ref="P973:Q974"/>
    <mergeCell ref="R971:S972"/>
    <mergeCell ref="T971:U972"/>
    <mergeCell ref="V971:W972"/>
    <mergeCell ref="X971:Y972"/>
    <mergeCell ref="Z971:AA972"/>
    <mergeCell ref="AB971:AB972"/>
    <mergeCell ref="AC969:AC970"/>
    <mergeCell ref="A971:A972"/>
    <mergeCell ref="B971:C972"/>
    <mergeCell ref="D971:E972"/>
    <mergeCell ref="F971:G972"/>
    <mergeCell ref="H971:I972"/>
    <mergeCell ref="J971:K972"/>
    <mergeCell ref="L971:M972"/>
    <mergeCell ref="N971:O972"/>
    <mergeCell ref="P971:Q972"/>
    <mergeCell ref="R969:S970"/>
    <mergeCell ref="T969:U970"/>
    <mergeCell ref="V969:W970"/>
    <mergeCell ref="X969:Y970"/>
    <mergeCell ref="Z969:AA970"/>
    <mergeCell ref="AB969:AB970"/>
    <mergeCell ref="AC967:AC968"/>
    <mergeCell ref="A969:A970"/>
    <mergeCell ref="B969:C970"/>
    <mergeCell ref="D969:E970"/>
    <mergeCell ref="F969:G970"/>
    <mergeCell ref="H969:I970"/>
    <mergeCell ref="J969:K970"/>
    <mergeCell ref="L969:M970"/>
    <mergeCell ref="N969:O970"/>
    <mergeCell ref="P969:Q970"/>
    <mergeCell ref="R967:S968"/>
    <mergeCell ref="T967:U968"/>
    <mergeCell ref="V967:W968"/>
    <mergeCell ref="X967:Y968"/>
    <mergeCell ref="Z967:AA968"/>
    <mergeCell ref="AB967:AB968"/>
    <mergeCell ref="AC965:AC966"/>
    <mergeCell ref="A967:A968"/>
    <mergeCell ref="B967:C968"/>
    <mergeCell ref="D967:E968"/>
    <mergeCell ref="F967:G968"/>
    <mergeCell ref="H967:I968"/>
    <mergeCell ref="J967:K968"/>
    <mergeCell ref="L967:M968"/>
    <mergeCell ref="N967:O968"/>
    <mergeCell ref="P967:Q968"/>
    <mergeCell ref="R965:S966"/>
    <mergeCell ref="T965:U966"/>
    <mergeCell ref="V965:W966"/>
    <mergeCell ref="X965:Y966"/>
    <mergeCell ref="Z965:AA966"/>
    <mergeCell ref="AB965:AB966"/>
    <mergeCell ref="AC963:AC964"/>
    <mergeCell ref="A965:A966"/>
    <mergeCell ref="B965:C966"/>
    <mergeCell ref="D965:E966"/>
    <mergeCell ref="F965:G966"/>
    <mergeCell ref="H965:I966"/>
    <mergeCell ref="J965:K966"/>
    <mergeCell ref="L965:M966"/>
    <mergeCell ref="N965:O966"/>
    <mergeCell ref="P965:Q966"/>
    <mergeCell ref="R963:S964"/>
    <mergeCell ref="T963:U964"/>
    <mergeCell ref="V963:W964"/>
    <mergeCell ref="X963:Y964"/>
    <mergeCell ref="Z963:AA964"/>
    <mergeCell ref="AB963:AB964"/>
    <mergeCell ref="AC961:AC962"/>
    <mergeCell ref="A963:A964"/>
    <mergeCell ref="B963:C964"/>
    <mergeCell ref="D963:E964"/>
    <mergeCell ref="F963:G964"/>
    <mergeCell ref="H963:I964"/>
    <mergeCell ref="J963:K964"/>
    <mergeCell ref="L963:M964"/>
    <mergeCell ref="N963:O964"/>
    <mergeCell ref="P963:Q964"/>
    <mergeCell ref="R961:S962"/>
    <mergeCell ref="T961:U962"/>
    <mergeCell ref="V961:W962"/>
    <mergeCell ref="X961:Y962"/>
    <mergeCell ref="Z961:AA962"/>
    <mergeCell ref="AB961:AB962"/>
    <mergeCell ref="AC959:AC960"/>
    <mergeCell ref="A961:A962"/>
    <mergeCell ref="B961:C962"/>
    <mergeCell ref="D961:E962"/>
    <mergeCell ref="F961:G962"/>
    <mergeCell ref="H961:I962"/>
    <mergeCell ref="J961:K962"/>
    <mergeCell ref="L961:M962"/>
    <mergeCell ref="N961:O962"/>
    <mergeCell ref="P961:Q962"/>
    <mergeCell ref="R959:S960"/>
    <mergeCell ref="T959:U960"/>
    <mergeCell ref="V959:W960"/>
    <mergeCell ref="X959:Y960"/>
    <mergeCell ref="Z959:AA960"/>
    <mergeCell ref="AB959:AB960"/>
    <mergeCell ref="AC957:AC958"/>
    <mergeCell ref="A959:A960"/>
    <mergeCell ref="B959:C960"/>
    <mergeCell ref="D959:E960"/>
    <mergeCell ref="F959:G960"/>
    <mergeCell ref="H959:I960"/>
    <mergeCell ref="J959:K960"/>
    <mergeCell ref="L959:M960"/>
    <mergeCell ref="N959:O960"/>
    <mergeCell ref="P959:Q960"/>
    <mergeCell ref="R957:S958"/>
    <mergeCell ref="T957:U958"/>
    <mergeCell ref="V957:W958"/>
    <mergeCell ref="X957:Y958"/>
    <mergeCell ref="Z957:AA958"/>
    <mergeCell ref="AB957:AB958"/>
    <mergeCell ref="AC955:AC956"/>
    <mergeCell ref="A957:A958"/>
    <mergeCell ref="B957:C958"/>
    <mergeCell ref="D957:E958"/>
    <mergeCell ref="F957:G958"/>
    <mergeCell ref="H957:I958"/>
    <mergeCell ref="J957:K958"/>
    <mergeCell ref="L957:M958"/>
    <mergeCell ref="N957:O958"/>
    <mergeCell ref="P957:Q958"/>
    <mergeCell ref="R955:S956"/>
    <mergeCell ref="T955:U956"/>
    <mergeCell ref="V955:W956"/>
    <mergeCell ref="X955:Y956"/>
    <mergeCell ref="Z955:AA956"/>
    <mergeCell ref="AB955:AB956"/>
    <mergeCell ref="AC953:AC954"/>
    <mergeCell ref="A955:A956"/>
    <mergeCell ref="B955:C956"/>
    <mergeCell ref="D955:E956"/>
    <mergeCell ref="F955:G956"/>
    <mergeCell ref="H955:I956"/>
    <mergeCell ref="J955:K956"/>
    <mergeCell ref="L955:M956"/>
    <mergeCell ref="N955:O956"/>
    <mergeCell ref="P955:Q956"/>
    <mergeCell ref="R953:S954"/>
    <mergeCell ref="T953:U954"/>
    <mergeCell ref="V953:W954"/>
    <mergeCell ref="X953:Y954"/>
    <mergeCell ref="Z953:AA954"/>
    <mergeCell ref="AB953:AB954"/>
    <mergeCell ref="AC951:AC952"/>
    <mergeCell ref="A953:A954"/>
    <mergeCell ref="B953:C954"/>
    <mergeCell ref="D953:E954"/>
    <mergeCell ref="F953:G954"/>
    <mergeCell ref="H953:I954"/>
    <mergeCell ref="J953:K954"/>
    <mergeCell ref="L953:M954"/>
    <mergeCell ref="N953:O954"/>
    <mergeCell ref="P953:Q954"/>
    <mergeCell ref="R951:S952"/>
    <mergeCell ref="T951:U952"/>
    <mergeCell ref="V951:W952"/>
    <mergeCell ref="X951:Y952"/>
    <mergeCell ref="Z951:AA952"/>
    <mergeCell ref="AB951:AB952"/>
    <mergeCell ref="AC949:AC950"/>
    <mergeCell ref="A951:A952"/>
    <mergeCell ref="B951:C952"/>
    <mergeCell ref="D951:E952"/>
    <mergeCell ref="F951:G952"/>
    <mergeCell ref="H951:I952"/>
    <mergeCell ref="J951:K952"/>
    <mergeCell ref="L951:M952"/>
    <mergeCell ref="N951:O952"/>
    <mergeCell ref="P951:Q952"/>
    <mergeCell ref="R949:S950"/>
    <mergeCell ref="T949:U950"/>
    <mergeCell ref="V949:W950"/>
    <mergeCell ref="X949:Y950"/>
    <mergeCell ref="Z949:AA950"/>
    <mergeCell ref="AB949:AB950"/>
    <mergeCell ref="AC947:AC948"/>
    <mergeCell ref="A949:A950"/>
    <mergeCell ref="B949:C950"/>
    <mergeCell ref="D949:E950"/>
    <mergeCell ref="F949:G950"/>
    <mergeCell ref="H949:I950"/>
    <mergeCell ref="J949:K950"/>
    <mergeCell ref="L949:M950"/>
    <mergeCell ref="N949:O950"/>
    <mergeCell ref="P949:Q950"/>
    <mergeCell ref="R947:S948"/>
    <mergeCell ref="T947:U948"/>
    <mergeCell ref="V947:W948"/>
    <mergeCell ref="X947:Y948"/>
    <mergeCell ref="Z947:AA948"/>
    <mergeCell ref="AB947:AB948"/>
    <mergeCell ref="AC945:AC946"/>
    <mergeCell ref="A947:A948"/>
    <mergeCell ref="B947:C948"/>
    <mergeCell ref="D947:E948"/>
    <mergeCell ref="F947:G948"/>
    <mergeCell ref="H947:I948"/>
    <mergeCell ref="J947:K948"/>
    <mergeCell ref="L947:M948"/>
    <mergeCell ref="N947:O948"/>
    <mergeCell ref="P947:Q948"/>
    <mergeCell ref="R945:S946"/>
    <mergeCell ref="T945:U946"/>
    <mergeCell ref="V945:W946"/>
    <mergeCell ref="X945:Y946"/>
    <mergeCell ref="Z945:AA946"/>
    <mergeCell ref="AB945:AB946"/>
    <mergeCell ref="AC943:AC944"/>
    <mergeCell ref="A945:A946"/>
    <mergeCell ref="B945:C946"/>
    <mergeCell ref="D945:E946"/>
    <mergeCell ref="F945:G946"/>
    <mergeCell ref="H945:I946"/>
    <mergeCell ref="J945:K946"/>
    <mergeCell ref="L945:M946"/>
    <mergeCell ref="N945:O946"/>
    <mergeCell ref="P945:Q946"/>
    <mergeCell ref="R943:S944"/>
    <mergeCell ref="T943:U944"/>
    <mergeCell ref="V943:W944"/>
    <mergeCell ref="X943:Y944"/>
    <mergeCell ref="Z943:AA944"/>
    <mergeCell ref="AB943:AB944"/>
    <mergeCell ref="AC941:AC942"/>
    <mergeCell ref="A943:A944"/>
    <mergeCell ref="B943:C944"/>
    <mergeCell ref="D943:E944"/>
    <mergeCell ref="F943:G944"/>
    <mergeCell ref="H943:I944"/>
    <mergeCell ref="J943:K944"/>
    <mergeCell ref="L943:M944"/>
    <mergeCell ref="N943:O944"/>
    <mergeCell ref="P943:Q944"/>
    <mergeCell ref="R941:S942"/>
    <mergeCell ref="T941:U942"/>
    <mergeCell ref="V941:W942"/>
    <mergeCell ref="X941:Y942"/>
    <mergeCell ref="Z941:AA942"/>
    <mergeCell ref="AB941:AB942"/>
    <mergeCell ref="AC939:AC940"/>
    <mergeCell ref="A941:A942"/>
    <mergeCell ref="B941:C942"/>
    <mergeCell ref="D941:E942"/>
    <mergeCell ref="F941:G942"/>
    <mergeCell ref="H941:I942"/>
    <mergeCell ref="J941:K942"/>
    <mergeCell ref="L941:M942"/>
    <mergeCell ref="N941:O942"/>
    <mergeCell ref="P941:Q942"/>
    <mergeCell ref="R939:S940"/>
    <mergeCell ref="T939:U940"/>
    <mergeCell ref="V939:W940"/>
    <mergeCell ref="X939:Y940"/>
    <mergeCell ref="Z939:AA940"/>
    <mergeCell ref="AB939:AB940"/>
    <mergeCell ref="AC937:AC938"/>
    <mergeCell ref="A939:A940"/>
    <mergeCell ref="B939:C940"/>
    <mergeCell ref="D939:E940"/>
    <mergeCell ref="F939:G940"/>
    <mergeCell ref="H939:I940"/>
    <mergeCell ref="J939:K940"/>
    <mergeCell ref="L939:M940"/>
    <mergeCell ref="N939:O940"/>
    <mergeCell ref="P939:Q940"/>
    <mergeCell ref="R937:S938"/>
    <mergeCell ref="T937:U938"/>
    <mergeCell ref="V937:W938"/>
    <mergeCell ref="X937:Y938"/>
    <mergeCell ref="Z937:AA938"/>
    <mergeCell ref="AB937:AB938"/>
    <mergeCell ref="AC935:AC936"/>
    <mergeCell ref="A937:A938"/>
    <mergeCell ref="B937:C938"/>
    <mergeCell ref="D937:E938"/>
    <mergeCell ref="F937:G938"/>
    <mergeCell ref="H937:I938"/>
    <mergeCell ref="J937:K938"/>
    <mergeCell ref="L937:M938"/>
    <mergeCell ref="N937:O938"/>
    <mergeCell ref="P937:Q938"/>
    <mergeCell ref="R935:S936"/>
    <mergeCell ref="T935:U936"/>
    <mergeCell ref="V935:W936"/>
    <mergeCell ref="X935:Y936"/>
    <mergeCell ref="Z935:AA936"/>
    <mergeCell ref="AB935:AB936"/>
    <mergeCell ref="AC933:AC934"/>
    <mergeCell ref="A935:A936"/>
    <mergeCell ref="B935:C936"/>
    <mergeCell ref="D935:E936"/>
    <mergeCell ref="F935:G936"/>
    <mergeCell ref="H935:I936"/>
    <mergeCell ref="J935:K936"/>
    <mergeCell ref="L935:M936"/>
    <mergeCell ref="N935:O936"/>
    <mergeCell ref="P935:Q936"/>
    <mergeCell ref="R933:S934"/>
    <mergeCell ref="T933:U934"/>
    <mergeCell ref="V933:W934"/>
    <mergeCell ref="X933:Y934"/>
    <mergeCell ref="Z933:AA934"/>
    <mergeCell ref="AB933:AB934"/>
    <mergeCell ref="AC931:AC932"/>
    <mergeCell ref="A933:A934"/>
    <mergeCell ref="B933:C934"/>
    <mergeCell ref="D933:E934"/>
    <mergeCell ref="F933:G934"/>
    <mergeCell ref="H933:I934"/>
    <mergeCell ref="J933:K934"/>
    <mergeCell ref="L933:M934"/>
    <mergeCell ref="N933:O934"/>
    <mergeCell ref="P933:Q934"/>
    <mergeCell ref="R931:S932"/>
    <mergeCell ref="T931:U932"/>
    <mergeCell ref="V931:W932"/>
    <mergeCell ref="X931:Y932"/>
    <mergeCell ref="Z931:AA932"/>
    <mergeCell ref="AB931:AB932"/>
    <mergeCell ref="AC929:AC930"/>
    <mergeCell ref="A931:A932"/>
    <mergeCell ref="B931:C932"/>
    <mergeCell ref="D931:E932"/>
    <mergeCell ref="F931:G932"/>
    <mergeCell ref="H931:I932"/>
    <mergeCell ref="J931:K932"/>
    <mergeCell ref="L931:M932"/>
    <mergeCell ref="N931:O932"/>
    <mergeCell ref="P931:Q932"/>
    <mergeCell ref="R929:S930"/>
    <mergeCell ref="T929:U930"/>
    <mergeCell ref="V929:W930"/>
    <mergeCell ref="X929:Y930"/>
    <mergeCell ref="Z929:AA930"/>
    <mergeCell ref="AB929:AB930"/>
    <mergeCell ref="AC927:AC928"/>
    <mergeCell ref="A929:A930"/>
    <mergeCell ref="B929:C930"/>
    <mergeCell ref="D929:E930"/>
    <mergeCell ref="F929:G930"/>
    <mergeCell ref="H929:I930"/>
    <mergeCell ref="J929:K930"/>
    <mergeCell ref="L929:M930"/>
    <mergeCell ref="N929:O930"/>
    <mergeCell ref="P929:Q930"/>
    <mergeCell ref="R927:S928"/>
    <mergeCell ref="T927:U928"/>
    <mergeCell ref="V927:W928"/>
    <mergeCell ref="X927:Y928"/>
    <mergeCell ref="Z927:AA928"/>
    <mergeCell ref="AB927:AB928"/>
    <mergeCell ref="AC925:AC926"/>
    <mergeCell ref="A927:A928"/>
    <mergeCell ref="B927:C928"/>
    <mergeCell ref="D927:E928"/>
    <mergeCell ref="F927:G928"/>
    <mergeCell ref="H927:I928"/>
    <mergeCell ref="J927:K928"/>
    <mergeCell ref="L927:M928"/>
    <mergeCell ref="N927:O928"/>
    <mergeCell ref="P927:Q928"/>
    <mergeCell ref="R925:S926"/>
    <mergeCell ref="T925:U926"/>
    <mergeCell ref="V925:W926"/>
    <mergeCell ref="X925:Y926"/>
    <mergeCell ref="Z925:AA926"/>
    <mergeCell ref="AB925:AB926"/>
    <mergeCell ref="AC923:AC924"/>
    <mergeCell ref="A925:A926"/>
    <mergeCell ref="B925:C926"/>
    <mergeCell ref="D925:E926"/>
    <mergeCell ref="F925:G926"/>
    <mergeCell ref="H925:I926"/>
    <mergeCell ref="J925:K926"/>
    <mergeCell ref="L925:M926"/>
    <mergeCell ref="N925:O926"/>
    <mergeCell ref="P925:Q926"/>
    <mergeCell ref="R923:S924"/>
    <mergeCell ref="T923:U924"/>
    <mergeCell ref="V923:W924"/>
    <mergeCell ref="X923:Y924"/>
    <mergeCell ref="Z923:AA924"/>
    <mergeCell ref="AB923:AB924"/>
    <mergeCell ref="AC921:AC922"/>
    <mergeCell ref="A923:A924"/>
    <mergeCell ref="B923:C924"/>
    <mergeCell ref="D923:E924"/>
    <mergeCell ref="F923:G924"/>
    <mergeCell ref="H923:I924"/>
    <mergeCell ref="J923:K924"/>
    <mergeCell ref="L923:M924"/>
    <mergeCell ref="N923:O924"/>
    <mergeCell ref="P923:Q924"/>
    <mergeCell ref="R921:S922"/>
    <mergeCell ref="T921:U922"/>
    <mergeCell ref="V921:W922"/>
    <mergeCell ref="X921:Y922"/>
    <mergeCell ref="Z921:AA922"/>
    <mergeCell ref="AB921:AB922"/>
    <mergeCell ref="AC919:AC920"/>
    <mergeCell ref="A921:A922"/>
    <mergeCell ref="B921:C922"/>
    <mergeCell ref="D921:E922"/>
    <mergeCell ref="F921:G922"/>
    <mergeCell ref="H921:I922"/>
    <mergeCell ref="J921:K922"/>
    <mergeCell ref="L921:M922"/>
    <mergeCell ref="N921:O922"/>
    <mergeCell ref="P921:Q922"/>
    <mergeCell ref="R919:S920"/>
    <mergeCell ref="T919:U920"/>
    <mergeCell ref="V919:W920"/>
    <mergeCell ref="X919:Y920"/>
    <mergeCell ref="Z919:AA920"/>
    <mergeCell ref="AB919:AB920"/>
    <mergeCell ref="AC917:AC918"/>
    <mergeCell ref="A919:A920"/>
    <mergeCell ref="B919:C920"/>
    <mergeCell ref="D919:E920"/>
    <mergeCell ref="F919:G920"/>
    <mergeCell ref="H919:I920"/>
    <mergeCell ref="J919:K920"/>
    <mergeCell ref="L919:M920"/>
    <mergeCell ref="N919:O920"/>
    <mergeCell ref="P919:Q920"/>
    <mergeCell ref="R917:S918"/>
    <mergeCell ref="T917:U918"/>
    <mergeCell ref="V917:W918"/>
    <mergeCell ref="X917:Y918"/>
    <mergeCell ref="Z917:AA918"/>
    <mergeCell ref="AB917:AB918"/>
    <mergeCell ref="AC915:AC916"/>
    <mergeCell ref="A917:A918"/>
    <mergeCell ref="B917:C918"/>
    <mergeCell ref="D917:E918"/>
    <mergeCell ref="F917:G918"/>
    <mergeCell ref="H917:I918"/>
    <mergeCell ref="J917:K918"/>
    <mergeCell ref="L917:M918"/>
    <mergeCell ref="N917:O918"/>
    <mergeCell ref="P917:Q918"/>
    <mergeCell ref="R915:S916"/>
    <mergeCell ref="T915:U916"/>
    <mergeCell ref="V915:W916"/>
    <mergeCell ref="X915:Y916"/>
    <mergeCell ref="Z915:AA916"/>
    <mergeCell ref="AB915:AB916"/>
    <mergeCell ref="AC913:AC914"/>
    <mergeCell ref="A915:A916"/>
    <mergeCell ref="B915:C916"/>
    <mergeCell ref="D915:E916"/>
    <mergeCell ref="F915:G916"/>
    <mergeCell ref="H915:I916"/>
    <mergeCell ref="J915:K916"/>
    <mergeCell ref="L915:M916"/>
    <mergeCell ref="N915:O916"/>
    <mergeCell ref="P915:Q916"/>
    <mergeCell ref="R913:S914"/>
    <mergeCell ref="T913:U914"/>
    <mergeCell ref="V913:W914"/>
    <mergeCell ref="X913:Y914"/>
    <mergeCell ref="Z913:AA914"/>
    <mergeCell ref="AB913:AB914"/>
    <mergeCell ref="AC911:AC912"/>
    <mergeCell ref="A913:A914"/>
    <mergeCell ref="B913:C914"/>
    <mergeCell ref="D913:E914"/>
    <mergeCell ref="F913:G914"/>
    <mergeCell ref="H913:I914"/>
    <mergeCell ref="J913:K914"/>
    <mergeCell ref="L913:M914"/>
    <mergeCell ref="N913:O914"/>
    <mergeCell ref="P913:Q914"/>
    <mergeCell ref="R911:S912"/>
    <mergeCell ref="T911:U912"/>
    <mergeCell ref="V911:W912"/>
    <mergeCell ref="X911:Y912"/>
    <mergeCell ref="Z911:AA912"/>
    <mergeCell ref="AB911:AB912"/>
    <mergeCell ref="AC909:AC910"/>
    <mergeCell ref="A911:A912"/>
    <mergeCell ref="B911:C912"/>
    <mergeCell ref="D911:E912"/>
    <mergeCell ref="F911:G912"/>
    <mergeCell ref="H911:I912"/>
    <mergeCell ref="J911:K912"/>
    <mergeCell ref="L911:M912"/>
    <mergeCell ref="N911:O912"/>
    <mergeCell ref="P911:Q912"/>
    <mergeCell ref="R909:S910"/>
    <mergeCell ref="T909:U910"/>
    <mergeCell ref="V909:W910"/>
    <mergeCell ref="X909:Y910"/>
    <mergeCell ref="Z909:AA910"/>
    <mergeCell ref="AB909:AB910"/>
    <mergeCell ref="AC907:AC908"/>
    <mergeCell ref="A909:A910"/>
    <mergeCell ref="B909:C910"/>
    <mergeCell ref="D909:E910"/>
    <mergeCell ref="F909:G910"/>
    <mergeCell ref="H909:I910"/>
    <mergeCell ref="J909:K910"/>
    <mergeCell ref="L909:M910"/>
    <mergeCell ref="N909:O910"/>
    <mergeCell ref="P909:Q910"/>
    <mergeCell ref="R907:S908"/>
    <mergeCell ref="T907:U908"/>
    <mergeCell ref="V907:W908"/>
    <mergeCell ref="X907:Y908"/>
    <mergeCell ref="Z907:AA908"/>
    <mergeCell ref="AB907:AB908"/>
    <mergeCell ref="AC905:AC906"/>
    <mergeCell ref="A907:A908"/>
    <mergeCell ref="B907:C908"/>
    <mergeCell ref="D907:E908"/>
    <mergeCell ref="F907:G908"/>
    <mergeCell ref="H907:I908"/>
    <mergeCell ref="J907:K908"/>
    <mergeCell ref="L907:M908"/>
    <mergeCell ref="N907:O908"/>
    <mergeCell ref="P907:Q908"/>
    <mergeCell ref="R905:S906"/>
    <mergeCell ref="T905:U906"/>
    <mergeCell ref="V905:W906"/>
    <mergeCell ref="X905:Y906"/>
    <mergeCell ref="Z905:AA906"/>
    <mergeCell ref="AB905:AB906"/>
    <mergeCell ref="AC903:AC904"/>
    <mergeCell ref="A905:A906"/>
    <mergeCell ref="B905:C906"/>
    <mergeCell ref="D905:E906"/>
    <mergeCell ref="F905:G906"/>
    <mergeCell ref="H905:I906"/>
    <mergeCell ref="J905:K906"/>
    <mergeCell ref="L905:M906"/>
    <mergeCell ref="N905:O906"/>
    <mergeCell ref="P905:Q906"/>
    <mergeCell ref="R903:S904"/>
    <mergeCell ref="T903:U904"/>
    <mergeCell ref="V903:W904"/>
    <mergeCell ref="X903:Y904"/>
    <mergeCell ref="Z903:AA904"/>
    <mergeCell ref="AB903:AB904"/>
    <mergeCell ref="AC901:AC902"/>
    <mergeCell ref="A903:A904"/>
    <mergeCell ref="B903:C904"/>
    <mergeCell ref="D903:E904"/>
    <mergeCell ref="F903:G904"/>
    <mergeCell ref="H903:I904"/>
    <mergeCell ref="J903:K904"/>
    <mergeCell ref="L903:M904"/>
    <mergeCell ref="N903:O904"/>
    <mergeCell ref="P903:Q904"/>
    <mergeCell ref="R901:S902"/>
    <mergeCell ref="T901:U902"/>
    <mergeCell ref="V901:W902"/>
    <mergeCell ref="X901:Y902"/>
    <mergeCell ref="Z901:AA902"/>
    <mergeCell ref="AB901:AB902"/>
    <mergeCell ref="AC899:AC900"/>
    <mergeCell ref="A901:A902"/>
    <mergeCell ref="B901:C902"/>
    <mergeCell ref="D901:E902"/>
    <mergeCell ref="F901:G902"/>
    <mergeCell ref="H901:I902"/>
    <mergeCell ref="J901:K902"/>
    <mergeCell ref="L901:M902"/>
    <mergeCell ref="N901:O902"/>
    <mergeCell ref="P901:Q902"/>
    <mergeCell ref="R899:S900"/>
    <mergeCell ref="T899:U900"/>
    <mergeCell ref="V899:W900"/>
    <mergeCell ref="X899:Y900"/>
    <mergeCell ref="Z899:AA900"/>
    <mergeCell ref="AB899:AB900"/>
    <mergeCell ref="AC897:AC898"/>
    <mergeCell ref="A899:A900"/>
    <mergeCell ref="B899:C900"/>
    <mergeCell ref="D899:E900"/>
    <mergeCell ref="F899:G900"/>
    <mergeCell ref="H899:I900"/>
    <mergeCell ref="J899:K900"/>
    <mergeCell ref="L899:M900"/>
    <mergeCell ref="N899:O900"/>
    <mergeCell ref="P899:Q900"/>
    <mergeCell ref="R897:S898"/>
    <mergeCell ref="T897:U898"/>
    <mergeCell ref="V897:W898"/>
    <mergeCell ref="X897:Y898"/>
    <mergeCell ref="Z897:AA898"/>
    <mergeCell ref="AB897:AB898"/>
    <mergeCell ref="AC895:AC896"/>
    <mergeCell ref="A897:A898"/>
    <mergeCell ref="B897:C898"/>
    <mergeCell ref="D897:E898"/>
    <mergeCell ref="F897:G898"/>
    <mergeCell ref="H897:I898"/>
    <mergeCell ref="J897:K898"/>
    <mergeCell ref="L897:M898"/>
    <mergeCell ref="N897:O898"/>
    <mergeCell ref="P897:Q898"/>
    <mergeCell ref="R895:S896"/>
    <mergeCell ref="T895:U896"/>
    <mergeCell ref="V895:W896"/>
    <mergeCell ref="X895:Y896"/>
    <mergeCell ref="Z895:AA896"/>
    <mergeCell ref="AB895:AB896"/>
    <mergeCell ref="AC893:AC894"/>
    <mergeCell ref="A895:A896"/>
    <mergeCell ref="B895:C896"/>
    <mergeCell ref="D895:E896"/>
    <mergeCell ref="F895:G896"/>
    <mergeCell ref="H895:I896"/>
    <mergeCell ref="J895:K896"/>
    <mergeCell ref="L895:M896"/>
    <mergeCell ref="N895:O896"/>
    <mergeCell ref="P895:Q896"/>
    <mergeCell ref="R893:S894"/>
    <mergeCell ref="T893:U894"/>
    <mergeCell ref="V893:W894"/>
    <mergeCell ref="X893:Y894"/>
    <mergeCell ref="Z893:AA894"/>
    <mergeCell ref="AB893:AB894"/>
    <mergeCell ref="AC891:AC892"/>
    <mergeCell ref="A893:A894"/>
    <mergeCell ref="B893:C894"/>
    <mergeCell ref="D893:E894"/>
    <mergeCell ref="F893:G894"/>
    <mergeCell ref="H893:I894"/>
    <mergeCell ref="J893:K894"/>
    <mergeCell ref="L893:M894"/>
    <mergeCell ref="N893:O894"/>
    <mergeCell ref="P893:Q894"/>
    <mergeCell ref="R891:S892"/>
    <mergeCell ref="T891:U892"/>
    <mergeCell ref="V891:W892"/>
    <mergeCell ref="X891:Y892"/>
    <mergeCell ref="Z891:AA892"/>
    <mergeCell ref="AB891:AB892"/>
    <mergeCell ref="AC889:AC890"/>
    <mergeCell ref="A891:A892"/>
    <mergeCell ref="B891:C892"/>
    <mergeCell ref="D891:E892"/>
    <mergeCell ref="F891:G892"/>
    <mergeCell ref="H891:I892"/>
    <mergeCell ref="J891:K892"/>
    <mergeCell ref="L891:M892"/>
    <mergeCell ref="N891:O892"/>
    <mergeCell ref="P891:Q892"/>
    <mergeCell ref="R889:S890"/>
    <mergeCell ref="T889:U890"/>
    <mergeCell ref="V889:W890"/>
    <mergeCell ref="X889:Y890"/>
    <mergeCell ref="Z889:AA890"/>
    <mergeCell ref="AB889:AB890"/>
    <mergeCell ref="AC887:AC888"/>
    <mergeCell ref="A889:A890"/>
    <mergeCell ref="B889:C890"/>
    <mergeCell ref="D889:E890"/>
    <mergeCell ref="F889:G890"/>
    <mergeCell ref="H889:I890"/>
    <mergeCell ref="J889:K890"/>
    <mergeCell ref="L889:M890"/>
    <mergeCell ref="N889:O890"/>
    <mergeCell ref="P889:Q890"/>
    <mergeCell ref="R887:S888"/>
    <mergeCell ref="T887:U888"/>
    <mergeCell ref="V887:W888"/>
    <mergeCell ref="X887:Y888"/>
    <mergeCell ref="Z887:AA888"/>
    <mergeCell ref="AB887:AB888"/>
    <mergeCell ref="AC885:AC886"/>
    <mergeCell ref="A887:A888"/>
    <mergeCell ref="B887:C888"/>
    <mergeCell ref="D887:E888"/>
    <mergeCell ref="F887:G888"/>
    <mergeCell ref="H887:I888"/>
    <mergeCell ref="J887:K888"/>
    <mergeCell ref="L887:M888"/>
    <mergeCell ref="N887:O888"/>
    <mergeCell ref="P887:Q888"/>
    <mergeCell ref="R885:S886"/>
    <mergeCell ref="T885:U886"/>
    <mergeCell ref="V885:W886"/>
    <mergeCell ref="X885:Y886"/>
    <mergeCell ref="Z885:AA886"/>
    <mergeCell ref="AB885:AB886"/>
    <mergeCell ref="AC883:AC884"/>
    <mergeCell ref="A885:A886"/>
    <mergeCell ref="B885:C886"/>
    <mergeCell ref="D885:E886"/>
    <mergeCell ref="F885:G886"/>
    <mergeCell ref="H885:I886"/>
    <mergeCell ref="J885:K886"/>
    <mergeCell ref="L885:M886"/>
    <mergeCell ref="N885:O886"/>
    <mergeCell ref="P885:Q886"/>
    <mergeCell ref="R883:S884"/>
    <mergeCell ref="T883:U884"/>
    <mergeCell ref="V883:W884"/>
    <mergeCell ref="X883:Y884"/>
    <mergeCell ref="Z883:AA884"/>
    <mergeCell ref="AB883:AB884"/>
    <mergeCell ref="AC881:AC882"/>
    <mergeCell ref="A883:A884"/>
    <mergeCell ref="B883:C884"/>
    <mergeCell ref="D883:E884"/>
    <mergeCell ref="F883:G884"/>
    <mergeCell ref="H883:I884"/>
    <mergeCell ref="J883:K884"/>
    <mergeCell ref="L883:M884"/>
    <mergeCell ref="N883:O884"/>
    <mergeCell ref="P883:Q884"/>
    <mergeCell ref="R881:S882"/>
    <mergeCell ref="T881:U882"/>
    <mergeCell ref="V881:W882"/>
    <mergeCell ref="X881:Y882"/>
    <mergeCell ref="Z881:AA882"/>
    <mergeCell ref="AB881:AB882"/>
    <mergeCell ref="AC879:AC880"/>
    <mergeCell ref="A881:A882"/>
    <mergeCell ref="B881:C882"/>
    <mergeCell ref="D881:E882"/>
    <mergeCell ref="F881:G882"/>
    <mergeCell ref="H881:I882"/>
    <mergeCell ref="J881:K882"/>
    <mergeCell ref="L881:M882"/>
    <mergeCell ref="N881:O882"/>
    <mergeCell ref="P881:Q882"/>
    <mergeCell ref="R879:S880"/>
    <mergeCell ref="T879:U880"/>
    <mergeCell ref="V879:W880"/>
    <mergeCell ref="X879:Y880"/>
    <mergeCell ref="Z879:AA880"/>
    <mergeCell ref="AB879:AB880"/>
    <mergeCell ref="AC877:AC878"/>
    <mergeCell ref="A879:A880"/>
    <mergeCell ref="B879:C880"/>
    <mergeCell ref="D879:E880"/>
    <mergeCell ref="F879:G880"/>
    <mergeCell ref="H879:I880"/>
    <mergeCell ref="J879:K880"/>
    <mergeCell ref="L879:M880"/>
    <mergeCell ref="N879:O880"/>
    <mergeCell ref="P879:Q880"/>
    <mergeCell ref="R877:S878"/>
    <mergeCell ref="T877:U878"/>
    <mergeCell ref="V877:W878"/>
    <mergeCell ref="X877:Y878"/>
    <mergeCell ref="Z877:AA878"/>
    <mergeCell ref="AB877:AB878"/>
    <mergeCell ref="AC875:AC876"/>
    <mergeCell ref="A877:A878"/>
    <mergeCell ref="B877:C878"/>
    <mergeCell ref="D877:E878"/>
    <mergeCell ref="F877:G878"/>
    <mergeCell ref="H877:I878"/>
    <mergeCell ref="J877:K878"/>
    <mergeCell ref="L877:M878"/>
    <mergeCell ref="N877:O878"/>
    <mergeCell ref="P877:Q878"/>
    <mergeCell ref="R875:S876"/>
    <mergeCell ref="T875:U876"/>
    <mergeCell ref="V875:W876"/>
    <mergeCell ref="X875:Y876"/>
    <mergeCell ref="Z875:AA876"/>
    <mergeCell ref="AB875:AB876"/>
    <mergeCell ref="AC873:AC874"/>
    <mergeCell ref="A875:A876"/>
    <mergeCell ref="B875:C876"/>
    <mergeCell ref="D875:E876"/>
    <mergeCell ref="F875:G876"/>
    <mergeCell ref="H875:I876"/>
    <mergeCell ref="J875:K876"/>
    <mergeCell ref="L875:M876"/>
    <mergeCell ref="N875:O876"/>
    <mergeCell ref="P875:Q876"/>
    <mergeCell ref="R873:S874"/>
    <mergeCell ref="T873:U874"/>
    <mergeCell ref="V873:W874"/>
    <mergeCell ref="X873:Y874"/>
    <mergeCell ref="Z873:AA874"/>
    <mergeCell ref="AB873:AB874"/>
    <mergeCell ref="AC871:AC872"/>
    <mergeCell ref="A873:A874"/>
    <mergeCell ref="B873:C874"/>
    <mergeCell ref="D873:E874"/>
    <mergeCell ref="F873:G874"/>
    <mergeCell ref="H873:I874"/>
    <mergeCell ref="J873:K874"/>
    <mergeCell ref="L873:M874"/>
    <mergeCell ref="N873:O874"/>
    <mergeCell ref="P873:Q874"/>
    <mergeCell ref="R871:S872"/>
    <mergeCell ref="T871:U872"/>
    <mergeCell ref="V871:W872"/>
    <mergeCell ref="X871:Y872"/>
    <mergeCell ref="Z871:AA872"/>
    <mergeCell ref="AB871:AB872"/>
    <mergeCell ref="AC869:AC870"/>
    <mergeCell ref="A871:A872"/>
    <mergeCell ref="B871:C872"/>
    <mergeCell ref="D871:E872"/>
    <mergeCell ref="F871:G872"/>
    <mergeCell ref="H871:I872"/>
    <mergeCell ref="J871:K872"/>
    <mergeCell ref="L871:M872"/>
    <mergeCell ref="N871:O872"/>
    <mergeCell ref="P871:Q872"/>
    <mergeCell ref="R869:S870"/>
    <mergeCell ref="T869:U870"/>
    <mergeCell ref="V869:W870"/>
    <mergeCell ref="X869:Y870"/>
    <mergeCell ref="Z869:AA870"/>
    <mergeCell ref="AB869:AB870"/>
    <mergeCell ref="AC867:AC868"/>
    <mergeCell ref="A869:A870"/>
    <mergeCell ref="B869:C870"/>
    <mergeCell ref="D869:E870"/>
    <mergeCell ref="F869:G870"/>
    <mergeCell ref="H869:I870"/>
    <mergeCell ref="J869:K870"/>
    <mergeCell ref="L869:M870"/>
    <mergeCell ref="N869:O870"/>
    <mergeCell ref="P869:Q870"/>
    <mergeCell ref="R867:S868"/>
    <mergeCell ref="T867:U868"/>
    <mergeCell ref="V867:W868"/>
    <mergeCell ref="X867:Y868"/>
    <mergeCell ref="Z867:AA868"/>
    <mergeCell ref="AB867:AB868"/>
    <mergeCell ref="AC865:AC866"/>
    <mergeCell ref="A867:A868"/>
    <mergeCell ref="B867:C868"/>
    <mergeCell ref="D867:E868"/>
    <mergeCell ref="F867:G868"/>
    <mergeCell ref="H867:I868"/>
    <mergeCell ref="J867:K868"/>
    <mergeCell ref="L867:M868"/>
    <mergeCell ref="N867:O868"/>
    <mergeCell ref="P867:Q868"/>
    <mergeCell ref="R865:S866"/>
    <mergeCell ref="T865:U866"/>
    <mergeCell ref="V865:W866"/>
    <mergeCell ref="X865:Y866"/>
    <mergeCell ref="Z865:AA866"/>
    <mergeCell ref="AB865:AB866"/>
    <mergeCell ref="AC863:AC864"/>
    <mergeCell ref="A865:A866"/>
    <mergeCell ref="B865:C866"/>
    <mergeCell ref="D865:E866"/>
    <mergeCell ref="F865:G866"/>
    <mergeCell ref="H865:I866"/>
    <mergeCell ref="J865:K866"/>
    <mergeCell ref="L865:M866"/>
    <mergeCell ref="N865:O866"/>
    <mergeCell ref="P865:Q866"/>
    <mergeCell ref="R863:S864"/>
    <mergeCell ref="T863:U864"/>
    <mergeCell ref="V863:W864"/>
    <mergeCell ref="X863:Y864"/>
    <mergeCell ref="Z863:AA864"/>
    <mergeCell ref="AB863:AB864"/>
    <mergeCell ref="AC861:AC862"/>
    <mergeCell ref="A863:A864"/>
    <mergeCell ref="B863:C864"/>
    <mergeCell ref="D863:E864"/>
    <mergeCell ref="F863:G864"/>
    <mergeCell ref="H863:I864"/>
    <mergeCell ref="J863:K864"/>
    <mergeCell ref="L863:M864"/>
    <mergeCell ref="N863:O864"/>
    <mergeCell ref="P863:Q864"/>
    <mergeCell ref="R861:S862"/>
    <mergeCell ref="T861:U862"/>
    <mergeCell ref="V861:W862"/>
    <mergeCell ref="X861:Y862"/>
    <mergeCell ref="Z861:AA862"/>
    <mergeCell ref="AB861:AB862"/>
    <mergeCell ref="AC859:AC860"/>
    <mergeCell ref="A861:A862"/>
    <mergeCell ref="B861:C862"/>
    <mergeCell ref="D861:E862"/>
    <mergeCell ref="F861:G862"/>
    <mergeCell ref="H861:I862"/>
    <mergeCell ref="J861:K862"/>
    <mergeCell ref="L861:M862"/>
    <mergeCell ref="N861:O862"/>
    <mergeCell ref="P861:Q862"/>
    <mergeCell ref="R859:S860"/>
    <mergeCell ref="T859:U860"/>
    <mergeCell ref="V859:W860"/>
    <mergeCell ref="X859:Y860"/>
    <mergeCell ref="Z859:AA860"/>
    <mergeCell ref="AB859:AB860"/>
    <mergeCell ref="AC857:AC858"/>
    <mergeCell ref="A859:A860"/>
    <mergeCell ref="B859:C860"/>
    <mergeCell ref="D859:E860"/>
    <mergeCell ref="F859:G860"/>
    <mergeCell ref="H859:I860"/>
    <mergeCell ref="J859:K860"/>
    <mergeCell ref="L859:M860"/>
    <mergeCell ref="N859:O860"/>
    <mergeCell ref="P859:Q860"/>
    <mergeCell ref="R857:S858"/>
    <mergeCell ref="T857:U858"/>
    <mergeCell ref="V857:W858"/>
    <mergeCell ref="X857:Y858"/>
    <mergeCell ref="Z857:AA858"/>
    <mergeCell ref="AB857:AB858"/>
    <mergeCell ref="AC855:AC856"/>
    <mergeCell ref="A857:A858"/>
    <mergeCell ref="B857:C858"/>
    <mergeCell ref="D857:E858"/>
    <mergeCell ref="F857:G858"/>
    <mergeCell ref="H857:I858"/>
    <mergeCell ref="J857:K858"/>
    <mergeCell ref="L857:M858"/>
    <mergeCell ref="N857:O858"/>
    <mergeCell ref="P857:Q858"/>
    <mergeCell ref="R855:S856"/>
    <mergeCell ref="T855:U856"/>
    <mergeCell ref="V855:W856"/>
    <mergeCell ref="X855:Y856"/>
    <mergeCell ref="Z855:AA856"/>
    <mergeCell ref="AB855:AB856"/>
    <mergeCell ref="AC853:AC854"/>
    <mergeCell ref="A855:A856"/>
    <mergeCell ref="B855:C856"/>
    <mergeCell ref="D855:E856"/>
    <mergeCell ref="F855:G856"/>
    <mergeCell ref="H855:I856"/>
    <mergeCell ref="J855:K856"/>
    <mergeCell ref="L855:M856"/>
    <mergeCell ref="N855:O856"/>
    <mergeCell ref="P855:Q856"/>
    <mergeCell ref="R853:S854"/>
    <mergeCell ref="T853:U854"/>
    <mergeCell ref="V853:W854"/>
    <mergeCell ref="X853:Y854"/>
    <mergeCell ref="Z853:AA854"/>
    <mergeCell ref="AB853:AB854"/>
    <mergeCell ref="AC851:AC852"/>
    <mergeCell ref="A853:A854"/>
    <mergeCell ref="B853:C854"/>
    <mergeCell ref="D853:E854"/>
    <mergeCell ref="F853:G854"/>
    <mergeCell ref="H853:I854"/>
    <mergeCell ref="J853:K854"/>
    <mergeCell ref="L853:M854"/>
    <mergeCell ref="N853:O854"/>
    <mergeCell ref="P853:Q854"/>
    <mergeCell ref="R851:S852"/>
    <mergeCell ref="T851:U852"/>
    <mergeCell ref="V851:W852"/>
    <mergeCell ref="X851:Y852"/>
    <mergeCell ref="Z851:AA852"/>
    <mergeCell ref="AB851:AB852"/>
    <mergeCell ref="AC849:AC850"/>
    <mergeCell ref="A851:A852"/>
    <mergeCell ref="B851:C852"/>
    <mergeCell ref="D851:E852"/>
    <mergeCell ref="F851:G852"/>
    <mergeCell ref="H851:I852"/>
    <mergeCell ref="J851:K852"/>
    <mergeCell ref="L851:M852"/>
    <mergeCell ref="N851:O852"/>
    <mergeCell ref="P851:Q852"/>
    <mergeCell ref="R849:S850"/>
    <mergeCell ref="T849:U850"/>
    <mergeCell ref="V849:W850"/>
    <mergeCell ref="X849:Y850"/>
    <mergeCell ref="Z849:AA850"/>
    <mergeCell ref="AB849:AB850"/>
    <mergeCell ref="AC847:AC848"/>
    <mergeCell ref="A849:A850"/>
    <mergeCell ref="B849:C850"/>
    <mergeCell ref="D849:E850"/>
    <mergeCell ref="F849:G850"/>
    <mergeCell ref="H849:I850"/>
    <mergeCell ref="J849:K850"/>
    <mergeCell ref="L849:M850"/>
    <mergeCell ref="N849:O850"/>
    <mergeCell ref="P849:Q850"/>
    <mergeCell ref="R847:S848"/>
    <mergeCell ref="T847:U848"/>
    <mergeCell ref="V847:W848"/>
    <mergeCell ref="X847:Y848"/>
    <mergeCell ref="Z847:AA848"/>
    <mergeCell ref="AB847:AB848"/>
    <mergeCell ref="AC845:AC846"/>
    <mergeCell ref="A847:A848"/>
    <mergeCell ref="B847:C848"/>
    <mergeCell ref="D847:E848"/>
    <mergeCell ref="F847:G848"/>
    <mergeCell ref="H847:I848"/>
    <mergeCell ref="J847:K848"/>
    <mergeCell ref="L847:M848"/>
    <mergeCell ref="N847:O848"/>
    <mergeCell ref="P847:Q848"/>
    <mergeCell ref="R845:S846"/>
    <mergeCell ref="T845:U846"/>
    <mergeCell ref="V845:W846"/>
    <mergeCell ref="X845:Y846"/>
    <mergeCell ref="Z845:AA846"/>
    <mergeCell ref="AB845:AB846"/>
    <mergeCell ref="AC843:AC844"/>
    <mergeCell ref="A845:A846"/>
    <mergeCell ref="B845:C846"/>
    <mergeCell ref="D845:E846"/>
    <mergeCell ref="F845:G846"/>
    <mergeCell ref="H845:I846"/>
    <mergeCell ref="J845:K846"/>
    <mergeCell ref="L845:M846"/>
    <mergeCell ref="N845:O846"/>
    <mergeCell ref="P845:Q846"/>
    <mergeCell ref="R843:S844"/>
    <mergeCell ref="T843:U844"/>
    <mergeCell ref="V843:W844"/>
    <mergeCell ref="X843:Y844"/>
    <mergeCell ref="Z843:AA844"/>
    <mergeCell ref="AB843:AB844"/>
    <mergeCell ref="AC841:AC842"/>
    <mergeCell ref="A843:A844"/>
    <mergeCell ref="B843:C844"/>
    <mergeCell ref="D843:E844"/>
    <mergeCell ref="F843:G844"/>
    <mergeCell ref="H843:I844"/>
    <mergeCell ref="J843:K844"/>
    <mergeCell ref="L843:M844"/>
    <mergeCell ref="N843:O844"/>
    <mergeCell ref="P843:Q844"/>
    <mergeCell ref="R841:S842"/>
    <mergeCell ref="T841:U842"/>
    <mergeCell ref="V841:W842"/>
    <mergeCell ref="X841:Y842"/>
    <mergeCell ref="Z841:AA842"/>
    <mergeCell ref="AB841:AB842"/>
    <mergeCell ref="AC839:AC840"/>
    <mergeCell ref="A841:A842"/>
    <mergeCell ref="B841:C842"/>
    <mergeCell ref="D841:E842"/>
    <mergeCell ref="F841:G842"/>
    <mergeCell ref="H841:I842"/>
    <mergeCell ref="J841:K842"/>
    <mergeCell ref="L841:M842"/>
    <mergeCell ref="N841:O842"/>
    <mergeCell ref="P841:Q842"/>
    <mergeCell ref="R839:S840"/>
    <mergeCell ref="T839:U840"/>
    <mergeCell ref="V839:W840"/>
    <mergeCell ref="X839:Y840"/>
    <mergeCell ref="Z839:AA840"/>
    <mergeCell ref="AB839:AB840"/>
    <mergeCell ref="AC837:AC838"/>
    <mergeCell ref="A839:A840"/>
    <mergeCell ref="B839:C840"/>
    <mergeCell ref="D839:E840"/>
    <mergeCell ref="F839:G840"/>
    <mergeCell ref="H839:I840"/>
    <mergeCell ref="J839:K840"/>
    <mergeCell ref="L839:M840"/>
    <mergeCell ref="N839:O840"/>
    <mergeCell ref="P839:Q840"/>
    <mergeCell ref="R837:S838"/>
    <mergeCell ref="T837:U838"/>
    <mergeCell ref="V837:W838"/>
    <mergeCell ref="X837:Y838"/>
    <mergeCell ref="Z837:AA838"/>
    <mergeCell ref="AB837:AB838"/>
    <mergeCell ref="AC835:AC836"/>
    <mergeCell ref="A837:A838"/>
    <mergeCell ref="B837:C838"/>
    <mergeCell ref="D837:E838"/>
    <mergeCell ref="F837:G838"/>
    <mergeCell ref="H837:I838"/>
    <mergeCell ref="J837:K838"/>
    <mergeCell ref="L837:M838"/>
    <mergeCell ref="N837:O838"/>
    <mergeCell ref="P837:Q838"/>
    <mergeCell ref="R835:S836"/>
    <mergeCell ref="T835:U836"/>
    <mergeCell ref="V835:W836"/>
    <mergeCell ref="X835:Y836"/>
    <mergeCell ref="Z835:AA836"/>
    <mergeCell ref="AB835:AB836"/>
    <mergeCell ref="AC833:AC834"/>
    <mergeCell ref="A835:A836"/>
    <mergeCell ref="B835:C836"/>
    <mergeCell ref="D835:E836"/>
    <mergeCell ref="F835:G836"/>
    <mergeCell ref="H835:I836"/>
    <mergeCell ref="J835:K836"/>
    <mergeCell ref="L835:M836"/>
    <mergeCell ref="N835:O836"/>
    <mergeCell ref="P835:Q836"/>
    <mergeCell ref="R833:S834"/>
    <mergeCell ref="T833:U834"/>
    <mergeCell ref="V833:W834"/>
    <mergeCell ref="X833:Y834"/>
    <mergeCell ref="Z833:AA834"/>
    <mergeCell ref="AB833:AB834"/>
    <mergeCell ref="AC831:AC832"/>
    <mergeCell ref="A833:A834"/>
    <mergeCell ref="B833:C834"/>
    <mergeCell ref="D833:E834"/>
    <mergeCell ref="F833:G834"/>
    <mergeCell ref="H833:I834"/>
    <mergeCell ref="J833:K834"/>
    <mergeCell ref="L833:M834"/>
    <mergeCell ref="N833:O834"/>
    <mergeCell ref="P833:Q834"/>
    <mergeCell ref="R831:S832"/>
    <mergeCell ref="T831:U832"/>
    <mergeCell ref="V831:W832"/>
    <mergeCell ref="X831:Y832"/>
    <mergeCell ref="Z831:AA832"/>
    <mergeCell ref="AB831:AB832"/>
    <mergeCell ref="AC829:AC830"/>
    <mergeCell ref="A831:A832"/>
    <mergeCell ref="B831:C832"/>
    <mergeCell ref="D831:E832"/>
    <mergeCell ref="F831:G832"/>
    <mergeCell ref="H831:I832"/>
    <mergeCell ref="J831:K832"/>
    <mergeCell ref="L831:M832"/>
    <mergeCell ref="N831:O832"/>
    <mergeCell ref="P831:Q832"/>
    <mergeCell ref="R829:S830"/>
    <mergeCell ref="T829:U830"/>
    <mergeCell ref="V829:W830"/>
    <mergeCell ref="X829:Y830"/>
    <mergeCell ref="Z829:AA830"/>
    <mergeCell ref="AB829:AB830"/>
    <mergeCell ref="AC827:AC828"/>
    <mergeCell ref="A829:A830"/>
    <mergeCell ref="B829:C830"/>
    <mergeCell ref="D829:E830"/>
    <mergeCell ref="F829:G830"/>
    <mergeCell ref="H829:I830"/>
    <mergeCell ref="J829:K830"/>
    <mergeCell ref="L829:M830"/>
    <mergeCell ref="N829:O830"/>
    <mergeCell ref="P829:Q830"/>
    <mergeCell ref="R827:S828"/>
    <mergeCell ref="T827:U828"/>
    <mergeCell ref="V827:W828"/>
    <mergeCell ref="X827:Y828"/>
    <mergeCell ref="Z827:AA828"/>
    <mergeCell ref="AB827:AB828"/>
    <mergeCell ref="AC825:AC826"/>
    <mergeCell ref="A827:A828"/>
    <mergeCell ref="B827:C828"/>
    <mergeCell ref="D827:E828"/>
    <mergeCell ref="F827:G828"/>
    <mergeCell ref="H827:I828"/>
    <mergeCell ref="J827:K828"/>
    <mergeCell ref="L827:M828"/>
    <mergeCell ref="N827:O828"/>
    <mergeCell ref="P827:Q828"/>
    <mergeCell ref="R825:S826"/>
    <mergeCell ref="T825:U826"/>
    <mergeCell ref="V825:W826"/>
    <mergeCell ref="X825:Y826"/>
    <mergeCell ref="Z825:AA826"/>
    <mergeCell ref="AB825:AB826"/>
    <mergeCell ref="AC823:AC824"/>
    <mergeCell ref="A825:A826"/>
    <mergeCell ref="B825:C826"/>
    <mergeCell ref="D825:E826"/>
    <mergeCell ref="F825:G826"/>
    <mergeCell ref="H825:I826"/>
    <mergeCell ref="J825:K826"/>
    <mergeCell ref="L825:M826"/>
    <mergeCell ref="N825:O826"/>
    <mergeCell ref="P825:Q826"/>
    <mergeCell ref="R823:S824"/>
    <mergeCell ref="T823:U824"/>
    <mergeCell ref="V823:W824"/>
    <mergeCell ref="X823:Y824"/>
    <mergeCell ref="Z823:AA824"/>
    <mergeCell ref="AB823:AB824"/>
    <mergeCell ref="AC821:AC822"/>
    <mergeCell ref="A823:A824"/>
    <mergeCell ref="B823:C824"/>
    <mergeCell ref="D823:E824"/>
    <mergeCell ref="F823:G824"/>
    <mergeCell ref="H823:I824"/>
    <mergeCell ref="J823:K824"/>
    <mergeCell ref="L823:M824"/>
    <mergeCell ref="N823:O824"/>
    <mergeCell ref="P823:Q824"/>
    <mergeCell ref="R821:S822"/>
    <mergeCell ref="T821:U822"/>
    <mergeCell ref="V821:W822"/>
    <mergeCell ref="X821:Y822"/>
    <mergeCell ref="Z821:AA822"/>
    <mergeCell ref="AB821:AB822"/>
    <mergeCell ref="AC819:AC820"/>
    <mergeCell ref="A821:A822"/>
    <mergeCell ref="B821:C822"/>
    <mergeCell ref="D821:E822"/>
    <mergeCell ref="F821:G822"/>
    <mergeCell ref="H821:I822"/>
    <mergeCell ref="J821:K822"/>
    <mergeCell ref="L821:M822"/>
    <mergeCell ref="N821:O822"/>
    <mergeCell ref="P821:Q822"/>
    <mergeCell ref="R819:S820"/>
    <mergeCell ref="T819:U820"/>
    <mergeCell ref="V819:W820"/>
    <mergeCell ref="X819:Y820"/>
    <mergeCell ref="Z819:AA820"/>
    <mergeCell ref="AB819:AB820"/>
    <mergeCell ref="AC817:AC818"/>
    <mergeCell ref="A819:A820"/>
    <mergeCell ref="B819:C820"/>
    <mergeCell ref="D819:E820"/>
    <mergeCell ref="F819:G820"/>
    <mergeCell ref="H819:I820"/>
    <mergeCell ref="J819:K820"/>
    <mergeCell ref="L819:M820"/>
    <mergeCell ref="N819:O820"/>
    <mergeCell ref="P819:Q820"/>
    <mergeCell ref="R817:S818"/>
    <mergeCell ref="T817:U818"/>
    <mergeCell ref="V817:W818"/>
    <mergeCell ref="X817:Y818"/>
    <mergeCell ref="Z817:AA818"/>
    <mergeCell ref="AB817:AB818"/>
    <mergeCell ref="AC815:AC816"/>
    <mergeCell ref="A817:A818"/>
    <mergeCell ref="B817:C818"/>
    <mergeCell ref="D817:E818"/>
    <mergeCell ref="F817:G818"/>
    <mergeCell ref="H817:I818"/>
    <mergeCell ref="J817:K818"/>
    <mergeCell ref="L817:M818"/>
    <mergeCell ref="N817:O818"/>
    <mergeCell ref="P817:Q818"/>
    <mergeCell ref="R815:S816"/>
    <mergeCell ref="T815:U816"/>
    <mergeCell ref="V815:W816"/>
    <mergeCell ref="X815:Y816"/>
    <mergeCell ref="Z815:AA816"/>
    <mergeCell ref="AB815:AB816"/>
    <mergeCell ref="AC813:AC814"/>
    <mergeCell ref="A815:A816"/>
    <mergeCell ref="B815:C816"/>
    <mergeCell ref="D815:E816"/>
    <mergeCell ref="F815:G816"/>
    <mergeCell ref="H815:I816"/>
    <mergeCell ref="J815:K816"/>
    <mergeCell ref="L815:M816"/>
    <mergeCell ref="N815:O816"/>
    <mergeCell ref="P815:Q816"/>
    <mergeCell ref="R813:S814"/>
    <mergeCell ref="T813:U814"/>
    <mergeCell ref="V813:W814"/>
    <mergeCell ref="X813:Y814"/>
    <mergeCell ref="Z813:AA814"/>
    <mergeCell ref="AB813:AB814"/>
    <mergeCell ref="AC811:AC812"/>
    <mergeCell ref="A813:A814"/>
    <mergeCell ref="B813:C814"/>
    <mergeCell ref="D813:E814"/>
    <mergeCell ref="F813:G814"/>
    <mergeCell ref="H813:I814"/>
    <mergeCell ref="J813:K814"/>
    <mergeCell ref="L813:M814"/>
    <mergeCell ref="N813:O814"/>
    <mergeCell ref="P813:Q814"/>
    <mergeCell ref="R811:S812"/>
    <mergeCell ref="T811:U812"/>
    <mergeCell ref="V811:W812"/>
    <mergeCell ref="X811:Y812"/>
    <mergeCell ref="Z811:AA812"/>
    <mergeCell ref="AB811:AB812"/>
    <mergeCell ref="AC809:AC810"/>
    <mergeCell ref="A811:A812"/>
    <mergeCell ref="B811:C812"/>
    <mergeCell ref="D811:E812"/>
    <mergeCell ref="F811:G812"/>
    <mergeCell ref="H811:I812"/>
    <mergeCell ref="J811:K812"/>
    <mergeCell ref="L811:M812"/>
    <mergeCell ref="N811:O812"/>
    <mergeCell ref="P811:Q812"/>
    <mergeCell ref="R809:S810"/>
    <mergeCell ref="T809:U810"/>
    <mergeCell ref="V809:W810"/>
    <mergeCell ref="X809:Y810"/>
    <mergeCell ref="Z809:AA810"/>
    <mergeCell ref="AB809:AB810"/>
    <mergeCell ref="AC807:AC808"/>
    <mergeCell ref="A809:A810"/>
    <mergeCell ref="B809:C810"/>
    <mergeCell ref="D809:E810"/>
    <mergeCell ref="F809:G810"/>
    <mergeCell ref="H809:I810"/>
    <mergeCell ref="J809:K810"/>
    <mergeCell ref="L809:M810"/>
    <mergeCell ref="N809:O810"/>
    <mergeCell ref="P809:Q810"/>
    <mergeCell ref="R807:S808"/>
    <mergeCell ref="T807:U808"/>
    <mergeCell ref="V807:W808"/>
    <mergeCell ref="X807:Y808"/>
    <mergeCell ref="Z807:AA808"/>
    <mergeCell ref="AB807:AB808"/>
    <mergeCell ref="AC805:AC806"/>
    <mergeCell ref="A807:A808"/>
    <mergeCell ref="B807:C808"/>
    <mergeCell ref="D807:E808"/>
    <mergeCell ref="F807:G808"/>
    <mergeCell ref="H807:I808"/>
    <mergeCell ref="J807:K808"/>
    <mergeCell ref="L807:M808"/>
    <mergeCell ref="N807:O808"/>
    <mergeCell ref="P807:Q808"/>
    <mergeCell ref="R805:S806"/>
    <mergeCell ref="T805:U806"/>
    <mergeCell ref="V805:W806"/>
    <mergeCell ref="X805:Y806"/>
    <mergeCell ref="Z805:AA806"/>
    <mergeCell ref="AB805:AB806"/>
    <mergeCell ref="AC803:AC804"/>
    <mergeCell ref="A805:A806"/>
    <mergeCell ref="B805:C806"/>
    <mergeCell ref="D805:E806"/>
    <mergeCell ref="F805:G806"/>
    <mergeCell ref="H805:I806"/>
    <mergeCell ref="J805:K806"/>
    <mergeCell ref="L805:M806"/>
    <mergeCell ref="N805:O806"/>
    <mergeCell ref="P805:Q806"/>
    <mergeCell ref="R803:S804"/>
    <mergeCell ref="T803:U804"/>
    <mergeCell ref="V803:W804"/>
    <mergeCell ref="X803:Y804"/>
    <mergeCell ref="Z803:AA804"/>
    <mergeCell ref="AB803:AB804"/>
    <mergeCell ref="AC801:AC802"/>
    <mergeCell ref="A803:A804"/>
    <mergeCell ref="B803:C804"/>
    <mergeCell ref="D803:E804"/>
    <mergeCell ref="F803:G804"/>
    <mergeCell ref="H803:I804"/>
    <mergeCell ref="J803:K804"/>
    <mergeCell ref="L803:M804"/>
    <mergeCell ref="N803:O804"/>
    <mergeCell ref="P803:Q804"/>
    <mergeCell ref="R801:S802"/>
    <mergeCell ref="T801:U802"/>
    <mergeCell ref="V801:W802"/>
    <mergeCell ref="X801:Y802"/>
    <mergeCell ref="Z801:AA802"/>
    <mergeCell ref="AB801:AB802"/>
    <mergeCell ref="AC799:AC800"/>
    <mergeCell ref="A801:A802"/>
    <mergeCell ref="B801:C802"/>
    <mergeCell ref="D801:E802"/>
    <mergeCell ref="F801:G802"/>
    <mergeCell ref="H801:I802"/>
    <mergeCell ref="J801:K802"/>
    <mergeCell ref="L801:M802"/>
    <mergeCell ref="N801:O802"/>
    <mergeCell ref="P801:Q802"/>
    <mergeCell ref="R799:S800"/>
    <mergeCell ref="T799:U800"/>
    <mergeCell ref="V799:W800"/>
    <mergeCell ref="X799:Y800"/>
    <mergeCell ref="Z799:AA800"/>
    <mergeCell ref="AB799:AB800"/>
    <mergeCell ref="AC797:AC798"/>
    <mergeCell ref="A799:A800"/>
    <mergeCell ref="B799:C800"/>
    <mergeCell ref="D799:E800"/>
    <mergeCell ref="F799:G800"/>
    <mergeCell ref="H799:I800"/>
    <mergeCell ref="J799:K800"/>
    <mergeCell ref="L799:M800"/>
    <mergeCell ref="N799:O800"/>
    <mergeCell ref="P799:Q800"/>
    <mergeCell ref="R797:S798"/>
    <mergeCell ref="T797:U798"/>
    <mergeCell ref="V797:W798"/>
    <mergeCell ref="X797:Y798"/>
    <mergeCell ref="Z797:AA798"/>
    <mergeCell ref="AB797:AB798"/>
    <mergeCell ref="AC795:AC796"/>
    <mergeCell ref="A797:A798"/>
    <mergeCell ref="B797:C798"/>
    <mergeCell ref="D797:E798"/>
    <mergeCell ref="F797:G798"/>
    <mergeCell ref="H797:I798"/>
    <mergeCell ref="J797:K798"/>
    <mergeCell ref="L797:M798"/>
    <mergeCell ref="N797:O798"/>
    <mergeCell ref="P797:Q798"/>
    <mergeCell ref="R795:S796"/>
    <mergeCell ref="T795:U796"/>
    <mergeCell ref="V795:W796"/>
    <mergeCell ref="X795:Y796"/>
    <mergeCell ref="Z795:AA796"/>
    <mergeCell ref="AB795:AB796"/>
    <mergeCell ref="AC793:AC794"/>
    <mergeCell ref="A795:A796"/>
    <mergeCell ref="B795:C796"/>
    <mergeCell ref="D795:E796"/>
    <mergeCell ref="F795:G796"/>
    <mergeCell ref="H795:I796"/>
    <mergeCell ref="J795:K796"/>
    <mergeCell ref="L795:M796"/>
    <mergeCell ref="N795:O796"/>
    <mergeCell ref="P795:Q796"/>
    <mergeCell ref="R793:S794"/>
    <mergeCell ref="T793:U794"/>
    <mergeCell ref="V793:W794"/>
    <mergeCell ref="X793:Y794"/>
    <mergeCell ref="Z793:AA794"/>
    <mergeCell ref="AB793:AB794"/>
    <mergeCell ref="AC791:AC792"/>
    <mergeCell ref="A793:A794"/>
    <mergeCell ref="B793:C794"/>
    <mergeCell ref="D793:E794"/>
    <mergeCell ref="F793:G794"/>
    <mergeCell ref="H793:I794"/>
    <mergeCell ref="J793:K794"/>
    <mergeCell ref="L793:M794"/>
    <mergeCell ref="N793:O794"/>
    <mergeCell ref="P793:Q794"/>
    <mergeCell ref="R791:S792"/>
    <mergeCell ref="T791:U792"/>
    <mergeCell ref="V791:W792"/>
    <mergeCell ref="X791:Y792"/>
    <mergeCell ref="Z791:AA792"/>
    <mergeCell ref="AB791:AB792"/>
    <mergeCell ref="AC789:AC790"/>
    <mergeCell ref="A791:A792"/>
    <mergeCell ref="B791:C792"/>
    <mergeCell ref="D791:E792"/>
    <mergeCell ref="F791:G792"/>
    <mergeCell ref="H791:I792"/>
    <mergeCell ref="J791:K792"/>
    <mergeCell ref="L791:M792"/>
    <mergeCell ref="N791:O792"/>
    <mergeCell ref="P791:Q792"/>
    <mergeCell ref="R789:S790"/>
    <mergeCell ref="T789:U790"/>
    <mergeCell ref="V789:W790"/>
    <mergeCell ref="X789:Y790"/>
    <mergeCell ref="Z789:AA790"/>
    <mergeCell ref="AB789:AB790"/>
    <mergeCell ref="AC787:AC788"/>
    <mergeCell ref="A789:A790"/>
    <mergeCell ref="B789:C790"/>
    <mergeCell ref="D789:E790"/>
    <mergeCell ref="F789:G790"/>
    <mergeCell ref="H789:I790"/>
    <mergeCell ref="J789:K790"/>
    <mergeCell ref="L789:M790"/>
    <mergeCell ref="N789:O790"/>
    <mergeCell ref="P789:Q790"/>
    <mergeCell ref="R787:S788"/>
    <mergeCell ref="T787:U788"/>
    <mergeCell ref="V787:W788"/>
    <mergeCell ref="X787:Y788"/>
    <mergeCell ref="Z787:AA788"/>
    <mergeCell ref="AB787:AB788"/>
    <mergeCell ref="AC785:AC786"/>
    <mergeCell ref="A787:A788"/>
    <mergeCell ref="B787:C788"/>
    <mergeCell ref="D787:E788"/>
    <mergeCell ref="F787:G788"/>
    <mergeCell ref="H787:I788"/>
    <mergeCell ref="J787:K788"/>
    <mergeCell ref="L787:M788"/>
    <mergeCell ref="N787:O788"/>
    <mergeCell ref="P787:Q788"/>
    <mergeCell ref="R785:S786"/>
    <mergeCell ref="T785:U786"/>
    <mergeCell ref="V785:W786"/>
    <mergeCell ref="X785:Y786"/>
    <mergeCell ref="Z785:AA786"/>
    <mergeCell ref="AB785:AB786"/>
    <mergeCell ref="AC783:AC784"/>
    <mergeCell ref="A785:A786"/>
    <mergeCell ref="B785:C786"/>
    <mergeCell ref="D785:E786"/>
    <mergeCell ref="F785:G786"/>
    <mergeCell ref="H785:I786"/>
    <mergeCell ref="J785:K786"/>
    <mergeCell ref="L785:M786"/>
    <mergeCell ref="N785:O786"/>
    <mergeCell ref="P785:Q786"/>
    <mergeCell ref="R783:S784"/>
    <mergeCell ref="T783:U784"/>
    <mergeCell ref="V783:W784"/>
    <mergeCell ref="X783:Y784"/>
    <mergeCell ref="Z783:AA784"/>
    <mergeCell ref="AB783:AB784"/>
    <mergeCell ref="AC781:AC782"/>
    <mergeCell ref="A783:A784"/>
    <mergeCell ref="B783:C784"/>
    <mergeCell ref="D783:E784"/>
    <mergeCell ref="F783:G784"/>
    <mergeCell ref="H783:I784"/>
    <mergeCell ref="J783:K784"/>
    <mergeCell ref="L783:M784"/>
    <mergeCell ref="N783:O784"/>
    <mergeCell ref="P783:Q784"/>
    <mergeCell ref="R781:S782"/>
    <mergeCell ref="T781:U782"/>
    <mergeCell ref="V781:W782"/>
    <mergeCell ref="X781:Y782"/>
    <mergeCell ref="Z781:AA782"/>
    <mergeCell ref="AB781:AB782"/>
    <mergeCell ref="AC779:AC780"/>
    <mergeCell ref="A781:A782"/>
    <mergeCell ref="B781:C782"/>
    <mergeCell ref="D781:E782"/>
    <mergeCell ref="F781:G782"/>
    <mergeCell ref="H781:I782"/>
    <mergeCell ref="J781:K782"/>
    <mergeCell ref="L781:M782"/>
    <mergeCell ref="N781:O782"/>
    <mergeCell ref="P781:Q782"/>
    <mergeCell ref="R779:S780"/>
    <mergeCell ref="T779:U780"/>
    <mergeCell ref="V779:W780"/>
    <mergeCell ref="X779:Y780"/>
    <mergeCell ref="Z779:AA780"/>
    <mergeCell ref="AB779:AB780"/>
    <mergeCell ref="AC777:AC778"/>
    <mergeCell ref="A779:A780"/>
    <mergeCell ref="B779:C780"/>
    <mergeCell ref="D779:E780"/>
    <mergeCell ref="F779:G780"/>
    <mergeCell ref="H779:I780"/>
    <mergeCell ref="J779:K780"/>
    <mergeCell ref="L779:M780"/>
    <mergeCell ref="N779:O780"/>
    <mergeCell ref="P779:Q780"/>
    <mergeCell ref="R777:S778"/>
    <mergeCell ref="T777:U778"/>
    <mergeCell ref="V777:W778"/>
    <mergeCell ref="X777:Y778"/>
    <mergeCell ref="Z777:AA778"/>
    <mergeCell ref="AB777:AB778"/>
    <mergeCell ref="AC775:AC776"/>
    <mergeCell ref="A777:A778"/>
    <mergeCell ref="B777:C778"/>
    <mergeCell ref="D777:E778"/>
    <mergeCell ref="F777:G778"/>
    <mergeCell ref="H777:I778"/>
    <mergeCell ref="J777:K778"/>
    <mergeCell ref="L777:M778"/>
    <mergeCell ref="N777:O778"/>
    <mergeCell ref="P777:Q778"/>
    <mergeCell ref="R775:S776"/>
    <mergeCell ref="T775:U776"/>
    <mergeCell ref="V775:W776"/>
    <mergeCell ref="X775:Y776"/>
    <mergeCell ref="Z775:AA776"/>
    <mergeCell ref="AB775:AB776"/>
    <mergeCell ref="AC773:AC774"/>
    <mergeCell ref="A775:A776"/>
    <mergeCell ref="B775:C776"/>
    <mergeCell ref="D775:E776"/>
    <mergeCell ref="F775:G776"/>
    <mergeCell ref="H775:I776"/>
    <mergeCell ref="J775:K776"/>
    <mergeCell ref="L775:M776"/>
    <mergeCell ref="N775:O776"/>
    <mergeCell ref="P775:Q776"/>
    <mergeCell ref="R773:S774"/>
    <mergeCell ref="T773:U774"/>
    <mergeCell ref="V773:W774"/>
    <mergeCell ref="X773:Y774"/>
    <mergeCell ref="Z773:AA774"/>
    <mergeCell ref="AB773:AB774"/>
    <mergeCell ref="AC771:AC772"/>
    <mergeCell ref="A773:A774"/>
    <mergeCell ref="B773:C774"/>
    <mergeCell ref="D773:E774"/>
    <mergeCell ref="F773:G774"/>
    <mergeCell ref="H773:I774"/>
    <mergeCell ref="J773:K774"/>
    <mergeCell ref="L773:M774"/>
    <mergeCell ref="N773:O774"/>
    <mergeCell ref="P773:Q774"/>
    <mergeCell ref="R771:S772"/>
    <mergeCell ref="T771:U772"/>
    <mergeCell ref="V771:W772"/>
    <mergeCell ref="X771:Y772"/>
    <mergeCell ref="Z771:AA772"/>
    <mergeCell ref="AB771:AB772"/>
    <mergeCell ref="AC769:AC770"/>
    <mergeCell ref="A771:A772"/>
    <mergeCell ref="B771:C772"/>
    <mergeCell ref="D771:E772"/>
    <mergeCell ref="F771:G772"/>
    <mergeCell ref="H771:I772"/>
    <mergeCell ref="J771:K772"/>
    <mergeCell ref="L771:M772"/>
    <mergeCell ref="N771:O772"/>
    <mergeCell ref="P771:Q772"/>
    <mergeCell ref="R769:S770"/>
    <mergeCell ref="T769:U770"/>
    <mergeCell ref="V769:W770"/>
    <mergeCell ref="X769:Y770"/>
    <mergeCell ref="Z769:AA770"/>
    <mergeCell ref="AB769:AB770"/>
    <mergeCell ref="AC767:AC768"/>
    <mergeCell ref="A769:A770"/>
    <mergeCell ref="B769:C770"/>
    <mergeCell ref="D769:E770"/>
    <mergeCell ref="F769:G770"/>
    <mergeCell ref="H769:I770"/>
    <mergeCell ref="J769:K770"/>
    <mergeCell ref="L769:M770"/>
    <mergeCell ref="N769:O770"/>
    <mergeCell ref="P769:Q770"/>
    <mergeCell ref="R767:S768"/>
    <mergeCell ref="T767:U768"/>
    <mergeCell ref="V767:W768"/>
    <mergeCell ref="X767:Y768"/>
    <mergeCell ref="Z767:AA768"/>
    <mergeCell ref="AB767:AB768"/>
    <mergeCell ref="AC765:AC766"/>
    <mergeCell ref="A767:A768"/>
    <mergeCell ref="B767:C768"/>
    <mergeCell ref="D767:E768"/>
    <mergeCell ref="F767:G768"/>
    <mergeCell ref="H767:I768"/>
    <mergeCell ref="J767:K768"/>
    <mergeCell ref="L767:M768"/>
    <mergeCell ref="N767:O768"/>
    <mergeCell ref="P767:Q768"/>
    <mergeCell ref="R765:S766"/>
    <mergeCell ref="T765:U766"/>
    <mergeCell ref="V765:W766"/>
    <mergeCell ref="X765:Y766"/>
    <mergeCell ref="Z765:AA766"/>
    <mergeCell ref="AB765:AB766"/>
    <mergeCell ref="AC763:AC764"/>
    <mergeCell ref="A765:A766"/>
    <mergeCell ref="B765:C766"/>
    <mergeCell ref="D765:E766"/>
    <mergeCell ref="F765:G766"/>
    <mergeCell ref="H765:I766"/>
    <mergeCell ref="J765:K766"/>
    <mergeCell ref="L765:M766"/>
    <mergeCell ref="N765:O766"/>
    <mergeCell ref="P765:Q766"/>
    <mergeCell ref="R763:S764"/>
    <mergeCell ref="T763:U764"/>
    <mergeCell ref="V763:W764"/>
    <mergeCell ref="X763:Y764"/>
    <mergeCell ref="Z763:AA764"/>
    <mergeCell ref="AB763:AB764"/>
    <mergeCell ref="AC761:AC762"/>
    <mergeCell ref="A763:A764"/>
    <mergeCell ref="B763:C764"/>
    <mergeCell ref="D763:E764"/>
    <mergeCell ref="F763:G764"/>
    <mergeCell ref="H763:I764"/>
    <mergeCell ref="J763:K764"/>
    <mergeCell ref="L763:M764"/>
    <mergeCell ref="N763:O764"/>
    <mergeCell ref="P763:Q764"/>
    <mergeCell ref="R761:S762"/>
    <mergeCell ref="T761:U762"/>
    <mergeCell ref="V761:W762"/>
    <mergeCell ref="X761:Y762"/>
    <mergeCell ref="Z761:AA762"/>
    <mergeCell ref="AB761:AB762"/>
    <mergeCell ref="AC759:AC760"/>
    <mergeCell ref="A761:A762"/>
    <mergeCell ref="B761:C762"/>
    <mergeCell ref="D761:E762"/>
    <mergeCell ref="F761:G762"/>
    <mergeCell ref="H761:I762"/>
    <mergeCell ref="J761:K762"/>
    <mergeCell ref="L761:M762"/>
    <mergeCell ref="N761:O762"/>
    <mergeCell ref="P761:Q762"/>
    <mergeCell ref="R759:S760"/>
    <mergeCell ref="T759:U760"/>
    <mergeCell ref="V759:W760"/>
    <mergeCell ref="X759:Y760"/>
    <mergeCell ref="Z759:AA760"/>
    <mergeCell ref="AB759:AB760"/>
    <mergeCell ref="AC757:AC758"/>
    <mergeCell ref="A759:A760"/>
    <mergeCell ref="B759:C760"/>
    <mergeCell ref="D759:E760"/>
    <mergeCell ref="F759:G760"/>
    <mergeCell ref="H759:I760"/>
    <mergeCell ref="J759:K760"/>
    <mergeCell ref="L759:M760"/>
    <mergeCell ref="N759:O760"/>
    <mergeCell ref="P759:Q760"/>
    <mergeCell ref="R757:S758"/>
    <mergeCell ref="T757:U758"/>
    <mergeCell ref="V757:W758"/>
    <mergeCell ref="X757:Y758"/>
    <mergeCell ref="Z757:AA758"/>
    <mergeCell ref="AB757:AB758"/>
    <mergeCell ref="AC755:AC756"/>
    <mergeCell ref="A757:A758"/>
    <mergeCell ref="B757:C758"/>
    <mergeCell ref="D757:E758"/>
    <mergeCell ref="F757:G758"/>
    <mergeCell ref="H757:I758"/>
    <mergeCell ref="J757:K758"/>
    <mergeCell ref="L757:M758"/>
    <mergeCell ref="N757:O758"/>
    <mergeCell ref="P757:Q758"/>
    <mergeCell ref="R755:S756"/>
    <mergeCell ref="T755:U756"/>
    <mergeCell ref="V755:W756"/>
    <mergeCell ref="X755:Y756"/>
    <mergeCell ref="Z755:AA756"/>
    <mergeCell ref="AB755:AB756"/>
    <mergeCell ref="AC753:AC754"/>
    <mergeCell ref="A755:A756"/>
    <mergeCell ref="B755:C756"/>
    <mergeCell ref="D755:E756"/>
    <mergeCell ref="F755:G756"/>
    <mergeCell ref="H755:I756"/>
    <mergeCell ref="J755:K756"/>
    <mergeCell ref="L755:M756"/>
    <mergeCell ref="N755:O756"/>
    <mergeCell ref="P755:Q756"/>
    <mergeCell ref="R753:S754"/>
    <mergeCell ref="T753:U754"/>
    <mergeCell ref="V753:W754"/>
    <mergeCell ref="X753:Y754"/>
    <mergeCell ref="Z753:AA754"/>
    <mergeCell ref="AB753:AB754"/>
    <mergeCell ref="AC751:AC752"/>
    <mergeCell ref="A753:A754"/>
    <mergeCell ref="B753:C754"/>
    <mergeCell ref="D753:E754"/>
    <mergeCell ref="F753:G754"/>
    <mergeCell ref="H753:I754"/>
    <mergeCell ref="J753:K754"/>
    <mergeCell ref="L753:M754"/>
    <mergeCell ref="N753:O754"/>
    <mergeCell ref="P753:Q754"/>
    <mergeCell ref="R751:S752"/>
    <mergeCell ref="T751:U752"/>
    <mergeCell ref="V751:W752"/>
    <mergeCell ref="X751:Y752"/>
    <mergeCell ref="Z751:AA752"/>
    <mergeCell ref="AB751:AB752"/>
    <mergeCell ref="AC749:AC750"/>
    <mergeCell ref="A751:A752"/>
    <mergeCell ref="B751:C752"/>
    <mergeCell ref="D751:E752"/>
    <mergeCell ref="F751:G752"/>
    <mergeCell ref="H751:I752"/>
    <mergeCell ref="J751:K752"/>
    <mergeCell ref="L751:M752"/>
    <mergeCell ref="N751:O752"/>
    <mergeCell ref="P751:Q752"/>
    <mergeCell ref="R749:S750"/>
    <mergeCell ref="T749:U750"/>
    <mergeCell ref="V749:W750"/>
    <mergeCell ref="X749:Y750"/>
    <mergeCell ref="Z749:AA750"/>
    <mergeCell ref="AB749:AB750"/>
    <mergeCell ref="AC747:AC748"/>
    <mergeCell ref="A749:A750"/>
    <mergeCell ref="B749:C750"/>
    <mergeCell ref="D749:E750"/>
    <mergeCell ref="F749:G750"/>
    <mergeCell ref="H749:I750"/>
    <mergeCell ref="J749:K750"/>
    <mergeCell ref="L749:M750"/>
    <mergeCell ref="N749:O750"/>
    <mergeCell ref="P749:Q750"/>
    <mergeCell ref="R747:S748"/>
    <mergeCell ref="T747:U748"/>
    <mergeCell ref="V747:W748"/>
    <mergeCell ref="X747:Y748"/>
    <mergeCell ref="Z747:AA748"/>
    <mergeCell ref="AB747:AB748"/>
    <mergeCell ref="AC745:AC746"/>
    <mergeCell ref="A747:A748"/>
    <mergeCell ref="B747:C748"/>
    <mergeCell ref="D747:E748"/>
    <mergeCell ref="F747:G748"/>
    <mergeCell ref="H747:I748"/>
    <mergeCell ref="J747:K748"/>
    <mergeCell ref="L747:M748"/>
    <mergeCell ref="N747:O748"/>
    <mergeCell ref="P747:Q748"/>
    <mergeCell ref="R745:S746"/>
    <mergeCell ref="T745:U746"/>
    <mergeCell ref="V745:W746"/>
    <mergeCell ref="X745:Y746"/>
    <mergeCell ref="Z745:AA746"/>
    <mergeCell ref="AB745:AB746"/>
    <mergeCell ref="AC743:AC744"/>
    <mergeCell ref="A745:A746"/>
    <mergeCell ref="B745:C746"/>
    <mergeCell ref="D745:E746"/>
    <mergeCell ref="F745:G746"/>
    <mergeCell ref="H745:I746"/>
    <mergeCell ref="J745:K746"/>
    <mergeCell ref="L745:M746"/>
    <mergeCell ref="N745:O746"/>
    <mergeCell ref="P745:Q746"/>
    <mergeCell ref="R743:S744"/>
    <mergeCell ref="T743:U744"/>
    <mergeCell ref="V743:W744"/>
    <mergeCell ref="X743:Y744"/>
    <mergeCell ref="Z743:AA744"/>
    <mergeCell ref="AB743:AB744"/>
    <mergeCell ref="AC741:AC742"/>
    <mergeCell ref="A743:A744"/>
    <mergeCell ref="B743:C744"/>
    <mergeCell ref="D743:E744"/>
    <mergeCell ref="F743:G744"/>
    <mergeCell ref="H743:I744"/>
    <mergeCell ref="J743:K744"/>
    <mergeCell ref="L743:M744"/>
    <mergeCell ref="N743:O744"/>
    <mergeCell ref="P743:Q744"/>
    <mergeCell ref="R741:S742"/>
    <mergeCell ref="T741:U742"/>
    <mergeCell ref="V741:W742"/>
    <mergeCell ref="X741:Y742"/>
    <mergeCell ref="Z741:AA742"/>
    <mergeCell ref="AB741:AB742"/>
    <mergeCell ref="AC739:AC740"/>
    <mergeCell ref="A741:A742"/>
    <mergeCell ref="B741:C742"/>
    <mergeCell ref="D741:E742"/>
    <mergeCell ref="F741:G742"/>
    <mergeCell ref="H741:I742"/>
    <mergeCell ref="J741:K742"/>
    <mergeCell ref="L741:M742"/>
    <mergeCell ref="N741:O742"/>
    <mergeCell ref="P741:Q742"/>
    <mergeCell ref="R739:S740"/>
    <mergeCell ref="T739:U740"/>
    <mergeCell ref="V739:W740"/>
    <mergeCell ref="X739:Y740"/>
    <mergeCell ref="Z739:AA740"/>
    <mergeCell ref="AB739:AB740"/>
    <mergeCell ref="AC737:AC738"/>
    <mergeCell ref="A739:A740"/>
    <mergeCell ref="B739:C740"/>
    <mergeCell ref="D739:E740"/>
    <mergeCell ref="F739:G740"/>
    <mergeCell ref="H739:I740"/>
    <mergeCell ref="J739:K740"/>
    <mergeCell ref="L739:M740"/>
    <mergeCell ref="N739:O740"/>
    <mergeCell ref="P739:Q740"/>
    <mergeCell ref="R737:S738"/>
    <mergeCell ref="T737:U738"/>
    <mergeCell ref="V737:W738"/>
    <mergeCell ref="X737:Y738"/>
    <mergeCell ref="Z737:AA738"/>
    <mergeCell ref="AB737:AB738"/>
    <mergeCell ref="AC735:AC736"/>
    <mergeCell ref="A737:A738"/>
    <mergeCell ref="B737:C738"/>
    <mergeCell ref="D737:E738"/>
    <mergeCell ref="F737:G738"/>
    <mergeCell ref="H737:I738"/>
    <mergeCell ref="J737:K738"/>
    <mergeCell ref="L737:M738"/>
    <mergeCell ref="N737:O738"/>
    <mergeCell ref="P737:Q738"/>
    <mergeCell ref="R735:S736"/>
    <mergeCell ref="T735:U736"/>
    <mergeCell ref="V735:W736"/>
    <mergeCell ref="X735:Y736"/>
    <mergeCell ref="Z735:AA736"/>
    <mergeCell ref="AB735:AB736"/>
    <mergeCell ref="AC733:AC734"/>
    <mergeCell ref="A735:A736"/>
    <mergeCell ref="B735:C736"/>
    <mergeCell ref="D735:E736"/>
    <mergeCell ref="F735:G736"/>
    <mergeCell ref="H735:I736"/>
    <mergeCell ref="J735:K736"/>
    <mergeCell ref="L735:M736"/>
    <mergeCell ref="N735:O736"/>
    <mergeCell ref="P735:Q736"/>
    <mergeCell ref="R733:S734"/>
    <mergeCell ref="T733:U734"/>
    <mergeCell ref="V733:W734"/>
    <mergeCell ref="X733:Y734"/>
    <mergeCell ref="Z733:AA734"/>
    <mergeCell ref="AB733:AB734"/>
    <mergeCell ref="AC731:AC732"/>
    <mergeCell ref="A733:A734"/>
    <mergeCell ref="B733:C734"/>
    <mergeCell ref="D733:E734"/>
    <mergeCell ref="F733:G734"/>
    <mergeCell ref="H733:I734"/>
    <mergeCell ref="J733:K734"/>
    <mergeCell ref="L733:M734"/>
    <mergeCell ref="N733:O734"/>
    <mergeCell ref="P733:Q734"/>
    <mergeCell ref="R731:S732"/>
    <mergeCell ref="T731:U732"/>
    <mergeCell ref="V731:W732"/>
    <mergeCell ref="X731:Y732"/>
    <mergeCell ref="Z731:AA732"/>
    <mergeCell ref="AB731:AB732"/>
    <mergeCell ref="AC729:AC730"/>
    <mergeCell ref="A731:A732"/>
    <mergeCell ref="B731:C732"/>
    <mergeCell ref="D731:E732"/>
    <mergeCell ref="F731:G732"/>
    <mergeCell ref="H731:I732"/>
    <mergeCell ref="J731:K732"/>
    <mergeCell ref="L731:M732"/>
    <mergeCell ref="N731:O732"/>
    <mergeCell ref="P731:Q732"/>
    <mergeCell ref="R729:S730"/>
    <mergeCell ref="T729:U730"/>
    <mergeCell ref="V729:W730"/>
    <mergeCell ref="X729:Y730"/>
    <mergeCell ref="Z729:AA730"/>
    <mergeCell ref="AB729:AB730"/>
    <mergeCell ref="AC727:AC728"/>
    <mergeCell ref="A729:A730"/>
    <mergeCell ref="B729:C730"/>
    <mergeCell ref="D729:E730"/>
    <mergeCell ref="F729:G730"/>
    <mergeCell ref="H729:I730"/>
    <mergeCell ref="J729:K730"/>
    <mergeCell ref="L729:M730"/>
    <mergeCell ref="N729:O730"/>
    <mergeCell ref="P729:Q730"/>
    <mergeCell ref="R727:S728"/>
    <mergeCell ref="T727:U728"/>
    <mergeCell ref="V727:W728"/>
    <mergeCell ref="X727:Y728"/>
    <mergeCell ref="Z727:AA728"/>
    <mergeCell ref="AB727:AB728"/>
    <mergeCell ref="AC725:AC726"/>
    <mergeCell ref="A727:A728"/>
    <mergeCell ref="B727:C728"/>
    <mergeCell ref="D727:E728"/>
    <mergeCell ref="F727:G728"/>
    <mergeCell ref="H727:I728"/>
    <mergeCell ref="J727:K728"/>
    <mergeCell ref="L727:M728"/>
    <mergeCell ref="N727:O728"/>
    <mergeCell ref="P727:Q728"/>
    <mergeCell ref="R725:S726"/>
    <mergeCell ref="T725:U726"/>
    <mergeCell ref="V725:W726"/>
    <mergeCell ref="X725:Y726"/>
    <mergeCell ref="Z725:AA726"/>
    <mergeCell ref="AB725:AB726"/>
    <mergeCell ref="AC723:AC724"/>
    <mergeCell ref="A725:A726"/>
    <mergeCell ref="B725:C726"/>
    <mergeCell ref="D725:E726"/>
    <mergeCell ref="F725:G726"/>
    <mergeCell ref="H725:I726"/>
    <mergeCell ref="J725:K726"/>
    <mergeCell ref="L725:M726"/>
    <mergeCell ref="N725:O726"/>
    <mergeCell ref="P725:Q726"/>
    <mergeCell ref="R723:S724"/>
    <mergeCell ref="T723:U724"/>
    <mergeCell ref="V723:W724"/>
    <mergeCell ref="X723:Y724"/>
    <mergeCell ref="Z723:AA724"/>
    <mergeCell ref="AB723:AB724"/>
    <mergeCell ref="AC721:AC722"/>
    <mergeCell ref="A723:A724"/>
    <mergeCell ref="B723:C724"/>
    <mergeCell ref="D723:E724"/>
    <mergeCell ref="F723:G724"/>
    <mergeCell ref="H723:I724"/>
    <mergeCell ref="J723:K724"/>
    <mergeCell ref="L723:M724"/>
    <mergeCell ref="N723:O724"/>
    <mergeCell ref="P723:Q724"/>
    <mergeCell ref="R721:S722"/>
    <mergeCell ref="T721:U722"/>
    <mergeCell ref="V721:W722"/>
    <mergeCell ref="X721:Y722"/>
    <mergeCell ref="Z721:AA722"/>
    <mergeCell ref="AB721:AB722"/>
    <mergeCell ref="AC719:AC720"/>
    <mergeCell ref="A721:A722"/>
    <mergeCell ref="B721:C722"/>
    <mergeCell ref="D721:E722"/>
    <mergeCell ref="F721:G722"/>
    <mergeCell ref="H721:I722"/>
    <mergeCell ref="J721:K722"/>
    <mergeCell ref="L721:M722"/>
    <mergeCell ref="N721:O722"/>
    <mergeCell ref="P721:Q722"/>
    <mergeCell ref="R719:S720"/>
    <mergeCell ref="T719:U720"/>
    <mergeCell ref="V719:W720"/>
    <mergeCell ref="X719:Y720"/>
    <mergeCell ref="Z719:AA720"/>
    <mergeCell ref="AB719:AB720"/>
    <mergeCell ref="AC717:AC718"/>
    <mergeCell ref="A719:A720"/>
    <mergeCell ref="B719:C720"/>
    <mergeCell ref="D719:E720"/>
    <mergeCell ref="F719:G720"/>
    <mergeCell ref="H719:I720"/>
    <mergeCell ref="J719:K720"/>
    <mergeCell ref="L719:M720"/>
    <mergeCell ref="N719:O720"/>
    <mergeCell ref="P719:Q720"/>
    <mergeCell ref="R717:S718"/>
    <mergeCell ref="T717:U718"/>
    <mergeCell ref="V717:W718"/>
    <mergeCell ref="X717:Y718"/>
    <mergeCell ref="Z717:AA718"/>
    <mergeCell ref="AB717:AB718"/>
    <mergeCell ref="AC715:AC716"/>
    <mergeCell ref="A717:A718"/>
    <mergeCell ref="B717:C718"/>
    <mergeCell ref="D717:E718"/>
    <mergeCell ref="F717:G718"/>
    <mergeCell ref="H717:I718"/>
    <mergeCell ref="J717:K718"/>
    <mergeCell ref="L717:M718"/>
    <mergeCell ref="N717:O718"/>
    <mergeCell ref="P717:Q718"/>
    <mergeCell ref="R715:S716"/>
    <mergeCell ref="T715:U716"/>
    <mergeCell ref="V715:W716"/>
    <mergeCell ref="X715:Y716"/>
    <mergeCell ref="Z715:AA716"/>
    <mergeCell ref="AB715:AB716"/>
    <mergeCell ref="AC713:AC714"/>
    <mergeCell ref="A715:A716"/>
    <mergeCell ref="B715:C716"/>
    <mergeCell ref="D715:E716"/>
    <mergeCell ref="F715:G716"/>
    <mergeCell ref="H715:I716"/>
    <mergeCell ref="J715:K716"/>
    <mergeCell ref="L715:M716"/>
    <mergeCell ref="N715:O716"/>
    <mergeCell ref="P715:Q716"/>
    <mergeCell ref="R713:S714"/>
    <mergeCell ref="T713:U714"/>
    <mergeCell ref="V713:W714"/>
    <mergeCell ref="X713:Y714"/>
    <mergeCell ref="Z713:AA714"/>
    <mergeCell ref="AB713:AB714"/>
    <mergeCell ref="AC711:AC712"/>
    <mergeCell ref="A713:A714"/>
    <mergeCell ref="B713:C714"/>
    <mergeCell ref="D713:E714"/>
    <mergeCell ref="F713:G714"/>
    <mergeCell ref="H713:I714"/>
    <mergeCell ref="J713:K714"/>
    <mergeCell ref="L713:M714"/>
    <mergeCell ref="N713:O714"/>
    <mergeCell ref="P713:Q714"/>
    <mergeCell ref="R711:S712"/>
    <mergeCell ref="T711:U712"/>
    <mergeCell ref="V711:W712"/>
    <mergeCell ref="X711:Y712"/>
    <mergeCell ref="Z711:AA712"/>
    <mergeCell ref="AB711:AB712"/>
    <mergeCell ref="AC709:AC710"/>
    <mergeCell ref="A711:A712"/>
    <mergeCell ref="B711:C712"/>
    <mergeCell ref="D711:E712"/>
    <mergeCell ref="F711:G712"/>
    <mergeCell ref="H711:I712"/>
    <mergeCell ref="J711:K712"/>
    <mergeCell ref="L711:M712"/>
    <mergeCell ref="N711:O712"/>
    <mergeCell ref="P711:Q712"/>
    <mergeCell ref="R709:S710"/>
    <mergeCell ref="T709:U710"/>
    <mergeCell ref="V709:W710"/>
    <mergeCell ref="X709:Y710"/>
    <mergeCell ref="Z709:AA710"/>
    <mergeCell ref="AB709:AB710"/>
    <mergeCell ref="AC707:AC708"/>
    <mergeCell ref="A709:A710"/>
    <mergeCell ref="B709:C710"/>
    <mergeCell ref="D709:E710"/>
    <mergeCell ref="F709:G710"/>
    <mergeCell ref="H709:I710"/>
    <mergeCell ref="J709:K710"/>
    <mergeCell ref="L709:M710"/>
    <mergeCell ref="N709:O710"/>
    <mergeCell ref="P709:Q710"/>
    <mergeCell ref="R707:S708"/>
    <mergeCell ref="T707:U708"/>
    <mergeCell ref="V707:W708"/>
    <mergeCell ref="X707:Y708"/>
    <mergeCell ref="Z707:AA708"/>
    <mergeCell ref="AB707:AB708"/>
    <mergeCell ref="AC705:AC706"/>
    <mergeCell ref="A707:A708"/>
    <mergeCell ref="B707:C708"/>
    <mergeCell ref="D707:E708"/>
    <mergeCell ref="F707:G708"/>
    <mergeCell ref="H707:I708"/>
    <mergeCell ref="J707:K708"/>
    <mergeCell ref="L707:M708"/>
    <mergeCell ref="N707:O708"/>
    <mergeCell ref="P707:Q708"/>
    <mergeCell ref="R705:S706"/>
    <mergeCell ref="T705:U706"/>
    <mergeCell ref="V705:W706"/>
    <mergeCell ref="X705:Y706"/>
    <mergeCell ref="Z705:AA706"/>
    <mergeCell ref="AB705:AB706"/>
    <mergeCell ref="AC703:AC704"/>
    <mergeCell ref="A705:A706"/>
    <mergeCell ref="B705:C706"/>
    <mergeCell ref="D705:E706"/>
    <mergeCell ref="F705:G706"/>
    <mergeCell ref="H705:I706"/>
    <mergeCell ref="J705:K706"/>
    <mergeCell ref="L705:M706"/>
    <mergeCell ref="N705:O706"/>
    <mergeCell ref="P705:Q706"/>
    <mergeCell ref="R703:S704"/>
    <mergeCell ref="T703:U704"/>
    <mergeCell ref="V703:W704"/>
    <mergeCell ref="X703:Y704"/>
    <mergeCell ref="Z703:AA704"/>
    <mergeCell ref="AB703:AB704"/>
    <mergeCell ref="AC701:AC702"/>
    <mergeCell ref="A703:A704"/>
    <mergeCell ref="B703:C704"/>
    <mergeCell ref="D703:E704"/>
    <mergeCell ref="F703:G704"/>
    <mergeCell ref="H703:I704"/>
    <mergeCell ref="J703:K704"/>
    <mergeCell ref="L703:M704"/>
    <mergeCell ref="N703:O704"/>
    <mergeCell ref="P703:Q704"/>
    <mergeCell ref="R701:S702"/>
    <mergeCell ref="T701:U702"/>
    <mergeCell ref="V701:W702"/>
    <mergeCell ref="X701:Y702"/>
    <mergeCell ref="Z701:AA702"/>
    <mergeCell ref="AB701:AB702"/>
    <mergeCell ref="AC699:AC700"/>
    <mergeCell ref="A701:A702"/>
    <mergeCell ref="B701:C702"/>
    <mergeCell ref="D701:E702"/>
    <mergeCell ref="F701:G702"/>
    <mergeCell ref="H701:I702"/>
    <mergeCell ref="J701:K702"/>
    <mergeCell ref="L701:M702"/>
    <mergeCell ref="N701:O702"/>
    <mergeCell ref="P701:Q702"/>
    <mergeCell ref="R699:S700"/>
    <mergeCell ref="T699:U700"/>
    <mergeCell ref="V699:W700"/>
    <mergeCell ref="X699:Y700"/>
    <mergeCell ref="Z699:AA700"/>
    <mergeCell ref="AB699:AB700"/>
    <mergeCell ref="AC697:AC698"/>
    <mergeCell ref="A699:A700"/>
    <mergeCell ref="B699:C700"/>
    <mergeCell ref="D699:E700"/>
    <mergeCell ref="F699:G700"/>
    <mergeCell ref="H699:I700"/>
    <mergeCell ref="J699:K700"/>
    <mergeCell ref="L699:M700"/>
    <mergeCell ref="N699:O700"/>
    <mergeCell ref="P699:Q700"/>
    <mergeCell ref="R697:S698"/>
    <mergeCell ref="T697:U698"/>
    <mergeCell ref="V697:W698"/>
    <mergeCell ref="X697:Y698"/>
    <mergeCell ref="Z697:AA698"/>
    <mergeCell ref="AB697:AB698"/>
    <mergeCell ref="AC695:AC696"/>
    <mergeCell ref="A697:A698"/>
    <mergeCell ref="B697:C698"/>
    <mergeCell ref="D697:E698"/>
    <mergeCell ref="F697:G698"/>
    <mergeCell ref="H697:I698"/>
    <mergeCell ref="J697:K698"/>
    <mergeCell ref="L697:M698"/>
    <mergeCell ref="N697:O698"/>
    <mergeCell ref="P697:Q698"/>
    <mergeCell ref="R695:S696"/>
    <mergeCell ref="T695:U696"/>
    <mergeCell ref="V695:W696"/>
    <mergeCell ref="X695:Y696"/>
    <mergeCell ref="Z695:AA696"/>
    <mergeCell ref="AB695:AB696"/>
    <mergeCell ref="AC693:AC694"/>
    <mergeCell ref="A695:A696"/>
    <mergeCell ref="B695:C696"/>
    <mergeCell ref="D695:E696"/>
    <mergeCell ref="F695:G696"/>
    <mergeCell ref="H695:I696"/>
    <mergeCell ref="J695:K696"/>
    <mergeCell ref="L695:M696"/>
    <mergeCell ref="N695:O696"/>
    <mergeCell ref="P695:Q696"/>
    <mergeCell ref="R693:S694"/>
    <mergeCell ref="T693:U694"/>
    <mergeCell ref="V693:W694"/>
    <mergeCell ref="X693:Y694"/>
    <mergeCell ref="Z693:AA694"/>
    <mergeCell ref="AB693:AB694"/>
    <mergeCell ref="AC691:AC692"/>
    <mergeCell ref="A693:A694"/>
    <mergeCell ref="B693:C694"/>
    <mergeCell ref="D693:E694"/>
    <mergeCell ref="F693:G694"/>
    <mergeCell ref="H693:I694"/>
    <mergeCell ref="J693:K694"/>
    <mergeCell ref="L693:M694"/>
    <mergeCell ref="N693:O694"/>
    <mergeCell ref="P693:Q694"/>
    <mergeCell ref="R691:S692"/>
    <mergeCell ref="T691:U692"/>
    <mergeCell ref="V691:W692"/>
    <mergeCell ref="X691:Y692"/>
    <mergeCell ref="Z691:AA692"/>
    <mergeCell ref="AB691:AB692"/>
    <mergeCell ref="AC689:AC690"/>
    <mergeCell ref="A691:A692"/>
    <mergeCell ref="B691:C692"/>
    <mergeCell ref="D691:E692"/>
    <mergeCell ref="F691:G692"/>
    <mergeCell ref="H691:I692"/>
    <mergeCell ref="J691:K692"/>
    <mergeCell ref="L691:M692"/>
    <mergeCell ref="N691:O692"/>
    <mergeCell ref="P691:Q692"/>
    <mergeCell ref="R689:S690"/>
    <mergeCell ref="T689:U690"/>
    <mergeCell ref="V689:W690"/>
    <mergeCell ref="X689:Y690"/>
    <mergeCell ref="Z689:AA690"/>
    <mergeCell ref="AB689:AB690"/>
    <mergeCell ref="AC687:AC688"/>
    <mergeCell ref="A689:A690"/>
    <mergeCell ref="B689:C690"/>
    <mergeCell ref="D689:E690"/>
    <mergeCell ref="F689:G690"/>
    <mergeCell ref="H689:I690"/>
    <mergeCell ref="J689:K690"/>
    <mergeCell ref="L689:M690"/>
    <mergeCell ref="N689:O690"/>
    <mergeCell ref="P689:Q690"/>
    <mergeCell ref="R687:S688"/>
    <mergeCell ref="T687:U688"/>
    <mergeCell ref="V687:W688"/>
    <mergeCell ref="X687:Y688"/>
    <mergeCell ref="Z687:AA688"/>
    <mergeCell ref="AB687:AB688"/>
    <mergeCell ref="AC685:AC686"/>
    <mergeCell ref="A687:A688"/>
    <mergeCell ref="B687:C688"/>
    <mergeCell ref="D687:E688"/>
    <mergeCell ref="F687:G688"/>
    <mergeCell ref="H687:I688"/>
    <mergeCell ref="J687:K688"/>
    <mergeCell ref="L687:M688"/>
    <mergeCell ref="N687:O688"/>
    <mergeCell ref="P687:Q688"/>
    <mergeCell ref="R685:S686"/>
    <mergeCell ref="T685:U686"/>
    <mergeCell ref="V685:W686"/>
    <mergeCell ref="X685:Y686"/>
    <mergeCell ref="Z685:AA686"/>
    <mergeCell ref="AB685:AB686"/>
    <mergeCell ref="AC683:AC684"/>
    <mergeCell ref="A685:A686"/>
    <mergeCell ref="B685:C686"/>
    <mergeCell ref="D685:E686"/>
    <mergeCell ref="F685:G686"/>
    <mergeCell ref="H685:I686"/>
    <mergeCell ref="J685:K686"/>
    <mergeCell ref="L685:M686"/>
    <mergeCell ref="N685:O686"/>
    <mergeCell ref="P685:Q686"/>
    <mergeCell ref="R683:S684"/>
    <mergeCell ref="T683:U684"/>
    <mergeCell ref="V683:W684"/>
    <mergeCell ref="X683:Y684"/>
    <mergeCell ref="Z683:AA684"/>
    <mergeCell ref="AB683:AB684"/>
    <mergeCell ref="AC681:AC682"/>
    <mergeCell ref="A683:A684"/>
    <mergeCell ref="B683:C684"/>
    <mergeCell ref="D683:E684"/>
    <mergeCell ref="F683:G684"/>
    <mergeCell ref="H683:I684"/>
    <mergeCell ref="J683:K684"/>
    <mergeCell ref="L683:M684"/>
    <mergeCell ref="N683:O684"/>
    <mergeCell ref="P683:Q684"/>
    <mergeCell ref="R681:S682"/>
    <mergeCell ref="T681:U682"/>
    <mergeCell ref="V681:W682"/>
    <mergeCell ref="X681:Y682"/>
    <mergeCell ref="Z681:AA682"/>
    <mergeCell ref="AB681:AB682"/>
    <mergeCell ref="AC679:AC680"/>
    <mergeCell ref="A681:A682"/>
    <mergeCell ref="B681:C682"/>
    <mergeCell ref="D681:E682"/>
    <mergeCell ref="F681:G682"/>
    <mergeCell ref="H681:I682"/>
    <mergeCell ref="J681:K682"/>
    <mergeCell ref="L681:M682"/>
    <mergeCell ref="N681:O682"/>
    <mergeCell ref="P681:Q682"/>
    <mergeCell ref="R679:S680"/>
    <mergeCell ref="T679:U680"/>
    <mergeCell ref="V679:W680"/>
    <mergeCell ref="X679:Y680"/>
    <mergeCell ref="Z679:AA680"/>
    <mergeCell ref="AB679:AB680"/>
    <mergeCell ref="AC677:AC678"/>
    <mergeCell ref="A679:A680"/>
    <mergeCell ref="B679:C680"/>
    <mergeCell ref="D679:E680"/>
    <mergeCell ref="F679:G680"/>
    <mergeCell ref="H679:I680"/>
    <mergeCell ref="J679:K680"/>
    <mergeCell ref="L679:M680"/>
    <mergeCell ref="N679:O680"/>
    <mergeCell ref="P679:Q680"/>
    <mergeCell ref="R677:S678"/>
    <mergeCell ref="T677:U678"/>
    <mergeCell ref="V677:W678"/>
    <mergeCell ref="X677:Y678"/>
    <mergeCell ref="Z677:AA678"/>
    <mergeCell ref="AB677:AB678"/>
    <mergeCell ref="AC675:AC676"/>
    <mergeCell ref="A677:A678"/>
    <mergeCell ref="B677:C678"/>
    <mergeCell ref="D677:E678"/>
    <mergeCell ref="F677:G678"/>
    <mergeCell ref="H677:I678"/>
    <mergeCell ref="J677:K678"/>
    <mergeCell ref="L677:M678"/>
    <mergeCell ref="N677:O678"/>
    <mergeCell ref="P677:Q678"/>
    <mergeCell ref="R675:S676"/>
    <mergeCell ref="T675:U676"/>
    <mergeCell ref="V675:W676"/>
    <mergeCell ref="X675:Y676"/>
    <mergeCell ref="Z675:AA676"/>
    <mergeCell ref="AB675:AB676"/>
    <mergeCell ref="AC673:AC674"/>
    <mergeCell ref="A675:A676"/>
    <mergeCell ref="B675:C676"/>
    <mergeCell ref="D675:E676"/>
    <mergeCell ref="F675:G676"/>
    <mergeCell ref="H675:I676"/>
    <mergeCell ref="J675:K676"/>
    <mergeCell ref="L675:M676"/>
    <mergeCell ref="N675:O676"/>
    <mergeCell ref="P675:Q676"/>
    <mergeCell ref="R673:S674"/>
    <mergeCell ref="T673:U674"/>
    <mergeCell ref="V673:W674"/>
    <mergeCell ref="X673:Y674"/>
    <mergeCell ref="Z673:AA674"/>
    <mergeCell ref="AB673:AB674"/>
    <mergeCell ref="AC671:AC672"/>
    <mergeCell ref="A673:A674"/>
    <mergeCell ref="B673:C674"/>
    <mergeCell ref="D673:E674"/>
    <mergeCell ref="F673:G674"/>
    <mergeCell ref="H673:I674"/>
    <mergeCell ref="J673:K674"/>
    <mergeCell ref="L673:M674"/>
    <mergeCell ref="N673:O674"/>
    <mergeCell ref="P673:Q674"/>
    <mergeCell ref="R671:S672"/>
    <mergeCell ref="T671:U672"/>
    <mergeCell ref="V671:W672"/>
    <mergeCell ref="X671:Y672"/>
    <mergeCell ref="Z671:AA672"/>
    <mergeCell ref="AB671:AB672"/>
    <mergeCell ref="AC669:AC670"/>
    <mergeCell ref="A671:A672"/>
    <mergeCell ref="B671:C672"/>
    <mergeCell ref="D671:E672"/>
    <mergeCell ref="F671:G672"/>
    <mergeCell ref="H671:I672"/>
    <mergeCell ref="J671:K672"/>
    <mergeCell ref="L671:M672"/>
    <mergeCell ref="N671:O672"/>
    <mergeCell ref="P671:Q672"/>
    <mergeCell ref="R669:S670"/>
    <mergeCell ref="T669:U670"/>
    <mergeCell ref="V669:W670"/>
    <mergeCell ref="X669:Y670"/>
    <mergeCell ref="Z669:AA670"/>
    <mergeCell ref="AB669:AB670"/>
    <mergeCell ref="AC667:AC668"/>
    <mergeCell ref="A669:A670"/>
    <mergeCell ref="B669:C670"/>
    <mergeCell ref="D669:E670"/>
    <mergeCell ref="F669:G670"/>
    <mergeCell ref="H669:I670"/>
    <mergeCell ref="J669:K670"/>
    <mergeCell ref="L669:M670"/>
    <mergeCell ref="N669:O670"/>
    <mergeCell ref="P669:Q670"/>
    <mergeCell ref="R667:S668"/>
    <mergeCell ref="T667:U668"/>
    <mergeCell ref="V667:W668"/>
    <mergeCell ref="X667:Y668"/>
    <mergeCell ref="Z667:AA668"/>
    <mergeCell ref="AB667:AB668"/>
    <mergeCell ref="AC665:AC666"/>
    <mergeCell ref="A667:A668"/>
    <mergeCell ref="B667:C668"/>
    <mergeCell ref="D667:E668"/>
    <mergeCell ref="F667:G668"/>
    <mergeCell ref="H667:I668"/>
    <mergeCell ref="J667:K668"/>
    <mergeCell ref="L667:M668"/>
    <mergeCell ref="N667:O668"/>
    <mergeCell ref="P667:Q668"/>
    <mergeCell ref="R665:S666"/>
    <mergeCell ref="T665:U666"/>
    <mergeCell ref="V665:W666"/>
    <mergeCell ref="X665:Y666"/>
    <mergeCell ref="Z665:AA666"/>
    <mergeCell ref="AB665:AB666"/>
    <mergeCell ref="AC663:AC664"/>
    <mergeCell ref="A665:A666"/>
    <mergeCell ref="B665:C666"/>
    <mergeCell ref="D665:E666"/>
    <mergeCell ref="F665:G666"/>
    <mergeCell ref="H665:I666"/>
    <mergeCell ref="J665:K666"/>
    <mergeCell ref="L665:M666"/>
    <mergeCell ref="N665:O666"/>
    <mergeCell ref="P665:Q666"/>
    <mergeCell ref="R663:S664"/>
    <mergeCell ref="T663:U664"/>
    <mergeCell ref="V663:W664"/>
    <mergeCell ref="X663:Y664"/>
    <mergeCell ref="Z663:AA664"/>
    <mergeCell ref="AB663:AB664"/>
    <mergeCell ref="AC661:AC662"/>
    <mergeCell ref="A663:A664"/>
    <mergeCell ref="B663:C664"/>
    <mergeCell ref="D663:E664"/>
    <mergeCell ref="F663:G664"/>
    <mergeCell ref="H663:I664"/>
    <mergeCell ref="J663:K664"/>
    <mergeCell ref="L663:M664"/>
    <mergeCell ref="N663:O664"/>
    <mergeCell ref="P663:Q664"/>
    <mergeCell ref="R661:S662"/>
    <mergeCell ref="T661:U662"/>
    <mergeCell ref="V661:W662"/>
    <mergeCell ref="X661:Y662"/>
    <mergeCell ref="Z661:AA662"/>
    <mergeCell ref="AB661:AB662"/>
    <mergeCell ref="AC659:AC660"/>
    <mergeCell ref="A661:A662"/>
    <mergeCell ref="B661:C662"/>
    <mergeCell ref="D661:E662"/>
    <mergeCell ref="F661:G662"/>
    <mergeCell ref="H661:I662"/>
    <mergeCell ref="J661:K662"/>
    <mergeCell ref="L661:M662"/>
    <mergeCell ref="N661:O662"/>
    <mergeCell ref="P661:Q662"/>
    <mergeCell ref="R659:S660"/>
    <mergeCell ref="T659:U660"/>
    <mergeCell ref="V659:W660"/>
    <mergeCell ref="X659:Y660"/>
    <mergeCell ref="Z659:AA660"/>
    <mergeCell ref="AB659:AB660"/>
    <mergeCell ref="AC657:AC658"/>
    <mergeCell ref="A659:A660"/>
    <mergeCell ref="B659:C660"/>
    <mergeCell ref="D659:E660"/>
    <mergeCell ref="F659:G660"/>
    <mergeCell ref="H659:I660"/>
    <mergeCell ref="J659:K660"/>
    <mergeCell ref="L659:M660"/>
    <mergeCell ref="N659:O660"/>
    <mergeCell ref="P659:Q660"/>
    <mergeCell ref="R657:S658"/>
    <mergeCell ref="T657:U658"/>
    <mergeCell ref="V657:W658"/>
    <mergeCell ref="X657:Y658"/>
    <mergeCell ref="Z657:AA658"/>
    <mergeCell ref="AB657:AB658"/>
    <mergeCell ref="AC655:AC656"/>
    <mergeCell ref="A657:A658"/>
    <mergeCell ref="B657:C658"/>
    <mergeCell ref="D657:E658"/>
    <mergeCell ref="F657:G658"/>
    <mergeCell ref="H657:I658"/>
    <mergeCell ref="J657:K658"/>
    <mergeCell ref="L657:M658"/>
    <mergeCell ref="N657:O658"/>
    <mergeCell ref="P657:Q658"/>
    <mergeCell ref="R655:S656"/>
    <mergeCell ref="T655:U656"/>
    <mergeCell ref="V655:W656"/>
    <mergeCell ref="X655:Y656"/>
    <mergeCell ref="Z655:AA656"/>
    <mergeCell ref="AB655:AB656"/>
    <mergeCell ref="AC653:AC654"/>
    <mergeCell ref="A655:A656"/>
    <mergeCell ref="B655:C656"/>
    <mergeCell ref="D655:E656"/>
    <mergeCell ref="F655:G656"/>
    <mergeCell ref="H655:I656"/>
    <mergeCell ref="J655:K656"/>
    <mergeCell ref="L655:M656"/>
    <mergeCell ref="N655:O656"/>
    <mergeCell ref="P655:Q656"/>
    <mergeCell ref="R653:S654"/>
    <mergeCell ref="T653:U654"/>
    <mergeCell ref="V653:W654"/>
    <mergeCell ref="X653:Y654"/>
    <mergeCell ref="Z653:AA654"/>
    <mergeCell ref="AB653:AB654"/>
    <mergeCell ref="AC651:AC652"/>
    <mergeCell ref="A653:A654"/>
    <mergeCell ref="B653:C654"/>
    <mergeCell ref="D653:E654"/>
    <mergeCell ref="F653:G654"/>
    <mergeCell ref="H653:I654"/>
    <mergeCell ref="J653:K654"/>
    <mergeCell ref="L653:M654"/>
    <mergeCell ref="N653:O654"/>
    <mergeCell ref="P653:Q654"/>
    <mergeCell ref="R651:S652"/>
    <mergeCell ref="T651:U652"/>
    <mergeCell ref="V651:W652"/>
    <mergeCell ref="X651:Y652"/>
    <mergeCell ref="Z651:AA652"/>
    <mergeCell ref="AB651:AB652"/>
    <mergeCell ref="AC649:AC650"/>
    <mergeCell ref="A651:A652"/>
    <mergeCell ref="B651:C652"/>
    <mergeCell ref="D651:E652"/>
    <mergeCell ref="F651:G652"/>
    <mergeCell ref="H651:I652"/>
    <mergeCell ref="J651:K652"/>
    <mergeCell ref="L651:M652"/>
    <mergeCell ref="N651:O652"/>
    <mergeCell ref="P651:Q652"/>
    <mergeCell ref="R649:S650"/>
    <mergeCell ref="T649:U650"/>
    <mergeCell ref="V649:W650"/>
    <mergeCell ref="X649:Y650"/>
    <mergeCell ref="Z649:AA650"/>
    <mergeCell ref="AB649:AB650"/>
    <mergeCell ref="AC647:AC648"/>
    <mergeCell ref="A649:A650"/>
    <mergeCell ref="B649:C650"/>
    <mergeCell ref="D649:E650"/>
    <mergeCell ref="F649:G650"/>
    <mergeCell ref="H649:I650"/>
    <mergeCell ref="J649:K650"/>
    <mergeCell ref="L649:M650"/>
    <mergeCell ref="N649:O650"/>
    <mergeCell ref="P649:Q650"/>
    <mergeCell ref="R647:S648"/>
    <mergeCell ref="T647:U648"/>
    <mergeCell ref="V647:W648"/>
    <mergeCell ref="X647:Y648"/>
    <mergeCell ref="Z647:AA648"/>
    <mergeCell ref="AB647:AB648"/>
    <mergeCell ref="AC645:AC646"/>
    <mergeCell ref="A647:A648"/>
    <mergeCell ref="B647:C648"/>
    <mergeCell ref="D647:E648"/>
    <mergeCell ref="F647:G648"/>
    <mergeCell ref="H647:I648"/>
    <mergeCell ref="J647:K648"/>
    <mergeCell ref="L647:M648"/>
    <mergeCell ref="N647:O648"/>
    <mergeCell ref="P647:Q648"/>
    <mergeCell ref="R645:S646"/>
    <mergeCell ref="T645:U646"/>
    <mergeCell ref="V645:W646"/>
    <mergeCell ref="X645:Y646"/>
    <mergeCell ref="Z645:AA646"/>
    <mergeCell ref="AB645:AB646"/>
    <mergeCell ref="AC643:AC644"/>
    <mergeCell ref="A645:A646"/>
    <mergeCell ref="B645:C646"/>
    <mergeCell ref="D645:E646"/>
    <mergeCell ref="F645:G646"/>
    <mergeCell ref="H645:I646"/>
    <mergeCell ref="J645:K646"/>
    <mergeCell ref="L645:M646"/>
    <mergeCell ref="N645:O646"/>
    <mergeCell ref="P645:Q646"/>
    <mergeCell ref="R643:S644"/>
    <mergeCell ref="T643:U644"/>
    <mergeCell ref="V643:W644"/>
    <mergeCell ref="X643:Y644"/>
    <mergeCell ref="Z643:AA644"/>
    <mergeCell ref="AB643:AB644"/>
    <mergeCell ref="AC641:AC642"/>
    <mergeCell ref="A643:A644"/>
    <mergeCell ref="B643:C644"/>
    <mergeCell ref="D643:E644"/>
    <mergeCell ref="F643:G644"/>
    <mergeCell ref="H643:I644"/>
    <mergeCell ref="J643:K644"/>
    <mergeCell ref="L643:M644"/>
    <mergeCell ref="N643:O644"/>
    <mergeCell ref="P643:Q644"/>
    <mergeCell ref="R641:S642"/>
    <mergeCell ref="T641:U642"/>
    <mergeCell ref="V641:W642"/>
    <mergeCell ref="X641:Y642"/>
    <mergeCell ref="Z641:AA642"/>
    <mergeCell ref="AB641:AB642"/>
    <mergeCell ref="AC639:AC640"/>
    <mergeCell ref="A641:A642"/>
    <mergeCell ref="B641:C642"/>
    <mergeCell ref="D641:E642"/>
    <mergeCell ref="F641:G642"/>
    <mergeCell ref="H641:I642"/>
    <mergeCell ref="J641:K642"/>
    <mergeCell ref="L641:M642"/>
    <mergeCell ref="N641:O642"/>
    <mergeCell ref="P641:Q642"/>
    <mergeCell ref="R639:S640"/>
    <mergeCell ref="T639:U640"/>
    <mergeCell ref="V639:W640"/>
    <mergeCell ref="X639:Y640"/>
    <mergeCell ref="Z639:AA640"/>
    <mergeCell ref="AB639:AB640"/>
    <mergeCell ref="AC637:AC638"/>
    <mergeCell ref="A639:A640"/>
    <mergeCell ref="B639:C640"/>
    <mergeCell ref="D639:E640"/>
    <mergeCell ref="F639:G640"/>
    <mergeCell ref="H639:I640"/>
    <mergeCell ref="J639:K640"/>
    <mergeCell ref="L639:M640"/>
    <mergeCell ref="N639:O640"/>
    <mergeCell ref="P639:Q640"/>
    <mergeCell ref="R637:S638"/>
    <mergeCell ref="T637:U638"/>
    <mergeCell ref="V637:W638"/>
    <mergeCell ref="X637:Y638"/>
    <mergeCell ref="Z637:AA638"/>
    <mergeCell ref="AB637:AB638"/>
    <mergeCell ref="AC635:AC636"/>
    <mergeCell ref="A637:A638"/>
    <mergeCell ref="B637:C638"/>
    <mergeCell ref="D637:E638"/>
    <mergeCell ref="F637:G638"/>
    <mergeCell ref="H637:I638"/>
    <mergeCell ref="J637:K638"/>
    <mergeCell ref="L637:M638"/>
    <mergeCell ref="N637:O638"/>
    <mergeCell ref="P637:Q638"/>
    <mergeCell ref="R635:S636"/>
    <mergeCell ref="T635:U636"/>
    <mergeCell ref="V635:W636"/>
    <mergeCell ref="X635:Y636"/>
    <mergeCell ref="Z635:AA636"/>
    <mergeCell ref="AB635:AB636"/>
    <mergeCell ref="AC633:AC634"/>
    <mergeCell ref="A635:A636"/>
    <mergeCell ref="B635:C636"/>
    <mergeCell ref="D635:E636"/>
    <mergeCell ref="F635:G636"/>
    <mergeCell ref="H635:I636"/>
    <mergeCell ref="J635:K636"/>
    <mergeCell ref="L635:M636"/>
    <mergeCell ref="N635:O636"/>
    <mergeCell ref="P635:Q636"/>
    <mergeCell ref="R633:S634"/>
    <mergeCell ref="T633:U634"/>
    <mergeCell ref="V633:W634"/>
    <mergeCell ref="X633:Y634"/>
    <mergeCell ref="Z633:AA634"/>
    <mergeCell ref="AB633:AB634"/>
    <mergeCell ref="AC631:AC632"/>
    <mergeCell ref="A633:A634"/>
    <mergeCell ref="B633:C634"/>
    <mergeCell ref="D633:E634"/>
    <mergeCell ref="F633:G634"/>
    <mergeCell ref="H633:I634"/>
    <mergeCell ref="J633:K634"/>
    <mergeCell ref="L633:M634"/>
    <mergeCell ref="N633:O634"/>
    <mergeCell ref="P633:Q634"/>
    <mergeCell ref="R631:S632"/>
    <mergeCell ref="T631:U632"/>
    <mergeCell ref="V631:W632"/>
    <mergeCell ref="X631:Y632"/>
    <mergeCell ref="Z631:AA632"/>
    <mergeCell ref="AB631:AB632"/>
    <mergeCell ref="AC629:AC630"/>
    <mergeCell ref="A631:A632"/>
    <mergeCell ref="B631:C632"/>
    <mergeCell ref="D631:E632"/>
    <mergeCell ref="F631:G632"/>
    <mergeCell ref="H631:I632"/>
    <mergeCell ref="J631:K632"/>
    <mergeCell ref="L631:M632"/>
    <mergeCell ref="N631:O632"/>
    <mergeCell ref="P631:Q632"/>
    <mergeCell ref="R629:S630"/>
    <mergeCell ref="T629:U630"/>
    <mergeCell ref="V629:W630"/>
    <mergeCell ref="X629:Y630"/>
    <mergeCell ref="Z629:AA630"/>
    <mergeCell ref="AB629:AB630"/>
    <mergeCell ref="AC627:AC628"/>
    <mergeCell ref="A629:A630"/>
    <mergeCell ref="B629:C630"/>
    <mergeCell ref="D629:E630"/>
    <mergeCell ref="F629:G630"/>
    <mergeCell ref="H629:I630"/>
    <mergeCell ref="J629:K630"/>
    <mergeCell ref="L629:M630"/>
    <mergeCell ref="N629:O630"/>
    <mergeCell ref="P629:Q630"/>
    <mergeCell ref="R627:S628"/>
    <mergeCell ref="T627:U628"/>
    <mergeCell ref="V627:W628"/>
    <mergeCell ref="X627:Y628"/>
    <mergeCell ref="Z627:AA628"/>
    <mergeCell ref="AB627:AB628"/>
    <mergeCell ref="AC625:AC626"/>
    <mergeCell ref="A627:A628"/>
    <mergeCell ref="B627:C628"/>
    <mergeCell ref="D627:E628"/>
    <mergeCell ref="F627:G628"/>
    <mergeCell ref="H627:I628"/>
    <mergeCell ref="J627:K628"/>
    <mergeCell ref="L627:M628"/>
    <mergeCell ref="N627:O628"/>
    <mergeCell ref="P627:Q628"/>
    <mergeCell ref="R625:S626"/>
    <mergeCell ref="T625:U626"/>
    <mergeCell ref="V625:W626"/>
    <mergeCell ref="X625:Y626"/>
    <mergeCell ref="Z625:AA626"/>
    <mergeCell ref="AB625:AB626"/>
    <mergeCell ref="AC623:AC624"/>
    <mergeCell ref="A625:A626"/>
    <mergeCell ref="B625:C626"/>
    <mergeCell ref="D625:E626"/>
    <mergeCell ref="F625:G626"/>
    <mergeCell ref="H625:I626"/>
    <mergeCell ref="J625:K626"/>
    <mergeCell ref="L625:M626"/>
    <mergeCell ref="N625:O626"/>
    <mergeCell ref="P625:Q626"/>
    <mergeCell ref="R623:S624"/>
    <mergeCell ref="T623:U624"/>
    <mergeCell ref="V623:W624"/>
    <mergeCell ref="X623:Y624"/>
    <mergeCell ref="Z623:AA624"/>
    <mergeCell ref="AB623:AB624"/>
    <mergeCell ref="AC621:AC622"/>
    <mergeCell ref="A623:A624"/>
    <mergeCell ref="B623:C624"/>
    <mergeCell ref="D623:E624"/>
    <mergeCell ref="F623:G624"/>
    <mergeCell ref="H623:I624"/>
    <mergeCell ref="J623:K624"/>
    <mergeCell ref="L623:M624"/>
    <mergeCell ref="N623:O624"/>
    <mergeCell ref="P623:Q624"/>
    <mergeCell ref="R621:S622"/>
    <mergeCell ref="T621:U622"/>
    <mergeCell ref="V621:W622"/>
    <mergeCell ref="X621:Y622"/>
    <mergeCell ref="Z621:AA622"/>
    <mergeCell ref="AB621:AB622"/>
    <mergeCell ref="AC619:AC620"/>
    <mergeCell ref="A621:A622"/>
    <mergeCell ref="B621:C622"/>
    <mergeCell ref="D621:E622"/>
    <mergeCell ref="F621:G622"/>
    <mergeCell ref="H621:I622"/>
    <mergeCell ref="J621:K622"/>
    <mergeCell ref="L621:M622"/>
    <mergeCell ref="N621:O622"/>
    <mergeCell ref="P621:Q622"/>
    <mergeCell ref="R619:S620"/>
    <mergeCell ref="T619:U620"/>
    <mergeCell ref="V619:W620"/>
    <mergeCell ref="X619:Y620"/>
    <mergeCell ref="Z619:AA620"/>
    <mergeCell ref="AB619:AB620"/>
    <mergeCell ref="AC617:AC618"/>
    <mergeCell ref="A619:A620"/>
    <mergeCell ref="B619:C620"/>
    <mergeCell ref="D619:E620"/>
    <mergeCell ref="F619:G620"/>
    <mergeCell ref="H619:I620"/>
    <mergeCell ref="J619:K620"/>
    <mergeCell ref="L619:M620"/>
    <mergeCell ref="N619:O620"/>
    <mergeCell ref="P619:Q620"/>
    <mergeCell ref="R617:S618"/>
    <mergeCell ref="T617:U618"/>
    <mergeCell ref="V617:W618"/>
    <mergeCell ref="X617:Y618"/>
    <mergeCell ref="Z617:AA618"/>
    <mergeCell ref="AB617:AB618"/>
    <mergeCell ref="AC615:AC616"/>
    <mergeCell ref="A617:A618"/>
    <mergeCell ref="B617:C618"/>
    <mergeCell ref="D617:E618"/>
    <mergeCell ref="F617:G618"/>
    <mergeCell ref="H617:I618"/>
    <mergeCell ref="J617:K618"/>
    <mergeCell ref="L617:M618"/>
    <mergeCell ref="N617:O618"/>
    <mergeCell ref="P617:Q618"/>
    <mergeCell ref="R615:S616"/>
    <mergeCell ref="T615:U616"/>
    <mergeCell ref="V615:W616"/>
    <mergeCell ref="X615:Y616"/>
    <mergeCell ref="Z615:AA616"/>
    <mergeCell ref="AB615:AB616"/>
    <mergeCell ref="AC613:AC614"/>
    <mergeCell ref="A615:A616"/>
    <mergeCell ref="B615:C616"/>
    <mergeCell ref="D615:E616"/>
    <mergeCell ref="F615:G616"/>
    <mergeCell ref="H615:I616"/>
    <mergeCell ref="J615:K616"/>
    <mergeCell ref="L615:M616"/>
    <mergeCell ref="N615:O616"/>
    <mergeCell ref="P615:Q616"/>
    <mergeCell ref="R613:S614"/>
    <mergeCell ref="T613:U614"/>
    <mergeCell ref="V613:W614"/>
    <mergeCell ref="X613:Y614"/>
    <mergeCell ref="Z613:AA614"/>
    <mergeCell ref="AB613:AB614"/>
    <mergeCell ref="AC611:AC612"/>
    <mergeCell ref="A613:A614"/>
    <mergeCell ref="B613:C614"/>
    <mergeCell ref="D613:E614"/>
    <mergeCell ref="F613:G614"/>
    <mergeCell ref="H613:I614"/>
    <mergeCell ref="J613:K614"/>
    <mergeCell ref="L613:M614"/>
    <mergeCell ref="N613:O614"/>
    <mergeCell ref="P613:Q614"/>
    <mergeCell ref="R611:S612"/>
    <mergeCell ref="T611:U612"/>
    <mergeCell ref="V611:W612"/>
    <mergeCell ref="X611:Y612"/>
    <mergeCell ref="Z611:AA612"/>
    <mergeCell ref="AB611:AB612"/>
    <mergeCell ref="AC609:AC610"/>
    <mergeCell ref="A611:A612"/>
    <mergeCell ref="B611:C612"/>
    <mergeCell ref="D611:E612"/>
    <mergeCell ref="F611:G612"/>
    <mergeCell ref="H611:I612"/>
    <mergeCell ref="J611:K612"/>
    <mergeCell ref="L611:M612"/>
    <mergeCell ref="N611:O612"/>
    <mergeCell ref="P611:Q612"/>
    <mergeCell ref="R609:S610"/>
    <mergeCell ref="T609:U610"/>
    <mergeCell ref="V609:W610"/>
    <mergeCell ref="X609:Y610"/>
    <mergeCell ref="Z609:AA610"/>
    <mergeCell ref="AB609:AB610"/>
    <mergeCell ref="AC607:AC608"/>
    <mergeCell ref="A609:A610"/>
    <mergeCell ref="B609:C610"/>
    <mergeCell ref="D609:E610"/>
    <mergeCell ref="F609:G610"/>
    <mergeCell ref="H609:I610"/>
    <mergeCell ref="J609:K610"/>
    <mergeCell ref="L609:M610"/>
    <mergeCell ref="N609:O610"/>
    <mergeCell ref="P609:Q610"/>
    <mergeCell ref="R607:S608"/>
    <mergeCell ref="T607:U608"/>
    <mergeCell ref="V607:W608"/>
    <mergeCell ref="X607:Y608"/>
    <mergeCell ref="Z607:AA608"/>
    <mergeCell ref="AB607:AB608"/>
    <mergeCell ref="AC605:AC606"/>
    <mergeCell ref="A607:A608"/>
    <mergeCell ref="B607:C608"/>
    <mergeCell ref="D607:E608"/>
    <mergeCell ref="F607:G608"/>
    <mergeCell ref="H607:I608"/>
    <mergeCell ref="J607:K608"/>
    <mergeCell ref="L607:M608"/>
    <mergeCell ref="N607:O608"/>
    <mergeCell ref="P607:Q608"/>
    <mergeCell ref="R605:S606"/>
    <mergeCell ref="T605:U606"/>
    <mergeCell ref="V605:W606"/>
    <mergeCell ref="X605:Y606"/>
    <mergeCell ref="Z605:AA606"/>
    <mergeCell ref="AB605:AB606"/>
    <mergeCell ref="AC603:AC604"/>
    <mergeCell ref="A605:A606"/>
    <mergeCell ref="B605:C606"/>
    <mergeCell ref="D605:E606"/>
    <mergeCell ref="F605:G606"/>
    <mergeCell ref="H605:I606"/>
    <mergeCell ref="J605:K606"/>
    <mergeCell ref="L605:M606"/>
    <mergeCell ref="N605:O606"/>
    <mergeCell ref="P605:Q606"/>
    <mergeCell ref="R603:S604"/>
    <mergeCell ref="T603:U604"/>
    <mergeCell ref="V603:W604"/>
    <mergeCell ref="X603:Y604"/>
    <mergeCell ref="Z603:AA604"/>
    <mergeCell ref="AB603:AB604"/>
    <mergeCell ref="AC601:AC602"/>
    <mergeCell ref="A603:A604"/>
    <mergeCell ref="B603:C604"/>
    <mergeCell ref="D603:E604"/>
    <mergeCell ref="F603:G604"/>
    <mergeCell ref="H603:I604"/>
    <mergeCell ref="J603:K604"/>
    <mergeCell ref="L603:M604"/>
    <mergeCell ref="N603:O604"/>
    <mergeCell ref="P603:Q604"/>
    <mergeCell ref="R601:S602"/>
    <mergeCell ref="T601:U602"/>
    <mergeCell ref="V601:W602"/>
    <mergeCell ref="X601:Y602"/>
    <mergeCell ref="Z601:AA602"/>
    <mergeCell ref="AB601:AB602"/>
    <mergeCell ref="AC599:AC600"/>
    <mergeCell ref="A601:A602"/>
    <mergeCell ref="B601:C602"/>
    <mergeCell ref="D601:E602"/>
    <mergeCell ref="F601:G602"/>
    <mergeCell ref="H601:I602"/>
    <mergeCell ref="J601:K602"/>
    <mergeCell ref="L601:M602"/>
    <mergeCell ref="N601:O602"/>
    <mergeCell ref="P601:Q602"/>
    <mergeCell ref="R599:S600"/>
    <mergeCell ref="T599:U600"/>
    <mergeCell ref="V599:W600"/>
    <mergeCell ref="X599:Y600"/>
    <mergeCell ref="Z599:AA600"/>
    <mergeCell ref="AB599:AB600"/>
    <mergeCell ref="AC597:AC598"/>
    <mergeCell ref="A599:A600"/>
    <mergeCell ref="B599:C600"/>
    <mergeCell ref="D599:E600"/>
    <mergeCell ref="F599:G600"/>
    <mergeCell ref="H599:I600"/>
    <mergeCell ref="J599:K600"/>
    <mergeCell ref="L599:M600"/>
    <mergeCell ref="N599:O600"/>
    <mergeCell ref="P599:Q600"/>
    <mergeCell ref="R597:S598"/>
    <mergeCell ref="T597:U598"/>
    <mergeCell ref="V597:W598"/>
    <mergeCell ref="X597:Y598"/>
    <mergeCell ref="Z597:AA598"/>
    <mergeCell ref="AB597:AB598"/>
    <mergeCell ref="AC595:AC596"/>
    <mergeCell ref="A597:A598"/>
    <mergeCell ref="B597:C598"/>
    <mergeCell ref="D597:E598"/>
    <mergeCell ref="F597:G598"/>
    <mergeCell ref="H597:I598"/>
    <mergeCell ref="J597:K598"/>
    <mergeCell ref="L597:M598"/>
    <mergeCell ref="N597:O598"/>
    <mergeCell ref="P597:Q598"/>
    <mergeCell ref="R595:S596"/>
    <mergeCell ref="T595:U596"/>
    <mergeCell ref="V595:W596"/>
    <mergeCell ref="X595:Y596"/>
    <mergeCell ref="Z595:AA596"/>
    <mergeCell ref="AB595:AB596"/>
    <mergeCell ref="AC593:AC594"/>
    <mergeCell ref="A595:A596"/>
    <mergeCell ref="B595:C596"/>
    <mergeCell ref="D595:E596"/>
    <mergeCell ref="F595:G596"/>
    <mergeCell ref="H595:I596"/>
    <mergeCell ref="J595:K596"/>
    <mergeCell ref="L595:M596"/>
    <mergeCell ref="N595:O596"/>
    <mergeCell ref="P595:Q596"/>
    <mergeCell ref="R593:S594"/>
    <mergeCell ref="T593:U594"/>
    <mergeCell ref="V593:W594"/>
    <mergeCell ref="X593:Y594"/>
    <mergeCell ref="Z593:AA594"/>
    <mergeCell ref="AB593:AB594"/>
    <mergeCell ref="AC591:AC592"/>
    <mergeCell ref="A593:A594"/>
    <mergeCell ref="B593:C594"/>
    <mergeCell ref="D593:E594"/>
    <mergeCell ref="F593:G594"/>
    <mergeCell ref="H593:I594"/>
    <mergeCell ref="J593:K594"/>
    <mergeCell ref="L593:M594"/>
    <mergeCell ref="N593:O594"/>
    <mergeCell ref="P593:Q594"/>
    <mergeCell ref="R591:S592"/>
    <mergeCell ref="T591:U592"/>
    <mergeCell ref="V591:W592"/>
    <mergeCell ref="X591:Y592"/>
    <mergeCell ref="Z591:AA592"/>
    <mergeCell ref="AB591:AB592"/>
    <mergeCell ref="AC589:AC590"/>
    <mergeCell ref="A591:A592"/>
    <mergeCell ref="B591:C592"/>
    <mergeCell ref="D591:E592"/>
    <mergeCell ref="F591:G592"/>
    <mergeCell ref="H591:I592"/>
    <mergeCell ref="J591:K592"/>
    <mergeCell ref="L591:M592"/>
    <mergeCell ref="N591:O592"/>
    <mergeCell ref="P591:Q592"/>
    <mergeCell ref="R589:S590"/>
    <mergeCell ref="T589:U590"/>
    <mergeCell ref="V589:W590"/>
    <mergeCell ref="X589:Y590"/>
    <mergeCell ref="Z589:AA590"/>
    <mergeCell ref="AB589:AB590"/>
    <mergeCell ref="AC587:AC588"/>
    <mergeCell ref="A589:A590"/>
    <mergeCell ref="B589:C590"/>
    <mergeCell ref="D589:E590"/>
    <mergeCell ref="F589:G590"/>
    <mergeCell ref="H589:I590"/>
    <mergeCell ref="J589:K590"/>
    <mergeCell ref="L589:M590"/>
    <mergeCell ref="N589:O590"/>
    <mergeCell ref="P589:Q590"/>
    <mergeCell ref="R587:S588"/>
    <mergeCell ref="T587:U588"/>
    <mergeCell ref="V587:W588"/>
    <mergeCell ref="X587:Y588"/>
    <mergeCell ref="Z587:AA588"/>
    <mergeCell ref="AB587:AB588"/>
    <mergeCell ref="AC585:AC586"/>
    <mergeCell ref="A587:A588"/>
    <mergeCell ref="B587:C588"/>
    <mergeCell ref="D587:E588"/>
    <mergeCell ref="F587:G588"/>
    <mergeCell ref="H587:I588"/>
    <mergeCell ref="J587:K588"/>
    <mergeCell ref="L587:M588"/>
    <mergeCell ref="N587:O588"/>
    <mergeCell ref="P587:Q588"/>
    <mergeCell ref="R585:S586"/>
    <mergeCell ref="T585:U586"/>
    <mergeCell ref="V585:W586"/>
    <mergeCell ref="X585:Y586"/>
    <mergeCell ref="Z585:AA586"/>
    <mergeCell ref="AB585:AB586"/>
    <mergeCell ref="AC583:AC584"/>
    <mergeCell ref="A585:A586"/>
    <mergeCell ref="B585:C586"/>
    <mergeCell ref="D585:E586"/>
    <mergeCell ref="F585:G586"/>
    <mergeCell ref="H585:I586"/>
    <mergeCell ref="J585:K586"/>
    <mergeCell ref="L585:M586"/>
    <mergeCell ref="N585:O586"/>
    <mergeCell ref="P585:Q586"/>
    <mergeCell ref="R583:S584"/>
    <mergeCell ref="T583:U584"/>
    <mergeCell ref="V583:W584"/>
    <mergeCell ref="X583:Y584"/>
    <mergeCell ref="Z583:AA584"/>
    <mergeCell ref="AB583:AB584"/>
    <mergeCell ref="AC581:AC582"/>
    <mergeCell ref="A583:A584"/>
    <mergeCell ref="B583:C584"/>
    <mergeCell ref="D583:E584"/>
    <mergeCell ref="F583:G584"/>
    <mergeCell ref="H583:I584"/>
    <mergeCell ref="J583:K584"/>
    <mergeCell ref="L583:M584"/>
    <mergeCell ref="N583:O584"/>
    <mergeCell ref="P583:Q584"/>
    <mergeCell ref="R581:S582"/>
    <mergeCell ref="T581:U582"/>
    <mergeCell ref="V581:W582"/>
    <mergeCell ref="X581:Y582"/>
    <mergeCell ref="Z581:AA582"/>
    <mergeCell ref="AB581:AB582"/>
    <mergeCell ref="AC579:AC580"/>
    <mergeCell ref="A581:A582"/>
    <mergeCell ref="B581:C582"/>
    <mergeCell ref="D581:E582"/>
    <mergeCell ref="F581:G582"/>
    <mergeCell ref="H581:I582"/>
    <mergeCell ref="J581:K582"/>
    <mergeCell ref="L581:M582"/>
    <mergeCell ref="N581:O582"/>
    <mergeCell ref="P581:Q582"/>
    <mergeCell ref="R579:S580"/>
    <mergeCell ref="T579:U580"/>
    <mergeCell ref="V579:W580"/>
    <mergeCell ref="X579:Y580"/>
    <mergeCell ref="Z579:AA580"/>
    <mergeCell ref="AB579:AB580"/>
    <mergeCell ref="AC577:AC578"/>
    <mergeCell ref="A579:A580"/>
    <mergeCell ref="B579:C580"/>
    <mergeCell ref="D579:E580"/>
    <mergeCell ref="F579:G580"/>
    <mergeCell ref="H579:I580"/>
    <mergeCell ref="J579:K580"/>
    <mergeCell ref="L579:M580"/>
    <mergeCell ref="N579:O580"/>
    <mergeCell ref="P579:Q580"/>
    <mergeCell ref="R577:S578"/>
    <mergeCell ref="T577:U578"/>
    <mergeCell ref="V577:W578"/>
    <mergeCell ref="X577:Y578"/>
    <mergeCell ref="Z577:AA578"/>
    <mergeCell ref="AB577:AB578"/>
    <mergeCell ref="AC575:AC576"/>
    <mergeCell ref="A577:A578"/>
    <mergeCell ref="B577:C578"/>
    <mergeCell ref="D577:E578"/>
    <mergeCell ref="F577:G578"/>
    <mergeCell ref="H577:I578"/>
    <mergeCell ref="J577:K578"/>
    <mergeCell ref="L577:M578"/>
    <mergeCell ref="N577:O578"/>
    <mergeCell ref="P577:Q578"/>
    <mergeCell ref="R575:S576"/>
    <mergeCell ref="T575:U576"/>
    <mergeCell ref="V575:W576"/>
    <mergeCell ref="X575:Y576"/>
    <mergeCell ref="Z575:AA576"/>
    <mergeCell ref="AB575:AB576"/>
    <mergeCell ref="AC573:AC574"/>
    <mergeCell ref="A575:A576"/>
    <mergeCell ref="B575:C576"/>
    <mergeCell ref="D575:E576"/>
    <mergeCell ref="F575:G576"/>
    <mergeCell ref="H575:I576"/>
    <mergeCell ref="J575:K576"/>
    <mergeCell ref="L575:M576"/>
    <mergeCell ref="N575:O576"/>
    <mergeCell ref="P575:Q576"/>
    <mergeCell ref="R573:S574"/>
    <mergeCell ref="T573:U574"/>
    <mergeCell ref="V573:W574"/>
    <mergeCell ref="X573:Y574"/>
    <mergeCell ref="Z573:AA574"/>
    <mergeCell ref="AB573:AB574"/>
    <mergeCell ref="AC571:AC572"/>
    <mergeCell ref="A573:A574"/>
    <mergeCell ref="B573:C574"/>
    <mergeCell ref="D573:E574"/>
    <mergeCell ref="F573:G574"/>
    <mergeCell ref="H573:I574"/>
    <mergeCell ref="J573:K574"/>
    <mergeCell ref="L573:M574"/>
    <mergeCell ref="N573:O574"/>
    <mergeCell ref="P573:Q574"/>
    <mergeCell ref="R571:S572"/>
    <mergeCell ref="T571:U572"/>
    <mergeCell ref="V571:W572"/>
    <mergeCell ref="X571:Y572"/>
    <mergeCell ref="Z571:AA572"/>
    <mergeCell ref="AB571:AB572"/>
    <mergeCell ref="AC569:AC570"/>
    <mergeCell ref="A571:A572"/>
    <mergeCell ref="B571:C572"/>
    <mergeCell ref="D571:E572"/>
    <mergeCell ref="F571:G572"/>
    <mergeCell ref="H571:I572"/>
    <mergeCell ref="J571:K572"/>
    <mergeCell ref="L571:M572"/>
    <mergeCell ref="N571:O572"/>
    <mergeCell ref="P571:Q572"/>
    <mergeCell ref="R569:S570"/>
    <mergeCell ref="T569:U570"/>
    <mergeCell ref="V569:W570"/>
    <mergeCell ref="X569:Y570"/>
    <mergeCell ref="Z569:AA570"/>
    <mergeCell ref="AB569:AB570"/>
    <mergeCell ref="AC567:AC568"/>
    <mergeCell ref="A569:A570"/>
    <mergeCell ref="B569:C570"/>
    <mergeCell ref="D569:E570"/>
    <mergeCell ref="F569:G570"/>
    <mergeCell ref="H569:I570"/>
    <mergeCell ref="J569:K570"/>
    <mergeCell ref="L569:M570"/>
    <mergeCell ref="N569:O570"/>
    <mergeCell ref="P569:Q570"/>
    <mergeCell ref="R567:S568"/>
    <mergeCell ref="T567:U568"/>
    <mergeCell ref="V567:W568"/>
    <mergeCell ref="X567:Y568"/>
    <mergeCell ref="Z567:AA568"/>
    <mergeCell ref="AB567:AB568"/>
    <mergeCell ref="AC565:AC566"/>
    <mergeCell ref="A567:A568"/>
    <mergeCell ref="B567:C568"/>
    <mergeCell ref="D567:E568"/>
    <mergeCell ref="F567:G568"/>
    <mergeCell ref="H567:I568"/>
    <mergeCell ref="J567:K568"/>
    <mergeCell ref="L567:M568"/>
    <mergeCell ref="N567:O568"/>
    <mergeCell ref="P567:Q568"/>
    <mergeCell ref="R565:S566"/>
    <mergeCell ref="T565:U566"/>
    <mergeCell ref="V565:W566"/>
    <mergeCell ref="X565:Y566"/>
    <mergeCell ref="Z565:AA566"/>
    <mergeCell ref="AB565:AB566"/>
    <mergeCell ref="AC563:AC564"/>
    <mergeCell ref="A565:A566"/>
    <mergeCell ref="B565:C566"/>
    <mergeCell ref="D565:E566"/>
    <mergeCell ref="F565:G566"/>
    <mergeCell ref="H565:I566"/>
    <mergeCell ref="J565:K566"/>
    <mergeCell ref="L565:M566"/>
    <mergeCell ref="N565:O566"/>
    <mergeCell ref="P565:Q566"/>
    <mergeCell ref="R563:S564"/>
    <mergeCell ref="T563:U564"/>
    <mergeCell ref="V563:W564"/>
    <mergeCell ref="X563:Y564"/>
    <mergeCell ref="Z563:AA564"/>
    <mergeCell ref="AB563:AB564"/>
    <mergeCell ref="AC561:AC562"/>
    <mergeCell ref="A563:A564"/>
    <mergeCell ref="B563:C564"/>
    <mergeCell ref="D563:E564"/>
    <mergeCell ref="F563:G564"/>
    <mergeCell ref="H563:I564"/>
    <mergeCell ref="J563:K564"/>
    <mergeCell ref="L563:M564"/>
    <mergeCell ref="N563:O564"/>
    <mergeCell ref="P563:Q564"/>
    <mergeCell ref="R561:S562"/>
    <mergeCell ref="T561:U562"/>
    <mergeCell ref="V561:W562"/>
    <mergeCell ref="X561:Y562"/>
    <mergeCell ref="Z561:AA562"/>
    <mergeCell ref="AB561:AB562"/>
    <mergeCell ref="AC559:AC560"/>
    <mergeCell ref="A561:A562"/>
    <mergeCell ref="B561:C562"/>
    <mergeCell ref="D561:E562"/>
    <mergeCell ref="F561:G562"/>
    <mergeCell ref="H561:I562"/>
    <mergeCell ref="J561:K562"/>
    <mergeCell ref="L561:M562"/>
    <mergeCell ref="N561:O562"/>
    <mergeCell ref="P561:Q562"/>
    <mergeCell ref="R559:S560"/>
    <mergeCell ref="T559:U560"/>
    <mergeCell ref="V559:W560"/>
    <mergeCell ref="X559:Y560"/>
    <mergeCell ref="Z559:AA560"/>
    <mergeCell ref="AB559:AB560"/>
    <mergeCell ref="AC557:AC558"/>
    <mergeCell ref="A559:A560"/>
    <mergeCell ref="B559:C560"/>
    <mergeCell ref="D559:E560"/>
    <mergeCell ref="F559:G560"/>
    <mergeCell ref="H559:I560"/>
    <mergeCell ref="J559:K560"/>
    <mergeCell ref="L559:M560"/>
    <mergeCell ref="N559:O560"/>
    <mergeCell ref="P559:Q560"/>
    <mergeCell ref="R557:S558"/>
    <mergeCell ref="T557:U558"/>
    <mergeCell ref="V557:W558"/>
    <mergeCell ref="X557:Y558"/>
    <mergeCell ref="Z557:AA558"/>
    <mergeCell ref="AB557:AB558"/>
    <mergeCell ref="AC555:AC556"/>
    <mergeCell ref="A557:A558"/>
    <mergeCell ref="B557:C558"/>
    <mergeCell ref="D557:E558"/>
    <mergeCell ref="F557:G558"/>
    <mergeCell ref="H557:I558"/>
    <mergeCell ref="J557:K558"/>
    <mergeCell ref="L557:M558"/>
    <mergeCell ref="N557:O558"/>
    <mergeCell ref="P557:Q558"/>
    <mergeCell ref="R555:S556"/>
    <mergeCell ref="T555:U556"/>
    <mergeCell ref="V555:W556"/>
    <mergeCell ref="X555:Y556"/>
    <mergeCell ref="Z555:AA556"/>
    <mergeCell ref="AB555:AB556"/>
    <mergeCell ref="AC553:AC554"/>
    <mergeCell ref="A555:A556"/>
    <mergeCell ref="B555:C556"/>
    <mergeCell ref="D555:E556"/>
    <mergeCell ref="F555:G556"/>
    <mergeCell ref="H555:I556"/>
    <mergeCell ref="J555:K556"/>
    <mergeCell ref="L555:M556"/>
    <mergeCell ref="N555:O556"/>
    <mergeCell ref="P555:Q556"/>
    <mergeCell ref="R553:S554"/>
    <mergeCell ref="T553:U554"/>
    <mergeCell ref="V553:W554"/>
    <mergeCell ref="X553:Y554"/>
    <mergeCell ref="Z553:AA554"/>
    <mergeCell ref="AB553:AB554"/>
    <mergeCell ref="AC551:AC552"/>
    <mergeCell ref="A553:A554"/>
    <mergeCell ref="B553:C554"/>
    <mergeCell ref="D553:E554"/>
    <mergeCell ref="F553:G554"/>
    <mergeCell ref="H553:I554"/>
    <mergeCell ref="J553:K554"/>
    <mergeCell ref="L553:M554"/>
    <mergeCell ref="N553:O554"/>
    <mergeCell ref="P553:Q554"/>
    <mergeCell ref="R551:S552"/>
    <mergeCell ref="T551:U552"/>
    <mergeCell ref="V551:W552"/>
    <mergeCell ref="X551:Y552"/>
    <mergeCell ref="Z551:AA552"/>
    <mergeCell ref="AB551:AB552"/>
    <mergeCell ref="AC549:AC550"/>
    <mergeCell ref="A551:A552"/>
    <mergeCell ref="B551:C552"/>
    <mergeCell ref="D551:E552"/>
    <mergeCell ref="F551:G552"/>
    <mergeCell ref="H551:I552"/>
    <mergeCell ref="J551:K552"/>
    <mergeCell ref="L551:M552"/>
    <mergeCell ref="N551:O552"/>
    <mergeCell ref="P551:Q552"/>
    <mergeCell ref="R549:S550"/>
    <mergeCell ref="T549:U550"/>
    <mergeCell ref="V549:W550"/>
    <mergeCell ref="X549:Y550"/>
    <mergeCell ref="Z549:AA550"/>
    <mergeCell ref="AB549:AB550"/>
    <mergeCell ref="AC547:AC548"/>
    <mergeCell ref="A549:A550"/>
    <mergeCell ref="B549:C550"/>
    <mergeCell ref="D549:E550"/>
    <mergeCell ref="F549:G550"/>
    <mergeCell ref="H549:I550"/>
    <mergeCell ref="J549:K550"/>
    <mergeCell ref="L549:M550"/>
    <mergeCell ref="N549:O550"/>
    <mergeCell ref="P549:Q550"/>
    <mergeCell ref="R547:S548"/>
    <mergeCell ref="T547:U548"/>
    <mergeCell ref="V547:W548"/>
    <mergeCell ref="X547:Y548"/>
    <mergeCell ref="Z547:AA548"/>
    <mergeCell ref="AB547:AB548"/>
    <mergeCell ref="AC545:AC546"/>
    <mergeCell ref="A547:A548"/>
    <mergeCell ref="B547:C548"/>
    <mergeCell ref="D547:E548"/>
    <mergeCell ref="F547:G548"/>
    <mergeCell ref="H547:I548"/>
    <mergeCell ref="J547:K548"/>
    <mergeCell ref="L547:M548"/>
    <mergeCell ref="N547:O548"/>
    <mergeCell ref="P547:Q548"/>
    <mergeCell ref="R545:S546"/>
    <mergeCell ref="T545:U546"/>
    <mergeCell ref="V545:W546"/>
    <mergeCell ref="X545:Y546"/>
    <mergeCell ref="Z545:AA546"/>
    <mergeCell ref="AB545:AB546"/>
    <mergeCell ref="AC543:AC544"/>
    <mergeCell ref="A545:A546"/>
    <mergeCell ref="B545:C546"/>
    <mergeCell ref="D545:E546"/>
    <mergeCell ref="F545:G546"/>
    <mergeCell ref="H545:I546"/>
    <mergeCell ref="J545:K546"/>
    <mergeCell ref="L545:M546"/>
    <mergeCell ref="N545:O546"/>
    <mergeCell ref="P545:Q546"/>
    <mergeCell ref="R543:S544"/>
    <mergeCell ref="T543:U544"/>
    <mergeCell ref="V543:W544"/>
    <mergeCell ref="X543:Y544"/>
    <mergeCell ref="Z543:AA544"/>
    <mergeCell ref="AB543:AB544"/>
    <mergeCell ref="AC541:AC542"/>
    <mergeCell ref="A543:A544"/>
    <mergeCell ref="B543:C544"/>
    <mergeCell ref="D543:E544"/>
    <mergeCell ref="F543:G544"/>
    <mergeCell ref="H543:I544"/>
    <mergeCell ref="J543:K544"/>
    <mergeCell ref="L543:M544"/>
    <mergeCell ref="N543:O544"/>
    <mergeCell ref="P543:Q544"/>
    <mergeCell ref="R541:S542"/>
    <mergeCell ref="T541:U542"/>
    <mergeCell ref="V541:W542"/>
    <mergeCell ref="X541:Y542"/>
    <mergeCell ref="Z541:AA542"/>
    <mergeCell ref="AB541:AB542"/>
    <mergeCell ref="AC539:AC540"/>
    <mergeCell ref="A541:A542"/>
    <mergeCell ref="B541:C542"/>
    <mergeCell ref="D541:E542"/>
    <mergeCell ref="F541:G542"/>
    <mergeCell ref="H541:I542"/>
    <mergeCell ref="J541:K542"/>
    <mergeCell ref="L541:M542"/>
    <mergeCell ref="N541:O542"/>
    <mergeCell ref="P541:Q542"/>
    <mergeCell ref="R539:S540"/>
    <mergeCell ref="T539:U540"/>
    <mergeCell ref="V539:W540"/>
    <mergeCell ref="X539:Y540"/>
    <mergeCell ref="Z539:AA540"/>
    <mergeCell ref="AB539:AB540"/>
    <mergeCell ref="AC537:AC538"/>
    <mergeCell ref="A539:A540"/>
    <mergeCell ref="B539:C540"/>
    <mergeCell ref="D539:E540"/>
    <mergeCell ref="F539:G540"/>
    <mergeCell ref="H539:I540"/>
    <mergeCell ref="J539:K540"/>
    <mergeCell ref="L539:M540"/>
    <mergeCell ref="N539:O540"/>
    <mergeCell ref="P539:Q540"/>
    <mergeCell ref="R537:S538"/>
    <mergeCell ref="T537:U538"/>
    <mergeCell ref="V537:W538"/>
    <mergeCell ref="X537:Y538"/>
    <mergeCell ref="Z537:AA538"/>
    <mergeCell ref="AB537:AB538"/>
    <mergeCell ref="AC535:AC536"/>
    <mergeCell ref="A537:A538"/>
    <mergeCell ref="B537:C538"/>
    <mergeCell ref="D537:E538"/>
    <mergeCell ref="F537:G538"/>
    <mergeCell ref="H537:I538"/>
    <mergeCell ref="J537:K538"/>
    <mergeCell ref="L537:M538"/>
    <mergeCell ref="N537:O538"/>
    <mergeCell ref="P537:Q538"/>
    <mergeCell ref="R535:S536"/>
    <mergeCell ref="T535:U536"/>
    <mergeCell ref="V535:W536"/>
    <mergeCell ref="X535:Y536"/>
    <mergeCell ref="Z535:AA536"/>
    <mergeCell ref="AB535:AB536"/>
    <mergeCell ref="AC533:AC534"/>
    <mergeCell ref="A535:A536"/>
    <mergeCell ref="B535:C536"/>
    <mergeCell ref="D535:E536"/>
    <mergeCell ref="F535:G536"/>
    <mergeCell ref="H535:I536"/>
    <mergeCell ref="J535:K536"/>
    <mergeCell ref="L535:M536"/>
    <mergeCell ref="N535:O536"/>
    <mergeCell ref="P535:Q536"/>
    <mergeCell ref="R533:S534"/>
    <mergeCell ref="T533:U534"/>
    <mergeCell ref="V533:W534"/>
    <mergeCell ref="X533:Y534"/>
    <mergeCell ref="Z533:AA534"/>
    <mergeCell ref="AB533:AB534"/>
    <mergeCell ref="AC531:AC532"/>
    <mergeCell ref="A533:A534"/>
    <mergeCell ref="B533:C534"/>
    <mergeCell ref="D533:E534"/>
    <mergeCell ref="F533:G534"/>
    <mergeCell ref="H533:I534"/>
    <mergeCell ref="J533:K534"/>
    <mergeCell ref="L533:M534"/>
    <mergeCell ref="N533:O534"/>
    <mergeCell ref="P533:Q534"/>
    <mergeCell ref="R531:S532"/>
    <mergeCell ref="T531:U532"/>
    <mergeCell ref="V531:W532"/>
    <mergeCell ref="X531:Y532"/>
    <mergeCell ref="Z531:AA532"/>
    <mergeCell ref="AB531:AB532"/>
    <mergeCell ref="AC529:AC530"/>
    <mergeCell ref="A531:A532"/>
    <mergeCell ref="B531:C532"/>
    <mergeCell ref="D531:E532"/>
    <mergeCell ref="F531:G532"/>
    <mergeCell ref="H531:I532"/>
    <mergeCell ref="J531:K532"/>
    <mergeCell ref="L531:M532"/>
    <mergeCell ref="N531:O532"/>
    <mergeCell ref="P531:Q532"/>
    <mergeCell ref="R529:S530"/>
    <mergeCell ref="T529:U530"/>
    <mergeCell ref="V529:W530"/>
    <mergeCell ref="X529:Y530"/>
    <mergeCell ref="Z529:AA530"/>
    <mergeCell ref="AB529:AB530"/>
    <mergeCell ref="AC527:AC528"/>
    <mergeCell ref="A529:A530"/>
    <mergeCell ref="B529:C530"/>
    <mergeCell ref="D529:E530"/>
    <mergeCell ref="F529:G530"/>
    <mergeCell ref="H529:I530"/>
    <mergeCell ref="J529:K530"/>
    <mergeCell ref="L529:M530"/>
    <mergeCell ref="N529:O530"/>
    <mergeCell ref="P529:Q530"/>
    <mergeCell ref="R527:S528"/>
    <mergeCell ref="T527:U528"/>
    <mergeCell ref="V527:W528"/>
    <mergeCell ref="X527:Y528"/>
    <mergeCell ref="Z527:AA528"/>
    <mergeCell ref="AB527:AB528"/>
    <mergeCell ref="AC525:AC526"/>
    <mergeCell ref="A527:A528"/>
    <mergeCell ref="B527:C528"/>
    <mergeCell ref="D527:E528"/>
    <mergeCell ref="F527:G528"/>
    <mergeCell ref="H527:I528"/>
    <mergeCell ref="J527:K528"/>
    <mergeCell ref="L527:M528"/>
    <mergeCell ref="N527:O528"/>
    <mergeCell ref="P527:Q528"/>
    <mergeCell ref="R525:S526"/>
    <mergeCell ref="T525:U526"/>
    <mergeCell ref="V525:W526"/>
    <mergeCell ref="X525:Y526"/>
    <mergeCell ref="Z525:AA526"/>
    <mergeCell ref="AB525:AB526"/>
    <mergeCell ref="AC523:AC524"/>
    <mergeCell ref="A525:A526"/>
    <mergeCell ref="B525:C526"/>
    <mergeCell ref="D525:E526"/>
    <mergeCell ref="F525:G526"/>
    <mergeCell ref="H525:I526"/>
    <mergeCell ref="J525:K526"/>
    <mergeCell ref="L525:M526"/>
    <mergeCell ref="N525:O526"/>
    <mergeCell ref="P525:Q526"/>
    <mergeCell ref="R523:S524"/>
    <mergeCell ref="T523:U524"/>
    <mergeCell ref="V523:W524"/>
    <mergeCell ref="X523:Y524"/>
    <mergeCell ref="Z523:AA524"/>
    <mergeCell ref="AB523:AB524"/>
    <mergeCell ref="AC521:AC522"/>
    <mergeCell ref="A523:A524"/>
    <mergeCell ref="B523:C524"/>
    <mergeCell ref="D523:E524"/>
    <mergeCell ref="F523:G524"/>
    <mergeCell ref="H523:I524"/>
    <mergeCell ref="J523:K524"/>
    <mergeCell ref="L523:M524"/>
    <mergeCell ref="N523:O524"/>
    <mergeCell ref="P523:Q524"/>
    <mergeCell ref="R521:S522"/>
    <mergeCell ref="T521:U522"/>
    <mergeCell ref="V521:W522"/>
    <mergeCell ref="X521:Y522"/>
    <mergeCell ref="Z521:AA522"/>
    <mergeCell ref="AB521:AB522"/>
    <mergeCell ref="AC519:AC520"/>
    <mergeCell ref="A521:A522"/>
    <mergeCell ref="B521:C522"/>
    <mergeCell ref="D521:E522"/>
    <mergeCell ref="F521:G522"/>
    <mergeCell ref="H521:I522"/>
    <mergeCell ref="J521:K522"/>
    <mergeCell ref="L521:M522"/>
    <mergeCell ref="N521:O522"/>
    <mergeCell ref="P521:Q522"/>
    <mergeCell ref="R519:S520"/>
    <mergeCell ref="T519:U520"/>
    <mergeCell ref="V519:W520"/>
    <mergeCell ref="X519:Y520"/>
    <mergeCell ref="Z519:AA520"/>
    <mergeCell ref="AB519:AB520"/>
    <mergeCell ref="AC517:AC518"/>
    <mergeCell ref="A519:A520"/>
    <mergeCell ref="B519:C520"/>
    <mergeCell ref="D519:E520"/>
    <mergeCell ref="F519:G520"/>
    <mergeCell ref="H519:I520"/>
    <mergeCell ref="J519:K520"/>
    <mergeCell ref="L519:M520"/>
    <mergeCell ref="N519:O520"/>
    <mergeCell ref="P519:Q520"/>
    <mergeCell ref="R517:S518"/>
    <mergeCell ref="T517:U518"/>
    <mergeCell ref="V517:W518"/>
    <mergeCell ref="X517:Y518"/>
    <mergeCell ref="Z517:AA518"/>
    <mergeCell ref="AB517:AB518"/>
    <mergeCell ref="AC515:AC516"/>
    <mergeCell ref="A517:A518"/>
    <mergeCell ref="B517:C518"/>
    <mergeCell ref="D517:E518"/>
    <mergeCell ref="F517:G518"/>
    <mergeCell ref="H517:I518"/>
    <mergeCell ref="J517:K518"/>
    <mergeCell ref="L517:M518"/>
    <mergeCell ref="N517:O518"/>
    <mergeCell ref="P517:Q518"/>
    <mergeCell ref="R515:S516"/>
    <mergeCell ref="T515:U516"/>
    <mergeCell ref="V515:W516"/>
    <mergeCell ref="X515:Y516"/>
    <mergeCell ref="Z515:AA516"/>
    <mergeCell ref="AB515:AB516"/>
    <mergeCell ref="AC513:AC514"/>
    <mergeCell ref="A515:A516"/>
    <mergeCell ref="B515:C516"/>
    <mergeCell ref="D515:E516"/>
    <mergeCell ref="F515:G516"/>
    <mergeCell ref="H515:I516"/>
    <mergeCell ref="J515:K516"/>
    <mergeCell ref="L515:M516"/>
    <mergeCell ref="N515:O516"/>
    <mergeCell ref="P515:Q516"/>
    <mergeCell ref="R513:S514"/>
    <mergeCell ref="T513:U514"/>
    <mergeCell ref="V513:W514"/>
    <mergeCell ref="X513:Y514"/>
    <mergeCell ref="Z513:AA514"/>
    <mergeCell ref="AB513:AB514"/>
    <mergeCell ref="AC511:AC512"/>
    <mergeCell ref="A513:A514"/>
    <mergeCell ref="B513:C514"/>
    <mergeCell ref="D513:E514"/>
    <mergeCell ref="F513:G514"/>
    <mergeCell ref="H513:I514"/>
    <mergeCell ref="J513:K514"/>
    <mergeCell ref="L513:M514"/>
    <mergeCell ref="N513:O514"/>
    <mergeCell ref="P513:Q514"/>
    <mergeCell ref="R511:S512"/>
    <mergeCell ref="T511:U512"/>
    <mergeCell ref="V511:W512"/>
    <mergeCell ref="X511:Y512"/>
    <mergeCell ref="Z511:AA512"/>
    <mergeCell ref="AB511:AB512"/>
    <mergeCell ref="AC509:AC510"/>
    <mergeCell ref="A511:A512"/>
    <mergeCell ref="B511:C512"/>
    <mergeCell ref="D511:E512"/>
    <mergeCell ref="F511:G512"/>
    <mergeCell ref="H511:I512"/>
    <mergeCell ref="J511:K512"/>
    <mergeCell ref="L511:M512"/>
    <mergeCell ref="N511:O512"/>
    <mergeCell ref="P511:Q512"/>
    <mergeCell ref="R509:S510"/>
    <mergeCell ref="T509:U510"/>
    <mergeCell ref="V509:W510"/>
    <mergeCell ref="X509:Y510"/>
    <mergeCell ref="Z509:AA510"/>
    <mergeCell ref="AB509:AB510"/>
    <mergeCell ref="AC507:AC508"/>
    <mergeCell ref="A509:A510"/>
    <mergeCell ref="B509:C510"/>
    <mergeCell ref="D509:E510"/>
    <mergeCell ref="F509:G510"/>
    <mergeCell ref="H509:I510"/>
    <mergeCell ref="J509:K510"/>
    <mergeCell ref="L509:M510"/>
    <mergeCell ref="N509:O510"/>
    <mergeCell ref="P509:Q510"/>
    <mergeCell ref="R507:S508"/>
    <mergeCell ref="T507:U508"/>
    <mergeCell ref="V507:W508"/>
    <mergeCell ref="X507:Y508"/>
    <mergeCell ref="Z507:AA508"/>
    <mergeCell ref="AB507:AB508"/>
    <mergeCell ref="AC505:AC506"/>
    <mergeCell ref="A507:A508"/>
    <mergeCell ref="B507:C508"/>
    <mergeCell ref="D507:E508"/>
    <mergeCell ref="F507:G508"/>
    <mergeCell ref="H507:I508"/>
    <mergeCell ref="J507:K508"/>
    <mergeCell ref="L507:M508"/>
    <mergeCell ref="N507:O508"/>
    <mergeCell ref="P507:Q508"/>
    <mergeCell ref="R505:S506"/>
    <mergeCell ref="T505:U506"/>
    <mergeCell ref="V505:W506"/>
    <mergeCell ref="X505:Y506"/>
    <mergeCell ref="Z505:AA506"/>
    <mergeCell ref="AB505:AB506"/>
    <mergeCell ref="AC503:AC504"/>
    <mergeCell ref="A505:A506"/>
    <mergeCell ref="B505:C506"/>
    <mergeCell ref="D505:E506"/>
    <mergeCell ref="F505:G506"/>
    <mergeCell ref="H505:I506"/>
    <mergeCell ref="J505:K506"/>
    <mergeCell ref="L505:M506"/>
    <mergeCell ref="N505:O506"/>
    <mergeCell ref="P505:Q506"/>
    <mergeCell ref="R503:S504"/>
    <mergeCell ref="T503:U504"/>
    <mergeCell ref="V503:W504"/>
    <mergeCell ref="X503:Y504"/>
    <mergeCell ref="Z503:AA504"/>
    <mergeCell ref="AB503:AB504"/>
    <mergeCell ref="AC501:AC502"/>
    <mergeCell ref="A503:A504"/>
    <mergeCell ref="B503:C504"/>
    <mergeCell ref="D503:E504"/>
    <mergeCell ref="F503:G504"/>
    <mergeCell ref="H503:I504"/>
    <mergeCell ref="J503:K504"/>
    <mergeCell ref="L503:M504"/>
    <mergeCell ref="N503:O504"/>
    <mergeCell ref="P503:Q504"/>
    <mergeCell ref="R501:S502"/>
    <mergeCell ref="T501:U502"/>
    <mergeCell ref="V501:W502"/>
    <mergeCell ref="X501:Y502"/>
    <mergeCell ref="Z501:AA502"/>
    <mergeCell ref="AB501:AB502"/>
    <mergeCell ref="AC499:AC500"/>
    <mergeCell ref="A501:A502"/>
    <mergeCell ref="B501:C502"/>
    <mergeCell ref="D501:E502"/>
    <mergeCell ref="F501:G502"/>
    <mergeCell ref="H501:I502"/>
    <mergeCell ref="J501:K502"/>
    <mergeCell ref="L501:M502"/>
    <mergeCell ref="N501:O502"/>
    <mergeCell ref="P501:Q502"/>
    <mergeCell ref="R499:S500"/>
    <mergeCell ref="T499:U500"/>
    <mergeCell ref="V499:W500"/>
    <mergeCell ref="X499:Y500"/>
    <mergeCell ref="Z499:AA500"/>
    <mergeCell ref="AB499:AB500"/>
    <mergeCell ref="AC497:AC498"/>
    <mergeCell ref="A499:A500"/>
    <mergeCell ref="B499:C500"/>
    <mergeCell ref="D499:E500"/>
    <mergeCell ref="F499:G500"/>
    <mergeCell ref="H499:I500"/>
    <mergeCell ref="J499:K500"/>
    <mergeCell ref="L499:M500"/>
    <mergeCell ref="N499:O500"/>
    <mergeCell ref="P499:Q500"/>
    <mergeCell ref="R497:S498"/>
    <mergeCell ref="T497:U498"/>
    <mergeCell ref="V497:W498"/>
    <mergeCell ref="X497:Y498"/>
    <mergeCell ref="Z497:AA498"/>
    <mergeCell ref="AB497:AB498"/>
    <mergeCell ref="AC495:AC496"/>
    <mergeCell ref="A497:A498"/>
    <mergeCell ref="B497:C498"/>
    <mergeCell ref="D497:E498"/>
    <mergeCell ref="F497:G498"/>
    <mergeCell ref="H497:I498"/>
    <mergeCell ref="J497:K498"/>
    <mergeCell ref="L497:M498"/>
    <mergeCell ref="N497:O498"/>
    <mergeCell ref="P497:Q498"/>
    <mergeCell ref="R495:S496"/>
    <mergeCell ref="T495:U496"/>
    <mergeCell ref="V495:W496"/>
    <mergeCell ref="X495:Y496"/>
    <mergeCell ref="Z495:AA496"/>
    <mergeCell ref="AB495:AB496"/>
    <mergeCell ref="AC493:AC494"/>
    <mergeCell ref="A495:A496"/>
    <mergeCell ref="B495:C496"/>
    <mergeCell ref="D495:E496"/>
    <mergeCell ref="F495:G496"/>
    <mergeCell ref="H495:I496"/>
    <mergeCell ref="J495:K496"/>
    <mergeCell ref="L495:M496"/>
    <mergeCell ref="N495:O496"/>
    <mergeCell ref="P495:Q496"/>
    <mergeCell ref="R493:S494"/>
    <mergeCell ref="T493:U494"/>
    <mergeCell ref="V493:W494"/>
    <mergeCell ref="X493:Y494"/>
    <mergeCell ref="Z493:AA494"/>
    <mergeCell ref="AB493:AB494"/>
    <mergeCell ref="AC491:AC492"/>
    <mergeCell ref="A493:A494"/>
    <mergeCell ref="B493:C494"/>
    <mergeCell ref="D493:E494"/>
    <mergeCell ref="F493:G494"/>
    <mergeCell ref="H493:I494"/>
    <mergeCell ref="J493:K494"/>
    <mergeCell ref="L493:M494"/>
    <mergeCell ref="N493:O494"/>
    <mergeCell ref="P493:Q494"/>
    <mergeCell ref="R491:S492"/>
    <mergeCell ref="T491:U492"/>
    <mergeCell ref="V491:W492"/>
    <mergeCell ref="X491:Y492"/>
    <mergeCell ref="Z491:AA492"/>
    <mergeCell ref="AB491:AB492"/>
    <mergeCell ref="AC489:AC490"/>
    <mergeCell ref="A491:A492"/>
    <mergeCell ref="B491:C492"/>
    <mergeCell ref="D491:E492"/>
    <mergeCell ref="F491:G492"/>
    <mergeCell ref="H491:I492"/>
    <mergeCell ref="J491:K492"/>
    <mergeCell ref="L491:M492"/>
    <mergeCell ref="N491:O492"/>
    <mergeCell ref="P491:Q492"/>
    <mergeCell ref="R489:S490"/>
    <mergeCell ref="T489:U490"/>
    <mergeCell ref="V489:W490"/>
    <mergeCell ref="X489:Y490"/>
    <mergeCell ref="Z489:AA490"/>
    <mergeCell ref="AB489:AB490"/>
    <mergeCell ref="AC487:AC488"/>
    <mergeCell ref="A489:A490"/>
    <mergeCell ref="B489:C490"/>
    <mergeCell ref="D489:E490"/>
    <mergeCell ref="F489:G490"/>
    <mergeCell ref="H489:I490"/>
    <mergeCell ref="J489:K490"/>
    <mergeCell ref="L489:M490"/>
    <mergeCell ref="N489:O490"/>
    <mergeCell ref="P489:Q490"/>
    <mergeCell ref="R487:S488"/>
    <mergeCell ref="T487:U488"/>
    <mergeCell ref="V487:W488"/>
    <mergeCell ref="X487:Y488"/>
    <mergeCell ref="Z487:AA488"/>
    <mergeCell ref="AB487:AB488"/>
    <mergeCell ref="AC485:AC486"/>
    <mergeCell ref="A487:A488"/>
    <mergeCell ref="B487:C488"/>
    <mergeCell ref="D487:E488"/>
    <mergeCell ref="F487:G488"/>
    <mergeCell ref="H487:I488"/>
    <mergeCell ref="J487:K488"/>
    <mergeCell ref="L487:M488"/>
    <mergeCell ref="N487:O488"/>
    <mergeCell ref="P487:Q488"/>
    <mergeCell ref="R485:S486"/>
    <mergeCell ref="T485:U486"/>
    <mergeCell ref="V485:W486"/>
    <mergeCell ref="X485:Y486"/>
    <mergeCell ref="Z485:AA486"/>
    <mergeCell ref="AB485:AB486"/>
    <mergeCell ref="AC483:AC484"/>
    <mergeCell ref="A485:A486"/>
    <mergeCell ref="B485:C486"/>
    <mergeCell ref="D485:E486"/>
    <mergeCell ref="F485:G486"/>
    <mergeCell ref="H485:I486"/>
    <mergeCell ref="J485:K486"/>
    <mergeCell ref="L485:M486"/>
    <mergeCell ref="N485:O486"/>
    <mergeCell ref="P485:Q486"/>
    <mergeCell ref="R483:S484"/>
    <mergeCell ref="T483:U484"/>
    <mergeCell ref="V483:W484"/>
    <mergeCell ref="X483:Y484"/>
    <mergeCell ref="Z483:AA484"/>
    <mergeCell ref="AB483:AB484"/>
    <mergeCell ref="AC481:AC482"/>
    <mergeCell ref="A483:A484"/>
    <mergeCell ref="B483:C484"/>
    <mergeCell ref="D483:E484"/>
    <mergeCell ref="F483:G484"/>
    <mergeCell ref="H483:I484"/>
    <mergeCell ref="J483:K484"/>
    <mergeCell ref="L483:M484"/>
    <mergeCell ref="N483:O484"/>
    <mergeCell ref="P483:Q484"/>
    <mergeCell ref="R481:S482"/>
    <mergeCell ref="T481:U482"/>
    <mergeCell ref="V481:W482"/>
    <mergeCell ref="X481:Y482"/>
    <mergeCell ref="Z481:AA482"/>
    <mergeCell ref="AB481:AB482"/>
    <mergeCell ref="AC479:AC480"/>
    <mergeCell ref="A481:A482"/>
    <mergeCell ref="B481:C482"/>
    <mergeCell ref="D481:E482"/>
    <mergeCell ref="F481:G482"/>
    <mergeCell ref="H481:I482"/>
    <mergeCell ref="J481:K482"/>
    <mergeCell ref="L481:M482"/>
    <mergeCell ref="N481:O482"/>
    <mergeCell ref="P481:Q482"/>
    <mergeCell ref="R479:S480"/>
    <mergeCell ref="T479:U480"/>
    <mergeCell ref="V479:W480"/>
    <mergeCell ref="X479:Y480"/>
    <mergeCell ref="Z479:AA480"/>
    <mergeCell ref="AB479:AB480"/>
    <mergeCell ref="AC477:AC478"/>
    <mergeCell ref="A479:A480"/>
    <mergeCell ref="B479:C480"/>
    <mergeCell ref="D479:E480"/>
    <mergeCell ref="F479:G480"/>
    <mergeCell ref="H479:I480"/>
    <mergeCell ref="J479:K480"/>
    <mergeCell ref="L479:M480"/>
    <mergeCell ref="N479:O480"/>
    <mergeCell ref="P479:Q480"/>
    <mergeCell ref="R477:S478"/>
    <mergeCell ref="T477:U478"/>
    <mergeCell ref="V477:W478"/>
    <mergeCell ref="X477:Y478"/>
    <mergeCell ref="Z477:AA478"/>
    <mergeCell ref="AB477:AB478"/>
    <mergeCell ref="AC475:AC476"/>
    <mergeCell ref="A477:A478"/>
    <mergeCell ref="B477:C478"/>
    <mergeCell ref="D477:E478"/>
    <mergeCell ref="F477:G478"/>
    <mergeCell ref="H477:I478"/>
    <mergeCell ref="J477:K478"/>
    <mergeCell ref="L477:M478"/>
    <mergeCell ref="N477:O478"/>
    <mergeCell ref="P477:Q478"/>
    <mergeCell ref="R475:S476"/>
    <mergeCell ref="T475:U476"/>
    <mergeCell ref="V475:W476"/>
    <mergeCell ref="X475:Y476"/>
    <mergeCell ref="Z475:AA476"/>
    <mergeCell ref="AB475:AB476"/>
    <mergeCell ref="AC473:AC474"/>
    <mergeCell ref="A475:A476"/>
    <mergeCell ref="B475:C476"/>
    <mergeCell ref="D475:E476"/>
    <mergeCell ref="F475:G476"/>
    <mergeCell ref="H475:I476"/>
    <mergeCell ref="J475:K476"/>
    <mergeCell ref="L475:M476"/>
    <mergeCell ref="N475:O476"/>
    <mergeCell ref="P475:Q476"/>
    <mergeCell ref="R473:S474"/>
    <mergeCell ref="T473:U474"/>
    <mergeCell ref="V473:W474"/>
    <mergeCell ref="X473:Y474"/>
    <mergeCell ref="Z473:AA474"/>
    <mergeCell ref="AB473:AB474"/>
    <mergeCell ref="AC471:AC472"/>
    <mergeCell ref="A473:A474"/>
    <mergeCell ref="B473:C474"/>
    <mergeCell ref="D473:E474"/>
    <mergeCell ref="F473:G474"/>
    <mergeCell ref="H473:I474"/>
    <mergeCell ref="J473:K474"/>
    <mergeCell ref="L473:M474"/>
    <mergeCell ref="N473:O474"/>
    <mergeCell ref="P473:Q474"/>
    <mergeCell ref="R471:S472"/>
    <mergeCell ref="T471:U472"/>
    <mergeCell ref="V471:W472"/>
    <mergeCell ref="X471:Y472"/>
    <mergeCell ref="Z471:AA472"/>
    <mergeCell ref="AB471:AB472"/>
    <mergeCell ref="AC469:AC470"/>
    <mergeCell ref="A471:A472"/>
    <mergeCell ref="B471:C472"/>
    <mergeCell ref="D471:E472"/>
    <mergeCell ref="F471:G472"/>
    <mergeCell ref="H471:I472"/>
    <mergeCell ref="J471:K472"/>
    <mergeCell ref="L471:M472"/>
    <mergeCell ref="N471:O472"/>
    <mergeCell ref="P471:Q472"/>
    <mergeCell ref="R469:S470"/>
    <mergeCell ref="T469:U470"/>
    <mergeCell ref="V469:W470"/>
    <mergeCell ref="X469:Y470"/>
    <mergeCell ref="Z469:AA470"/>
    <mergeCell ref="AB469:AB470"/>
    <mergeCell ref="AC467:AC468"/>
    <mergeCell ref="A469:A470"/>
    <mergeCell ref="B469:C470"/>
    <mergeCell ref="D469:E470"/>
    <mergeCell ref="F469:G470"/>
    <mergeCell ref="H469:I470"/>
    <mergeCell ref="J469:K470"/>
    <mergeCell ref="L469:M470"/>
    <mergeCell ref="N469:O470"/>
    <mergeCell ref="P469:Q470"/>
    <mergeCell ref="R467:S468"/>
    <mergeCell ref="T467:U468"/>
    <mergeCell ref="V467:W468"/>
    <mergeCell ref="X467:Y468"/>
    <mergeCell ref="Z467:AA468"/>
    <mergeCell ref="AB467:AB468"/>
    <mergeCell ref="AC465:AC466"/>
    <mergeCell ref="A467:A468"/>
    <mergeCell ref="B467:C468"/>
    <mergeCell ref="D467:E468"/>
    <mergeCell ref="F467:G468"/>
    <mergeCell ref="H467:I468"/>
    <mergeCell ref="J467:K468"/>
    <mergeCell ref="L467:M468"/>
    <mergeCell ref="N467:O468"/>
    <mergeCell ref="P467:Q468"/>
    <mergeCell ref="R465:S466"/>
    <mergeCell ref="T465:U466"/>
    <mergeCell ref="V465:W466"/>
    <mergeCell ref="X465:Y466"/>
    <mergeCell ref="Z465:AA466"/>
    <mergeCell ref="AB465:AB466"/>
    <mergeCell ref="AC463:AC464"/>
    <mergeCell ref="A465:A466"/>
    <mergeCell ref="B465:C466"/>
    <mergeCell ref="D465:E466"/>
    <mergeCell ref="F465:G466"/>
    <mergeCell ref="H465:I466"/>
    <mergeCell ref="J465:K466"/>
    <mergeCell ref="L465:M466"/>
    <mergeCell ref="N465:O466"/>
    <mergeCell ref="P465:Q466"/>
    <mergeCell ref="R463:S464"/>
    <mergeCell ref="T463:U464"/>
    <mergeCell ref="V463:W464"/>
    <mergeCell ref="X463:Y464"/>
    <mergeCell ref="Z463:AA464"/>
    <mergeCell ref="AB463:AB464"/>
    <mergeCell ref="AC461:AC462"/>
    <mergeCell ref="A463:A464"/>
    <mergeCell ref="B463:C464"/>
    <mergeCell ref="D463:E464"/>
    <mergeCell ref="F463:G464"/>
    <mergeCell ref="H463:I464"/>
    <mergeCell ref="J463:K464"/>
    <mergeCell ref="L463:M464"/>
    <mergeCell ref="N463:O464"/>
    <mergeCell ref="P463:Q464"/>
    <mergeCell ref="R461:S462"/>
    <mergeCell ref="T461:U462"/>
    <mergeCell ref="V461:W462"/>
    <mergeCell ref="X461:Y462"/>
    <mergeCell ref="Z461:AA462"/>
    <mergeCell ref="AB461:AB462"/>
    <mergeCell ref="AC459:AC460"/>
    <mergeCell ref="A461:A462"/>
    <mergeCell ref="B461:C462"/>
    <mergeCell ref="D461:E462"/>
    <mergeCell ref="F461:G462"/>
    <mergeCell ref="H461:I462"/>
    <mergeCell ref="J461:K462"/>
    <mergeCell ref="L461:M462"/>
    <mergeCell ref="N461:O462"/>
    <mergeCell ref="P461:Q462"/>
    <mergeCell ref="R459:S460"/>
    <mergeCell ref="T459:U460"/>
    <mergeCell ref="V459:W460"/>
    <mergeCell ref="X459:Y460"/>
    <mergeCell ref="Z459:AA460"/>
    <mergeCell ref="AB459:AB460"/>
    <mergeCell ref="AC457:AC458"/>
    <mergeCell ref="A459:A460"/>
    <mergeCell ref="B459:C460"/>
    <mergeCell ref="D459:E460"/>
    <mergeCell ref="F459:G460"/>
    <mergeCell ref="H459:I460"/>
    <mergeCell ref="J459:K460"/>
    <mergeCell ref="L459:M460"/>
    <mergeCell ref="N459:O460"/>
    <mergeCell ref="P459:Q460"/>
    <mergeCell ref="R457:S458"/>
    <mergeCell ref="T457:U458"/>
    <mergeCell ref="V457:W458"/>
    <mergeCell ref="X457:Y458"/>
    <mergeCell ref="Z457:AA458"/>
    <mergeCell ref="AB457:AB458"/>
    <mergeCell ref="AC455:AC456"/>
    <mergeCell ref="A457:A458"/>
    <mergeCell ref="B457:C458"/>
    <mergeCell ref="D457:E458"/>
    <mergeCell ref="F457:G458"/>
    <mergeCell ref="H457:I458"/>
    <mergeCell ref="J457:K458"/>
    <mergeCell ref="L457:M458"/>
    <mergeCell ref="N457:O458"/>
    <mergeCell ref="P457:Q458"/>
    <mergeCell ref="R455:S456"/>
    <mergeCell ref="T455:U456"/>
    <mergeCell ref="V455:W456"/>
    <mergeCell ref="X455:Y456"/>
    <mergeCell ref="Z455:AA456"/>
    <mergeCell ref="AB455:AB456"/>
    <mergeCell ref="AC453:AC454"/>
    <mergeCell ref="A455:A456"/>
    <mergeCell ref="B455:C456"/>
    <mergeCell ref="D455:E456"/>
    <mergeCell ref="F455:G456"/>
    <mergeCell ref="H455:I456"/>
    <mergeCell ref="J455:K456"/>
    <mergeCell ref="L455:M456"/>
    <mergeCell ref="N455:O456"/>
    <mergeCell ref="P455:Q456"/>
    <mergeCell ref="R453:S454"/>
    <mergeCell ref="T453:U454"/>
    <mergeCell ref="V453:W454"/>
    <mergeCell ref="X453:Y454"/>
    <mergeCell ref="Z453:AA454"/>
    <mergeCell ref="AB453:AB454"/>
    <mergeCell ref="AC451:AC452"/>
    <mergeCell ref="A453:A454"/>
    <mergeCell ref="B453:C454"/>
    <mergeCell ref="D453:E454"/>
    <mergeCell ref="F453:G454"/>
    <mergeCell ref="H453:I454"/>
    <mergeCell ref="J453:K454"/>
    <mergeCell ref="L453:M454"/>
    <mergeCell ref="N453:O454"/>
    <mergeCell ref="P453:Q454"/>
    <mergeCell ref="R451:S452"/>
    <mergeCell ref="T451:U452"/>
    <mergeCell ref="V451:W452"/>
    <mergeCell ref="X451:Y452"/>
    <mergeCell ref="Z451:AA452"/>
    <mergeCell ref="AB451:AB452"/>
    <mergeCell ref="AC449:AC450"/>
    <mergeCell ref="A451:A452"/>
    <mergeCell ref="B451:C452"/>
    <mergeCell ref="D451:E452"/>
    <mergeCell ref="F451:G452"/>
    <mergeCell ref="H451:I452"/>
    <mergeCell ref="J451:K452"/>
    <mergeCell ref="L451:M452"/>
    <mergeCell ref="N451:O452"/>
    <mergeCell ref="P451:Q452"/>
    <mergeCell ref="R449:S450"/>
    <mergeCell ref="T449:U450"/>
    <mergeCell ref="V449:W450"/>
    <mergeCell ref="X449:Y450"/>
    <mergeCell ref="Z449:AA450"/>
    <mergeCell ref="AB449:AB450"/>
    <mergeCell ref="AC447:AC448"/>
    <mergeCell ref="A449:A450"/>
    <mergeCell ref="B449:C450"/>
    <mergeCell ref="D449:E450"/>
    <mergeCell ref="F449:G450"/>
    <mergeCell ref="H449:I450"/>
    <mergeCell ref="J449:K450"/>
    <mergeCell ref="L449:M450"/>
    <mergeCell ref="N449:O450"/>
    <mergeCell ref="P449:Q450"/>
    <mergeCell ref="R447:S448"/>
    <mergeCell ref="T447:U448"/>
    <mergeCell ref="V447:W448"/>
    <mergeCell ref="X447:Y448"/>
    <mergeCell ref="Z447:AA448"/>
    <mergeCell ref="AB447:AB448"/>
    <mergeCell ref="AC445:AC446"/>
    <mergeCell ref="A447:A448"/>
    <mergeCell ref="B447:C448"/>
    <mergeCell ref="D447:E448"/>
    <mergeCell ref="F447:G448"/>
    <mergeCell ref="H447:I448"/>
    <mergeCell ref="J447:K448"/>
    <mergeCell ref="L447:M448"/>
    <mergeCell ref="N447:O448"/>
    <mergeCell ref="P447:Q448"/>
    <mergeCell ref="R445:S446"/>
    <mergeCell ref="T445:U446"/>
    <mergeCell ref="V445:W446"/>
    <mergeCell ref="X445:Y446"/>
    <mergeCell ref="Z445:AA446"/>
    <mergeCell ref="AB445:AB446"/>
    <mergeCell ref="AC443:AC444"/>
    <mergeCell ref="A445:A446"/>
    <mergeCell ref="B445:C446"/>
    <mergeCell ref="D445:E446"/>
    <mergeCell ref="F445:G446"/>
    <mergeCell ref="H445:I446"/>
    <mergeCell ref="J445:K446"/>
    <mergeCell ref="L445:M446"/>
    <mergeCell ref="N445:O446"/>
    <mergeCell ref="P445:Q446"/>
    <mergeCell ref="R443:S444"/>
    <mergeCell ref="T443:U444"/>
    <mergeCell ref="V443:W444"/>
    <mergeCell ref="X443:Y444"/>
    <mergeCell ref="Z443:AA444"/>
    <mergeCell ref="AB443:AB444"/>
    <mergeCell ref="AC441:AC442"/>
    <mergeCell ref="A443:A444"/>
    <mergeCell ref="B443:C444"/>
    <mergeCell ref="D443:E444"/>
    <mergeCell ref="F443:G444"/>
    <mergeCell ref="H443:I444"/>
    <mergeCell ref="J443:K444"/>
    <mergeCell ref="L443:M444"/>
    <mergeCell ref="N443:O444"/>
    <mergeCell ref="P443:Q444"/>
    <mergeCell ref="R441:S442"/>
    <mergeCell ref="T441:U442"/>
    <mergeCell ref="V441:W442"/>
    <mergeCell ref="X441:Y442"/>
    <mergeCell ref="Z441:AA442"/>
    <mergeCell ref="AB441:AB442"/>
    <mergeCell ref="AC439:AC440"/>
    <mergeCell ref="A441:A442"/>
    <mergeCell ref="B441:C442"/>
    <mergeCell ref="D441:E442"/>
    <mergeCell ref="F441:G442"/>
    <mergeCell ref="H441:I442"/>
    <mergeCell ref="J441:K442"/>
    <mergeCell ref="L441:M442"/>
    <mergeCell ref="N441:O442"/>
    <mergeCell ref="P441:Q442"/>
    <mergeCell ref="R439:S440"/>
    <mergeCell ref="T439:U440"/>
    <mergeCell ref="V439:W440"/>
    <mergeCell ref="X439:Y440"/>
    <mergeCell ref="Z439:AA440"/>
    <mergeCell ref="AB439:AB440"/>
    <mergeCell ref="AC437:AC438"/>
    <mergeCell ref="A439:A440"/>
    <mergeCell ref="B439:C440"/>
    <mergeCell ref="D439:E440"/>
    <mergeCell ref="F439:G440"/>
    <mergeCell ref="H439:I440"/>
    <mergeCell ref="J439:K440"/>
    <mergeCell ref="L439:M440"/>
    <mergeCell ref="N439:O440"/>
    <mergeCell ref="P439:Q440"/>
    <mergeCell ref="R437:S438"/>
    <mergeCell ref="T437:U438"/>
    <mergeCell ref="V437:W438"/>
    <mergeCell ref="X437:Y438"/>
    <mergeCell ref="Z437:AA438"/>
    <mergeCell ref="AB437:AB438"/>
    <mergeCell ref="AC435:AC436"/>
    <mergeCell ref="A437:A438"/>
    <mergeCell ref="B437:C438"/>
    <mergeCell ref="D437:E438"/>
    <mergeCell ref="F437:G438"/>
    <mergeCell ref="H437:I438"/>
    <mergeCell ref="J437:K438"/>
    <mergeCell ref="L437:M438"/>
    <mergeCell ref="N437:O438"/>
    <mergeCell ref="P437:Q438"/>
    <mergeCell ref="R435:S436"/>
    <mergeCell ref="T435:U436"/>
    <mergeCell ref="V435:W436"/>
    <mergeCell ref="X435:Y436"/>
    <mergeCell ref="Z435:AA436"/>
    <mergeCell ref="AB435:AB436"/>
    <mergeCell ref="AC433:AC434"/>
    <mergeCell ref="A435:A436"/>
    <mergeCell ref="B435:C436"/>
    <mergeCell ref="D435:E436"/>
    <mergeCell ref="F435:G436"/>
    <mergeCell ref="H435:I436"/>
    <mergeCell ref="J435:K436"/>
    <mergeCell ref="L435:M436"/>
    <mergeCell ref="N435:O436"/>
    <mergeCell ref="P435:Q436"/>
    <mergeCell ref="R433:S434"/>
    <mergeCell ref="T433:U434"/>
    <mergeCell ref="V433:W434"/>
    <mergeCell ref="X433:Y434"/>
    <mergeCell ref="Z433:AA434"/>
    <mergeCell ref="AB433:AB434"/>
    <mergeCell ref="AC431:AC432"/>
    <mergeCell ref="A433:A434"/>
    <mergeCell ref="B433:C434"/>
    <mergeCell ref="D433:E434"/>
    <mergeCell ref="F433:G434"/>
    <mergeCell ref="H433:I434"/>
    <mergeCell ref="J433:K434"/>
    <mergeCell ref="L433:M434"/>
    <mergeCell ref="N433:O434"/>
    <mergeCell ref="P433:Q434"/>
    <mergeCell ref="R431:S432"/>
    <mergeCell ref="T431:U432"/>
    <mergeCell ref="V431:W432"/>
    <mergeCell ref="X431:Y432"/>
    <mergeCell ref="Z431:AA432"/>
    <mergeCell ref="AB431:AB432"/>
    <mergeCell ref="AC429:AC430"/>
    <mergeCell ref="A431:A432"/>
    <mergeCell ref="B431:C432"/>
    <mergeCell ref="D431:E432"/>
    <mergeCell ref="F431:G432"/>
    <mergeCell ref="H431:I432"/>
    <mergeCell ref="J431:K432"/>
    <mergeCell ref="L431:M432"/>
    <mergeCell ref="N431:O432"/>
    <mergeCell ref="P431:Q432"/>
    <mergeCell ref="R429:S430"/>
    <mergeCell ref="T429:U430"/>
    <mergeCell ref="V429:W430"/>
    <mergeCell ref="X429:Y430"/>
    <mergeCell ref="Z429:AA430"/>
    <mergeCell ref="AB429:AB430"/>
    <mergeCell ref="AC427:AC428"/>
    <mergeCell ref="A429:A430"/>
    <mergeCell ref="B429:C430"/>
    <mergeCell ref="D429:E430"/>
    <mergeCell ref="F429:G430"/>
    <mergeCell ref="H429:I430"/>
    <mergeCell ref="J429:K430"/>
    <mergeCell ref="L429:M430"/>
    <mergeCell ref="N429:O430"/>
    <mergeCell ref="P429:Q430"/>
    <mergeCell ref="R427:S428"/>
    <mergeCell ref="T427:U428"/>
    <mergeCell ref="V427:W428"/>
    <mergeCell ref="X427:Y428"/>
    <mergeCell ref="Z427:AA428"/>
    <mergeCell ref="AB427:AB428"/>
    <mergeCell ref="AC425:AC426"/>
    <mergeCell ref="A427:A428"/>
    <mergeCell ref="B427:C428"/>
    <mergeCell ref="D427:E428"/>
    <mergeCell ref="F427:G428"/>
    <mergeCell ref="H427:I428"/>
    <mergeCell ref="J427:K428"/>
    <mergeCell ref="L427:M428"/>
    <mergeCell ref="N427:O428"/>
    <mergeCell ref="P427:Q428"/>
    <mergeCell ref="R425:S426"/>
    <mergeCell ref="T425:U426"/>
    <mergeCell ref="V425:W426"/>
    <mergeCell ref="X425:Y426"/>
    <mergeCell ref="Z425:AA426"/>
    <mergeCell ref="AB425:AB426"/>
    <mergeCell ref="AC423:AC424"/>
    <mergeCell ref="A425:A426"/>
    <mergeCell ref="B425:C426"/>
    <mergeCell ref="D425:E426"/>
    <mergeCell ref="F425:G426"/>
    <mergeCell ref="H425:I426"/>
    <mergeCell ref="J425:K426"/>
    <mergeCell ref="L425:M426"/>
    <mergeCell ref="N425:O426"/>
    <mergeCell ref="P425:Q426"/>
    <mergeCell ref="R423:S424"/>
    <mergeCell ref="T423:U424"/>
    <mergeCell ref="V423:W424"/>
    <mergeCell ref="X423:Y424"/>
    <mergeCell ref="Z423:AA424"/>
    <mergeCell ref="AB423:AB424"/>
    <mergeCell ref="AC421:AC422"/>
    <mergeCell ref="A423:A424"/>
    <mergeCell ref="B423:C424"/>
    <mergeCell ref="D423:E424"/>
    <mergeCell ref="F423:G424"/>
    <mergeCell ref="H423:I424"/>
    <mergeCell ref="J423:K424"/>
    <mergeCell ref="L423:M424"/>
    <mergeCell ref="N423:O424"/>
    <mergeCell ref="P423:Q424"/>
    <mergeCell ref="R421:S422"/>
    <mergeCell ref="T421:U422"/>
    <mergeCell ref="V421:W422"/>
    <mergeCell ref="X421:Y422"/>
    <mergeCell ref="Z421:AA422"/>
    <mergeCell ref="AB421:AB422"/>
    <mergeCell ref="AC419:AC420"/>
    <mergeCell ref="A421:A422"/>
    <mergeCell ref="B421:C422"/>
    <mergeCell ref="D421:E422"/>
    <mergeCell ref="F421:G422"/>
    <mergeCell ref="H421:I422"/>
    <mergeCell ref="J421:K422"/>
    <mergeCell ref="L421:M422"/>
    <mergeCell ref="N421:O422"/>
    <mergeCell ref="P421:Q422"/>
    <mergeCell ref="R419:S420"/>
    <mergeCell ref="T419:U420"/>
    <mergeCell ref="V419:W420"/>
    <mergeCell ref="X419:Y420"/>
    <mergeCell ref="Z419:AA420"/>
    <mergeCell ref="AB419:AB420"/>
    <mergeCell ref="AC417:AC418"/>
    <mergeCell ref="A419:A420"/>
    <mergeCell ref="B419:C420"/>
    <mergeCell ref="D419:E420"/>
    <mergeCell ref="F419:G420"/>
    <mergeCell ref="H419:I420"/>
    <mergeCell ref="J419:K420"/>
    <mergeCell ref="L419:M420"/>
    <mergeCell ref="N419:O420"/>
    <mergeCell ref="P419:Q420"/>
    <mergeCell ref="R417:S418"/>
    <mergeCell ref="T417:U418"/>
    <mergeCell ref="V417:W418"/>
    <mergeCell ref="X417:Y418"/>
    <mergeCell ref="Z417:AA418"/>
    <mergeCell ref="AB417:AB418"/>
    <mergeCell ref="AC415:AC416"/>
    <mergeCell ref="A417:A418"/>
    <mergeCell ref="B417:C418"/>
    <mergeCell ref="D417:E418"/>
    <mergeCell ref="F417:G418"/>
    <mergeCell ref="H417:I418"/>
    <mergeCell ref="J417:K418"/>
    <mergeCell ref="L417:M418"/>
    <mergeCell ref="N417:O418"/>
    <mergeCell ref="P417:Q418"/>
    <mergeCell ref="R415:S416"/>
    <mergeCell ref="T415:U416"/>
    <mergeCell ref="V415:W416"/>
    <mergeCell ref="X415:Y416"/>
    <mergeCell ref="Z415:AA416"/>
    <mergeCell ref="AB415:AB416"/>
    <mergeCell ref="AC413:AC414"/>
    <mergeCell ref="A415:A416"/>
    <mergeCell ref="B415:C416"/>
    <mergeCell ref="D415:E416"/>
    <mergeCell ref="F415:G416"/>
    <mergeCell ref="H415:I416"/>
    <mergeCell ref="J415:K416"/>
    <mergeCell ref="L415:M416"/>
    <mergeCell ref="N415:O416"/>
    <mergeCell ref="P415:Q416"/>
    <mergeCell ref="R413:S414"/>
    <mergeCell ref="T413:U414"/>
    <mergeCell ref="V413:W414"/>
    <mergeCell ref="X413:Y414"/>
    <mergeCell ref="Z413:AA414"/>
    <mergeCell ref="AB413:AB414"/>
    <mergeCell ref="AC411:AC412"/>
    <mergeCell ref="A413:A414"/>
    <mergeCell ref="B413:C414"/>
    <mergeCell ref="D413:E414"/>
    <mergeCell ref="F413:G414"/>
    <mergeCell ref="H413:I414"/>
    <mergeCell ref="J413:K414"/>
    <mergeCell ref="L413:M414"/>
    <mergeCell ref="N413:O414"/>
    <mergeCell ref="P413:Q414"/>
    <mergeCell ref="R411:S412"/>
    <mergeCell ref="T411:U412"/>
    <mergeCell ref="V411:W412"/>
    <mergeCell ref="X411:Y412"/>
    <mergeCell ref="Z411:AA412"/>
    <mergeCell ref="AB411:AB412"/>
    <mergeCell ref="AC409:AC410"/>
    <mergeCell ref="A411:A412"/>
    <mergeCell ref="B411:C412"/>
    <mergeCell ref="D411:E412"/>
    <mergeCell ref="F411:G412"/>
    <mergeCell ref="H411:I412"/>
    <mergeCell ref="J411:K412"/>
    <mergeCell ref="L411:M412"/>
    <mergeCell ref="N411:O412"/>
    <mergeCell ref="P411:Q412"/>
    <mergeCell ref="R409:S410"/>
    <mergeCell ref="T409:U410"/>
    <mergeCell ref="V409:W410"/>
    <mergeCell ref="X409:Y410"/>
    <mergeCell ref="Z409:AA410"/>
    <mergeCell ref="AB409:AB410"/>
    <mergeCell ref="AC407:AC408"/>
    <mergeCell ref="A409:A410"/>
    <mergeCell ref="B409:C410"/>
    <mergeCell ref="D409:E410"/>
    <mergeCell ref="F409:G410"/>
    <mergeCell ref="H409:I410"/>
    <mergeCell ref="J409:K410"/>
    <mergeCell ref="L409:M410"/>
    <mergeCell ref="N409:O410"/>
    <mergeCell ref="P409:Q410"/>
    <mergeCell ref="R407:S408"/>
    <mergeCell ref="T407:U408"/>
    <mergeCell ref="V407:W408"/>
    <mergeCell ref="X407:Y408"/>
    <mergeCell ref="Z407:AA408"/>
    <mergeCell ref="AB407:AB408"/>
    <mergeCell ref="AC405:AC406"/>
    <mergeCell ref="A407:A408"/>
    <mergeCell ref="B407:C408"/>
    <mergeCell ref="D407:E408"/>
    <mergeCell ref="F407:G408"/>
    <mergeCell ref="H407:I408"/>
    <mergeCell ref="J407:K408"/>
    <mergeCell ref="L407:M408"/>
    <mergeCell ref="N407:O408"/>
    <mergeCell ref="P407:Q408"/>
    <mergeCell ref="R405:S406"/>
    <mergeCell ref="T405:U406"/>
    <mergeCell ref="V405:W406"/>
    <mergeCell ref="X405:Y406"/>
    <mergeCell ref="Z405:AA406"/>
    <mergeCell ref="AB405:AB406"/>
    <mergeCell ref="AC403:AC404"/>
    <mergeCell ref="A405:A406"/>
    <mergeCell ref="B405:C406"/>
    <mergeCell ref="D405:E406"/>
    <mergeCell ref="F405:G406"/>
    <mergeCell ref="H405:I406"/>
    <mergeCell ref="J405:K406"/>
    <mergeCell ref="L405:M406"/>
    <mergeCell ref="N405:O406"/>
    <mergeCell ref="P405:Q406"/>
    <mergeCell ref="R403:S404"/>
    <mergeCell ref="T403:U404"/>
    <mergeCell ref="V403:W404"/>
    <mergeCell ref="X403:Y404"/>
    <mergeCell ref="Z403:AA404"/>
    <mergeCell ref="AB403:AB404"/>
    <mergeCell ref="AC401:AC402"/>
    <mergeCell ref="A403:A404"/>
    <mergeCell ref="B403:C404"/>
    <mergeCell ref="D403:E404"/>
    <mergeCell ref="F403:G404"/>
    <mergeCell ref="H403:I404"/>
    <mergeCell ref="J403:K404"/>
    <mergeCell ref="L403:M404"/>
    <mergeCell ref="N403:O404"/>
    <mergeCell ref="P403:Q404"/>
    <mergeCell ref="R401:S402"/>
    <mergeCell ref="T401:U402"/>
    <mergeCell ref="V401:W402"/>
    <mergeCell ref="X401:Y402"/>
    <mergeCell ref="Z401:AA402"/>
    <mergeCell ref="AB401:AB402"/>
    <mergeCell ref="AC399:AC400"/>
    <mergeCell ref="A401:A402"/>
    <mergeCell ref="B401:C402"/>
    <mergeCell ref="D401:E402"/>
    <mergeCell ref="F401:G402"/>
    <mergeCell ref="H401:I402"/>
    <mergeCell ref="J401:K402"/>
    <mergeCell ref="L401:M402"/>
    <mergeCell ref="N401:O402"/>
    <mergeCell ref="P401:Q402"/>
    <mergeCell ref="R399:S400"/>
    <mergeCell ref="T399:U400"/>
    <mergeCell ref="V399:W400"/>
    <mergeCell ref="X399:Y400"/>
    <mergeCell ref="Z399:AA400"/>
    <mergeCell ref="AB399:AB400"/>
    <mergeCell ref="AC397:AC398"/>
    <mergeCell ref="A399:A400"/>
    <mergeCell ref="B399:C400"/>
    <mergeCell ref="D399:E400"/>
    <mergeCell ref="F399:G400"/>
    <mergeCell ref="H399:I400"/>
    <mergeCell ref="J399:K400"/>
    <mergeCell ref="L399:M400"/>
    <mergeCell ref="N399:O400"/>
    <mergeCell ref="P399:Q400"/>
    <mergeCell ref="R397:S398"/>
    <mergeCell ref="T397:U398"/>
    <mergeCell ref="V397:W398"/>
    <mergeCell ref="X397:Y398"/>
    <mergeCell ref="Z397:AA398"/>
    <mergeCell ref="AB397:AB398"/>
    <mergeCell ref="AC395:AC396"/>
    <mergeCell ref="A397:A398"/>
    <mergeCell ref="B397:C398"/>
    <mergeCell ref="D397:E398"/>
    <mergeCell ref="F397:G398"/>
    <mergeCell ref="H397:I398"/>
    <mergeCell ref="J397:K398"/>
    <mergeCell ref="L397:M398"/>
    <mergeCell ref="N397:O398"/>
    <mergeCell ref="P397:Q398"/>
    <mergeCell ref="R395:S396"/>
    <mergeCell ref="T395:U396"/>
    <mergeCell ref="V395:W396"/>
    <mergeCell ref="X395:Y396"/>
    <mergeCell ref="Z395:AA396"/>
    <mergeCell ref="AB395:AB396"/>
    <mergeCell ref="AC393:AC394"/>
    <mergeCell ref="A395:A396"/>
    <mergeCell ref="B395:C396"/>
    <mergeCell ref="D395:E396"/>
    <mergeCell ref="F395:G396"/>
    <mergeCell ref="H395:I396"/>
    <mergeCell ref="J395:K396"/>
    <mergeCell ref="L395:M396"/>
    <mergeCell ref="N395:O396"/>
    <mergeCell ref="P395:Q396"/>
    <mergeCell ref="R393:S394"/>
    <mergeCell ref="T393:U394"/>
    <mergeCell ref="V393:W394"/>
    <mergeCell ref="X393:Y394"/>
    <mergeCell ref="Z393:AA394"/>
    <mergeCell ref="AB393:AB394"/>
    <mergeCell ref="AC391:AC392"/>
    <mergeCell ref="A393:A394"/>
    <mergeCell ref="B393:C394"/>
    <mergeCell ref="D393:E394"/>
    <mergeCell ref="F393:G394"/>
    <mergeCell ref="H393:I394"/>
    <mergeCell ref="J393:K394"/>
    <mergeCell ref="L393:M394"/>
    <mergeCell ref="N393:O394"/>
    <mergeCell ref="P393:Q394"/>
    <mergeCell ref="R391:S392"/>
    <mergeCell ref="T391:U392"/>
    <mergeCell ref="V391:W392"/>
    <mergeCell ref="X391:Y392"/>
    <mergeCell ref="Z391:AA392"/>
    <mergeCell ref="AB391:AB392"/>
    <mergeCell ref="AC389:AC390"/>
    <mergeCell ref="A391:A392"/>
    <mergeCell ref="B391:C392"/>
    <mergeCell ref="D391:E392"/>
    <mergeCell ref="F391:G392"/>
    <mergeCell ref="H391:I392"/>
    <mergeCell ref="J391:K392"/>
    <mergeCell ref="L391:M392"/>
    <mergeCell ref="N391:O392"/>
    <mergeCell ref="P391:Q392"/>
    <mergeCell ref="R389:S390"/>
    <mergeCell ref="T389:U390"/>
    <mergeCell ref="V389:W390"/>
    <mergeCell ref="X389:Y390"/>
    <mergeCell ref="Z389:AA390"/>
    <mergeCell ref="AB389:AB390"/>
    <mergeCell ref="AC387:AC388"/>
    <mergeCell ref="A389:A390"/>
    <mergeCell ref="B389:C390"/>
    <mergeCell ref="D389:E390"/>
    <mergeCell ref="F389:G390"/>
    <mergeCell ref="H389:I390"/>
    <mergeCell ref="J389:K390"/>
    <mergeCell ref="L389:M390"/>
    <mergeCell ref="N389:O390"/>
    <mergeCell ref="P389:Q390"/>
    <mergeCell ref="R387:S388"/>
    <mergeCell ref="T387:U388"/>
    <mergeCell ref="V387:W388"/>
    <mergeCell ref="X387:Y388"/>
    <mergeCell ref="Z387:AA388"/>
    <mergeCell ref="AB387:AB388"/>
    <mergeCell ref="AC385:AC386"/>
    <mergeCell ref="A387:A388"/>
    <mergeCell ref="B387:C388"/>
    <mergeCell ref="D387:E388"/>
    <mergeCell ref="F387:G388"/>
    <mergeCell ref="H387:I388"/>
    <mergeCell ref="J387:K388"/>
    <mergeCell ref="L387:M388"/>
    <mergeCell ref="N387:O388"/>
    <mergeCell ref="P387:Q388"/>
    <mergeCell ref="R385:S386"/>
    <mergeCell ref="T385:U386"/>
    <mergeCell ref="V385:W386"/>
    <mergeCell ref="X385:Y386"/>
    <mergeCell ref="Z385:AA386"/>
    <mergeCell ref="AB385:AB386"/>
    <mergeCell ref="AC383:AC384"/>
    <mergeCell ref="A385:A386"/>
    <mergeCell ref="B385:C386"/>
    <mergeCell ref="D385:E386"/>
    <mergeCell ref="F385:G386"/>
    <mergeCell ref="H385:I386"/>
    <mergeCell ref="J385:K386"/>
    <mergeCell ref="L385:M386"/>
    <mergeCell ref="N385:O386"/>
    <mergeCell ref="P385:Q386"/>
    <mergeCell ref="R383:S384"/>
    <mergeCell ref="T383:U384"/>
    <mergeCell ref="V383:W384"/>
    <mergeCell ref="X383:Y384"/>
    <mergeCell ref="Z383:AA384"/>
    <mergeCell ref="AB383:AB384"/>
    <mergeCell ref="AC381:AC382"/>
    <mergeCell ref="A383:A384"/>
    <mergeCell ref="B383:C384"/>
    <mergeCell ref="D383:E384"/>
    <mergeCell ref="F383:G384"/>
    <mergeCell ref="H383:I384"/>
    <mergeCell ref="J383:K384"/>
    <mergeCell ref="L383:M384"/>
    <mergeCell ref="N383:O384"/>
    <mergeCell ref="P383:Q384"/>
    <mergeCell ref="R381:S382"/>
    <mergeCell ref="T381:U382"/>
    <mergeCell ref="V381:W382"/>
    <mergeCell ref="X381:Y382"/>
    <mergeCell ref="Z381:AA382"/>
    <mergeCell ref="AB381:AB382"/>
    <mergeCell ref="AC379:AC380"/>
    <mergeCell ref="A381:A382"/>
    <mergeCell ref="B381:C382"/>
    <mergeCell ref="D381:E382"/>
    <mergeCell ref="F381:G382"/>
    <mergeCell ref="H381:I382"/>
    <mergeCell ref="J381:K382"/>
    <mergeCell ref="L381:M382"/>
    <mergeCell ref="N381:O382"/>
    <mergeCell ref="P381:Q382"/>
    <mergeCell ref="R379:S380"/>
    <mergeCell ref="T379:U380"/>
    <mergeCell ref="V379:W380"/>
    <mergeCell ref="X379:Y380"/>
    <mergeCell ref="Z379:AA380"/>
    <mergeCell ref="AB379:AB380"/>
    <mergeCell ref="AC377:AC378"/>
    <mergeCell ref="A379:A380"/>
    <mergeCell ref="B379:C380"/>
    <mergeCell ref="D379:E380"/>
    <mergeCell ref="F379:G380"/>
    <mergeCell ref="H379:I380"/>
    <mergeCell ref="J379:K380"/>
    <mergeCell ref="L379:M380"/>
    <mergeCell ref="N379:O380"/>
    <mergeCell ref="P379:Q380"/>
    <mergeCell ref="R377:S378"/>
    <mergeCell ref="T377:U378"/>
    <mergeCell ref="V377:W378"/>
    <mergeCell ref="X377:Y378"/>
    <mergeCell ref="Z377:AA378"/>
    <mergeCell ref="AB377:AB378"/>
    <mergeCell ref="AC375:AC376"/>
    <mergeCell ref="A377:A378"/>
    <mergeCell ref="B377:C378"/>
    <mergeCell ref="D377:E378"/>
    <mergeCell ref="F377:G378"/>
    <mergeCell ref="H377:I378"/>
    <mergeCell ref="J377:K378"/>
    <mergeCell ref="L377:M378"/>
    <mergeCell ref="N377:O378"/>
    <mergeCell ref="P377:Q378"/>
    <mergeCell ref="R375:S376"/>
    <mergeCell ref="T375:U376"/>
    <mergeCell ref="V375:W376"/>
    <mergeCell ref="X375:Y376"/>
    <mergeCell ref="Z375:AA376"/>
    <mergeCell ref="AB375:AB376"/>
    <mergeCell ref="AC373:AC374"/>
    <mergeCell ref="A375:A376"/>
    <mergeCell ref="B375:C376"/>
    <mergeCell ref="D375:E376"/>
    <mergeCell ref="F375:G376"/>
    <mergeCell ref="H375:I376"/>
    <mergeCell ref="J375:K376"/>
    <mergeCell ref="L375:M376"/>
    <mergeCell ref="N375:O376"/>
    <mergeCell ref="P375:Q376"/>
    <mergeCell ref="R373:S374"/>
    <mergeCell ref="T373:U374"/>
    <mergeCell ref="V373:W374"/>
    <mergeCell ref="X373:Y374"/>
    <mergeCell ref="Z373:AA374"/>
    <mergeCell ref="AB373:AB374"/>
    <mergeCell ref="AC371:AC372"/>
    <mergeCell ref="A373:A374"/>
    <mergeCell ref="B373:C374"/>
    <mergeCell ref="D373:E374"/>
    <mergeCell ref="F373:G374"/>
    <mergeCell ref="H373:I374"/>
    <mergeCell ref="J373:K374"/>
    <mergeCell ref="L373:M374"/>
    <mergeCell ref="N373:O374"/>
    <mergeCell ref="P373:Q374"/>
    <mergeCell ref="R371:S372"/>
    <mergeCell ref="T371:U372"/>
    <mergeCell ref="V371:W372"/>
    <mergeCell ref="X371:Y372"/>
    <mergeCell ref="Z371:AA372"/>
    <mergeCell ref="AB371:AB372"/>
    <mergeCell ref="AC369:AC370"/>
    <mergeCell ref="A371:A372"/>
    <mergeCell ref="B371:C372"/>
    <mergeCell ref="D371:E372"/>
    <mergeCell ref="F371:G372"/>
    <mergeCell ref="H371:I372"/>
    <mergeCell ref="J371:K372"/>
    <mergeCell ref="L371:M372"/>
    <mergeCell ref="N371:O372"/>
    <mergeCell ref="P371:Q372"/>
    <mergeCell ref="R369:S370"/>
    <mergeCell ref="T369:U370"/>
    <mergeCell ref="V369:W370"/>
    <mergeCell ref="X369:Y370"/>
    <mergeCell ref="Z369:AA370"/>
    <mergeCell ref="AB369:AB370"/>
    <mergeCell ref="AC367:AC368"/>
    <mergeCell ref="A369:A370"/>
    <mergeCell ref="B369:C370"/>
    <mergeCell ref="D369:E370"/>
    <mergeCell ref="F369:G370"/>
    <mergeCell ref="H369:I370"/>
    <mergeCell ref="J369:K370"/>
    <mergeCell ref="L369:M370"/>
    <mergeCell ref="N369:O370"/>
    <mergeCell ref="P369:Q370"/>
    <mergeCell ref="R367:S368"/>
    <mergeCell ref="T367:U368"/>
    <mergeCell ref="V367:W368"/>
    <mergeCell ref="X367:Y368"/>
    <mergeCell ref="Z367:AA368"/>
    <mergeCell ref="AB367:AB368"/>
    <mergeCell ref="AC365:AC366"/>
    <mergeCell ref="A367:A368"/>
    <mergeCell ref="B367:C368"/>
    <mergeCell ref="D367:E368"/>
    <mergeCell ref="F367:G368"/>
    <mergeCell ref="H367:I368"/>
    <mergeCell ref="J367:K368"/>
    <mergeCell ref="L367:M368"/>
    <mergeCell ref="N367:O368"/>
    <mergeCell ref="P367:Q368"/>
    <mergeCell ref="R365:S366"/>
    <mergeCell ref="T365:U366"/>
    <mergeCell ref="V365:W366"/>
    <mergeCell ref="X365:Y366"/>
    <mergeCell ref="Z365:AA366"/>
    <mergeCell ref="AB365:AB366"/>
    <mergeCell ref="AC363:AC364"/>
    <mergeCell ref="A365:A366"/>
    <mergeCell ref="B365:C366"/>
    <mergeCell ref="D365:E366"/>
    <mergeCell ref="F365:G366"/>
    <mergeCell ref="H365:I366"/>
    <mergeCell ref="J365:K366"/>
    <mergeCell ref="L365:M366"/>
    <mergeCell ref="N365:O366"/>
    <mergeCell ref="P365:Q366"/>
    <mergeCell ref="R363:S364"/>
    <mergeCell ref="T363:U364"/>
    <mergeCell ref="V363:W364"/>
    <mergeCell ref="X363:Y364"/>
    <mergeCell ref="Z363:AA364"/>
    <mergeCell ref="AB363:AB364"/>
    <mergeCell ref="AC361:AC362"/>
    <mergeCell ref="A363:A364"/>
    <mergeCell ref="B363:C364"/>
    <mergeCell ref="D363:E364"/>
    <mergeCell ref="F363:G364"/>
    <mergeCell ref="H363:I364"/>
    <mergeCell ref="J363:K364"/>
    <mergeCell ref="L363:M364"/>
    <mergeCell ref="N363:O364"/>
    <mergeCell ref="P363:Q364"/>
    <mergeCell ref="R361:S362"/>
    <mergeCell ref="T361:U362"/>
    <mergeCell ref="V361:W362"/>
    <mergeCell ref="X361:Y362"/>
    <mergeCell ref="Z361:AA362"/>
    <mergeCell ref="AB361:AB362"/>
    <mergeCell ref="AC359:AC360"/>
    <mergeCell ref="A361:A362"/>
    <mergeCell ref="B361:C362"/>
    <mergeCell ref="D361:E362"/>
    <mergeCell ref="F361:G362"/>
    <mergeCell ref="H361:I362"/>
    <mergeCell ref="J361:K362"/>
    <mergeCell ref="L361:M362"/>
    <mergeCell ref="N361:O362"/>
    <mergeCell ref="P361:Q362"/>
    <mergeCell ref="R359:S360"/>
    <mergeCell ref="T359:U360"/>
    <mergeCell ref="V359:W360"/>
    <mergeCell ref="X359:Y360"/>
    <mergeCell ref="Z359:AA360"/>
    <mergeCell ref="AB359:AB360"/>
    <mergeCell ref="AC357:AC358"/>
    <mergeCell ref="A359:A360"/>
    <mergeCell ref="B359:C360"/>
    <mergeCell ref="D359:E360"/>
    <mergeCell ref="F359:G360"/>
    <mergeCell ref="H359:I360"/>
    <mergeCell ref="J359:K360"/>
    <mergeCell ref="L359:M360"/>
    <mergeCell ref="N359:O360"/>
    <mergeCell ref="P359:Q360"/>
    <mergeCell ref="R357:S358"/>
    <mergeCell ref="T357:U358"/>
    <mergeCell ref="V357:W358"/>
    <mergeCell ref="X357:Y358"/>
    <mergeCell ref="Z357:AA358"/>
    <mergeCell ref="AB357:AB358"/>
    <mergeCell ref="AC355:AC356"/>
    <mergeCell ref="A357:A358"/>
    <mergeCell ref="B357:C358"/>
    <mergeCell ref="D357:E358"/>
    <mergeCell ref="F357:G358"/>
    <mergeCell ref="H357:I358"/>
    <mergeCell ref="J357:K358"/>
    <mergeCell ref="L357:M358"/>
    <mergeCell ref="N357:O358"/>
    <mergeCell ref="P357:Q358"/>
    <mergeCell ref="R355:S356"/>
    <mergeCell ref="T355:U356"/>
    <mergeCell ref="V355:W356"/>
    <mergeCell ref="X355:Y356"/>
    <mergeCell ref="Z355:AA356"/>
    <mergeCell ref="AB355:AB356"/>
    <mergeCell ref="AC353:AC354"/>
    <mergeCell ref="A355:A356"/>
    <mergeCell ref="B355:C356"/>
    <mergeCell ref="D355:E356"/>
    <mergeCell ref="F355:G356"/>
    <mergeCell ref="H355:I356"/>
    <mergeCell ref="J355:K356"/>
    <mergeCell ref="L355:M356"/>
    <mergeCell ref="N355:O356"/>
    <mergeCell ref="P355:Q356"/>
    <mergeCell ref="R353:S354"/>
    <mergeCell ref="T353:U354"/>
    <mergeCell ref="V353:W354"/>
    <mergeCell ref="X353:Y354"/>
    <mergeCell ref="Z353:AA354"/>
    <mergeCell ref="AB353:AB354"/>
    <mergeCell ref="AC351:AC352"/>
    <mergeCell ref="A353:A354"/>
    <mergeCell ref="B353:C354"/>
    <mergeCell ref="D353:E354"/>
    <mergeCell ref="F353:G354"/>
    <mergeCell ref="H353:I354"/>
    <mergeCell ref="J353:K354"/>
    <mergeCell ref="L353:M354"/>
    <mergeCell ref="N353:O354"/>
    <mergeCell ref="P353:Q354"/>
    <mergeCell ref="R351:S352"/>
    <mergeCell ref="T351:U352"/>
    <mergeCell ref="V351:W352"/>
    <mergeCell ref="X351:Y352"/>
    <mergeCell ref="Z351:AA352"/>
    <mergeCell ref="AB351:AB352"/>
    <mergeCell ref="AC349:AC350"/>
    <mergeCell ref="A351:A352"/>
    <mergeCell ref="B351:C352"/>
    <mergeCell ref="D351:E352"/>
    <mergeCell ref="F351:G352"/>
    <mergeCell ref="H351:I352"/>
    <mergeCell ref="J351:K352"/>
    <mergeCell ref="L351:M352"/>
    <mergeCell ref="N351:O352"/>
    <mergeCell ref="P351:Q352"/>
    <mergeCell ref="R349:S350"/>
    <mergeCell ref="T349:U350"/>
    <mergeCell ref="V349:W350"/>
    <mergeCell ref="X349:Y350"/>
    <mergeCell ref="Z349:AA350"/>
    <mergeCell ref="AB349:AB350"/>
    <mergeCell ref="AC347:AC348"/>
    <mergeCell ref="A349:A350"/>
    <mergeCell ref="B349:C350"/>
    <mergeCell ref="D349:E350"/>
    <mergeCell ref="F349:G350"/>
    <mergeCell ref="H349:I350"/>
    <mergeCell ref="J349:K350"/>
    <mergeCell ref="L349:M350"/>
    <mergeCell ref="N349:O350"/>
    <mergeCell ref="P349:Q350"/>
    <mergeCell ref="R347:S348"/>
    <mergeCell ref="T347:U348"/>
    <mergeCell ref="V347:W348"/>
    <mergeCell ref="X347:Y348"/>
    <mergeCell ref="Z347:AA348"/>
    <mergeCell ref="AB347:AB348"/>
    <mergeCell ref="AC345:AC346"/>
    <mergeCell ref="A347:A348"/>
    <mergeCell ref="B347:C348"/>
    <mergeCell ref="D347:E348"/>
    <mergeCell ref="F347:G348"/>
    <mergeCell ref="H347:I348"/>
    <mergeCell ref="J347:K348"/>
    <mergeCell ref="L347:M348"/>
    <mergeCell ref="N347:O348"/>
    <mergeCell ref="P347:Q348"/>
    <mergeCell ref="R345:S346"/>
    <mergeCell ref="T345:U346"/>
    <mergeCell ref="V345:W346"/>
    <mergeCell ref="X345:Y346"/>
    <mergeCell ref="Z345:AA346"/>
    <mergeCell ref="AB345:AB346"/>
    <mergeCell ref="AC343:AC344"/>
    <mergeCell ref="A345:A346"/>
    <mergeCell ref="B345:C346"/>
    <mergeCell ref="D345:E346"/>
    <mergeCell ref="F345:G346"/>
    <mergeCell ref="H345:I346"/>
    <mergeCell ref="J345:K346"/>
    <mergeCell ref="L345:M346"/>
    <mergeCell ref="N345:O346"/>
    <mergeCell ref="P345:Q346"/>
    <mergeCell ref="R343:S344"/>
    <mergeCell ref="T343:U344"/>
    <mergeCell ref="V343:W344"/>
    <mergeCell ref="X343:Y344"/>
    <mergeCell ref="Z343:AA344"/>
    <mergeCell ref="AB343:AB344"/>
    <mergeCell ref="AC341:AC342"/>
    <mergeCell ref="A343:A344"/>
    <mergeCell ref="B343:C344"/>
    <mergeCell ref="D343:E344"/>
    <mergeCell ref="F343:G344"/>
    <mergeCell ref="H343:I344"/>
    <mergeCell ref="J343:K344"/>
    <mergeCell ref="L343:M344"/>
    <mergeCell ref="N343:O344"/>
    <mergeCell ref="P343:Q344"/>
    <mergeCell ref="R341:S342"/>
    <mergeCell ref="T341:U342"/>
    <mergeCell ref="V341:W342"/>
    <mergeCell ref="X341:Y342"/>
    <mergeCell ref="Z341:AA342"/>
    <mergeCell ref="AB341:AB342"/>
    <mergeCell ref="AC339:AC340"/>
    <mergeCell ref="A341:A342"/>
    <mergeCell ref="B341:C342"/>
    <mergeCell ref="D341:E342"/>
    <mergeCell ref="F341:G342"/>
    <mergeCell ref="H341:I342"/>
    <mergeCell ref="J341:K342"/>
    <mergeCell ref="L341:M342"/>
    <mergeCell ref="N341:O342"/>
    <mergeCell ref="P341:Q342"/>
    <mergeCell ref="R339:S340"/>
    <mergeCell ref="T339:U340"/>
    <mergeCell ref="V339:W340"/>
    <mergeCell ref="X339:Y340"/>
    <mergeCell ref="Z339:AA340"/>
    <mergeCell ref="AB339:AB340"/>
    <mergeCell ref="AC337:AC338"/>
    <mergeCell ref="A339:A340"/>
    <mergeCell ref="B339:C340"/>
    <mergeCell ref="D339:E340"/>
    <mergeCell ref="F339:G340"/>
    <mergeCell ref="H339:I340"/>
    <mergeCell ref="J339:K340"/>
    <mergeCell ref="L339:M340"/>
    <mergeCell ref="N339:O340"/>
    <mergeCell ref="P339:Q340"/>
    <mergeCell ref="R337:S338"/>
    <mergeCell ref="T337:U338"/>
    <mergeCell ref="V337:W338"/>
    <mergeCell ref="X337:Y338"/>
    <mergeCell ref="Z337:AA338"/>
    <mergeCell ref="AB337:AB338"/>
    <mergeCell ref="AC335:AC336"/>
    <mergeCell ref="A337:A338"/>
    <mergeCell ref="B337:C338"/>
    <mergeCell ref="D337:E338"/>
    <mergeCell ref="F337:G338"/>
    <mergeCell ref="H337:I338"/>
    <mergeCell ref="J337:K338"/>
    <mergeCell ref="L337:M338"/>
    <mergeCell ref="N337:O338"/>
    <mergeCell ref="P337:Q338"/>
    <mergeCell ref="R335:S336"/>
    <mergeCell ref="T335:U336"/>
    <mergeCell ref="V335:W336"/>
    <mergeCell ref="X335:Y336"/>
    <mergeCell ref="Z335:AA336"/>
    <mergeCell ref="AB335:AB336"/>
    <mergeCell ref="AC333:AC334"/>
    <mergeCell ref="A335:A336"/>
    <mergeCell ref="B335:C336"/>
    <mergeCell ref="D335:E336"/>
    <mergeCell ref="F335:G336"/>
    <mergeCell ref="H335:I336"/>
    <mergeCell ref="J335:K336"/>
    <mergeCell ref="L335:M336"/>
    <mergeCell ref="N335:O336"/>
    <mergeCell ref="P335:Q336"/>
    <mergeCell ref="R333:S334"/>
    <mergeCell ref="T333:U334"/>
    <mergeCell ref="V333:W334"/>
    <mergeCell ref="X333:Y334"/>
    <mergeCell ref="Z333:AA334"/>
    <mergeCell ref="AB333:AB334"/>
    <mergeCell ref="AC331:AC332"/>
    <mergeCell ref="A333:A334"/>
    <mergeCell ref="B333:C334"/>
    <mergeCell ref="D333:E334"/>
    <mergeCell ref="F333:G334"/>
    <mergeCell ref="H333:I334"/>
    <mergeCell ref="J333:K334"/>
    <mergeCell ref="L333:M334"/>
    <mergeCell ref="N333:O334"/>
    <mergeCell ref="P333:Q334"/>
    <mergeCell ref="R331:S332"/>
    <mergeCell ref="T331:U332"/>
    <mergeCell ref="V331:W332"/>
    <mergeCell ref="X331:Y332"/>
    <mergeCell ref="Z331:AA332"/>
    <mergeCell ref="AB331:AB332"/>
    <mergeCell ref="AC329:AC330"/>
    <mergeCell ref="A331:A332"/>
    <mergeCell ref="B331:C332"/>
    <mergeCell ref="D331:E332"/>
    <mergeCell ref="F331:G332"/>
    <mergeCell ref="H331:I332"/>
    <mergeCell ref="J331:K332"/>
    <mergeCell ref="L331:M332"/>
    <mergeCell ref="N331:O332"/>
    <mergeCell ref="P331:Q332"/>
    <mergeCell ref="R329:S330"/>
    <mergeCell ref="T329:U330"/>
    <mergeCell ref="V329:W330"/>
    <mergeCell ref="X329:Y330"/>
    <mergeCell ref="Z329:AA330"/>
    <mergeCell ref="AB329:AB330"/>
    <mergeCell ref="AC327:AC328"/>
    <mergeCell ref="A329:A330"/>
    <mergeCell ref="B329:C330"/>
    <mergeCell ref="D329:E330"/>
    <mergeCell ref="F329:G330"/>
    <mergeCell ref="H329:I330"/>
    <mergeCell ref="J329:K330"/>
    <mergeCell ref="L329:M330"/>
    <mergeCell ref="N329:O330"/>
    <mergeCell ref="P329:Q330"/>
    <mergeCell ref="R327:S328"/>
    <mergeCell ref="T327:U328"/>
    <mergeCell ref="V327:W328"/>
    <mergeCell ref="X327:Y328"/>
    <mergeCell ref="Z327:AA328"/>
    <mergeCell ref="AB327:AB328"/>
    <mergeCell ref="AC325:AC326"/>
    <mergeCell ref="A327:A328"/>
    <mergeCell ref="B327:C328"/>
    <mergeCell ref="D327:E328"/>
    <mergeCell ref="F327:G328"/>
    <mergeCell ref="H327:I328"/>
    <mergeCell ref="J327:K328"/>
    <mergeCell ref="L327:M328"/>
    <mergeCell ref="N327:O328"/>
    <mergeCell ref="P327:Q328"/>
    <mergeCell ref="R325:S326"/>
    <mergeCell ref="T325:U326"/>
    <mergeCell ref="V325:W326"/>
    <mergeCell ref="X325:Y326"/>
    <mergeCell ref="Z325:AA326"/>
    <mergeCell ref="AB325:AB326"/>
    <mergeCell ref="AC323:AC324"/>
    <mergeCell ref="A325:A326"/>
    <mergeCell ref="B325:C326"/>
    <mergeCell ref="D325:E326"/>
    <mergeCell ref="F325:G326"/>
    <mergeCell ref="H325:I326"/>
    <mergeCell ref="J325:K326"/>
    <mergeCell ref="L325:M326"/>
    <mergeCell ref="N325:O326"/>
    <mergeCell ref="P325:Q326"/>
    <mergeCell ref="R323:S324"/>
    <mergeCell ref="T323:U324"/>
    <mergeCell ref="V323:W324"/>
    <mergeCell ref="X323:Y324"/>
    <mergeCell ref="Z323:AA324"/>
    <mergeCell ref="AB323:AB324"/>
    <mergeCell ref="AC321:AC322"/>
    <mergeCell ref="A323:A324"/>
    <mergeCell ref="B323:C324"/>
    <mergeCell ref="D323:E324"/>
    <mergeCell ref="F323:G324"/>
    <mergeCell ref="H323:I324"/>
    <mergeCell ref="J323:K324"/>
    <mergeCell ref="L323:M324"/>
    <mergeCell ref="N323:O324"/>
    <mergeCell ref="P323:Q324"/>
    <mergeCell ref="R321:S322"/>
    <mergeCell ref="T321:U322"/>
    <mergeCell ref="V321:W322"/>
    <mergeCell ref="X321:Y322"/>
    <mergeCell ref="Z321:AA322"/>
    <mergeCell ref="AB321:AB322"/>
    <mergeCell ref="AC319:AC320"/>
    <mergeCell ref="A321:A322"/>
    <mergeCell ref="B321:C322"/>
    <mergeCell ref="D321:E322"/>
    <mergeCell ref="F321:G322"/>
    <mergeCell ref="H321:I322"/>
    <mergeCell ref="J321:K322"/>
    <mergeCell ref="L321:M322"/>
    <mergeCell ref="N321:O322"/>
    <mergeCell ref="P321:Q322"/>
    <mergeCell ref="R319:S320"/>
    <mergeCell ref="T319:U320"/>
    <mergeCell ref="V319:W320"/>
    <mergeCell ref="X319:Y320"/>
    <mergeCell ref="Z319:AA320"/>
    <mergeCell ref="AB319:AB320"/>
    <mergeCell ref="AC317:AC318"/>
    <mergeCell ref="A319:A320"/>
    <mergeCell ref="B319:C320"/>
    <mergeCell ref="D319:E320"/>
    <mergeCell ref="F319:G320"/>
    <mergeCell ref="H319:I320"/>
    <mergeCell ref="J319:K320"/>
    <mergeCell ref="L319:M320"/>
    <mergeCell ref="N319:O320"/>
    <mergeCell ref="P319:Q320"/>
    <mergeCell ref="R317:S318"/>
    <mergeCell ref="T317:U318"/>
    <mergeCell ref="V317:W318"/>
    <mergeCell ref="X317:Y318"/>
    <mergeCell ref="Z317:AA318"/>
    <mergeCell ref="AB317:AB318"/>
    <mergeCell ref="AC315:AC316"/>
    <mergeCell ref="A317:A318"/>
    <mergeCell ref="B317:C318"/>
    <mergeCell ref="D317:E318"/>
    <mergeCell ref="F317:G318"/>
    <mergeCell ref="H317:I318"/>
    <mergeCell ref="J317:K318"/>
    <mergeCell ref="L317:M318"/>
    <mergeCell ref="N317:O318"/>
    <mergeCell ref="P317:Q318"/>
    <mergeCell ref="R315:S316"/>
    <mergeCell ref="T315:U316"/>
    <mergeCell ref="V315:W316"/>
    <mergeCell ref="X315:Y316"/>
    <mergeCell ref="Z315:AA316"/>
    <mergeCell ref="AB315:AB316"/>
    <mergeCell ref="AC313:AC314"/>
    <mergeCell ref="A315:A316"/>
    <mergeCell ref="B315:C316"/>
    <mergeCell ref="D315:E316"/>
    <mergeCell ref="F315:G316"/>
    <mergeCell ref="H315:I316"/>
    <mergeCell ref="J315:K316"/>
    <mergeCell ref="L315:M316"/>
    <mergeCell ref="N315:O316"/>
    <mergeCell ref="P315:Q316"/>
    <mergeCell ref="R313:S314"/>
    <mergeCell ref="T313:U314"/>
    <mergeCell ref="V313:W314"/>
    <mergeCell ref="X313:Y314"/>
    <mergeCell ref="Z313:AA314"/>
    <mergeCell ref="AB313:AB314"/>
    <mergeCell ref="AC311:AC312"/>
    <mergeCell ref="A313:A314"/>
    <mergeCell ref="B313:C314"/>
    <mergeCell ref="D313:E314"/>
    <mergeCell ref="F313:G314"/>
    <mergeCell ref="H313:I314"/>
    <mergeCell ref="J313:K314"/>
    <mergeCell ref="L313:M314"/>
    <mergeCell ref="N313:O314"/>
    <mergeCell ref="P313:Q314"/>
    <mergeCell ref="R311:S312"/>
    <mergeCell ref="T311:U312"/>
    <mergeCell ref="V311:W312"/>
    <mergeCell ref="X311:Y312"/>
    <mergeCell ref="Z311:AA312"/>
    <mergeCell ref="AB311:AB312"/>
    <mergeCell ref="AC309:AC310"/>
    <mergeCell ref="A311:A312"/>
    <mergeCell ref="B311:C312"/>
    <mergeCell ref="D311:E312"/>
    <mergeCell ref="F311:G312"/>
    <mergeCell ref="H311:I312"/>
    <mergeCell ref="J311:K312"/>
    <mergeCell ref="L311:M312"/>
    <mergeCell ref="N311:O312"/>
    <mergeCell ref="P311:Q312"/>
    <mergeCell ref="R309:S310"/>
    <mergeCell ref="T309:U310"/>
    <mergeCell ref="V309:W310"/>
    <mergeCell ref="X309:Y310"/>
    <mergeCell ref="Z309:AA310"/>
    <mergeCell ref="AB309:AB310"/>
    <mergeCell ref="AC307:AC308"/>
    <mergeCell ref="A309:A310"/>
    <mergeCell ref="B309:C310"/>
    <mergeCell ref="D309:E310"/>
    <mergeCell ref="F309:G310"/>
    <mergeCell ref="H309:I310"/>
    <mergeCell ref="J309:K310"/>
    <mergeCell ref="L309:M310"/>
    <mergeCell ref="N309:O310"/>
    <mergeCell ref="P309:Q310"/>
    <mergeCell ref="R307:S308"/>
    <mergeCell ref="T307:U308"/>
    <mergeCell ref="V307:W308"/>
    <mergeCell ref="X307:Y308"/>
    <mergeCell ref="Z307:AA308"/>
    <mergeCell ref="AB307:AB308"/>
    <mergeCell ref="AC305:AC306"/>
    <mergeCell ref="A307:A308"/>
    <mergeCell ref="B307:C308"/>
    <mergeCell ref="D307:E308"/>
    <mergeCell ref="F307:G308"/>
    <mergeCell ref="H307:I308"/>
    <mergeCell ref="J307:K308"/>
    <mergeCell ref="L307:M308"/>
    <mergeCell ref="N307:O308"/>
    <mergeCell ref="P307:Q308"/>
    <mergeCell ref="R305:S306"/>
    <mergeCell ref="T305:U306"/>
    <mergeCell ref="V305:W306"/>
    <mergeCell ref="X305:Y306"/>
    <mergeCell ref="Z305:AA306"/>
    <mergeCell ref="AB305:AB306"/>
    <mergeCell ref="AC303:AC304"/>
    <mergeCell ref="A305:A306"/>
    <mergeCell ref="B305:C306"/>
    <mergeCell ref="D305:E306"/>
    <mergeCell ref="F305:G306"/>
    <mergeCell ref="H305:I306"/>
    <mergeCell ref="J305:K306"/>
    <mergeCell ref="L305:M306"/>
    <mergeCell ref="N305:O306"/>
    <mergeCell ref="P305:Q306"/>
    <mergeCell ref="R303:S304"/>
    <mergeCell ref="T303:U304"/>
    <mergeCell ref="V303:W304"/>
    <mergeCell ref="X303:Y304"/>
    <mergeCell ref="Z303:AA304"/>
    <mergeCell ref="AB303:AB304"/>
    <mergeCell ref="AC301:AC302"/>
    <mergeCell ref="A303:A304"/>
    <mergeCell ref="B303:C304"/>
    <mergeCell ref="D303:E304"/>
    <mergeCell ref="F303:G304"/>
    <mergeCell ref="H303:I304"/>
    <mergeCell ref="J303:K304"/>
    <mergeCell ref="L303:M304"/>
    <mergeCell ref="N303:O304"/>
    <mergeCell ref="P303:Q304"/>
    <mergeCell ref="R301:S302"/>
    <mergeCell ref="T301:U302"/>
    <mergeCell ref="V301:W302"/>
    <mergeCell ref="X301:Y302"/>
    <mergeCell ref="Z301:AA302"/>
    <mergeCell ref="AB301:AB302"/>
    <mergeCell ref="AC299:AC300"/>
    <mergeCell ref="A301:A302"/>
    <mergeCell ref="B301:C302"/>
    <mergeCell ref="D301:E302"/>
    <mergeCell ref="F301:G302"/>
    <mergeCell ref="H301:I302"/>
    <mergeCell ref="J301:K302"/>
    <mergeCell ref="L301:M302"/>
    <mergeCell ref="N301:O302"/>
    <mergeCell ref="P301:Q302"/>
    <mergeCell ref="R299:S300"/>
    <mergeCell ref="T299:U300"/>
    <mergeCell ref="V299:W300"/>
    <mergeCell ref="X299:Y300"/>
    <mergeCell ref="Z299:AA300"/>
    <mergeCell ref="AB299:AB300"/>
    <mergeCell ref="AC297:AC298"/>
    <mergeCell ref="A299:A300"/>
    <mergeCell ref="B299:C300"/>
    <mergeCell ref="D299:E300"/>
    <mergeCell ref="F299:G300"/>
    <mergeCell ref="H299:I300"/>
    <mergeCell ref="J299:K300"/>
    <mergeCell ref="L299:M300"/>
    <mergeCell ref="N299:O300"/>
    <mergeCell ref="P299:Q300"/>
    <mergeCell ref="R297:S298"/>
    <mergeCell ref="T297:U298"/>
    <mergeCell ref="V297:W298"/>
    <mergeCell ref="X297:Y298"/>
    <mergeCell ref="Z297:AA298"/>
    <mergeCell ref="AB297:AB298"/>
    <mergeCell ref="AC295:AC296"/>
    <mergeCell ref="A297:A298"/>
    <mergeCell ref="B297:C298"/>
    <mergeCell ref="D297:E298"/>
    <mergeCell ref="F297:G298"/>
    <mergeCell ref="H297:I298"/>
    <mergeCell ref="J297:K298"/>
    <mergeCell ref="L297:M298"/>
    <mergeCell ref="N297:O298"/>
    <mergeCell ref="P297:Q298"/>
    <mergeCell ref="R295:S296"/>
    <mergeCell ref="T295:U296"/>
    <mergeCell ref="V295:W296"/>
    <mergeCell ref="X295:Y296"/>
    <mergeCell ref="Z295:AA296"/>
    <mergeCell ref="AB295:AB296"/>
    <mergeCell ref="AC293:AC294"/>
    <mergeCell ref="A295:A296"/>
    <mergeCell ref="B295:C296"/>
    <mergeCell ref="D295:E296"/>
    <mergeCell ref="F295:G296"/>
    <mergeCell ref="H295:I296"/>
    <mergeCell ref="J295:K296"/>
    <mergeCell ref="L295:M296"/>
    <mergeCell ref="N295:O296"/>
    <mergeCell ref="P295:Q296"/>
    <mergeCell ref="R293:S294"/>
    <mergeCell ref="T293:U294"/>
    <mergeCell ref="V293:W294"/>
    <mergeCell ref="X293:Y294"/>
    <mergeCell ref="Z293:AA294"/>
    <mergeCell ref="AB293:AB294"/>
    <mergeCell ref="AC291:AC292"/>
    <mergeCell ref="A293:A294"/>
    <mergeCell ref="B293:C294"/>
    <mergeCell ref="D293:E294"/>
    <mergeCell ref="F293:G294"/>
    <mergeCell ref="H293:I294"/>
    <mergeCell ref="J293:K294"/>
    <mergeCell ref="L293:M294"/>
    <mergeCell ref="N293:O294"/>
    <mergeCell ref="P293:Q294"/>
    <mergeCell ref="R291:S292"/>
    <mergeCell ref="T291:U292"/>
    <mergeCell ref="V291:W292"/>
    <mergeCell ref="X291:Y292"/>
    <mergeCell ref="Z291:AA292"/>
    <mergeCell ref="AB291:AB292"/>
    <mergeCell ref="AC289:AC290"/>
    <mergeCell ref="A291:A292"/>
    <mergeCell ref="B291:C292"/>
    <mergeCell ref="D291:E292"/>
    <mergeCell ref="F291:G292"/>
    <mergeCell ref="H291:I292"/>
    <mergeCell ref="J291:K292"/>
    <mergeCell ref="L291:M292"/>
    <mergeCell ref="N291:O292"/>
    <mergeCell ref="P291:Q292"/>
    <mergeCell ref="R289:S290"/>
    <mergeCell ref="T289:U290"/>
    <mergeCell ref="V289:W290"/>
    <mergeCell ref="X289:Y290"/>
    <mergeCell ref="Z289:AA290"/>
    <mergeCell ref="AB289:AB290"/>
    <mergeCell ref="AC287:AC288"/>
    <mergeCell ref="A289:A290"/>
    <mergeCell ref="B289:C290"/>
    <mergeCell ref="D289:E290"/>
    <mergeCell ref="F289:G290"/>
    <mergeCell ref="H289:I290"/>
    <mergeCell ref="J289:K290"/>
    <mergeCell ref="L289:M290"/>
    <mergeCell ref="N289:O290"/>
    <mergeCell ref="P289:Q290"/>
    <mergeCell ref="R287:S288"/>
    <mergeCell ref="T287:U288"/>
    <mergeCell ref="V287:W288"/>
    <mergeCell ref="X287:Y288"/>
    <mergeCell ref="Z287:AA288"/>
    <mergeCell ref="AB287:AB288"/>
    <mergeCell ref="AC285:AC286"/>
    <mergeCell ref="A287:A288"/>
    <mergeCell ref="B287:C288"/>
    <mergeCell ref="D287:E288"/>
    <mergeCell ref="F287:G288"/>
    <mergeCell ref="H287:I288"/>
    <mergeCell ref="J287:K288"/>
    <mergeCell ref="L287:M288"/>
    <mergeCell ref="N287:O288"/>
    <mergeCell ref="P287:Q288"/>
    <mergeCell ref="R285:S286"/>
    <mergeCell ref="T285:U286"/>
    <mergeCell ref="V285:W286"/>
    <mergeCell ref="X285:Y286"/>
    <mergeCell ref="Z285:AA286"/>
    <mergeCell ref="AB285:AB286"/>
    <mergeCell ref="AC283:AC284"/>
    <mergeCell ref="A285:A286"/>
    <mergeCell ref="B285:C286"/>
    <mergeCell ref="D285:E286"/>
    <mergeCell ref="F285:G286"/>
    <mergeCell ref="H285:I286"/>
    <mergeCell ref="J285:K286"/>
    <mergeCell ref="L285:M286"/>
    <mergeCell ref="N285:O286"/>
    <mergeCell ref="P285:Q286"/>
    <mergeCell ref="R283:S284"/>
    <mergeCell ref="T283:U284"/>
    <mergeCell ref="V283:W284"/>
    <mergeCell ref="X283:Y284"/>
    <mergeCell ref="Z283:AA284"/>
    <mergeCell ref="AB283:AB284"/>
    <mergeCell ref="AC281:AC282"/>
    <mergeCell ref="A283:A284"/>
    <mergeCell ref="B283:C284"/>
    <mergeCell ref="D283:E284"/>
    <mergeCell ref="F283:G284"/>
    <mergeCell ref="H283:I284"/>
    <mergeCell ref="J283:K284"/>
    <mergeCell ref="L283:M284"/>
    <mergeCell ref="N283:O284"/>
    <mergeCell ref="P283:Q284"/>
    <mergeCell ref="R281:S282"/>
    <mergeCell ref="T281:U282"/>
    <mergeCell ref="V281:W282"/>
    <mergeCell ref="X281:Y282"/>
    <mergeCell ref="Z281:AA282"/>
    <mergeCell ref="AB281:AB282"/>
    <mergeCell ref="AC279:AC280"/>
    <mergeCell ref="A281:A282"/>
    <mergeCell ref="B281:C282"/>
    <mergeCell ref="D281:E282"/>
    <mergeCell ref="F281:G282"/>
    <mergeCell ref="H281:I282"/>
    <mergeCell ref="J281:K282"/>
    <mergeCell ref="L281:M282"/>
    <mergeCell ref="N281:O282"/>
    <mergeCell ref="P281:Q282"/>
    <mergeCell ref="R279:S280"/>
    <mergeCell ref="T279:U280"/>
    <mergeCell ref="V279:W280"/>
    <mergeCell ref="X279:Y280"/>
    <mergeCell ref="Z279:AA280"/>
    <mergeCell ref="AB279:AB280"/>
    <mergeCell ref="AC277:AC278"/>
    <mergeCell ref="A279:A280"/>
    <mergeCell ref="B279:C280"/>
    <mergeCell ref="D279:E280"/>
    <mergeCell ref="F279:G280"/>
    <mergeCell ref="H279:I280"/>
    <mergeCell ref="J279:K280"/>
    <mergeCell ref="L279:M280"/>
    <mergeCell ref="N279:O280"/>
    <mergeCell ref="P279:Q280"/>
    <mergeCell ref="R277:S278"/>
    <mergeCell ref="T277:U278"/>
    <mergeCell ref="V277:W278"/>
    <mergeCell ref="X277:Y278"/>
    <mergeCell ref="Z277:AA278"/>
    <mergeCell ref="AB277:AB278"/>
    <mergeCell ref="AC275:AC276"/>
    <mergeCell ref="A277:A278"/>
    <mergeCell ref="B277:C278"/>
    <mergeCell ref="D277:E278"/>
    <mergeCell ref="F277:G278"/>
    <mergeCell ref="H277:I278"/>
    <mergeCell ref="J277:K278"/>
    <mergeCell ref="L277:M278"/>
    <mergeCell ref="N277:O278"/>
    <mergeCell ref="P277:Q278"/>
    <mergeCell ref="R275:S276"/>
    <mergeCell ref="T275:U276"/>
    <mergeCell ref="V275:W276"/>
    <mergeCell ref="X275:Y276"/>
    <mergeCell ref="Z275:AA276"/>
    <mergeCell ref="AB275:AB276"/>
    <mergeCell ref="AC273:AC274"/>
    <mergeCell ref="A275:A276"/>
    <mergeCell ref="B275:C276"/>
    <mergeCell ref="D275:E276"/>
    <mergeCell ref="F275:G276"/>
    <mergeCell ref="H275:I276"/>
    <mergeCell ref="J275:K276"/>
    <mergeCell ref="L275:M276"/>
    <mergeCell ref="N275:O276"/>
    <mergeCell ref="P275:Q276"/>
    <mergeCell ref="R273:S274"/>
    <mergeCell ref="T273:U274"/>
    <mergeCell ref="V273:W274"/>
    <mergeCell ref="X273:Y274"/>
    <mergeCell ref="Z273:AA274"/>
    <mergeCell ref="AB273:AB274"/>
    <mergeCell ref="AC271:AC272"/>
    <mergeCell ref="A273:A274"/>
    <mergeCell ref="B273:C274"/>
    <mergeCell ref="D273:E274"/>
    <mergeCell ref="F273:G274"/>
    <mergeCell ref="H273:I274"/>
    <mergeCell ref="J273:K274"/>
    <mergeCell ref="L273:M274"/>
    <mergeCell ref="N273:O274"/>
    <mergeCell ref="P273:Q274"/>
    <mergeCell ref="R271:S272"/>
    <mergeCell ref="T271:U272"/>
    <mergeCell ref="V271:W272"/>
    <mergeCell ref="X271:Y272"/>
    <mergeCell ref="Z271:AA272"/>
    <mergeCell ref="AB271:AB272"/>
    <mergeCell ref="AC269:AC270"/>
    <mergeCell ref="A271:A272"/>
    <mergeCell ref="B271:C272"/>
    <mergeCell ref="D271:E272"/>
    <mergeCell ref="F271:G272"/>
    <mergeCell ref="H271:I272"/>
    <mergeCell ref="J271:K272"/>
    <mergeCell ref="L271:M272"/>
    <mergeCell ref="N271:O272"/>
    <mergeCell ref="P271:Q272"/>
    <mergeCell ref="R269:S270"/>
    <mergeCell ref="T269:U270"/>
    <mergeCell ref="V269:W270"/>
    <mergeCell ref="X269:Y270"/>
    <mergeCell ref="Z269:AA270"/>
    <mergeCell ref="AB269:AB270"/>
    <mergeCell ref="AC267:AC268"/>
    <mergeCell ref="A269:A270"/>
    <mergeCell ref="B269:C270"/>
    <mergeCell ref="D269:E270"/>
    <mergeCell ref="F269:G270"/>
    <mergeCell ref="H269:I270"/>
    <mergeCell ref="J269:K270"/>
    <mergeCell ref="L269:M270"/>
    <mergeCell ref="N269:O270"/>
    <mergeCell ref="P269:Q270"/>
    <mergeCell ref="R267:S268"/>
    <mergeCell ref="T267:U268"/>
    <mergeCell ref="V267:W268"/>
    <mergeCell ref="X267:Y268"/>
    <mergeCell ref="Z267:AA268"/>
    <mergeCell ref="AB267:AB268"/>
    <mergeCell ref="AC265:AC266"/>
    <mergeCell ref="A267:A268"/>
    <mergeCell ref="B267:C268"/>
    <mergeCell ref="D267:E268"/>
    <mergeCell ref="F267:G268"/>
    <mergeCell ref="H267:I268"/>
    <mergeCell ref="J267:K268"/>
    <mergeCell ref="L267:M268"/>
    <mergeCell ref="N267:O268"/>
    <mergeCell ref="P267:Q268"/>
    <mergeCell ref="R265:S266"/>
    <mergeCell ref="T265:U266"/>
    <mergeCell ref="V265:W266"/>
    <mergeCell ref="X265:Y266"/>
    <mergeCell ref="Z265:AA266"/>
    <mergeCell ref="AB265:AB266"/>
    <mergeCell ref="AC263:AC264"/>
    <mergeCell ref="A265:A266"/>
    <mergeCell ref="B265:C266"/>
    <mergeCell ref="D265:E266"/>
    <mergeCell ref="F265:G266"/>
    <mergeCell ref="H265:I266"/>
    <mergeCell ref="J265:K266"/>
    <mergeCell ref="L265:M266"/>
    <mergeCell ref="N265:O266"/>
    <mergeCell ref="P265:Q266"/>
    <mergeCell ref="R263:S264"/>
    <mergeCell ref="T263:U264"/>
    <mergeCell ref="V263:W264"/>
    <mergeCell ref="X263:Y264"/>
    <mergeCell ref="Z263:AA264"/>
    <mergeCell ref="AB263:AB264"/>
    <mergeCell ref="AC261:AC262"/>
    <mergeCell ref="A263:A264"/>
    <mergeCell ref="B263:C264"/>
    <mergeCell ref="D263:E264"/>
    <mergeCell ref="F263:G264"/>
    <mergeCell ref="H263:I264"/>
    <mergeCell ref="J263:K264"/>
    <mergeCell ref="L263:M264"/>
    <mergeCell ref="N263:O264"/>
    <mergeCell ref="P263:Q264"/>
    <mergeCell ref="R261:S262"/>
    <mergeCell ref="T261:U262"/>
    <mergeCell ref="V261:W262"/>
    <mergeCell ref="X261:Y262"/>
    <mergeCell ref="Z261:AA262"/>
    <mergeCell ref="AB261:AB262"/>
    <mergeCell ref="AC259:AC260"/>
    <mergeCell ref="A261:A262"/>
    <mergeCell ref="B261:C262"/>
    <mergeCell ref="D261:E262"/>
    <mergeCell ref="F261:G262"/>
    <mergeCell ref="H261:I262"/>
    <mergeCell ref="J261:K262"/>
    <mergeCell ref="L261:M262"/>
    <mergeCell ref="N261:O262"/>
    <mergeCell ref="P261:Q262"/>
    <mergeCell ref="R259:S260"/>
    <mergeCell ref="T259:U260"/>
    <mergeCell ref="V259:W260"/>
    <mergeCell ref="X259:Y260"/>
    <mergeCell ref="Z259:AA260"/>
    <mergeCell ref="AB259:AB260"/>
    <mergeCell ref="AC257:AC258"/>
    <mergeCell ref="A259:A260"/>
    <mergeCell ref="B259:C260"/>
    <mergeCell ref="D259:E260"/>
    <mergeCell ref="F259:G260"/>
    <mergeCell ref="H259:I260"/>
    <mergeCell ref="J259:K260"/>
    <mergeCell ref="L259:M260"/>
    <mergeCell ref="N259:O260"/>
    <mergeCell ref="P259:Q260"/>
    <mergeCell ref="R257:S258"/>
    <mergeCell ref="T257:U258"/>
    <mergeCell ref="V257:W258"/>
    <mergeCell ref="X257:Y258"/>
    <mergeCell ref="Z257:AA258"/>
    <mergeCell ref="AB257:AB258"/>
    <mergeCell ref="AC255:AC256"/>
    <mergeCell ref="A257:A258"/>
    <mergeCell ref="B257:C258"/>
    <mergeCell ref="D257:E258"/>
    <mergeCell ref="F257:G258"/>
    <mergeCell ref="H257:I258"/>
    <mergeCell ref="J257:K258"/>
    <mergeCell ref="L257:M258"/>
    <mergeCell ref="N257:O258"/>
    <mergeCell ref="P257:Q258"/>
    <mergeCell ref="R255:S256"/>
    <mergeCell ref="T255:U256"/>
    <mergeCell ref="V255:W256"/>
    <mergeCell ref="X255:Y256"/>
    <mergeCell ref="Z255:AA256"/>
    <mergeCell ref="AB255:AB256"/>
    <mergeCell ref="AC253:AC254"/>
    <mergeCell ref="A255:A256"/>
    <mergeCell ref="B255:C256"/>
    <mergeCell ref="D255:E256"/>
    <mergeCell ref="F255:G256"/>
    <mergeCell ref="H255:I256"/>
    <mergeCell ref="J255:K256"/>
    <mergeCell ref="L255:M256"/>
    <mergeCell ref="N255:O256"/>
    <mergeCell ref="P255:Q256"/>
    <mergeCell ref="R253:S254"/>
    <mergeCell ref="T253:U254"/>
    <mergeCell ref="V253:W254"/>
    <mergeCell ref="X253:Y254"/>
    <mergeCell ref="Z253:AA254"/>
    <mergeCell ref="AB253:AB254"/>
    <mergeCell ref="AC251:AC252"/>
    <mergeCell ref="A253:A254"/>
    <mergeCell ref="B253:C254"/>
    <mergeCell ref="D253:E254"/>
    <mergeCell ref="F253:G254"/>
    <mergeCell ref="H253:I254"/>
    <mergeCell ref="J253:K254"/>
    <mergeCell ref="L253:M254"/>
    <mergeCell ref="N253:O254"/>
    <mergeCell ref="P253:Q254"/>
    <mergeCell ref="R251:S252"/>
    <mergeCell ref="T251:U252"/>
    <mergeCell ref="V251:W252"/>
    <mergeCell ref="X251:Y252"/>
    <mergeCell ref="Z251:AA252"/>
    <mergeCell ref="AB251:AB252"/>
    <mergeCell ref="AC249:AC250"/>
    <mergeCell ref="A251:A252"/>
    <mergeCell ref="B251:C252"/>
    <mergeCell ref="D251:E252"/>
    <mergeCell ref="F251:G252"/>
    <mergeCell ref="H251:I252"/>
    <mergeCell ref="J251:K252"/>
    <mergeCell ref="L251:M252"/>
    <mergeCell ref="N251:O252"/>
    <mergeCell ref="P251:Q252"/>
    <mergeCell ref="R249:S250"/>
    <mergeCell ref="T249:U250"/>
    <mergeCell ref="V249:W250"/>
    <mergeCell ref="X249:Y250"/>
    <mergeCell ref="Z249:AA250"/>
    <mergeCell ref="AB249:AB250"/>
    <mergeCell ref="AC247:AC248"/>
    <mergeCell ref="A249:A250"/>
    <mergeCell ref="B249:C250"/>
    <mergeCell ref="D249:E250"/>
    <mergeCell ref="F249:G250"/>
    <mergeCell ref="H249:I250"/>
    <mergeCell ref="J249:K250"/>
    <mergeCell ref="L249:M250"/>
    <mergeCell ref="N249:O250"/>
    <mergeCell ref="P249:Q250"/>
    <mergeCell ref="R247:S248"/>
    <mergeCell ref="T247:U248"/>
    <mergeCell ref="V247:W248"/>
    <mergeCell ref="X247:Y248"/>
    <mergeCell ref="Z247:AA248"/>
    <mergeCell ref="AB247:AB248"/>
    <mergeCell ref="AC245:AC246"/>
    <mergeCell ref="A247:A248"/>
    <mergeCell ref="B247:C248"/>
    <mergeCell ref="D247:E248"/>
    <mergeCell ref="F247:G248"/>
    <mergeCell ref="H247:I248"/>
    <mergeCell ref="J247:K248"/>
    <mergeCell ref="L247:M248"/>
    <mergeCell ref="N247:O248"/>
    <mergeCell ref="P247:Q248"/>
    <mergeCell ref="R245:S246"/>
    <mergeCell ref="T245:U246"/>
    <mergeCell ref="V245:W246"/>
    <mergeCell ref="X245:Y246"/>
    <mergeCell ref="Z245:AA246"/>
    <mergeCell ref="AB245:AB246"/>
    <mergeCell ref="AC243:AC244"/>
    <mergeCell ref="A245:A246"/>
    <mergeCell ref="B245:C246"/>
    <mergeCell ref="D245:E246"/>
    <mergeCell ref="F245:G246"/>
    <mergeCell ref="H245:I246"/>
    <mergeCell ref="J245:K246"/>
    <mergeCell ref="L245:M246"/>
    <mergeCell ref="N245:O246"/>
    <mergeCell ref="P245:Q246"/>
    <mergeCell ref="R243:S244"/>
    <mergeCell ref="T243:U244"/>
    <mergeCell ref="V243:W244"/>
    <mergeCell ref="X243:Y244"/>
    <mergeCell ref="Z243:AA244"/>
    <mergeCell ref="AB243:AB244"/>
    <mergeCell ref="AC241:AC242"/>
    <mergeCell ref="A243:A244"/>
    <mergeCell ref="B243:C244"/>
    <mergeCell ref="D243:E244"/>
    <mergeCell ref="F243:G244"/>
    <mergeCell ref="H243:I244"/>
    <mergeCell ref="J243:K244"/>
    <mergeCell ref="L243:M244"/>
    <mergeCell ref="N243:O244"/>
    <mergeCell ref="P243:Q244"/>
    <mergeCell ref="R241:S242"/>
    <mergeCell ref="T241:U242"/>
    <mergeCell ref="V241:W242"/>
    <mergeCell ref="X241:Y242"/>
    <mergeCell ref="Z241:AA242"/>
    <mergeCell ref="AB241:AB242"/>
    <mergeCell ref="AC239:AC240"/>
    <mergeCell ref="A241:A242"/>
    <mergeCell ref="B241:C242"/>
    <mergeCell ref="D241:E242"/>
    <mergeCell ref="F241:G242"/>
    <mergeCell ref="H241:I242"/>
    <mergeCell ref="J241:K242"/>
    <mergeCell ref="L241:M242"/>
    <mergeCell ref="N241:O242"/>
    <mergeCell ref="P241:Q242"/>
    <mergeCell ref="R239:S240"/>
    <mergeCell ref="T239:U240"/>
    <mergeCell ref="V239:W240"/>
    <mergeCell ref="X239:Y240"/>
    <mergeCell ref="Z239:AA240"/>
    <mergeCell ref="AB239:AB240"/>
    <mergeCell ref="AC237:AC238"/>
    <mergeCell ref="A239:A240"/>
    <mergeCell ref="B239:C240"/>
    <mergeCell ref="D239:E240"/>
    <mergeCell ref="F239:G240"/>
    <mergeCell ref="H239:I240"/>
    <mergeCell ref="J239:K240"/>
    <mergeCell ref="L239:M240"/>
    <mergeCell ref="N239:O240"/>
    <mergeCell ref="P239:Q240"/>
    <mergeCell ref="R237:S238"/>
    <mergeCell ref="T237:U238"/>
    <mergeCell ref="V237:W238"/>
    <mergeCell ref="X237:Y238"/>
    <mergeCell ref="Z237:AA238"/>
    <mergeCell ref="AB237:AB238"/>
    <mergeCell ref="AC235:AC236"/>
    <mergeCell ref="A237:A238"/>
    <mergeCell ref="B237:C238"/>
    <mergeCell ref="D237:E238"/>
    <mergeCell ref="F237:G238"/>
    <mergeCell ref="H237:I238"/>
    <mergeCell ref="J237:K238"/>
    <mergeCell ref="L237:M238"/>
    <mergeCell ref="N237:O238"/>
    <mergeCell ref="P237:Q238"/>
    <mergeCell ref="R235:S236"/>
    <mergeCell ref="T235:U236"/>
    <mergeCell ref="V235:W236"/>
    <mergeCell ref="X235:Y236"/>
    <mergeCell ref="Z235:AA236"/>
    <mergeCell ref="AB235:AB236"/>
    <mergeCell ref="AC233:AC234"/>
    <mergeCell ref="A235:A236"/>
    <mergeCell ref="B235:C236"/>
    <mergeCell ref="D235:E236"/>
    <mergeCell ref="F235:G236"/>
    <mergeCell ref="H235:I236"/>
    <mergeCell ref="J235:K236"/>
    <mergeCell ref="L235:M236"/>
    <mergeCell ref="N235:O236"/>
    <mergeCell ref="P235:Q236"/>
    <mergeCell ref="R233:S234"/>
    <mergeCell ref="T233:U234"/>
    <mergeCell ref="V233:W234"/>
    <mergeCell ref="X233:Y234"/>
    <mergeCell ref="Z233:AA234"/>
    <mergeCell ref="AB233:AB234"/>
    <mergeCell ref="AC231:AC232"/>
    <mergeCell ref="A233:A234"/>
    <mergeCell ref="B233:C234"/>
    <mergeCell ref="D233:E234"/>
    <mergeCell ref="F233:G234"/>
    <mergeCell ref="H233:I234"/>
    <mergeCell ref="J233:K234"/>
    <mergeCell ref="L233:M234"/>
    <mergeCell ref="N233:O234"/>
    <mergeCell ref="P233:Q234"/>
    <mergeCell ref="R231:S232"/>
    <mergeCell ref="T231:U232"/>
    <mergeCell ref="V231:W232"/>
    <mergeCell ref="X231:Y232"/>
    <mergeCell ref="Z231:AA232"/>
    <mergeCell ref="AB231:AB232"/>
    <mergeCell ref="AC229:AC230"/>
    <mergeCell ref="A231:A232"/>
    <mergeCell ref="B231:C232"/>
    <mergeCell ref="D231:E232"/>
    <mergeCell ref="F231:G232"/>
    <mergeCell ref="H231:I232"/>
    <mergeCell ref="J231:K232"/>
    <mergeCell ref="L231:M232"/>
    <mergeCell ref="N231:O232"/>
    <mergeCell ref="P231:Q232"/>
    <mergeCell ref="R229:S230"/>
    <mergeCell ref="T229:U230"/>
    <mergeCell ref="V229:W230"/>
    <mergeCell ref="X229:Y230"/>
    <mergeCell ref="Z229:AA230"/>
    <mergeCell ref="AB229:AB230"/>
    <mergeCell ref="AC227:AC228"/>
    <mergeCell ref="A229:A230"/>
    <mergeCell ref="B229:C230"/>
    <mergeCell ref="D229:E230"/>
    <mergeCell ref="F229:G230"/>
    <mergeCell ref="H229:I230"/>
    <mergeCell ref="J229:K230"/>
    <mergeCell ref="L229:M230"/>
    <mergeCell ref="N229:O230"/>
    <mergeCell ref="P229:Q230"/>
    <mergeCell ref="R227:S228"/>
    <mergeCell ref="T227:U228"/>
    <mergeCell ref="V227:W228"/>
    <mergeCell ref="X227:Y228"/>
    <mergeCell ref="Z227:AA228"/>
    <mergeCell ref="AB227:AB228"/>
    <mergeCell ref="AC225:AC226"/>
    <mergeCell ref="A227:A228"/>
    <mergeCell ref="B227:C228"/>
    <mergeCell ref="D227:E228"/>
    <mergeCell ref="F227:G228"/>
    <mergeCell ref="H227:I228"/>
    <mergeCell ref="J227:K228"/>
    <mergeCell ref="L227:M228"/>
    <mergeCell ref="N227:O228"/>
    <mergeCell ref="P227:Q228"/>
    <mergeCell ref="R225:S226"/>
    <mergeCell ref="T225:U226"/>
    <mergeCell ref="V225:W226"/>
    <mergeCell ref="X225:Y226"/>
    <mergeCell ref="Z225:AA226"/>
    <mergeCell ref="AB225:AB226"/>
    <mergeCell ref="AC223:AC224"/>
    <mergeCell ref="A225:A226"/>
    <mergeCell ref="B225:C226"/>
    <mergeCell ref="D225:E226"/>
    <mergeCell ref="F225:G226"/>
    <mergeCell ref="H225:I226"/>
    <mergeCell ref="J225:K226"/>
    <mergeCell ref="L225:M226"/>
    <mergeCell ref="N225:O226"/>
    <mergeCell ref="P225:Q226"/>
    <mergeCell ref="R223:S224"/>
    <mergeCell ref="T223:U224"/>
    <mergeCell ref="V223:W224"/>
    <mergeCell ref="X223:Y224"/>
    <mergeCell ref="Z223:AA224"/>
    <mergeCell ref="AB223:AB224"/>
    <mergeCell ref="AC221:AC222"/>
    <mergeCell ref="A223:A224"/>
    <mergeCell ref="B223:C224"/>
    <mergeCell ref="D223:E224"/>
    <mergeCell ref="F223:G224"/>
    <mergeCell ref="H223:I224"/>
    <mergeCell ref="J223:K224"/>
    <mergeCell ref="L223:M224"/>
    <mergeCell ref="N223:O224"/>
    <mergeCell ref="P223:Q224"/>
    <mergeCell ref="R221:S222"/>
    <mergeCell ref="T221:U222"/>
    <mergeCell ref="V221:W222"/>
    <mergeCell ref="X221:Y222"/>
    <mergeCell ref="Z221:AA222"/>
    <mergeCell ref="AB221:AB222"/>
    <mergeCell ref="AC219:AC220"/>
    <mergeCell ref="A221:A222"/>
    <mergeCell ref="B221:C222"/>
    <mergeCell ref="D221:E222"/>
    <mergeCell ref="F221:G222"/>
    <mergeCell ref="H221:I222"/>
    <mergeCell ref="J221:K222"/>
    <mergeCell ref="L221:M222"/>
    <mergeCell ref="N221:O222"/>
    <mergeCell ref="P221:Q222"/>
    <mergeCell ref="R219:S220"/>
    <mergeCell ref="T219:U220"/>
    <mergeCell ref="V219:W220"/>
    <mergeCell ref="X219:Y220"/>
    <mergeCell ref="Z219:AA220"/>
    <mergeCell ref="AB219:AB220"/>
    <mergeCell ref="AC217:AC218"/>
    <mergeCell ref="A219:A220"/>
    <mergeCell ref="B219:C220"/>
    <mergeCell ref="D219:E220"/>
    <mergeCell ref="F219:G220"/>
    <mergeCell ref="H219:I220"/>
    <mergeCell ref="J219:K220"/>
    <mergeCell ref="L219:M220"/>
    <mergeCell ref="N219:O220"/>
    <mergeCell ref="P219:Q220"/>
    <mergeCell ref="R217:S218"/>
    <mergeCell ref="T217:U218"/>
    <mergeCell ref="V217:W218"/>
    <mergeCell ref="X217:Y218"/>
    <mergeCell ref="Z217:AA218"/>
    <mergeCell ref="AB217:AB218"/>
    <mergeCell ref="AC215:AC216"/>
    <mergeCell ref="A217:A218"/>
    <mergeCell ref="B217:C218"/>
    <mergeCell ref="D217:E218"/>
    <mergeCell ref="F217:G218"/>
    <mergeCell ref="H217:I218"/>
    <mergeCell ref="J217:K218"/>
    <mergeCell ref="L217:M218"/>
    <mergeCell ref="N217:O218"/>
    <mergeCell ref="P217:Q218"/>
    <mergeCell ref="R215:S216"/>
    <mergeCell ref="T215:U216"/>
    <mergeCell ref="V215:W216"/>
    <mergeCell ref="X215:Y216"/>
    <mergeCell ref="Z215:AA216"/>
    <mergeCell ref="AB215:AB216"/>
    <mergeCell ref="AC213:AC214"/>
    <mergeCell ref="A215:A216"/>
    <mergeCell ref="B215:C216"/>
    <mergeCell ref="D215:E216"/>
    <mergeCell ref="F215:G216"/>
    <mergeCell ref="H215:I216"/>
    <mergeCell ref="J215:K216"/>
    <mergeCell ref="L215:M216"/>
    <mergeCell ref="N215:O216"/>
    <mergeCell ref="P215:Q216"/>
    <mergeCell ref="R213:S214"/>
    <mergeCell ref="T213:U214"/>
    <mergeCell ref="V213:W214"/>
    <mergeCell ref="X213:Y214"/>
    <mergeCell ref="Z213:AA214"/>
    <mergeCell ref="AB213:AB214"/>
    <mergeCell ref="AC211:AC212"/>
    <mergeCell ref="A213:A214"/>
    <mergeCell ref="B213:C214"/>
    <mergeCell ref="D213:E214"/>
    <mergeCell ref="F213:G214"/>
    <mergeCell ref="H213:I214"/>
    <mergeCell ref="J213:K214"/>
    <mergeCell ref="L213:M214"/>
    <mergeCell ref="N213:O214"/>
    <mergeCell ref="P213:Q214"/>
    <mergeCell ref="R211:S212"/>
    <mergeCell ref="T211:U212"/>
    <mergeCell ref="V211:W212"/>
    <mergeCell ref="X211:Y212"/>
    <mergeCell ref="Z211:AA212"/>
    <mergeCell ref="AB211:AB212"/>
    <mergeCell ref="AC209:AC210"/>
    <mergeCell ref="A211:A212"/>
    <mergeCell ref="B211:C212"/>
    <mergeCell ref="D211:E212"/>
    <mergeCell ref="F211:G212"/>
    <mergeCell ref="H211:I212"/>
    <mergeCell ref="J211:K212"/>
    <mergeCell ref="L211:M212"/>
    <mergeCell ref="N211:O212"/>
    <mergeCell ref="P211:Q212"/>
    <mergeCell ref="R209:S210"/>
    <mergeCell ref="T209:U210"/>
    <mergeCell ref="V209:W210"/>
    <mergeCell ref="X209:Y210"/>
    <mergeCell ref="Z209:AA210"/>
    <mergeCell ref="AB209:AB210"/>
    <mergeCell ref="AC207:AC208"/>
    <mergeCell ref="A209:A210"/>
    <mergeCell ref="B209:C210"/>
    <mergeCell ref="D209:E210"/>
    <mergeCell ref="F209:G210"/>
    <mergeCell ref="H209:I210"/>
    <mergeCell ref="J209:K210"/>
    <mergeCell ref="L209:M210"/>
    <mergeCell ref="N209:O210"/>
    <mergeCell ref="P209:Q210"/>
    <mergeCell ref="R207:S208"/>
    <mergeCell ref="T207:U208"/>
    <mergeCell ref="V207:W208"/>
    <mergeCell ref="X207:Y208"/>
    <mergeCell ref="Z207:AA208"/>
    <mergeCell ref="AB207:AB208"/>
    <mergeCell ref="AC205:AC206"/>
    <mergeCell ref="A207:A208"/>
    <mergeCell ref="B207:C208"/>
    <mergeCell ref="D207:E208"/>
    <mergeCell ref="F207:G208"/>
    <mergeCell ref="H207:I208"/>
    <mergeCell ref="J207:K208"/>
    <mergeCell ref="L207:M208"/>
    <mergeCell ref="N207:O208"/>
    <mergeCell ref="P207:Q208"/>
    <mergeCell ref="R205:S206"/>
    <mergeCell ref="T205:U206"/>
    <mergeCell ref="V205:W206"/>
    <mergeCell ref="X205:Y206"/>
    <mergeCell ref="Z205:AA206"/>
    <mergeCell ref="AB205:AB206"/>
    <mergeCell ref="AC203:AC204"/>
    <mergeCell ref="A205:A206"/>
    <mergeCell ref="B205:C206"/>
    <mergeCell ref="D205:E206"/>
    <mergeCell ref="F205:G206"/>
    <mergeCell ref="H205:I206"/>
    <mergeCell ref="J205:K206"/>
    <mergeCell ref="L205:M206"/>
    <mergeCell ref="N205:O206"/>
    <mergeCell ref="P205:Q206"/>
    <mergeCell ref="R203:S204"/>
    <mergeCell ref="T203:U204"/>
    <mergeCell ref="V203:W204"/>
    <mergeCell ref="X203:Y204"/>
    <mergeCell ref="Z203:AA204"/>
    <mergeCell ref="AB203:AB204"/>
    <mergeCell ref="AC201:AC202"/>
    <mergeCell ref="A203:A204"/>
    <mergeCell ref="B203:C204"/>
    <mergeCell ref="D203:E204"/>
    <mergeCell ref="F203:G204"/>
    <mergeCell ref="H203:I204"/>
    <mergeCell ref="J203:K204"/>
    <mergeCell ref="L203:M204"/>
    <mergeCell ref="N203:O204"/>
    <mergeCell ref="P203:Q204"/>
    <mergeCell ref="R201:S202"/>
    <mergeCell ref="T201:U202"/>
    <mergeCell ref="V201:W202"/>
    <mergeCell ref="X201:Y202"/>
    <mergeCell ref="Z201:AA202"/>
    <mergeCell ref="AB201:AB202"/>
    <mergeCell ref="AC199:AC200"/>
    <mergeCell ref="A201:A202"/>
    <mergeCell ref="B201:C202"/>
    <mergeCell ref="D201:E202"/>
    <mergeCell ref="F201:G202"/>
    <mergeCell ref="H201:I202"/>
    <mergeCell ref="J201:K202"/>
    <mergeCell ref="L201:M202"/>
    <mergeCell ref="N201:O202"/>
    <mergeCell ref="P201:Q202"/>
    <mergeCell ref="R199:S200"/>
    <mergeCell ref="T199:U200"/>
    <mergeCell ref="V199:W200"/>
    <mergeCell ref="X199:Y200"/>
    <mergeCell ref="Z199:AA200"/>
    <mergeCell ref="AB199:AB200"/>
    <mergeCell ref="AC197:AC198"/>
    <mergeCell ref="A199:A200"/>
    <mergeCell ref="B199:C200"/>
    <mergeCell ref="D199:E200"/>
    <mergeCell ref="F199:G200"/>
    <mergeCell ref="H199:I200"/>
    <mergeCell ref="J199:K200"/>
    <mergeCell ref="L199:M200"/>
    <mergeCell ref="N199:O200"/>
    <mergeCell ref="P199:Q200"/>
    <mergeCell ref="R197:S198"/>
    <mergeCell ref="T197:U198"/>
    <mergeCell ref="V197:W198"/>
    <mergeCell ref="X197:Y198"/>
    <mergeCell ref="Z197:AA198"/>
    <mergeCell ref="AB197:AB198"/>
    <mergeCell ref="AC195:AC196"/>
    <mergeCell ref="A197:A198"/>
    <mergeCell ref="B197:C198"/>
    <mergeCell ref="D197:E198"/>
    <mergeCell ref="F197:G198"/>
    <mergeCell ref="H197:I198"/>
    <mergeCell ref="J197:K198"/>
    <mergeCell ref="L197:M198"/>
    <mergeCell ref="N197:O198"/>
    <mergeCell ref="P197:Q198"/>
    <mergeCell ref="R195:S196"/>
    <mergeCell ref="T195:U196"/>
    <mergeCell ref="V195:W196"/>
    <mergeCell ref="X195:Y196"/>
    <mergeCell ref="Z195:AA196"/>
    <mergeCell ref="AB195:AB196"/>
    <mergeCell ref="AC193:AC194"/>
    <mergeCell ref="A195:A196"/>
    <mergeCell ref="B195:C196"/>
    <mergeCell ref="D195:E196"/>
    <mergeCell ref="F195:G196"/>
    <mergeCell ref="H195:I196"/>
    <mergeCell ref="J195:K196"/>
    <mergeCell ref="L195:M196"/>
    <mergeCell ref="N195:O196"/>
    <mergeCell ref="P195:Q196"/>
    <mergeCell ref="R193:S194"/>
    <mergeCell ref="T193:U194"/>
    <mergeCell ref="V193:W194"/>
    <mergeCell ref="X193:Y194"/>
    <mergeCell ref="Z193:AA194"/>
    <mergeCell ref="AB193:AB194"/>
    <mergeCell ref="AC191:AC192"/>
    <mergeCell ref="A193:A194"/>
    <mergeCell ref="B193:C194"/>
    <mergeCell ref="D193:E194"/>
    <mergeCell ref="F193:G194"/>
    <mergeCell ref="H193:I194"/>
    <mergeCell ref="J193:K194"/>
    <mergeCell ref="L193:M194"/>
    <mergeCell ref="N193:O194"/>
    <mergeCell ref="P193:Q194"/>
    <mergeCell ref="R191:S192"/>
    <mergeCell ref="T191:U192"/>
    <mergeCell ref="V191:W192"/>
    <mergeCell ref="X191:Y192"/>
    <mergeCell ref="Z191:AA192"/>
    <mergeCell ref="AB191:AB192"/>
    <mergeCell ref="AC189:AC190"/>
    <mergeCell ref="A191:A192"/>
    <mergeCell ref="B191:C192"/>
    <mergeCell ref="D191:E192"/>
    <mergeCell ref="F191:G192"/>
    <mergeCell ref="H191:I192"/>
    <mergeCell ref="J191:K192"/>
    <mergeCell ref="L191:M192"/>
    <mergeCell ref="N191:O192"/>
    <mergeCell ref="P191:Q192"/>
    <mergeCell ref="R189:S190"/>
    <mergeCell ref="T189:U190"/>
    <mergeCell ref="V189:W190"/>
    <mergeCell ref="X189:Y190"/>
    <mergeCell ref="Z189:AA190"/>
    <mergeCell ref="AB189:AB190"/>
    <mergeCell ref="AC187:AC188"/>
    <mergeCell ref="A189:A190"/>
    <mergeCell ref="B189:C190"/>
    <mergeCell ref="D189:E190"/>
    <mergeCell ref="F189:G190"/>
    <mergeCell ref="H189:I190"/>
    <mergeCell ref="J189:K190"/>
    <mergeCell ref="L189:M190"/>
    <mergeCell ref="N189:O190"/>
    <mergeCell ref="P189:Q190"/>
    <mergeCell ref="R187:S188"/>
    <mergeCell ref="T187:U188"/>
    <mergeCell ref="V187:W188"/>
    <mergeCell ref="X187:Y188"/>
    <mergeCell ref="Z187:AA188"/>
    <mergeCell ref="AB187:AB188"/>
    <mergeCell ref="AC185:AC186"/>
    <mergeCell ref="A187:A188"/>
    <mergeCell ref="B187:C188"/>
    <mergeCell ref="D187:E188"/>
    <mergeCell ref="F187:G188"/>
    <mergeCell ref="H187:I188"/>
    <mergeCell ref="J187:K188"/>
    <mergeCell ref="L187:M188"/>
    <mergeCell ref="N187:O188"/>
    <mergeCell ref="P187:Q188"/>
    <mergeCell ref="R185:S186"/>
    <mergeCell ref="T185:U186"/>
    <mergeCell ref="V185:W186"/>
    <mergeCell ref="X185:Y186"/>
    <mergeCell ref="Z185:AA186"/>
    <mergeCell ref="AB185:AB186"/>
    <mergeCell ref="AC183:AC184"/>
    <mergeCell ref="A185:A186"/>
    <mergeCell ref="B185:C186"/>
    <mergeCell ref="D185:E186"/>
    <mergeCell ref="F185:G186"/>
    <mergeCell ref="H185:I186"/>
    <mergeCell ref="J185:K186"/>
    <mergeCell ref="L185:M186"/>
    <mergeCell ref="N185:O186"/>
    <mergeCell ref="P185:Q186"/>
    <mergeCell ref="R183:S184"/>
    <mergeCell ref="T183:U184"/>
    <mergeCell ref="V183:W184"/>
    <mergeCell ref="X183:Y184"/>
    <mergeCell ref="Z183:AA184"/>
    <mergeCell ref="AB183:AB184"/>
    <mergeCell ref="AC181:AC182"/>
    <mergeCell ref="A183:A184"/>
    <mergeCell ref="B183:C184"/>
    <mergeCell ref="D183:E184"/>
    <mergeCell ref="F183:G184"/>
    <mergeCell ref="H183:I184"/>
    <mergeCell ref="J183:K184"/>
    <mergeCell ref="L183:M184"/>
    <mergeCell ref="N183:O184"/>
    <mergeCell ref="P183:Q184"/>
    <mergeCell ref="R181:S182"/>
    <mergeCell ref="T181:U182"/>
    <mergeCell ref="V181:W182"/>
    <mergeCell ref="X181:Y182"/>
    <mergeCell ref="Z181:AA182"/>
    <mergeCell ref="AB181:AB182"/>
    <mergeCell ref="AC179:AC180"/>
    <mergeCell ref="A181:A182"/>
    <mergeCell ref="B181:C182"/>
    <mergeCell ref="D181:E182"/>
    <mergeCell ref="F181:G182"/>
    <mergeCell ref="H181:I182"/>
    <mergeCell ref="J181:K182"/>
    <mergeCell ref="L181:M182"/>
    <mergeCell ref="N181:O182"/>
    <mergeCell ref="P181:Q182"/>
    <mergeCell ref="R179:S180"/>
    <mergeCell ref="T179:U180"/>
    <mergeCell ref="V179:W180"/>
    <mergeCell ref="X179:Y180"/>
    <mergeCell ref="Z179:AA180"/>
    <mergeCell ref="AB179:AB180"/>
    <mergeCell ref="AC177:AC178"/>
    <mergeCell ref="A179:A180"/>
    <mergeCell ref="B179:C180"/>
    <mergeCell ref="D179:E180"/>
    <mergeCell ref="F179:G180"/>
    <mergeCell ref="H179:I180"/>
    <mergeCell ref="J179:K180"/>
    <mergeCell ref="L179:M180"/>
    <mergeCell ref="N179:O180"/>
    <mergeCell ref="P179:Q180"/>
    <mergeCell ref="R177:S178"/>
    <mergeCell ref="T177:U178"/>
    <mergeCell ref="V177:W178"/>
    <mergeCell ref="X177:Y178"/>
    <mergeCell ref="Z177:AA178"/>
    <mergeCell ref="AB177:AB178"/>
    <mergeCell ref="AC175:AC176"/>
    <mergeCell ref="A177:A178"/>
    <mergeCell ref="B177:C178"/>
    <mergeCell ref="D177:E178"/>
    <mergeCell ref="F177:G178"/>
    <mergeCell ref="H177:I178"/>
    <mergeCell ref="J177:K178"/>
    <mergeCell ref="L177:M178"/>
    <mergeCell ref="N177:O178"/>
    <mergeCell ref="P177:Q178"/>
    <mergeCell ref="R175:S176"/>
    <mergeCell ref="T175:U176"/>
    <mergeCell ref="V175:W176"/>
    <mergeCell ref="X175:Y176"/>
    <mergeCell ref="Z175:AA176"/>
    <mergeCell ref="AB175:AB176"/>
    <mergeCell ref="AC173:AC174"/>
    <mergeCell ref="A175:A176"/>
    <mergeCell ref="B175:C176"/>
    <mergeCell ref="D175:E176"/>
    <mergeCell ref="F175:G176"/>
    <mergeCell ref="H175:I176"/>
    <mergeCell ref="J175:K176"/>
    <mergeCell ref="L175:M176"/>
    <mergeCell ref="N175:O176"/>
    <mergeCell ref="P175:Q176"/>
    <mergeCell ref="R173:S174"/>
    <mergeCell ref="T173:U174"/>
    <mergeCell ref="V173:W174"/>
    <mergeCell ref="X173:Y174"/>
    <mergeCell ref="Z173:AA174"/>
    <mergeCell ref="AB173:AB174"/>
    <mergeCell ref="AC171:AC172"/>
    <mergeCell ref="A173:A174"/>
    <mergeCell ref="B173:C174"/>
    <mergeCell ref="D173:E174"/>
    <mergeCell ref="F173:G174"/>
    <mergeCell ref="H173:I174"/>
    <mergeCell ref="J173:K174"/>
    <mergeCell ref="L173:M174"/>
    <mergeCell ref="N173:O174"/>
    <mergeCell ref="P173:Q174"/>
    <mergeCell ref="R171:S172"/>
    <mergeCell ref="T171:U172"/>
    <mergeCell ref="V171:W172"/>
    <mergeCell ref="X171:Y172"/>
    <mergeCell ref="Z171:AA172"/>
    <mergeCell ref="AB171:AB172"/>
    <mergeCell ref="AC169:AC170"/>
    <mergeCell ref="A171:A172"/>
    <mergeCell ref="B171:C172"/>
    <mergeCell ref="D171:E172"/>
    <mergeCell ref="F171:G172"/>
    <mergeCell ref="H171:I172"/>
    <mergeCell ref="J171:K172"/>
    <mergeCell ref="L171:M172"/>
    <mergeCell ref="N171:O172"/>
    <mergeCell ref="P171:Q172"/>
    <mergeCell ref="R169:S170"/>
    <mergeCell ref="T169:U170"/>
    <mergeCell ref="V169:W170"/>
    <mergeCell ref="X169:Y170"/>
    <mergeCell ref="Z169:AA170"/>
    <mergeCell ref="AB169:AB170"/>
    <mergeCell ref="AC167:AC168"/>
    <mergeCell ref="A169:A170"/>
    <mergeCell ref="B169:C170"/>
    <mergeCell ref="D169:E170"/>
    <mergeCell ref="F169:G170"/>
    <mergeCell ref="H169:I170"/>
    <mergeCell ref="J169:K170"/>
    <mergeCell ref="L169:M170"/>
    <mergeCell ref="N169:O170"/>
    <mergeCell ref="P169:Q170"/>
    <mergeCell ref="R167:S168"/>
    <mergeCell ref="T167:U168"/>
    <mergeCell ref="V167:W168"/>
    <mergeCell ref="X167:Y168"/>
    <mergeCell ref="Z167:AA168"/>
    <mergeCell ref="AB167:AB168"/>
    <mergeCell ref="AC165:AC166"/>
    <mergeCell ref="A167:A168"/>
    <mergeCell ref="B167:C168"/>
    <mergeCell ref="D167:E168"/>
    <mergeCell ref="F167:G168"/>
    <mergeCell ref="H167:I168"/>
    <mergeCell ref="J167:K168"/>
    <mergeCell ref="L167:M168"/>
    <mergeCell ref="N167:O168"/>
    <mergeCell ref="P167:Q168"/>
    <mergeCell ref="R165:S166"/>
    <mergeCell ref="T165:U166"/>
    <mergeCell ref="V165:W166"/>
    <mergeCell ref="X165:Y166"/>
    <mergeCell ref="Z165:AA166"/>
    <mergeCell ref="AB165:AB166"/>
    <mergeCell ref="AC163:AC164"/>
    <mergeCell ref="A165:A166"/>
    <mergeCell ref="B165:C166"/>
    <mergeCell ref="D165:E166"/>
    <mergeCell ref="F165:G166"/>
    <mergeCell ref="H165:I166"/>
    <mergeCell ref="J165:K166"/>
    <mergeCell ref="L165:M166"/>
    <mergeCell ref="N165:O166"/>
    <mergeCell ref="P165:Q166"/>
    <mergeCell ref="R163:S164"/>
    <mergeCell ref="T163:U164"/>
    <mergeCell ref="V163:W164"/>
    <mergeCell ref="X163:Y164"/>
    <mergeCell ref="Z163:AA164"/>
    <mergeCell ref="AB163:AB164"/>
    <mergeCell ref="AC161:AC162"/>
    <mergeCell ref="A163:A164"/>
    <mergeCell ref="B163:C164"/>
    <mergeCell ref="D163:E164"/>
    <mergeCell ref="F163:G164"/>
    <mergeCell ref="H163:I164"/>
    <mergeCell ref="J163:K164"/>
    <mergeCell ref="L163:M164"/>
    <mergeCell ref="N163:O164"/>
    <mergeCell ref="P163:Q164"/>
    <mergeCell ref="R161:S162"/>
    <mergeCell ref="T161:U162"/>
    <mergeCell ref="V161:W162"/>
    <mergeCell ref="X161:Y162"/>
    <mergeCell ref="Z161:AA162"/>
    <mergeCell ref="AB161:AB162"/>
    <mergeCell ref="AC159:AC160"/>
    <mergeCell ref="A161:A162"/>
    <mergeCell ref="B161:C162"/>
    <mergeCell ref="D161:E162"/>
    <mergeCell ref="F161:G162"/>
    <mergeCell ref="H161:I162"/>
    <mergeCell ref="J161:K162"/>
    <mergeCell ref="L161:M162"/>
    <mergeCell ref="N161:O162"/>
    <mergeCell ref="P161:Q162"/>
    <mergeCell ref="R159:S160"/>
    <mergeCell ref="T159:U160"/>
    <mergeCell ref="V159:W160"/>
    <mergeCell ref="X159:Y160"/>
    <mergeCell ref="Z159:AA160"/>
    <mergeCell ref="AB159:AB160"/>
    <mergeCell ref="AC157:AC158"/>
    <mergeCell ref="A159:A160"/>
    <mergeCell ref="B159:C160"/>
    <mergeCell ref="D159:E160"/>
    <mergeCell ref="F159:G160"/>
    <mergeCell ref="H159:I160"/>
    <mergeCell ref="J159:K160"/>
    <mergeCell ref="L159:M160"/>
    <mergeCell ref="N159:O160"/>
    <mergeCell ref="P159:Q160"/>
    <mergeCell ref="R157:S158"/>
    <mergeCell ref="T157:U158"/>
    <mergeCell ref="V157:W158"/>
    <mergeCell ref="X157:Y158"/>
    <mergeCell ref="Z157:AA158"/>
    <mergeCell ref="AB157:AB158"/>
    <mergeCell ref="AC155:AC156"/>
    <mergeCell ref="A157:A158"/>
    <mergeCell ref="B157:C158"/>
    <mergeCell ref="D157:E158"/>
    <mergeCell ref="F157:G158"/>
    <mergeCell ref="H157:I158"/>
    <mergeCell ref="J157:K158"/>
    <mergeCell ref="L157:M158"/>
    <mergeCell ref="N157:O158"/>
    <mergeCell ref="P157:Q158"/>
    <mergeCell ref="R155:S156"/>
    <mergeCell ref="T155:U156"/>
    <mergeCell ref="V155:W156"/>
    <mergeCell ref="X155:Y156"/>
    <mergeCell ref="Z155:AA156"/>
    <mergeCell ref="AB155:AB156"/>
    <mergeCell ref="AC153:AC154"/>
    <mergeCell ref="A155:A156"/>
    <mergeCell ref="B155:C156"/>
    <mergeCell ref="D155:E156"/>
    <mergeCell ref="F155:G156"/>
    <mergeCell ref="H155:I156"/>
    <mergeCell ref="J155:K156"/>
    <mergeCell ref="L155:M156"/>
    <mergeCell ref="N155:O156"/>
    <mergeCell ref="P155:Q156"/>
    <mergeCell ref="R153:S154"/>
    <mergeCell ref="T153:U154"/>
    <mergeCell ref="V153:W154"/>
    <mergeCell ref="X153:Y154"/>
    <mergeCell ref="Z153:AA154"/>
    <mergeCell ref="AB153:AB154"/>
    <mergeCell ref="AC151:AC152"/>
    <mergeCell ref="A153:A154"/>
    <mergeCell ref="B153:C154"/>
    <mergeCell ref="D153:E154"/>
    <mergeCell ref="F153:G154"/>
    <mergeCell ref="H153:I154"/>
    <mergeCell ref="J153:K154"/>
    <mergeCell ref="L153:M154"/>
    <mergeCell ref="N153:O154"/>
    <mergeCell ref="P153:Q154"/>
    <mergeCell ref="R151:S152"/>
    <mergeCell ref="T151:U152"/>
    <mergeCell ref="V151:W152"/>
    <mergeCell ref="X151:Y152"/>
    <mergeCell ref="Z151:AA152"/>
    <mergeCell ref="AB151:AB152"/>
    <mergeCell ref="AC149:AC150"/>
    <mergeCell ref="A151:A152"/>
    <mergeCell ref="B151:C152"/>
    <mergeCell ref="D151:E152"/>
    <mergeCell ref="F151:G152"/>
    <mergeCell ref="H151:I152"/>
    <mergeCell ref="J151:K152"/>
    <mergeCell ref="L151:M152"/>
    <mergeCell ref="N151:O152"/>
    <mergeCell ref="P151:Q152"/>
    <mergeCell ref="R149:S150"/>
    <mergeCell ref="T149:U150"/>
    <mergeCell ref="V149:W150"/>
    <mergeCell ref="X149:Y150"/>
    <mergeCell ref="Z149:AA150"/>
    <mergeCell ref="AB149:AB150"/>
    <mergeCell ref="AC147:AC148"/>
    <mergeCell ref="A149:A150"/>
    <mergeCell ref="B149:C150"/>
    <mergeCell ref="D149:E150"/>
    <mergeCell ref="F149:G150"/>
    <mergeCell ref="H149:I150"/>
    <mergeCell ref="J149:K150"/>
    <mergeCell ref="L149:M150"/>
    <mergeCell ref="N149:O150"/>
    <mergeCell ref="P149:Q150"/>
    <mergeCell ref="R147:S148"/>
    <mergeCell ref="T147:U148"/>
    <mergeCell ref="V147:W148"/>
    <mergeCell ref="X147:Y148"/>
    <mergeCell ref="Z147:AA148"/>
    <mergeCell ref="AB147:AB148"/>
    <mergeCell ref="AC145:AC146"/>
    <mergeCell ref="A147:A148"/>
    <mergeCell ref="B147:C148"/>
    <mergeCell ref="D147:E148"/>
    <mergeCell ref="F147:G148"/>
    <mergeCell ref="H147:I148"/>
    <mergeCell ref="J147:K148"/>
    <mergeCell ref="L147:M148"/>
    <mergeCell ref="N147:O148"/>
    <mergeCell ref="P147:Q148"/>
    <mergeCell ref="R145:S146"/>
    <mergeCell ref="T145:U146"/>
    <mergeCell ref="V145:W146"/>
    <mergeCell ref="X145:Y146"/>
    <mergeCell ref="Z145:AA146"/>
    <mergeCell ref="AB145:AB146"/>
    <mergeCell ref="AC143:AC144"/>
    <mergeCell ref="A145:A146"/>
    <mergeCell ref="B145:C146"/>
    <mergeCell ref="D145:E146"/>
    <mergeCell ref="F145:G146"/>
    <mergeCell ref="H145:I146"/>
    <mergeCell ref="J145:K146"/>
    <mergeCell ref="L145:M146"/>
    <mergeCell ref="N145:O146"/>
    <mergeCell ref="P145:Q146"/>
    <mergeCell ref="R143:S144"/>
    <mergeCell ref="T143:U144"/>
    <mergeCell ref="V143:W144"/>
    <mergeCell ref="X143:Y144"/>
    <mergeCell ref="Z143:AA144"/>
    <mergeCell ref="AB143:AB144"/>
    <mergeCell ref="AC141:AC142"/>
    <mergeCell ref="A143:A144"/>
    <mergeCell ref="B143:C144"/>
    <mergeCell ref="D143:E144"/>
    <mergeCell ref="F143:G144"/>
    <mergeCell ref="H143:I144"/>
    <mergeCell ref="J143:K144"/>
    <mergeCell ref="L143:M144"/>
    <mergeCell ref="N143:O144"/>
    <mergeCell ref="P143:Q144"/>
    <mergeCell ref="R141:S142"/>
    <mergeCell ref="T141:U142"/>
    <mergeCell ref="V141:W142"/>
    <mergeCell ref="X141:Y142"/>
    <mergeCell ref="Z141:AA142"/>
    <mergeCell ref="AB141:AB142"/>
    <mergeCell ref="AC139:AC140"/>
    <mergeCell ref="A141:A142"/>
    <mergeCell ref="B141:C142"/>
    <mergeCell ref="D141:E142"/>
    <mergeCell ref="F141:G142"/>
    <mergeCell ref="H141:I142"/>
    <mergeCell ref="J141:K142"/>
    <mergeCell ref="L141:M142"/>
    <mergeCell ref="N141:O142"/>
    <mergeCell ref="P141:Q142"/>
    <mergeCell ref="R139:S140"/>
    <mergeCell ref="T139:U140"/>
    <mergeCell ref="V139:W140"/>
    <mergeCell ref="X139:Y140"/>
    <mergeCell ref="Z139:AA140"/>
    <mergeCell ref="AB139:AB140"/>
    <mergeCell ref="AC137:AC138"/>
    <mergeCell ref="A139:A140"/>
    <mergeCell ref="B139:C140"/>
    <mergeCell ref="D139:E140"/>
    <mergeCell ref="F139:G140"/>
    <mergeCell ref="H139:I140"/>
    <mergeCell ref="J139:K140"/>
    <mergeCell ref="L139:M140"/>
    <mergeCell ref="N139:O140"/>
    <mergeCell ref="P139:Q140"/>
    <mergeCell ref="R137:S138"/>
    <mergeCell ref="T137:U138"/>
    <mergeCell ref="V137:W138"/>
    <mergeCell ref="X137:Y138"/>
    <mergeCell ref="Z137:AA138"/>
    <mergeCell ref="AB137:AB138"/>
    <mergeCell ref="AC135:AC136"/>
    <mergeCell ref="A137:A138"/>
    <mergeCell ref="B137:C138"/>
    <mergeCell ref="D137:E138"/>
    <mergeCell ref="F137:G138"/>
    <mergeCell ref="H137:I138"/>
    <mergeCell ref="J137:K138"/>
    <mergeCell ref="L137:M138"/>
    <mergeCell ref="N137:O138"/>
    <mergeCell ref="P137:Q138"/>
    <mergeCell ref="R135:S136"/>
    <mergeCell ref="T135:U136"/>
    <mergeCell ref="V135:W136"/>
    <mergeCell ref="X135:Y136"/>
    <mergeCell ref="Z135:AA136"/>
    <mergeCell ref="AB135:AB136"/>
    <mergeCell ref="AC133:AC134"/>
    <mergeCell ref="A135:A136"/>
    <mergeCell ref="B135:C136"/>
    <mergeCell ref="D135:E136"/>
    <mergeCell ref="F135:G136"/>
    <mergeCell ref="H135:I136"/>
    <mergeCell ref="J135:K136"/>
    <mergeCell ref="L135:M136"/>
    <mergeCell ref="N135:O136"/>
    <mergeCell ref="P135:Q136"/>
    <mergeCell ref="R133:S134"/>
    <mergeCell ref="T133:U134"/>
    <mergeCell ref="V133:W134"/>
    <mergeCell ref="X133:Y134"/>
    <mergeCell ref="Z133:AA134"/>
    <mergeCell ref="AB133:AB134"/>
    <mergeCell ref="AC131:AC132"/>
    <mergeCell ref="A133:A134"/>
    <mergeCell ref="B133:C134"/>
    <mergeCell ref="D133:E134"/>
    <mergeCell ref="F133:G134"/>
    <mergeCell ref="H133:I134"/>
    <mergeCell ref="J133:K134"/>
    <mergeCell ref="L133:M134"/>
    <mergeCell ref="N133:O134"/>
    <mergeCell ref="P133:Q134"/>
    <mergeCell ref="R131:S132"/>
    <mergeCell ref="T131:U132"/>
    <mergeCell ref="V131:W132"/>
    <mergeCell ref="X131:Y132"/>
    <mergeCell ref="Z131:AA132"/>
    <mergeCell ref="AB131:AB132"/>
    <mergeCell ref="AC129:AC130"/>
    <mergeCell ref="A131:A132"/>
    <mergeCell ref="B131:C132"/>
    <mergeCell ref="D131:E132"/>
    <mergeCell ref="F131:G132"/>
    <mergeCell ref="H131:I132"/>
    <mergeCell ref="J131:K132"/>
    <mergeCell ref="L131:M132"/>
    <mergeCell ref="N131:O132"/>
    <mergeCell ref="P131:Q132"/>
    <mergeCell ref="R129:S130"/>
    <mergeCell ref="T129:U130"/>
    <mergeCell ref="V129:W130"/>
    <mergeCell ref="X129:Y130"/>
    <mergeCell ref="Z129:AA130"/>
    <mergeCell ref="AB129:AB130"/>
    <mergeCell ref="AC127:AC128"/>
    <mergeCell ref="A129:A130"/>
    <mergeCell ref="B129:C130"/>
    <mergeCell ref="D129:E130"/>
    <mergeCell ref="F129:G130"/>
    <mergeCell ref="H129:I130"/>
    <mergeCell ref="J129:K130"/>
    <mergeCell ref="L129:M130"/>
    <mergeCell ref="N129:O130"/>
    <mergeCell ref="P129:Q130"/>
    <mergeCell ref="R127:S128"/>
    <mergeCell ref="T127:U128"/>
    <mergeCell ref="V127:W128"/>
    <mergeCell ref="X127:Y128"/>
    <mergeCell ref="Z127:AA128"/>
    <mergeCell ref="AB127:AB128"/>
    <mergeCell ref="AC125:AC126"/>
    <mergeCell ref="A127:A128"/>
    <mergeCell ref="B127:C128"/>
    <mergeCell ref="D127:E128"/>
    <mergeCell ref="F127:G128"/>
    <mergeCell ref="H127:I128"/>
    <mergeCell ref="J127:K128"/>
    <mergeCell ref="L127:M128"/>
    <mergeCell ref="N127:O128"/>
    <mergeCell ref="P127:Q128"/>
    <mergeCell ref="R125:S126"/>
    <mergeCell ref="T125:U126"/>
    <mergeCell ref="V125:W126"/>
    <mergeCell ref="X125:Y126"/>
    <mergeCell ref="Z125:AA126"/>
    <mergeCell ref="AB125:AB126"/>
    <mergeCell ref="AC123:AC124"/>
    <mergeCell ref="A125:A126"/>
    <mergeCell ref="B125:C126"/>
    <mergeCell ref="D125:E126"/>
    <mergeCell ref="F125:G126"/>
    <mergeCell ref="H125:I126"/>
    <mergeCell ref="J125:K126"/>
    <mergeCell ref="L125:M126"/>
    <mergeCell ref="N125:O126"/>
    <mergeCell ref="P125:Q126"/>
    <mergeCell ref="R123:S124"/>
    <mergeCell ref="T123:U124"/>
    <mergeCell ref="V123:W124"/>
    <mergeCell ref="X123:Y124"/>
    <mergeCell ref="Z123:AA124"/>
    <mergeCell ref="AB123:AB124"/>
    <mergeCell ref="AC121:AC122"/>
    <mergeCell ref="A123:A124"/>
    <mergeCell ref="B123:C124"/>
    <mergeCell ref="D123:E124"/>
    <mergeCell ref="F123:G124"/>
    <mergeCell ref="H123:I124"/>
    <mergeCell ref="J123:K124"/>
    <mergeCell ref="L123:M124"/>
    <mergeCell ref="N123:O124"/>
    <mergeCell ref="P123:Q124"/>
    <mergeCell ref="R121:S122"/>
    <mergeCell ref="T121:U122"/>
    <mergeCell ref="V121:W122"/>
    <mergeCell ref="X121:Y122"/>
    <mergeCell ref="Z121:AA122"/>
    <mergeCell ref="AB121:AB122"/>
    <mergeCell ref="AC119:AC120"/>
    <mergeCell ref="A121:A122"/>
    <mergeCell ref="B121:C122"/>
    <mergeCell ref="D121:E122"/>
    <mergeCell ref="F121:G122"/>
    <mergeCell ref="H121:I122"/>
    <mergeCell ref="J121:K122"/>
    <mergeCell ref="L121:M122"/>
    <mergeCell ref="N121:O122"/>
    <mergeCell ref="P121:Q122"/>
    <mergeCell ref="R119:S120"/>
    <mergeCell ref="T119:U120"/>
    <mergeCell ref="V119:W120"/>
    <mergeCell ref="X119:Y120"/>
    <mergeCell ref="Z119:AA120"/>
    <mergeCell ref="AB119:AB120"/>
    <mergeCell ref="AC117:AC118"/>
    <mergeCell ref="A119:A120"/>
    <mergeCell ref="B119:C120"/>
    <mergeCell ref="D119:E120"/>
    <mergeCell ref="F119:G120"/>
    <mergeCell ref="H119:I120"/>
    <mergeCell ref="J119:K120"/>
    <mergeCell ref="L119:M120"/>
    <mergeCell ref="N119:O120"/>
    <mergeCell ref="P119:Q120"/>
    <mergeCell ref="R117:S118"/>
    <mergeCell ref="T117:U118"/>
    <mergeCell ref="V117:W118"/>
    <mergeCell ref="X117:Y118"/>
    <mergeCell ref="Z117:AA118"/>
    <mergeCell ref="AB117:AB118"/>
    <mergeCell ref="AC115:AC116"/>
    <mergeCell ref="A117:A118"/>
    <mergeCell ref="B117:C118"/>
    <mergeCell ref="D117:E118"/>
    <mergeCell ref="F117:G118"/>
    <mergeCell ref="H117:I118"/>
    <mergeCell ref="J117:K118"/>
    <mergeCell ref="L117:M118"/>
    <mergeCell ref="N117:O118"/>
    <mergeCell ref="P117:Q118"/>
    <mergeCell ref="R115:S116"/>
    <mergeCell ref="T115:U116"/>
    <mergeCell ref="V115:W116"/>
    <mergeCell ref="X115:Y116"/>
    <mergeCell ref="Z115:AA116"/>
    <mergeCell ref="AB115:AB116"/>
    <mergeCell ref="AC113:AC114"/>
    <mergeCell ref="A115:A116"/>
    <mergeCell ref="B115:C116"/>
    <mergeCell ref="D115:E116"/>
    <mergeCell ref="F115:G116"/>
    <mergeCell ref="H115:I116"/>
    <mergeCell ref="J115:K116"/>
    <mergeCell ref="L115:M116"/>
    <mergeCell ref="N115:O116"/>
    <mergeCell ref="P115:Q116"/>
    <mergeCell ref="R113:S114"/>
    <mergeCell ref="T113:U114"/>
    <mergeCell ref="V113:W114"/>
    <mergeCell ref="X113:Y114"/>
    <mergeCell ref="Z113:AA114"/>
    <mergeCell ref="AB113:AB114"/>
    <mergeCell ref="AC111:AC112"/>
    <mergeCell ref="A113:A114"/>
    <mergeCell ref="B113:C114"/>
    <mergeCell ref="D113:E114"/>
    <mergeCell ref="F113:G114"/>
    <mergeCell ref="H113:I114"/>
    <mergeCell ref="J113:K114"/>
    <mergeCell ref="L113:M114"/>
    <mergeCell ref="N113:O114"/>
    <mergeCell ref="P113:Q114"/>
    <mergeCell ref="R111:S112"/>
    <mergeCell ref="T111:U112"/>
    <mergeCell ref="V111:W112"/>
    <mergeCell ref="X111:Y112"/>
    <mergeCell ref="Z111:AA112"/>
    <mergeCell ref="AB111:AB112"/>
    <mergeCell ref="AC109:AC110"/>
    <mergeCell ref="A111:A112"/>
    <mergeCell ref="B111:C112"/>
    <mergeCell ref="D111:E112"/>
    <mergeCell ref="F111:G112"/>
    <mergeCell ref="H111:I112"/>
    <mergeCell ref="J111:K112"/>
    <mergeCell ref="L111:M112"/>
    <mergeCell ref="N111:O112"/>
    <mergeCell ref="P111:Q112"/>
    <mergeCell ref="R109:S110"/>
    <mergeCell ref="T109:U110"/>
    <mergeCell ref="V109:W110"/>
    <mergeCell ref="X109:Y110"/>
    <mergeCell ref="Z109:AA110"/>
    <mergeCell ref="AB109:AB110"/>
    <mergeCell ref="AC107:AC108"/>
    <mergeCell ref="A109:A110"/>
    <mergeCell ref="B109:C110"/>
    <mergeCell ref="D109:E110"/>
    <mergeCell ref="F109:G110"/>
    <mergeCell ref="H109:I110"/>
    <mergeCell ref="J109:K110"/>
    <mergeCell ref="L109:M110"/>
    <mergeCell ref="N109:O110"/>
    <mergeCell ref="P109:Q110"/>
    <mergeCell ref="R107:S108"/>
    <mergeCell ref="T107:U108"/>
    <mergeCell ref="V107:W108"/>
    <mergeCell ref="X107:Y108"/>
    <mergeCell ref="Z107:AA108"/>
    <mergeCell ref="AB107:AB108"/>
    <mergeCell ref="AC105:AC106"/>
    <mergeCell ref="A107:A108"/>
    <mergeCell ref="B107:C108"/>
    <mergeCell ref="D107:E108"/>
    <mergeCell ref="F107:G108"/>
    <mergeCell ref="H107:I108"/>
    <mergeCell ref="J107:K108"/>
    <mergeCell ref="L107:M108"/>
    <mergeCell ref="N107:O108"/>
    <mergeCell ref="P107:Q108"/>
    <mergeCell ref="R105:S106"/>
    <mergeCell ref="T105:U106"/>
    <mergeCell ref="V105:W106"/>
    <mergeCell ref="X105:Y106"/>
    <mergeCell ref="Z105:AA106"/>
    <mergeCell ref="AB105:AB106"/>
    <mergeCell ref="AC103:AC104"/>
    <mergeCell ref="A105:A106"/>
    <mergeCell ref="B105:C106"/>
    <mergeCell ref="D105:E106"/>
    <mergeCell ref="F105:G106"/>
    <mergeCell ref="H105:I106"/>
    <mergeCell ref="J105:K106"/>
    <mergeCell ref="L105:M106"/>
    <mergeCell ref="N105:O106"/>
    <mergeCell ref="P105:Q106"/>
    <mergeCell ref="R103:S104"/>
    <mergeCell ref="T103:U104"/>
    <mergeCell ref="V103:W104"/>
    <mergeCell ref="X103:Y104"/>
    <mergeCell ref="Z103:AA104"/>
    <mergeCell ref="AB103:AB104"/>
    <mergeCell ref="AC101:AC102"/>
    <mergeCell ref="A103:A104"/>
    <mergeCell ref="B103:C104"/>
    <mergeCell ref="D103:E104"/>
    <mergeCell ref="F103:G104"/>
    <mergeCell ref="H103:I104"/>
    <mergeCell ref="J103:K104"/>
    <mergeCell ref="L103:M104"/>
    <mergeCell ref="N103:O104"/>
    <mergeCell ref="P103:Q104"/>
    <mergeCell ref="R101:S102"/>
    <mergeCell ref="T101:U102"/>
    <mergeCell ref="V101:W102"/>
    <mergeCell ref="X101:Y102"/>
    <mergeCell ref="Z101:AA102"/>
    <mergeCell ref="AB101:AB102"/>
    <mergeCell ref="AC99:AC100"/>
    <mergeCell ref="A101:A102"/>
    <mergeCell ref="B101:C102"/>
    <mergeCell ref="D101:E102"/>
    <mergeCell ref="F101:G102"/>
    <mergeCell ref="H101:I102"/>
    <mergeCell ref="J101:K102"/>
    <mergeCell ref="L101:M102"/>
    <mergeCell ref="N101:O102"/>
    <mergeCell ref="P101:Q102"/>
    <mergeCell ref="R99:S100"/>
    <mergeCell ref="T99:U100"/>
    <mergeCell ref="V99:W100"/>
    <mergeCell ref="X99:Y100"/>
    <mergeCell ref="Z99:AA100"/>
    <mergeCell ref="AB99:AB100"/>
    <mergeCell ref="AC97:AC98"/>
    <mergeCell ref="A99:A100"/>
    <mergeCell ref="B99:C100"/>
    <mergeCell ref="D99:E100"/>
    <mergeCell ref="F99:G100"/>
    <mergeCell ref="H99:I100"/>
    <mergeCell ref="J99:K100"/>
    <mergeCell ref="L99:M100"/>
    <mergeCell ref="N99:O100"/>
    <mergeCell ref="P99:Q100"/>
    <mergeCell ref="R97:S98"/>
    <mergeCell ref="T97:U98"/>
    <mergeCell ref="V97:W98"/>
    <mergeCell ref="X97:Y98"/>
    <mergeCell ref="Z97:AA98"/>
    <mergeCell ref="AB97:AB98"/>
    <mergeCell ref="AC95:AC96"/>
    <mergeCell ref="A97:A98"/>
    <mergeCell ref="B97:C98"/>
    <mergeCell ref="D97:E98"/>
    <mergeCell ref="F97:G98"/>
    <mergeCell ref="H97:I98"/>
    <mergeCell ref="J97:K98"/>
    <mergeCell ref="L97:M98"/>
    <mergeCell ref="N97:O98"/>
    <mergeCell ref="P97:Q98"/>
    <mergeCell ref="R95:S96"/>
    <mergeCell ref="T95:U96"/>
    <mergeCell ref="V95:W96"/>
    <mergeCell ref="X95:Y96"/>
    <mergeCell ref="Z95:AA96"/>
    <mergeCell ref="AB95:AB96"/>
    <mergeCell ref="AC93:AC94"/>
    <mergeCell ref="A95:A96"/>
    <mergeCell ref="B95:C96"/>
    <mergeCell ref="D95:E96"/>
    <mergeCell ref="F95:G96"/>
    <mergeCell ref="H95:I96"/>
    <mergeCell ref="J95:K96"/>
    <mergeCell ref="L95:M96"/>
    <mergeCell ref="N95:O96"/>
    <mergeCell ref="P95:Q96"/>
    <mergeCell ref="R93:S94"/>
    <mergeCell ref="T93:U94"/>
    <mergeCell ref="V93:W94"/>
    <mergeCell ref="X93:Y94"/>
    <mergeCell ref="Z93:AA94"/>
    <mergeCell ref="AB93:AB94"/>
    <mergeCell ref="AC91:AC92"/>
    <mergeCell ref="A93:A94"/>
    <mergeCell ref="B93:C94"/>
    <mergeCell ref="D93:E94"/>
    <mergeCell ref="F93:G94"/>
    <mergeCell ref="H93:I94"/>
    <mergeCell ref="J93:K94"/>
    <mergeCell ref="L93:M94"/>
    <mergeCell ref="N93:O94"/>
    <mergeCell ref="P93:Q94"/>
    <mergeCell ref="R91:S92"/>
    <mergeCell ref="T91:U92"/>
    <mergeCell ref="V91:W92"/>
    <mergeCell ref="X91:Y92"/>
    <mergeCell ref="Z91:AA92"/>
    <mergeCell ref="AB91:AB92"/>
    <mergeCell ref="AC89:AC90"/>
    <mergeCell ref="A91:A92"/>
    <mergeCell ref="B91:C92"/>
    <mergeCell ref="D91:E92"/>
    <mergeCell ref="F91:G92"/>
    <mergeCell ref="H91:I92"/>
    <mergeCell ref="J91:K92"/>
    <mergeCell ref="L91:M92"/>
    <mergeCell ref="N91:O92"/>
    <mergeCell ref="P91:Q92"/>
    <mergeCell ref="R89:S90"/>
    <mergeCell ref="T89:U90"/>
    <mergeCell ref="V89:W90"/>
    <mergeCell ref="X89:Y90"/>
    <mergeCell ref="Z89:AA90"/>
    <mergeCell ref="AB89:AB90"/>
    <mergeCell ref="AC87:AC88"/>
    <mergeCell ref="A89:A90"/>
    <mergeCell ref="B89:C90"/>
    <mergeCell ref="D89:E90"/>
    <mergeCell ref="F89:G90"/>
    <mergeCell ref="H89:I90"/>
    <mergeCell ref="J89:K90"/>
    <mergeCell ref="L89:M90"/>
    <mergeCell ref="N89:O90"/>
    <mergeCell ref="P89:Q90"/>
    <mergeCell ref="R87:S88"/>
    <mergeCell ref="T87:U88"/>
    <mergeCell ref="V87:W88"/>
    <mergeCell ref="X87:Y88"/>
    <mergeCell ref="Z87:AA88"/>
    <mergeCell ref="AB87:AB88"/>
    <mergeCell ref="AC85:AC86"/>
    <mergeCell ref="A87:A88"/>
    <mergeCell ref="B87:C88"/>
    <mergeCell ref="D87:E88"/>
    <mergeCell ref="F87:G88"/>
    <mergeCell ref="H87:I88"/>
    <mergeCell ref="J87:K88"/>
    <mergeCell ref="L87:M88"/>
    <mergeCell ref="N87:O88"/>
    <mergeCell ref="P87:Q88"/>
    <mergeCell ref="R85:S86"/>
    <mergeCell ref="T85:U86"/>
    <mergeCell ref="V85:W86"/>
    <mergeCell ref="X85:Y86"/>
    <mergeCell ref="Z85:AA86"/>
    <mergeCell ref="AB85:AB86"/>
    <mergeCell ref="AC83:AC84"/>
    <mergeCell ref="A85:A86"/>
    <mergeCell ref="B85:C86"/>
    <mergeCell ref="D85:E86"/>
    <mergeCell ref="F85:G86"/>
    <mergeCell ref="H85:I86"/>
    <mergeCell ref="J85:K86"/>
    <mergeCell ref="L85:M86"/>
    <mergeCell ref="N85:O86"/>
    <mergeCell ref="P85:Q86"/>
    <mergeCell ref="R83:S84"/>
    <mergeCell ref="T83:U84"/>
    <mergeCell ref="V83:W84"/>
    <mergeCell ref="X83:Y84"/>
    <mergeCell ref="Z83:AA84"/>
    <mergeCell ref="AB83:AB84"/>
    <mergeCell ref="AC81:AC82"/>
    <mergeCell ref="A83:A84"/>
    <mergeCell ref="B83:C84"/>
    <mergeCell ref="D83:E84"/>
    <mergeCell ref="F83:G84"/>
    <mergeCell ref="H83:I84"/>
    <mergeCell ref="J83:K84"/>
    <mergeCell ref="L83:M84"/>
    <mergeCell ref="N83:O84"/>
    <mergeCell ref="P83:Q84"/>
    <mergeCell ref="R81:S82"/>
    <mergeCell ref="T81:U82"/>
    <mergeCell ref="V81:W82"/>
    <mergeCell ref="X81:Y82"/>
    <mergeCell ref="Z81:AA82"/>
    <mergeCell ref="AB81:AB82"/>
    <mergeCell ref="AC79:AC80"/>
    <mergeCell ref="A81:A82"/>
    <mergeCell ref="B81:C82"/>
    <mergeCell ref="D81:E82"/>
    <mergeCell ref="F81:G82"/>
    <mergeCell ref="H81:I82"/>
    <mergeCell ref="J81:K82"/>
    <mergeCell ref="L81:M82"/>
    <mergeCell ref="N81:O82"/>
    <mergeCell ref="P81:Q82"/>
    <mergeCell ref="R79:S80"/>
    <mergeCell ref="T79:U80"/>
    <mergeCell ref="V79:W80"/>
    <mergeCell ref="X79:Y80"/>
    <mergeCell ref="Z79:AA80"/>
    <mergeCell ref="AB79:AB80"/>
    <mergeCell ref="AC77:AC78"/>
    <mergeCell ref="A79:A80"/>
    <mergeCell ref="B79:C80"/>
    <mergeCell ref="D79:E80"/>
    <mergeCell ref="F79:G80"/>
    <mergeCell ref="H79:I80"/>
    <mergeCell ref="J79:K80"/>
    <mergeCell ref="L79:M80"/>
    <mergeCell ref="N79:O80"/>
    <mergeCell ref="P79:Q80"/>
    <mergeCell ref="R77:S78"/>
    <mergeCell ref="T77:U78"/>
    <mergeCell ref="V77:W78"/>
    <mergeCell ref="X77:Y78"/>
    <mergeCell ref="Z77:AA78"/>
    <mergeCell ref="AB77:AB78"/>
    <mergeCell ref="AC75:AC76"/>
    <mergeCell ref="A77:A78"/>
    <mergeCell ref="B77:C78"/>
    <mergeCell ref="D77:E78"/>
    <mergeCell ref="F77:G78"/>
    <mergeCell ref="H77:I78"/>
    <mergeCell ref="J77:K78"/>
    <mergeCell ref="L77:M78"/>
    <mergeCell ref="N77:O78"/>
    <mergeCell ref="P77:Q78"/>
    <mergeCell ref="R75:S76"/>
    <mergeCell ref="T75:U76"/>
    <mergeCell ref="V75:W76"/>
    <mergeCell ref="X75:Y76"/>
    <mergeCell ref="Z75:AA76"/>
    <mergeCell ref="AB75:AB76"/>
    <mergeCell ref="AC73:AC74"/>
    <mergeCell ref="A75:A76"/>
    <mergeCell ref="B75:C76"/>
    <mergeCell ref="D75:E76"/>
    <mergeCell ref="F75:G76"/>
    <mergeCell ref="H75:I76"/>
    <mergeCell ref="J75:K76"/>
    <mergeCell ref="L75:M76"/>
    <mergeCell ref="N75:O76"/>
    <mergeCell ref="P75:Q76"/>
    <mergeCell ref="R73:S74"/>
    <mergeCell ref="T73:U74"/>
    <mergeCell ref="V73:W74"/>
    <mergeCell ref="X73:Y74"/>
    <mergeCell ref="Z73:AA74"/>
    <mergeCell ref="AB73:AB74"/>
    <mergeCell ref="AC71:AC72"/>
    <mergeCell ref="A73:A74"/>
    <mergeCell ref="B73:C74"/>
    <mergeCell ref="D73:E74"/>
    <mergeCell ref="F73:G74"/>
    <mergeCell ref="H73:I74"/>
    <mergeCell ref="J73:K74"/>
    <mergeCell ref="L73:M74"/>
    <mergeCell ref="N73:O74"/>
    <mergeCell ref="P73:Q74"/>
    <mergeCell ref="R71:S72"/>
    <mergeCell ref="T71:U72"/>
    <mergeCell ref="V71:W72"/>
    <mergeCell ref="X71:Y72"/>
    <mergeCell ref="Z71:AA72"/>
    <mergeCell ref="AB71:AB72"/>
    <mergeCell ref="AC69:AC70"/>
    <mergeCell ref="A71:A72"/>
    <mergeCell ref="B71:C72"/>
    <mergeCell ref="D71:E72"/>
    <mergeCell ref="F71:G72"/>
    <mergeCell ref="H71:I72"/>
    <mergeCell ref="J71:K72"/>
    <mergeCell ref="L71:M72"/>
    <mergeCell ref="N71:O72"/>
    <mergeCell ref="P71:Q72"/>
    <mergeCell ref="R69:S70"/>
    <mergeCell ref="T69:U70"/>
    <mergeCell ref="V69:W70"/>
    <mergeCell ref="X69:Y70"/>
    <mergeCell ref="Z69:AA70"/>
    <mergeCell ref="AB69:AB70"/>
    <mergeCell ref="AC67:AC68"/>
    <mergeCell ref="A69:A70"/>
    <mergeCell ref="B69:C70"/>
    <mergeCell ref="D69:E70"/>
    <mergeCell ref="F69:G70"/>
    <mergeCell ref="H69:I70"/>
    <mergeCell ref="J69:K70"/>
    <mergeCell ref="L69:M70"/>
    <mergeCell ref="N69:O70"/>
    <mergeCell ref="P69:Q70"/>
    <mergeCell ref="R67:S68"/>
    <mergeCell ref="T67:U68"/>
    <mergeCell ref="V67:W68"/>
    <mergeCell ref="X67:Y68"/>
    <mergeCell ref="Z67:AA68"/>
    <mergeCell ref="AB67:AB68"/>
    <mergeCell ref="AC65:AC66"/>
    <mergeCell ref="A67:A68"/>
    <mergeCell ref="B67:C68"/>
    <mergeCell ref="D67:E68"/>
    <mergeCell ref="F67:G68"/>
    <mergeCell ref="H67:I68"/>
    <mergeCell ref="J67:K68"/>
    <mergeCell ref="L67:M68"/>
    <mergeCell ref="N67:O68"/>
    <mergeCell ref="P67:Q68"/>
    <mergeCell ref="R65:S66"/>
    <mergeCell ref="T65:U66"/>
    <mergeCell ref="V65:W66"/>
    <mergeCell ref="X65:Y66"/>
    <mergeCell ref="Z65:AA66"/>
    <mergeCell ref="AB65:AB66"/>
    <mergeCell ref="AC63:AC64"/>
    <mergeCell ref="A65:A66"/>
    <mergeCell ref="B65:C66"/>
    <mergeCell ref="D65:E66"/>
    <mergeCell ref="F65:G66"/>
    <mergeCell ref="H65:I66"/>
    <mergeCell ref="J65:K66"/>
    <mergeCell ref="L65:M66"/>
    <mergeCell ref="N65:O66"/>
    <mergeCell ref="P65:Q66"/>
    <mergeCell ref="R63:S64"/>
    <mergeCell ref="T63:U64"/>
    <mergeCell ref="V63:W64"/>
    <mergeCell ref="X63:Y64"/>
    <mergeCell ref="Z63:AA64"/>
    <mergeCell ref="AB63:AB64"/>
    <mergeCell ref="AC61:AC62"/>
    <mergeCell ref="A63:A64"/>
    <mergeCell ref="B63:C64"/>
    <mergeCell ref="D63:E64"/>
    <mergeCell ref="F63:G64"/>
    <mergeCell ref="H63:I64"/>
    <mergeCell ref="J63:K64"/>
    <mergeCell ref="L63:M64"/>
    <mergeCell ref="N63:O64"/>
    <mergeCell ref="P63:Q64"/>
    <mergeCell ref="R61:S62"/>
    <mergeCell ref="T61:U62"/>
    <mergeCell ref="V61:W62"/>
    <mergeCell ref="X61:Y62"/>
    <mergeCell ref="Z61:AA62"/>
    <mergeCell ref="AB61:AB62"/>
    <mergeCell ref="AC59:AC60"/>
    <mergeCell ref="A61:A62"/>
    <mergeCell ref="B61:C62"/>
    <mergeCell ref="D61:E62"/>
    <mergeCell ref="F61:G62"/>
    <mergeCell ref="H61:I62"/>
    <mergeCell ref="J61:K62"/>
    <mergeCell ref="L61:M62"/>
    <mergeCell ref="N61:O62"/>
    <mergeCell ref="P61:Q62"/>
    <mergeCell ref="R59:S60"/>
    <mergeCell ref="T59:U60"/>
    <mergeCell ref="V59:W60"/>
    <mergeCell ref="X59:Y60"/>
    <mergeCell ref="Z59:AA60"/>
    <mergeCell ref="AB59:AB60"/>
    <mergeCell ref="B26:Z26"/>
    <mergeCell ref="A59:A60"/>
    <mergeCell ref="B59:C60"/>
    <mergeCell ref="D59:E60"/>
    <mergeCell ref="F59:G60"/>
    <mergeCell ref="H59:I60"/>
    <mergeCell ref="J59:K60"/>
    <mergeCell ref="L59:M60"/>
    <mergeCell ref="N59:O60"/>
    <mergeCell ref="P59:Q60"/>
    <mergeCell ref="X17:Y17"/>
    <mergeCell ref="Z17:AA17"/>
    <mergeCell ref="B22:Z23"/>
    <mergeCell ref="AA22:AB23"/>
    <mergeCell ref="B24:Z25"/>
    <mergeCell ref="AA24:AB25"/>
    <mergeCell ref="L17:M17"/>
    <mergeCell ref="N17:O17"/>
    <mergeCell ref="P17:Q17"/>
    <mergeCell ref="R17:S17"/>
    <mergeCell ref="T17:U17"/>
    <mergeCell ref="V17:W17"/>
    <mergeCell ref="AB15:AB16"/>
    <mergeCell ref="AC15:AC16"/>
    <mergeCell ref="AD15:AD16"/>
    <mergeCell ref="AE15:AE16"/>
    <mergeCell ref="AF15:AF16"/>
    <mergeCell ref="B17:C17"/>
    <mergeCell ref="D17:E17"/>
    <mergeCell ref="F17:G17"/>
    <mergeCell ref="H17:I17"/>
    <mergeCell ref="J17:K17"/>
    <mergeCell ref="P15:Q16"/>
    <mergeCell ref="R15:S16"/>
    <mergeCell ref="T15:U16"/>
    <mergeCell ref="V15:W16"/>
    <mergeCell ref="X15:Y16"/>
    <mergeCell ref="Z15:AA16"/>
    <mergeCell ref="S20:U20"/>
    <mergeCell ref="AE13:AE14"/>
    <mergeCell ref="AF13:AF14"/>
    <mergeCell ref="A15:A16"/>
    <mergeCell ref="B15:C16"/>
    <mergeCell ref="D15:E16"/>
    <mergeCell ref="F15:G16"/>
    <mergeCell ref="H15:I16"/>
    <mergeCell ref="J15:K16"/>
    <mergeCell ref="L15:M16"/>
    <mergeCell ref="N15:O16"/>
    <mergeCell ref="V13:W14"/>
    <mergeCell ref="X13:Y14"/>
    <mergeCell ref="Z13:AA14"/>
    <mergeCell ref="AB13:AB14"/>
    <mergeCell ref="AC13:AC14"/>
    <mergeCell ref="AD13:AD14"/>
    <mergeCell ref="J13:K14"/>
    <mergeCell ref="L13:M14"/>
    <mergeCell ref="N13:O14"/>
    <mergeCell ref="P13:Q14"/>
    <mergeCell ref="R13:S14"/>
    <mergeCell ref="T13:U14"/>
    <mergeCell ref="AB11:AB12"/>
    <mergeCell ref="AC11:AC12"/>
    <mergeCell ref="AD11:AD12"/>
    <mergeCell ref="AE11:AE12"/>
    <mergeCell ref="AF11:AF12"/>
    <mergeCell ref="A13:A14"/>
    <mergeCell ref="B13:C14"/>
    <mergeCell ref="D13:E14"/>
    <mergeCell ref="F13:G14"/>
    <mergeCell ref="H13:I14"/>
    <mergeCell ref="P11:Q12"/>
    <mergeCell ref="R11:S12"/>
    <mergeCell ref="T11:U12"/>
    <mergeCell ref="V11:W12"/>
    <mergeCell ref="X11:Y12"/>
    <mergeCell ref="Z11:AA12"/>
    <mergeCell ref="X10:Y10"/>
    <mergeCell ref="Z10:AA10"/>
    <mergeCell ref="A11:A12"/>
    <mergeCell ref="B11:C12"/>
    <mergeCell ref="D11:E12"/>
    <mergeCell ref="F11:G12"/>
    <mergeCell ref="H11:I12"/>
    <mergeCell ref="J11:K12"/>
    <mergeCell ref="L11:M12"/>
    <mergeCell ref="N11:O12"/>
    <mergeCell ref="L10:M10"/>
    <mergeCell ref="N10:O10"/>
    <mergeCell ref="P10:Q10"/>
    <mergeCell ref="R10:S10"/>
    <mergeCell ref="T10:U10"/>
    <mergeCell ref="V10:W10"/>
    <mergeCell ref="S2:U2"/>
    <mergeCell ref="W2:Y2"/>
    <mergeCell ref="S3:U3"/>
    <mergeCell ref="W3:Y3"/>
    <mergeCell ref="B4:AA5"/>
    <mergeCell ref="B6:C6"/>
    <mergeCell ref="D6:AC6"/>
    <mergeCell ref="R9:S9"/>
    <mergeCell ref="T9:U9"/>
    <mergeCell ref="V9:W9"/>
    <mergeCell ref="X9:Y9"/>
    <mergeCell ref="Z9:AA9"/>
    <mergeCell ref="B10:C10"/>
    <mergeCell ref="D10:E10"/>
    <mergeCell ref="F10:G10"/>
    <mergeCell ref="H10:I10"/>
    <mergeCell ref="J10:K10"/>
    <mergeCell ref="B7:C7"/>
    <mergeCell ref="D7:AC7"/>
    <mergeCell ref="B9:C9"/>
    <mergeCell ref="D9:E9"/>
    <mergeCell ref="F9:G9"/>
    <mergeCell ref="H9:I9"/>
    <mergeCell ref="J9:K9"/>
    <mergeCell ref="L9:M9"/>
    <mergeCell ref="N9:O9"/>
    <mergeCell ref="P9:Q9"/>
  </mergeCells>
  <phoneticPr fontId="3"/>
  <dataValidations count="11">
    <dataValidation type="date" operator="greaterThanOrEqual" allowBlank="1" showInputMessage="1" showErrorMessage="1" error="数字以外は記入しないでください。" sqref="P13:Q14">
      <formula1>1</formula1>
    </dataValidation>
    <dataValidation type="list" allowBlank="1" showInputMessage="1" showErrorMessage="1" sqref="AC61:AC1052 AA22:AB25 AC59:AD60 AC11:AD12 AC13:AC16">
      <formula1>"　,☑"</formula1>
    </dataValidation>
    <dataValidation type="list" allowBlank="1" showInputMessage="1" showErrorMessage="1" sqref="AA26">
      <formula1>"はい,いいえ"</formula1>
    </dataValidation>
    <dataValidation type="list" allowBlank="1" showInputMessage="1" showErrorMessage="1" sqref="I18">
      <formula1>"1/2,2/3,3/4,4/5,9/10,　"</formula1>
    </dataValidation>
    <dataValidation type="list" allowBlank="1" showInputMessage="1" showErrorMessage="1" sqref="X11:AA16 X59:AA1052">
      <formula1>"○,×, "</formula1>
    </dataValidation>
    <dataValidation type="whole" operator="greaterThanOrEqual" allowBlank="1" showInputMessage="1" showErrorMessage="1" error="数字以外は記入しないでください" sqref="N59:Q1052 H20:M21 T11:W16 N11:Q12 N15:Q16 N13:O14 T59:W1052">
      <formula1>0</formula1>
    </dataValidation>
    <dataValidation type="custom" imeMode="off" allowBlank="1" showInputMessage="1" showErrorMessage="1" error="13桁（ハイフンあり）で入力してください。" sqref="D11:E16 D59:E1052">
      <formula1>(MID(D11,5,1)="-")*(MID(D11,12,1)="-")*(LEN(D11)=13)</formula1>
    </dataValidation>
    <dataValidation type="date" operator="greaterThanOrEqual" allowBlank="1" showInputMessage="1" showErrorMessage="1" error="日付（yyyy/m/d）を入力してください。" sqref="H11:K12 S2:U3 W2:Y3 H15:K16 R11:S16 H59:K1052 J13:K14 R59:S1052">
      <formula1>1</formula1>
    </dataValidation>
    <dataValidation operator="greaterThanOrEqual" allowBlank="1" showInputMessage="1" showErrorMessage="1" error="数字以外は記入しないでください" sqref="L11:M16"/>
    <dataValidation type="date" operator="greaterThanOrEqual" allowBlank="1" showInputMessage="1" showErrorMessage="1" error="日付（yyyy/m/d）を入力してください。_x000a_" sqref="H13:I14">
      <formula1>1</formula1>
    </dataValidation>
    <dataValidation type="list" allowBlank="1" sqref="F11:G16 F59:G1052">
      <formula1>"　,☑"</formula1>
    </dataValidation>
  </dataValidations>
  <printOptions horizontalCentered="1"/>
  <pageMargins left="0" right="0" top="0.19685039370078741" bottom="0" header="0.31496062992125984" footer="0.31496062992125984"/>
  <pageSetup paperSize="9" scale="33" fitToHeight="0" orientation="landscape" r:id="rId1"/>
  <headerFooter>
    <oddFooter>&amp;C&amp;18&amp;P / 2</oddFooter>
  </headerFooter>
  <rowBreaks count="17" manualBreakCount="17">
    <brk id="58" max="16383" man="1"/>
    <brk id="118" max="16383" man="1"/>
    <brk id="178" max="16383" man="1"/>
    <brk id="238" max="16383" man="1"/>
    <brk id="298" max="16383" man="1"/>
    <brk id="358" max="16383" man="1"/>
    <brk id="418" max="16383" man="1"/>
    <brk id="478" max="16383" man="1"/>
    <brk id="538" max="16383" man="1"/>
    <brk id="598" max="16383" man="1"/>
    <brk id="658" max="16383" man="1"/>
    <brk id="718" max="16383" man="1"/>
    <brk id="778" max="16383" man="1"/>
    <brk id="838" max="16383" man="1"/>
    <brk id="898" max="16383" man="1"/>
    <brk id="958" max="16383" man="1"/>
    <brk id="101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8609" r:id="rId4" name="Button 1">
              <controlPr defaultSize="0" print="0" autoFill="0" autoPict="0" macro="[0]!印刷6_2">
                <anchor moveWithCells="1" sizeWithCells="1">
                  <from>
                    <xdr:col>3</xdr:col>
                    <xdr:colOff>247650</xdr:colOff>
                    <xdr:row>0</xdr:row>
                    <xdr:rowOff>57150</xdr:rowOff>
                  </from>
                  <to>
                    <xdr:col>4</xdr:col>
                    <xdr:colOff>1647825</xdr:colOff>
                    <xdr:row>2</xdr:row>
                    <xdr:rowOff>228600</xdr:rowOff>
                  </to>
                </anchor>
              </controlPr>
            </control>
          </mc:Choice>
        </mc:AlternateContent>
        <mc:AlternateContent xmlns:mc="http://schemas.openxmlformats.org/markup-compatibility/2006">
          <mc:Choice Requires="x14">
            <control shapeId="68610" r:id="rId5" name="Button 2">
              <controlPr defaultSize="0" print="0" autoFill="0" autoPict="0" macro="[0]!PDF出力6_2">
                <anchor moveWithCells="1" sizeWithCells="1">
                  <from>
                    <xdr:col>5</xdr:col>
                    <xdr:colOff>152400</xdr:colOff>
                    <xdr:row>0</xdr:row>
                    <xdr:rowOff>57150</xdr:rowOff>
                  </from>
                  <to>
                    <xdr:col>7</xdr:col>
                    <xdr:colOff>104775</xdr:colOff>
                    <xdr:row>2</xdr:row>
                    <xdr:rowOff>228600</xdr:rowOff>
                  </to>
                </anchor>
              </controlPr>
            </control>
          </mc:Choice>
        </mc:AlternateContent>
        <mc:AlternateContent xmlns:mc="http://schemas.openxmlformats.org/markup-compatibility/2006">
          <mc:Choice Requires="x14">
            <control shapeId="68611" r:id="rId6" name="Button 3">
              <controlPr defaultSize="0" print="0" autoFill="0" autoPict="0" macro="[0]!様式2チェック">
                <anchor moveWithCells="1" sizeWithCells="1">
                  <from>
                    <xdr:col>2</xdr:col>
                    <xdr:colOff>1400175</xdr:colOff>
                    <xdr:row>0</xdr:row>
                    <xdr:rowOff>57150</xdr:rowOff>
                  </from>
                  <to>
                    <xdr:col>3</xdr:col>
                    <xdr:colOff>76200</xdr:colOff>
                    <xdr:row>2</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X1045"/>
  <sheetViews>
    <sheetView view="pageBreakPreview" zoomScale="70" zoomScaleNormal="100" zoomScaleSheetLayoutView="70" workbookViewId="0">
      <selection activeCell="P10" sqref="P10:P11"/>
    </sheetView>
  </sheetViews>
  <sheetFormatPr defaultRowHeight="13.5"/>
  <cols>
    <col min="1" max="1" width="9" style="48"/>
    <col min="2" max="2" width="17.25" style="48" customWidth="1"/>
    <col min="3" max="3" width="45.625" style="48" customWidth="1"/>
    <col min="4" max="4" width="10" style="48" customWidth="1"/>
    <col min="5" max="5" width="19.625" style="48" customWidth="1"/>
    <col min="6" max="6" width="9.5" style="48" customWidth="1"/>
    <col min="7" max="7" width="19.375" style="48" customWidth="1"/>
    <col min="8" max="8" width="11.625" style="48" customWidth="1"/>
    <col min="9" max="9" width="12.625" style="48" customWidth="1"/>
    <col min="10" max="10" width="10" style="48" customWidth="1"/>
    <col min="11" max="11" width="12.625" style="48" customWidth="1"/>
    <col min="12" max="12" width="25.625" style="48" customWidth="1"/>
    <col min="13" max="13" width="23.875" style="48" customWidth="1"/>
    <col min="14" max="14" width="24.375" style="48" customWidth="1"/>
    <col min="15" max="15" width="25" style="48" customWidth="1"/>
    <col min="16" max="16" width="23.375" style="48" customWidth="1"/>
    <col min="17" max="17" width="7.875" style="48" customWidth="1"/>
    <col min="18" max="18" width="16.25" style="48" customWidth="1"/>
    <col min="19" max="20" width="13.375" style="48" customWidth="1"/>
    <col min="21" max="21" width="4" style="48" customWidth="1"/>
    <col min="22" max="22" width="9" style="48" hidden="1" customWidth="1"/>
    <col min="23" max="23" width="12" style="48" hidden="1" customWidth="1"/>
    <col min="24" max="28" width="15.875" style="48" customWidth="1"/>
    <col min="29" max="16384" width="9" style="48"/>
  </cols>
  <sheetData>
    <row r="1" spans="1:24" ht="21">
      <c r="B1" s="48" t="s">
        <v>111</v>
      </c>
      <c r="V1" s="49"/>
      <c r="X1" s="69" t="s">
        <v>157</v>
      </c>
    </row>
    <row r="2" spans="1:24" ht="21">
      <c r="I2" s="50"/>
      <c r="J2" s="51"/>
      <c r="K2" s="51"/>
      <c r="L2" s="52"/>
      <c r="M2" s="69" t="s">
        <v>1</v>
      </c>
      <c r="N2" s="49" t="s">
        <v>2</v>
      </c>
      <c r="O2" s="283" t="str">
        <f>IF('様式第６号(2)'!S2=0,"",'様式第６号(2)'!S2)</f>
        <v/>
      </c>
      <c r="P2" s="283"/>
      <c r="Q2" s="51" t="s">
        <v>3</v>
      </c>
      <c r="R2" s="283" t="str">
        <f>IF('様式第６号(2)'!W2="","",'様式第６号(2)'!W2)</f>
        <v/>
      </c>
      <c r="S2" s="283"/>
      <c r="T2" s="283"/>
      <c r="U2" s="52"/>
    </row>
    <row r="3" spans="1:24" ht="21">
      <c r="M3" s="69" t="s">
        <v>4</v>
      </c>
      <c r="N3" s="49" t="s">
        <v>2</v>
      </c>
      <c r="O3" s="283" t="str">
        <f>IF('様式第６号(2)'!S3=0,"",'様式第６号(2)'!S3)</f>
        <v/>
      </c>
      <c r="P3" s="283"/>
      <c r="Q3" s="51" t="s">
        <v>3</v>
      </c>
      <c r="R3" s="283" t="str">
        <f>IF('様式第６号(2)'!W3="","",'様式第６号(2)'!W3)</f>
        <v/>
      </c>
      <c r="S3" s="283"/>
      <c r="T3" s="283"/>
      <c r="U3" s="52"/>
    </row>
    <row r="4" spans="1:24" ht="21">
      <c r="M4" s="69" t="s">
        <v>31</v>
      </c>
      <c r="N4" s="49" t="s">
        <v>2</v>
      </c>
      <c r="O4" s="147"/>
      <c r="P4" s="147"/>
      <c r="Q4" s="147"/>
      <c r="R4" s="147"/>
      <c r="S4" s="147"/>
      <c r="T4" s="147"/>
      <c r="U4" s="147"/>
    </row>
    <row r="5" spans="1:24">
      <c r="B5" s="284" t="s">
        <v>112</v>
      </c>
      <c r="C5" s="284"/>
      <c r="D5" s="284"/>
      <c r="E5" s="284"/>
      <c r="F5" s="284"/>
      <c r="G5" s="284"/>
      <c r="H5" s="284"/>
      <c r="I5" s="284"/>
      <c r="J5" s="284"/>
      <c r="K5" s="284"/>
      <c r="L5" s="284"/>
      <c r="M5" s="284"/>
      <c r="N5" s="284"/>
      <c r="O5" s="284"/>
      <c r="P5" s="284"/>
      <c r="Q5" s="284"/>
      <c r="R5" s="284"/>
      <c r="S5" s="284"/>
      <c r="T5" s="284"/>
      <c r="U5" s="284"/>
    </row>
    <row r="6" spans="1:24">
      <c r="B6" s="284"/>
      <c r="C6" s="284"/>
      <c r="D6" s="284"/>
      <c r="E6" s="284"/>
      <c r="F6" s="284"/>
      <c r="G6" s="284"/>
      <c r="H6" s="284"/>
      <c r="I6" s="284"/>
      <c r="J6" s="284"/>
      <c r="K6" s="284"/>
      <c r="L6" s="284"/>
      <c r="M6" s="284"/>
      <c r="N6" s="284"/>
      <c r="O6" s="284"/>
      <c r="P6" s="284"/>
      <c r="Q6" s="284"/>
      <c r="R6" s="284"/>
      <c r="S6" s="284"/>
      <c r="T6" s="284"/>
      <c r="U6" s="284"/>
    </row>
    <row r="7" spans="1:24" ht="21">
      <c r="B7" s="58" t="s">
        <v>5</v>
      </c>
      <c r="C7" s="52"/>
      <c r="D7" s="53"/>
      <c r="E7" s="53"/>
      <c r="F7" s="53"/>
      <c r="G7" s="53"/>
      <c r="H7" s="53"/>
      <c r="I7" s="53"/>
      <c r="J7" s="53"/>
      <c r="K7" s="53"/>
      <c r="L7" s="53"/>
      <c r="M7" s="53"/>
      <c r="N7" s="53"/>
      <c r="O7" s="53"/>
      <c r="P7" s="53"/>
      <c r="Q7" s="53"/>
      <c r="R7" s="53"/>
      <c r="S7" s="53"/>
      <c r="T7" s="53"/>
      <c r="U7" s="53"/>
    </row>
    <row r="8" spans="1:24" s="62" customFormat="1" ht="18.75">
      <c r="A8" s="60"/>
      <c r="B8" s="285" t="s">
        <v>6</v>
      </c>
      <c r="C8" s="285"/>
      <c r="D8" s="285" t="s">
        <v>7</v>
      </c>
      <c r="E8" s="285"/>
      <c r="F8" s="285" t="s">
        <v>8</v>
      </c>
      <c r="G8" s="285"/>
      <c r="H8" s="285" t="s">
        <v>9</v>
      </c>
      <c r="I8" s="285"/>
      <c r="J8" s="285" t="s">
        <v>10</v>
      </c>
      <c r="K8" s="285"/>
      <c r="L8" s="63" t="s">
        <v>11</v>
      </c>
      <c r="M8" s="61" t="s">
        <v>12</v>
      </c>
      <c r="N8" s="61" t="s">
        <v>113</v>
      </c>
      <c r="O8" s="61" t="s">
        <v>32</v>
      </c>
      <c r="P8" s="61" t="s">
        <v>15</v>
      </c>
      <c r="Q8" s="285" t="s">
        <v>33</v>
      </c>
      <c r="R8" s="285"/>
      <c r="S8" s="285" t="s">
        <v>16</v>
      </c>
      <c r="T8" s="285"/>
      <c r="U8" s="285"/>
      <c r="X8" s="63" t="s">
        <v>17</v>
      </c>
    </row>
    <row r="9" spans="1:24" s="59" customFormat="1" ht="135" customHeight="1">
      <c r="A9" s="64" t="s">
        <v>18</v>
      </c>
      <c r="B9" s="286" t="s">
        <v>19</v>
      </c>
      <c r="C9" s="286"/>
      <c r="D9" s="286" t="s">
        <v>21</v>
      </c>
      <c r="E9" s="286"/>
      <c r="F9" s="287" t="s">
        <v>34</v>
      </c>
      <c r="G9" s="286"/>
      <c r="H9" s="288" t="s">
        <v>114</v>
      </c>
      <c r="I9" s="288"/>
      <c r="J9" s="288" t="s">
        <v>115</v>
      </c>
      <c r="K9" s="288"/>
      <c r="L9" s="66" t="s">
        <v>116</v>
      </c>
      <c r="M9" s="65" t="s">
        <v>131</v>
      </c>
      <c r="N9" s="65" t="s">
        <v>117</v>
      </c>
      <c r="O9" s="65" t="s">
        <v>118</v>
      </c>
      <c r="P9" s="65" t="s">
        <v>119</v>
      </c>
      <c r="Q9" s="288" t="s">
        <v>109</v>
      </c>
      <c r="R9" s="288"/>
      <c r="S9" s="288" t="s">
        <v>145</v>
      </c>
      <c r="T9" s="288"/>
      <c r="U9" s="288"/>
      <c r="V9" s="59" t="s">
        <v>120</v>
      </c>
      <c r="W9" s="59" t="s">
        <v>121</v>
      </c>
      <c r="X9" s="65" t="s">
        <v>125</v>
      </c>
    </row>
    <row r="10" spans="1:24" s="57" customFormat="1" ht="21.95" customHeight="1">
      <c r="A10" s="163">
        <v>1</v>
      </c>
      <c r="B10" s="269" t="str">
        <f>IF('様式第６号(2)'!B11="","",'様式第６号(2)'!B11)</f>
        <v/>
      </c>
      <c r="C10" s="269"/>
      <c r="D10" s="270" t="str">
        <f>IF('様式第６号(2)'!H11="","",'様式第６号(2)'!H11)</f>
        <v/>
      </c>
      <c r="E10" s="270"/>
      <c r="F10" s="270" t="str">
        <f>IF('様式第６号(2)'!J11="","",'様式第６号(2)'!J11)</f>
        <v/>
      </c>
      <c r="G10" s="270"/>
      <c r="H10" s="275" t="str">
        <f>IF('様式第６号(2)'!N11="","",'様式第６号(2)'!N11)</f>
        <v/>
      </c>
      <c r="I10" s="275"/>
      <c r="J10" s="275" t="str">
        <f>IF('様式第６号(2)'!P11="","",'様式第６号(2)'!P11)</f>
        <v/>
      </c>
      <c r="K10" s="275"/>
      <c r="L10" s="270" t="str">
        <f>IF('様式第６号(2)'!R11="","",'様式第６号(2)'!R11)</f>
        <v/>
      </c>
      <c r="M10" s="275" t="str">
        <f>IF('様式第６号(2)'!T11="","",'様式第６号(2)'!T11)</f>
        <v/>
      </c>
      <c r="N10" s="275" t="str">
        <f>IF(OR(H10="",M10=""),"",H10-M10)</f>
        <v/>
      </c>
      <c r="O10" s="264"/>
      <c r="P10" s="264"/>
      <c r="Q10" s="265"/>
      <c r="R10" s="244"/>
      <c r="S10" s="244"/>
      <c r="T10" s="265"/>
      <c r="U10" s="244"/>
      <c r="V10" s="266" t="str">
        <f t="shared" ref="V10" si="0">IF(Q10="","",IF(Q10="×",0,IF(AND(Q10="○",S10="○"),150000,100000)))</f>
        <v/>
      </c>
      <c r="W10" s="267" t="str">
        <f>IF(AND(N10="",O10=""),"",SUM(N10,O10))</f>
        <v/>
      </c>
      <c r="X10" s="158"/>
    </row>
    <row r="11" spans="1:24" s="57" customFormat="1" ht="21.95" customHeight="1">
      <c r="A11" s="163"/>
      <c r="B11" s="269"/>
      <c r="C11" s="269"/>
      <c r="D11" s="270"/>
      <c r="E11" s="270"/>
      <c r="F11" s="270"/>
      <c r="G11" s="270"/>
      <c r="H11" s="275"/>
      <c r="I11" s="275"/>
      <c r="J11" s="275"/>
      <c r="K11" s="275"/>
      <c r="L11" s="270"/>
      <c r="M11" s="275"/>
      <c r="N11" s="275"/>
      <c r="O11" s="264"/>
      <c r="P11" s="264"/>
      <c r="Q11" s="265"/>
      <c r="R11" s="244"/>
      <c r="S11" s="244"/>
      <c r="T11" s="265"/>
      <c r="U11" s="244"/>
      <c r="V11" s="266"/>
      <c r="W11" s="267"/>
      <c r="X11" s="159"/>
    </row>
    <row r="12" spans="1:24" s="57" customFormat="1" ht="21.95" customHeight="1">
      <c r="A12" s="163">
        <v>2</v>
      </c>
      <c r="B12" s="269" t="str">
        <f>IF('様式第６号(2)'!B13="","",'様式第６号(2)'!B13)</f>
        <v/>
      </c>
      <c r="C12" s="269"/>
      <c r="D12" s="270" t="str">
        <f>IF('様式第６号(2)'!H13="","",'様式第６号(2)'!H13)</f>
        <v/>
      </c>
      <c r="E12" s="270"/>
      <c r="F12" s="270" t="str">
        <f>IF('様式第６号(2)'!J13="","",'様式第６号(2)'!J13)</f>
        <v/>
      </c>
      <c r="G12" s="270"/>
      <c r="H12" s="271" t="str">
        <f>IF('様式第６号(2)'!N13="","",'様式第６号(2)'!N13)</f>
        <v/>
      </c>
      <c r="I12" s="272"/>
      <c r="J12" s="275" t="str">
        <f>IF('様式第６号(2)'!P13="","",'様式第６号(2)'!P13)</f>
        <v/>
      </c>
      <c r="K12" s="275"/>
      <c r="L12" s="270" t="str">
        <f>IF('様式第６号(2)'!R13="","",'様式第６号(2)'!R13)</f>
        <v/>
      </c>
      <c r="M12" s="275" t="str">
        <f>IF('様式第６号(2)'!T13="","",'様式第６号(2)'!T13)</f>
        <v/>
      </c>
      <c r="N12" s="275" t="str">
        <f t="shared" ref="N12" si="1">IF(OR(H12="",M12=""),"",H12-M12)</f>
        <v/>
      </c>
      <c r="O12" s="264"/>
      <c r="P12" s="264"/>
      <c r="Q12" s="265"/>
      <c r="R12" s="244"/>
      <c r="S12" s="244"/>
      <c r="T12" s="265"/>
      <c r="U12" s="244"/>
      <c r="V12" s="266" t="str">
        <f>IF(Q12="","",IF(Q12="×",0,IF(AND(Q12="○",S12="○"),150000,100000)))</f>
        <v/>
      </c>
      <c r="W12" s="267" t="str">
        <f>IF(AND(N12="",O12=""),"",SUM(N12,O12))</f>
        <v/>
      </c>
      <c r="X12" s="244"/>
    </row>
    <row r="13" spans="1:24" s="57" customFormat="1" ht="21.95" customHeight="1">
      <c r="A13" s="163"/>
      <c r="B13" s="269"/>
      <c r="C13" s="269"/>
      <c r="D13" s="270"/>
      <c r="E13" s="270"/>
      <c r="F13" s="270"/>
      <c r="G13" s="270"/>
      <c r="H13" s="273"/>
      <c r="I13" s="274"/>
      <c r="J13" s="275"/>
      <c r="K13" s="275"/>
      <c r="L13" s="270"/>
      <c r="M13" s="275"/>
      <c r="N13" s="275"/>
      <c r="O13" s="264"/>
      <c r="P13" s="264"/>
      <c r="Q13" s="265"/>
      <c r="R13" s="244"/>
      <c r="S13" s="244"/>
      <c r="T13" s="265"/>
      <c r="U13" s="244"/>
      <c r="V13" s="266"/>
      <c r="W13" s="267"/>
      <c r="X13" s="244"/>
    </row>
    <row r="14" spans="1:24" s="57" customFormat="1" ht="21.95" customHeight="1" thickBot="1">
      <c r="A14" s="197">
        <v>3</v>
      </c>
      <c r="B14" s="269" t="str">
        <f>IF('様式第６号(2)'!B15="","",'様式第６号(2)'!B15)</f>
        <v/>
      </c>
      <c r="C14" s="269"/>
      <c r="D14" s="270" t="str">
        <f>IF('様式第６号(2)'!H15="","",'様式第６号(2)'!H15)</f>
        <v/>
      </c>
      <c r="E14" s="270"/>
      <c r="F14" s="270" t="str">
        <f>IF('様式第６号(2)'!J15="","",'様式第６号(2)'!J15)</f>
        <v/>
      </c>
      <c r="G14" s="270"/>
      <c r="H14" s="256" t="str">
        <f>IF('様式第６号(2)'!N15="","",'様式第６号(2)'!N15)</f>
        <v/>
      </c>
      <c r="I14" s="257"/>
      <c r="J14" s="275" t="str">
        <f>IF('様式第６号(2)'!P15="","",'様式第６号(2)'!P15)</f>
        <v/>
      </c>
      <c r="K14" s="275"/>
      <c r="L14" s="270" t="str">
        <f>IF('様式第６号(2)'!R15="","",'様式第６号(2)'!R15)</f>
        <v/>
      </c>
      <c r="M14" s="275" t="str">
        <f>IF('様式第６号(2)'!T15="","",'様式第６号(2)'!T15)</f>
        <v/>
      </c>
      <c r="N14" s="262" t="str">
        <f t="shared" ref="N14" si="2">IF(OR(H14="",M14=""),"",H14-M14)</f>
        <v/>
      </c>
      <c r="O14" s="295"/>
      <c r="P14" s="295"/>
      <c r="Q14" s="299"/>
      <c r="R14" s="279"/>
      <c r="S14" s="277"/>
      <c r="T14" s="278"/>
      <c r="U14" s="279"/>
      <c r="V14" s="266" t="str">
        <f t="shared" ref="V14" si="3">IF(Q14="","",IF(Q14="×",0,IF(AND(Q14="○",S14="○"),150000,100000)))</f>
        <v/>
      </c>
      <c r="W14" s="267" t="str">
        <f>IF(AND(N14="",O14=""),"",SUM(N14,O14))</f>
        <v/>
      </c>
      <c r="X14" s="244"/>
    </row>
    <row r="15" spans="1:24" s="57" customFormat="1" ht="21.95" customHeight="1" thickTop="1" thickBot="1">
      <c r="A15" s="198"/>
      <c r="B15" s="276"/>
      <c r="C15" s="276"/>
      <c r="D15" s="260"/>
      <c r="E15" s="260"/>
      <c r="F15" s="260"/>
      <c r="G15" s="260"/>
      <c r="H15" s="291"/>
      <c r="I15" s="292"/>
      <c r="J15" s="275"/>
      <c r="K15" s="275"/>
      <c r="L15" s="293"/>
      <c r="M15" s="275"/>
      <c r="N15" s="294"/>
      <c r="O15" s="296"/>
      <c r="P15" s="296"/>
      <c r="Q15" s="300"/>
      <c r="R15" s="282"/>
      <c r="S15" s="280"/>
      <c r="T15" s="281"/>
      <c r="U15" s="282"/>
      <c r="V15" s="266"/>
      <c r="W15" s="267"/>
      <c r="X15" s="245"/>
    </row>
    <row r="16" spans="1:24" s="57" customFormat="1" ht="18" customHeight="1" thickTop="1" thickBot="1">
      <c r="A16" s="198" t="s">
        <v>24</v>
      </c>
      <c r="B16" s="297"/>
      <c r="C16" s="297"/>
      <c r="D16" s="297"/>
      <c r="E16" s="297"/>
      <c r="F16" s="297"/>
      <c r="G16" s="297"/>
      <c r="H16" s="308" t="str">
        <f>IF(SUM(H10:I15,H52:I1045)=0,"",SUM(H10:I15,H52:I1045))</f>
        <v/>
      </c>
      <c r="I16" s="308"/>
      <c r="J16" s="310" t="str">
        <f>IF(SUM(J10:K15,J52:K1045)=0,"",SUM(J10:K15,J52:K1045))</f>
        <v/>
      </c>
      <c r="K16" s="311"/>
      <c r="L16" s="297"/>
      <c r="M16" s="308" t="str">
        <f>IF(SUM(M10:M15,M52:M1045)=0,"",SUM(M10:M15,M52:M1045))</f>
        <v/>
      </c>
      <c r="N16" s="289" t="str">
        <f>IF(SUM(N10:N15,N52:N1045)=0,"",SUM(N10:N15,N52:N1045))</f>
        <v/>
      </c>
      <c r="O16" s="289" t="str">
        <f>IF(SUM(O10:O15,O52:O1045)=0,"",SUM(O10:O15,O52:O1045))</f>
        <v/>
      </c>
      <c r="P16" s="289" t="str">
        <f>IF(SUM(P10:P15,P52:P1045)=0,"",SUM(P10:P15,P52:P1045))</f>
        <v/>
      </c>
      <c r="Q16" s="297"/>
      <c r="R16" s="297"/>
      <c r="S16" s="297"/>
      <c r="T16" s="297"/>
      <c r="U16" s="297"/>
      <c r="X16" s="246"/>
    </row>
    <row r="17" spans="1:24" s="57" customFormat="1" ht="18" customHeight="1" thickTop="1">
      <c r="A17" s="301"/>
      <c r="B17" s="298"/>
      <c r="C17" s="298"/>
      <c r="D17" s="298"/>
      <c r="E17" s="298"/>
      <c r="F17" s="298"/>
      <c r="G17" s="298"/>
      <c r="H17" s="309"/>
      <c r="I17" s="309"/>
      <c r="J17" s="273"/>
      <c r="K17" s="274"/>
      <c r="L17" s="298"/>
      <c r="M17" s="309"/>
      <c r="N17" s="290"/>
      <c r="O17" s="290"/>
      <c r="P17" s="290"/>
      <c r="Q17" s="298"/>
      <c r="R17" s="298"/>
      <c r="S17" s="298"/>
      <c r="T17" s="298"/>
      <c r="U17" s="298"/>
      <c r="X17" s="247"/>
    </row>
    <row r="18" spans="1:24" s="57" customFormat="1" ht="33.75" customHeight="1">
      <c r="B18" s="57" t="s">
        <v>25</v>
      </c>
      <c r="C18" s="67"/>
      <c r="D18" s="67"/>
      <c r="E18" s="67"/>
      <c r="F18" s="137">
        <f>'様式第６号(2)'!E18</f>
        <v>0</v>
      </c>
      <c r="G18" s="67" t="s">
        <v>26</v>
      </c>
      <c r="H18" s="68" t="s">
        <v>35</v>
      </c>
      <c r="I18" s="141"/>
      <c r="L18" s="67"/>
      <c r="M18" s="67"/>
      <c r="N18" s="67"/>
      <c r="O18" s="67"/>
      <c r="P18" s="67"/>
      <c r="Q18" s="73"/>
      <c r="R18" s="74"/>
      <c r="S18" s="75"/>
      <c r="T18" s="74"/>
      <c r="U18" s="75"/>
    </row>
    <row r="19" spans="1:24" s="57" customFormat="1" ht="21">
      <c r="B19" s="70" t="s">
        <v>147</v>
      </c>
    </row>
    <row r="20" spans="1:24" s="57" customFormat="1" ht="21">
      <c r="B20" s="268" t="s">
        <v>122</v>
      </c>
      <c r="C20" s="268"/>
      <c r="D20" s="268"/>
      <c r="E20" s="268"/>
      <c r="F20" s="268"/>
      <c r="G20" s="268"/>
      <c r="H20" s="268"/>
      <c r="I20" s="268"/>
      <c r="J20" s="268"/>
      <c r="K20" s="268"/>
      <c r="L20" s="268"/>
      <c r="M20" s="268"/>
      <c r="N20" s="268"/>
      <c r="O20" s="268"/>
      <c r="P20" s="71"/>
    </row>
    <row r="21" spans="1:24" s="57" customFormat="1" ht="21.75" thickBot="1">
      <c r="B21" s="70" t="s">
        <v>36</v>
      </c>
    </row>
    <row r="22" spans="1:24" s="57" customFormat="1" ht="21">
      <c r="B22" s="302"/>
      <c r="C22" s="303"/>
      <c r="D22" s="303"/>
      <c r="E22" s="303"/>
      <c r="F22" s="303"/>
      <c r="G22" s="303"/>
      <c r="H22" s="303"/>
      <c r="I22" s="303"/>
      <c r="J22" s="303"/>
      <c r="K22" s="303"/>
      <c r="L22" s="303"/>
      <c r="M22" s="303"/>
      <c r="N22" s="303"/>
      <c r="O22" s="303"/>
      <c r="P22" s="303"/>
      <c r="Q22" s="303"/>
      <c r="R22" s="303"/>
      <c r="S22" s="303"/>
      <c r="T22" s="303"/>
      <c r="U22" s="304"/>
    </row>
    <row r="23" spans="1:24" s="57" customFormat="1" ht="39.75" customHeight="1" thickBot="1">
      <c r="B23" s="305"/>
      <c r="C23" s="306"/>
      <c r="D23" s="306"/>
      <c r="E23" s="306"/>
      <c r="F23" s="306"/>
      <c r="G23" s="306"/>
      <c r="H23" s="306"/>
      <c r="I23" s="306"/>
      <c r="J23" s="306"/>
      <c r="K23" s="306"/>
      <c r="L23" s="306"/>
      <c r="M23" s="306"/>
      <c r="N23" s="306"/>
      <c r="O23" s="306"/>
      <c r="P23" s="306"/>
      <c r="Q23" s="306"/>
      <c r="R23" s="306"/>
      <c r="S23" s="306"/>
      <c r="T23" s="306"/>
      <c r="U23" s="307"/>
    </row>
    <row r="24" spans="1:24" s="57" customFormat="1" ht="21">
      <c r="B24" s="72" t="s">
        <v>148</v>
      </c>
    </row>
    <row r="25" spans="1:24" s="57" customFormat="1" ht="21">
      <c r="B25" s="72" t="s">
        <v>126</v>
      </c>
      <c r="R25" s="138"/>
      <c r="S25" s="58"/>
    </row>
    <row r="44" ht="33" customHeight="1"/>
    <row r="45" ht="23.25" customHeight="1"/>
    <row r="46" ht="23.25" customHeight="1"/>
    <row r="47" ht="23.25" customHeight="1"/>
    <row r="48" ht="23.25" customHeight="1"/>
    <row r="49" spans="1:24" ht="23.25" customHeight="1"/>
    <row r="50" spans="1:24" ht="23.25" customHeight="1"/>
    <row r="51" spans="1:24" ht="408.75" customHeight="1"/>
    <row r="52" spans="1:24" s="57" customFormat="1" ht="20.45" customHeight="1">
      <c r="A52" s="163">
        <v>4</v>
      </c>
      <c r="B52" s="248" t="str">
        <f>IF('様式第６号(2)'!B59="","",'様式第６号(2)'!B59)</f>
        <v/>
      </c>
      <c r="C52" s="249"/>
      <c r="D52" s="252" t="str">
        <f>IF('様式第６号(2)'!H59="","",'様式第６号(2)'!H59)</f>
        <v/>
      </c>
      <c r="E52" s="253"/>
      <c r="F52" s="252" t="str">
        <f>IF('様式第６号(2)'!J59="","",'様式第６号(2)'!J59)</f>
        <v/>
      </c>
      <c r="G52" s="253"/>
      <c r="H52" s="256" t="str">
        <f>IF('様式第６号(2)'!N59="","",'様式第６号(2)'!N59)</f>
        <v/>
      </c>
      <c r="I52" s="257"/>
      <c r="J52" s="256" t="str">
        <f>IF('様式第６号(2)'!P59="","",'様式第６号(2)'!P59)</f>
        <v/>
      </c>
      <c r="K52" s="257"/>
      <c r="L52" s="260" t="str">
        <f>IF('様式第６号(2)'!R59="","",'様式第６号(2)'!R59)</f>
        <v/>
      </c>
      <c r="M52" s="262" t="str">
        <f>IF('様式第６号(2)'!T59="","",'様式第６号(2)'!T59)</f>
        <v/>
      </c>
      <c r="N52" s="262" t="str">
        <f>IF(OR(H52="",M52=""),"",H52-M52)</f>
        <v/>
      </c>
      <c r="O52" s="264"/>
      <c r="P52" s="264"/>
      <c r="Q52" s="265"/>
      <c r="R52" s="244"/>
      <c r="S52" s="244"/>
      <c r="T52" s="265"/>
      <c r="U52" s="244"/>
      <c r="V52" s="266" t="str">
        <f>IF(Q52="","",IF(Q52="×",0,IF(AND(Q52="○",S52="○"),150000,100000)))</f>
        <v/>
      </c>
      <c r="W52" s="267" t="str">
        <f>IF(AND(N52="",O52=""),"",SUM(N52,O52))</f>
        <v/>
      </c>
      <c r="X52" s="244"/>
    </row>
    <row r="53" spans="1:24" s="57" customFormat="1" ht="20.45" customHeight="1">
      <c r="A53" s="163"/>
      <c r="B53" s="250"/>
      <c r="C53" s="251"/>
      <c r="D53" s="254"/>
      <c r="E53" s="255"/>
      <c r="F53" s="254"/>
      <c r="G53" s="255"/>
      <c r="H53" s="258"/>
      <c r="I53" s="259"/>
      <c r="J53" s="258"/>
      <c r="K53" s="259"/>
      <c r="L53" s="261"/>
      <c r="M53" s="263"/>
      <c r="N53" s="263"/>
      <c r="O53" s="264"/>
      <c r="P53" s="264"/>
      <c r="Q53" s="265"/>
      <c r="R53" s="244"/>
      <c r="S53" s="244"/>
      <c r="T53" s="265"/>
      <c r="U53" s="244"/>
      <c r="V53" s="266"/>
      <c r="W53" s="267"/>
      <c r="X53" s="244"/>
    </row>
    <row r="54" spans="1:24" s="57" customFormat="1" ht="20.45" customHeight="1">
      <c r="A54" s="163">
        <v>5</v>
      </c>
      <c r="B54" s="248" t="str">
        <f>IF('様式第６号(2)'!B61="","",'様式第６号(2)'!B61)</f>
        <v/>
      </c>
      <c r="C54" s="249"/>
      <c r="D54" s="252" t="str">
        <f>IF('様式第６号(2)'!H61="","",'様式第６号(2)'!H61)</f>
        <v/>
      </c>
      <c r="E54" s="253"/>
      <c r="F54" s="252" t="str">
        <f>IF('様式第６号(2)'!J61="","",'様式第６号(2)'!J61)</f>
        <v/>
      </c>
      <c r="G54" s="253"/>
      <c r="H54" s="256" t="str">
        <f>IF('様式第６号(2)'!N61="","",'様式第６号(2)'!N61)</f>
        <v/>
      </c>
      <c r="I54" s="257"/>
      <c r="J54" s="256" t="str">
        <f>IF('様式第６号(2)'!P61="","",'様式第６号(2)'!P61)</f>
        <v/>
      </c>
      <c r="K54" s="257"/>
      <c r="L54" s="260" t="str">
        <f>IF('様式第６号(2)'!R61="","",'様式第６号(2)'!R61)</f>
        <v/>
      </c>
      <c r="M54" s="262" t="str">
        <f>IF('様式第６号(2)'!T61="","",'様式第６号(2)'!T61)</f>
        <v/>
      </c>
      <c r="N54" s="262" t="str">
        <f t="shared" ref="N54" si="4">IF(OR(H54="",M54=""),"",H54-M54)</f>
        <v/>
      </c>
      <c r="O54" s="264"/>
      <c r="P54" s="264"/>
      <c r="Q54" s="265"/>
      <c r="R54" s="244"/>
      <c r="S54" s="244"/>
      <c r="T54" s="265"/>
      <c r="U54" s="244"/>
      <c r="V54" s="266" t="str">
        <f>IF(Q54="","",IF(Q54="×",0,IF(AND(Q54="○",S54="○"),150000,100000)))</f>
        <v/>
      </c>
      <c r="W54" s="267" t="str">
        <f>IF(AND(N54="",O54=""),"",SUM(N54,O54))</f>
        <v/>
      </c>
      <c r="X54" s="244"/>
    </row>
    <row r="55" spans="1:24" s="57" customFormat="1" ht="20.45" customHeight="1">
      <c r="A55" s="163"/>
      <c r="B55" s="250"/>
      <c r="C55" s="251"/>
      <c r="D55" s="254"/>
      <c r="E55" s="255"/>
      <c r="F55" s="254"/>
      <c r="G55" s="255"/>
      <c r="H55" s="258"/>
      <c r="I55" s="259"/>
      <c r="J55" s="258"/>
      <c r="K55" s="259"/>
      <c r="L55" s="261"/>
      <c r="M55" s="263"/>
      <c r="N55" s="263"/>
      <c r="O55" s="264"/>
      <c r="P55" s="264"/>
      <c r="Q55" s="265"/>
      <c r="R55" s="244"/>
      <c r="S55" s="244"/>
      <c r="T55" s="265"/>
      <c r="U55" s="244"/>
      <c r="V55" s="266"/>
      <c r="W55" s="267"/>
      <c r="X55" s="244"/>
    </row>
    <row r="56" spans="1:24" s="57" customFormat="1" ht="20.45" customHeight="1">
      <c r="A56" s="163">
        <v>6</v>
      </c>
      <c r="B56" s="248" t="str">
        <f>IF('様式第６号(2)'!B63="","",'様式第６号(2)'!B63)</f>
        <v/>
      </c>
      <c r="C56" s="249"/>
      <c r="D56" s="252" t="str">
        <f>IF('様式第６号(2)'!H63="","",'様式第６号(2)'!H63)</f>
        <v/>
      </c>
      <c r="E56" s="253"/>
      <c r="F56" s="252" t="str">
        <f>IF('様式第６号(2)'!J63="","",'様式第６号(2)'!J63)</f>
        <v/>
      </c>
      <c r="G56" s="253"/>
      <c r="H56" s="256" t="str">
        <f>IF('様式第６号(2)'!N63="","",'様式第６号(2)'!N63)</f>
        <v/>
      </c>
      <c r="I56" s="257"/>
      <c r="J56" s="256" t="str">
        <f>IF('様式第６号(2)'!P63="","",'様式第６号(2)'!P63)</f>
        <v/>
      </c>
      <c r="K56" s="257"/>
      <c r="L56" s="260" t="str">
        <f>IF('様式第６号(2)'!R63="","",'様式第６号(2)'!R63)</f>
        <v/>
      </c>
      <c r="M56" s="262" t="str">
        <f>IF('様式第６号(2)'!T63="","",'様式第６号(2)'!T63)</f>
        <v/>
      </c>
      <c r="N56" s="262" t="str">
        <f t="shared" ref="N56" si="5">IF(OR(H56="",M56=""),"",H56-M56)</f>
        <v/>
      </c>
      <c r="O56" s="264"/>
      <c r="P56" s="264"/>
      <c r="Q56" s="265"/>
      <c r="R56" s="244"/>
      <c r="S56" s="244"/>
      <c r="T56" s="265"/>
      <c r="U56" s="244"/>
      <c r="V56" s="266" t="str">
        <f>IF(Q56="","",IF(Q56="×",0,IF(AND(Q56="○",S56="○"),150000,100000)))</f>
        <v/>
      </c>
      <c r="W56" s="267" t="str">
        <f>IF(AND(N56="",O56=""),"",SUM(N56,O56))</f>
        <v/>
      </c>
      <c r="X56" s="244"/>
    </row>
    <row r="57" spans="1:24" s="57" customFormat="1" ht="20.45" customHeight="1">
      <c r="A57" s="163"/>
      <c r="B57" s="250"/>
      <c r="C57" s="251"/>
      <c r="D57" s="254"/>
      <c r="E57" s="255"/>
      <c r="F57" s="254"/>
      <c r="G57" s="255"/>
      <c r="H57" s="258"/>
      <c r="I57" s="259"/>
      <c r="J57" s="258"/>
      <c r="K57" s="259"/>
      <c r="L57" s="261"/>
      <c r="M57" s="263"/>
      <c r="N57" s="263"/>
      <c r="O57" s="264"/>
      <c r="P57" s="264"/>
      <c r="Q57" s="265"/>
      <c r="R57" s="244"/>
      <c r="S57" s="244"/>
      <c r="T57" s="265"/>
      <c r="U57" s="244"/>
      <c r="V57" s="266"/>
      <c r="W57" s="267"/>
      <c r="X57" s="244"/>
    </row>
    <row r="58" spans="1:24" s="57" customFormat="1" ht="20.45" customHeight="1">
      <c r="A58" s="163">
        <v>7</v>
      </c>
      <c r="B58" s="248" t="str">
        <f>IF('様式第６号(2)'!B65="","",'様式第６号(2)'!B65)</f>
        <v/>
      </c>
      <c r="C58" s="249"/>
      <c r="D58" s="252" t="str">
        <f>IF('様式第６号(2)'!H65="","",'様式第６号(2)'!H65)</f>
        <v/>
      </c>
      <c r="E58" s="253"/>
      <c r="F58" s="252" t="str">
        <f>IF('様式第６号(2)'!J65="","",'様式第６号(2)'!J65)</f>
        <v/>
      </c>
      <c r="G58" s="253"/>
      <c r="H58" s="256" t="str">
        <f>IF('様式第６号(2)'!N65="","",'様式第６号(2)'!N65)</f>
        <v/>
      </c>
      <c r="I58" s="257"/>
      <c r="J58" s="256" t="str">
        <f>IF('様式第６号(2)'!P65="","",'様式第６号(2)'!P65)</f>
        <v/>
      </c>
      <c r="K58" s="257"/>
      <c r="L58" s="260" t="str">
        <f>IF('様式第６号(2)'!R65="","",'様式第６号(2)'!R65)</f>
        <v/>
      </c>
      <c r="M58" s="262" t="str">
        <f>IF('様式第６号(2)'!T65="","",'様式第６号(2)'!T65)</f>
        <v/>
      </c>
      <c r="N58" s="262" t="str">
        <f t="shared" ref="N58" si="6">IF(OR(H58="",M58=""),"",H58-M58)</f>
        <v/>
      </c>
      <c r="O58" s="264"/>
      <c r="P58" s="264"/>
      <c r="Q58" s="265"/>
      <c r="R58" s="244"/>
      <c r="S58" s="244"/>
      <c r="T58" s="265"/>
      <c r="U58" s="244"/>
      <c r="V58" s="266" t="str">
        <f>IF(Q58="","",IF(Q58="×",0,IF(AND(Q58="○",S58="○"),150000,100000)))</f>
        <v/>
      </c>
      <c r="W58" s="267" t="str">
        <f>IF(AND(N58="",O58=""),"",SUM(N58,O58))</f>
        <v/>
      </c>
      <c r="X58" s="244"/>
    </row>
    <row r="59" spans="1:24" s="57" customFormat="1" ht="20.45" customHeight="1">
      <c r="A59" s="163"/>
      <c r="B59" s="250"/>
      <c r="C59" s="251"/>
      <c r="D59" s="254"/>
      <c r="E59" s="255"/>
      <c r="F59" s="254"/>
      <c r="G59" s="255"/>
      <c r="H59" s="258"/>
      <c r="I59" s="259"/>
      <c r="J59" s="258"/>
      <c r="K59" s="259"/>
      <c r="L59" s="261"/>
      <c r="M59" s="263"/>
      <c r="N59" s="263"/>
      <c r="O59" s="264"/>
      <c r="P59" s="264"/>
      <c r="Q59" s="265"/>
      <c r="R59" s="244"/>
      <c r="S59" s="244"/>
      <c r="T59" s="265"/>
      <c r="U59" s="244"/>
      <c r="V59" s="266"/>
      <c r="W59" s="267"/>
      <c r="X59" s="244"/>
    </row>
    <row r="60" spans="1:24" s="57" customFormat="1" ht="20.45" customHeight="1">
      <c r="A60" s="163">
        <v>8</v>
      </c>
      <c r="B60" s="248" t="str">
        <f>IF('様式第６号(2)'!B67="","",'様式第６号(2)'!B67)</f>
        <v/>
      </c>
      <c r="C60" s="249"/>
      <c r="D60" s="252" t="str">
        <f>IF('様式第６号(2)'!H67="","",'様式第６号(2)'!H67)</f>
        <v/>
      </c>
      <c r="E60" s="253"/>
      <c r="F60" s="252" t="str">
        <f>IF('様式第６号(2)'!J67="","",'様式第６号(2)'!J67)</f>
        <v/>
      </c>
      <c r="G60" s="253"/>
      <c r="H60" s="256" t="str">
        <f>IF('様式第６号(2)'!N67="","",'様式第６号(2)'!N67)</f>
        <v/>
      </c>
      <c r="I60" s="257"/>
      <c r="J60" s="256" t="str">
        <f>IF('様式第６号(2)'!P67="","",'様式第６号(2)'!P67)</f>
        <v/>
      </c>
      <c r="K60" s="257"/>
      <c r="L60" s="260" t="str">
        <f>IF('様式第６号(2)'!R67="","",'様式第６号(2)'!R67)</f>
        <v/>
      </c>
      <c r="M60" s="262" t="str">
        <f>IF('様式第６号(2)'!T67="","",'様式第６号(2)'!T67)</f>
        <v/>
      </c>
      <c r="N60" s="262" t="str">
        <f t="shared" ref="N60" si="7">IF(OR(H60="",M60=""),"",H60-M60)</f>
        <v/>
      </c>
      <c r="O60" s="264"/>
      <c r="P60" s="264"/>
      <c r="Q60" s="265"/>
      <c r="R60" s="244"/>
      <c r="S60" s="244"/>
      <c r="T60" s="265"/>
      <c r="U60" s="244"/>
      <c r="V60" s="266" t="str">
        <f t="shared" ref="V60" si="8">IF(Q60="","",IF(Q60="×",0,IF(AND(Q60="○",S60="○"),150000,100000)))</f>
        <v/>
      </c>
      <c r="W60" s="267" t="str">
        <f t="shared" ref="W60" si="9">IF(AND(N60="",O60=""),"",SUM(N60,O60))</f>
        <v/>
      </c>
      <c r="X60" s="244"/>
    </row>
    <row r="61" spans="1:24" s="57" customFormat="1" ht="20.45" customHeight="1">
      <c r="A61" s="163"/>
      <c r="B61" s="250"/>
      <c r="C61" s="251"/>
      <c r="D61" s="254"/>
      <c r="E61" s="255"/>
      <c r="F61" s="254"/>
      <c r="G61" s="255"/>
      <c r="H61" s="258"/>
      <c r="I61" s="259"/>
      <c r="J61" s="258"/>
      <c r="K61" s="259"/>
      <c r="L61" s="261"/>
      <c r="M61" s="263"/>
      <c r="N61" s="263"/>
      <c r="O61" s="264"/>
      <c r="P61" s="264"/>
      <c r="Q61" s="265"/>
      <c r="R61" s="244"/>
      <c r="S61" s="244"/>
      <c r="T61" s="265"/>
      <c r="U61" s="244"/>
      <c r="V61" s="266"/>
      <c r="W61" s="267"/>
      <c r="X61" s="244"/>
    </row>
    <row r="62" spans="1:24" s="57" customFormat="1" ht="20.45" customHeight="1">
      <c r="A62" s="163">
        <v>9</v>
      </c>
      <c r="B62" s="248" t="str">
        <f>IF('様式第６号(2)'!B69="","",'様式第６号(2)'!B69)</f>
        <v/>
      </c>
      <c r="C62" s="249"/>
      <c r="D62" s="252" t="str">
        <f>IF('様式第６号(2)'!H69="","",'様式第６号(2)'!H69)</f>
        <v/>
      </c>
      <c r="E62" s="253"/>
      <c r="F62" s="252" t="str">
        <f>IF('様式第６号(2)'!J69="","",'様式第６号(2)'!J69)</f>
        <v/>
      </c>
      <c r="G62" s="253"/>
      <c r="H62" s="256" t="str">
        <f>IF('様式第６号(2)'!N69="","",'様式第６号(2)'!N69)</f>
        <v/>
      </c>
      <c r="I62" s="257"/>
      <c r="J62" s="256" t="str">
        <f>IF('様式第６号(2)'!P69="","",'様式第６号(2)'!P69)</f>
        <v/>
      </c>
      <c r="K62" s="257"/>
      <c r="L62" s="260" t="str">
        <f>IF('様式第６号(2)'!R69="","",'様式第６号(2)'!R69)</f>
        <v/>
      </c>
      <c r="M62" s="262" t="str">
        <f>IF('様式第６号(2)'!T69="","",'様式第６号(2)'!T69)</f>
        <v/>
      </c>
      <c r="N62" s="262" t="str">
        <f t="shared" ref="N62" si="10">IF(OR(H62="",M62=""),"",H62-M62)</f>
        <v/>
      </c>
      <c r="O62" s="264"/>
      <c r="P62" s="264"/>
      <c r="Q62" s="265"/>
      <c r="R62" s="244"/>
      <c r="S62" s="244"/>
      <c r="T62" s="265"/>
      <c r="U62" s="244"/>
      <c r="V62" s="266" t="str">
        <f t="shared" ref="V62" si="11">IF(Q62="","",IF(Q62="×",0,IF(AND(Q62="○",S62="○"),150000,100000)))</f>
        <v/>
      </c>
      <c r="W62" s="267" t="str">
        <f t="shared" ref="W62" si="12">IF(AND(N62="",O62=""),"",SUM(N62,O62))</f>
        <v/>
      </c>
      <c r="X62" s="244"/>
    </row>
    <row r="63" spans="1:24" s="57" customFormat="1" ht="20.45" customHeight="1">
      <c r="A63" s="163"/>
      <c r="B63" s="250"/>
      <c r="C63" s="251"/>
      <c r="D63" s="254"/>
      <c r="E63" s="255"/>
      <c r="F63" s="254"/>
      <c r="G63" s="255"/>
      <c r="H63" s="258"/>
      <c r="I63" s="259"/>
      <c r="J63" s="258"/>
      <c r="K63" s="259"/>
      <c r="L63" s="261"/>
      <c r="M63" s="263"/>
      <c r="N63" s="263"/>
      <c r="O63" s="264"/>
      <c r="P63" s="264"/>
      <c r="Q63" s="265"/>
      <c r="R63" s="244"/>
      <c r="S63" s="244"/>
      <c r="T63" s="265"/>
      <c r="U63" s="244"/>
      <c r="V63" s="266"/>
      <c r="W63" s="267"/>
      <c r="X63" s="244"/>
    </row>
    <row r="64" spans="1:24" s="57" customFormat="1" ht="20.45" customHeight="1">
      <c r="A64" s="163">
        <v>10</v>
      </c>
      <c r="B64" s="248" t="str">
        <f>IF('様式第６号(2)'!B71="","",'様式第６号(2)'!B71)</f>
        <v/>
      </c>
      <c r="C64" s="249"/>
      <c r="D64" s="252" t="str">
        <f>IF('様式第６号(2)'!H71="","",'様式第６号(2)'!H71)</f>
        <v/>
      </c>
      <c r="E64" s="253"/>
      <c r="F64" s="252" t="str">
        <f>IF('様式第６号(2)'!J71="","",'様式第６号(2)'!J71)</f>
        <v/>
      </c>
      <c r="G64" s="253"/>
      <c r="H64" s="256" t="str">
        <f>IF('様式第６号(2)'!N71="","",'様式第６号(2)'!N71)</f>
        <v/>
      </c>
      <c r="I64" s="257"/>
      <c r="J64" s="256" t="str">
        <f>IF('様式第６号(2)'!P71="","",'様式第６号(2)'!P71)</f>
        <v/>
      </c>
      <c r="K64" s="257"/>
      <c r="L64" s="260" t="str">
        <f>IF('様式第６号(2)'!R71="","",'様式第６号(2)'!R71)</f>
        <v/>
      </c>
      <c r="M64" s="262" t="str">
        <f>IF('様式第６号(2)'!T71="","",'様式第６号(2)'!T71)</f>
        <v/>
      </c>
      <c r="N64" s="262" t="str">
        <f t="shared" ref="N64" si="13">IF(OR(H64="",M64=""),"",H64-M64)</f>
        <v/>
      </c>
      <c r="O64" s="264"/>
      <c r="P64" s="264"/>
      <c r="Q64" s="265"/>
      <c r="R64" s="244"/>
      <c r="S64" s="244"/>
      <c r="T64" s="265"/>
      <c r="U64" s="244"/>
      <c r="V64" s="266" t="str">
        <f t="shared" ref="V64" si="14">IF(Q64="","",IF(Q64="×",0,IF(AND(Q64="○",S64="○"),150000,100000)))</f>
        <v/>
      </c>
      <c r="W64" s="267" t="str">
        <f t="shared" ref="W64" si="15">IF(AND(N64="",O64=""),"",SUM(N64,O64))</f>
        <v/>
      </c>
      <c r="X64" s="244"/>
    </row>
    <row r="65" spans="1:24" s="57" customFormat="1" ht="20.45" customHeight="1">
      <c r="A65" s="163"/>
      <c r="B65" s="250"/>
      <c r="C65" s="251"/>
      <c r="D65" s="254"/>
      <c r="E65" s="255"/>
      <c r="F65" s="254"/>
      <c r="G65" s="255"/>
      <c r="H65" s="258"/>
      <c r="I65" s="259"/>
      <c r="J65" s="258"/>
      <c r="K65" s="259"/>
      <c r="L65" s="261"/>
      <c r="M65" s="263"/>
      <c r="N65" s="263"/>
      <c r="O65" s="264"/>
      <c r="P65" s="264"/>
      <c r="Q65" s="265"/>
      <c r="R65" s="244"/>
      <c r="S65" s="244"/>
      <c r="T65" s="265"/>
      <c r="U65" s="244"/>
      <c r="V65" s="266"/>
      <c r="W65" s="267"/>
      <c r="X65" s="244"/>
    </row>
    <row r="66" spans="1:24" s="57" customFormat="1" ht="20.45" customHeight="1">
      <c r="A66" s="163">
        <v>11</v>
      </c>
      <c r="B66" s="248" t="str">
        <f>IF('様式第６号(2)'!B73="","",'様式第６号(2)'!B73)</f>
        <v/>
      </c>
      <c r="C66" s="249"/>
      <c r="D66" s="252" t="str">
        <f>IF('様式第６号(2)'!H73="","",'様式第６号(2)'!H73)</f>
        <v/>
      </c>
      <c r="E66" s="253"/>
      <c r="F66" s="252" t="str">
        <f>IF('様式第６号(2)'!J73="","",'様式第６号(2)'!J73)</f>
        <v/>
      </c>
      <c r="G66" s="253"/>
      <c r="H66" s="256" t="str">
        <f>IF('様式第６号(2)'!N73="","",'様式第６号(2)'!N73)</f>
        <v/>
      </c>
      <c r="I66" s="257"/>
      <c r="J66" s="256" t="str">
        <f>IF('様式第６号(2)'!P73="","",'様式第６号(2)'!P73)</f>
        <v/>
      </c>
      <c r="K66" s="257"/>
      <c r="L66" s="260" t="str">
        <f>IF('様式第６号(2)'!R73="","",'様式第６号(2)'!R73)</f>
        <v/>
      </c>
      <c r="M66" s="262" t="str">
        <f>IF('様式第６号(2)'!T73="","",'様式第６号(2)'!T73)</f>
        <v/>
      </c>
      <c r="N66" s="262" t="str">
        <f t="shared" ref="N66" si="16">IF(OR(H66="",M66=""),"",H66-M66)</f>
        <v/>
      </c>
      <c r="O66" s="264"/>
      <c r="P66" s="264"/>
      <c r="Q66" s="265"/>
      <c r="R66" s="244"/>
      <c r="S66" s="244"/>
      <c r="T66" s="265"/>
      <c r="U66" s="244"/>
      <c r="V66" s="266" t="str">
        <f t="shared" ref="V66" si="17">IF(Q66="","",IF(Q66="×",0,IF(AND(Q66="○",S66="○"),150000,100000)))</f>
        <v/>
      </c>
      <c r="W66" s="267" t="str">
        <f t="shared" ref="W66" si="18">IF(AND(N66="",O66=""),"",SUM(N66,O66))</f>
        <v/>
      </c>
      <c r="X66" s="244"/>
    </row>
    <row r="67" spans="1:24" s="57" customFormat="1" ht="20.45" customHeight="1">
      <c r="A67" s="163"/>
      <c r="B67" s="250"/>
      <c r="C67" s="251"/>
      <c r="D67" s="254"/>
      <c r="E67" s="255"/>
      <c r="F67" s="254"/>
      <c r="G67" s="255"/>
      <c r="H67" s="258"/>
      <c r="I67" s="259"/>
      <c r="J67" s="258"/>
      <c r="K67" s="259"/>
      <c r="L67" s="261"/>
      <c r="M67" s="263"/>
      <c r="N67" s="263"/>
      <c r="O67" s="264"/>
      <c r="P67" s="264"/>
      <c r="Q67" s="265"/>
      <c r="R67" s="244"/>
      <c r="S67" s="244"/>
      <c r="T67" s="265"/>
      <c r="U67" s="244"/>
      <c r="V67" s="266"/>
      <c r="W67" s="267"/>
      <c r="X67" s="244"/>
    </row>
    <row r="68" spans="1:24" s="57" customFormat="1" ht="20.45" customHeight="1">
      <c r="A68" s="163">
        <v>12</v>
      </c>
      <c r="B68" s="248" t="str">
        <f>IF('様式第６号(2)'!B75="","",'様式第６号(2)'!B75)</f>
        <v/>
      </c>
      <c r="C68" s="249"/>
      <c r="D68" s="252" t="str">
        <f>IF('様式第６号(2)'!H75="","",'様式第６号(2)'!H75)</f>
        <v/>
      </c>
      <c r="E68" s="253"/>
      <c r="F68" s="252" t="str">
        <f>IF('様式第６号(2)'!J75="","",'様式第６号(2)'!J75)</f>
        <v/>
      </c>
      <c r="G68" s="253"/>
      <c r="H68" s="256" t="str">
        <f>IF('様式第６号(2)'!N75="","",'様式第６号(2)'!N75)</f>
        <v/>
      </c>
      <c r="I68" s="257"/>
      <c r="J68" s="256" t="str">
        <f>IF('様式第６号(2)'!P75="","",'様式第６号(2)'!P75)</f>
        <v/>
      </c>
      <c r="K68" s="257"/>
      <c r="L68" s="260" t="str">
        <f>IF('様式第６号(2)'!R75="","",'様式第６号(2)'!R75)</f>
        <v/>
      </c>
      <c r="M68" s="262" t="str">
        <f>IF('様式第６号(2)'!T75="","",'様式第６号(2)'!T75)</f>
        <v/>
      </c>
      <c r="N68" s="262" t="str">
        <f t="shared" ref="N68" si="19">IF(OR(H68="",M68=""),"",H68-M68)</f>
        <v/>
      </c>
      <c r="O68" s="264"/>
      <c r="P68" s="264"/>
      <c r="Q68" s="265"/>
      <c r="R68" s="244"/>
      <c r="S68" s="244"/>
      <c r="T68" s="265"/>
      <c r="U68" s="244"/>
      <c r="V68" s="266" t="str">
        <f t="shared" ref="V68" si="20">IF(Q68="","",IF(Q68="×",0,IF(AND(Q68="○",S68="○"),150000,100000)))</f>
        <v/>
      </c>
      <c r="W68" s="267" t="str">
        <f t="shared" ref="W68" si="21">IF(AND(N68="",O68=""),"",SUM(N68,O68))</f>
        <v/>
      </c>
      <c r="X68" s="244"/>
    </row>
    <row r="69" spans="1:24" s="57" customFormat="1" ht="20.45" customHeight="1">
      <c r="A69" s="163"/>
      <c r="B69" s="250"/>
      <c r="C69" s="251"/>
      <c r="D69" s="254"/>
      <c r="E69" s="255"/>
      <c r="F69" s="254"/>
      <c r="G69" s="255"/>
      <c r="H69" s="258"/>
      <c r="I69" s="259"/>
      <c r="J69" s="258"/>
      <c r="K69" s="259"/>
      <c r="L69" s="261"/>
      <c r="M69" s="263"/>
      <c r="N69" s="263"/>
      <c r="O69" s="264"/>
      <c r="P69" s="264"/>
      <c r="Q69" s="265"/>
      <c r="R69" s="244"/>
      <c r="S69" s="244"/>
      <c r="T69" s="265"/>
      <c r="U69" s="244"/>
      <c r="V69" s="266"/>
      <c r="W69" s="267"/>
      <c r="X69" s="244"/>
    </row>
    <row r="70" spans="1:24" s="57" customFormat="1" ht="20.45" customHeight="1">
      <c r="A70" s="163">
        <v>13</v>
      </c>
      <c r="B70" s="248" t="str">
        <f>IF('様式第６号(2)'!B77="","",'様式第６号(2)'!B77)</f>
        <v/>
      </c>
      <c r="C70" s="249"/>
      <c r="D70" s="252" t="str">
        <f>IF('様式第６号(2)'!H77="","",'様式第６号(2)'!H77)</f>
        <v/>
      </c>
      <c r="E70" s="253"/>
      <c r="F70" s="252" t="str">
        <f>IF('様式第６号(2)'!J77="","",'様式第６号(2)'!J77)</f>
        <v/>
      </c>
      <c r="G70" s="253"/>
      <c r="H70" s="256" t="str">
        <f>IF('様式第６号(2)'!N77="","",'様式第６号(2)'!N77)</f>
        <v/>
      </c>
      <c r="I70" s="257"/>
      <c r="J70" s="256" t="str">
        <f>IF('様式第６号(2)'!P77="","",'様式第６号(2)'!P77)</f>
        <v/>
      </c>
      <c r="K70" s="257"/>
      <c r="L70" s="260" t="str">
        <f>IF('様式第６号(2)'!R77="","",'様式第６号(2)'!R77)</f>
        <v/>
      </c>
      <c r="M70" s="262" t="str">
        <f>IF('様式第６号(2)'!T77="","",'様式第６号(2)'!T77)</f>
        <v/>
      </c>
      <c r="N70" s="262" t="str">
        <f t="shared" ref="N70" si="22">IF(OR(H70="",M70=""),"",H70-M70)</f>
        <v/>
      </c>
      <c r="O70" s="264"/>
      <c r="P70" s="264"/>
      <c r="Q70" s="265"/>
      <c r="R70" s="244"/>
      <c r="S70" s="244"/>
      <c r="T70" s="265"/>
      <c r="U70" s="244"/>
      <c r="V70" s="266" t="str">
        <f t="shared" ref="V70" si="23">IF(Q70="","",IF(Q70="×",0,IF(AND(Q70="○",S70="○"),150000,100000)))</f>
        <v/>
      </c>
      <c r="W70" s="267" t="str">
        <f t="shared" ref="W70" si="24">IF(AND(N70="",O70=""),"",SUM(N70,O70))</f>
        <v/>
      </c>
      <c r="X70" s="244"/>
    </row>
    <row r="71" spans="1:24" s="57" customFormat="1" ht="20.45" customHeight="1">
      <c r="A71" s="163"/>
      <c r="B71" s="250"/>
      <c r="C71" s="251"/>
      <c r="D71" s="254"/>
      <c r="E71" s="255"/>
      <c r="F71" s="254"/>
      <c r="G71" s="255"/>
      <c r="H71" s="258"/>
      <c r="I71" s="259"/>
      <c r="J71" s="258"/>
      <c r="K71" s="259"/>
      <c r="L71" s="261"/>
      <c r="M71" s="263"/>
      <c r="N71" s="263"/>
      <c r="O71" s="264"/>
      <c r="P71" s="264"/>
      <c r="Q71" s="265"/>
      <c r="R71" s="244"/>
      <c r="S71" s="244"/>
      <c r="T71" s="265"/>
      <c r="U71" s="244"/>
      <c r="V71" s="266"/>
      <c r="W71" s="267"/>
      <c r="X71" s="244"/>
    </row>
    <row r="72" spans="1:24" s="57" customFormat="1" ht="20.45" customHeight="1">
      <c r="A72" s="163">
        <v>14</v>
      </c>
      <c r="B72" s="248" t="str">
        <f>IF('様式第６号(2)'!B79="","",'様式第６号(2)'!B79)</f>
        <v/>
      </c>
      <c r="C72" s="249"/>
      <c r="D72" s="252" t="str">
        <f>IF('様式第６号(2)'!H79="","",'様式第６号(2)'!H79)</f>
        <v/>
      </c>
      <c r="E72" s="253"/>
      <c r="F72" s="252" t="str">
        <f>IF('様式第６号(2)'!J79="","",'様式第６号(2)'!J79)</f>
        <v/>
      </c>
      <c r="G72" s="253"/>
      <c r="H72" s="256" t="str">
        <f>IF('様式第６号(2)'!N79="","",'様式第６号(2)'!N79)</f>
        <v/>
      </c>
      <c r="I72" s="257"/>
      <c r="J72" s="256" t="str">
        <f>IF('様式第６号(2)'!P79="","",'様式第６号(2)'!P79)</f>
        <v/>
      </c>
      <c r="K72" s="257"/>
      <c r="L72" s="260" t="str">
        <f>IF('様式第６号(2)'!R79="","",'様式第６号(2)'!R79)</f>
        <v/>
      </c>
      <c r="M72" s="262" t="str">
        <f>IF('様式第６号(2)'!T79="","",'様式第６号(2)'!T79)</f>
        <v/>
      </c>
      <c r="N72" s="262" t="str">
        <f t="shared" ref="N72" si="25">IF(OR(H72="",M72=""),"",H72-M72)</f>
        <v/>
      </c>
      <c r="O72" s="264"/>
      <c r="P72" s="264"/>
      <c r="Q72" s="265"/>
      <c r="R72" s="244"/>
      <c r="S72" s="244"/>
      <c r="T72" s="265"/>
      <c r="U72" s="244"/>
      <c r="V72" s="266" t="str">
        <f t="shared" ref="V72" si="26">IF(Q72="","",IF(Q72="×",0,IF(AND(Q72="○",S72="○"),150000,100000)))</f>
        <v/>
      </c>
      <c r="W72" s="267" t="str">
        <f t="shared" ref="W72" si="27">IF(AND(N72="",O72=""),"",SUM(N72,O72))</f>
        <v/>
      </c>
      <c r="X72" s="244"/>
    </row>
    <row r="73" spans="1:24" s="57" customFormat="1" ht="20.45" customHeight="1">
      <c r="A73" s="163"/>
      <c r="B73" s="250"/>
      <c r="C73" s="251"/>
      <c r="D73" s="254"/>
      <c r="E73" s="255"/>
      <c r="F73" s="254"/>
      <c r="G73" s="255"/>
      <c r="H73" s="258"/>
      <c r="I73" s="259"/>
      <c r="J73" s="258"/>
      <c r="K73" s="259"/>
      <c r="L73" s="261"/>
      <c r="M73" s="263"/>
      <c r="N73" s="263"/>
      <c r="O73" s="264"/>
      <c r="P73" s="264"/>
      <c r="Q73" s="265"/>
      <c r="R73" s="244"/>
      <c r="S73" s="244"/>
      <c r="T73" s="265"/>
      <c r="U73" s="244"/>
      <c r="V73" s="266"/>
      <c r="W73" s="267"/>
      <c r="X73" s="244"/>
    </row>
    <row r="74" spans="1:24" s="57" customFormat="1" ht="20.45" customHeight="1">
      <c r="A74" s="163">
        <v>15</v>
      </c>
      <c r="B74" s="248" t="str">
        <f>IF('様式第６号(2)'!B81="","",'様式第６号(2)'!B81)</f>
        <v/>
      </c>
      <c r="C74" s="249"/>
      <c r="D74" s="252" t="str">
        <f>IF('様式第６号(2)'!H81="","",'様式第６号(2)'!H81)</f>
        <v/>
      </c>
      <c r="E74" s="253"/>
      <c r="F74" s="252" t="str">
        <f>IF('様式第６号(2)'!J81="","",'様式第６号(2)'!J81)</f>
        <v/>
      </c>
      <c r="G74" s="253"/>
      <c r="H74" s="256" t="str">
        <f>IF('様式第６号(2)'!N81="","",'様式第６号(2)'!N81)</f>
        <v/>
      </c>
      <c r="I74" s="257"/>
      <c r="J74" s="256" t="str">
        <f>IF('様式第６号(2)'!P81="","",'様式第６号(2)'!P81)</f>
        <v/>
      </c>
      <c r="K74" s="257"/>
      <c r="L74" s="260" t="str">
        <f>IF('様式第６号(2)'!R81="","",'様式第６号(2)'!R81)</f>
        <v/>
      </c>
      <c r="M74" s="262" t="str">
        <f>IF('様式第６号(2)'!T81="","",'様式第６号(2)'!T81)</f>
        <v/>
      </c>
      <c r="N74" s="262" t="str">
        <f t="shared" ref="N74" si="28">IF(OR(H74="",M74=""),"",H74-M74)</f>
        <v/>
      </c>
      <c r="O74" s="264"/>
      <c r="P74" s="264"/>
      <c r="Q74" s="265"/>
      <c r="R74" s="244"/>
      <c r="S74" s="244"/>
      <c r="T74" s="265"/>
      <c r="U74" s="244"/>
      <c r="V74" s="266" t="str">
        <f t="shared" ref="V74" si="29">IF(Q74="","",IF(Q74="×",0,IF(AND(Q74="○",S74="○"),150000,100000)))</f>
        <v/>
      </c>
      <c r="W74" s="267" t="str">
        <f t="shared" ref="W74" si="30">IF(AND(N74="",O74=""),"",SUM(N74,O74))</f>
        <v/>
      </c>
      <c r="X74" s="244"/>
    </row>
    <row r="75" spans="1:24" s="57" customFormat="1" ht="20.45" customHeight="1">
      <c r="A75" s="163"/>
      <c r="B75" s="250"/>
      <c r="C75" s="251"/>
      <c r="D75" s="254"/>
      <c r="E75" s="255"/>
      <c r="F75" s="254"/>
      <c r="G75" s="255"/>
      <c r="H75" s="258"/>
      <c r="I75" s="259"/>
      <c r="J75" s="258"/>
      <c r="K75" s="259"/>
      <c r="L75" s="261"/>
      <c r="M75" s="263"/>
      <c r="N75" s="263"/>
      <c r="O75" s="264"/>
      <c r="P75" s="264"/>
      <c r="Q75" s="265"/>
      <c r="R75" s="244"/>
      <c r="S75" s="244"/>
      <c r="T75" s="265"/>
      <c r="U75" s="244"/>
      <c r="V75" s="266"/>
      <c r="W75" s="267"/>
      <c r="X75" s="244"/>
    </row>
    <row r="76" spans="1:24" s="57" customFormat="1" ht="20.45" customHeight="1">
      <c r="A76" s="163">
        <v>16</v>
      </c>
      <c r="B76" s="248" t="str">
        <f>IF('様式第６号(2)'!B83="","",'様式第６号(2)'!B83)</f>
        <v/>
      </c>
      <c r="C76" s="249"/>
      <c r="D76" s="252" t="str">
        <f>IF('様式第６号(2)'!H83="","",'様式第６号(2)'!H83)</f>
        <v/>
      </c>
      <c r="E76" s="253"/>
      <c r="F76" s="252" t="str">
        <f>IF('様式第６号(2)'!J83="","",'様式第６号(2)'!J83)</f>
        <v/>
      </c>
      <c r="G76" s="253"/>
      <c r="H76" s="256" t="str">
        <f>IF('様式第６号(2)'!N83="","",'様式第６号(2)'!N83)</f>
        <v/>
      </c>
      <c r="I76" s="257"/>
      <c r="J76" s="256" t="str">
        <f>IF('様式第６号(2)'!P83="","",'様式第６号(2)'!P83)</f>
        <v/>
      </c>
      <c r="K76" s="257"/>
      <c r="L76" s="260" t="str">
        <f>IF('様式第６号(2)'!R83="","",'様式第６号(2)'!R83)</f>
        <v/>
      </c>
      <c r="M76" s="262" t="str">
        <f>IF('様式第６号(2)'!T83="","",'様式第６号(2)'!T83)</f>
        <v/>
      </c>
      <c r="N76" s="262" t="str">
        <f t="shared" ref="N76" si="31">IF(OR(H76="",M76=""),"",H76-M76)</f>
        <v/>
      </c>
      <c r="O76" s="264"/>
      <c r="P76" s="264"/>
      <c r="Q76" s="265"/>
      <c r="R76" s="244"/>
      <c r="S76" s="244"/>
      <c r="T76" s="265"/>
      <c r="U76" s="244"/>
      <c r="V76" s="266" t="str">
        <f t="shared" ref="V76" si="32">IF(Q76="","",IF(Q76="×",0,IF(AND(Q76="○",S76="○"),150000,100000)))</f>
        <v/>
      </c>
      <c r="W76" s="267" t="str">
        <f t="shared" ref="W76" si="33">IF(AND(N76="",O76=""),"",SUM(N76,O76))</f>
        <v/>
      </c>
      <c r="X76" s="244"/>
    </row>
    <row r="77" spans="1:24" s="57" customFormat="1" ht="20.45" customHeight="1">
      <c r="A77" s="163"/>
      <c r="B77" s="250"/>
      <c r="C77" s="251"/>
      <c r="D77" s="254"/>
      <c r="E77" s="255"/>
      <c r="F77" s="254"/>
      <c r="G77" s="255"/>
      <c r="H77" s="258"/>
      <c r="I77" s="259"/>
      <c r="J77" s="258"/>
      <c r="K77" s="259"/>
      <c r="L77" s="261"/>
      <c r="M77" s="263"/>
      <c r="N77" s="263"/>
      <c r="O77" s="264"/>
      <c r="P77" s="264"/>
      <c r="Q77" s="265"/>
      <c r="R77" s="244"/>
      <c r="S77" s="244"/>
      <c r="T77" s="265"/>
      <c r="U77" s="244"/>
      <c r="V77" s="266"/>
      <c r="W77" s="267"/>
      <c r="X77" s="244"/>
    </row>
    <row r="78" spans="1:24" s="57" customFormat="1" ht="20.45" customHeight="1">
      <c r="A78" s="163">
        <v>17</v>
      </c>
      <c r="B78" s="248" t="str">
        <f>IF('様式第６号(2)'!B85="","",'様式第６号(2)'!B85)</f>
        <v/>
      </c>
      <c r="C78" s="249"/>
      <c r="D78" s="252" t="str">
        <f>IF('様式第６号(2)'!H85="","",'様式第６号(2)'!H85)</f>
        <v/>
      </c>
      <c r="E78" s="253"/>
      <c r="F78" s="252" t="str">
        <f>IF('様式第６号(2)'!J85="","",'様式第６号(2)'!J85)</f>
        <v/>
      </c>
      <c r="G78" s="253"/>
      <c r="H78" s="256" t="str">
        <f>IF('様式第６号(2)'!N85="","",'様式第６号(2)'!N85)</f>
        <v/>
      </c>
      <c r="I78" s="257"/>
      <c r="J78" s="256" t="str">
        <f>IF('様式第６号(2)'!P85="","",'様式第６号(2)'!P85)</f>
        <v/>
      </c>
      <c r="K78" s="257"/>
      <c r="L78" s="260" t="str">
        <f>IF('様式第６号(2)'!R85="","",'様式第６号(2)'!R85)</f>
        <v/>
      </c>
      <c r="M78" s="262" t="str">
        <f>IF('様式第６号(2)'!T85="","",'様式第６号(2)'!T85)</f>
        <v/>
      </c>
      <c r="N78" s="262" t="str">
        <f t="shared" ref="N78" si="34">IF(OR(H78="",M78=""),"",H78-M78)</f>
        <v/>
      </c>
      <c r="O78" s="264"/>
      <c r="P78" s="264"/>
      <c r="Q78" s="265"/>
      <c r="R78" s="244"/>
      <c r="S78" s="244"/>
      <c r="T78" s="265"/>
      <c r="U78" s="244"/>
      <c r="V78" s="266" t="str">
        <f t="shared" ref="V78" si="35">IF(Q78="","",IF(Q78="×",0,IF(AND(Q78="○",S78="○"),150000,100000)))</f>
        <v/>
      </c>
      <c r="W78" s="267" t="str">
        <f t="shared" ref="W78" si="36">IF(AND(N78="",O78=""),"",SUM(N78,O78))</f>
        <v/>
      </c>
      <c r="X78" s="244"/>
    </row>
    <row r="79" spans="1:24" s="57" customFormat="1" ht="20.45" customHeight="1">
      <c r="A79" s="163"/>
      <c r="B79" s="250"/>
      <c r="C79" s="251"/>
      <c r="D79" s="254"/>
      <c r="E79" s="255"/>
      <c r="F79" s="254"/>
      <c r="G79" s="255"/>
      <c r="H79" s="258"/>
      <c r="I79" s="259"/>
      <c r="J79" s="258"/>
      <c r="K79" s="259"/>
      <c r="L79" s="261"/>
      <c r="M79" s="263"/>
      <c r="N79" s="263"/>
      <c r="O79" s="264"/>
      <c r="P79" s="264"/>
      <c r="Q79" s="265"/>
      <c r="R79" s="244"/>
      <c r="S79" s="244"/>
      <c r="T79" s="265"/>
      <c r="U79" s="244"/>
      <c r="V79" s="266"/>
      <c r="W79" s="267"/>
      <c r="X79" s="244"/>
    </row>
    <row r="80" spans="1:24" s="57" customFormat="1" ht="20.45" customHeight="1">
      <c r="A80" s="163">
        <v>18</v>
      </c>
      <c r="B80" s="248" t="str">
        <f>IF('様式第６号(2)'!B87="","",'様式第６号(2)'!B87)</f>
        <v/>
      </c>
      <c r="C80" s="249"/>
      <c r="D80" s="252" t="str">
        <f>IF('様式第６号(2)'!H87="","",'様式第６号(2)'!H87)</f>
        <v/>
      </c>
      <c r="E80" s="253"/>
      <c r="F80" s="252" t="str">
        <f>IF('様式第６号(2)'!J87="","",'様式第６号(2)'!J87)</f>
        <v/>
      </c>
      <c r="G80" s="253"/>
      <c r="H80" s="256" t="str">
        <f>IF('様式第６号(2)'!N87="","",'様式第６号(2)'!N87)</f>
        <v/>
      </c>
      <c r="I80" s="257"/>
      <c r="J80" s="256" t="str">
        <f>IF('様式第６号(2)'!P87="","",'様式第６号(2)'!P87)</f>
        <v/>
      </c>
      <c r="K80" s="257"/>
      <c r="L80" s="260" t="str">
        <f>IF('様式第６号(2)'!R87="","",'様式第６号(2)'!R87)</f>
        <v/>
      </c>
      <c r="M80" s="262" t="str">
        <f>IF('様式第６号(2)'!T87="","",'様式第６号(2)'!T87)</f>
        <v/>
      </c>
      <c r="N80" s="262" t="str">
        <f t="shared" ref="N80" si="37">IF(OR(H80="",M80=""),"",H80-M80)</f>
        <v/>
      </c>
      <c r="O80" s="264"/>
      <c r="P80" s="264"/>
      <c r="Q80" s="265"/>
      <c r="R80" s="244"/>
      <c r="S80" s="244"/>
      <c r="T80" s="265"/>
      <c r="U80" s="244"/>
      <c r="V80" s="266" t="str">
        <f t="shared" ref="V80" si="38">IF(Q80="","",IF(Q80="×",0,IF(AND(Q80="○",S80="○"),150000,100000)))</f>
        <v/>
      </c>
      <c r="W80" s="267" t="str">
        <f t="shared" ref="W80" si="39">IF(AND(N80="",O80=""),"",SUM(N80,O80))</f>
        <v/>
      </c>
      <c r="X80" s="244"/>
    </row>
    <row r="81" spans="1:24" s="57" customFormat="1" ht="20.45" customHeight="1">
      <c r="A81" s="163"/>
      <c r="B81" s="250"/>
      <c r="C81" s="251"/>
      <c r="D81" s="254"/>
      <c r="E81" s="255"/>
      <c r="F81" s="254"/>
      <c r="G81" s="255"/>
      <c r="H81" s="258"/>
      <c r="I81" s="259"/>
      <c r="J81" s="258"/>
      <c r="K81" s="259"/>
      <c r="L81" s="261"/>
      <c r="M81" s="263"/>
      <c r="N81" s="263"/>
      <c r="O81" s="264"/>
      <c r="P81" s="264"/>
      <c r="Q81" s="265"/>
      <c r="R81" s="244"/>
      <c r="S81" s="244"/>
      <c r="T81" s="265"/>
      <c r="U81" s="244"/>
      <c r="V81" s="266"/>
      <c r="W81" s="267"/>
      <c r="X81" s="244"/>
    </row>
    <row r="82" spans="1:24" s="57" customFormat="1" ht="20.45" customHeight="1">
      <c r="A82" s="163">
        <v>19</v>
      </c>
      <c r="B82" s="248" t="str">
        <f>IF('様式第６号(2)'!B89="","",'様式第６号(2)'!B89)</f>
        <v/>
      </c>
      <c r="C82" s="249"/>
      <c r="D82" s="252" t="str">
        <f>IF('様式第６号(2)'!H89="","",'様式第６号(2)'!H89)</f>
        <v/>
      </c>
      <c r="E82" s="253"/>
      <c r="F82" s="252" t="str">
        <f>IF('様式第６号(2)'!J89="","",'様式第６号(2)'!J89)</f>
        <v/>
      </c>
      <c r="G82" s="253"/>
      <c r="H82" s="256" t="str">
        <f>IF('様式第６号(2)'!N89="","",'様式第６号(2)'!N89)</f>
        <v/>
      </c>
      <c r="I82" s="257"/>
      <c r="J82" s="256" t="str">
        <f>IF('様式第６号(2)'!P89="","",'様式第６号(2)'!P89)</f>
        <v/>
      </c>
      <c r="K82" s="257"/>
      <c r="L82" s="260" t="str">
        <f>IF('様式第６号(2)'!R89="","",'様式第６号(2)'!R89)</f>
        <v/>
      </c>
      <c r="M82" s="262" t="str">
        <f>IF('様式第６号(2)'!T89="","",'様式第６号(2)'!T89)</f>
        <v/>
      </c>
      <c r="N82" s="262" t="str">
        <f t="shared" ref="N82" si="40">IF(OR(H82="",M82=""),"",H82-M82)</f>
        <v/>
      </c>
      <c r="O82" s="264"/>
      <c r="P82" s="264"/>
      <c r="Q82" s="265"/>
      <c r="R82" s="244"/>
      <c r="S82" s="244"/>
      <c r="T82" s="265"/>
      <c r="U82" s="244"/>
      <c r="V82" s="266" t="str">
        <f t="shared" ref="V82" si="41">IF(Q82="","",IF(Q82="×",0,IF(AND(Q82="○",S82="○"),150000,100000)))</f>
        <v/>
      </c>
      <c r="W82" s="267" t="str">
        <f t="shared" ref="W82" si="42">IF(AND(N82="",O82=""),"",SUM(N82,O82))</f>
        <v/>
      </c>
      <c r="X82" s="244"/>
    </row>
    <row r="83" spans="1:24" s="57" customFormat="1" ht="20.45" customHeight="1">
      <c r="A83" s="163"/>
      <c r="B83" s="250"/>
      <c r="C83" s="251"/>
      <c r="D83" s="254"/>
      <c r="E83" s="255"/>
      <c r="F83" s="254"/>
      <c r="G83" s="255"/>
      <c r="H83" s="258"/>
      <c r="I83" s="259"/>
      <c r="J83" s="258"/>
      <c r="K83" s="259"/>
      <c r="L83" s="261"/>
      <c r="M83" s="263"/>
      <c r="N83" s="263"/>
      <c r="O83" s="264"/>
      <c r="P83" s="264"/>
      <c r="Q83" s="265"/>
      <c r="R83" s="244"/>
      <c r="S83" s="244"/>
      <c r="T83" s="265"/>
      <c r="U83" s="244"/>
      <c r="V83" s="266"/>
      <c r="W83" s="267"/>
      <c r="X83" s="244"/>
    </row>
    <row r="84" spans="1:24" s="57" customFormat="1" ht="20.45" customHeight="1">
      <c r="A84" s="163">
        <v>20</v>
      </c>
      <c r="B84" s="248" t="str">
        <f>IF('様式第６号(2)'!B91="","",'様式第６号(2)'!B91)</f>
        <v/>
      </c>
      <c r="C84" s="249"/>
      <c r="D84" s="252" t="str">
        <f>IF('様式第６号(2)'!H91="","",'様式第６号(2)'!H91)</f>
        <v/>
      </c>
      <c r="E84" s="253"/>
      <c r="F84" s="252" t="str">
        <f>IF('様式第６号(2)'!J91="","",'様式第６号(2)'!J91)</f>
        <v/>
      </c>
      <c r="G84" s="253"/>
      <c r="H84" s="256" t="str">
        <f>IF('様式第６号(2)'!N91="","",'様式第６号(2)'!N91)</f>
        <v/>
      </c>
      <c r="I84" s="257"/>
      <c r="J84" s="256" t="str">
        <f>IF('様式第６号(2)'!P91="","",'様式第６号(2)'!P91)</f>
        <v/>
      </c>
      <c r="K84" s="257"/>
      <c r="L84" s="260" t="str">
        <f>IF('様式第６号(2)'!R91="","",'様式第６号(2)'!R91)</f>
        <v/>
      </c>
      <c r="M84" s="262" t="str">
        <f>IF('様式第６号(2)'!T91="","",'様式第６号(2)'!T91)</f>
        <v/>
      </c>
      <c r="N84" s="262" t="str">
        <f t="shared" ref="N84" si="43">IF(OR(H84="",M84=""),"",H84-M84)</f>
        <v/>
      </c>
      <c r="O84" s="264"/>
      <c r="P84" s="264"/>
      <c r="Q84" s="265"/>
      <c r="R84" s="244"/>
      <c r="S84" s="244"/>
      <c r="T84" s="265"/>
      <c r="U84" s="244"/>
      <c r="V84" s="266" t="str">
        <f t="shared" ref="V84" si="44">IF(Q84="","",IF(Q84="×",0,IF(AND(Q84="○",S84="○"),150000,100000)))</f>
        <v/>
      </c>
      <c r="W84" s="267" t="str">
        <f t="shared" ref="W84" si="45">IF(AND(N84="",O84=""),"",SUM(N84,O84))</f>
        <v/>
      </c>
      <c r="X84" s="244"/>
    </row>
    <row r="85" spans="1:24" s="57" customFormat="1" ht="20.45" customHeight="1">
      <c r="A85" s="163"/>
      <c r="B85" s="250"/>
      <c r="C85" s="251"/>
      <c r="D85" s="254"/>
      <c r="E85" s="255"/>
      <c r="F85" s="254"/>
      <c r="G85" s="255"/>
      <c r="H85" s="258"/>
      <c r="I85" s="259"/>
      <c r="J85" s="258"/>
      <c r="K85" s="259"/>
      <c r="L85" s="261"/>
      <c r="M85" s="263"/>
      <c r="N85" s="263"/>
      <c r="O85" s="264"/>
      <c r="P85" s="264"/>
      <c r="Q85" s="265"/>
      <c r="R85" s="244"/>
      <c r="S85" s="244"/>
      <c r="T85" s="265"/>
      <c r="U85" s="244"/>
      <c r="V85" s="266"/>
      <c r="W85" s="267"/>
      <c r="X85" s="244"/>
    </row>
    <row r="86" spans="1:24" s="57" customFormat="1" ht="20.45" customHeight="1">
      <c r="A86" s="163">
        <v>21</v>
      </c>
      <c r="B86" s="248" t="str">
        <f>IF('様式第６号(2)'!B93="","",'様式第６号(2)'!B93)</f>
        <v/>
      </c>
      <c r="C86" s="249"/>
      <c r="D86" s="252" t="str">
        <f>IF('様式第６号(2)'!H93="","",'様式第６号(2)'!H93)</f>
        <v/>
      </c>
      <c r="E86" s="253"/>
      <c r="F86" s="252" t="str">
        <f>IF('様式第６号(2)'!J93="","",'様式第６号(2)'!J93)</f>
        <v/>
      </c>
      <c r="G86" s="253"/>
      <c r="H86" s="256" t="str">
        <f>IF('様式第６号(2)'!N93="","",'様式第６号(2)'!N93)</f>
        <v/>
      </c>
      <c r="I86" s="257"/>
      <c r="J86" s="256" t="str">
        <f>IF('様式第６号(2)'!P93="","",'様式第６号(2)'!P93)</f>
        <v/>
      </c>
      <c r="K86" s="257"/>
      <c r="L86" s="260" t="str">
        <f>IF('様式第６号(2)'!R93="","",'様式第６号(2)'!R93)</f>
        <v/>
      </c>
      <c r="M86" s="262" t="str">
        <f>IF('様式第６号(2)'!T93="","",'様式第６号(2)'!T93)</f>
        <v/>
      </c>
      <c r="N86" s="262" t="str">
        <f t="shared" ref="N86" si="46">IF(OR(H86="",M86=""),"",H86-M86)</f>
        <v/>
      </c>
      <c r="O86" s="264"/>
      <c r="P86" s="264"/>
      <c r="Q86" s="265"/>
      <c r="R86" s="244"/>
      <c r="S86" s="244"/>
      <c r="T86" s="265"/>
      <c r="U86" s="244"/>
      <c r="V86" s="266" t="str">
        <f t="shared" ref="V86" si="47">IF(Q86="","",IF(Q86="×",0,IF(AND(Q86="○",S86="○"),150000,100000)))</f>
        <v/>
      </c>
      <c r="W86" s="267" t="str">
        <f t="shared" ref="W86" si="48">IF(AND(N86="",O86=""),"",SUM(N86,O86))</f>
        <v/>
      </c>
      <c r="X86" s="244"/>
    </row>
    <row r="87" spans="1:24" s="57" customFormat="1" ht="20.45" customHeight="1">
      <c r="A87" s="163"/>
      <c r="B87" s="250"/>
      <c r="C87" s="251"/>
      <c r="D87" s="254"/>
      <c r="E87" s="255"/>
      <c r="F87" s="254"/>
      <c r="G87" s="255"/>
      <c r="H87" s="258"/>
      <c r="I87" s="259"/>
      <c r="J87" s="258"/>
      <c r="K87" s="259"/>
      <c r="L87" s="261"/>
      <c r="M87" s="263"/>
      <c r="N87" s="263"/>
      <c r="O87" s="264"/>
      <c r="P87" s="264"/>
      <c r="Q87" s="265"/>
      <c r="R87" s="244"/>
      <c r="S87" s="244"/>
      <c r="T87" s="265"/>
      <c r="U87" s="244"/>
      <c r="V87" s="266"/>
      <c r="W87" s="267"/>
      <c r="X87" s="244"/>
    </row>
    <row r="88" spans="1:24" s="57" customFormat="1" ht="20.45" customHeight="1">
      <c r="A88" s="163">
        <v>22</v>
      </c>
      <c r="B88" s="248" t="str">
        <f>IF('様式第６号(2)'!B95="","",'様式第６号(2)'!B95)</f>
        <v/>
      </c>
      <c r="C88" s="249"/>
      <c r="D88" s="252" t="str">
        <f>IF('様式第６号(2)'!H95="","",'様式第６号(2)'!H95)</f>
        <v/>
      </c>
      <c r="E88" s="253"/>
      <c r="F88" s="252" t="str">
        <f>IF('様式第６号(2)'!J95="","",'様式第６号(2)'!J95)</f>
        <v/>
      </c>
      <c r="G88" s="253"/>
      <c r="H88" s="256" t="str">
        <f>IF('様式第６号(2)'!N95="","",'様式第６号(2)'!N95)</f>
        <v/>
      </c>
      <c r="I88" s="257"/>
      <c r="J88" s="256" t="str">
        <f>IF('様式第６号(2)'!P95="","",'様式第６号(2)'!P95)</f>
        <v/>
      </c>
      <c r="K88" s="257"/>
      <c r="L88" s="260" t="str">
        <f>IF('様式第６号(2)'!R95="","",'様式第６号(2)'!R95)</f>
        <v/>
      </c>
      <c r="M88" s="262" t="str">
        <f>IF('様式第６号(2)'!T95="","",'様式第６号(2)'!T95)</f>
        <v/>
      </c>
      <c r="N88" s="262" t="str">
        <f t="shared" ref="N88" si="49">IF(OR(H88="",M88=""),"",H88-M88)</f>
        <v/>
      </c>
      <c r="O88" s="264"/>
      <c r="P88" s="264"/>
      <c r="Q88" s="265"/>
      <c r="R88" s="244"/>
      <c r="S88" s="244"/>
      <c r="T88" s="265"/>
      <c r="U88" s="244"/>
      <c r="V88" s="266" t="str">
        <f t="shared" ref="V88" si="50">IF(Q88="","",IF(Q88="×",0,IF(AND(Q88="○",S88="○"),150000,100000)))</f>
        <v/>
      </c>
      <c r="W88" s="267" t="str">
        <f t="shared" ref="W88" si="51">IF(AND(N88="",O88=""),"",SUM(N88,O88))</f>
        <v/>
      </c>
      <c r="X88" s="244"/>
    </row>
    <row r="89" spans="1:24" s="57" customFormat="1" ht="20.45" customHeight="1">
      <c r="A89" s="163"/>
      <c r="B89" s="250"/>
      <c r="C89" s="251"/>
      <c r="D89" s="254"/>
      <c r="E89" s="255"/>
      <c r="F89" s="254"/>
      <c r="G89" s="255"/>
      <c r="H89" s="258"/>
      <c r="I89" s="259"/>
      <c r="J89" s="258"/>
      <c r="K89" s="259"/>
      <c r="L89" s="261"/>
      <c r="M89" s="263"/>
      <c r="N89" s="263"/>
      <c r="O89" s="264"/>
      <c r="P89" s="264"/>
      <c r="Q89" s="265"/>
      <c r="R89" s="244"/>
      <c r="S89" s="244"/>
      <c r="T89" s="265"/>
      <c r="U89" s="244"/>
      <c r="V89" s="266"/>
      <c r="W89" s="267"/>
      <c r="X89" s="244"/>
    </row>
    <row r="90" spans="1:24" s="57" customFormat="1" ht="20.45" customHeight="1">
      <c r="A90" s="163">
        <v>23</v>
      </c>
      <c r="B90" s="248" t="str">
        <f>IF('様式第６号(2)'!B97="","",'様式第６号(2)'!B97)</f>
        <v/>
      </c>
      <c r="C90" s="249"/>
      <c r="D90" s="252" t="str">
        <f>IF('様式第６号(2)'!H97="","",'様式第６号(2)'!H97)</f>
        <v/>
      </c>
      <c r="E90" s="253"/>
      <c r="F90" s="252" t="str">
        <f>IF('様式第６号(2)'!J97="","",'様式第６号(2)'!J97)</f>
        <v/>
      </c>
      <c r="G90" s="253"/>
      <c r="H90" s="256" t="str">
        <f>IF('様式第６号(2)'!N97="","",'様式第６号(2)'!N97)</f>
        <v/>
      </c>
      <c r="I90" s="257"/>
      <c r="J90" s="256" t="str">
        <f>IF('様式第６号(2)'!P97="","",'様式第６号(2)'!P97)</f>
        <v/>
      </c>
      <c r="K90" s="257"/>
      <c r="L90" s="260" t="str">
        <f>IF('様式第６号(2)'!R97="","",'様式第６号(2)'!R97)</f>
        <v/>
      </c>
      <c r="M90" s="262" t="str">
        <f>IF('様式第６号(2)'!T97="","",'様式第６号(2)'!T97)</f>
        <v/>
      </c>
      <c r="N90" s="262" t="str">
        <f t="shared" ref="N90" si="52">IF(OR(H90="",M90=""),"",H90-M90)</f>
        <v/>
      </c>
      <c r="O90" s="264"/>
      <c r="P90" s="264"/>
      <c r="Q90" s="265"/>
      <c r="R90" s="244"/>
      <c r="S90" s="244"/>
      <c r="T90" s="265"/>
      <c r="U90" s="244"/>
      <c r="V90" s="266" t="str">
        <f t="shared" ref="V90" si="53">IF(Q90="","",IF(Q90="×",0,IF(AND(Q90="○",S90="○"),150000,100000)))</f>
        <v/>
      </c>
      <c r="W90" s="267" t="str">
        <f t="shared" ref="W90" si="54">IF(AND(N90="",O90=""),"",SUM(N90,O90))</f>
        <v/>
      </c>
      <c r="X90" s="244"/>
    </row>
    <row r="91" spans="1:24" s="57" customFormat="1" ht="20.45" customHeight="1">
      <c r="A91" s="163"/>
      <c r="B91" s="250"/>
      <c r="C91" s="251"/>
      <c r="D91" s="254"/>
      <c r="E91" s="255"/>
      <c r="F91" s="254"/>
      <c r="G91" s="255"/>
      <c r="H91" s="258"/>
      <c r="I91" s="259"/>
      <c r="J91" s="258"/>
      <c r="K91" s="259"/>
      <c r="L91" s="261"/>
      <c r="M91" s="263"/>
      <c r="N91" s="263"/>
      <c r="O91" s="264"/>
      <c r="P91" s="264"/>
      <c r="Q91" s="265"/>
      <c r="R91" s="244"/>
      <c r="S91" s="244"/>
      <c r="T91" s="265"/>
      <c r="U91" s="244"/>
      <c r="V91" s="266"/>
      <c r="W91" s="267"/>
      <c r="X91" s="244"/>
    </row>
    <row r="92" spans="1:24" s="57" customFormat="1" ht="20.45" customHeight="1">
      <c r="A92" s="163">
        <v>24</v>
      </c>
      <c r="B92" s="248" t="str">
        <f>IF('様式第６号(2)'!B99="","",'様式第６号(2)'!B99)</f>
        <v/>
      </c>
      <c r="C92" s="249"/>
      <c r="D92" s="252" t="str">
        <f>IF('様式第６号(2)'!H99="","",'様式第６号(2)'!H99)</f>
        <v/>
      </c>
      <c r="E92" s="253"/>
      <c r="F92" s="252" t="str">
        <f>IF('様式第６号(2)'!J99="","",'様式第６号(2)'!J99)</f>
        <v/>
      </c>
      <c r="G92" s="253"/>
      <c r="H92" s="256" t="str">
        <f>IF('様式第６号(2)'!N99="","",'様式第６号(2)'!N99)</f>
        <v/>
      </c>
      <c r="I92" s="257"/>
      <c r="J92" s="256" t="str">
        <f>IF('様式第６号(2)'!P99="","",'様式第６号(2)'!P99)</f>
        <v/>
      </c>
      <c r="K92" s="257"/>
      <c r="L92" s="260" t="str">
        <f>IF('様式第６号(2)'!R99="","",'様式第６号(2)'!R99)</f>
        <v/>
      </c>
      <c r="M92" s="262" t="str">
        <f>IF('様式第６号(2)'!T99="","",'様式第６号(2)'!T99)</f>
        <v/>
      </c>
      <c r="N92" s="262" t="str">
        <f t="shared" ref="N92" si="55">IF(OR(H92="",M92=""),"",H92-M92)</f>
        <v/>
      </c>
      <c r="O92" s="264"/>
      <c r="P92" s="264"/>
      <c r="Q92" s="265"/>
      <c r="R92" s="244"/>
      <c r="S92" s="244"/>
      <c r="T92" s="265"/>
      <c r="U92" s="244"/>
      <c r="V92" s="266" t="str">
        <f t="shared" ref="V92" si="56">IF(Q92="","",IF(Q92="×",0,IF(AND(Q92="○",S92="○"),150000,100000)))</f>
        <v/>
      </c>
      <c r="W92" s="267" t="str">
        <f t="shared" ref="W92" si="57">IF(AND(N92="",O92=""),"",SUM(N92,O92))</f>
        <v/>
      </c>
      <c r="X92" s="244"/>
    </row>
    <row r="93" spans="1:24" s="57" customFormat="1" ht="20.45" customHeight="1">
      <c r="A93" s="163"/>
      <c r="B93" s="250"/>
      <c r="C93" s="251"/>
      <c r="D93" s="254"/>
      <c r="E93" s="255"/>
      <c r="F93" s="254"/>
      <c r="G93" s="255"/>
      <c r="H93" s="258"/>
      <c r="I93" s="259"/>
      <c r="J93" s="258"/>
      <c r="K93" s="259"/>
      <c r="L93" s="261"/>
      <c r="M93" s="263"/>
      <c r="N93" s="263"/>
      <c r="O93" s="264"/>
      <c r="P93" s="264"/>
      <c r="Q93" s="265"/>
      <c r="R93" s="244"/>
      <c r="S93" s="244"/>
      <c r="T93" s="265"/>
      <c r="U93" s="244"/>
      <c r="V93" s="266"/>
      <c r="W93" s="267"/>
      <c r="X93" s="244"/>
    </row>
    <row r="94" spans="1:24" s="57" customFormat="1" ht="20.45" customHeight="1">
      <c r="A94" s="163">
        <v>25</v>
      </c>
      <c r="B94" s="248" t="str">
        <f>IF('様式第６号(2)'!B101="","",'様式第６号(2)'!B101)</f>
        <v/>
      </c>
      <c r="C94" s="249"/>
      <c r="D94" s="252" t="str">
        <f>IF('様式第６号(2)'!H101="","",'様式第６号(2)'!H101)</f>
        <v/>
      </c>
      <c r="E94" s="253"/>
      <c r="F94" s="252" t="str">
        <f>IF('様式第６号(2)'!J101="","",'様式第６号(2)'!J101)</f>
        <v/>
      </c>
      <c r="G94" s="253"/>
      <c r="H94" s="256" t="str">
        <f>IF('様式第６号(2)'!N101="","",'様式第６号(2)'!N101)</f>
        <v/>
      </c>
      <c r="I94" s="257"/>
      <c r="J94" s="256" t="str">
        <f>IF('様式第６号(2)'!P101="","",'様式第６号(2)'!P101)</f>
        <v/>
      </c>
      <c r="K94" s="257"/>
      <c r="L94" s="260" t="str">
        <f>IF('様式第６号(2)'!R101="","",'様式第６号(2)'!R101)</f>
        <v/>
      </c>
      <c r="M94" s="262" t="str">
        <f>IF('様式第６号(2)'!T101="","",'様式第６号(2)'!T101)</f>
        <v/>
      </c>
      <c r="N94" s="262" t="str">
        <f t="shared" ref="N94" si="58">IF(OR(H94="",M94=""),"",H94-M94)</f>
        <v/>
      </c>
      <c r="O94" s="264"/>
      <c r="P94" s="264"/>
      <c r="Q94" s="265"/>
      <c r="R94" s="244"/>
      <c r="S94" s="244"/>
      <c r="T94" s="265"/>
      <c r="U94" s="244"/>
      <c r="V94" s="266" t="str">
        <f t="shared" ref="V94" si="59">IF(Q94="","",IF(Q94="×",0,IF(AND(Q94="○",S94="○"),150000,100000)))</f>
        <v/>
      </c>
      <c r="W94" s="267" t="str">
        <f t="shared" ref="W94" si="60">IF(AND(N94="",O94=""),"",SUM(N94,O94))</f>
        <v/>
      </c>
      <c r="X94" s="244"/>
    </row>
    <row r="95" spans="1:24" s="57" customFormat="1" ht="20.45" customHeight="1">
      <c r="A95" s="163"/>
      <c r="B95" s="250"/>
      <c r="C95" s="251"/>
      <c r="D95" s="254"/>
      <c r="E95" s="255"/>
      <c r="F95" s="254"/>
      <c r="G95" s="255"/>
      <c r="H95" s="258"/>
      <c r="I95" s="259"/>
      <c r="J95" s="258"/>
      <c r="K95" s="259"/>
      <c r="L95" s="261"/>
      <c r="M95" s="263"/>
      <c r="N95" s="263"/>
      <c r="O95" s="264"/>
      <c r="P95" s="264"/>
      <c r="Q95" s="265"/>
      <c r="R95" s="244"/>
      <c r="S95" s="244"/>
      <c r="T95" s="265"/>
      <c r="U95" s="244"/>
      <c r="V95" s="266"/>
      <c r="W95" s="267"/>
      <c r="X95" s="244"/>
    </row>
    <row r="96" spans="1:24" s="57" customFormat="1" ht="20.45" customHeight="1">
      <c r="A96" s="163">
        <v>26</v>
      </c>
      <c r="B96" s="248" t="str">
        <f>IF('様式第６号(2)'!B103="","",'様式第６号(2)'!B103)</f>
        <v/>
      </c>
      <c r="C96" s="249"/>
      <c r="D96" s="252" t="str">
        <f>IF('様式第６号(2)'!H103="","",'様式第６号(2)'!H103)</f>
        <v/>
      </c>
      <c r="E96" s="253"/>
      <c r="F96" s="252" t="str">
        <f>IF('様式第６号(2)'!J103="","",'様式第６号(2)'!J103)</f>
        <v/>
      </c>
      <c r="G96" s="253"/>
      <c r="H96" s="256" t="str">
        <f>IF('様式第６号(2)'!N103="","",'様式第６号(2)'!N103)</f>
        <v/>
      </c>
      <c r="I96" s="257"/>
      <c r="J96" s="256" t="str">
        <f>IF('様式第６号(2)'!P103="","",'様式第６号(2)'!P103)</f>
        <v/>
      </c>
      <c r="K96" s="257"/>
      <c r="L96" s="260" t="str">
        <f>IF('様式第６号(2)'!R103="","",'様式第６号(2)'!R103)</f>
        <v/>
      </c>
      <c r="M96" s="262" t="str">
        <f>IF('様式第６号(2)'!T103="","",'様式第６号(2)'!T103)</f>
        <v/>
      </c>
      <c r="N96" s="262" t="str">
        <f t="shared" ref="N96" si="61">IF(OR(H96="",M96=""),"",H96-M96)</f>
        <v/>
      </c>
      <c r="O96" s="264"/>
      <c r="P96" s="264"/>
      <c r="Q96" s="265"/>
      <c r="R96" s="244"/>
      <c r="S96" s="244"/>
      <c r="T96" s="265"/>
      <c r="U96" s="244"/>
      <c r="V96" s="266" t="str">
        <f t="shared" ref="V96" si="62">IF(Q96="","",IF(Q96="×",0,IF(AND(Q96="○",S96="○"),150000,100000)))</f>
        <v/>
      </c>
      <c r="W96" s="267" t="str">
        <f t="shared" ref="W96" si="63">IF(AND(N96="",O96=""),"",SUM(N96,O96))</f>
        <v/>
      </c>
      <c r="X96" s="244"/>
    </row>
    <row r="97" spans="1:24" s="57" customFormat="1" ht="20.45" customHeight="1">
      <c r="A97" s="163"/>
      <c r="B97" s="250"/>
      <c r="C97" s="251"/>
      <c r="D97" s="254"/>
      <c r="E97" s="255"/>
      <c r="F97" s="254"/>
      <c r="G97" s="255"/>
      <c r="H97" s="258"/>
      <c r="I97" s="259"/>
      <c r="J97" s="258"/>
      <c r="K97" s="259"/>
      <c r="L97" s="261"/>
      <c r="M97" s="263"/>
      <c r="N97" s="263"/>
      <c r="O97" s="264"/>
      <c r="P97" s="264"/>
      <c r="Q97" s="265"/>
      <c r="R97" s="244"/>
      <c r="S97" s="244"/>
      <c r="T97" s="265"/>
      <c r="U97" s="244"/>
      <c r="V97" s="266"/>
      <c r="W97" s="267"/>
      <c r="X97" s="244"/>
    </row>
    <row r="98" spans="1:24" s="57" customFormat="1" ht="20.45" customHeight="1">
      <c r="A98" s="163">
        <v>27</v>
      </c>
      <c r="B98" s="248" t="str">
        <f>IF('様式第６号(2)'!B105="","",'様式第６号(2)'!B105)</f>
        <v/>
      </c>
      <c r="C98" s="249"/>
      <c r="D98" s="252" t="str">
        <f>IF('様式第６号(2)'!H105="","",'様式第６号(2)'!H105)</f>
        <v/>
      </c>
      <c r="E98" s="253"/>
      <c r="F98" s="252" t="str">
        <f>IF('様式第６号(2)'!J105="","",'様式第６号(2)'!J105)</f>
        <v/>
      </c>
      <c r="G98" s="253"/>
      <c r="H98" s="256" t="str">
        <f>IF('様式第６号(2)'!N105="","",'様式第６号(2)'!N105)</f>
        <v/>
      </c>
      <c r="I98" s="257"/>
      <c r="J98" s="256" t="str">
        <f>IF('様式第６号(2)'!P105="","",'様式第６号(2)'!P105)</f>
        <v/>
      </c>
      <c r="K98" s="257"/>
      <c r="L98" s="260" t="str">
        <f>IF('様式第６号(2)'!R105="","",'様式第６号(2)'!R105)</f>
        <v/>
      </c>
      <c r="M98" s="262" t="str">
        <f>IF('様式第６号(2)'!T105="","",'様式第６号(2)'!T105)</f>
        <v/>
      </c>
      <c r="N98" s="262" t="str">
        <f t="shared" ref="N98" si="64">IF(OR(H98="",M98=""),"",H98-M98)</f>
        <v/>
      </c>
      <c r="O98" s="264"/>
      <c r="P98" s="264"/>
      <c r="Q98" s="265"/>
      <c r="R98" s="244"/>
      <c r="S98" s="244"/>
      <c r="T98" s="265"/>
      <c r="U98" s="244"/>
      <c r="V98" s="266" t="str">
        <f t="shared" ref="V98" si="65">IF(Q98="","",IF(Q98="×",0,IF(AND(Q98="○",S98="○"),150000,100000)))</f>
        <v/>
      </c>
      <c r="W98" s="267" t="str">
        <f t="shared" ref="W98" si="66">IF(AND(N98="",O98=""),"",SUM(N98,O98))</f>
        <v/>
      </c>
      <c r="X98" s="244"/>
    </row>
    <row r="99" spans="1:24" s="57" customFormat="1" ht="20.45" customHeight="1">
      <c r="A99" s="163"/>
      <c r="B99" s="250"/>
      <c r="C99" s="251"/>
      <c r="D99" s="254"/>
      <c r="E99" s="255"/>
      <c r="F99" s="254"/>
      <c r="G99" s="255"/>
      <c r="H99" s="258"/>
      <c r="I99" s="259"/>
      <c r="J99" s="258"/>
      <c r="K99" s="259"/>
      <c r="L99" s="261"/>
      <c r="M99" s="263"/>
      <c r="N99" s="263"/>
      <c r="O99" s="264"/>
      <c r="P99" s="264"/>
      <c r="Q99" s="265"/>
      <c r="R99" s="244"/>
      <c r="S99" s="244"/>
      <c r="T99" s="265"/>
      <c r="U99" s="244"/>
      <c r="V99" s="266"/>
      <c r="W99" s="267"/>
      <c r="X99" s="244"/>
    </row>
    <row r="100" spans="1:24" s="57" customFormat="1" ht="20.45" customHeight="1">
      <c r="A100" s="163">
        <v>28</v>
      </c>
      <c r="B100" s="248" t="str">
        <f>IF('様式第６号(2)'!B107="","",'様式第６号(2)'!B107)</f>
        <v/>
      </c>
      <c r="C100" s="249"/>
      <c r="D100" s="252" t="str">
        <f>IF('様式第６号(2)'!H107="","",'様式第６号(2)'!H107)</f>
        <v/>
      </c>
      <c r="E100" s="253"/>
      <c r="F100" s="252" t="str">
        <f>IF('様式第６号(2)'!J107="","",'様式第６号(2)'!J107)</f>
        <v/>
      </c>
      <c r="G100" s="253"/>
      <c r="H100" s="256" t="str">
        <f>IF('様式第６号(2)'!N107="","",'様式第６号(2)'!N107)</f>
        <v/>
      </c>
      <c r="I100" s="257"/>
      <c r="J100" s="256" t="str">
        <f>IF('様式第６号(2)'!P107="","",'様式第６号(2)'!P107)</f>
        <v/>
      </c>
      <c r="K100" s="257"/>
      <c r="L100" s="260" t="str">
        <f>IF('様式第６号(2)'!R107="","",'様式第６号(2)'!R107)</f>
        <v/>
      </c>
      <c r="M100" s="262" t="str">
        <f>IF('様式第６号(2)'!T107="","",'様式第６号(2)'!T107)</f>
        <v/>
      </c>
      <c r="N100" s="262" t="str">
        <f t="shared" ref="N100" si="67">IF(OR(H100="",M100=""),"",H100-M100)</f>
        <v/>
      </c>
      <c r="O100" s="264"/>
      <c r="P100" s="264"/>
      <c r="Q100" s="265"/>
      <c r="R100" s="244"/>
      <c r="S100" s="244"/>
      <c r="T100" s="265"/>
      <c r="U100" s="244"/>
      <c r="V100" s="266" t="str">
        <f t="shared" ref="V100" si="68">IF(Q100="","",IF(Q100="×",0,IF(AND(Q100="○",S100="○"),150000,100000)))</f>
        <v/>
      </c>
      <c r="W100" s="267" t="str">
        <f t="shared" ref="W100" si="69">IF(AND(N100="",O100=""),"",SUM(N100,O100))</f>
        <v/>
      </c>
      <c r="X100" s="244"/>
    </row>
    <row r="101" spans="1:24" s="57" customFormat="1" ht="20.45" customHeight="1">
      <c r="A101" s="163"/>
      <c r="B101" s="250"/>
      <c r="C101" s="251"/>
      <c r="D101" s="254"/>
      <c r="E101" s="255"/>
      <c r="F101" s="254"/>
      <c r="G101" s="255"/>
      <c r="H101" s="258"/>
      <c r="I101" s="259"/>
      <c r="J101" s="258"/>
      <c r="K101" s="259"/>
      <c r="L101" s="261"/>
      <c r="M101" s="263"/>
      <c r="N101" s="263"/>
      <c r="O101" s="264"/>
      <c r="P101" s="264"/>
      <c r="Q101" s="265"/>
      <c r="R101" s="244"/>
      <c r="S101" s="244"/>
      <c r="T101" s="265"/>
      <c r="U101" s="244"/>
      <c r="V101" s="266"/>
      <c r="W101" s="267"/>
      <c r="X101" s="244"/>
    </row>
    <row r="102" spans="1:24" s="57" customFormat="1" ht="20.45" customHeight="1">
      <c r="A102" s="163">
        <v>29</v>
      </c>
      <c r="B102" s="248" t="str">
        <f>IF('様式第６号(2)'!B109="","",'様式第６号(2)'!B109)</f>
        <v/>
      </c>
      <c r="C102" s="249"/>
      <c r="D102" s="252" t="str">
        <f>IF('様式第６号(2)'!H109="","",'様式第６号(2)'!H109)</f>
        <v/>
      </c>
      <c r="E102" s="253"/>
      <c r="F102" s="252" t="str">
        <f>IF('様式第６号(2)'!J109="","",'様式第６号(2)'!J109)</f>
        <v/>
      </c>
      <c r="G102" s="253"/>
      <c r="H102" s="256" t="str">
        <f>IF('様式第６号(2)'!N109="","",'様式第６号(2)'!N109)</f>
        <v/>
      </c>
      <c r="I102" s="257"/>
      <c r="J102" s="256" t="str">
        <f>IF('様式第６号(2)'!P109="","",'様式第６号(2)'!P109)</f>
        <v/>
      </c>
      <c r="K102" s="257"/>
      <c r="L102" s="260" t="str">
        <f>IF('様式第６号(2)'!R109="","",'様式第６号(2)'!R109)</f>
        <v/>
      </c>
      <c r="M102" s="262" t="str">
        <f>IF('様式第６号(2)'!T109="","",'様式第６号(2)'!T109)</f>
        <v/>
      </c>
      <c r="N102" s="262" t="str">
        <f t="shared" ref="N102" si="70">IF(OR(H102="",M102=""),"",H102-M102)</f>
        <v/>
      </c>
      <c r="O102" s="264"/>
      <c r="P102" s="264"/>
      <c r="Q102" s="265"/>
      <c r="R102" s="244"/>
      <c r="S102" s="244"/>
      <c r="T102" s="265"/>
      <c r="U102" s="244"/>
      <c r="V102" s="266" t="str">
        <f t="shared" ref="V102" si="71">IF(Q102="","",IF(Q102="×",0,IF(AND(Q102="○",S102="○"),150000,100000)))</f>
        <v/>
      </c>
      <c r="W102" s="267" t="str">
        <f t="shared" ref="W102" si="72">IF(AND(N102="",O102=""),"",SUM(N102,O102))</f>
        <v/>
      </c>
      <c r="X102" s="244"/>
    </row>
    <row r="103" spans="1:24" s="57" customFormat="1" ht="20.45" customHeight="1">
      <c r="A103" s="163"/>
      <c r="B103" s="250"/>
      <c r="C103" s="251"/>
      <c r="D103" s="254"/>
      <c r="E103" s="255"/>
      <c r="F103" s="254"/>
      <c r="G103" s="255"/>
      <c r="H103" s="258"/>
      <c r="I103" s="259"/>
      <c r="J103" s="258"/>
      <c r="K103" s="259"/>
      <c r="L103" s="261"/>
      <c r="M103" s="263"/>
      <c r="N103" s="263"/>
      <c r="O103" s="264"/>
      <c r="P103" s="264"/>
      <c r="Q103" s="265"/>
      <c r="R103" s="244"/>
      <c r="S103" s="244"/>
      <c r="T103" s="265"/>
      <c r="U103" s="244"/>
      <c r="V103" s="266"/>
      <c r="W103" s="267"/>
      <c r="X103" s="244"/>
    </row>
    <row r="104" spans="1:24" s="57" customFormat="1" ht="20.45" customHeight="1">
      <c r="A104" s="163">
        <v>30</v>
      </c>
      <c r="B104" s="248" t="str">
        <f>IF('様式第６号(2)'!B111="","",'様式第６号(2)'!B111)</f>
        <v/>
      </c>
      <c r="C104" s="249"/>
      <c r="D104" s="252" t="str">
        <f>IF('様式第６号(2)'!H111="","",'様式第６号(2)'!H111)</f>
        <v/>
      </c>
      <c r="E104" s="253"/>
      <c r="F104" s="252" t="str">
        <f>IF('様式第６号(2)'!J111="","",'様式第６号(2)'!J111)</f>
        <v/>
      </c>
      <c r="G104" s="253"/>
      <c r="H104" s="256" t="str">
        <f>IF('様式第６号(2)'!N111="","",'様式第６号(2)'!N111)</f>
        <v/>
      </c>
      <c r="I104" s="257"/>
      <c r="J104" s="256" t="str">
        <f>IF('様式第６号(2)'!P111="","",'様式第６号(2)'!P111)</f>
        <v/>
      </c>
      <c r="K104" s="257"/>
      <c r="L104" s="260" t="str">
        <f>IF('様式第６号(2)'!R111="","",'様式第６号(2)'!R111)</f>
        <v/>
      </c>
      <c r="M104" s="262" t="str">
        <f>IF('様式第６号(2)'!T111="","",'様式第６号(2)'!T111)</f>
        <v/>
      </c>
      <c r="N104" s="262" t="str">
        <f t="shared" ref="N104" si="73">IF(OR(H104="",M104=""),"",H104-M104)</f>
        <v/>
      </c>
      <c r="O104" s="264"/>
      <c r="P104" s="264"/>
      <c r="Q104" s="265"/>
      <c r="R104" s="244"/>
      <c r="S104" s="244"/>
      <c r="T104" s="265"/>
      <c r="U104" s="244"/>
      <c r="V104" s="266" t="str">
        <f t="shared" ref="V104" si="74">IF(Q104="","",IF(Q104="×",0,IF(AND(Q104="○",S104="○"),150000,100000)))</f>
        <v/>
      </c>
      <c r="W104" s="267" t="str">
        <f t="shared" ref="W104" si="75">IF(AND(N104="",O104=""),"",SUM(N104,O104))</f>
        <v/>
      </c>
      <c r="X104" s="244"/>
    </row>
    <row r="105" spans="1:24" s="57" customFormat="1" ht="20.45" customHeight="1">
      <c r="A105" s="163"/>
      <c r="B105" s="250"/>
      <c r="C105" s="251"/>
      <c r="D105" s="254"/>
      <c r="E105" s="255"/>
      <c r="F105" s="254"/>
      <c r="G105" s="255"/>
      <c r="H105" s="258"/>
      <c r="I105" s="259"/>
      <c r="J105" s="258"/>
      <c r="K105" s="259"/>
      <c r="L105" s="261"/>
      <c r="M105" s="263"/>
      <c r="N105" s="263"/>
      <c r="O105" s="264"/>
      <c r="P105" s="264"/>
      <c r="Q105" s="265"/>
      <c r="R105" s="244"/>
      <c r="S105" s="244"/>
      <c r="T105" s="265"/>
      <c r="U105" s="244"/>
      <c r="V105" s="266"/>
      <c r="W105" s="267"/>
      <c r="X105" s="244"/>
    </row>
    <row r="106" spans="1:24" s="57" customFormat="1" ht="20.45" customHeight="1">
      <c r="A106" s="163">
        <v>31</v>
      </c>
      <c r="B106" s="248" t="str">
        <f>IF('様式第６号(2)'!B113="","",'様式第６号(2)'!B113)</f>
        <v/>
      </c>
      <c r="C106" s="249"/>
      <c r="D106" s="252" t="str">
        <f>IF('様式第６号(2)'!H113="","",'様式第６号(2)'!H113)</f>
        <v/>
      </c>
      <c r="E106" s="253"/>
      <c r="F106" s="252" t="str">
        <f>IF('様式第６号(2)'!J113="","",'様式第６号(2)'!J113)</f>
        <v/>
      </c>
      <c r="G106" s="253"/>
      <c r="H106" s="256" t="str">
        <f>IF('様式第６号(2)'!N113="","",'様式第６号(2)'!N113)</f>
        <v/>
      </c>
      <c r="I106" s="257"/>
      <c r="J106" s="256" t="str">
        <f>IF('様式第６号(2)'!P113="","",'様式第６号(2)'!P113)</f>
        <v/>
      </c>
      <c r="K106" s="257"/>
      <c r="L106" s="260" t="str">
        <f>IF('様式第６号(2)'!R113="","",'様式第６号(2)'!R113)</f>
        <v/>
      </c>
      <c r="M106" s="262" t="str">
        <f>IF('様式第６号(2)'!T113="","",'様式第６号(2)'!T113)</f>
        <v/>
      </c>
      <c r="N106" s="262" t="str">
        <f t="shared" ref="N106" si="76">IF(OR(H106="",M106=""),"",H106-M106)</f>
        <v/>
      </c>
      <c r="O106" s="264"/>
      <c r="P106" s="264"/>
      <c r="Q106" s="265"/>
      <c r="R106" s="244"/>
      <c r="S106" s="244"/>
      <c r="T106" s="265"/>
      <c r="U106" s="244"/>
      <c r="V106" s="266" t="str">
        <f t="shared" ref="V106" si="77">IF(Q106="","",IF(Q106="×",0,IF(AND(Q106="○",S106="○"),150000,100000)))</f>
        <v/>
      </c>
      <c r="W106" s="267" t="str">
        <f t="shared" ref="W106" si="78">IF(AND(N106="",O106=""),"",SUM(N106,O106))</f>
        <v/>
      </c>
      <c r="X106" s="244"/>
    </row>
    <row r="107" spans="1:24" s="57" customFormat="1" ht="20.45" customHeight="1">
      <c r="A107" s="163"/>
      <c r="B107" s="250"/>
      <c r="C107" s="251"/>
      <c r="D107" s="254"/>
      <c r="E107" s="255"/>
      <c r="F107" s="254"/>
      <c r="G107" s="255"/>
      <c r="H107" s="258"/>
      <c r="I107" s="259"/>
      <c r="J107" s="258"/>
      <c r="K107" s="259"/>
      <c r="L107" s="261"/>
      <c r="M107" s="263"/>
      <c r="N107" s="263"/>
      <c r="O107" s="264"/>
      <c r="P107" s="264"/>
      <c r="Q107" s="265"/>
      <c r="R107" s="244"/>
      <c r="S107" s="244"/>
      <c r="T107" s="265"/>
      <c r="U107" s="244"/>
      <c r="V107" s="266"/>
      <c r="W107" s="267"/>
      <c r="X107" s="244"/>
    </row>
    <row r="108" spans="1:24" s="57" customFormat="1" ht="20.45" customHeight="1">
      <c r="A108" s="163">
        <v>32</v>
      </c>
      <c r="B108" s="248" t="str">
        <f>IF('様式第６号(2)'!B115="","",'様式第６号(2)'!B115)</f>
        <v/>
      </c>
      <c r="C108" s="249"/>
      <c r="D108" s="252" t="str">
        <f>IF('様式第６号(2)'!H115="","",'様式第６号(2)'!H115)</f>
        <v/>
      </c>
      <c r="E108" s="253"/>
      <c r="F108" s="252" t="str">
        <f>IF('様式第６号(2)'!J115="","",'様式第６号(2)'!J115)</f>
        <v/>
      </c>
      <c r="G108" s="253"/>
      <c r="H108" s="256" t="str">
        <f>IF('様式第６号(2)'!N115="","",'様式第６号(2)'!N115)</f>
        <v/>
      </c>
      <c r="I108" s="257"/>
      <c r="J108" s="256" t="str">
        <f>IF('様式第６号(2)'!P115="","",'様式第６号(2)'!P115)</f>
        <v/>
      </c>
      <c r="K108" s="257"/>
      <c r="L108" s="260" t="str">
        <f>IF('様式第６号(2)'!R115="","",'様式第６号(2)'!R115)</f>
        <v/>
      </c>
      <c r="M108" s="262" t="str">
        <f>IF('様式第６号(2)'!T115="","",'様式第６号(2)'!T115)</f>
        <v/>
      </c>
      <c r="N108" s="262" t="str">
        <f t="shared" ref="N108" si="79">IF(OR(H108="",M108=""),"",H108-M108)</f>
        <v/>
      </c>
      <c r="O108" s="264"/>
      <c r="P108" s="264"/>
      <c r="Q108" s="265"/>
      <c r="R108" s="244"/>
      <c r="S108" s="244"/>
      <c r="T108" s="265"/>
      <c r="U108" s="244"/>
      <c r="V108" s="266" t="str">
        <f t="shared" ref="V108" si="80">IF(Q108="","",IF(Q108="×",0,IF(AND(Q108="○",S108="○"),150000,100000)))</f>
        <v/>
      </c>
      <c r="W108" s="267" t="str">
        <f t="shared" ref="W108" si="81">IF(AND(N108="",O108=""),"",SUM(N108,O108))</f>
        <v/>
      </c>
      <c r="X108" s="244"/>
    </row>
    <row r="109" spans="1:24" s="57" customFormat="1" ht="20.45" customHeight="1">
      <c r="A109" s="163"/>
      <c r="B109" s="250"/>
      <c r="C109" s="251"/>
      <c r="D109" s="254"/>
      <c r="E109" s="255"/>
      <c r="F109" s="254"/>
      <c r="G109" s="255"/>
      <c r="H109" s="258"/>
      <c r="I109" s="259"/>
      <c r="J109" s="258"/>
      <c r="K109" s="259"/>
      <c r="L109" s="261"/>
      <c r="M109" s="263"/>
      <c r="N109" s="263"/>
      <c r="O109" s="264"/>
      <c r="P109" s="264"/>
      <c r="Q109" s="265"/>
      <c r="R109" s="244"/>
      <c r="S109" s="244"/>
      <c r="T109" s="265"/>
      <c r="U109" s="244"/>
      <c r="V109" s="266"/>
      <c r="W109" s="267"/>
      <c r="X109" s="244"/>
    </row>
    <row r="110" spans="1:24" s="57" customFormat="1" ht="20.45" customHeight="1">
      <c r="A110" s="163">
        <v>33</v>
      </c>
      <c r="B110" s="248" t="str">
        <f>IF('様式第６号(2)'!B117="","",'様式第６号(2)'!B117)</f>
        <v/>
      </c>
      <c r="C110" s="249"/>
      <c r="D110" s="252" t="str">
        <f>IF('様式第６号(2)'!H117="","",'様式第６号(2)'!H117)</f>
        <v/>
      </c>
      <c r="E110" s="253"/>
      <c r="F110" s="252" t="str">
        <f>IF('様式第６号(2)'!J117="","",'様式第６号(2)'!J117)</f>
        <v/>
      </c>
      <c r="G110" s="253"/>
      <c r="H110" s="256" t="str">
        <f>IF('様式第６号(2)'!N117="","",'様式第６号(2)'!N117)</f>
        <v/>
      </c>
      <c r="I110" s="257"/>
      <c r="J110" s="256" t="str">
        <f>IF('様式第６号(2)'!P117="","",'様式第６号(2)'!P117)</f>
        <v/>
      </c>
      <c r="K110" s="257"/>
      <c r="L110" s="260" t="str">
        <f>IF('様式第６号(2)'!R117="","",'様式第６号(2)'!R117)</f>
        <v/>
      </c>
      <c r="M110" s="262" t="str">
        <f>IF('様式第６号(2)'!T117="","",'様式第６号(2)'!T117)</f>
        <v/>
      </c>
      <c r="N110" s="262" t="str">
        <f t="shared" ref="N110" si="82">IF(OR(H110="",M110=""),"",H110-M110)</f>
        <v/>
      </c>
      <c r="O110" s="264"/>
      <c r="P110" s="264"/>
      <c r="Q110" s="265"/>
      <c r="R110" s="244"/>
      <c r="S110" s="244"/>
      <c r="T110" s="265"/>
      <c r="U110" s="244"/>
      <c r="V110" s="266" t="str">
        <f t="shared" ref="V110" si="83">IF(Q110="","",IF(Q110="×",0,IF(AND(Q110="○",S110="○"),150000,100000)))</f>
        <v/>
      </c>
      <c r="W110" s="267" t="str">
        <f t="shared" ref="W110" si="84">IF(AND(N110="",O110=""),"",SUM(N110,O110))</f>
        <v/>
      </c>
      <c r="X110" s="244"/>
    </row>
    <row r="111" spans="1:24" s="57" customFormat="1" ht="20.45" customHeight="1">
      <c r="A111" s="163"/>
      <c r="B111" s="250"/>
      <c r="C111" s="251"/>
      <c r="D111" s="254"/>
      <c r="E111" s="255"/>
      <c r="F111" s="254"/>
      <c r="G111" s="255"/>
      <c r="H111" s="258"/>
      <c r="I111" s="259"/>
      <c r="J111" s="258"/>
      <c r="K111" s="259"/>
      <c r="L111" s="261"/>
      <c r="M111" s="263"/>
      <c r="N111" s="263"/>
      <c r="O111" s="264"/>
      <c r="P111" s="264"/>
      <c r="Q111" s="265"/>
      <c r="R111" s="244"/>
      <c r="S111" s="244"/>
      <c r="T111" s="265"/>
      <c r="U111" s="244"/>
      <c r="V111" s="266"/>
      <c r="W111" s="267"/>
      <c r="X111" s="244"/>
    </row>
    <row r="112" spans="1:24" s="57" customFormat="1" ht="20.45" customHeight="1">
      <c r="A112" s="163">
        <v>34</v>
      </c>
      <c r="B112" s="248" t="str">
        <f>IF('様式第６号(2)'!B119="","",'様式第６号(2)'!B119)</f>
        <v/>
      </c>
      <c r="C112" s="249"/>
      <c r="D112" s="252" t="str">
        <f>IF('様式第６号(2)'!H119="","",'様式第６号(2)'!H119)</f>
        <v/>
      </c>
      <c r="E112" s="253"/>
      <c r="F112" s="252" t="str">
        <f>IF('様式第６号(2)'!J119="","",'様式第６号(2)'!J119)</f>
        <v/>
      </c>
      <c r="G112" s="253"/>
      <c r="H112" s="256" t="str">
        <f>IF('様式第６号(2)'!N119="","",'様式第６号(2)'!N119)</f>
        <v/>
      </c>
      <c r="I112" s="257"/>
      <c r="J112" s="256" t="str">
        <f>IF('様式第６号(2)'!P119="","",'様式第６号(2)'!P119)</f>
        <v/>
      </c>
      <c r="K112" s="257"/>
      <c r="L112" s="260" t="str">
        <f>IF('様式第６号(2)'!R119="","",'様式第６号(2)'!R119)</f>
        <v/>
      </c>
      <c r="M112" s="262" t="str">
        <f>IF('様式第６号(2)'!T119="","",'様式第６号(2)'!T119)</f>
        <v/>
      </c>
      <c r="N112" s="262" t="str">
        <f t="shared" ref="N112" si="85">IF(OR(H112="",M112=""),"",H112-M112)</f>
        <v/>
      </c>
      <c r="O112" s="264"/>
      <c r="P112" s="264"/>
      <c r="Q112" s="265"/>
      <c r="R112" s="244"/>
      <c r="S112" s="244"/>
      <c r="T112" s="265"/>
      <c r="U112" s="244"/>
      <c r="V112" s="266" t="str">
        <f t="shared" ref="V112" si="86">IF(Q112="","",IF(Q112="×",0,IF(AND(Q112="○",S112="○"),150000,100000)))</f>
        <v/>
      </c>
      <c r="W112" s="267" t="str">
        <f t="shared" ref="W112" si="87">IF(AND(N112="",O112=""),"",SUM(N112,O112))</f>
        <v/>
      </c>
      <c r="X112" s="244"/>
    </row>
    <row r="113" spans="1:24" s="57" customFormat="1" ht="20.45" customHeight="1">
      <c r="A113" s="163"/>
      <c r="B113" s="250"/>
      <c r="C113" s="251"/>
      <c r="D113" s="254"/>
      <c r="E113" s="255"/>
      <c r="F113" s="254"/>
      <c r="G113" s="255"/>
      <c r="H113" s="258"/>
      <c r="I113" s="259"/>
      <c r="J113" s="258"/>
      <c r="K113" s="259"/>
      <c r="L113" s="261"/>
      <c r="M113" s="263"/>
      <c r="N113" s="263"/>
      <c r="O113" s="264"/>
      <c r="P113" s="264"/>
      <c r="Q113" s="265"/>
      <c r="R113" s="244"/>
      <c r="S113" s="244"/>
      <c r="T113" s="265"/>
      <c r="U113" s="244"/>
      <c r="V113" s="266"/>
      <c r="W113" s="267"/>
      <c r="X113" s="244"/>
    </row>
    <row r="114" spans="1:24" s="57" customFormat="1" ht="20.45" customHeight="1">
      <c r="A114" s="163">
        <v>35</v>
      </c>
      <c r="B114" s="248" t="str">
        <f>IF('様式第６号(2)'!B121="","",'様式第６号(2)'!B121)</f>
        <v/>
      </c>
      <c r="C114" s="249"/>
      <c r="D114" s="252" t="str">
        <f>IF('様式第６号(2)'!H121="","",'様式第６号(2)'!H121)</f>
        <v/>
      </c>
      <c r="E114" s="253"/>
      <c r="F114" s="252" t="str">
        <f>IF('様式第６号(2)'!J121="","",'様式第６号(2)'!J121)</f>
        <v/>
      </c>
      <c r="G114" s="253"/>
      <c r="H114" s="256" t="str">
        <f>IF('様式第６号(2)'!N121="","",'様式第６号(2)'!N121)</f>
        <v/>
      </c>
      <c r="I114" s="257"/>
      <c r="J114" s="256" t="str">
        <f>IF('様式第６号(2)'!P121="","",'様式第６号(2)'!P121)</f>
        <v/>
      </c>
      <c r="K114" s="257"/>
      <c r="L114" s="260" t="str">
        <f>IF('様式第６号(2)'!R121="","",'様式第６号(2)'!R121)</f>
        <v/>
      </c>
      <c r="M114" s="262" t="str">
        <f>IF('様式第６号(2)'!T121="","",'様式第６号(2)'!T121)</f>
        <v/>
      </c>
      <c r="N114" s="262" t="str">
        <f t="shared" ref="N114" si="88">IF(OR(H114="",M114=""),"",H114-M114)</f>
        <v/>
      </c>
      <c r="O114" s="264"/>
      <c r="P114" s="264"/>
      <c r="Q114" s="265"/>
      <c r="R114" s="244"/>
      <c r="S114" s="244"/>
      <c r="T114" s="265"/>
      <c r="U114" s="244"/>
      <c r="V114" s="266" t="str">
        <f t="shared" ref="V114" si="89">IF(Q114="","",IF(Q114="×",0,IF(AND(Q114="○",S114="○"),150000,100000)))</f>
        <v/>
      </c>
      <c r="W114" s="267" t="str">
        <f t="shared" ref="W114" si="90">IF(AND(N114="",O114=""),"",SUM(N114,O114))</f>
        <v/>
      </c>
      <c r="X114" s="244"/>
    </row>
    <row r="115" spans="1:24" s="57" customFormat="1" ht="20.45" customHeight="1">
      <c r="A115" s="163"/>
      <c r="B115" s="250"/>
      <c r="C115" s="251"/>
      <c r="D115" s="254"/>
      <c r="E115" s="255"/>
      <c r="F115" s="254"/>
      <c r="G115" s="255"/>
      <c r="H115" s="258"/>
      <c r="I115" s="259"/>
      <c r="J115" s="258"/>
      <c r="K115" s="259"/>
      <c r="L115" s="261"/>
      <c r="M115" s="263"/>
      <c r="N115" s="263"/>
      <c r="O115" s="264"/>
      <c r="P115" s="264"/>
      <c r="Q115" s="265"/>
      <c r="R115" s="244"/>
      <c r="S115" s="244"/>
      <c r="T115" s="265"/>
      <c r="U115" s="244"/>
      <c r="V115" s="266"/>
      <c r="W115" s="267"/>
      <c r="X115" s="244"/>
    </row>
    <row r="116" spans="1:24" s="57" customFormat="1" ht="20.45" customHeight="1">
      <c r="A116" s="163">
        <v>36</v>
      </c>
      <c r="B116" s="248" t="str">
        <f>IF('様式第６号(2)'!B123="","",'様式第６号(2)'!B123)</f>
        <v/>
      </c>
      <c r="C116" s="249"/>
      <c r="D116" s="252" t="str">
        <f>IF('様式第６号(2)'!H123="","",'様式第６号(2)'!H123)</f>
        <v/>
      </c>
      <c r="E116" s="253"/>
      <c r="F116" s="252" t="str">
        <f>IF('様式第６号(2)'!J123="","",'様式第６号(2)'!J123)</f>
        <v/>
      </c>
      <c r="G116" s="253"/>
      <c r="H116" s="256" t="str">
        <f>IF('様式第６号(2)'!N123="","",'様式第６号(2)'!N123)</f>
        <v/>
      </c>
      <c r="I116" s="257"/>
      <c r="J116" s="256" t="str">
        <f>IF('様式第６号(2)'!P123="","",'様式第６号(2)'!P123)</f>
        <v/>
      </c>
      <c r="K116" s="257"/>
      <c r="L116" s="260" t="str">
        <f>IF('様式第６号(2)'!R123="","",'様式第６号(2)'!R123)</f>
        <v/>
      </c>
      <c r="M116" s="262" t="str">
        <f>IF('様式第６号(2)'!T123="","",'様式第６号(2)'!T123)</f>
        <v/>
      </c>
      <c r="N116" s="262" t="str">
        <f t="shared" ref="N116" si="91">IF(OR(H116="",M116=""),"",H116-M116)</f>
        <v/>
      </c>
      <c r="O116" s="264"/>
      <c r="P116" s="264"/>
      <c r="Q116" s="265"/>
      <c r="R116" s="244"/>
      <c r="S116" s="244"/>
      <c r="T116" s="265"/>
      <c r="U116" s="244"/>
      <c r="V116" s="266" t="str">
        <f t="shared" ref="V116" si="92">IF(Q116="","",IF(Q116="×",0,IF(AND(Q116="○",S116="○"),150000,100000)))</f>
        <v/>
      </c>
      <c r="W116" s="267" t="str">
        <f t="shared" ref="W116" si="93">IF(AND(N116="",O116=""),"",SUM(N116,O116))</f>
        <v/>
      </c>
      <c r="X116" s="244"/>
    </row>
    <row r="117" spans="1:24" s="57" customFormat="1" ht="20.45" customHeight="1">
      <c r="A117" s="163"/>
      <c r="B117" s="250"/>
      <c r="C117" s="251"/>
      <c r="D117" s="254"/>
      <c r="E117" s="255"/>
      <c r="F117" s="254"/>
      <c r="G117" s="255"/>
      <c r="H117" s="258"/>
      <c r="I117" s="259"/>
      <c r="J117" s="258"/>
      <c r="K117" s="259"/>
      <c r="L117" s="261"/>
      <c r="M117" s="263"/>
      <c r="N117" s="263"/>
      <c r="O117" s="264"/>
      <c r="P117" s="264"/>
      <c r="Q117" s="265"/>
      <c r="R117" s="244"/>
      <c r="S117" s="244"/>
      <c r="T117" s="265"/>
      <c r="U117" s="244"/>
      <c r="V117" s="266"/>
      <c r="W117" s="267"/>
      <c r="X117" s="244"/>
    </row>
    <row r="118" spans="1:24" s="57" customFormat="1" ht="20.45" customHeight="1">
      <c r="A118" s="163">
        <v>37</v>
      </c>
      <c r="B118" s="248" t="str">
        <f>IF('様式第６号(2)'!B125="","",'様式第６号(2)'!B125)</f>
        <v/>
      </c>
      <c r="C118" s="249"/>
      <c r="D118" s="252" t="str">
        <f>IF('様式第６号(2)'!H125="","",'様式第６号(2)'!H125)</f>
        <v/>
      </c>
      <c r="E118" s="253"/>
      <c r="F118" s="252" t="str">
        <f>IF('様式第６号(2)'!J125="","",'様式第６号(2)'!J125)</f>
        <v/>
      </c>
      <c r="G118" s="253"/>
      <c r="H118" s="256" t="str">
        <f>IF('様式第６号(2)'!N125="","",'様式第６号(2)'!N125)</f>
        <v/>
      </c>
      <c r="I118" s="257"/>
      <c r="J118" s="256" t="str">
        <f>IF('様式第６号(2)'!P125="","",'様式第６号(2)'!P125)</f>
        <v/>
      </c>
      <c r="K118" s="257"/>
      <c r="L118" s="260" t="str">
        <f>IF('様式第６号(2)'!R125="","",'様式第６号(2)'!R125)</f>
        <v/>
      </c>
      <c r="M118" s="262" t="str">
        <f>IF('様式第６号(2)'!T125="","",'様式第６号(2)'!T125)</f>
        <v/>
      </c>
      <c r="N118" s="262" t="str">
        <f t="shared" ref="N118" si="94">IF(OR(H118="",M118=""),"",H118-M118)</f>
        <v/>
      </c>
      <c r="O118" s="264"/>
      <c r="P118" s="264"/>
      <c r="Q118" s="265"/>
      <c r="R118" s="244"/>
      <c r="S118" s="244"/>
      <c r="T118" s="265"/>
      <c r="U118" s="244"/>
      <c r="V118" s="266" t="str">
        <f t="shared" ref="V118" si="95">IF(Q118="","",IF(Q118="×",0,IF(AND(Q118="○",S118="○"),150000,100000)))</f>
        <v/>
      </c>
      <c r="W118" s="267" t="str">
        <f t="shared" ref="W118" si="96">IF(AND(N118="",O118=""),"",SUM(N118,O118))</f>
        <v/>
      </c>
      <c r="X118" s="244"/>
    </row>
    <row r="119" spans="1:24" s="57" customFormat="1" ht="20.45" customHeight="1">
      <c r="A119" s="163"/>
      <c r="B119" s="250"/>
      <c r="C119" s="251"/>
      <c r="D119" s="254"/>
      <c r="E119" s="255"/>
      <c r="F119" s="254"/>
      <c r="G119" s="255"/>
      <c r="H119" s="258"/>
      <c r="I119" s="259"/>
      <c r="J119" s="258"/>
      <c r="K119" s="259"/>
      <c r="L119" s="261"/>
      <c r="M119" s="263"/>
      <c r="N119" s="263"/>
      <c r="O119" s="264"/>
      <c r="P119" s="264"/>
      <c r="Q119" s="265"/>
      <c r="R119" s="244"/>
      <c r="S119" s="244"/>
      <c r="T119" s="265"/>
      <c r="U119" s="244"/>
      <c r="V119" s="266"/>
      <c r="W119" s="267"/>
      <c r="X119" s="244"/>
    </row>
    <row r="120" spans="1:24" s="57" customFormat="1" ht="20.45" customHeight="1">
      <c r="A120" s="163">
        <v>38</v>
      </c>
      <c r="B120" s="248" t="str">
        <f>IF('様式第６号(2)'!B127="","",'様式第６号(2)'!B127)</f>
        <v/>
      </c>
      <c r="C120" s="249"/>
      <c r="D120" s="252" t="str">
        <f>IF('様式第６号(2)'!H127="","",'様式第６号(2)'!H127)</f>
        <v/>
      </c>
      <c r="E120" s="253"/>
      <c r="F120" s="252" t="str">
        <f>IF('様式第６号(2)'!J127="","",'様式第６号(2)'!J127)</f>
        <v/>
      </c>
      <c r="G120" s="253"/>
      <c r="H120" s="256" t="str">
        <f>IF('様式第６号(2)'!N127="","",'様式第６号(2)'!N127)</f>
        <v/>
      </c>
      <c r="I120" s="257"/>
      <c r="J120" s="256" t="str">
        <f>IF('様式第６号(2)'!P127="","",'様式第６号(2)'!P127)</f>
        <v/>
      </c>
      <c r="K120" s="257"/>
      <c r="L120" s="260" t="str">
        <f>IF('様式第６号(2)'!R127="","",'様式第６号(2)'!R127)</f>
        <v/>
      </c>
      <c r="M120" s="262" t="str">
        <f>IF('様式第６号(2)'!T127="","",'様式第６号(2)'!T127)</f>
        <v/>
      </c>
      <c r="N120" s="262" t="str">
        <f t="shared" ref="N120" si="97">IF(OR(H120="",M120=""),"",H120-M120)</f>
        <v/>
      </c>
      <c r="O120" s="264"/>
      <c r="P120" s="264"/>
      <c r="Q120" s="265"/>
      <c r="R120" s="244"/>
      <c r="S120" s="244"/>
      <c r="T120" s="265"/>
      <c r="U120" s="244"/>
      <c r="V120" s="266" t="str">
        <f t="shared" ref="V120" si="98">IF(Q120="","",IF(Q120="×",0,IF(AND(Q120="○",S120="○"),150000,100000)))</f>
        <v/>
      </c>
      <c r="W120" s="267" t="str">
        <f t="shared" ref="W120" si="99">IF(AND(N120="",O120=""),"",SUM(N120,O120))</f>
        <v/>
      </c>
      <c r="X120" s="244"/>
    </row>
    <row r="121" spans="1:24" s="57" customFormat="1" ht="20.45" customHeight="1">
      <c r="A121" s="163"/>
      <c r="B121" s="250"/>
      <c r="C121" s="251"/>
      <c r="D121" s="254"/>
      <c r="E121" s="255"/>
      <c r="F121" s="254"/>
      <c r="G121" s="255"/>
      <c r="H121" s="258"/>
      <c r="I121" s="259"/>
      <c r="J121" s="258"/>
      <c r="K121" s="259"/>
      <c r="L121" s="261"/>
      <c r="M121" s="263"/>
      <c r="N121" s="263"/>
      <c r="O121" s="264"/>
      <c r="P121" s="264"/>
      <c r="Q121" s="265"/>
      <c r="R121" s="244"/>
      <c r="S121" s="244"/>
      <c r="T121" s="265"/>
      <c r="U121" s="244"/>
      <c r="V121" s="266"/>
      <c r="W121" s="267"/>
      <c r="X121" s="244"/>
    </row>
    <row r="122" spans="1:24" s="57" customFormat="1" ht="20.45" customHeight="1">
      <c r="A122" s="163">
        <v>39</v>
      </c>
      <c r="B122" s="248" t="str">
        <f>IF('様式第６号(2)'!B129="","",'様式第６号(2)'!B129)</f>
        <v/>
      </c>
      <c r="C122" s="249"/>
      <c r="D122" s="252" t="str">
        <f>IF('様式第６号(2)'!H129="","",'様式第６号(2)'!H129)</f>
        <v/>
      </c>
      <c r="E122" s="253"/>
      <c r="F122" s="252" t="str">
        <f>IF('様式第６号(2)'!J129="","",'様式第６号(2)'!J129)</f>
        <v/>
      </c>
      <c r="G122" s="253"/>
      <c r="H122" s="256" t="str">
        <f>IF('様式第６号(2)'!N129="","",'様式第６号(2)'!N129)</f>
        <v/>
      </c>
      <c r="I122" s="257"/>
      <c r="J122" s="256" t="str">
        <f>IF('様式第６号(2)'!P129="","",'様式第６号(2)'!P129)</f>
        <v/>
      </c>
      <c r="K122" s="257"/>
      <c r="L122" s="260" t="str">
        <f>IF('様式第６号(2)'!R129="","",'様式第６号(2)'!R129)</f>
        <v/>
      </c>
      <c r="M122" s="262" t="str">
        <f>IF('様式第６号(2)'!T129="","",'様式第６号(2)'!T129)</f>
        <v/>
      </c>
      <c r="N122" s="262" t="str">
        <f t="shared" ref="N122" si="100">IF(OR(H122="",M122=""),"",H122-M122)</f>
        <v/>
      </c>
      <c r="O122" s="264"/>
      <c r="P122" s="264"/>
      <c r="Q122" s="265"/>
      <c r="R122" s="244"/>
      <c r="S122" s="244"/>
      <c r="T122" s="265"/>
      <c r="U122" s="244"/>
      <c r="V122" s="266" t="str">
        <f t="shared" ref="V122" si="101">IF(Q122="","",IF(Q122="×",0,IF(AND(Q122="○",S122="○"),150000,100000)))</f>
        <v/>
      </c>
      <c r="W122" s="267" t="str">
        <f t="shared" ref="W122" si="102">IF(AND(N122="",O122=""),"",SUM(N122,O122))</f>
        <v/>
      </c>
      <c r="X122" s="244"/>
    </row>
    <row r="123" spans="1:24" s="57" customFormat="1" ht="20.45" customHeight="1">
      <c r="A123" s="163"/>
      <c r="B123" s="250"/>
      <c r="C123" s="251"/>
      <c r="D123" s="254"/>
      <c r="E123" s="255"/>
      <c r="F123" s="254"/>
      <c r="G123" s="255"/>
      <c r="H123" s="258"/>
      <c r="I123" s="259"/>
      <c r="J123" s="258"/>
      <c r="K123" s="259"/>
      <c r="L123" s="261"/>
      <c r="M123" s="263"/>
      <c r="N123" s="263"/>
      <c r="O123" s="264"/>
      <c r="P123" s="264"/>
      <c r="Q123" s="265"/>
      <c r="R123" s="244"/>
      <c r="S123" s="244"/>
      <c r="T123" s="265"/>
      <c r="U123" s="244"/>
      <c r="V123" s="266"/>
      <c r="W123" s="267"/>
      <c r="X123" s="244"/>
    </row>
    <row r="124" spans="1:24" s="57" customFormat="1" ht="20.45" customHeight="1">
      <c r="A124" s="163">
        <v>40</v>
      </c>
      <c r="B124" s="248" t="str">
        <f>IF('様式第６号(2)'!B131="","",'様式第６号(2)'!B131)</f>
        <v/>
      </c>
      <c r="C124" s="249"/>
      <c r="D124" s="252" t="str">
        <f>IF('様式第６号(2)'!H131="","",'様式第６号(2)'!H131)</f>
        <v/>
      </c>
      <c r="E124" s="253"/>
      <c r="F124" s="252" t="str">
        <f>IF('様式第６号(2)'!J131="","",'様式第６号(2)'!J131)</f>
        <v/>
      </c>
      <c r="G124" s="253"/>
      <c r="H124" s="256" t="str">
        <f>IF('様式第６号(2)'!N131="","",'様式第６号(2)'!N131)</f>
        <v/>
      </c>
      <c r="I124" s="257"/>
      <c r="J124" s="256" t="str">
        <f>IF('様式第６号(2)'!P131="","",'様式第６号(2)'!P131)</f>
        <v/>
      </c>
      <c r="K124" s="257"/>
      <c r="L124" s="260" t="str">
        <f>IF('様式第６号(2)'!R131="","",'様式第６号(2)'!R131)</f>
        <v/>
      </c>
      <c r="M124" s="262" t="str">
        <f>IF('様式第６号(2)'!T131="","",'様式第６号(2)'!T131)</f>
        <v/>
      </c>
      <c r="N124" s="262" t="str">
        <f t="shared" ref="N124" si="103">IF(OR(H124="",M124=""),"",H124-M124)</f>
        <v/>
      </c>
      <c r="O124" s="264"/>
      <c r="P124" s="264"/>
      <c r="Q124" s="265"/>
      <c r="R124" s="244"/>
      <c r="S124" s="244"/>
      <c r="T124" s="265"/>
      <c r="U124" s="244"/>
      <c r="V124" s="266" t="str">
        <f t="shared" ref="V124" si="104">IF(Q124="","",IF(Q124="×",0,IF(AND(Q124="○",S124="○"),150000,100000)))</f>
        <v/>
      </c>
      <c r="W124" s="267" t="str">
        <f t="shared" ref="W124" si="105">IF(AND(N124="",O124=""),"",SUM(N124,O124))</f>
        <v/>
      </c>
      <c r="X124" s="244"/>
    </row>
    <row r="125" spans="1:24" s="57" customFormat="1" ht="20.45" customHeight="1">
      <c r="A125" s="163"/>
      <c r="B125" s="250"/>
      <c r="C125" s="251"/>
      <c r="D125" s="254"/>
      <c r="E125" s="255"/>
      <c r="F125" s="254"/>
      <c r="G125" s="255"/>
      <c r="H125" s="258"/>
      <c r="I125" s="259"/>
      <c r="J125" s="258"/>
      <c r="K125" s="259"/>
      <c r="L125" s="261"/>
      <c r="M125" s="263"/>
      <c r="N125" s="263"/>
      <c r="O125" s="264"/>
      <c r="P125" s="264"/>
      <c r="Q125" s="265"/>
      <c r="R125" s="244"/>
      <c r="S125" s="244"/>
      <c r="T125" s="265"/>
      <c r="U125" s="244"/>
      <c r="V125" s="266"/>
      <c r="W125" s="267"/>
      <c r="X125" s="244"/>
    </row>
    <row r="126" spans="1:24" s="57" customFormat="1" ht="20.45" customHeight="1">
      <c r="A126" s="163">
        <v>41</v>
      </c>
      <c r="B126" s="248" t="str">
        <f>IF('様式第６号(2)'!B133="","",'様式第６号(2)'!B133)</f>
        <v/>
      </c>
      <c r="C126" s="249"/>
      <c r="D126" s="252" t="str">
        <f>IF('様式第６号(2)'!H133="","",'様式第６号(2)'!H133)</f>
        <v/>
      </c>
      <c r="E126" s="253"/>
      <c r="F126" s="252" t="str">
        <f>IF('様式第６号(2)'!J133="","",'様式第６号(2)'!J133)</f>
        <v/>
      </c>
      <c r="G126" s="253"/>
      <c r="H126" s="256" t="str">
        <f>IF('様式第６号(2)'!N133="","",'様式第６号(2)'!N133)</f>
        <v/>
      </c>
      <c r="I126" s="257"/>
      <c r="J126" s="256" t="str">
        <f>IF('様式第６号(2)'!P133="","",'様式第６号(2)'!P133)</f>
        <v/>
      </c>
      <c r="K126" s="257"/>
      <c r="L126" s="260" t="str">
        <f>IF('様式第６号(2)'!R133="","",'様式第６号(2)'!R133)</f>
        <v/>
      </c>
      <c r="M126" s="262" t="str">
        <f>IF('様式第６号(2)'!T133="","",'様式第６号(2)'!T133)</f>
        <v/>
      </c>
      <c r="N126" s="262" t="str">
        <f t="shared" ref="N126" si="106">IF(OR(H126="",M126=""),"",H126-M126)</f>
        <v/>
      </c>
      <c r="O126" s="264"/>
      <c r="P126" s="264"/>
      <c r="Q126" s="265"/>
      <c r="R126" s="244"/>
      <c r="S126" s="244"/>
      <c r="T126" s="265"/>
      <c r="U126" s="244"/>
      <c r="V126" s="266" t="str">
        <f t="shared" ref="V126" si="107">IF(Q126="","",IF(Q126="×",0,IF(AND(Q126="○",S126="○"),150000,100000)))</f>
        <v/>
      </c>
      <c r="W126" s="267" t="str">
        <f t="shared" ref="W126" si="108">IF(AND(N126="",O126=""),"",SUM(N126,O126))</f>
        <v/>
      </c>
      <c r="X126" s="244"/>
    </row>
    <row r="127" spans="1:24" s="57" customFormat="1" ht="20.45" customHeight="1">
      <c r="A127" s="163"/>
      <c r="B127" s="250"/>
      <c r="C127" s="251"/>
      <c r="D127" s="254"/>
      <c r="E127" s="255"/>
      <c r="F127" s="254"/>
      <c r="G127" s="255"/>
      <c r="H127" s="258"/>
      <c r="I127" s="259"/>
      <c r="J127" s="258"/>
      <c r="K127" s="259"/>
      <c r="L127" s="261"/>
      <c r="M127" s="263"/>
      <c r="N127" s="263"/>
      <c r="O127" s="264"/>
      <c r="P127" s="264"/>
      <c r="Q127" s="265"/>
      <c r="R127" s="244"/>
      <c r="S127" s="244"/>
      <c r="T127" s="265"/>
      <c r="U127" s="244"/>
      <c r="V127" s="266"/>
      <c r="W127" s="267"/>
      <c r="X127" s="244"/>
    </row>
    <row r="128" spans="1:24" s="57" customFormat="1" ht="20.45" customHeight="1">
      <c r="A128" s="163">
        <v>42</v>
      </c>
      <c r="B128" s="248" t="str">
        <f>IF('様式第６号(2)'!B135="","",'様式第６号(2)'!B135)</f>
        <v/>
      </c>
      <c r="C128" s="249"/>
      <c r="D128" s="252" t="str">
        <f>IF('様式第６号(2)'!H135="","",'様式第６号(2)'!H135)</f>
        <v/>
      </c>
      <c r="E128" s="253"/>
      <c r="F128" s="252" t="str">
        <f>IF('様式第６号(2)'!J135="","",'様式第６号(2)'!J135)</f>
        <v/>
      </c>
      <c r="G128" s="253"/>
      <c r="H128" s="256" t="str">
        <f>IF('様式第６号(2)'!N135="","",'様式第６号(2)'!N135)</f>
        <v/>
      </c>
      <c r="I128" s="257"/>
      <c r="J128" s="256" t="str">
        <f>IF('様式第６号(2)'!P135="","",'様式第６号(2)'!P135)</f>
        <v/>
      </c>
      <c r="K128" s="257"/>
      <c r="L128" s="260" t="str">
        <f>IF('様式第６号(2)'!R135="","",'様式第６号(2)'!R135)</f>
        <v/>
      </c>
      <c r="M128" s="262" t="str">
        <f>IF('様式第６号(2)'!T135="","",'様式第６号(2)'!T135)</f>
        <v/>
      </c>
      <c r="N128" s="262" t="str">
        <f t="shared" ref="N128" si="109">IF(OR(H128="",M128=""),"",H128-M128)</f>
        <v/>
      </c>
      <c r="O128" s="264"/>
      <c r="P128" s="264"/>
      <c r="Q128" s="265"/>
      <c r="R128" s="244"/>
      <c r="S128" s="244"/>
      <c r="T128" s="265"/>
      <c r="U128" s="244"/>
      <c r="V128" s="266" t="str">
        <f t="shared" ref="V128" si="110">IF(Q128="","",IF(Q128="×",0,IF(AND(Q128="○",S128="○"),150000,100000)))</f>
        <v/>
      </c>
      <c r="W128" s="267" t="str">
        <f t="shared" ref="W128" si="111">IF(AND(N128="",O128=""),"",SUM(N128,O128))</f>
        <v/>
      </c>
      <c r="X128" s="244"/>
    </row>
    <row r="129" spans="1:24" s="57" customFormat="1" ht="20.45" customHeight="1">
      <c r="A129" s="163"/>
      <c r="B129" s="250"/>
      <c r="C129" s="251"/>
      <c r="D129" s="254"/>
      <c r="E129" s="255"/>
      <c r="F129" s="254"/>
      <c r="G129" s="255"/>
      <c r="H129" s="258"/>
      <c r="I129" s="259"/>
      <c r="J129" s="258"/>
      <c r="K129" s="259"/>
      <c r="L129" s="261"/>
      <c r="M129" s="263"/>
      <c r="N129" s="263"/>
      <c r="O129" s="264"/>
      <c r="P129" s="264"/>
      <c r="Q129" s="265"/>
      <c r="R129" s="244"/>
      <c r="S129" s="244"/>
      <c r="T129" s="265"/>
      <c r="U129" s="244"/>
      <c r="V129" s="266"/>
      <c r="W129" s="267"/>
      <c r="X129" s="244"/>
    </row>
    <row r="130" spans="1:24" s="57" customFormat="1" ht="20.45" customHeight="1">
      <c r="A130" s="163">
        <v>43</v>
      </c>
      <c r="B130" s="248" t="str">
        <f>IF('様式第６号(2)'!B137="","",'様式第６号(2)'!B137)</f>
        <v/>
      </c>
      <c r="C130" s="249"/>
      <c r="D130" s="252" t="str">
        <f>IF('様式第６号(2)'!H137="","",'様式第６号(2)'!H137)</f>
        <v/>
      </c>
      <c r="E130" s="253"/>
      <c r="F130" s="252" t="str">
        <f>IF('様式第６号(2)'!J137="","",'様式第６号(2)'!J137)</f>
        <v/>
      </c>
      <c r="G130" s="253"/>
      <c r="H130" s="256" t="str">
        <f>IF('様式第６号(2)'!N137="","",'様式第６号(2)'!N137)</f>
        <v/>
      </c>
      <c r="I130" s="257"/>
      <c r="J130" s="256" t="str">
        <f>IF('様式第６号(2)'!P137="","",'様式第６号(2)'!P137)</f>
        <v/>
      </c>
      <c r="K130" s="257"/>
      <c r="L130" s="260" t="str">
        <f>IF('様式第６号(2)'!R137="","",'様式第６号(2)'!R137)</f>
        <v/>
      </c>
      <c r="M130" s="262" t="str">
        <f>IF('様式第６号(2)'!T137="","",'様式第６号(2)'!T137)</f>
        <v/>
      </c>
      <c r="N130" s="262" t="str">
        <f t="shared" ref="N130" si="112">IF(OR(H130="",M130=""),"",H130-M130)</f>
        <v/>
      </c>
      <c r="O130" s="264"/>
      <c r="P130" s="264"/>
      <c r="Q130" s="265"/>
      <c r="R130" s="244"/>
      <c r="S130" s="244"/>
      <c r="T130" s="265"/>
      <c r="U130" s="244"/>
      <c r="V130" s="266" t="str">
        <f t="shared" ref="V130" si="113">IF(Q130="","",IF(Q130="×",0,IF(AND(Q130="○",S130="○"),150000,100000)))</f>
        <v/>
      </c>
      <c r="W130" s="267" t="str">
        <f t="shared" ref="W130" si="114">IF(AND(N130="",O130=""),"",SUM(N130,O130))</f>
        <v/>
      </c>
      <c r="X130" s="244"/>
    </row>
    <row r="131" spans="1:24" s="57" customFormat="1" ht="20.45" customHeight="1">
      <c r="A131" s="163"/>
      <c r="B131" s="250"/>
      <c r="C131" s="251"/>
      <c r="D131" s="254"/>
      <c r="E131" s="255"/>
      <c r="F131" s="254"/>
      <c r="G131" s="255"/>
      <c r="H131" s="258"/>
      <c r="I131" s="259"/>
      <c r="J131" s="258"/>
      <c r="K131" s="259"/>
      <c r="L131" s="261"/>
      <c r="M131" s="263"/>
      <c r="N131" s="263"/>
      <c r="O131" s="264"/>
      <c r="P131" s="264"/>
      <c r="Q131" s="265"/>
      <c r="R131" s="244"/>
      <c r="S131" s="244"/>
      <c r="T131" s="265"/>
      <c r="U131" s="244"/>
      <c r="V131" s="266"/>
      <c r="W131" s="267"/>
      <c r="X131" s="244"/>
    </row>
    <row r="132" spans="1:24" s="57" customFormat="1" ht="20.45" customHeight="1">
      <c r="A132" s="163">
        <v>44</v>
      </c>
      <c r="B132" s="248" t="str">
        <f>IF('様式第６号(2)'!B139="","",'様式第６号(2)'!B139)</f>
        <v/>
      </c>
      <c r="C132" s="249"/>
      <c r="D132" s="252" t="str">
        <f>IF('様式第６号(2)'!H139="","",'様式第６号(2)'!H139)</f>
        <v/>
      </c>
      <c r="E132" s="253"/>
      <c r="F132" s="252" t="str">
        <f>IF('様式第６号(2)'!J139="","",'様式第６号(2)'!J139)</f>
        <v/>
      </c>
      <c r="G132" s="253"/>
      <c r="H132" s="256" t="str">
        <f>IF('様式第６号(2)'!N139="","",'様式第６号(2)'!N139)</f>
        <v/>
      </c>
      <c r="I132" s="257"/>
      <c r="J132" s="256" t="str">
        <f>IF('様式第６号(2)'!P139="","",'様式第６号(2)'!P139)</f>
        <v/>
      </c>
      <c r="K132" s="257"/>
      <c r="L132" s="260" t="str">
        <f>IF('様式第６号(2)'!R139="","",'様式第６号(2)'!R139)</f>
        <v/>
      </c>
      <c r="M132" s="262" t="str">
        <f>IF('様式第６号(2)'!T139="","",'様式第６号(2)'!T139)</f>
        <v/>
      </c>
      <c r="N132" s="262" t="str">
        <f t="shared" ref="N132" si="115">IF(OR(H132="",M132=""),"",H132-M132)</f>
        <v/>
      </c>
      <c r="O132" s="264"/>
      <c r="P132" s="264"/>
      <c r="Q132" s="265"/>
      <c r="R132" s="244"/>
      <c r="S132" s="244"/>
      <c r="T132" s="265"/>
      <c r="U132" s="244"/>
      <c r="V132" s="266" t="str">
        <f t="shared" ref="V132" si="116">IF(Q132="","",IF(Q132="×",0,IF(AND(Q132="○",S132="○"),150000,100000)))</f>
        <v/>
      </c>
      <c r="W132" s="267" t="str">
        <f t="shared" ref="W132" si="117">IF(AND(N132="",O132=""),"",SUM(N132,O132))</f>
        <v/>
      </c>
      <c r="X132" s="244"/>
    </row>
    <row r="133" spans="1:24" s="57" customFormat="1" ht="20.45" customHeight="1">
      <c r="A133" s="163"/>
      <c r="B133" s="250"/>
      <c r="C133" s="251"/>
      <c r="D133" s="254"/>
      <c r="E133" s="255"/>
      <c r="F133" s="254"/>
      <c r="G133" s="255"/>
      <c r="H133" s="258"/>
      <c r="I133" s="259"/>
      <c r="J133" s="258"/>
      <c r="K133" s="259"/>
      <c r="L133" s="261"/>
      <c r="M133" s="263"/>
      <c r="N133" s="263"/>
      <c r="O133" s="264"/>
      <c r="P133" s="264"/>
      <c r="Q133" s="265"/>
      <c r="R133" s="244"/>
      <c r="S133" s="244"/>
      <c r="T133" s="265"/>
      <c r="U133" s="244"/>
      <c r="V133" s="266"/>
      <c r="W133" s="267"/>
      <c r="X133" s="244"/>
    </row>
    <row r="134" spans="1:24" s="57" customFormat="1" ht="20.45" customHeight="1">
      <c r="A134" s="163">
        <v>45</v>
      </c>
      <c r="B134" s="248" t="str">
        <f>IF('様式第６号(2)'!B141="","",'様式第６号(2)'!B141)</f>
        <v/>
      </c>
      <c r="C134" s="249"/>
      <c r="D134" s="252" t="str">
        <f>IF('様式第６号(2)'!H141="","",'様式第６号(2)'!H141)</f>
        <v/>
      </c>
      <c r="E134" s="253"/>
      <c r="F134" s="252" t="str">
        <f>IF('様式第６号(2)'!J141="","",'様式第６号(2)'!J141)</f>
        <v/>
      </c>
      <c r="G134" s="253"/>
      <c r="H134" s="256" t="str">
        <f>IF('様式第６号(2)'!N141="","",'様式第６号(2)'!N141)</f>
        <v/>
      </c>
      <c r="I134" s="257"/>
      <c r="J134" s="256" t="str">
        <f>IF('様式第６号(2)'!P141="","",'様式第６号(2)'!P141)</f>
        <v/>
      </c>
      <c r="K134" s="257"/>
      <c r="L134" s="260" t="str">
        <f>IF('様式第６号(2)'!R141="","",'様式第６号(2)'!R141)</f>
        <v/>
      </c>
      <c r="M134" s="262" t="str">
        <f>IF('様式第６号(2)'!T141="","",'様式第６号(2)'!T141)</f>
        <v/>
      </c>
      <c r="N134" s="262" t="str">
        <f t="shared" ref="N134" si="118">IF(OR(H134="",M134=""),"",H134-M134)</f>
        <v/>
      </c>
      <c r="O134" s="264"/>
      <c r="P134" s="264"/>
      <c r="Q134" s="265"/>
      <c r="R134" s="244"/>
      <c r="S134" s="244"/>
      <c r="T134" s="265"/>
      <c r="U134" s="244"/>
      <c r="V134" s="266" t="str">
        <f t="shared" ref="V134" si="119">IF(Q134="","",IF(Q134="×",0,IF(AND(Q134="○",S134="○"),150000,100000)))</f>
        <v/>
      </c>
      <c r="W134" s="267" t="str">
        <f t="shared" ref="W134" si="120">IF(AND(N134="",O134=""),"",SUM(N134,O134))</f>
        <v/>
      </c>
      <c r="X134" s="244"/>
    </row>
    <row r="135" spans="1:24" s="57" customFormat="1" ht="20.45" customHeight="1">
      <c r="A135" s="163"/>
      <c r="B135" s="250"/>
      <c r="C135" s="251"/>
      <c r="D135" s="254"/>
      <c r="E135" s="255"/>
      <c r="F135" s="254"/>
      <c r="G135" s="255"/>
      <c r="H135" s="258"/>
      <c r="I135" s="259"/>
      <c r="J135" s="258"/>
      <c r="K135" s="259"/>
      <c r="L135" s="261"/>
      <c r="M135" s="263"/>
      <c r="N135" s="263"/>
      <c r="O135" s="264"/>
      <c r="P135" s="264"/>
      <c r="Q135" s="265"/>
      <c r="R135" s="244"/>
      <c r="S135" s="244"/>
      <c r="T135" s="265"/>
      <c r="U135" s="244"/>
      <c r="V135" s="266"/>
      <c r="W135" s="267"/>
      <c r="X135" s="244"/>
    </row>
    <row r="136" spans="1:24" s="57" customFormat="1" ht="20.45" customHeight="1">
      <c r="A136" s="163">
        <v>46</v>
      </c>
      <c r="B136" s="248" t="str">
        <f>IF('様式第６号(2)'!B143="","",'様式第６号(2)'!B143)</f>
        <v/>
      </c>
      <c r="C136" s="249"/>
      <c r="D136" s="252" t="str">
        <f>IF('様式第６号(2)'!H143="","",'様式第６号(2)'!H143)</f>
        <v/>
      </c>
      <c r="E136" s="253"/>
      <c r="F136" s="252" t="str">
        <f>IF('様式第６号(2)'!J143="","",'様式第６号(2)'!J143)</f>
        <v/>
      </c>
      <c r="G136" s="253"/>
      <c r="H136" s="256" t="str">
        <f>IF('様式第６号(2)'!N143="","",'様式第６号(2)'!N143)</f>
        <v/>
      </c>
      <c r="I136" s="257"/>
      <c r="J136" s="256" t="str">
        <f>IF('様式第６号(2)'!P143="","",'様式第６号(2)'!P143)</f>
        <v/>
      </c>
      <c r="K136" s="257"/>
      <c r="L136" s="260" t="str">
        <f>IF('様式第６号(2)'!R143="","",'様式第６号(2)'!R143)</f>
        <v/>
      </c>
      <c r="M136" s="262" t="str">
        <f>IF('様式第６号(2)'!T143="","",'様式第６号(2)'!T143)</f>
        <v/>
      </c>
      <c r="N136" s="262" t="str">
        <f t="shared" ref="N136" si="121">IF(OR(H136="",M136=""),"",H136-M136)</f>
        <v/>
      </c>
      <c r="O136" s="264"/>
      <c r="P136" s="264"/>
      <c r="Q136" s="265"/>
      <c r="R136" s="244"/>
      <c r="S136" s="244"/>
      <c r="T136" s="265"/>
      <c r="U136" s="244"/>
      <c r="V136" s="266" t="str">
        <f t="shared" ref="V136" si="122">IF(Q136="","",IF(Q136="×",0,IF(AND(Q136="○",S136="○"),150000,100000)))</f>
        <v/>
      </c>
      <c r="W136" s="267" t="str">
        <f t="shared" ref="W136" si="123">IF(AND(N136="",O136=""),"",SUM(N136,O136))</f>
        <v/>
      </c>
      <c r="X136" s="244"/>
    </row>
    <row r="137" spans="1:24" s="57" customFormat="1" ht="20.45" customHeight="1">
      <c r="A137" s="163"/>
      <c r="B137" s="250"/>
      <c r="C137" s="251"/>
      <c r="D137" s="254"/>
      <c r="E137" s="255"/>
      <c r="F137" s="254"/>
      <c r="G137" s="255"/>
      <c r="H137" s="258"/>
      <c r="I137" s="259"/>
      <c r="J137" s="258"/>
      <c r="K137" s="259"/>
      <c r="L137" s="261"/>
      <c r="M137" s="263"/>
      <c r="N137" s="263"/>
      <c r="O137" s="264"/>
      <c r="P137" s="264"/>
      <c r="Q137" s="265"/>
      <c r="R137" s="244"/>
      <c r="S137" s="244"/>
      <c r="T137" s="265"/>
      <c r="U137" s="244"/>
      <c r="V137" s="266"/>
      <c r="W137" s="267"/>
      <c r="X137" s="244"/>
    </row>
    <row r="138" spans="1:24" s="57" customFormat="1" ht="20.45" customHeight="1">
      <c r="A138" s="163">
        <v>47</v>
      </c>
      <c r="B138" s="248" t="str">
        <f>IF('様式第６号(2)'!B145="","",'様式第６号(2)'!B145)</f>
        <v/>
      </c>
      <c r="C138" s="249"/>
      <c r="D138" s="252" t="str">
        <f>IF('様式第６号(2)'!H145="","",'様式第６号(2)'!H145)</f>
        <v/>
      </c>
      <c r="E138" s="253"/>
      <c r="F138" s="252" t="str">
        <f>IF('様式第６号(2)'!J145="","",'様式第６号(2)'!J145)</f>
        <v/>
      </c>
      <c r="G138" s="253"/>
      <c r="H138" s="256" t="str">
        <f>IF('様式第６号(2)'!N145="","",'様式第６号(2)'!N145)</f>
        <v/>
      </c>
      <c r="I138" s="257"/>
      <c r="J138" s="256" t="str">
        <f>IF('様式第６号(2)'!P145="","",'様式第６号(2)'!P145)</f>
        <v/>
      </c>
      <c r="K138" s="257"/>
      <c r="L138" s="260" t="str">
        <f>IF('様式第６号(2)'!R145="","",'様式第６号(2)'!R145)</f>
        <v/>
      </c>
      <c r="M138" s="262" t="str">
        <f>IF('様式第６号(2)'!T145="","",'様式第６号(2)'!T145)</f>
        <v/>
      </c>
      <c r="N138" s="262" t="str">
        <f t="shared" ref="N138" si="124">IF(OR(H138="",M138=""),"",H138-M138)</f>
        <v/>
      </c>
      <c r="O138" s="264"/>
      <c r="P138" s="264"/>
      <c r="Q138" s="265"/>
      <c r="R138" s="244"/>
      <c r="S138" s="244"/>
      <c r="T138" s="265"/>
      <c r="U138" s="244"/>
      <c r="V138" s="266" t="str">
        <f t="shared" ref="V138" si="125">IF(Q138="","",IF(Q138="×",0,IF(AND(Q138="○",S138="○"),150000,100000)))</f>
        <v/>
      </c>
      <c r="W138" s="267" t="str">
        <f t="shared" ref="W138" si="126">IF(AND(N138="",O138=""),"",SUM(N138,O138))</f>
        <v/>
      </c>
      <c r="X138" s="244"/>
    </row>
    <row r="139" spans="1:24" s="57" customFormat="1" ht="20.45" customHeight="1">
      <c r="A139" s="163"/>
      <c r="B139" s="250"/>
      <c r="C139" s="251"/>
      <c r="D139" s="254"/>
      <c r="E139" s="255"/>
      <c r="F139" s="254"/>
      <c r="G139" s="255"/>
      <c r="H139" s="258"/>
      <c r="I139" s="259"/>
      <c r="J139" s="258"/>
      <c r="K139" s="259"/>
      <c r="L139" s="261"/>
      <c r="M139" s="263"/>
      <c r="N139" s="263"/>
      <c r="O139" s="264"/>
      <c r="P139" s="264"/>
      <c r="Q139" s="265"/>
      <c r="R139" s="244"/>
      <c r="S139" s="244"/>
      <c r="T139" s="265"/>
      <c r="U139" s="244"/>
      <c r="V139" s="266"/>
      <c r="W139" s="267"/>
      <c r="X139" s="244"/>
    </row>
    <row r="140" spans="1:24" s="57" customFormat="1" ht="20.45" customHeight="1">
      <c r="A140" s="163">
        <v>48</v>
      </c>
      <c r="B140" s="248" t="str">
        <f>IF('様式第６号(2)'!B147="","",'様式第６号(2)'!B147)</f>
        <v/>
      </c>
      <c r="C140" s="249"/>
      <c r="D140" s="252" t="str">
        <f>IF('様式第６号(2)'!H147="","",'様式第６号(2)'!H147)</f>
        <v/>
      </c>
      <c r="E140" s="253"/>
      <c r="F140" s="252" t="str">
        <f>IF('様式第６号(2)'!J147="","",'様式第６号(2)'!J147)</f>
        <v/>
      </c>
      <c r="G140" s="253"/>
      <c r="H140" s="256" t="str">
        <f>IF('様式第６号(2)'!N147="","",'様式第６号(2)'!N147)</f>
        <v/>
      </c>
      <c r="I140" s="257"/>
      <c r="J140" s="256" t="str">
        <f>IF('様式第６号(2)'!P147="","",'様式第６号(2)'!P147)</f>
        <v/>
      </c>
      <c r="K140" s="257"/>
      <c r="L140" s="260" t="str">
        <f>IF('様式第６号(2)'!R147="","",'様式第６号(2)'!R147)</f>
        <v/>
      </c>
      <c r="M140" s="262" t="str">
        <f>IF('様式第６号(2)'!T147="","",'様式第６号(2)'!T147)</f>
        <v/>
      </c>
      <c r="N140" s="262" t="str">
        <f t="shared" ref="N140" si="127">IF(OR(H140="",M140=""),"",H140-M140)</f>
        <v/>
      </c>
      <c r="O140" s="264"/>
      <c r="P140" s="264"/>
      <c r="Q140" s="265"/>
      <c r="R140" s="244"/>
      <c r="S140" s="244"/>
      <c r="T140" s="265"/>
      <c r="U140" s="244"/>
      <c r="V140" s="266" t="str">
        <f t="shared" ref="V140" si="128">IF(Q140="","",IF(Q140="×",0,IF(AND(Q140="○",S140="○"),150000,100000)))</f>
        <v/>
      </c>
      <c r="W140" s="267" t="str">
        <f t="shared" ref="W140" si="129">IF(AND(N140="",O140=""),"",SUM(N140,O140))</f>
        <v/>
      </c>
      <c r="X140" s="244"/>
    </row>
    <row r="141" spans="1:24" s="57" customFormat="1" ht="20.45" customHeight="1">
      <c r="A141" s="163"/>
      <c r="B141" s="250"/>
      <c r="C141" s="251"/>
      <c r="D141" s="254"/>
      <c r="E141" s="255"/>
      <c r="F141" s="254"/>
      <c r="G141" s="255"/>
      <c r="H141" s="258"/>
      <c r="I141" s="259"/>
      <c r="J141" s="258"/>
      <c r="K141" s="259"/>
      <c r="L141" s="261"/>
      <c r="M141" s="263"/>
      <c r="N141" s="263"/>
      <c r="O141" s="264"/>
      <c r="P141" s="264"/>
      <c r="Q141" s="265"/>
      <c r="R141" s="244"/>
      <c r="S141" s="244"/>
      <c r="T141" s="265"/>
      <c r="U141" s="244"/>
      <c r="V141" s="266"/>
      <c r="W141" s="267"/>
      <c r="X141" s="244"/>
    </row>
    <row r="142" spans="1:24" s="57" customFormat="1" ht="20.45" customHeight="1">
      <c r="A142" s="163">
        <v>49</v>
      </c>
      <c r="B142" s="248" t="str">
        <f>IF('様式第６号(2)'!B149="","",'様式第６号(2)'!B149)</f>
        <v/>
      </c>
      <c r="C142" s="249"/>
      <c r="D142" s="252" t="str">
        <f>IF('様式第６号(2)'!H149="","",'様式第６号(2)'!H149)</f>
        <v/>
      </c>
      <c r="E142" s="253"/>
      <c r="F142" s="252" t="str">
        <f>IF('様式第６号(2)'!J149="","",'様式第６号(2)'!J149)</f>
        <v/>
      </c>
      <c r="G142" s="253"/>
      <c r="H142" s="256" t="str">
        <f>IF('様式第６号(2)'!N149="","",'様式第６号(2)'!N149)</f>
        <v/>
      </c>
      <c r="I142" s="257"/>
      <c r="J142" s="256" t="str">
        <f>IF('様式第６号(2)'!P149="","",'様式第６号(2)'!P149)</f>
        <v/>
      </c>
      <c r="K142" s="257"/>
      <c r="L142" s="260" t="str">
        <f>IF('様式第６号(2)'!R149="","",'様式第６号(2)'!R149)</f>
        <v/>
      </c>
      <c r="M142" s="262" t="str">
        <f>IF('様式第６号(2)'!T149="","",'様式第６号(2)'!T149)</f>
        <v/>
      </c>
      <c r="N142" s="262" t="str">
        <f t="shared" ref="N142" si="130">IF(OR(H142="",M142=""),"",H142-M142)</f>
        <v/>
      </c>
      <c r="O142" s="264"/>
      <c r="P142" s="264"/>
      <c r="Q142" s="265"/>
      <c r="R142" s="244"/>
      <c r="S142" s="244"/>
      <c r="T142" s="265"/>
      <c r="U142" s="244"/>
      <c r="V142" s="266" t="str">
        <f t="shared" ref="V142" si="131">IF(Q142="","",IF(Q142="×",0,IF(AND(Q142="○",S142="○"),150000,100000)))</f>
        <v/>
      </c>
      <c r="W142" s="267" t="str">
        <f t="shared" ref="W142" si="132">IF(AND(N142="",O142=""),"",SUM(N142,O142))</f>
        <v/>
      </c>
      <c r="X142" s="244"/>
    </row>
    <row r="143" spans="1:24" s="57" customFormat="1" ht="20.45" customHeight="1">
      <c r="A143" s="163"/>
      <c r="B143" s="250"/>
      <c r="C143" s="251"/>
      <c r="D143" s="254"/>
      <c r="E143" s="255"/>
      <c r="F143" s="254"/>
      <c r="G143" s="255"/>
      <c r="H143" s="258"/>
      <c r="I143" s="259"/>
      <c r="J143" s="258"/>
      <c r="K143" s="259"/>
      <c r="L143" s="261"/>
      <c r="M143" s="263"/>
      <c r="N143" s="263"/>
      <c r="O143" s="264"/>
      <c r="P143" s="264"/>
      <c r="Q143" s="265"/>
      <c r="R143" s="244"/>
      <c r="S143" s="244"/>
      <c r="T143" s="265"/>
      <c r="U143" s="244"/>
      <c r="V143" s="266"/>
      <c r="W143" s="267"/>
      <c r="X143" s="244"/>
    </row>
    <row r="144" spans="1:24" s="57" customFormat="1" ht="20.45" customHeight="1">
      <c r="A144" s="163">
        <v>50</v>
      </c>
      <c r="B144" s="248" t="str">
        <f>IF('様式第６号(2)'!B151="","",'様式第６号(2)'!B151)</f>
        <v/>
      </c>
      <c r="C144" s="249"/>
      <c r="D144" s="252" t="str">
        <f>IF('様式第６号(2)'!H151="","",'様式第６号(2)'!H151)</f>
        <v/>
      </c>
      <c r="E144" s="253"/>
      <c r="F144" s="252" t="str">
        <f>IF('様式第６号(2)'!J151="","",'様式第６号(2)'!J151)</f>
        <v/>
      </c>
      <c r="G144" s="253"/>
      <c r="H144" s="256" t="str">
        <f>IF('様式第６号(2)'!N151="","",'様式第６号(2)'!N151)</f>
        <v/>
      </c>
      <c r="I144" s="257"/>
      <c r="J144" s="256" t="str">
        <f>IF('様式第６号(2)'!P151="","",'様式第６号(2)'!P151)</f>
        <v/>
      </c>
      <c r="K144" s="257"/>
      <c r="L144" s="260" t="str">
        <f>IF('様式第６号(2)'!R151="","",'様式第６号(2)'!R151)</f>
        <v/>
      </c>
      <c r="M144" s="262" t="str">
        <f>IF('様式第６号(2)'!T151="","",'様式第６号(2)'!T151)</f>
        <v/>
      </c>
      <c r="N144" s="262" t="str">
        <f t="shared" ref="N144" si="133">IF(OR(H144="",M144=""),"",H144-M144)</f>
        <v/>
      </c>
      <c r="O144" s="264"/>
      <c r="P144" s="264"/>
      <c r="Q144" s="265"/>
      <c r="R144" s="244"/>
      <c r="S144" s="244"/>
      <c r="T144" s="265"/>
      <c r="U144" s="244"/>
      <c r="V144" s="266" t="str">
        <f t="shared" ref="V144" si="134">IF(Q144="","",IF(Q144="×",0,IF(AND(Q144="○",S144="○"),150000,100000)))</f>
        <v/>
      </c>
      <c r="W144" s="267" t="str">
        <f t="shared" ref="W144" si="135">IF(AND(N144="",O144=""),"",SUM(N144,O144))</f>
        <v/>
      </c>
      <c r="X144" s="244"/>
    </row>
    <row r="145" spans="1:24" s="57" customFormat="1" ht="20.45" customHeight="1">
      <c r="A145" s="163"/>
      <c r="B145" s="250"/>
      <c r="C145" s="251"/>
      <c r="D145" s="254"/>
      <c r="E145" s="255"/>
      <c r="F145" s="254"/>
      <c r="G145" s="255"/>
      <c r="H145" s="258"/>
      <c r="I145" s="259"/>
      <c r="J145" s="258"/>
      <c r="K145" s="259"/>
      <c r="L145" s="261"/>
      <c r="M145" s="263"/>
      <c r="N145" s="263"/>
      <c r="O145" s="264"/>
      <c r="P145" s="264"/>
      <c r="Q145" s="265"/>
      <c r="R145" s="244"/>
      <c r="S145" s="244"/>
      <c r="T145" s="265"/>
      <c r="U145" s="244"/>
      <c r="V145" s="266"/>
      <c r="W145" s="267"/>
      <c r="X145" s="244"/>
    </row>
    <row r="146" spans="1:24" s="57" customFormat="1" ht="20.45" customHeight="1">
      <c r="A146" s="163">
        <v>51</v>
      </c>
      <c r="B146" s="248" t="str">
        <f>IF('様式第６号(2)'!B153="","",'様式第６号(2)'!B153)</f>
        <v/>
      </c>
      <c r="C146" s="249"/>
      <c r="D146" s="252" t="str">
        <f>IF('様式第６号(2)'!H153="","",'様式第６号(2)'!H153)</f>
        <v/>
      </c>
      <c r="E146" s="253"/>
      <c r="F146" s="252" t="str">
        <f>IF('様式第６号(2)'!J153="","",'様式第６号(2)'!J153)</f>
        <v/>
      </c>
      <c r="G146" s="253"/>
      <c r="H146" s="256" t="str">
        <f>IF('様式第６号(2)'!N153="","",'様式第６号(2)'!N153)</f>
        <v/>
      </c>
      <c r="I146" s="257"/>
      <c r="J146" s="256" t="str">
        <f>IF('様式第６号(2)'!P153="","",'様式第６号(2)'!P153)</f>
        <v/>
      </c>
      <c r="K146" s="257"/>
      <c r="L146" s="260" t="str">
        <f>IF('様式第６号(2)'!R153="","",'様式第６号(2)'!R153)</f>
        <v/>
      </c>
      <c r="M146" s="262" t="str">
        <f>IF('様式第６号(2)'!T153="","",'様式第６号(2)'!T153)</f>
        <v/>
      </c>
      <c r="N146" s="262" t="str">
        <f t="shared" ref="N146" si="136">IF(OR(H146="",M146=""),"",H146-M146)</f>
        <v/>
      </c>
      <c r="O146" s="264"/>
      <c r="P146" s="264"/>
      <c r="Q146" s="265"/>
      <c r="R146" s="244"/>
      <c r="S146" s="244"/>
      <c r="T146" s="265"/>
      <c r="U146" s="244"/>
      <c r="V146" s="266" t="str">
        <f t="shared" ref="V146" si="137">IF(Q146="","",IF(Q146="×",0,IF(AND(Q146="○",S146="○"),150000,100000)))</f>
        <v/>
      </c>
      <c r="W146" s="267" t="str">
        <f t="shared" ref="W146" si="138">IF(AND(N146="",O146=""),"",SUM(N146,O146))</f>
        <v/>
      </c>
      <c r="X146" s="244"/>
    </row>
    <row r="147" spans="1:24" s="57" customFormat="1" ht="20.45" customHeight="1">
      <c r="A147" s="163"/>
      <c r="B147" s="250"/>
      <c r="C147" s="251"/>
      <c r="D147" s="254"/>
      <c r="E147" s="255"/>
      <c r="F147" s="254"/>
      <c r="G147" s="255"/>
      <c r="H147" s="258"/>
      <c r="I147" s="259"/>
      <c r="J147" s="258"/>
      <c r="K147" s="259"/>
      <c r="L147" s="261"/>
      <c r="M147" s="263"/>
      <c r="N147" s="263"/>
      <c r="O147" s="264"/>
      <c r="P147" s="264"/>
      <c r="Q147" s="265"/>
      <c r="R147" s="244"/>
      <c r="S147" s="244"/>
      <c r="T147" s="265"/>
      <c r="U147" s="244"/>
      <c r="V147" s="266"/>
      <c r="W147" s="267"/>
      <c r="X147" s="244"/>
    </row>
    <row r="148" spans="1:24" s="57" customFormat="1" ht="20.45" customHeight="1">
      <c r="A148" s="163">
        <v>52</v>
      </c>
      <c r="B148" s="248" t="str">
        <f>IF('様式第６号(2)'!B155="","",'様式第６号(2)'!B155)</f>
        <v/>
      </c>
      <c r="C148" s="249"/>
      <c r="D148" s="252" t="str">
        <f>IF('様式第６号(2)'!H155="","",'様式第６号(2)'!H155)</f>
        <v/>
      </c>
      <c r="E148" s="253"/>
      <c r="F148" s="252" t="str">
        <f>IF('様式第６号(2)'!J155="","",'様式第６号(2)'!J155)</f>
        <v/>
      </c>
      <c r="G148" s="253"/>
      <c r="H148" s="256" t="str">
        <f>IF('様式第６号(2)'!N155="","",'様式第６号(2)'!N155)</f>
        <v/>
      </c>
      <c r="I148" s="257"/>
      <c r="J148" s="256" t="str">
        <f>IF('様式第６号(2)'!P155="","",'様式第６号(2)'!P155)</f>
        <v/>
      </c>
      <c r="K148" s="257"/>
      <c r="L148" s="260" t="str">
        <f>IF('様式第６号(2)'!R155="","",'様式第６号(2)'!R155)</f>
        <v/>
      </c>
      <c r="M148" s="262" t="str">
        <f>IF('様式第６号(2)'!T155="","",'様式第６号(2)'!T155)</f>
        <v/>
      </c>
      <c r="N148" s="262" t="str">
        <f t="shared" ref="N148" si="139">IF(OR(H148="",M148=""),"",H148-M148)</f>
        <v/>
      </c>
      <c r="O148" s="264"/>
      <c r="P148" s="264"/>
      <c r="Q148" s="265"/>
      <c r="R148" s="244"/>
      <c r="S148" s="244"/>
      <c r="T148" s="265"/>
      <c r="U148" s="244"/>
      <c r="V148" s="266" t="str">
        <f t="shared" ref="V148" si="140">IF(Q148="","",IF(Q148="×",0,IF(AND(Q148="○",S148="○"),150000,100000)))</f>
        <v/>
      </c>
      <c r="W148" s="267" t="str">
        <f t="shared" ref="W148" si="141">IF(AND(N148="",O148=""),"",SUM(N148,O148))</f>
        <v/>
      </c>
      <c r="X148" s="244"/>
    </row>
    <row r="149" spans="1:24" s="57" customFormat="1" ht="20.45" customHeight="1">
      <c r="A149" s="163"/>
      <c r="B149" s="250"/>
      <c r="C149" s="251"/>
      <c r="D149" s="254"/>
      <c r="E149" s="255"/>
      <c r="F149" s="254"/>
      <c r="G149" s="255"/>
      <c r="H149" s="258"/>
      <c r="I149" s="259"/>
      <c r="J149" s="258"/>
      <c r="K149" s="259"/>
      <c r="L149" s="261"/>
      <c r="M149" s="263"/>
      <c r="N149" s="263"/>
      <c r="O149" s="264"/>
      <c r="P149" s="264"/>
      <c r="Q149" s="265"/>
      <c r="R149" s="244"/>
      <c r="S149" s="244"/>
      <c r="T149" s="265"/>
      <c r="U149" s="244"/>
      <c r="V149" s="266"/>
      <c r="W149" s="267"/>
      <c r="X149" s="244"/>
    </row>
    <row r="150" spans="1:24" s="57" customFormat="1" ht="20.45" customHeight="1">
      <c r="A150" s="163">
        <v>53</v>
      </c>
      <c r="B150" s="248" t="str">
        <f>IF('様式第６号(2)'!B157="","",'様式第６号(2)'!B157)</f>
        <v/>
      </c>
      <c r="C150" s="249"/>
      <c r="D150" s="252" t="str">
        <f>IF('様式第６号(2)'!H157="","",'様式第６号(2)'!H157)</f>
        <v/>
      </c>
      <c r="E150" s="253"/>
      <c r="F150" s="252" t="str">
        <f>IF('様式第６号(2)'!J157="","",'様式第６号(2)'!J157)</f>
        <v/>
      </c>
      <c r="G150" s="253"/>
      <c r="H150" s="256" t="str">
        <f>IF('様式第６号(2)'!N157="","",'様式第６号(2)'!N157)</f>
        <v/>
      </c>
      <c r="I150" s="257"/>
      <c r="J150" s="256" t="str">
        <f>IF('様式第６号(2)'!P157="","",'様式第６号(2)'!P157)</f>
        <v/>
      </c>
      <c r="K150" s="257"/>
      <c r="L150" s="260" t="str">
        <f>IF('様式第６号(2)'!R157="","",'様式第６号(2)'!R157)</f>
        <v/>
      </c>
      <c r="M150" s="262" t="str">
        <f>IF('様式第６号(2)'!T157="","",'様式第６号(2)'!T157)</f>
        <v/>
      </c>
      <c r="N150" s="262" t="str">
        <f t="shared" ref="N150" si="142">IF(OR(H150="",M150=""),"",H150-M150)</f>
        <v/>
      </c>
      <c r="O150" s="264"/>
      <c r="P150" s="264"/>
      <c r="Q150" s="265"/>
      <c r="R150" s="244"/>
      <c r="S150" s="244"/>
      <c r="T150" s="265"/>
      <c r="U150" s="244"/>
      <c r="V150" s="266" t="str">
        <f t="shared" ref="V150" si="143">IF(Q150="","",IF(Q150="×",0,IF(AND(Q150="○",S150="○"),150000,100000)))</f>
        <v/>
      </c>
      <c r="W150" s="267" t="str">
        <f t="shared" ref="W150" si="144">IF(AND(N150="",O150=""),"",SUM(N150,O150))</f>
        <v/>
      </c>
      <c r="X150" s="244"/>
    </row>
    <row r="151" spans="1:24" s="57" customFormat="1" ht="20.45" customHeight="1">
      <c r="A151" s="163"/>
      <c r="B151" s="250"/>
      <c r="C151" s="251"/>
      <c r="D151" s="254"/>
      <c r="E151" s="255"/>
      <c r="F151" s="254"/>
      <c r="G151" s="255"/>
      <c r="H151" s="258"/>
      <c r="I151" s="259"/>
      <c r="J151" s="258"/>
      <c r="K151" s="259"/>
      <c r="L151" s="261"/>
      <c r="M151" s="263"/>
      <c r="N151" s="263"/>
      <c r="O151" s="264"/>
      <c r="P151" s="264"/>
      <c r="Q151" s="265"/>
      <c r="R151" s="244"/>
      <c r="S151" s="244"/>
      <c r="T151" s="265"/>
      <c r="U151" s="244"/>
      <c r="V151" s="266"/>
      <c r="W151" s="267"/>
      <c r="X151" s="244"/>
    </row>
    <row r="152" spans="1:24" s="57" customFormat="1" ht="20.45" customHeight="1">
      <c r="A152" s="163">
        <v>54</v>
      </c>
      <c r="B152" s="248" t="str">
        <f>IF('様式第６号(2)'!B159="","",'様式第６号(2)'!B159)</f>
        <v/>
      </c>
      <c r="C152" s="249"/>
      <c r="D152" s="252" t="str">
        <f>IF('様式第６号(2)'!H159="","",'様式第６号(2)'!H159)</f>
        <v/>
      </c>
      <c r="E152" s="253"/>
      <c r="F152" s="252" t="str">
        <f>IF('様式第６号(2)'!J159="","",'様式第６号(2)'!J159)</f>
        <v/>
      </c>
      <c r="G152" s="253"/>
      <c r="H152" s="256" t="str">
        <f>IF('様式第６号(2)'!N159="","",'様式第６号(2)'!N159)</f>
        <v/>
      </c>
      <c r="I152" s="257"/>
      <c r="J152" s="256" t="str">
        <f>IF('様式第６号(2)'!P159="","",'様式第６号(2)'!P159)</f>
        <v/>
      </c>
      <c r="K152" s="257"/>
      <c r="L152" s="260" t="str">
        <f>IF('様式第６号(2)'!R159="","",'様式第６号(2)'!R159)</f>
        <v/>
      </c>
      <c r="M152" s="262" t="str">
        <f>IF('様式第６号(2)'!T159="","",'様式第６号(2)'!T159)</f>
        <v/>
      </c>
      <c r="N152" s="262" t="str">
        <f t="shared" ref="N152" si="145">IF(OR(H152="",M152=""),"",H152-M152)</f>
        <v/>
      </c>
      <c r="O152" s="264"/>
      <c r="P152" s="264"/>
      <c r="Q152" s="265"/>
      <c r="R152" s="244"/>
      <c r="S152" s="244"/>
      <c r="T152" s="265"/>
      <c r="U152" s="244"/>
      <c r="V152" s="266" t="str">
        <f t="shared" ref="V152" si="146">IF(Q152="","",IF(Q152="×",0,IF(AND(Q152="○",S152="○"),150000,100000)))</f>
        <v/>
      </c>
      <c r="W152" s="267" t="str">
        <f t="shared" ref="W152" si="147">IF(AND(N152="",O152=""),"",SUM(N152,O152))</f>
        <v/>
      </c>
      <c r="X152" s="244"/>
    </row>
    <row r="153" spans="1:24" s="57" customFormat="1" ht="20.45" customHeight="1">
      <c r="A153" s="163"/>
      <c r="B153" s="250"/>
      <c r="C153" s="251"/>
      <c r="D153" s="254"/>
      <c r="E153" s="255"/>
      <c r="F153" s="254"/>
      <c r="G153" s="255"/>
      <c r="H153" s="258"/>
      <c r="I153" s="259"/>
      <c r="J153" s="258"/>
      <c r="K153" s="259"/>
      <c r="L153" s="261"/>
      <c r="M153" s="263"/>
      <c r="N153" s="263"/>
      <c r="O153" s="264"/>
      <c r="P153" s="264"/>
      <c r="Q153" s="265"/>
      <c r="R153" s="244"/>
      <c r="S153" s="244"/>
      <c r="T153" s="265"/>
      <c r="U153" s="244"/>
      <c r="V153" s="266"/>
      <c r="W153" s="267"/>
      <c r="X153" s="244"/>
    </row>
    <row r="154" spans="1:24" s="57" customFormat="1" ht="20.45" customHeight="1">
      <c r="A154" s="163">
        <v>55</v>
      </c>
      <c r="B154" s="248" t="str">
        <f>IF('様式第６号(2)'!B161="","",'様式第６号(2)'!B161)</f>
        <v/>
      </c>
      <c r="C154" s="249"/>
      <c r="D154" s="252" t="str">
        <f>IF('様式第６号(2)'!H161="","",'様式第６号(2)'!H161)</f>
        <v/>
      </c>
      <c r="E154" s="253"/>
      <c r="F154" s="252" t="str">
        <f>IF('様式第６号(2)'!J161="","",'様式第６号(2)'!J161)</f>
        <v/>
      </c>
      <c r="G154" s="253"/>
      <c r="H154" s="256" t="str">
        <f>IF('様式第６号(2)'!N161="","",'様式第６号(2)'!N161)</f>
        <v/>
      </c>
      <c r="I154" s="257"/>
      <c r="J154" s="256" t="str">
        <f>IF('様式第６号(2)'!P161="","",'様式第６号(2)'!P161)</f>
        <v/>
      </c>
      <c r="K154" s="257"/>
      <c r="L154" s="260" t="str">
        <f>IF('様式第６号(2)'!R161="","",'様式第６号(2)'!R161)</f>
        <v/>
      </c>
      <c r="M154" s="262" t="str">
        <f>IF('様式第６号(2)'!T161="","",'様式第６号(2)'!T161)</f>
        <v/>
      </c>
      <c r="N154" s="262" t="str">
        <f t="shared" ref="N154" si="148">IF(OR(H154="",M154=""),"",H154-M154)</f>
        <v/>
      </c>
      <c r="O154" s="264"/>
      <c r="P154" s="264"/>
      <c r="Q154" s="265"/>
      <c r="R154" s="244"/>
      <c r="S154" s="244"/>
      <c r="T154" s="265"/>
      <c r="U154" s="244"/>
      <c r="V154" s="266" t="str">
        <f t="shared" ref="V154" si="149">IF(Q154="","",IF(Q154="×",0,IF(AND(Q154="○",S154="○"),150000,100000)))</f>
        <v/>
      </c>
      <c r="W154" s="267" t="str">
        <f t="shared" ref="W154" si="150">IF(AND(N154="",O154=""),"",SUM(N154,O154))</f>
        <v/>
      </c>
      <c r="X154" s="244"/>
    </row>
    <row r="155" spans="1:24" s="57" customFormat="1" ht="20.45" customHeight="1">
      <c r="A155" s="163"/>
      <c r="B155" s="250"/>
      <c r="C155" s="251"/>
      <c r="D155" s="254"/>
      <c r="E155" s="255"/>
      <c r="F155" s="254"/>
      <c r="G155" s="255"/>
      <c r="H155" s="258"/>
      <c r="I155" s="259"/>
      <c r="J155" s="258"/>
      <c r="K155" s="259"/>
      <c r="L155" s="261"/>
      <c r="M155" s="263"/>
      <c r="N155" s="263"/>
      <c r="O155" s="264"/>
      <c r="P155" s="264"/>
      <c r="Q155" s="265"/>
      <c r="R155" s="244"/>
      <c r="S155" s="244"/>
      <c r="T155" s="265"/>
      <c r="U155" s="244"/>
      <c r="V155" s="266"/>
      <c r="W155" s="267"/>
      <c r="X155" s="244"/>
    </row>
    <row r="156" spans="1:24" s="57" customFormat="1" ht="20.45" customHeight="1">
      <c r="A156" s="163">
        <v>56</v>
      </c>
      <c r="B156" s="248" t="str">
        <f>IF('様式第６号(2)'!B163="","",'様式第６号(2)'!B163)</f>
        <v/>
      </c>
      <c r="C156" s="249"/>
      <c r="D156" s="252" t="str">
        <f>IF('様式第６号(2)'!H163="","",'様式第６号(2)'!H163)</f>
        <v/>
      </c>
      <c r="E156" s="253"/>
      <c r="F156" s="252" t="str">
        <f>IF('様式第６号(2)'!J163="","",'様式第６号(2)'!J163)</f>
        <v/>
      </c>
      <c r="G156" s="253"/>
      <c r="H156" s="256" t="str">
        <f>IF('様式第６号(2)'!N163="","",'様式第６号(2)'!N163)</f>
        <v/>
      </c>
      <c r="I156" s="257"/>
      <c r="J156" s="256" t="str">
        <f>IF('様式第６号(2)'!P163="","",'様式第６号(2)'!P163)</f>
        <v/>
      </c>
      <c r="K156" s="257"/>
      <c r="L156" s="260" t="str">
        <f>IF('様式第６号(2)'!R163="","",'様式第６号(2)'!R163)</f>
        <v/>
      </c>
      <c r="M156" s="262" t="str">
        <f>IF('様式第６号(2)'!T163="","",'様式第６号(2)'!T163)</f>
        <v/>
      </c>
      <c r="N156" s="262" t="str">
        <f t="shared" ref="N156" si="151">IF(OR(H156="",M156=""),"",H156-M156)</f>
        <v/>
      </c>
      <c r="O156" s="264"/>
      <c r="P156" s="264"/>
      <c r="Q156" s="265"/>
      <c r="R156" s="244"/>
      <c r="S156" s="244"/>
      <c r="T156" s="265"/>
      <c r="U156" s="244"/>
      <c r="V156" s="266" t="str">
        <f t="shared" ref="V156" si="152">IF(Q156="","",IF(Q156="×",0,IF(AND(Q156="○",S156="○"),150000,100000)))</f>
        <v/>
      </c>
      <c r="W156" s="267" t="str">
        <f t="shared" ref="W156" si="153">IF(AND(N156="",O156=""),"",SUM(N156,O156))</f>
        <v/>
      </c>
      <c r="X156" s="244"/>
    </row>
    <row r="157" spans="1:24" s="57" customFormat="1" ht="20.45" customHeight="1">
      <c r="A157" s="163"/>
      <c r="B157" s="250"/>
      <c r="C157" s="251"/>
      <c r="D157" s="254"/>
      <c r="E157" s="255"/>
      <c r="F157" s="254"/>
      <c r="G157" s="255"/>
      <c r="H157" s="258"/>
      <c r="I157" s="259"/>
      <c r="J157" s="258"/>
      <c r="K157" s="259"/>
      <c r="L157" s="261"/>
      <c r="M157" s="263"/>
      <c r="N157" s="263"/>
      <c r="O157" s="264"/>
      <c r="P157" s="264"/>
      <c r="Q157" s="265"/>
      <c r="R157" s="244"/>
      <c r="S157" s="244"/>
      <c r="T157" s="265"/>
      <c r="U157" s="244"/>
      <c r="V157" s="266"/>
      <c r="W157" s="267"/>
      <c r="X157" s="244"/>
    </row>
    <row r="158" spans="1:24" s="57" customFormat="1" ht="20.45" customHeight="1">
      <c r="A158" s="163">
        <v>57</v>
      </c>
      <c r="B158" s="248" t="str">
        <f>IF('様式第６号(2)'!B165="","",'様式第６号(2)'!B165)</f>
        <v/>
      </c>
      <c r="C158" s="249"/>
      <c r="D158" s="252" t="str">
        <f>IF('様式第６号(2)'!H165="","",'様式第６号(2)'!H165)</f>
        <v/>
      </c>
      <c r="E158" s="253"/>
      <c r="F158" s="252" t="str">
        <f>IF('様式第６号(2)'!J165="","",'様式第６号(2)'!J165)</f>
        <v/>
      </c>
      <c r="G158" s="253"/>
      <c r="H158" s="256" t="str">
        <f>IF('様式第６号(2)'!N165="","",'様式第６号(2)'!N165)</f>
        <v/>
      </c>
      <c r="I158" s="257"/>
      <c r="J158" s="256" t="str">
        <f>IF('様式第６号(2)'!P165="","",'様式第６号(2)'!P165)</f>
        <v/>
      </c>
      <c r="K158" s="257"/>
      <c r="L158" s="260" t="str">
        <f>IF('様式第６号(2)'!R165="","",'様式第６号(2)'!R165)</f>
        <v/>
      </c>
      <c r="M158" s="262" t="str">
        <f>IF('様式第６号(2)'!T165="","",'様式第６号(2)'!T165)</f>
        <v/>
      </c>
      <c r="N158" s="262" t="str">
        <f t="shared" ref="N158" si="154">IF(OR(H158="",M158=""),"",H158-M158)</f>
        <v/>
      </c>
      <c r="O158" s="264"/>
      <c r="P158" s="264"/>
      <c r="Q158" s="265"/>
      <c r="R158" s="244"/>
      <c r="S158" s="244"/>
      <c r="T158" s="265"/>
      <c r="U158" s="244"/>
      <c r="V158" s="266" t="str">
        <f t="shared" ref="V158" si="155">IF(Q158="","",IF(Q158="×",0,IF(AND(Q158="○",S158="○"),150000,100000)))</f>
        <v/>
      </c>
      <c r="W158" s="267" t="str">
        <f t="shared" ref="W158" si="156">IF(AND(N158="",O158=""),"",SUM(N158,O158))</f>
        <v/>
      </c>
      <c r="X158" s="244"/>
    </row>
    <row r="159" spans="1:24" s="57" customFormat="1" ht="20.45" customHeight="1">
      <c r="A159" s="163"/>
      <c r="B159" s="250"/>
      <c r="C159" s="251"/>
      <c r="D159" s="254"/>
      <c r="E159" s="255"/>
      <c r="F159" s="254"/>
      <c r="G159" s="255"/>
      <c r="H159" s="258"/>
      <c r="I159" s="259"/>
      <c r="J159" s="258"/>
      <c r="K159" s="259"/>
      <c r="L159" s="261"/>
      <c r="M159" s="263"/>
      <c r="N159" s="263"/>
      <c r="O159" s="264"/>
      <c r="P159" s="264"/>
      <c r="Q159" s="265"/>
      <c r="R159" s="244"/>
      <c r="S159" s="244"/>
      <c r="T159" s="265"/>
      <c r="U159" s="244"/>
      <c r="V159" s="266"/>
      <c r="W159" s="267"/>
      <c r="X159" s="244"/>
    </row>
    <row r="160" spans="1:24" s="57" customFormat="1" ht="20.45" customHeight="1">
      <c r="A160" s="163">
        <v>58</v>
      </c>
      <c r="B160" s="248" t="str">
        <f>IF('様式第６号(2)'!B167="","",'様式第６号(2)'!B167)</f>
        <v/>
      </c>
      <c r="C160" s="249"/>
      <c r="D160" s="252" t="str">
        <f>IF('様式第６号(2)'!H167="","",'様式第６号(2)'!H167)</f>
        <v/>
      </c>
      <c r="E160" s="253"/>
      <c r="F160" s="252" t="str">
        <f>IF('様式第６号(2)'!J167="","",'様式第６号(2)'!J167)</f>
        <v/>
      </c>
      <c r="G160" s="253"/>
      <c r="H160" s="256" t="str">
        <f>IF('様式第６号(2)'!N167="","",'様式第６号(2)'!N167)</f>
        <v/>
      </c>
      <c r="I160" s="257"/>
      <c r="J160" s="256" t="str">
        <f>IF('様式第６号(2)'!P167="","",'様式第６号(2)'!P167)</f>
        <v/>
      </c>
      <c r="K160" s="257"/>
      <c r="L160" s="260" t="str">
        <f>IF('様式第６号(2)'!R167="","",'様式第６号(2)'!R167)</f>
        <v/>
      </c>
      <c r="M160" s="262" t="str">
        <f>IF('様式第６号(2)'!T167="","",'様式第６号(2)'!T167)</f>
        <v/>
      </c>
      <c r="N160" s="262" t="str">
        <f t="shared" ref="N160" si="157">IF(OR(H160="",M160=""),"",H160-M160)</f>
        <v/>
      </c>
      <c r="O160" s="264"/>
      <c r="P160" s="264"/>
      <c r="Q160" s="265"/>
      <c r="R160" s="244"/>
      <c r="S160" s="244"/>
      <c r="T160" s="265"/>
      <c r="U160" s="244"/>
      <c r="V160" s="266" t="str">
        <f t="shared" ref="V160" si="158">IF(Q160="","",IF(Q160="×",0,IF(AND(Q160="○",S160="○"),150000,100000)))</f>
        <v/>
      </c>
      <c r="W160" s="267" t="str">
        <f t="shared" ref="W160" si="159">IF(AND(N160="",O160=""),"",SUM(N160,O160))</f>
        <v/>
      </c>
      <c r="X160" s="244"/>
    </row>
    <row r="161" spans="1:24" s="57" customFormat="1" ht="20.45" customHeight="1">
      <c r="A161" s="163"/>
      <c r="B161" s="250"/>
      <c r="C161" s="251"/>
      <c r="D161" s="254"/>
      <c r="E161" s="255"/>
      <c r="F161" s="254"/>
      <c r="G161" s="255"/>
      <c r="H161" s="258"/>
      <c r="I161" s="259"/>
      <c r="J161" s="258"/>
      <c r="K161" s="259"/>
      <c r="L161" s="261"/>
      <c r="M161" s="263"/>
      <c r="N161" s="263"/>
      <c r="O161" s="264"/>
      <c r="P161" s="264"/>
      <c r="Q161" s="265"/>
      <c r="R161" s="244"/>
      <c r="S161" s="244"/>
      <c r="T161" s="265"/>
      <c r="U161" s="244"/>
      <c r="V161" s="266"/>
      <c r="W161" s="267"/>
      <c r="X161" s="244"/>
    </row>
    <row r="162" spans="1:24" s="57" customFormat="1" ht="20.45" customHeight="1">
      <c r="A162" s="163">
        <v>59</v>
      </c>
      <c r="B162" s="248" t="str">
        <f>IF('様式第６号(2)'!B169="","",'様式第６号(2)'!B169)</f>
        <v/>
      </c>
      <c r="C162" s="249"/>
      <c r="D162" s="252" t="str">
        <f>IF('様式第６号(2)'!H169="","",'様式第６号(2)'!H169)</f>
        <v/>
      </c>
      <c r="E162" s="253"/>
      <c r="F162" s="252" t="str">
        <f>IF('様式第６号(2)'!J169="","",'様式第６号(2)'!J169)</f>
        <v/>
      </c>
      <c r="G162" s="253"/>
      <c r="H162" s="256" t="str">
        <f>IF('様式第６号(2)'!N169="","",'様式第６号(2)'!N169)</f>
        <v/>
      </c>
      <c r="I162" s="257"/>
      <c r="J162" s="256" t="str">
        <f>IF('様式第６号(2)'!P169="","",'様式第６号(2)'!P169)</f>
        <v/>
      </c>
      <c r="K162" s="257"/>
      <c r="L162" s="260" t="str">
        <f>IF('様式第６号(2)'!R169="","",'様式第６号(2)'!R169)</f>
        <v/>
      </c>
      <c r="M162" s="262" t="str">
        <f>IF('様式第６号(2)'!T169="","",'様式第６号(2)'!T169)</f>
        <v/>
      </c>
      <c r="N162" s="262" t="str">
        <f t="shared" ref="N162" si="160">IF(OR(H162="",M162=""),"",H162-M162)</f>
        <v/>
      </c>
      <c r="O162" s="264"/>
      <c r="P162" s="264"/>
      <c r="Q162" s="265"/>
      <c r="R162" s="244"/>
      <c r="S162" s="244"/>
      <c r="T162" s="265"/>
      <c r="U162" s="244"/>
      <c r="V162" s="266" t="str">
        <f t="shared" ref="V162" si="161">IF(Q162="","",IF(Q162="×",0,IF(AND(Q162="○",S162="○"),150000,100000)))</f>
        <v/>
      </c>
      <c r="W162" s="267" t="str">
        <f t="shared" ref="W162" si="162">IF(AND(N162="",O162=""),"",SUM(N162,O162))</f>
        <v/>
      </c>
      <c r="X162" s="244"/>
    </row>
    <row r="163" spans="1:24" s="57" customFormat="1" ht="20.45" customHeight="1">
      <c r="A163" s="163"/>
      <c r="B163" s="250"/>
      <c r="C163" s="251"/>
      <c r="D163" s="254"/>
      <c r="E163" s="255"/>
      <c r="F163" s="254"/>
      <c r="G163" s="255"/>
      <c r="H163" s="258"/>
      <c r="I163" s="259"/>
      <c r="J163" s="258"/>
      <c r="K163" s="259"/>
      <c r="L163" s="261"/>
      <c r="M163" s="263"/>
      <c r="N163" s="263"/>
      <c r="O163" s="264"/>
      <c r="P163" s="264"/>
      <c r="Q163" s="265"/>
      <c r="R163" s="244"/>
      <c r="S163" s="244"/>
      <c r="T163" s="265"/>
      <c r="U163" s="244"/>
      <c r="V163" s="266"/>
      <c r="W163" s="267"/>
      <c r="X163" s="244"/>
    </row>
    <row r="164" spans="1:24" s="57" customFormat="1" ht="20.45" customHeight="1">
      <c r="A164" s="163">
        <v>60</v>
      </c>
      <c r="B164" s="248" t="str">
        <f>IF('様式第６号(2)'!B171="","",'様式第６号(2)'!B171)</f>
        <v/>
      </c>
      <c r="C164" s="249"/>
      <c r="D164" s="252" t="str">
        <f>IF('様式第６号(2)'!H171="","",'様式第６号(2)'!H171)</f>
        <v/>
      </c>
      <c r="E164" s="253"/>
      <c r="F164" s="252" t="str">
        <f>IF('様式第６号(2)'!J171="","",'様式第６号(2)'!J171)</f>
        <v/>
      </c>
      <c r="G164" s="253"/>
      <c r="H164" s="256" t="str">
        <f>IF('様式第６号(2)'!N171="","",'様式第６号(2)'!N171)</f>
        <v/>
      </c>
      <c r="I164" s="257"/>
      <c r="J164" s="256" t="str">
        <f>IF('様式第６号(2)'!P171="","",'様式第６号(2)'!P171)</f>
        <v/>
      </c>
      <c r="K164" s="257"/>
      <c r="L164" s="260" t="str">
        <f>IF('様式第６号(2)'!R171="","",'様式第６号(2)'!R171)</f>
        <v/>
      </c>
      <c r="M164" s="262" t="str">
        <f>IF('様式第６号(2)'!T171="","",'様式第６号(2)'!T171)</f>
        <v/>
      </c>
      <c r="N164" s="262" t="str">
        <f t="shared" ref="N164" si="163">IF(OR(H164="",M164=""),"",H164-M164)</f>
        <v/>
      </c>
      <c r="O164" s="264"/>
      <c r="P164" s="264"/>
      <c r="Q164" s="265"/>
      <c r="R164" s="244"/>
      <c r="S164" s="244"/>
      <c r="T164" s="265"/>
      <c r="U164" s="244"/>
      <c r="V164" s="266" t="str">
        <f t="shared" ref="V164" si="164">IF(Q164="","",IF(Q164="×",0,IF(AND(Q164="○",S164="○"),150000,100000)))</f>
        <v/>
      </c>
      <c r="W164" s="267" t="str">
        <f t="shared" ref="W164" si="165">IF(AND(N164="",O164=""),"",SUM(N164,O164))</f>
        <v/>
      </c>
      <c r="X164" s="244"/>
    </row>
    <row r="165" spans="1:24" s="57" customFormat="1" ht="20.45" customHeight="1">
      <c r="A165" s="163"/>
      <c r="B165" s="250"/>
      <c r="C165" s="251"/>
      <c r="D165" s="254"/>
      <c r="E165" s="255"/>
      <c r="F165" s="254"/>
      <c r="G165" s="255"/>
      <c r="H165" s="258"/>
      <c r="I165" s="259"/>
      <c r="J165" s="258"/>
      <c r="K165" s="259"/>
      <c r="L165" s="261"/>
      <c r="M165" s="263"/>
      <c r="N165" s="263"/>
      <c r="O165" s="264"/>
      <c r="P165" s="264"/>
      <c r="Q165" s="265"/>
      <c r="R165" s="244"/>
      <c r="S165" s="244"/>
      <c r="T165" s="265"/>
      <c r="U165" s="244"/>
      <c r="V165" s="266"/>
      <c r="W165" s="267"/>
      <c r="X165" s="244"/>
    </row>
    <row r="166" spans="1:24" s="57" customFormat="1" ht="20.45" customHeight="1">
      <c r="A166" s="163">
        <v>61</v>
      </c>
      <c r="B166" s="248" t="str">
        <f>IF('様式第６号(2)'!B173="","",'様式第６号(2)'!B173)</f>
        <v/>
      </c>
      <c r="C166" s="249"/>
      <c r="D166" s="252" t="str">
        <f>IF('様式第６号(2)'!H173="","",'様式第６号(2)'!H173)</f>
        <v/>
      </c>
      <c r="E166" s="253"/>
      <c r="F166" s="252" t="str">
        <f>IF('様式第６号(2)'!J173="","",'様式第６号(2)'!J173)</f>
        <v/>
      </c>
      <c r="G166" s="253"/>
      <c r="H166" s="256" t="str">
        <f>IF('様式第６号(2)'!N173="","",'様式第６号(2)'!N173)</f>
        <v/>
      </c>
      <c r="I166" s="257"/>
      <c r="J166" s="256" t="str">
        <f>IF('様式第６号(2)'!P173="","",'様式第６号(2)'!P173)</f>
        <v/>
      </c>
      <c r="K166" s="257"/>
      <c r="L166" s="260" t="str">
        <f>IF('様式第６号(2)'!R173="","",'様式第６号(2)'!R173)</f>
        <v/>
      </c>
      <c r="M166" s="262" t="str">
        <f>IF('様式第６号(2)'!T173="","",'様式第６号(2)'!T173)</f>
        <v/>
      </c>
      <c r="N166" s="262" t="str">
        <f t="shared" ref="N166" si="166">IF(OR(H166="",M166=""),"",H166-M166)</f>
        <v/>
      </c>
      <c r="O166" s="264"/>
      <c r="P166" s="264"/>
      <c r="Q166" s="265"/>
      <c r="R166" s="244"/>
      <c r="S166" s="244"/>
      <c r="T166" s="265"/>
      <c r="U166" s="244"/>
      <c r="V166" s="266" t="str">
        <f t="shared" ref="V166" si="167">IF(Q166="","",IF(Q166="×",0,IF(AND(Q166="○",S166="○"),150000,100000)))</f>
        <v/>
      </c>
      <c r="W166" s="267" t="str">
        <f t="shared" ref="W166" si="168">IF(AND(N166="",O166=""),"",SUM(N166,O166))</f>
        <v/>
      </c>
      <c r="X166" s="244"/>
    </row>
    <row r="167" spans="1:24" s="57" customFormat="1" ht="20.45" customHeight="1">
      <c r="A167" s="163"/>
      <c r="B167" s="250"/>
      <c r="C167" s="251"/>
      <c r="D167" s="254"/>
      <c r="E167" s="255"/>
      <c r="F167" s="254"/>
      <c r="G167" s="255"/>
      <c r="H167" s="258"/>
      <c r="I167" s="259"/>
      <c r="J167" s="258"/>
      <c r="K167" s="259"/>
      <c r="L167" s="261"/>
      <c r="M167" s="263"/>
      <c r="N167" s="263"/>
      <c r="O167" s="264"/>
      <c r="P167" s="264"/>
      <c r="Q167" s="265"/>
      <c r="R167" s="244"/>
      <c r="S167" s="244"/>
      <c r="T167" s="265"/>
      <c r="U167" s="244"/>
      <c r="V167" s="266"/>
      <c r="W167" s="267"/>
      <c r="X167" s="244"/>
    </row>
    <row r="168" spans="1:24" s="57" customFormat="1" ht="20.45" customHeight="1">
      <c r="A168" s="163">
        <v>62</v>
      </c>
      <c r="B168" s="248" t="str">
        <f>IF('様式第６号(2)'!B175="","",'様式第６号(2)'!B175)</f>
        <v/>
      </c>
      <c r="C168" s="249"/>
      <c r="D168" s="252" t="str">
        <f>IF('様式第６号(2)'!H175="","",'様式第６号(2)'!H175)</f>
        <v/>
      </c>
      <c r="E168" s="253"/>
      <c r="F168" s="252" t="str">
        <f>IF('様式第６号(2)'!J175="","",'様式第６号(2)'!J175)</f>
        <v/>
      </c>
      <c r="G168" s="253"/>
      <c r="H168" s="256" t="str">
        <f>IF('様式第６号(2)'!N175="","",'様式第６号(2)'!N175)</f>
        <v/>
      </c>
      <c r="I168" s="257"/>
      <c r="J168" s="256" t="str">
        <f>IF('様式第６号(2)'!P175="","",'様式第６号(2)'!P175)</f>
        <v/>
      </c>
      <c r="K168" s="257"/>
      <c r="L168" s="260" t="str">
        <f>IF('様式第６号(2)'!R175="","",'様式第６号(2)'!R175)</f>
        <v/>
      </c>
      <c r="M168" s="262" t="str">
        <f>IF('様式第６号(2)'!T175="","",'様式第６号(2)'!T175)</f>
        <v/>
      </c>
      <c r="N168" s="262" t="str">
        <f t="shared" ref="N168" si="169">IF(OR(H168="",M168=""),"",H168-M168)</f>
        <v/>
      </c>
      <c r="O168" s="264"/>
      <c r="P168" s="264"/>
      <c r="Q168" s="265"/>
      <c r="R168" s="244"/>
      <c r="S168" s="244"/>
      <c r="T168" s="265"/>
      <c r="U168" s="244"/>
      <c r="V168" s="266" t="str">
        <f t="shared" ref="V168" si="170">IF(Q168="","",IF(Q168="×",0,IF(AND(Q168="○",S168="○"),150000,100000)))</f>
        <v/>
      </c>
      <c r="W168" s="267" t="str">
        <f t="shared" ref="W168" si="171">IF(AND(N168="",O168=""),"",SUM(N168,O168))</f>
        <v/>
      </c>
      <c r="X168" s="244"/>
    </row>
    <row r="169" spans="1:24" s="57" customFormat="1" ht="20.45" customHeight="1">
      <c r="A169" s="163"/>
      <c r="B169" s="250"/>
      <c r="C169" s="251"/>
      <c r="D169" s="254"/>
      <c r="E169" s="255"/>
      <c r="F169" s="254"/>
      <c r="G169" s="255"/>
      <c r="H169" s="258"/>
      <c r="I169" s="259"/>
      <c r="J169" s="258"/>
      <c r="K169" s="259"/>
      <c r="L169" s="261"/>
      <c r="M169" s="263"/>
      <c r="N169" s="263"/>
      <c r="O169" s="264"/>
      <c r="P169" s="264"/>
      <c r="Q169" s="265"/>
      <c r="R169" s="244"/>
      <c r="S169" s="244"/>
      <c r="T169" s="265"/>
      <c r="U169" s="244"/>
      <c r="V169" s="266"/>
      <c r="W169" s="267"/>
      <c r="X169" s="244"/>
    </row>
    <row r="170" spans="1:24" s="57" customFormat="1" ht="20.45" customHeight="1">
      <c r="A170" s="163">
        <v>63</v>
      </c>
      <c r="B170" s="248" t="str">
        <f>IF('様式第６号(2)'!B177="","",'様式第６号(2)'!B177)</f>
        <v/>
      </c>
      <c r="C170" s="249"/>
      <c r="D170" s="252" t="str">
        <f>IF('様式第６号(2)'!H177="","",'様式第６号(2)'!H177)</f>
        <v/>
      </c>
      <c r="E170" s="253"/>
      <c r="F170" s="252" t="str">
        <f>IF('様式第６号(2)'!J177="","",'様式第６号(2)'!J177)</f>
        <v/>
      </c>
      <c r="G170" s="253"/>
      <c r="H170" s="256" t="str">
        <f>IF('様式第６号(2)'!N177="","",'様式第６号(2)'!N177)</f>
        <v/>
      </c>
      <c r="I170" s="257"/>
      <c r="J170" s="256" t="str">
        <f>IF('様式第６号(2)'!P177="","",'様式第６号(2)'!P177)</f>
        <v/>
      </c>
      <c r="K170" s="257"/>
      <c r="L170" s="260" t="str">
        <f>IF('様式第６号(2)'!R177="","",'様式第６号(2)'!R177)</f>
        <v/>
      </c>
      <c r="M170" s="262" t="str">
        <f>IF('様式第６号(2)'!T177="","",'様式第６号(2)'!T177)</f>
        <v/>
      </c>
      <c r="N170" s="262" t="str">
        <f t="shared" ref="N170" si="172">IF(OR(H170="",M170=""),"",H170-M170)</f>
        <v/>
      </c>
      <c r="O170" s="264"/>
      <c r="P170" s="264"/>
      <c r="Q170" s="265"/>
      <c r="R170" s="244"/>
      <c r="S170" s="244"/>
      <c r="T170" s="265"/>
      <c r="U170" s="244"/>
      <c r="V170" s="266" t="str">
        <f t="shared" ref="V170" si="173">IF(Q170="","",IF(Q170="×",0,IF(AND(Q170="○",S170="○"),150000,100000)))</f>
        <v/>
      </c>
      <c r="W170" s="267" t="str">
        <f t="shared" ref="W170" si="174">IF(AND(N170="",O170=""),"",SUM(N170,O170))</f>
        <v/>
      </c>
      <c r="X170" s="244"/>
    </row>
    <row r="171" spans="1:24" s="57" customFormat="1" ht="20.45" customHeight="1">
      <c r="A171" s="163"/>
      <c r="B171" s="250"/>
      <c r="C171" s="251"/>
      <c r="D171" s="254"/>
      <c r="E171" s="255"/>
      <c r="F171" s="254"/>
      <c r="G171" s="255"/>
      <c r="H171" s="258"/>
      <c r="I171" s="259"/>
      <c r="J171" s="258"/>
      <c r="K171" s="259"/>
      <c r="L171" s="261"/>
      <c r="M171" s="263"/>
      <c r="N171" s="263"/>
      <c r="O171" s="264"/>
      <c r="P171" s="264"/>
      <c r="Q171" s="265"/>
      <c r="R171" s="244"/>
      <c r="S171" s="244"/>
      <c r="T171" s="265"/>
      <c r="U171" s="244"/>
      <c r="V171" s="266"/>
      <c r="W171" s="267"/>
      <c r="X171" s="244"/>
    </row>
    <row r="172" spans="1:24" s="57" customFormat="1" ht="20.45" customHeight="1">
      <c r="A172" s="163">
        <v>64</v>
      </c>
      <c r="B172" s="248" t="str">
        <f>IF('様式第６号(2)'!B179="","",'様式第６号(2)'!B179)</f>
        <v/>
      </c>
      <c r="C172" s="249"/>
      <c r="D172" s="252" t="str">
        <f>IF('様式第６号(2)'!H179="","",'様式第６号(2)'!H179)</f>
        <v/>
      </c>
      <c r="E172" s="253"/>
      <c r="F172" s="252" t="str">
        <f>IF('様式第６号(2)'!J179="","",'様式第６号(2)'!J179)</f>
        <v/>
      </c>
      <c r="G172" s="253"/>
      <c r="H172" s="256" t="str">
        <f>IF('様式第６号(2)'!N179="","",'様式第６号(2)'!N179)</f>
        <v/>
      </c>
      <c r="I172" s="257"/>
      <c r="J172" s="256" t="str">
        <f>IF('様式第６号(2)'!P179="","",'様式第６号(2)'!P179)</f>
        <v/>
      </c>
      <c r="K172" s="257"/>
      <c r="L172" s="260" t="str">
        <f>IF('様式第６号(2)'!R179="","",'様式第６号(2)'!R179)</f>
        <v/>
      </c>
      <c r="M172" s="262" t="str">
        <f>IF('様式第６号(2)'!T179="","",'様式第６号(2)'!T179)</f>
        <v/>
      </c>
      <c r="N172" s="262" t="str">
        <f t="shared" ref="N172" si="175">IF(OR(H172="",M172=""),"",H172-M172)</f>
        <v/>
      </c>
      <c r="O172" s="264"/>
      <c r="P172" s="264"/>
      <c r="Q172" s="265"/>
      <c r="R172" s="244"/>
      <c r="S172" s="244"/>
      <c r="T172" s="265"/>
      <c r="U172" s="244"/>
      <c r="V172" s="266" t="str">
        <f t="shared" ref="V172" si="176">IF(Q172="","",IF(Q172="×",0,IF(AND(Q172="○",S172="○"),150000,100000)))</f>
        <v/>
      </c>
      <c r="W172" s="267" t="str">
        <f t="shared" ref="W172" si="177">IF(AND(N172="",O172=""),"",SUM(N172,O172))</f>
        <v/>
      </c>
      <c r="X172" s="244"/>
    </row>
    <row r="173" spans="1:24" s="57" customFormat="1" ht="20.45" customHeight="1">
      <c r="A173" s="163"/>
      <c r="B173" s="250"/>
      <c r="C173" s="251"/>
      <c r="D173" s="254"/>
      <c r="E173" s="255"/>
      <c r="F173" s="254"/>
      <c r="G173" s="255"/>
      <c r="H173" s="258"/>
      <c r="I173" s="259"/>
      <c r="J173" s="258"/>
      <c r="K173" s="259"/>
      <c r="L173" s="261"/>
      <c r="M173" s="263"/>
      <c r="N173" s="263"/>
      <c r="O173" s="264"/>
      <c r="P173" s="264"/>
      <c r="Q173" s="265"/>
      <c r="R173" s="244"/>
      <c r="S173" s="244"/>
      <c r="T173" s="265"/>
      <c r="U173" s="244"/>
      <c r="V173" s="266"/>
      <c r="W173" s="267"/>
      <c r="X173" s="244"/>
    </row>
    <row r="174" spans="1:24" s="57" customFormat="1" ht="20.45" customHeight="1">
      <c r="A174" s="163">
        <v>65</v>
      </c>
      <c r="B174" s="248" t="str">
        <f>IF('様式第６号(2)'!B181="","",'様式第６号(2)'!B181)</f>
        <v/>
      </c>
      <c r="C174" s="249"/>
      <c r="D174" s="252" t="str">
        <f>IF('様式第６号(2)'!H181="","",'様式第６号(2)'!H181)</f>
        <v/>
      </c>
      <c r="E174" s="253"/>
      <c r="F174" s="252" t="str">
        <f>IF('様式第６号(2)'!J181="","",'様式第６号(2)'!J181)</f>
        <v/>
      </c>
      <c r="G174" s="253"/>
      <c r="H174" s="256" t="str">
        <f>IF('様式第６号(2)'!N181="","",'様式第６号(2)'!N181)</f>
        <v/>
      </c>
      <c r="I174" s="257"/>
      <c r="J174" s="256" t="str">
        <f>IF('様式第６号(2)'!P181="","",'様式第６号(2)'!P181)</f>
        <v/>
      </c>
      <c r="K174" s="257"/>
      <c r="L174" s="260" t="str">
        <f>IF('様式第６号(2)'!R181="","",'様式第６号(2)'!R181)</f>
        <v/>
      </c>
      <c r="M174" s="262" t="str">
        <f>IF('様式第６号(2)'!T181="","",'様式第６号(2)'!T181)</f>
        <v/>
      </c>
      <c r="N174" s="262" t="str">
        <f t="shared" ref="N174" si="178">IF(OR(H174="",M174=""),"",H174-M174)</f>
        <v/>
      </c>
      <c r="O174" s="264"/>
      <c r="P174" s="264"/>
      <c r="Q174" s="265"/>
      <c r="R174" s="244"/>
      <c r="S174" s="244"/>
      <c r="T174" s="265"/>
      <c r="U174" s="244"/>
      <c r="V174" s="266" t="str">
        <f t="shared" ref="V174" si="179">IF(Q174="","",IF(Q174="×",0,IF(AND(Q174="○",S174="○"),150000,100000)))</f>
        <v/>
      </c>
      <c r="W174" s="267" t="str">
        <f t="shared" ref="W174" si="180">IF(AND(N174="",O174=""),"",SUM(N174,O174))</f>
        <v/>
      </c>
      <c r="X174" s="244"/>
    </row>
    <row r="175" spans="1:24" s="57" customFormat="1" ht="20.45" customHeight="1">
      <c r="A175" s="163"/>
      <c r="B175" s="250"/>
      <c r="C175" s="251"/>
      <c r="D175" s="254"/>
      <c r="E175" s="255"/>
      <c r="F175" s="254"/>
      <c r="G175" s="255"/>
      <c r="H175" s="258"/>
      <c r="I175" s="259"/>
      <c r="J175" s="258"/>
      <c r="K175" s="259"/>
      <c r="L175" s="261"/>
      <c r="M175" s="263"/>
      <c r="N175" s="263"/>
      <c r="O175" s="264"/>
      <c r="P175" s="264"/>
      <c r="Q175" s="265"/>
      <c r="R175" s="244"/>
      <c r="S175" s="244"/>
      <c r="T175" s="265"/>
      <c r="U175" s="244"/>
      <c r="V175" s="266"/>
      <c r="W175" s="267"/>
      <c r="X175" s="244"/>
    </row>
    <row r="176" spans="1:24" s="57" customFormat="1" ht="20.45" customHeight="1">
      <c r="A176" s="163">
        <v>66</v>
      </c>
      <c r="B176" s="248" t="str">
        <f>IF('様式第６号(2)'!B183="","",'様式第６号(2)'!B183)</f>
        <v/>
      </c>
      <c r="C176" s="249"/>
      <c r="D176" s="252" t="str">
        <f>IF('様式第６号(2)'!H183="","",'様式第６号(2)'!H183)</f>
        <v/>
      </c>
      <c r="E176" s="253"/>
      <c r="F176" s="252" t="str">
        <f>IF('様式第６号(2)'!J183="","",'様式第６号(2)'!J183)</f>
        <v/>
      </c>
      <c r="G176" s="253"/>
      <c r="H176" s="256" t="str">
        <f>IF('様式第６号(2)'!N183="","",'様式第６号(2)'!N183)</f>
        <v/>
      </c>
      <c r="I176" s="257"/>
      <c r="J176" s="256" t="str">
        <f>IF('様式第６号(2)'!P183="","",'様式第６号(2)'!P183)</f>
        <v/>
      </c>
      <c r="K176" s="257"/>
      <c r="L176" s="260" t="str">
        <f>IF('様式第６号(2)'!R183="","",'様式第６号(2)'!R183)</f>
        <v/>
      </c>
      <c r="M176" s="262" t="str">
        <f>IF('様式第６号(2)'!T183="","",'様式第６号(2)'!T183)</f>
        <v/>
      </c>
      <c r="N176" s="262" t="str">
        <f t="shared" ref="N176" si="181">IF(OR(H176="",M176=""),"",H176-M176)</f>
        <v/>
      </c>
      <c r="O176" s="264"/>
      <c r="P176" s="264"/>
      <c r="Q176" s="265"/>
      <c r="R176" s="244"/>
      <c r="S176" s="244"/>
      <c r="T176" s="265"/>
      <c r="U176" s="244"/>
      <c r="V176" s="266" t="str">
        <f t="shared" ref="V176" si="182">IF(Q176="","",IF(Q176="×",0,IF(AND(Q176="○",S176="○"),150000,100000)))</f>
        <v/>
      </c>
      <c r="W176" s="267" t="str">
        <f t="shared" ref="W176" si="183">IF(AND(N176="",O176=""),"",SUM(N176,O176))</f>
        <v/>
      </c>
      <c r="X176" s="244"/>
    </row>
    <row r="177" spans="1:24" s="57" customFormat="1" ht="20.45" customHeight="1">
      <c r="A177" s="163"/>
      <c r="B177" s="250"/>
      <c r="C177" s="251"/>
      <c r="D177" s="254"/>
      <c r="E177" s="255"/>
      <c r="F177" s="254"/>
      <c r="G177" s="255"/>
      <c r="H177" s="258"/>
      <c r="I177" s="259"/>
      <c r="J177" s="258"/>
      <c r="K177" s="259"/>
      <c r="L177" s="261"/>
      <c r="M177" s="263"/>
      <c r="N177" s="263"/>
      <c r="O177" s="264"/>
      <c r="P177" s="264"/>
      <c r="Q177" s="265"/>
      <c r="R177" s="244"/>
      <c r="S177" s="244"/>
      <c r="T177" s="265"/>
      <c r="U177" s="244"/>
      <c r="V177" s="266"/>
      <c r="W177" s="267"/>
      <c r="X177" s="244"/>
    </row>
    <row r="178" spans="1:24" s="57" customFormat="1" ht="20.45" customHeight="1">
      <c r="A178" s="163">
        <v>67</v>
      </c>
      <c r="B178" s="248" t="str">
        <f>IF('様式第６号(2)'!B185="","",'様式第６号(2)'!B185)</f>
        <v/>
      </c>
      <c r="C178" s="249"/>
      <c r="D178" s="252" t="str">
        <f>IF('様式第６号(2)'!H185="","",'様式第６号(2)'!H185)</f>
        <v/>
      </c>
      <c r="E178" s="253"/>
      <c r="F178" s="252" t="str">
        <f>IF('様式第６号(2)'!J185="","",'様式第６号(2)'!J185)</f>
        <v/>
      </c>
      <c r="G178" s="253"/>
      <c r="H178" s="256" t="str">
        <f>IF('様式第６号(2)'!N185="","",'様式第６号(2)'!N185)</f>
        <v/>
      </c>
      <c r="I178" s="257"/>
      <c r="J178" s="256" t="str">
        <f>IF('様式第６号(2)'!P185="","",'様式第６号(2)'!P185)</f>
        <v/>
      </c>
      <c r="K178" s="257"/>
      <c r="L178" s="260" t="str">
        <f>IF('様式第６号(2)'!R185="","",'様式第６号(2)'!R185)</f>
        <v/>
      </c>
      <c r="M178" s="262" t="str">
        <f>IF('様式第６号(2)'!T185="","",'様式第６号(2)'!T185)</f>
        <v/>
      </c>
      <c r="N178" s="262" t="str">
        <f t="shared" ref="N178" si="184">IF(OR(H178="",M178=""),"",H178-M178)</f>
        <v/>
      </c>
      <c r="O178" s="264"/>
      <c r="P178" s="264"/>
      <c r="Q178" s="265"/>
      <c r="R178" s="244"/>
      <c r="S178" s="244"/>
      <c r="T178" s="265"/>
      <c r="U178" s="244"/>
      <c r="V178" s="266" t="str">
        <f t="shared" ref="V178" si="185">IF(Q178="","",IF(Q178="×",0,IF(AND(Q178="○",S178="○"),150000,100000)))</f>
        <v/>
      </c>
      <c r="W178" s="267" t="str">
        <f t="shared" ref="W178" si="186">IF(AND(N178="",O178=""),"",SUM(N178,O178))</f>
        <v/>
      </c>
      <c r="X178" s="244"/>
    </row>
    <row r="179" spans="1:24" s="57" customFormat="1" ht="20.45" customHeight="1">
      <c r="A179" s="163"/>
      <c r="B179" s="250"/>
      <c r="C179" s="251"/>
      <c r="D179" s="254"/>
      <c r="E179" s="255"/>
      <c r="F179" s="254"/>
      <c r="G179" s="255"/>
      <c r="H179" s="258"/>
      <c r="I179" s="259"/>
      <c r="J179" s="258"/>
      <c r="K179" s="259"/>
      <c r="L179" s="261"/>
      <c r="M179" s="263"/>
      <c r="N179" s="263"/>
      <c r="O179" s="264"/>
      <c r="P179" s="264"/>
      <c r="Q179" s="265"/>
      <c r="R179" s="244"/>
      <c r="S179" s="244"/>
      <c r="T179" s="265"/>
      <c r="U179" s="244"/>
      <c r="V179" s="266"/>
      <c r="W179" s="267"/>
      <c r="X179" s="244"/>
    </row>
    <row r="180" spans="1:24" s="57" customFormat="1" ht="20.45" customHeight="1">
      <c r="A180" s="163">
        <v>68</v>
      </c>
      <c r="B180" s="248" t="str">
        <f>IF('様式第６号(2)'!B187="","",'様式第６号(2)'!B187)</f>
        <v/>
      </c>
      <c r="C180" s="249"/>
      <c r="D180" s="252" t="str">
        <f>IF('様式第６号(2)'!H187="","",'様式第６号(2)'!H187)</f>
        <v/>
      </c>
      <c r="E180" s="253"/>
      <c r="F180" s="252" t="str">
        <f>IF('様式第６号(2)'!J187="","",'様式第６号(2)'!J187)</f>
        <v/>
      </c>
      <c r="G180" s="253"/>
      <c r="H180" s="256" t="str">
        <f>IF('様式第６号(2)'!N187="","",'様式第６号(2)'!N187)</f>
        <v/>
      </c>
      <c r="I180" s="257"/>
      <c r="J180" s="256" t="str">
        <f>IF('様式第６号(2)'!P187="","",'様式第６号(2)'!P187)</f>
        <v/>
      </c>
      <c r="K180" s="257"/>
      <c r="L180" s="260" t="str">
        <f>IF('様式第６号(2)'!R187="","",'様式第６号(2)'!R187)</f>
        <v/>
      </c>
      <c r="M180" s="262" t="str">
        <f>IF('様式第６号(2)'!T187="","",'様式第６号(2)'!T187)</f>
        <v/>
      </c>
      <c r="N180" s="262" t="str">
        <f t="shared" ref="N180" si="187">IF(OR(H180="",M180=""),"",H180-M180)</f>
        <v/>
      </c>
      <c r="O180" s="264"/>
      <c r="P180" s="264"/>
      <c r="Q180" s="265"/>
      <c r="R180" s="244"/>
      <c r="S180" s="244"/>
      <c r="T180" s="265"/>
      <c r="U180" s="244"/>
      <c r="V180" s="266" t="str">
        <f t="shared" ref="V180" si="188">IF(Q180="","",IF(Q180="×",0,IF(AND(Q180="○",S180="○"),150000,100000)))</f>
        <v/>
      </c>
      <c r="W180" s="267" t="str">
        <f t="shared" ref="W180" si="189">IF(AND(N180="",O180=""),"",SUM(N180,O180))</f>
        <v/>
      </c>
      <c r="X180" s="244"/>
    </row>
    <row r="181" spans="1:24" s="57" customFormat="1" ht="20.45" customHeight="1">
      <c r="A181" s="163"/>
      <c r="B181" s="250"/>
      <c r="C181" s="251"/>
      <c r="D181" s="254"/>
      <c r="E181" s="255"/>
      <c r="F181" s="254"/>
      <c r="G181" s="255"/>
      <c r="H181" s="258"/>
      <c r="I181" s="259"/>
      <c r="J181" s="258"/>
      <c r="K181" s="259"/>
      <c r="L181" s="261"/>
      <c r="M181" s="263"/>
      <c r="N181" s="263"/>
      <c r="O181" s="264"/>
      <c r="P181" s="264"/>
      <c r="Q181" s="265"/>
      <c r="R181" s="244"/>
      <c r="S181" s="244"/>
      <c r="T181" s="265"/>
      <c r="U181" s="244"/>
      <c r="V181" s="266"/>
      <c r="W181" s="267"/>
      <c r="X181" s="244"/>
    </row>
    <row r="182" spans="1:24" s="57" customFormat="1" ht="20.45" customHeight="1">
      <c r="A182" s="163">
        <v>69</v>
      </c>
      <c r="B182" s="248" t="str">
        <f>IF('様式第６号(2)'!B189="","",'様式第６号(2)'!B189)</f>
        <v/>
      </c>
      <c r="C182" s="249"/>
      <c r="D182" s="252" t="str">
        <f>IF('様式第６号(2)'!H189="","",'様式第６号(2)'!H189)</f>
        <v/>
      </c>
      <c r="E182" s="253"/>
      <c r="F182" s="252" t="str">
        <f>IF('様式第６号(2)'!J189="","",'様式第６号(2)'!J189)</f>
        <v/>
      </c>
      <c r="G182" s="253"/>
      <c r="H182" s="256" t="str">
        <f>IF('様式第６号(2)'!N189="","",'様式第６号(2)'!N189)</f>
        <v/>
      </c>
      <c r="I182" s="257"/>
      <c r="J182" s="256" t="str">
        <f>IF('様式第６号(2)'!P189="","",'様式第６号(2)'!P189)</f>
        <v/>
      </c>
      <c r="K182" s="257"/>
      <c r="L182" s="260" t="str">
        <f>IF('様式第６号(2)'!R189="","",'様式第６号(2)'!R189)</f>
        <v/>
      </c>
      <c r="M182" s="262" t="str">
        <f>IF('様式第６号(2)'!T189="","",'様式第６号(2)'!T189)</f>
        <v/>
      </c>
      <c r="N182" s="262" t="str">
        <f t="shared" ref="N182" si="190">IF(OR(H182="",M182=""),"",H182-M182)</f>
        <v/>
      </c>
      <c r="O182" s="264"/>
      <c r="P182" s="264"/>
      <c r="Q182" s="265"/>
      <c r="R182" s="244"/>
      <c r="S182" s="244"/>
      <c r="T182" s="265"/>
      <c r="U182" s="244"/>
      <c r="V182" s="266" t="str">
        <f t="shared" ref="V182" si="191">IF(Q182="","",IF(Q182="×",0,IF(AND(Q182="○",S182="○"),150000,100000)))</f>
        <v/>
      </c>
      <c r="W182" s="267" t="str">
        <f t="shared" ref="W182" si="192">IF(AND(N182="",O182=""),"",SUM(N182,O182))</f>
        <v/>
      </c>
      <c r="X182" s="244"/>
    </row>
    <row r="183" spans="1:24" s="57" customFormat="1" ht="20.45" customHeight="1">
      <c r="A183" s="163"/>
      <c r="B183" s="250"/>
      <c r="C183" s="251"/>
      <c r="D183" s="254"/>
      <c r="E183" s="255"/>
      <c r="F183" s="254"/>
      <c r="G183" s="255"/>
      <c r="H183" s="258"/>
      <c r="I183" s="259"/>
      <c r="J183" s="258"/>
      <c r="K183" s="259"/>
      <c r="L183" s="261"/>
      <c r="M183" s="263"/>
      <c r="N183" s="263"/>
      <c r="O183" s="264"/>
      <c r="P183" s="264"/>
      <c r="Q183" s="265"/>
      <c r="R183" s="244"/>
      <c r="S183" s="244"/>
      <c r="T183" s="265"/>
      <c r="U183" s="244"/>
      <c r="V183" s="266"/>
      <c r="W183" s="267"/>
      <c r="X183" s="244"/>
    </row>
    <row r="184" spans="1:24" s="57" customFormat="1" ht="20.45" customHeight="1">
      <c r="A184" s="163">
        <v>70</v>
      </c>
      <c r="B184" s="248" t="str">
        <f>IF('様式第６号(2)'!B191="","",'様式第６号(2)'!B191)</f>
        <v/>
      </c>
      <c r="C184" s="249"/>
      <c r="D184" s="252" t="str">
        <f>IF('様式第６号(2)'!H191="","",'様式第６号(2)'!H191)</f>
        <v/>
      </c>
      <c r="E184" s="253"/>
      <c r="F184" s="252" t="str">
        <f>IF('様式第６号(2)'!J191="","",'様式第６号(2)'!J191)</f>
        <v/>
      </c>
      <c r="G184" s="253"/>
      <c r="H184" s="256" t="str">
        <f>IF('様式第６号(2)'!N191="","",'様式第６号(2)'!N191)</f>
        <v/>
      </c>
      <c r="I184" s="257"/>
      <c r="J184" s="256" t="str">
        <f>IF('様式第６号(2)'!P191="","",'様式第６号(2)'!P191)</f>
        <v/>
      </c>
      <c r="K184" s="257"/>
      <c r="L184" s="260" t="str">
        <f>IF('様式第６号(2)'!R191="","",'様式第６号(2)'!R191)</f>
        <v/>
      </c>
      <c r="M184" s="262" t="str">
        <f>IF('様式第６号(2)'!T191="","",'様式第６号(2)'!T191)</f>
        <v/>
      </c>
      <c r="N184" s="262" t="str">
        <f t="shared" ref="N184" si="193">IF(OR(H184="",M184=""),"",H184-M184)</f>
        <v/>
      </c>
      <c r="O184" s="264"/>
      <c r="P184" s="264"/>
      <c r="Q184" s="265"/>
      <c r="R184" s="244"/>
      <c r="S184" s="244"/>
      <c r="T184" s="265"/>
      <c r="U184" s="244"/>
      <c r="V184" s="266" t="str">
        <f t="shared" ref="V184" si="194">IF(Q184="","",IF(Q184="×",0,IF(AND(Q184="○",S184="○"),150000,100000)))</f>
        <v/>
      </c>
      <c r="W184" s="267" t="str">
        <f t="shared" ref="W184" si="195">IF(AND(N184="",O184=""),"",SUM(N184,O184))</f>
        <v/>
      </c>
      <c r="X184" s="244"/>
    </row>
    <row r="185" spans="1:24" s="57" customFormat="1" ht="20.45" customHeight="1">
      <c r="A185" s="163"/>
      <c r="B185" s="250"/>
      <c r="C185" s="251"/>
      <c r="D185" s="254"/>
      <c r="E185" s="255"/>
      <c r="F185" s="254"/>
      <c r="G185" s="255"/>
      <c r="H185" s="258"/>
      <c r="I185" s="259"/>
      <c r="J185" s="258"/>
      <c r="K185" s="259"/>
      <c r="L185" s="261"/>
      <c r="M185" s="263"/>
      <c r="N185" s="263"/>
      <c r="O185" s="264"/>
      <c r="P185" s="264"/>
      <c r="Q185" s="265"/>
      <c r="R185" s="244"/>
      <c r="S185" s="244"/>
      <c r="T185" s="265"/>
      <c r="U185" s="244"/>
      <c r="V185" s="266"/>
      <c r="W185" s="267"/>
      <c r="X185" s="244"/>
    </row>
    <row r="186" spans="1:24" s="57" customFormat="1" ht="20.45" customHeight="1">
      <c r="A186" s="163">
        <v>71</v>
      </c>
      <c r="B186" s="248" t="str">
        <f>IF('様式第６号(2)'!B193="","",'様式第６号(2)'!B193)</f>
        <v/>
      </c>
      <c r="C186" s="249"/>
      <c r="D186" s="252" t="str">
        <f>IF('様式第６号(2)'!H193="","",'様式第６号(2)'!H193)</f>
        <v/>
      </c>
      <c r="E186" s="253"/>
      <c r="F186" s="252" t="str">
        <f>IF('様式第６号(2)'!J193="","",'様式第６号(2)'!J193)</f>
        <v/>
      </c>
      <c r="G186" s="253"/>
      <c r="H186" s="256" t="str">
        <f>IF('様式第６号(2)'!N193="","",'様式第６号(2)'!N193)</f>
        <v/>
      </c>
      <c r="I186" s="257"/>
      <c r="J186" s="256" t="str">
        <f>IF('様式第６号(2)'!P193="","",'様式第６号(2)'!P193)</f>
        <v/>
      </c>
      <c r="K186" s="257"/>
      <c r="L186" s="260" t="str">
        <f>IF('様式第６号(2)'!R193="","",'様式第６号(2)'!R193)</f>
        <v/>
      </c>
      <c r="M186" s="262" t="str">
        <f>IF('様式第６号(2)'!T193="","",'様式第６号(2)'!T193)</f>
        <v/>
      </c>
      <c r="N186" s="262" t="str">
        <f t="shared" ref="N186" si="196">IF(OR(H186="",M186=""),"",H186-M186)</f>
        <v/>
      </c>
      <c r="O186" s="264"/>
      <c r="P186" s="264"/>
      <c r="Q186" s="265"/>
      <c r="R186" s="244"/>
      <c r="S186" s="244"/>
      <c r="T186" s="265"/>
      <c r="U186" s="244"/>
      <c r="V186" s="266" t="str">
        <f t="shared" ref="V186" si="197">IF(Q186="","",IF(Q186="×",0,IF(AND(Q186="○",S186="○"),150000,100000)))</f>
        <v/>
      </c>
      <c r="W186" s="267" t="str">
        <f t="shared" ref="W186" si="198">IF(AND(N186="",O186=""),"",SUM(N186,O186))</f>
        <v/>
      </c>
      <c r="X186" s="244"/>
    </row>
    <row r="187" spans="1:24" s="57" customFormat="1" ht="20.45" customHeight="1">
      <c r="A187" s="163"/>
      <c r="B187" s="250"/>
      <c r="C187" s="251"/>
      <c r="D187" s="254"/>
      <c r="E187" s="255"/>
      <c r="F187" s="254"/>
      <c r="G187" s="255"/>
      <c r="H187" s="258"/>
      <c r="I187" s="259"/>
      <c r="J187" s="258"/>
      <c r="K187" s="259"/>
      <c r="L187" s="261"/>
      <c r="M187" s="263"/>
      <c r="N187" s="263"/>
      <c r="O187" s="264"/>
      <c r="P187" s="264"/>
      <c r="Q187" s="265"/>
      <c r="R187" s="244"/>
      <c r="S187" s="244"/>
      <c r="T187" s="265"/>
      <c r="U187" s="244"/>
      <c r="V187" s="266"/>
      <c r="W187" s="267"/>
      <c r="X187" s="244"/>
    </row>
    <row r="188" spans="1:24" s="57" customFormat="1" ht="20.45" customHeight="1">
      <c r="A188" s="163">
        <v>72</v>
      </c>
      <c r="B188" s="248" t="str">
        <f>IF('様式第６号(2)'!B195="","",'様式第６号(2)'!B195)</f>
        <v/>
      </c>
      <c r="C188" s="249"/>
      <c r="D188" s="252" t="str">
        <f>IF('様式第６号(2)'!H195="","",'様式第６号(2)'!H195)</f>
        <v/>
      </c>
      <c r="E188" s="253"/>
      <c r="F188" s="252" t="str">
        <f>IF('様式第６号(2)'!J195="","",'様式第６号(2)'!J195)</f>
        <v/>
      </c>
      <c r="G188" s="253"/>
      <c r="H188" s="256" t="str">
        <f>IF('様式第６号(2)'!N195="","",'様式第６号(2)'!N195)</f>
        <v/>
      </c>
      <c r="I188" s="257"/>
      <c r="J188" s="256" t="str">
        <f>IF('様式第６号(2)'!P195="","",'様式第６号(2)'!P195)</f>
        <v/>
      </c>
      <c r="K188" s="257"/>
      <c r="L188" s="260" t="str">
        <f>IF('様式第６号(2)'!R195="","",'様式第６号(2)'!R195)</f>
        <v/>
      </c>
      <c r="M188" s="262" t="str">
        <f>IF('様式第６号(2)'!T195="","",'様式第６号(2)'!T195)</f>
        <v/>
      </c>
      <c r="N188" s="262" t="str">
        <f t="shared" ref="N188" si="199">IF(OR(H188="",M188=""),"",H188-M188)</f>
        <v/>
      </c>
      <c r="O188" s="264"/>
      <c r="P188" s="264"/>
      <c r="Q188" s="265"/>
      <c r="R188" s="244"/>
      <c r="S188" s="244"/>
      <c r="T188" s="265"/>
      <c r="U188" s="244"/>
      <c r="V188" s="266" t="str">
        <f t="shared" ref="V188" si="200">IF(Q188="","",IF(Q188="×",0,IF(AND(Q188="○",S188="○"),150000,100000)))</f>
        <v/>
      </c>
      <c r="W188" s="267" t="str">
        <f t="shared" ref="W188" si="201">IF(AND(N188="",O188=""),"",SUM(N188,O188))</f>
        <v/>
      </c>
      <c r="X188" s="244"/>
    </row>
    <row r="189" spans="1:24" s="57" customFormat="1" ht="20.45" customHeight="1">
      <c r="A189" s="163"/>
      <c r="B189" s="250"/>
      <c r="C189" s="251"/>
      <c r="D189" s="254"/>
      <c r="E189" s="255"/>
      <c r="F189" s="254"/>
      <c r="G189" s="255"/>
      <c r="H189" s="258"/>
      <c r="I189" s="259"/>
      <c r="J189" s="258"/>
      <c r="K189" s="259"/>
      <c r="L189" s="261"/>
      <c r="M189" s="263"/>
      <c r="N189" s="263"/>
      <c r="O189" s="264"/>
      <c r="P189" s="264"/>
      <c r="Q189" s="265"/>
      <c r="R189" s="244"/>
      <c r="S189" s="244"/>
      <c r="T189" s="265"/>
      <c r="U189" s="244"/>
      <c r="V189" s="266"/>
      <c r="W189" s="267"/>
      <c r="X189" s="244"/>
    </row>
    <row r="190" spans="1:24" s="57" customFormat="1" ht="20.45" customHeight="1">
      <c r="A190" s="163">
        <v>73</v>
      </c>
      <c r="B190" s="248" t="str">
        <f>IF('様式第６号(2)'!B197="","",'様式第６号(2)'!B197)</f>
        <v/>
      </c>
      <c r="C190" s="249"/>
      <c r="D190" s="252" t="str">
        <f>IF('様式第６号(2)'!H197="","",'様式第６号(2)'!H197)</f>
        <v/>
      </c>
      <c r="E190" s="253"/>
      <c r="F190" s="252" t="str">
        <f>IF('様式第６号(2)'!J197="","",'様式第６号(2)'!J197)</f>
        <v/>
      </c>
      <c r="G190" s="253"/>
      <c r="H190" s="256" t="str">
        <f>IF('様式第６号(2)'!N197="","",'様式第６号(2)'!N197)</f>
        <v/>
      </c>
      <c r="I190" s="257"/>
      <c r="J190" s="256" t="str">
        <f>IF('様式第６号(2)'!P197="","",'様式第６号(2)'!P197)</f>
        <v/>
      </c>
      <c r="K190" s="257"/>
      <c r="L190" s="260" t="str">
        <f>IF('様式第６号(2)'!R197="","",'様式第６号(2)'!R197)</f>
        <v/>
      </c>
      <c r="M190" s="262" t="str">
        <f>IF('様式第６号(2)'!T197="","",'様式第６号(2)'!T197)</f>
        <v/>
      </c>
      <c r="N190" s="262" t="str">
        <f t="shared" ref="N190" si="202">IF(OR(H190="",M190=""),"",H190-M190)</f>
        <v/>
      </c>
      <c r="O190" s="264"/>
      <c r="P190" s="264"/>
      <c r="Q190" s="265"/>
      <c r="R190" s="244"/>
      <c r="S190" s="244"/>
      <c r="T190" s="265"/>
      <c r="U190" s="244"/>
      <c r="V190" s="266" t="str">
        <f t="shared" ref="V190" si="203">IF(Q190="","",IF(Q190="×",0,IF(AND(Q190="○",S190="○"),150000,100000)))</f>
        <v/>
      </c>
      <c r="W190" s="267" t="str">
        <f t="shared" ref="W190" si="204">IF(AND(N190="",O190=""),"",SUM(N190,O190))</f>
        <v/>
      </c>
      <c r="X190" s="244"/>
    </row>
    <row r="191" spans="1:24" s="57" customFormat="1" ht="20.45" customHeight="1">
      <c r="A191" s="163"/>
      <c r="B191" s="250"/>
      <c r="C191" s="251"/>
      <c r="D191" s="254"/>
      <c r="E191" s="255"/>
      <c r="F191" s="254"/>
      <c r="G191" s="255"/>
      <c r="H191" s="258"/>
      <c r="I191" s="259"/>
      <c r="J191" s="258"/>
      <c r="K191" s="259"/>
      <c r="L191" s="261"/>
      <c r="M191" s="263"/>
      <c r="N191" s="263"/>
      <c r="O191" s="264"/>
      <c r="P191" s="264"/>
      <c r="Q191" s="265"/>
      <c r="R191" s="244"/>
      <c r="S191" s="244"/>
      <c r="T191" s="265"/>
      <c r="U191" s="244"/>
      <c r="V191" s="266"/>
      <c r="W191" s="267"/>
      <c r="X191" s="244"/>
    </row>
    <row r="192" spans="1:24" s="57" customFormat="1" ht="20.45" customHeight="1">
      <c r="A192" s="163">
        <v>74</v>
      </c>
      <c r="B192" s="248" t="str">
        <f>IF('様式第６号(2)'!B199="","",'様式第６号(2)'!B199)</f>
        <v/>
      </c>
      <c r="C192" s="249"/>
      <c r="D192" s="252" t="str">
        <f>IF('様式第６号(2)'!H199="","",'様式第６号(2)'!H199)</f>
        <v/>
      </c>
      <c r="E192" s="253"/>
      <c r="F192" s="252" t="str">
        <f>IF('様式第６号(2)'!J199="","",'様式第６号(2)'!J199)</f>
        <v/>
      </c>
      <c r="G192" s="253"/>
      <c r="H192" s="256" t="str">
        <f>IF('様式第６号(2)'!N199="","",'様式第６号(2)'!N199)</f>
        <v/>
      </c>
      <c r="I192" s="257"/>
      <c r="J192" s="256" t="str">
        <f>IF('様式第６号(2)'!P199="","",'様式第６号(2)'!P199)</f>
        <v/>
      </c>
      <c r="K192" s="257"/>
      <c r="L192" s="260" t="str">
        <f>IF('様式第６号(2)'!R199="","",'様式第６号(2)'!R199)</f>
        <v/>
      </c>
      <c r="M192" s="262" t="str">
        <f>IF('様式第６号(2)'!T199="","",'様式第６号(2)'!T199)</f>
        <v/>
      </c>
      <c r="N192" s="262" t="str">
        <f t="shared" ref="N192" si="205">IF(OR(H192="",M192=""),"",H192-M192)</f>
        <v/>
      </c>
      <c r="O192" s="264"/>
      <c r="P192" s="264"/>
      <c r="Q192" s="265"/>
      <c r="R192" s="244"/>
      <c r="S192" s="244"/>
      <c r="T192" s="265"/>
      <c r="U192" s="244"/>
      <c r="V192" s="266" t="str">
        <f t="shared" ref="V192" si="206">IF(Q192="","",IF(Q192="×",0,IF(AND(Q192="○",S192="○"),150000,100000)))</f>
        <v/>
      </c>
      <c r="W192" s="267" t="str">
        <f t="shared" ref="W192" si="207">IF(AND(N192="",O192=""),"",SUM(N192,O192))</f>
        <v/>
      </c>
      <c r="X192" s="244"/>
    </row>
    <row r="193" spans="1:24" s="57" customFormat="1" ht="20.45" customHeight="1">
      <c r="A193" s="163"/>
      <c r="B193" s="250"/>
      <c r="C193" s="251"/>
      <c r="D193" s="254"/>
      <c r="E193" s="255"/>
      <c r="F193" s="254"/>
      <c r="G193" s="255"/>
      <c r="H193" s="258"/>
      <c r="I193" s="259"/>
      <c r="J193" s="258"/>
      <c r="K193" s="259"/>
      <c r="L193" s="261"/>
      <c r="M193" s="263"/>
      <c r="N193" s="263"/>
      <c r="O193" s="264"/>
      <c r="P193" s="264"/>
      <c r="Q193" s="265"/>
      <c r="R193" s="244"/>
      <c r="S193" s="244"/>
      <c r="T193" s="265"/>
      <c r="U193" s="244"/>
      <c r="V193" s="266"/>
      <c r="W193" s="267"/>
      <c r="X193" s="244"/>
    </row>
    <row r="194" spans="1:24" s="57" customFormat="1" ht="20.45" customHeight="1">
      <c r="A194" s="163">
        <v>75</v>
      </c>
      <c r="B194" s="248" t="str">
        <f>IF('様式第６号(2)'!B201="","",'様式第６号(2)'!B201)</f>
        <v/>
      </c>
      <c r="C194" s="249"/>
      <c r="D194" s="252" t="str">
        <f>IF('様式第６号(2)'!H201="","",'様式第６号(2)'!H201)</f>
        <v/>
      </c>
      <c r="E194" s="253"/>
      <c r="F194" s="252" t="str">
        <f>IF('様式第６号(2)'!J201="","",'様式第６号(2)'!J201)</f>
        <v/>
      </c>
      <c r="G194" s="253"/>
      <c r="H194" s="256" t="str">
        <f>IF('様式第６号(2)'!N201="","",'様式第６号(2)'!N201)</f>
        <v/>
      </c>
      <c r="I194" s="257"/>
      <c r="J194" s="256" t="str">
        <f>IF('様式第６号(2)'!P201="","",'様式第６号(2)'!P201)</f>
        <v/>
      </c>
      <c r="K194" s="257"/>
      <c r="L194" s="260" t="str">
        <f>IF('様式第６号(2)'!R201="","",'様式第６号(2)'!R201)</f>
        <v/>
      </c>
      <c r="M194" s="262" t="str">
        <f>IF('様式第６号(2)'!T201="","",'様式第６号(2)'!T201)</f>
        <v/>
      </c>
      <c r="N194" s="262" t="str">
        <f t="shared" ref="N194" si="208">IF(OR(H194="",M194=""),"",H194-M194)</f>
        <v/>
      </c>
      <c r="O194" s="264"/>
      <c r="P194" s="264"/>
      <c r="Q194" s="265"/>
      <c r="R194" s="244"/>
      <c r="S194" s="244"/>
      <c r="T194" s="265"/>
      <c r="U194" s="244"/>
      <c r="V194" s="266" t="str">
        <f t="shared" ref="V194" si="209">IF(Q194="","",IF(Q194="×",0,IF(AND(Q194="○",S194="○"),150000,100000)))</f>
        <v/>
      </c>
      <c r="W194" s="267" t="str">
        <f t="shared" ref="W194" si="210">IF(AND(N194="",O194=""),"",SUM(N194,O194))</f>
        <v/>
      </c>
      <c r="X194" s="244"/>
    </row>
    <row r="195" spans="1:24" s="57" customFormat="1" ht="20.45" customHeight="1">
      <c r="A195" s="163"/>
      <c r="B195" s="250"/>
      <c r="C195" s="251"/>
      <c r="D195" s="254"/>
      <c r="E195" s="255"/>
      <c r="F195" s="254"/>
      <c r="G195" s="255"/>
      <c r="H195" s="258"/>
      <c r="I195" s="259"/>
      <c r="J195" s="258"/>
      <c r="K195" s="259"/>
      <c r="L195" s="261"/>
      <c r="M195" s="263"/>
      <c r="N195" s="263"/>
      <c r="O195" s="264"/>
      <c r="P195" s="264"/>
      <c r="Q195" s="265"/>
      <c r="R195" s="244"/>
      <c r="S195" s="244"/>
      <c r="T195" s="265"/>
      <c r="U195" s="244"/>
      <c r="V195" s="266"/>
      <c r="W195" s="267"/>
      <c r="X195" s="244"/>
    </row>
    <row r="196" spans="1:24" s="57" customFormat="1" ht="20.45" customHeight="1">
      <c r="A196" s="163">
        <v>76</v>
      </c>
      <c r="B196" s="248" t="str">
        <f>IF('様式第６号(2)'!B203="","",'様式第６号(2)'!B203)</f>
        <v/>
      </c>
      <c r="C196" s="249"/>
      <c r="D196" s="252" t="str">
        <f>IF('様式第６号(2)'!H203="","",'様式第６号(2)'!H203)</f>
        <v/>
      </c>
      <c r="E196" s="253"/>
      <c r="F196" s="252" t="str">
        <f>IF('様式第６号(2)'!J203="","",'様式第６号(2)'!J203)</f>
        <v/>
      </c>
      <c r="G196" s="253"/>
      <c r="H196" s="256" t="str">
        <f>IF('様式第６号(2)'!N203="","",'様式第６号(2)'!N203)</f>
        <v/>
      </c>
      <c r="I196" s="257"/>
      <c r="J196" s="256" t="str">
        <f>IF('様式第６号(2)'!P203="","",'様式第６号(2)'!P203)</f>
        <v/>
      </c>
      <c r="K196" s="257"/>
      <c r="L196" s="260" t="str">
        <f>IF('様式第６号(2)'!R203="","",'様式第６号(2)'!R203)</f>
        <v/>
      </c>
      <c r="M196" s="262" t="str">
        <f>IF('様式第６号(2)'!T203="","",'様式第６号(2)'!T203)</f>
        <v/>
      </c>
      <c r="N196" s="262" t="str">
        <f t="shared" ref="N196" si="211">IF(OR(H196="",M196=""),"",H196-M196)</f>
        <v/>
      </c>
      <c r="O196" s="264"/>
      <c r="P196" s="264"/>
      <c r="Q196" s="265"/>
      <c r="R196" s="244"/>
      <c r="S196" s="244"/>
      <c r="T196" s="265"/>
      <c r="U196" s="244"/>
      <c r="V196" s="266" t="str">
        <f t="shared" ref="V196" si="212">IF(Q196="","",IF(Q196="×",0,IF(AND(Q196="○",S196="○"),150000,100000)))</f>
        <v/>
      </c>
      <c r="W196" s="267" t="str">
        <f t="shared" ref="W196" si="213">IF(AND(N196="",O196=""),"",SUM(N196,O196))</f>
        <v/>
      </c>
      <c r="X196" s="244"/>
    </row>
    <row r="197" spans="1:24" s="57" customFormat="1" ht="20.45" customHeight="1">
      <c r="A197" s="163"/>
      <c r="B197" s="250"/>
      <c r="C197" s="251"/>
      <c r="D197" s="254"/>
      <c r="E197" s="255"/>
      <c r="F197" s="254"/>
      <c r="G197" s="255"/>
      <c r="H197" s="258"/>
      <c r="I197" s="259"/>
      <c r="J197" s="258"/>
      <c r="K197" s="259"/>
      <c r="L197" s="261"/>
      <c r="M197" s="263"/>
      <c r="N197" s="263"/>
      <c r="O197" s="264"/>
      <c r="P197" s="264"/>
      <c r="Q197" s="265"/>
      <c r="R197" s="244"/>
      <c r="S197" s="244"/>
      <c r="T197" s="265"/>
      <c r="U197" s="244"/>
      <c r="V197" s="266"/>
      <c r="W197" s="267"/>
      <c r="X197" s="244"/>
    </row>
    <row r="198" spans="1:24" s="57" customFormat="1" ht="20.45" customHeight="1">
      <c r="A198" s="163">
        <v>77</v>
      </c>
      <c r="B198" s="248" t="str">
        <f>IF('様式第６号(2)'!B205="","",'様式第６号(2)'!B205)</f>
        <v/>
      </c>
      <c r="C198" s="249"/>
      <c r="D198" s="252" t="str">
        <f>IF('様式第６号(2)'!H205="","",'様式第６号(2)'!H205)</f>
        <v/>
      </c>
      <c r="E198" s="253"/>
      <c r="F198" s="252" t="str">
        <f>IF('様式第６号(2)'!J205="","",'様式第６号(2)'!J205)</f>
        <v/>
      </c>
      <c r="G198" s="253"/>
      <c r="H198" s="256" t="str">
        <f>IF('様式第６号(2)'!N205="","",'様式第６号(2)'!N205)</f>
        <v/>
      </c>
      <c r="I198" s="257"/>
      <c r="J198" s="256" t="str">
        <f>IF('様式第６号(2)'!P205="","",'様式第６号(2)'!P205)</f>
        <v/>
      </c>
      <c r="K198" s="257"/>
      <c r="L198" s="260" t="str">
        <f>IF('様式第６号(2)'!R205="","",'様式第６号(2)'!R205)</f>
        <v/>
      </c>
      <c r="M198" s="262" t="str">
        <f>IF('様式第６号(2)'!T205="","",'様式第６号(2)'!T205)</f>
        <v/>
      </c>
      <c r="N198" s="262" t="str">
        <f t="shared" ref="N198" si="214">IF(OR(H198="",M198=""),"",H198-M198)</f>
        <v/>
      </c>
      <c r="O198" s="264"/>
      <c r="P198" s="264"/>
      <c r="Q198" s="265"/>
      <c r="R198" s="244"/>
      <c r="S198" s="244"/>
      <c r="T198" s="265"/>
      <c r="U198" s="244"/>
      <c r="V198" s="266" t="str">
        <f t="shared" ref="V198" si="215">IF(Q198="","",IF(Q198="×",0,IF(AND(Q198="○",S198="○"),150000,100000)))</f>
        <v/>
      </c>
      <c r="W198" s="267" t="str">
        <f t="shared" ref="W198" si="216">IF(AND(N198="",O198=""),"",SUM(N198,O198))</f>
        <v/>
      </c>
      <c r="X198" s="244"/>
    </row>
    <row r="199" spans="1:24" s="57" customFormat="1" ht="20.45" customHeight="1">
      <c r="A199" s="163"/>
      <c r="B199" s="250"/>
      <c r="C199" s="251"/>
      <c r="D199" s="254"/>
      <c r="E199" s="255"/>
      <c r="F199" s="254"/>
      <c r="G199" s="255"/>
      <c r="H199" s="258"/>
      <c r="I199" s="259"/>
      <c r="J199" s="258"/>
      <c r="K199" s="259"/>
      <c r="L199" s="261"/>
      <c r="M199" s="263"/>
      <c r="N199" s="263"/>
      <c r="O199" s="264"/>
      <c r="P199" s="264"/>
      <c r="Q199" s="265"/>
      <c r="R199" s="244"/>
      <c r="S199" s="244"/>
      <c r="T199" s="265"/>
      <c r="U199" s="244"/>
      <c r="V199" s="266"/>
      <c r="W199" s="267"/>
      <c r="X199" s="244"/>
    </row>
    <row r="200" spans="1:24" s="57" customFormat="1" ht="20.45" customHeight="1">
      <c r="A200" s="163">
        <v>78</v>
      </c>
      <c r="B200" s="248" t="str">
        <f>IF('様式第６号(2)'!B207="","",'様式第６号(2)'!B207)</f>
        <v/>
      </c>
      <c r="C200" s="249"/>
      <c r="D200" s="252" t="str">
        <f>IF('様式第６号(2)'!H207="","",'様式第６号(2)'!H207)</f>
        <v/>
      </c>
      <c r="E200" s="253"/>
      <c r="F200" s="252" t="str">
        <f>IF('様式第６号(2)'!J207="","",'様式第６号(2)'!J207)</f>
        <v/>
      </c>
      <c r="G200" s="253"/>
      <c r="H200" s="256" t="str">
        <f>IF('様式第６号(2)'!N207="","",'様式第６号(2)'!N207)</f>
        <v/>
      </c>
      <c r="I200" s="257"/>
      <c r="J200" s="256" t="str">
        <f>IF('様式第６号(2)'!P207="","",'様式第６号(2)'!P207)</f>
        <v/>
      </c>
      <c r="K200" s="257"/>
      <c r="L200" s="260" t="str">
        <f>IF('様式第６号(2)'!R207="","",'様式第６号(2)'!R207)</f>
        <v/>
      </c>
      <c r="M200" s="262" t="str">
        <f>IF('様式第６号(2)'!T207="","",'様式第６号(2)'!T207)</f>
        <v/>
      </c>
      <c r="N200" s="262" t="str">
        <f t="shared" ref="N200" si="217">IF(OR(H200="",M200=""),"",H200-M200)</f>
        <v/>
      </c>
      <c r="O200" s="264"/>
      <c r="P200" s="264"/>
      <c r="Q200" s="265"/>
      <c r="R200" s="244"/>
      <c r="S200" s="244"/>
      <c r="T200" s="265"/>
      <c r="U200" s="244"/>
      <c r="V200" s="266" t="str">
        <f t="shared" ref="V200" si="218">IF(Q200="","",IF(Q200="×",0,IF(AND(Q200="○",S200="○"),150000,100000)))</f>
        <v/>
      </c>
      <c r="W200" s="267" t="str">
        <f t="shared" ref="W200" si="219">IF(AND(N200="",O200=""),"",SUM(N200,O200))</f>
        <v/>
      </c>
      <c r="X200" s="244"/>
    </row>
    <row r="201" spans="1:24" s="57" customFormat="1" ht="20.45" customHeight="1">
      <c r="A201" s="163"/>
      <c r="B201" s="250"/>
      <c r="C201" s="251"/>
      <c r="D201" s="254"/>
      <c r="E201" s="255"/>
      <c r="F201" s="254"/>
      <c r="G201" s="255"/>
      <c r="H201" s="258"/>
      <c r="I201" s="259"/>
      <c r="J201" s="258"/>
      <c r="K201" s="259"/>
      <c r="L201" s="261"/>
      <c r="M201" s="263"/>
      <c r="N201" s="263"/>
      <c r="O201" s="264"/>
      <c r="P201" s="264"/>
      <c r="Q201" s="265"/>
      <c r="R201" s="244"/>
      <c r="S201" s="244"/>
      <c r="T201" s="265"/>
      <c r="U201" s="244"/>
      <c r="V201" s="266"/>
      <c r="W201" s="267"/>
      <c r="X201" s="244"/>
    </row>
    <row r="202" spans="1:24" s="57" customFormat="1" ht="20.45" customHeight="1">
      <c r="A202" s="163">
        <v>79</v>
      </c>
      <c r="B202" s="248" t="str">
        <f>IF('様式第６号(2)'!B209="","",'様式第６号(2)'!B209)</f>
        <v/>
      </c>
      <c r="C202" s="249"/>
      <c r="D202" s="252" t="str">
        <f>IF('様式第６号(2)'!H209="","",'様式第６号(2)'!H209)</f>
        <v/>
      </c>
      <c r="E202" s="253"/>
      <c r="F202" s="252" t="str">
        <f>IF('様式第６号(2)'!J209="","",'様式第６号(2)'!J209)</f>
        <v/>
      </c>
      <c r="G202" s="253"/>
      <c r="H202" s="256" t="str">
        <f>IF('様式第６号(2)'!N209="","",'様式第６号(2)'!N209)</f>
        <v/>
      </c>
      <c r="I202" s="257"/>
      <c r="J202" s="256" t="str">
        <f>IF('様式第６号(2)'!P209="","",'様式第６号(2)'!P209)</f>
        <v/>
      </c>
      <c r="K202" s="257"/>
      <c r="L202" s="260" t="str">
        <f>IF('様式第６号(2)'!R209="","",'様式第６号(2)'!R209)</f>
        <v/>
      </c>
      <c r="M202" s="262" t="str">
        <f>IF('様式第６号(2)'!T209="","",'様式第６号(2)'!T209)</f>
        <v/>
      </c>
      <c r="N202" s="262" t="str">
        <f t="shared" ref="N202" si="220">IF(OR(H202="",M202=""),"",H202-M202)</f>
        <v/>
      </c>
      <c r="O202" s="264"/>
      <c r="P202" s="264"/>
      <c r="Q202" s="265"/>
      <c r="R202" s="244"/>
      <c r="S202" s="244"/>
      <c r="T202" s="265"/>
      <c r="U202" s="244"/>
      <c r="V202" s="266" t="str">
        <f t="shared" ref="V202" si="221">IF(Q202="","",IF(Q202="×",0,IF(AND(Q202="○",S202="○"),150000,100000)))</f>
        <v/>
      </c>
      <c r="W202" s="267" t="str">
        <f t="shared" ref="W202" si="222">IF(AND(N202="",O202=""),"",SUM(N202,O202))</f>
        <v/>
      </c>
      <c r="X202" s="244"/>
    </row>
    <row r="203" spans="1:24" s="57" customFormat="1" ht="20.45" customHeight="1">
      <c r="A203" s="163"/>
      <c r="B203" s="250"/>
      <c r="C203" s="251"/>
      <c r="D203" s="254"/>
      <c r="E203" s="255"/>
      <c r="F203" s="254"/>
      <c r="G203" s="255"/>
      <c r="H203" s="258"/>
      <c r="I203" s="259"/>
      <c r="J203" s="258"/>
      <c r="K203" s="259"/>
      <c r="L203" s="261"/>
      <c r="M203" s="263"/>
      <c r="N203" s="263"/>
      <c r="O203" s="264"/>
      <c r="P203" s="264"/>
      <c r="Q203" s="265"/>
      <c r="R203" s="244"/>
      <c r="S203" s="244"/>
      <c r="T203" s="265"/>
      <c r="U203" s="244"/>
      <c r="V203" s="266"/>
      <c r="W203" s="267"/>
      <c r="X203" s="244"/>
    </row>
    <row r="204" spans="1:24" s="57" customFormat="1" ht="20.45" customHeight="1">
      <c r="A204" s="163">
        <v>80</v>
      </c>
      <c r="B204" s="248" t="str">
        <f>IF('様式第６号(2)'!B211="","",'様式第６号(2)'!B211)</f>
        <v/>
      </c>
      <c r="C204" s="249"/>
      <c r="D204" s="252" t="str">
        <f>IF('様式第６号(2)'!H211="","",'様式第６号(2)'!H211)</f>
        <v/>
      </c>
      <c r="E204" s="253"/>
      <c r="F204" s="252" t="str">
        <f>IF('様式第６号(2)'!J211="","",'様式第６号(2)'!J211)</f>
        <v/>
      </c>
      <c r="G204" s="253"/>
      <c r="H204" s="256" t="str">
        <f>IF('様式第６号(2)'!N211="","",'様式第６号(2)'!N211)</f>
        <v/>
      </c>
      <c r="I204" s="257"/>
      <c r="J204" s="256" t="str">
        <f>IF('様式第６号(2)'!P211="","",'様式第６号(2)'!P211)</f>
        <v/>
      </c>
      <c r="K204" s="257"/>
      <c r="L204" s="260" t="str">
        <f>IF('様式第６号(2)'!R211="","",'様式第６号(2)'!R211)</f>
        <v/>
      </c>
      <c r="M204" s="262" t="str">
        <f>IF('様式第６号(2)'!T211="","",'様式第６号(2)'!T211)</f>
        <v/>
      </c>
      <c r="N204" s="262" t="str">
        <f t="shared" ref="N204" si="223">IF(OR(H204="",M204=""),"",H204-M204)</f>
        <v/>
      </c>
      <c r="O204" s="264"/>
      <c r="P204" s="264"/>
      <c r="Q204" s="265"/>
      <c r="R204" s="244"/>
      <c r="S204" s="244"/>
      <c r="T204" s="265"/>
      <c r="U204" s="244"/>
      <c r="V204" s="266" t="str">
        <f t="shared" ref="V204" si="224">IF(Q204="","",IF(Q204="×",0,IF(AND(Q204="○",S204="○"),150000,100000)))</f>
        <v/>
      </c>
      <c r="W204" s="267" t="str">
        <f t="shared" ref="W204" si="225">IF(AND(N204="",O204=""),"",SUM(N204,O204))</f>
        <v/>
      </c>
      <c r="X204" s="244"/>
    </row>
    <row r="205" spans="1:24" s="57" customFormat="1" ht="20.45" customHeight="1">
      <c r="A205" s="163"/>
      <c r="B205" s="250"/>
      <c r="C205" s="251"/>
      <c r="D205" s="254"/>
      <c r="E205" s="255"/>
      <c r="F205" s="254"/>
      <c r="G205" s="255"/>
      <c r="H205" s="258"/>
      <c r="I205" s="259"/>
      <c r="J205" s="258"/>
      <c r="K205" s="259"/>
      <c r="L205" s="261"/>
      <c r="M205" s="263"/>
      <c r="N205" s="263"/>
      <c r="O205" s="264"/>
      <c r="P205" s="264"/>
      <c r="Q205" s="265"/>
      <c r="R205" s="244"/>
      <c r="S205" s="244"/>
      <c r="T205" s="265"/>
      <c r="U205" s="244"/>
      <c r="V205" s="266"/>
      <c r="W205" s="267"/>
      <c r="X205" s="244"/>
    </row>
    <row r="206" spans="1:24" s="57" customFormat="1" ht="20.45" customHeight="1">
      <c r="A206" s="163">
        <v>81</v>
      </c>
      <c r="B206" s="248" t="str">
        <f>IF('様式第６号(2)'!B213="","",'様式第６号(2)'!B213)</f>
        <v/>
      </c>
      <c r="C206" s="249"/>
      <c r="D206" s="252" t="str">
        <f>IF('様式第６号(2)'!H213="","",'様式第６号(2)'!H213)</f>
        <v/>
      </c>
      <c r="E206" s="253"/>
      <c r="F206" s="252" t="str">
        <f>IF('様式第６号(2)'!J213="","",'様式第６号(2)'!J213)</f>
        <v/>
      </c>
      <c r="G206" s="253"/>
      <c r="H206" s="256" t="str">
        <f>IF('様式第６号(2)'!N213="","",'様式第６号(2)'!N213)</f>
        <v/>
      </c>
      <c r="I206" s="257"/>
      <c r="J206" s="256" t="str">
        <f>IF('様式第６号(2)'!P213="","",'様式第６号(2)'!P213)</f>
        <v/>
      </c>
      <c r="K206" s="257"/>
      <c r="L206" s="260" t="str">
        <f>IF('様式第６号(2)'!R213="","",'様式第６号(2)'!R213)</f>
        <v/>
      </c>
      <c r="M206" s="262" t="str">
        <f>IF('様式第６号(2)'!T213="","",'様式第６号(2)'!T213)</f>
        <v/>
      </c>
      <c r="N206" s="262" t="str">
        <f t="shared" ref="N206" si="226">IF(OR(H206="",M206=""),"",H206-M206)</f>
        <v/>
      </c>
      <c r="O206" s="264"/>
      <c r="P206" s="264"/>
      <c r="Q206" s="265"/>
      <c r="R206" s="244"/>
      <c r="S206" s="244"/>
      <c r="T206" s="265"/>
      <c r="U206" s="244"/>
      <c r="V206" s="266" t="str">
        <f t="shared" ref="V206" si="227">IF(Q206="","",IF(Q206="×",0,IF(AND(Q206="○",S206="○"),150000,100000)))</f>
        <v/>
      </c>
      <c r="W206" s="267" t="str">
        <f t="shared" ref="W206" si="228">IF(AND(N206="",O206=""),"",SUM(N206,O206))</f>
        <v/>
      </c>
      <c r="X206" s="244"/>
    </row>
    <row r="207" spans="1:24" s="57" customFormat="1" ht="20.45" customHeight="1">
      <c r="A207" s="163"/>
      <c r="B207" s="250"/>
      <c r="C207" s="251"/>
      <c r="D207" s="254"/>
      <c r="E207" s="255"/>
      <c r="F207" s="254"/>
      <c r="G207" s="255"/>
      <c r="H207" s="258"/>
      <c r="I207" s="259"/>
      <c r="J207" s="258"/>
      <c r="K207" s="259"/>
      <c r="L207" s="261"/>
      <c r="M207" s="263"/>
      <c r="N207" s="263"/>
      <c r="O207" s="264"/>
      <c r="P207" s="264"/>
      <c r="Q207" s="265"/>
      <c r="R207" s="244"/>
      <c r="S207" s="244"/>
      <c r="T207" s="265"/>
      <c r="U207" s="244"/>
      <c r="V207" s="266"/>
      <c r="W207" s="267"/>
      <c r="X207" s="244"/>
    </row>
    <row r="208" spans="1:24" s="57" customFormat="1" ht="20.45" customHeight="1">
      <c r="A208" s="163">
        <v>82</v>
      </c>
      <c r="B208" s="248" t="str">
        <f>IF('様式第６号(2)'!B215="","",'様式第６号(2)'!B215)</f>
        <v/>
      </c>
      <c r="C208" s="249"/>
      <c r="D208" s="252" t="str">
        <f>IF('様式第６号(2)'!H215="","",'様式第６号(2)'!H215)</f>
        <v/>
      </c>
      <c r="E208" s="253"/>
      <c r="F208" s="252" t="str">
        <f>IF('様式第６号(2)'!J215="","",'様式第６号(2)'!J215)</f>
        <v/>
      </c>
      <c r="G208" s="253"/>
      <c r="H208" s="256" t="str">
        <f>IF('様式第６号(2)'!N215="","",'様式第６号(2)'!N215)</f>
        <v/>
      </c>
      <c r="I208" s="257"/>
      <c r="J208" s="256" t="str">
        <f>IF('様式第６号(2)'!P215="","",'様式第６号(2)'!P215)</f>
        <v/>
      </c>
      <c r="K208" s="257"/>
      <c r="L208" s="260" t="str">
        <f>IF('様式第６号(2)'!R215="","",'様式第６号(2)'!R215)</f>
        <v/>
      </c>
      <c r="M208" s="262" t="str">
        <f>IF('様式第６号(2)'!T215="","",'様式第６号(2)'!T215)</f>
        <v/>
      </c>
      <c r="N208" s="262" t="str">
        <f t="shared" ref="N208" si="229">IF(OR(H208="",M208=""),"",H208-M208)</f>
        <v/>
      </c>
      <c r="O208" s="264"/>
      <c r="P208" s="264"/>
      <c r="Q208" s="265"/>
      <c r="R208" s="244"/>
      <c r="S208" s="244"/>
      <c r="T208" s="265"/>
      <c r="U208" s="244"/>
      <c r="V208" s="266" t="str">
        <f t="shared" ref="V208" si="230">IF(Q208="","",IF(Q208="×",0,IF(AND(Q208="○",S208="○"),150000,100000)))</f>
        <v/>
      </c>
      <c r="W208" s="267" t="str">
        <f t="shared" ref="W208" si="231">IF(AND(N208="",O208=""),"",SUM(N208,O208))</f>
        <v/>
      </c>
      <c r="X208" s="244"/>
    </row>
    <row r="209" spans="1:24" s="57" customFormat="1" ht="20.45" customHeight="1">
      <c r="A209" s="163"/>
      <c r="B209" s="250"/>
      <c r="C209" s="251"/>
      <c r="D209" s="254"/>
      <c r="E209" s="255"/>
      <c r="F209" s="254"/>
      <c r="G209" s="255"/>
      <c r="H209" s="258"/>
      <c r="I209" s="259"/>
      <c r="J209" s="258"/>
      <c r="K209" s="259"/>
      <c r="L209" s="261"/>
      <c r="M209" s="263"/>
      <c r="N209" s="263"/>
      <c r="O209" s="264"/>
      <c r="P209" s="264"/>
      <c r="Q209" s="265"/>
      <c r="R209" s="244"/>
      <c r="S209" s="244"/>
      <c r="T209" s="265"/>
      <c r="U209" s="244"/>
      <c r="V209" s="266"/>
      <c r="W209" s="267"/>
      <c r="X209" s="244"/>
    </row>
    <row r="210" spans="1:24" s="57" customFormat="1" ht="20.45" customHeight="1">
      <c r="A210" s="163">
        <v>83</v>
      </c>
      <c r="B210" s="248" t="str">
        <f>IF('様式第６号(2)'!B217="","",'様式第６号(2)'!B217)</f>
        <v/>
      </c>
      <c r="C210" s="249"/>
      <c r="D210" s="252" t="str">
        <f>IF('様式第６号(2)'!H217="","",'様式第６号(2)'!H217)</f>
        <v/>
      </c>
      <c r="E210" s="253"/>
      <c r="F210" s="252" t="str">
        <f>IF('様式第６号(2)'!J217="","",'様式第６号(2)'!J217)</f>
        <v/>
      </c>
      <c r="G210" s="253"/>
      <c r="H210" s="256" t="str">
        <f>IF('様式第６号(2)'!N217="","",'様式第６号(2)'!N217)</f>
        <v/>
      </c>
      <c r="I210" s="257"/>
      <c r="J210" s="256" t="str">
        <f>IF('様式第６号(2)'!P217="","",'様式第６号(2)'!P217)</f>
        <v/>
      </c>
      <c r="K210" s="257"/>
      <c r="L210" s="260" t="str">
        <f>IF('様式第６号(2)'!R217="","",'様式第６号(2)'!R217)</f>
        <v/>
      </c>
      <c r="M210" s="262" t="str">
        <f>IF('様式第６号(2)'!T217="","",'様式第６号(2)'!T217)</f>
        <v/>
      </c>
      <c r="N210" s="262" t="str">
        <f t="shared" ref="N210" si="232">IF(OR(H210="",M210=""),"",H210-M210)</f>
        <v/>
      </c>
      <c r="O210" s="264"/>
      <c r="P210" s="264"/>
      <c r="Q210" s="265"/>
      <c r="R210" s="244"/>
      <c r="S210" s="244"/>
      <c r="T210" s="265"/>
      <c r="U210" s="244"/>
      <c r="V210" s="266" t="str">
        <f t="shared" ref="V210" si="233">IF(Q210="","",IF(Q210="×",0,IF(AND(Q210="○",S210="○"),150000,100000)))</f>
        <v/>
      </c>
      <c r="W210" s="267" t="str">
        <f t="shared" ref="W210" si="234">IF(AND(N210="",O210=""),"",SUM(N210,O210))</f>
        <v/>
      </c>
      <c r="X210" s="244"/>
    </row>
    <row r="211" spans="1:24" s="57" customFormat="1" ht="20.45" customHeight="1">
      <c r="A211" s="163"/>
      <c r="B211" s="250"/>
      <c r="C211" s="251"/>
      <c r="D211" s="254"/>
      <c r="E211" s="255"/>
      <c r="F211" s="254"/>
      <c r="G211" s="255"/>
      <c r="H211" s="258"/>
      <c r="I211" s="259"/>
      <c r="J211" s="258"/>
      <c r="K211" s="259"/>
      <c r="L211" s="261"/>
      <c r="M211" s="263"/>
      <c r="N211" s="263"/>
      <c r="O211" s="264"/>
      <c r="P211" s="264"/>
      <c r="Q211" s="265"/>
      <c r="R211" s="244"/>
      <c r="S211" s="244"/>
      <c r="T211" s="265"/>
      <c r="U211" s="244"/>
      <c r="V211" s="266"/>
      <c r="W211" s="267"/>
      <c r="X211" s="244"/>
    </row>
    <row r="212" spans="1:24" s="57" customFormat="1" ht="20.45" customHeight="1">
      <c r="A212" s="163">
        <v>84</v>
      </c>
      <c r="B212" s="248" t="str">
        <f>IF('様式第６号(2)'!B219="","",'様式第６号(2)'!B219)</f>
        <v/>
      </c>
      <c r="C212" s="249"/>
      <c r="D212" s="252" t="str">
        <f>IF('様式第６号(2)'!H219="","",'様式第６号(2)'!H219)</f>
        <v/>
      </c>
      <c r="E212" s="253"/>
      <c r="F212" s="252" t="str">
        <f>IF('様式第６号(2)'!J219="","",'様式第６号(2)'!J219)</f>
        <v/>
      </c>
      <c r="G212" s="253"/>
      <c r="H212" s="256" t="str">
        <f>IF('様式第６号(2)'!N219="","",'様式第６号(2)'!N219)</f>
        <v/>
      </c>
      <c r="I212" s="257"/>
      <c r="J212" s="256" t="str">
        <f>IF('様式第６号(2)'!P219="","",'様式第６号(2)'!P219)</f>
        <v/>
      </c>
      <c r="K212" s="257"/>
      <c r="L212" s="260" t="str">
        <f>IF('様式第６号(2)'!R219="","",'様式第６号(2)'!R219)</f>
        <v/>
      </c>
      <c r="M212" s="262" t="str">
        <f>IF('様式第６号(2)'!T219="","",'様式第６号(2)'!T219)</f>
        <v/>
      </c>
      <c r="N212" s="262" t="str">
        <f t="shared" ref="N212" si="235">IF(OR(H212="",M212=""),"",H212-M212)</f>
        <v/>
      </c>
      <c r="O212" s="264"/>
      <c r="P212" s="264"/>
      <c r="Q212" s="265"/>
      <c r="R212" s="244"/>
      <c r="S212" s="244"/>
      <c r="T212" s="265"/>
      <c r="U212" s="244"/>
      <c r="V212" s="266" t="str">
        <f t="shared" ref="V212" si="236">IF(Q212="","",IF(Q212="×",0,IF(AND(Q212="○",S212="○"),150000,100000)))</f>
        <v/>
      </c>
      <c r="W212" s="267" t="str">
        <f t="shared" ref="W212" si="237">IF(AND(N212="",O212=""),"",SUM(N212,O212))</f>
        <v/>
      </c>
      <c r="X212" s="244"/>
    </row>
    <row r="213" spans="1:24" s="57" customFormat="1" ht="20.45" customHeight="1">
      <c r="A213" s="163"/>
      <c r="B213" s="250"/>
      <c r="C213" s="251"/>
      <c r="D213" s="254"/>
      <c r="E213" s="255"/>
      <c r="F213" s="254"/>
      <c r="G213" s="255"/>
      <c r="H213" s="258"/>
      <c r="I213" s="259"/>
      <c r="J213" s="258"/>
      <c r="K213" s="259"/>
      <c r="L213" s="261"/>
      <c r="M213" s="263"/>
      <c r="N213" s="263"/>
      <c r="O213" s="264"/>
      <c r="P213" s="264"/>
      <c r="Q213" s="265"/>
      <c r="R213" s="244"/>
      <c r="S213" s="244"/>
      <c r="T213" s="265"/>
      <c r="U213" s="244"/>
      <c r="V213" s="266"/>
      <c r="W213" s="267"/>
      <c r="X213" s="244"/>
    </row>
    <row r="214" spans="1:24" s="57" customFormat="1" ht="20.45" customHeight="1">
      <c r="A214" s="163">
        <v>85</v>
      </c>
      <c r="B214" s="248" t="str">
        <f>IF('様式第６号(2)'!B221="","",'様式第６号(2)'!B221)</f>
        <v/>
      </c>
      <c r="C214" s="249"/>
      <c r="D214" s="252" t="str">
        <f>IF('様式第６号(2)'!H221="","",'様式第６号(2)'!H221)</f>
        <v/>
      </c>
      <c r="E214" s="253"/>
      <c r="F214" s="252" t="str">
        <f>IF('様式第６号(2)'!J221="","",'様式第６号(2)'!J221)</f>
        <v/>
      </c>
      <c r="G214" s="253"/>
      <c r="H214" s="256" t="str">
        <f>IF('様式第６号(2)'!N221="","",'様式第６号(2)'!N221)</f>
        <v/>
      </c>
      <c r="I214" s="257"/>
      <c r="J214" s="256" t="str">
        <f>IF('様式第６号(2)'!P221="","",'様式第６号(2)'!P221)</f>
        <v/>
      </c>
      <c r="K214" s="257"/>
      <c r="L214" s="260" t="str">
        <f>IF('様式第６号(2)'!R221="","",'様式第６号(2)'!R221)</f>
        <v/>
      </c>
      <c r="M214" s="262" t="str">
        <f>IF('様式第６号(2)'!T221="","",'様式第６号(2)'!T221)</f>
        <v/>
      </c>
      <c r="N214" s="262" t="str">
        <f t="shared" ref="N214" si="238">IF(OR(H214="",M214=""),"",H214-M214)</f>
        <v/>
      </c>
      <c r="O214" s="264"/>
      <c r="P214" s="264"/>
      <c r="Q214" s="265"/>
      <c r="R214" s="244"/>
      <c r="S214" s="244"/>
      <c r="T214" s="265"/>
      <c r="U214" s="244"/>
      <c r="V214" s="266" t="str">
        <f t="shared" ref="V214" si="239">IF(Q214="","",IF(Q214="×",0,IF(AND(Q214="○",S214="○"),150000,100000)))</f>
        <v/>
      </c>
      <c r="W214" s="267" t="str">
        <f t="shared" ref="W214" si="240">IF(AND(N214="",O214=""),"",SUM(N214,O214))</f>
        <v/>
      </c>
      <c r="X214" s="244"/>
    </row>
    <row r="215" spans="1:24" s="57" customFormat="1" ht="20.45" customHeight="1">
      <c r="A215" s="163"/>
      <c r="B215" s="250"/>
      <c r="C215" s="251"/>
      <c r="D215" s="254"/>
      <c r="E215" s="255"/>
      <c r="F215" s="254"/>
      <c r="G215" s="255"/>
      <c r="H215" s="258"/>
      <c r="I215" s="259"/>
      <c r="J215" s="258"/>
      <c r="K215" s="259"/>
      <c r="L215" s="261"/>
      <c r="M215" s="263"/>
      <c r="N215" s="263"/>
      <c r="O215" s="264"/>
      <c r="P215" s="264"/>
      <c r="Q215" s="265"/>
      <c r="R215" s="244"/>
      <c r="S215" s="244"/>
      <c r="T215" s="265"/>
      <c r="U215" s="244"/>
      <c r="V215" s="266"/>
      <c r="W215" s="267"/>
      <c r="X215" s="244"/>
    </row>
    <row r="216" spans="1:24" s="57" customFormat="1" ht="20.45" customHeight="1">
      <c r="A216" s="163">
        <v>86</v>
      </c>
      <c r="B216" s="248" t="str">
        <f>IF('様式第６号(2)'!B223="","",'様式第６号(2)'!B223)</f>
        <v/>
      </c>
      <c r="C216" s="249"/>
      <c r="D216" s="252" t="str">
        <f>IF('様式第６号(2)'!H223="","",'様式第６号(2)'!H223)</f>
        <v/>
      </c>
      <c r="E216" s="253"/>
      <c r="F216" s="252" t="str">
        <f>IF('様式第６号(2)'!J223="","",'様式第６号(2)'!J223)</f>
        <v/>
      </c>
      <c r="G216" s="253"/>
      <c r="H216" s="256" t="str">
        <f>IF('様式第６号(2)'!N223="","",'様式第６号(2)'!N223)</f>
        <v/>
      </c>
      <c r="I216" s="257"/>
      <c r="J216" s="256" t="str">
        <f>IF('様式第６号(2)'!P223="","",'様式第６号(2)'!P223)</f>
        <v/>
      </c>
      <c r="K216" s="257"/>
      <c r="L216" s="260" t="str">
        <f>IF('様式第６号(2)'!R223="","",'様式第６号(2)'!R223)</f>
        <v/>
      </c>
      <c r="M216" s="262" t="str">
        <f>IF('様式第６号(2)'!T223="","",'様式第６号(2)'!T223)</f>
        <v/>
      </c>
      <c r="N216" s="262" t="str">
        <f t="shared" ref="N216" si="241">IF(OR(H216="",M216=""),"",H216-M216)</f>
        <v/>
      </c>
      <c r="O216" s="264"/>
      <c r="P216" s="264"/>
      <c r="Q216" s="265"/>
      <c r="R216" s="244"/>
      <c r="S216" s="244"/>
      <c r="T216" s="265"/>
      <c r="U216" s="244"/>
      <c r="V216" s="266" t="str">
        <f t="shared" ref="V216" si="242">IF(Q216="","",IF(Q216="×",0,IF(AND(Q216="○",S216="○"),150000,100000)))</f>
        <v/>
      </c>
      <c r="W216" s="267" t="str">
        <f t="shared" ref="W216" si="243">IF(AND(N216="",O216=""),"",SUM(N216,O216))</f>
        <v/>
      </c>
      <c r="X216" s="244"/>
    </row>
    <row r="217" spans="1:24" s="57" customFormat="1" ht="20.45" customHeight="1">
      <c r="A217" s="163"/>
      <c r="B217" s="250"/>
      <c r="C217" s="251"/>
      <c r="D217" s="254"/>
      <c r="E217" s="255"/>
      <c r="F217" s="254"/>
      <c r="G217" s="255"/>
      <c r="H217" s="258"/>
      <c r="I217" s="259"/>
      <c r="J217" s="258"/>
      <c r="K217" s="259"/>
      <c r="L217" s="261"/>
      <c r="M217" s="263"/>
      <c r="N217" s="263"/>
      <c r="O217" s="264"/>
      <c r="P217" s="264"/>
      <c r="Q217" s="265"/>
      <c r="R217" s="244"/>
      <c r="S217" s="244"/>
      <c r="T217" s="265"/>
      <c r="U217" s="244"/>
      <c r="V217" s="266"/>
      <c r="W217" s="267"/>
      <c r="X217" s="244"/>
    </row>
    <row r="218" spans="1:24" s="57" customFormat="1" ht="20.45" customHeight="1">
      <c r="A218" s="163">
        <v>87</v>
      </c>
      <c r="B218" s="248" t="str">
        <f>IF('様式第６号(2)'!B225="","",'様式第６号(2)'!B225)</f>
        <v/>
      </c>
      <c r="C218" s="249"/>
      <c r="D218" s="252" t="str">
        <f>IF('様式第６号(2)'!H225="","",'様式第６号(2)'!H225)</f>
        <v/>
      </c>
      <c r="E218" s="253"/>
      <c r="F218" s="252" t="str">
        <f>IF('様式第６号(2)'!J225="","",'様式第６号(2)'!J225)</f>
        <v/>
      </c>
      <c r="G218" s="253"/>
      <c r="H218" s="256" t="str">
        <f>IF('様式第６号(2)'!N225="","",'様式第６号(2)'!N225)</f>
        <v/>
      </c>
      <c r="I218" s="257"/>
      <c r="J218" s="256" t="str">
        <f>IF('様式第６号(2)'!P225="","",'様式第６号(2)'!P225)</f>
        <v/>
      </c>
      <c r="K218" s="257"/>
      <c r="L218" s="260" t="str">
        <f>IF('様式第６号(2)'!R225="","",'様式第６号(2)'!R225)</f>
        <v/>
      </c>
      <c r="M218" s="262" t="str">
        <f>IF('様式第６号(2)'!T225="","",'様式第６号(2)'!T225)</f>
        <v/>
      </c>
      <c r="N218" s="262" t="str">
        <f t="shared" ref="N218" si="244">IF(OR(H218="",M218=""),"",H218-M218)</f>
        <v/>
      </c>
      <c r="O218" s="264"/>
      <c r="P218" s="264"/>
      <c r="Q218" s="265"/>
      <c r="R218" s="244"/>
      <c r="S218" s="244"/>
      <c r="T218" s="265"/>
      <c r="U218" s="244"/>
      <c r="V218" s="266" t="str">
        <f t="shared" ref="V218" si="245">IF(Q218="","",IF(Q218="×",0,IF(AND(Q218="○",S218="○"),150000,100000)))</f>
        <v/>
      </c>
      <c r="W218" s="267" t="str">
        <f t="shared" ref="W218" si="246">IF(AND(N218="",O218=""),"",SUM(N218,O218))</f>
        <v/>
      </c>
      <c r="X218" s="244"/>
    </row>
    <row r="219" spans="1:24" s="57" customFormat="1" ht="20.45" customHeight="1">
      <c r="A219" s="163"/>
      <c r="B219" s="250"/>
      <c r="C219" s="251"/>
      <c r="D219" s="254"/>
      <c r="E219" s="255"/>
      <c r="F219" s="254"/>
      <c r="G219" s="255"/>
      <c r="H219" s="258"/>
      <c r="I219" s="259"/>
      <c r="J219" s="258"/>
      <c r="K219" s="259"/>
      <c r="L219" s="261"/>
      <c r="M219" s="263"/>
      <c r="N219" s="263"/>
      <c r="O219" s="264"/>
      <c r="P219" s="264"/>
      <c r="Q219" s="265"/>
      <c r="R219" s="244"/>
      <c r="S219" s="244"/>
      <c r="T219" s="265"/>
      <c r="U219" s="244"/>
      <c r="V219" s="266"/>
      <c r="W219" s="267"/>
      <c r="X219" s="244"/>
    </row>
    <row r="220" spans="1:24" s="57" customFormat="1" ht="20.45" customHeight="1">
      <c r="A220" s="163">
        <v>88</v>
      </c>
      <c r="B220" s="248" t="str">
        <f>IF('様式第６号(2)'!B227="","",'様式第６号(2)'!B227)</f>
        <v/>
      </c>
      <c r="C220" s="249"/>
      <c r="D220" s="252" t="str">
        <f>IF('様式第６号(2)'!H227="","",'様式第６号(2)'!H227)</f>
        <v/>
      </c>
      <c r="E220" s="253"/>
      <c r="F220" s="252" t="str">
        <f>IF('様式第６号(2)'!J227="","",'様式第６号(2)'!J227)</f>
        <v/>
      </c>
      <c r="G220" s="253"/>
      <c r="H220" s="256" t="str">
        <f>IF('様式第６号(2)'!N227="","",'様式第６号(2)'!N227)</f>
        <v/>
      </c>
      <c r="I220" s="257"/>
      <c r="J220" s="256" t="str">
        <f>IF('様式第６号(2)'!P227="","",'様式第６号(2)'!P227)</f>
        <v/>
      </c>
      <c r="K220" s="257"/>
      <c r="L220" s="260" t="str">
        <f>IF('様式第６号(2)'!R227="","",'様式第６号(2)'!R227)</f>
        <v/>
      </c>
      <c r="M220" s="262" t="str">
        <f>IF('様式第６号(2)'!T227="","",'様式第６号(2)'!T227)</f>
        <v/>
      </c>
      <c r="N220" s="262" t="str">
        <f t="shared" ref="N220" si="247">IF(OR(H220="",M220=""),"",H220-M220)</f>
        <v/>
      </c>
      <c r="O220" s="264"/>
      <c r="P220" s="264"/>
      <c r="Q220" s="265"/>
      <c r="R220" s="244"/>
      <c r="S220" s="244"/>
      <c r="T220" s="265"/>
      <c r="U220" s="244"/>
      <c r="V220" s="266" t="str">
        <f t="shared" ref="V220" si="248">IF(Q220="","",IF(Q220="×",0,IF(AND(Q220="○",S220="○"),150000,100000)))</f>
        <v/>
      </c>
      <c r="W220" s="267" t="str">
        <f t="shared" ref="W220" si="249">IF(AND(N220="",O220=""),"",SUM(N220,O220))</f>
        <v/>
      </c>
      <c r="X220" s="244"/>
    </row>
    <row r="221" spans="1:24" s="57" customFormat="1" ht="20.45" customHeight="1">
      <c r="A221" s="163"/>
      <c r="B221" s="250"/>
      <c r="C221" s="251"/>
      <c r="D221" s="254"/>
      <c r="E221" s="255"/>
      <c r="F221" s="254"/>
      <c r="G221" s="255"/>
      <c r="H221" s="258"/>
      <c r="I221" s="259"/>
      <c r="J221" s="258"/>
      <c r="K221" s="259"/>
      <c r="L221" s="261"/>
      <c r="M221" s="263"/>
      <c r="N221" s="263"/>
      <c r="O221" s="264"/>
      <c r="P221" s="264"/>
      <c r="Q221" s="265"/>
      <c r="R221" s="244"/>
      <c r="S221" s="244"/>
      <c r="T221" s="265"/>
      <c r="U221" s="244"/>
      <c r="V221" s="266"/>
      <c r="W221" s="267"/>
      <c r="X221" s="244"/>
    </row>
    <row r="222" spans="1:24" s="57" customFormat="1" ht="20.45" customHeight="1">
      <c r="A222" s="163">
        <v>89</v>
      </c>
      <c r="B222" s="248" t="str">
        <f>IF('様式第６号(2)'!B229="","",'様式第６号(2)'!B229)</f>
        <v/>
      </c>
      <c r="C222" s="249"/>
      <c r="D222" s="252" t="str">
        <f>IF('様式第６号(2)'!H229="","",'様式第６号(2)'!H229)</f>
        <v/>
      </c>
      <c r="E222" s="253"/>
      <c r="F222" s="252" t="str">
        <f>IF('様式第６号(2)'!J229="","",'様式第６号(2)'!J229)</f>
        <v/>
      </c>
      <c r="G222" s="253"/>
      <c r="H222" s="256" t="str">
        <f>IF('様式第６号(2)'!N229="","",'様式第６号(2)'!N229)</f>
        <v/>
      </c>
      <c r="I222" s="257"/>
      <c r="J222" s="256" t="str">
        <f>IF('様式第６号(2)'!P229="","",'様式第６号(2)'!P229)</f>
        <v/>
      </c>
      <c r="K222" s="257"/>
      <c r="L222" s="260" t="str">
        <f>IF('様式第６号(2)'!R229="","",'様式第６号(2)'!R229)</f>
        <v/>
      </c>
      <c r="M222" s="262" t="str">
        <f>IF('様式第６号(2)'!T229="","",'様式第６号(2)'!T229)</f>
        <v/>
      </c>
      <c r="N222" s="262" t="str">
        <f t="shared" ref="N222" si="250">IF(OR(H222="",M222=""),"",H222-M222)</f>
        <v/>
      </c>
      <c r="O222" s="264"/>
      <c r="P222" s="264"/>
      <c r="Q222" s="265"/>
      <c r="R222" s="244"/>
      <c r="S222" s="244"/>
      <c r="T222" s="265"/>
      <c r="U222" s="244"/>
      <c r="V222" s="266" t="str">
        <f t="shared" ref="V222" si="251">IF(Q222="","",IF(Q222="×",0,IF(AND(Q222="○",S222="○"),150000,100000)))</f>
        <v/>
      </c>
      <c r="W222" s="267" t="str">
        <f t="shared" ref="W222" si="252">IF(AND(N222="",O222=""),"",SUM(N222,O222))</f>
        <v/>
      </c>
      <c r="X222" s="244"/>
    </row>
    <row r="223" spans="1:24" s="57" customFormat="1" ht="20.45" customHeight="1">
      <c r="A223" s="163"/>
      <c r="B223" s="250"/>
      <c r="C223" s="251"/>
      <c r="D223" s="254"/>
      <c r="E223" s="255"/>
      <c r="F223" s="254"/>
      <c r="G223" s="255"/>
      <c r="H223" s="258"/>
      <c r="I223" s="259"/>
      <c r="J223" s="258"/>
      <c r="K223" s="259"/>
      <c r="L223" s="261"/>
      <c r="M223" s="263"/>
      <c r="N223" s="263"/>
      <c r="O223" s="264"/>
      <c r="P223" s="264"/>
      <c r="Q223" s="265"/>
      <c r="R223" s="244"/>
      <c r="S223" s="244"/>
      <c r="T223" s="265"/>
      <c r="U223" s="244"/>
      <c r="V223" s="266"/>
      <c r="W223" s="267"/>
      <c r="X223" s="244"/>
    </row>
    <row r="224" spans="1:24" s="57" customFormat="1" ht="20.45" customHeight="1">
      <c r="A224" s="163">
        <v>90</v>
      </c>
      <c r="B224" s="248" t="str">
        <f>IF('様式第６号(2)'!B231="","",'様式第６号(2)'!B231)</f>
        <v/>
      </c>
      <c r="C224" s="249"/>
      <c r="D224" s="252" t="str">
        <f>IF('様式第６号(2)'!H231="","",'様式第６号(2)'!H231)</f>
        <v/>
      </c>
      <c r="E224" s="253"/>
      <c r="F224" s="252" t="str">
        <f>IF('様式第６号(2)'!J231="","",'様式第６号(2)'!J231)</f>
        <v/>
      </c>
      <c r="G224" s="253"/>
      <c r="H224" s="256" t="str">
        <f>IF('様式第６号(2)'!N231="","",'様式第６号(2)'!N231)</f>
        <v/>
      </c>
      <c r="I224" s="257"/>
      <c r="J224" s="256" t="str">
        <f>IF('様式第６号(2)'!P231="","",'様式第６号(2)'!P231)</f>
        <v/>
      </c>
      <c r="K224" s="257"/>
      <c r="L224" s="260" t="str">
        <f>IF('様式第６号(2)'!R231="","",'様式第６号(2)'!R231)</f>
        <v/>
      </c>
      <c r="M224" s="262" t="str">
        <f>IF('様式第６号(2)'!T231="","",'様式第６号(2)'!T231)</f>
        <v/>
      </c>
      <c r="N224" s="262" t="str">
        <f t="shared" ref="N224" si="253">IF(OR(H224="",M224=""),"",H224-M224)</f>
        <v/>
      </c>
      <c r="O224" s="264"/>
      <c r="P224" s="264"/>
      <c r="Q224" s="265"/>
      <c r="R224" s="244"/>
      <c r="S224" s="244"/>
      <c r="T224" s="265"/>
      <c r="U224" s="244"/>
      <c r="V224" s="266" t="str">
        <f t="shared" ref="V224" si="254">IF(Q224="","",IF(Q224="×",0,IF(AND(Q224="○",S224="○"),150000,100000)))</f>
        <v/>
      </c>
      <c r="W224" s="267" t="str">
        <f t="shared" ref="W224" si="255">IF(AND(N224="",O224=""),"",SUM(N224,O224))</f>
        <v/>
      </c>
      <c r="X224" s="244"/>
    </row>
    <row r="225" spans="1:24" s="57" customFormat="1" ht="20.45" customHeight="1">
      <c r="A225" s="163"/>
      <c r="B225" s="250"/>
      <c r="C225" s="251"/>
      <c r="D225" s="254"/>
      <c r="E225" s="255"/>
      <c r="F225" s="254"/>
      <c r="G225" s="255"/>
      <c r="H225" s="258"/>
      <c r="I225" s="259"/>
      <c r="J225" s="258"/>
      <c r="K225" s="259"/>
      <c r="L225" s="261"/>
      <c r="M225" s="263"/>
      <c r="N225" s="263"/>
      <c r="O225" s="264"/>
      <c r="P225" s="264"/>
      <c r="Q225" s="265"/>
      <c r="R225" s="244"/>
      <c r="S225" s="244"/>
      <c r="T225" s="265"/>
      <c r="U225" s="244"/>
      <c r="V225" s="266"/>
      <c r="W225" s="267"/>
      <c r="X225" s="244"/>
    </row>
    <row r="226" spans="1:24" s="57" customFormat="1" ht="20.45" customHeight="1">
      <c r="A226" s="163">
        <v>91</v>
      </c>
      <c r="B226" s="248" t="str">
        <f>IF('様式第６号(2)'!B233="","",'様式第６号(2)'!B233)</f>
        <v/>
      </c>
      <c r="C226" s="249"/>
      <c r="D226" s="252" t="str">
        <f>IF('様式第６号(2)'!H233="","",'様式第６号(2)'!H233)</f>
        <v/>
      </c>
      <c r="E226" s="253"/>
      <c r="F226" s="252" t="str">
        <f>IF('様式第６号(2)'!J233="","",'様式第６号(2)'!J233)</f>
        <v/>
      </c>
      <c r="G226" s="253"/>
      <c r="H226" s="256" t="str">
        <f>IF('様式第６号(2)'!N233="","",'様式第６号(2)'!N233)</f>
        <v/>
      </c>
      <c r="I226" s="257"/>
      <c r="J226" s="256" t="str">
        <f>IF('様式第６号(2)'!P233="","",'様式第６号(2)'!P233)</f>
        <v/>
      </c>
      <c r="K226" s="257"/>
      <c r="L226" s="260" t="str">
        <f>IF('様式第６号(2)'!R233="","",'様式第６号(2)'!R233)</f>
        <v/>
      </c>
      <c r="M226" s="262" t="str">
        <f>IF('様式第６号(2)'!T233="","",'様式第６号(2)'!T233)</f>
        <v/>
      </c>
      <c r="N226" s="262" t="str">
        <f t="shared" ref="N226" si="256">IF(OR(H226="",M226=""),"",H226-M226)</f>
        <v/>
      </c>
      <c r="O226" s="264"/>
      <c r="P226" s="264"/>
      <c r="Q226" s="265"/>
      <c r="R226" s="244"/>
      <c r="S226" s="244"/>
      <c r="T226" s="265"/>
      <c r="U226" s="244"/>
      <c r="V226" s="266" t="str">
        <f t="shared" ref="V226" si="257">IF(Q226="","",IF(Q226="×",0,IF(AND(Q226="○",S226="○"),150000,100000)))</f>
        <v/>
      </c>
      <c r="W226" s="267" t="str">
        <f t="shared" ref="W226" si="258">IF(AND(N226="",O226=""),"",SUM(N226,O226))</f>
        <v/>
      </c>
      <c r="X226" s="244"/>
    </row>
    <row r="227" spans="1:24" s="57" customFormat="1" ht="20.45" customHeight="1">
      <c r="A227" s="163"/>
      <c r="B227" s="250"/>
      <c r="C227" s="251"/>
      <c r="D227" s="254"/>
      <c r="E227" s="255"/>
      <c r="F227" s="254"/>
      <c r="G227" s="255"/>
      <c r="H227" s="258"/>
      <c r="I227" s="259"/>
      <c r="J227" s="258"/>
      <c r="K227" s="259"/>
      <c r="L227" s="261"/>
      <c r="M227" s="263"/>
      <c r="N227" s="263"/>
      <c r="O227" s="264"/>
      <c r="P227" s="264"/>
      <c r="Q227" s="265"/>
      <c r="R227" s="244"/>
      <c r="S227" s="244"/>
      <c r="T227" s="265"/>
      <c r="U227" s="244"/>
      <c r="V227" s="266"/>
      <c r="W227" s="267"/>
      <c r="X227" s="244"/>
    </row>
    <row r="228" spans="1:24" s="57" customFormat="1" ht="20.45" customHeight="1">
      <c r="A228" s="163">
        <v>92</v>
      </c>
      <c r="B228" s="248" t="str">
        <f>IF('様式第６号(2)'!B235="","",'様式第６号(2)'!B235)</f>
        <v/>
      </c>
      <c r="C228" s="249"/>
      <c r="D228" s="252" t="str">
        <f>IF('様式第６号(2)'!H235="","",'様式第６号(2)'!H235)</f>
        <v/>
      </c>
      <c r="E228" s="253"/>
      <c r="F228" s="252" t="str">
        <f>IF('様式第６号(2)'!J235="","",'様式第６号(2)'!J235)</f>
        <v/>
      </c>
      <c r="G228" s="253"/>
      <c r="H228" s="256" t="str">
        <f>IF('様式第６号(2)'!N235="","",'様式第６号(2)'!N235)</f>
        <v/>
      </c>
      <c r="I228" s="257"/>
      <c r="J228" s="256" t="str">
        <f>IF('様式第６号(2)'!P235="","",'様式第６号(2)'!P235)</f>
        <v/>
      </c>
      <c r="K228" s="257"/>
      <c r="L228" s="260" t="str">
        <f>IF('様式第６号(2)'!R235="","",'様式第６号(2)'!R235)</f>
        <v/>
      </c>
      <c r="M228" s="262" t="str">
        <f>IF('様式第６号(2)'!T235="","",'様式第６号(2)'!T235)</f>
        <v/>
      </c>
      <c r="N228" s="262" t="str">
        <f t="shared" ref="N228" si="259">IF(OR(H228="",M228=""),"",H228-M228)</f>
        <v/>
      </c>
      <c r="O228" s="264"/>
      <c r="P228" s="264"/>
      <c r="Q228" s="265"/>
      <c r="R228" s="244"/>
      <c r="S228" s="244"/>
      <c r="T228" s="265"/>
      <c r="U228" s="244"/>
      <c r="V228" s="266" t="str">
        <f t="shared" ref="V228" si="260">IF(Q228="","",IF(Q228="×",0,IF(AND(Q228="○",S228="○"),150000,100000)))</f>
        <v/>
      </c>
      <c r="W228" s="267" t="str">
        <f t="shared" ref="W228" si="261">IF(AND(N228="",O228=""),"",SUM(N228,O228))</f>
        <v/>
      </c>
      <c r="X228" s="244"/>
    </row>
    <row r="229" spans="1:24" s="57" customFormat="1" ht="20.45" customHeight="1">
      <c r="A229" s="163"/>
      <c r="B229" s="250"/>
      <c r="C229" s="251"/>
      <c r="D229" s="254"/>
      <c r="E229" s="255"/>
      <c r="F229" s="254"/>
      <c r="G229" s="255"/>
      <c r="H229" s="258"/>
      <c r="I229" s="259"/>
      <c r="J229" s="258"/>
      <c r="K229" s="259"/>
      <c r="L229" s="261"/>
      <c r="M229" s="263"/>
      <c r="N229" s="263"/>
      <c r="O229" s="264"/>
      <c r="P229" s="264"/>
      <c r="Q229" s="265"/>
      <c r="R229" s="244"/>
      <c r="S229" s="244"/>
      <c r="T229" s="265"/>
      <c r="U229" s="244"/>
      <c r="V229" s="266"/>
      <c r="W229" s="267"/>
      <c r="X229" s="244"/>
    </row>
    <row r="230" spans="1:24" s="57" customFormat="1" ht="20.45" customHeight="1">
      <c r="A230" s="163">
        <v>93</v>
      </c>
      <c r="B230" s="248" t="str">
        <f>IF('様式第６号(2)'!B237="","",'様式第６号(2)'!B237)</f>
        <v/>
      </c>
      <c r="C230" s="249"/>
      <c r="D230" s="252" t="str">
        <f>IF('様式第６号(2)'!H237="","",'様式第６号(2)'!H237)</f>
        <v/>
      </c>
      <c r="E230" s="253"/>
      <c r="F230" s="252" t="str">
        <f>IF('様式第６号(2)'!J237="","",'様式第６号(2)'!J237)</f>
        <v/>
      </c>
      <c r="G230" s="253"/>
      <c r="H230" s="256" t="str">
        <f>IF('様式第６号(2)'!N237="","",'様式第６号(2)'!N237)</f>
        <v/>
      </c>
      <c r="I230" s="257"/>
      <c r="J230" s="256" t="str">
        <f>IF('様式第６号(2)'!P237="","",'様式第６号(2)'!P237)</f>
        <v/>
      </c>
      <c r="K230" s="257"/>
      <c r="L230" s="260" t="str">
        <f>IF('様式第６号(2)'!R237="","",'様式第６号(2)'!R237)</f>
        <v/>
      </c>
      <c r="M230" s="262" t="str">
        <f>IF('様式第６号(2)'!T237="","",'様式第６号(2)'!T237)</f>
        <v/>
      </c>
      <c r="N230" s="262" t="str">
        <f t="shared" ref="N230" si="262">IF(OR(H230="",M230=""),"",H230-M230)</f>
        <v/>
      </c>
      <c r="O230" s="264"/>
      <c r="P230" s="264"/>
      <c r="Q230" s="265"/>
      <c r="R230" s="244"/>
      <c r="S230" s="244"/>
      <c r="T230" s="265"/>
      <c r="U230" s="244"/>
      <c r="V230" s="266" t="str">
        <f t="shared" ref="V230" si="263">IF(Q230="","",IF(Q230="×",0,IF(AND(Q230="○",S230="○"),150000,100000)))</f>
        <v/>
      </c>
      <c r="W230" s="267" t="str">
        <f t="shared" ref="W230" si="264">IF(AND(N230="",O230=""),"",SUM(N230,O230))</f>
        <v/>
      </c>
      <c r="X230" s="244"/>
    </row>
    <row r="231" spans="1:24" s="57" customFormat="1" ht="20.45" customHeight="1">
      <c r="A231" s="163"/>
      <c r="B231" s="250"/>
      <c r="C231" s="251"/>
      <c r="D231" s="254"/>
      <c r="E231" s="255"/>
      <c r="F231" s="254"/>
      <c r="G231" s="255"/>
      <c r="H231" s="258"/>
      <c r="I231" s="259"/>
      <c r="J231" s="258"/>
      <c r="K231" s="259"/>
      <c r="L231" s="261"/>
      <c r="M231" s="263"/>
      <c r="N231" s="263"/>
      <c r="O231" s="264"/>
      <c r="P231" s="264"/>
      <c r="Q231" s="265"/>
      <c r="R231" s="244"/>
      <c r="S231" s="244"/>
      <c r="T231" s="265"/>
      <c r="U231" s="244"/>
      <c r="V231" s="266"/>
      <c r="W231" s="267"/>
      <c r="X231" s="244"/>
    </row>
    <row r="232" spans="1:24" s="57" customFormat="1" ht="20.45" customHeight="1">
      <c r="A232" s="163">
        <v>94</v>
      </c>
      <c r="B232" s="248" t="str">
        <f>IF('様式第６号(2)'!B239="","",'様式第６号(2)'!B239)</f>
        <v/>
      </c>
      <c r="C232" s="249"/>
      <c r="D232" s="252" t="str">
        <f>IF('様式第６号(2)'!H239="","",'様式第６号(2)'!H239)</f>
        <v/>
      </c>
      <c r="E232" s="253"/>
      <c r="F232" s="252" t="str">
        <f>IF('様式第６号(2)'!J239="","",'様式第６号(2)'!J239)</f>
        <v/>
      </c>
      <c r="G232" s="253"/>
      <c r="H232" s="256" t="str">
        <f>IF('様式第６号(2)'!N239="","",'様式第６号(2)'!N239)</f>
        <v/>
      </c>
      <c r="I232" s="257"/>
      <c r="J232" s="256" t="str">
        <f>IF('様式第６号(2)'!P239="","",'様式第６号(2)'!P239)</f>
        <v/>
      </c>
      <c r="K232" s="257"/>
      <c r="L232" s="260" t="str">
        <f>IF('様式第６号(2)'!R239="","",'様式第６号(2)'!R239)</f>
        <v/>
      </c>
      <c r="M232" s="262" t="str">
        <f>IF('様式第６号(2)'!T239="","",'様式第６号(2)'!T239)</f>
        <v/>
      </c>
      <c r="N232" s="262" t="str">
        <f t="shared" ref="N232" si="265">IF(OR(H232="",M232=""),"",H232-M232)</f>
        <v/>
      </c>
      <c r="O232" s="264"/>
      <c r="P232" s="264"/>
      <c r="Q232" s="265"/>
      <c r="R232" s="244"/>
      <c r="S232" s="244"/>
      <c r="T232" s="265"/>
      <c r="U232" s="244"/>
      <c r="V232" s="266" t="str">
        <f t="shared" ref="V232" si="266">IF(Q232="","",IF(Q232="×",0,IF(AND(Q232="○",S232="○"),150000,100000)))</f>
        <v/>
      </c>
      <c r="W232" s="267" t="str">
        <f t="shared" ref="W232" si="267">IF(AND(N232="",O232=""),"",SUM(N232,O232))</f>
        <v/>
      </c>
      <c r="X232" s="244"/>
    </row>
    <row r="233" spans="1:24" s="57" customFormat="1" ht="20.45" customHeight="1">
      <c r="A233" s="163"/>
      <c r="B233" s="250"/>
      <c r="C233" s="251"/>
      <c r="D233" s="254"/>
      <c r="E233" s="255"/>
      <c r="F233" s="254"/>
      <c r="G233" s="255"/>
      <c r="H233" s="258"/>
      <c r="I233" s="259"/>
      <c r="J233" s="258"/>
      <c r="K233" s="259"/>
      <c r="L233" s="261"/>
      <c r="M233" s="263"/>
      <c r="N233" s="263"/>
      <c r="O233" s="264"/>
      <c r="P233" s="264"/>
      <c r="Q233" s="265"/>
      <c r="R233" s="244"/>
      <c r="S233" s="244"/>
      <c r="T233" s="265"/>
      <c r="U233" s="244"/>
      <c r="V233" s="266"/>
      <c r="W233" s="267"/>
      <c r="X233" s="244"/>
    </row>
    <row r="234" spans="1:24" s="57" customFormat="1" ht="20.45" customHeight="1">
      <c r="A234" s="163">
        <v>95</v>
      </c>
      <c r="B234" s="248" t="str">
        <f>IF('様式第６号(2)'!B241="","",'様式第６号(2)'!B241)</f>
        <v/>
      </c>
      <c r="C234" s="249"/>
      <c r="D234" s="252" t="str">
        <f>IF('様式第６号(2)'!H241="","",'様式第６号(2)'!H241)</f>
        <v/>
      </c>
      <c r="E234" s="253"/>
      <c r="F234" s="252" t="str">
        <f>IF('様式第６号(2)'!J241="","",'様式第６号(2)'!J241)</f>
        <v/>
      </c>
      <c r="G234" s="253"/>
      <c r="H234" s="256" t="str">
        <f>IF('様式第６号(2)'!N241="","",'様式第６号(2)'!N241)</f>
        <v/>
      </c>
      <c r="I234" s="257"/>
      <c r="J234" s="256" t="str">
        <f>IF('様式第６号(2)'!P241="","",'様式第６号(2)'!P241)</f>
        <v/>
      </c>
      <c r="K234" s="257"/>
      <c r="L234" s="260" t="str">
        <f>IF('様式第６号(2)'!R241="","",'様式第６号(2)'!R241)</f>
        <v/>
      </c>
      <c r="M234" s="262" t="str">
        <f>IF('様式第６号(2)'!T241="","",'様式第６号(2)'!T241)</f>
        <v/>
      </c>
      <c r="N234" s="262" t="str">
        <f t="shared" ref="N234" si="268">IF(OR(H234="",M234=""),"",H234-M234)</f>
        <v/>
      </c>
      <c r="O234" s="264"/>
      <c r="P234" s="264"/>
      <c r="Q234" s="265"/>
      <c r="R234" s="244"/>
      <c r="S234" s="244"/>
      <c r="T234" s="265"/>
      <c r="U234" s="244"/>
      <c r="V234" s="266" t="str">
        <f t="shared" ref="V234" si="269">IF(Q234="","",IF(Q234="×",0,IF(AND(Q234="○",S234="○"),150000,100000)))</f>
        <v/>
      </c>
      <c r="W234" s="267" t="str">
        <f t="shared" ref="W234" si="270">IF(AND(N234="",O234=""),"",SUM(N234,O234))</f>
        <v/>
      </c>
      <c r="X234" s="244"/>
    </row>
    <row r="235" spans="1:24" s="57" customFormat="1" ht="20.45" customHeight="1">
      <c r="A235" s="163"/>
      <c r="B235" s="250"/>
      <c r="C235" s="251"/>
      <c r="D235" s="254"/>
      <c r="E235" s="255"/>
      <c r="F235" s="254"/>
      <c r="G235" s="255"/>
      <c r="H235" s="258"/>
      <c r="I235" s="259"/>
      <c r="J235" s="258"/>
      <c r="K235" s="259"/>
      <c r="L235" s="261"/>
      <c r="M235" s="263"/>
      <c r="N235" s="263"/>
      <c r="O235" s="264"/>
      <c r="P235" s="264"/>
      <c r="Q235" s="265"/>
      <c r="R235" s="244"/>
      <c r="S235" s="244"/>
      <c r="T235" s="265"/>
      <c r="U235" s="244"/>
      <c r="V235" s="266"/>
      <c r="W235" s="267"/>
      <c r="X235" s="244"/>
    </row>
    <row r="236" spans="1:24" s="57" customFormat="1" ht="20.45" customHeight="1">
      <c r="A236" s="163">
        <v>96</v>
      </c>
      <c r="B236" s="248" t="str">
        <f>IF('様式第６号(2)'!B243="","",'様式第６号(2)'!B243)</f>
        <v/>
      </c>
      <c r="C236" s="249"/>
      <c r="D236" s="252" t="str">
        <f>IF('様式第６号(2)'!H243="","",'様式第６号(2)'!H243)</f>
        <v/>
      </c>
      <c r="E236" s="253"/>
      <c r="F236" s="252" t="str">
        <f>IF('様式第６号(2)'!J243="","",'様式第６号(2)'!J243)</f>
        <v/>
      </c>
      <c r="G236" s="253"/>
      <c r="H236" s="256" t="str">
        <f>IF('様式第６号(2)'!N243="","",'様式第６号(2)'!N243)</f>
        <v/>
      </c>
      <c r="I236" s="257"/>
      <c r="J236" s="256" t="str">
        <f>IF('様式第６号(2)'!P243="","",'様式第６号(2)'!P243)</f>
        <v/>
      </c>
      <c r="K236" s="257"/>
      <c r="L236" s="260" t="str">
        <f>IF('様式第６号(2)'!R243="","",'様式第６号(2)'!R243)</f>
        <v/>
      </c>
      <c r="M236" s="262" t="str">
        <f>IF('様式第６号(2)'!T243="","",'様式第６号(2)'!T243)</f>
        <v/>
      </c>
      <c r="N236" s="262" t="str">
        <f t="shared" ref="N236" si="271">IF(OR(H236="",M236=""),"",H236-M236)</f>
        <v/>
      </c>
      <c r="O236" s="264"/>
      <c r="P236" s="264"/>
      <c r="Q236" s="265"/>
      <c r="R236" s="244"/>
      <c r="S236" s="244"/>
      <c r="T236" s="265"/>
      <c r="U236" s="244"/>
      <c r="V236" s="266" t="str">
        <f t="shared" ref="V236" si="272">IF(Q236="","",IF(Q236="×",0,IF(AND(Q236="○",S236="○"),150000,100000)))</f>
        <v/>
      </c>
      <c r="W236" s="267" t="str">
        <f t="shared" ref="W236" si="273">IF(AND(N236="",O236=""),"",SUM(N236,O236))</f>
        <v/>
      </c>
      <c r="X236" s="244"/>
    </row>
    <row r="237" spans="1:24" s="57" customFormat="1" ht="20.45" customHeight="1">
      <c r="A237" s="163"/>
      <c r="B237" s="250"/>
      <c r="C237" s="251"/>
      <c r="D237" s="254"/>
      <c r="E237" s="255"/>
      <c r="F237" s="254"/>
      <c r="G237" s="255"/>
      <c r="H237" s="258"/>
      <c r="I237" s="259"/>
      <c r="J237" s="258"/>
      <c r="K237" s="259"/>
      <c r="L237" s="261"/>
      <c r="M237" s="263"/>
      <c r="N237" s="263"/>
      <c r="O237" s="264"/>
      <c r="P237" s="264"/>
      <c r="Q237" s="265"/>
      <c r="R237" s="244"/>
      <c r="S237" s="244"/>
      <c r="T237" s="265"/>
      <c r="U237" s="244"/>
      <c r="V237" s="266"/>
      <c r="W237" s="267"/>
      <c r="X237" s="244"/>
    </row>
    <row r="238" spans="1:24" s="57" customFormat="1" ht="20.45" customHeight="1">
      <c r="A238" s="163">
        <v>97</v>
      </c>
      <c r="B238" s="248" t="str">
        <f>IF('様式第６号(2)'!B245="","",'様式第６号(2)'!B245)</f>
        <v/>
      </c>
      <c r="C238" s="249"/>
      <c r="D238" s="252" t="str">
        <f>IF('様式第６号(2)'!H245="","",'様式第６号(2)'!H245)</f>
        <v/>
      </c>
      <c r="E238" s="253"/>
      <c r="F238" s="252" t="str">
        <f>IF('様式第６号(2)'!J245="","",'様式第６号(2)'!J245)</f>
        <v/>
      </c>
      <c r="G238" s="253"/>
      <c r="H238" s="256" t="str">
        <f>IF('様式第６号(2)'!N245="","",'様式第６号(2)'!N245)</f>
        <v/>
      </c>
      <c r="I238" s="257"/>
      <c r="J238" s="256" t="str">
        <f>IF('様式第６号(2)'!P245="","",'様式第６号(2)'!P245)</f>
        <v/>
      </c>
      <c r="K238" s="257"/>
      <c r="L238" s="260" t="str">
        <f>IF('様式第６号(2)'!R245="","",'様式第６号(2)'!R245)</f>
        <v/>
      </c>
      <c r="M238" s="262" t="str">
        <f>IF('様式第６号(2)'!T245="","",'様式第６号(2)'!T245)</f>
        <v/>
      </c>
      <c r="N238" s="262" t="str">
        <f t="shared" ref="N238" si="274">IF(OR(H238="",M238=""),"",H238-M238)</f>
        <v/>
      </c>
      <c r="O238" s="264"/>
      <c r="P238" s="264"/>
      <c r="Q238" s="265"/>
      <c r="R238" s="244"/>
      <c r="S238" s="244"/>
      <c r="T238" s="265"/>
      <c r="U238" s="244"/>
      <c r="V238" s="266" t="str">
        <f t="shared" ref="V238" si="275">IF(Q238="","",IF(Q238="×",0,IF(AND(Q238="○",S238="○"),150000,100000)))</f>
        <v/>
      </c>
      <c r="W238" s="267" t="str">
        <f t="shared" ref="W238" si="276">IF(AND(N238="",O238=""),"",SUM(N238,O238))</f>
        <v/>
      </c>
      <c r="X238" s="244"/>
    </row>
    <row r="239" spans="1:24" s="57" customFormat="1" ht="20.45" customHeight="1">
      <c r="A239" s="163"/>
      <c r="B239" s="250"/>
      <c r="C239" s="251"/>
      <c r="D239" s="254"/>
      <c r="E239" s="255"/>
      <c r="F239" s="254"/>
      <c r="G239" s="255"/>
      <c r="H239" s="258"/>
      <c r="I239" s="259"/>
      <c r="J239" s="258"/>
      <c r="K239" s="259"/>
      <c r="L239" s="261"/>
      <c r="M239" s="263"/>
      <c r="N239" s="263"/>
      <c r="O239" s="264"/>
      <c r="P239" s="264"/>
      <c r="Q239" s="265"/>
      <c r="R239" s="244"/>
      <c r="S239" s="244"/>
      <c r="T239" s="265"/>
      <c r="U239" s="244"/>
      <c r="V239" s="266"/>
      <c r="W239" s="267"/>
      <c r="X239" s="244"/>
    </row>
    <row r="240" spans="1:24" s="57" customFormat="1" ht="20.45" customHeight="1">
      <c r="A240" s="163">
        <v>98</v>
      </c>
      <c r="B240" s="248" t="str">
        <f>IF('様式第６号(2)'!B247="","",'様式第６号(2)'!B247)</f>
        <v/>
      </c>
      <c r="C240" s="249"/>
      <c r="D240" s="252" t="str">
        <f>IF('様式第６号(2)'!H247="","",'様式第６号(2)'!H247)</f>
        <v/>
      </c>
      <c r="E240" s="253"/>
      <c r="F240" s="252" t="str">
        <f>IF('様式第６号(2)'!J247="","",'様式第６号(2)'!J247)</f>
        <v/>
      </c>
      <c r="G240" s="253"/>
      <c r="H240" s="256" t="str">
        <f>IF('様式第６号(2)'!N247="","",'様式第６号(2)'!N247)</f>
        <v/>
      </c>
      <c r="I240" s="257"/>
      <c r="J240" s="256" t="str">
        <f>IF('様式第６号(2)'!P247="","",'様式第６号(2)'!P247)</f>
        <v/>
      </c>
      <c r="K240" s="257"/>
      <c r="L240" s="260" t="str">
        <f>IF('様式第６号(2)'!R247="","",'様式第６号(2)'!R247)</f>
        <v/>
      </c>
      <c r="M240" s="262" t="str">
        <f>IF('様式第６号(2)'!T247="","",'様式第６号(2)'!T247)</f>
        <v/>
      </c>
      <c r="N240" s="262" t="str">
        <f t="shared" ref="N240" si="277">IF(OR(H240="",M240=""),"",H240-M240)</f>
        <v/>
      </c>
      <c r="O240" s="264"/>
      <c r="P240" s="264"/>
      <c r="Q240" s="265"/>
      <c r="R240" s="244"/>
      <c r="S240" s="244"/>
      <c r="T240" s="265"/>
      <c r="U240" s="244"/>
      <c r="V240" s="266" t="str">
        <f t="shared" ref="V240" si="278">IF(Q240="","",IF(Q240="×",0,IF(AND(Q240="○",S240="○"),150000,100000)))</f>
        <v/>
      </c>
      <c r="W240" s="267" t="str">
        <f t="shared" ref="W240" si="279">IF(AND(N240="",O240=""),"",SUM(N240,O240))</f>
        <v/>
      </c>
      <c r="X240" s="244"/>
    </row>
    <row r="241" spans="1:24" s="57" customFormat="1" ht="20.45" customHeight="1">
      <c r="A241" s="163"/>
      <c r="B241" s="250"/>
      <c r="C241" s="251"/>
      <c r="D241" s="254"/>
      <c r="E241" s="255"/>
      <c r="F241" s="254"/>
      <c r="G241" s="255"/>
      <c r="H241" s="258"/>
      <c r="I241" s="259"/>
      <c r="J241" s="258"/>
      <c r="K241" s="259"/>
      <c r="L241" s="261"/>
      <c r="M241" s="263"/>
      <c r="N241" s="263"/>
      <c r="O241" s="264"/>
      <c r="P241" s="264"/>
      <c r="Q241" s="265"/>
      <c r="R241" s="244"/>
      <c r="S241" s="244"/>
      <c r="T241" s="265"/>
      <c r="U241" s="244"/>
      <c r="V241" s="266"/>
      <c r="W241" s="267"/>
      <c r="X241" s="244"/>
    </row>
    <row r="242" spans="1:24" s="57" customFormat="1" ht="20.45" customHeight="1">
      <c r="A242" s="163">
        <v>99</v>
      </c>
      <c r="B242" s="248" t="str">
        <f>IF('様式第６号(2)'!B249="","",'様式第６号(2)'!B249)</f>
        <v/>
      </c>
      <c r="C242" s="249"/>
      <c r="D242" s="252" t="str">
        <f>IF('様式第６号(2)'!H249="","",'様式第６号(2)'!H249)</f>
        <v/>
      </c>
      <c r="E242" s="253"/>
      <c r="F242" s="252" t="str">
        <f>IF('様式第６号(2)'!J249="","",'様式第６号(2)'!J249)</f>
        <v/>
      </c>
      <c r="G242" s="253"/>
      <c r="H242" s="256" t="str">
        <f>IF('様式第６号(2)'!N249="","",'様式第６号(2)'!N249)</f>
        <v/>
      </c>
      <c r="I242" s="257"/>
      <c r="J242" s="256" t="str">
        <f>IF('様式第６号(2)'!P249="","",'様式第６号(2)'!P249)</f>
        <v/>
      </c>
      <c r="K242" s="257"/>
      <c r="L242" s="260" t="str">
        <f>IF('様式第６号(2)'!R249="","",'様式第６号(2)'!R249)</f>
        <v/>
      </c>
      <c r="M242" s="262" t="str">
        <f>IF('様式第６号(2)'!T249="","",'様式第６号(2)'!T249)</f>
        <v/>
      </c>
      <c r="N242" s="262" t="str">
        <f t="shared" ref="N242" si="280">IF(OR(H242="",M242=""),"",H242-M242)</f>
        <v/>
      </c>
      <c r="O242" s="264"/>
      <c r="P242" s="264"/>
      <c r="Q242" s="265"/>
      <c r="R242" s="244"/>
      <c r="S242" s="244"/>
      <c r="T242" s="265"/>
      <c r="U242" s="244"/>
      <c r="V242" s="266" t="str">
        <f t="shared" ref="V242" si="281">IF(Q242="","",IF(Q242="×",0,IF(AND(Q242="○",S242="○"),150000,100000)))</f>
        <v/>
      </c>
      <c r="W242" s="267" t="str">
        <f t="shared" ref="W242" si="282">IF(AND(N242="",O242=""),"",SUM(N242,O242))</f>
        <v/>
      </c>
      <c r="X242" s="244"/>
    </row>
    <row r="243" spans="1:24" s="57" customFormat="1" ht="20.45" customHeight="1">
      <c r="A243" s="163"/>
      <c r="B243" s="250"/>
      <c r="C243" s="251"/>
      <c r="D243" s="254"/>
      <c r="E243" s="255"/>
      <c r="F243" s="254"/>
      <c r="G243" s="255"/>
      <c r="H243" s="258"/>
      <c r="I243" s="259"/>
      <c r="J243" s="258"/>
      <c r="K243" s="259"/>
      <c r="L243" s="261"/>
      <c r="M243" s="263"/>
      <c r="N243" s="263"/>
      <c r="O243" s="264"/>
      <c r="P243" s="264"/>
      <c r="Q243" s="265"/>
      <c r="R243" s="244"/>
      <c r="S243" s="244"/>
      <c r="T243" s="265"/>
      <c r="U243" s="244"/>
      <c r="V243" s="266"/>
      <c r="W243" s="267"/>
      <c r="X243" s="244"/>
    </row>
    <row r="244" spans="1:24" s="57" customFormat="1" ht="20.45" customHeight="1">
      <c r="A244" s="163">
        <v>100</v>
      </c>
      <c r="B244" s="248" t="str">
        <f>IF('様式第６号(2)'!B251="","",'様式第６号(2)'!B251)</f>
        <v/>
      </c>
      <c r="C244" s="249"/>
      <c r="D244" s="252" t="str">
        <f>IF('様式第６号(2)'!H251="","",'様式第６号(2)'!H251)</f>
        <v/>
      </c>
      <c r="E244" s="253"/>
      <c r="F244" s="252" t="str">
        <f>IF('様式第６号(2)'!J251="","",'様式第６号(2)'!J251)</f>
        <v/>
      </c>
      <c r="G244" s="253"/>
      <c r="H244" s="256" t="str">
        <f>IF('様式第６号(2)'!N251="","",'様式第６号(2)'!N251)</f>
        <v/>
      </c>
      <c r="I244" s="257"/>
      <c r="J244" s="256" t="str">
        <f>IF('様式第６号(2)'!P251="","",'様式第６号(2)'!P251)</f>
        <v/>
      </c>
      <c r="K244" s="257"/>
      <c r="L244" s="260" t="str">
        <f>IF('様式第６号(2)'!R251="","",'様式第６号(2)'!R251)</f>
        <v/>
      </c>
      <c r="M244" s="262" t="str">
        <f>IF('様式第６号(2)'!T251="","",'様式第６号(2)'!T251)</f>
        <v/>
      </c>
      <c r="N244" s="262" t="str">
        <f t="shared" ref="N244" si="283">IF(OR(H244="",M244=""),"",H244-M244)</f>
        <v/>
      </c>
      <c r="O244" s="264"/>
      <c r="P244" s="264"/>
      <c r="Q244" s="265"/>
      <c r="R244" s="244"/>
      <c r="S244" s="244"/>
      <c r="T244" s="265"/>
      <c r="U244" s="244"/>
      <c r="V244" s="266" t="str">
        <f t="shared" ref="V244" si="284">IF(Q244="","",IF(Q244="×",0,IF(AND(Q244="○",S244="○"),150000,100000)))</f>
        <v/>
      </c>
      <c r="W244" s="267" t="str">
        <f t="shared" ref="W244" si="285">IF(AND(N244="",O244=""),"",SUM(N244,O244))</f>
        <v/>
      </c>
      <c r="X244" s="244"/>
    </row>
    <row r="245" spans="1:24" s="57" customFormat="1" ht="20.45" customHeight="1">
      <c r="A245" s="163"/>
      <c r="B245" s="250"/>
      <c r="C245" s="251"/>
      <c r="D245" s="254"/>
      <c r="E245" s="255"/>
      <c r="F245" s="254"/>
      <c r="G245" s="255"/>
      <c r="H245" s="258"/>
      <c r="I245" s="259"/>
      <c r="J245" s="258"/>
      <c r="K245" s="259"/>
      <c r="L245" s="261"/>
      <c r="M245" s="263"/>
      <c r="N245" s="263"/>
      <c r="O245" s="264"/>
      <c r="P245" s="264"/>
      <c r="Q245" s="265"/>
      <c r="R245" s="244"/>
      <c r="S245" s="244"/>
      <c r="T245" s="265"/>
      <c r="U245" s="244"/>
      <c r="V245" s="266"/>
      <c r="W245" s="267"/>
      <c r="X245" s="244"/>
    </row>
    <row r="246" spans="1:24" s="57" customFormat="1" ht="20.45" customHeight="1">
      <c r="A246" s="163">
        <v>101</v>
      </c>
      <c r="B246" s="248" t="str">
        <f>IF('様式第６号(2)'!B253="","",'様式第６号(2)'!B253)</f>
        <v/>
      </c>
      <c r="C246" s="249"/>
      <c r="D246" s="252" t="str">
        <f>IF('様式第６号(2)'!H253="","",'様式第６号(2)'!H253)</f>
        <v/>
      </c>
      <c r="E246" s="253"/>
      <c r="F246" s="252" t="str">
        <f>IF('様式第６号(2)'!J253="","",'様式第６号(2)'!J253)</f>
        <v/>
      </c>
      <c r="G246" s="253"/>
      <c r="H246" s="256" t="str">
        <f>IF('様式第６号(2)'!N253="","",'様式第６号(2)'!N253)</f>
        <v/>
      </c>
      <c r="I246" s="257"/>
      <c r="J246" s="256" t="str">
        <f>IF('様式第６号(2)'!P253="","",'様式第６号(2)'!P253)</f>
        <v/>
      </c>
      <c r="K246" s="257"/>
      <c r="L246" s="260" t="str">
        <f>IF('様式第６号(2)'!R253="","",'様式第６号(2)'!R253)</f>
        <v/>
      </c>
      <c r="M246" s="262" t="str">
        <f>IF('様式第６号(2)'!T253="","",'様式第６号(2)'!T253)</f>
        <v/>
      </c>
      <c r="N246" s="262" t="str">
        <f t="shared" ref="N246" si="286">IF(OR(H246="",M246=""),"",H246-M246)</f>
        <v/>
      </c>
      <c r="O246" s="264"/>
      <c r="P246" s="264"/>
      <c r="Q246" s="265"/>
      <c r="R246" s="244"/>
      <c r="S246" s="244"/>
      <c r="T246" s="265"/>
      <c r="U246" s="244"/>
      <c r="V246" s="266" t="str">
        <f t="shared" ref="V246" si="287">IF(Q246="","",IF(Q246="×",0,IF(AND(Q246="○",S246="○"),150000,100000)))</f>
        <v/>
      </c>
      <c r="W246" s="267" t="str">
        <f t="shared" ref="W246" si="288">IF(AND(N246="",O246=""),"",SUM(N246,O246))</f>
        <v/>
      </c>
      <c r="X246" s="244"/>
    </row>
    <row r="247" spans="1:24" s="57" customFormat="1" ht="20.45" customHeight="1">
      <c r="A247" s="163"/>
      <c r="B247" s="250"/>
      <c r="C247" s="251"/>
      <c r="D247" s="254"/>
      <c r="E247" s="255"/>
      <c r="F247" s="254"/>
      <c r="G247" s="255"/>
      <c r="H247" s="258"/>
      <c r="I247" s="259"/>
      <c r="J247" s="258"/>
      <c r="K247" s="259"/>
      <c r="L247" s="261"/>
      <c r="M247" s="263"/>
      <c r="N247" s="263"/>
      <c r="O247" s="264"/>
      <c r="P247" s="264"/>
      <c r="Q247" s="265"/>
      <c r="R247" s="244"/>
      <c r="S247" s="244"/>
      <c r="T247" s="265"/>
      <c r="U247" s="244"/>
      <c r="V247" s="266"/>
      <c r="W247" s="267"/>
      <c r="X247" s="244"/>
    </row>
    <row r="248" spans="1:24" s="57" customFormat="1" ht="20.45" customHeight="1">
      <c r="A248" s="163">
        <v>102</v>
      </c>
      <c r="B248" s="248" t="str">
        <f>IF('様式第６号(2)'!B255="","",'様式第６号(2)'!B255)</f>
        <v/>
      </c>
      <c r="C248" s="249"/>
      <c r="D248" s="252" t="str">
        <f>IF('様式第６号(2)'!H255="","",'様式第６号(2)'!H255)</f>
        <v/>
      </c>
      <c r="E248" s="253"/>
      <c r="F248" s="252" t="str">
        <f>IF('様式第６号(2)'!J255="","",'様式第６号(2)'!J255)</f>
        <v/>
      </c>
      <c r="G248" s="253"/>
      <c r="H248" s="256" t="str">
        <f>IF('様式第６号(2)'!N255="","",'様式第６号(2)'!N255)</f>
        <v/>
      </c>
      <c r="I248" s="257"/>
      <c r="J248" s="256" t="str">
        <f>IF('様式第６号(2)'!P255="","",'様式第６号(2)'!P255)</f>
        <v/>
      </c>
      <c r="K248" s="257"/>
      <c r="L248" s="260" t="str">
        <f>IF('様式第６号(2)'!R255="","",'様式第６号(2)'!R255)</f>
        <v/>
      </c>
      <c r="M248" s="262" t="str">
        <f>IF('様式第６号(2)'!T255="","",'様式第６号(2)'!T255)</f>
        <v/>
      </c>
      <c r="N248" s="262" t="str">
        <f t="shared" ref="N248" si="289">IF(OR(H248="",M248=""),"",H248-M248)</f>
        <v/>
      </c>
      <c r="O248" s="264"/>
      <c r="P248" s="264"/>
      <c r="Q248" s="265"/>
      <c r="R248" s="244"/>
      <c r="S248" s="244"/>
      <c r="T248" s="265"/>
      <c r="U248" s="244"/>
      <c r="V248" s="266" t="str">
        <f t="shared" ref="V248" si="290">IF(Q248="","",IF(Q248="×",0,IF(AND(Q248="○",S248="○"),150000,100000)))</f>
        <v/>
      </c>
      <c r="W248" s="267" t="str">
        <f t="shared" ref="W248" si="291">IF(AND(N248="",O248=""),"",SUM(N248,O248))</f>
        <v/>
      </c>
      <c r="X248" s="244"/>
    </row>
    <row r="249" spans="1:24" s="57" customFormat="1" ht="20.45" customHeight="1">
      <c r="A249" s="163"/>
      <c r="B249" s="250"/>
      <c r="C249" s="251"/>
      <c r="D249" s="254"/>
      <c r="E249" s="255"/>
      <c r="F249" s="254"/>
      <c r="G249" s="255"/>
      <c r="H249" s="258"/>
      <c r="I249" s="259"/>
      <c r="J249" s="258"/>
      <c r="K249" s="259"/>
      <c r="L249" s="261"/>
      <c r="M249" s="263"/>
      <c r="N249" s="263"/>
      <c r="O249" s="264"/>
      <c r="P249" s="264"/>
      <c r="Q249" s="265"/>
      <c r="R249" s="244"/>
      <c r="S249" s="244"/>
      <c r="T249" s="265"/>
      <c r="U249" s="244"/>
      <c r="V249" s="266"/>
      <c r="W249" s="267"/>
      <c r="X249" s="244"/>
    </row>
    <row r="250" spans="1:24" s="57" customFormat="1" ht="20.45" customHeight="1">
      <c r="A250" s="163">
        <v>103</v>
      </c>
      <c r="B250" s="248" t="str">
        <f>IF('様式第６号(2)'!B257="","",'様式第６号(2)'!B257)</f>
        <v/>
      </c>
      <c r="C250" s="249"/>
      <c r="D250" s="252" t="str">
        <f>IF('様式第６号(2)'!H257="","",'様式第６号(2)'!H257)</f>
        <v/>
      </c>
      <c r="E250" s="253"/>
      <c r="F250" s="252" t="str">
        <f>IF('様式第６号(2)'!J257="","",'様式第６号(2)'!J257)</f>
        <v/>
      </c>
      <c r="G250" s="253"/>
      <c r="H250" s="256" t="str">
        <f>IF('様式第６号(2)'!N257="","",'様式第６号(2)'!N257)</f>
        <v/>
      </c>
      <c r="I250" s="257"/>
      <c r="J250" s="256" t="str">
        <f>IF('様式第６号(2)'!P257="","",'様式第６号(2)'!P257)</f>
        <v/>
      </c>
      <c r="K250" s="257"/>
      <c r="L250" s="260" t="str">
        <f>IF('様式第６号(2)'!R257="","",'様式第６号(2)'!R257)</f>
        <v/>
      </c>
      <c r="M250" s="262" t="str">
        <f>IF('様式第６号(2)'!T257="","",'様式第６号(2)'!T257)</f>
        <v/>
      </c>
      <c r="N250" s="262" t="str">
        <f t="shared" ref="N250" si="292">IF(OR(H250="",M250=""),"",H250-M250)</f>
        <v/>
      </c>
      <c r="O250" s="264"/>
      <c r="P250" s="264"/>
      <c r="Q250" s="265"/>
      <c r="R250" s="244"/>
      <c r="S250" s="244"/>
      <c r="T250" s="265"/>
      <c r="U250" s="244"/>
      <c r="V250" s="266" t="str">
        <f t="shared" ref="V250" si="293">IF(Q250="","",IF(Q250="×",0,IF(AND(Q250="○",S250="○"),150000,100000)))</f>
        <v/>
      </c>
      <c r="W250" s="267" t="str">
        <f t="shared" ref="W250" si="294">IF(AND(N250="",O250=""),"",SUM(N250,O250))</f>
        <v/>
      </c>
      <c r="X250" s="244"/>
    </row>
    <row r="251" spans="1:24" s="57" customFormat="1" ht="20.45" customHeight="1">
      <c r="A251" s="163"/>
      <c r="B251" s="250"/>
      <c r="C251" s="251"/>
      <c r="D251" s="254"/>
      <c r="E251" s="255"/>
      <c r="F251" s="254"/>
      <c r="G251" s="255"/>
      <c r="H251" s="258"/>
      <c r="I251" s="259"/>
      <c r="J251" s="258"/>
      <c r="K251" s="259"/>
      <c r="L251" s="261"/>
      <c r="M251" s="263"/>
      <c r="N251" s="263"/>
      <c r="O251" s="264"/>
      <c r="P251" s="264"/>
      <c r="Q251" s="265"/>
      <c r="R251" s="244"/>
      <c r="S251" s="244"/>
      <c r="T251" s="265"/>
      <c r="U251" s="244"/>
      <c r="V251" s="266"/>
      <c r="W251" s="267"/>
      <c r="X251" s="244"/>
    </row>
    <row r="252" spans="1:24" s="57" customFormat="1" ht="20.45" customHeight="1">
      <c r="A252" s="163">
        <v>104</v>
      </c>
      <c r="B252" s="248" t="str">
        <f>IF('様式第６号(2)'!B259="","",'様式第６号(2)'!B259)</f>
        <v/>
      </c>
      <c r="C252" s="249"/>
      <c r="D252" s="252" t="str">
        <f>IF('様式第６号(2)'!H259="","",'様式第６号(2)'!H259)</f>
        <v/>
      </c>
      <c r="E252" s="253"/>
      <c r="F252" s="252" t="str">
        <f>IF('様式第６号(2)'!J259="","",'様式第６号(2)'!J259)</f>
        <v/>
      </c>
      <c r="G252" s="253"/>
      <c r="H252" s="256" t="str">
        <f>IF('様式第６号(2)'!N259="","",'様式第６号(2)'!N259)</f>
        <v/>
      </c>
      <c r="I252" s="257"/>
      <c r="J252" s="256" t="str">
        <f>IF('様式第６号(2)'!P259="","",'様式第６号(2)'!P259)</f>
        <v/>
      </c>
      <c r="K252" s="257"/>
      <c r="L252" s="260" t="str">
        <f>IF('様式第６号(2)'!R259="","",'様式第６号(2)'!R259)</f>
        <v/>
      </c>
      <c r="M252" s="262" t="str">
        <f>IF('様式第６号(2)'!T259="","",'様式第６号(2)'!T259)</f>
        <v/>
      </c>
      <c r="N252" s="262" t="str">
        <f t="shared" ref="N252" si="295">IF(OR(H252="",M252=""),"",H252-M252)</f>
        <v/>
      </c>
      <c r="O252" s="264"/>
      <c r="P252" s="264"/>
      <c r="Q252" s="265"/>
      <c r="R252" s="244"/>
      <c r="S252" s="244"/>
      <c r="T252" s="265"/>
      <c r="U252" s="244"/>
      <c r="V252" s="266" t="str">
        <f t="shared" ref="V252" si="296">IF(Q252="","",IF(Q252="×",0,IF(AND(Q252="○",S252="○"),150000,100000)))</f>
        <v/>
      </c>
      <c r="W252" s="267" t="str">
        <f t="shared" ref="W252" si="297">IF(AND(N252="",O252=""),"",SUM(N252,O252))</f>
        <v/>
      </c>
      <c r="X252" s="244"/>
    </row>
    <row r="253" spans="1:24" s="57" customFormat="1" ht="20.45" customHeight="1">
      <c r="A253" s="163"/>
      <c r="B253" s="250"/>
      <c r="C253" s="251"/>
      <c r="D253" s="254"/>
      <c r="E253" s="255"/>
      <c r="F253" s="254"/>
      <c r="G253" s="255"/>
      <c r="H253" s="258"/>
      <c r="I253" s="259"/>
      <c r="J253" s="258"/>
      <c r="K253" s="259"/>
      <c r="L253" s="261"/>
      <c r="M253" s="263"/>
      <c r="N253" s="263"/>
      <c r="O253" s="264"/>
      <c r="P253" s="264"/>
      <c r="Q253" s="265"/>
      <c r="R253" s="244"/>
      <c r="S253" s="244"/>
      <c r="T253" s="265"/>
      <c r="U253" s="244"/>
      <c r="V253" s="266"/>
      <c r="W253" s="267"/>
      <c r="X253" s="244"/>
    </row>
    <row r="254" spans="1:24" s="57" customFormat="1" ht="20.45" customHeight="1">
      <c r="A254" s="163">
        <v>105</v>
      </c>
      <c r="B254" s="248" t="str">
        <f>IF('様式第６号(2)'!B261="","",'様式第６号(2)'!B261)</f>
        <v/>
      </c>
      <c r="C254" s="249"/>
      <c r="D254" s="252" t="str">
        <f>IF('様式第６号(2)'!H261="","",'様式第６号(2)'!H261)</f>
        <v/>
      </c>
      <c r="E254" s="253"/>
      <c r="F254" s="252" t="str">
        <f>IF('様式第６号(2)'!J261="","",'様式第６号(2)'!J261)</f>
        <v/>
      </c>
      <c r="G254" s="253"/>
      <c r="H254" s="256" t="str">
        <f>IF('様式第６号(2)'!N261="","",'様式第６号(2)'!N261)</f>
        <v/>
      </c>
      <c r="I254" s="257"/>
      <c r="J254" s="256" t="str">
        <f>IF('様式第６号(2)'!P261="","",'様式第６号(2)'!P261)</f>
        <v/>
      </c>
      <c r="K254" s="257"/>
      <c r="L254" s="260" t="str">
        <f>IF('様式第６号(2)'!R261="","",'様式第６号(2)'!R261)</f>
        <v/>
      </c>
      <c r="M254" s="262" t="str">
        <f>IF('様式第６号(2)'!T261="","",'様式第６号(2)'!T261)</f>
        <v/>
      </c>
      <c r="N254" s="262" t="str">
        <f t="shared" ref="N254" si="298">IF(OR(H254="",M254=""),"",H254-M254)</f>
        <v/>
      </c>
      <c r="O254" s="264"/>
      <c r="P254" s="264"/>
      <c r="Q254" s="265"/>
      <c r="R254" s="244"/>
      <c r="S254" s="244"/>
      <c r="T254" s="265"/>
      <c r="U254" s="244"/>
      <c r="V254" s="266" t="str">
        <f t="shared" ref="V254" si="299">IF(Q254="","",IF(Q254="×",0,IF(AND(Q254="○",S254="○"),150000,100000)))</f>
        <v/>
      </c>
      <c r="W254" s="267" t="str">
        <f t="shared" ref="W254" si="300">IF(AND(N254="",O254=""),"",SUM(N254,O254))</f>
        <v/>
      </c>
      <c r="X254" s="244"/>
    </row>
    <row r="255" spans="1:24" s="57" customFormat="1" ht="20.45" customHeight="1">
      <c r="A255" s="163"/>
      <c r="B255" s="250"/>
      <c r="C255" s="251"/>
      <c r="D255" s="254"/>
      <c r="E255" s="255"/>
      <c r="F255" s="254"/>
      <c r="G255" s="255"/>
      <c r="H255" s="258"/>
      <c r="I255" s="259"/>
      <c r="J255" s="258"/>
      <c r="K255" s="259"/>
      <c r="L255" s="261"/>
      <c r="M255" s="263"/>
      <c r="N255" s="263"/>
      <c r="O255" s="264"/>
      <c r="P255" s="264"/>
      <c r="Q255" s="265"/>
      <c r="R255" s="244"/>
      <c r="S255" s="244"/>
      <c r="T255" s="265"/>
      <c r="U255" s="244"/>
      <c r="V255" s="266"/>
      <c r="W255" s="267"/>
      <c r="X255" s="244"/>
    </row>
    <row r="256" spans="1:24" s="57" customFormat="1" ht="20.45" customHeight="1">
      <c r="A256" s="163">
        <v>106</v>
      </c>
      <c r="B256" s="248" t="str">
        <f>IF('様式第６号(2)'!B263="","",'様式第６号(2)'!B263)</f>
        <v/>
      </c>
      <c r="C256" s="249"/>
      <c r="D256" s="252" t="str">
        <f>IF('様式第６号(2)'!H263="","",'様式第６号(2)'!H263)</f>
        <v/>
      </c>
      <c r="E256" s="253"/>
      <c r="F256" s="252" t="str">
        <f>IF('様式第６号(2)'!J263="","",'様式第６号(2)'!J263)</f>
        <v/>
      </c>
      <c r="G256" s="253"/>
      <c r="H256" s="256" t="str">
        <f>IF('様式第６号(2)'!N263="","",'様式第６号(2)'!N263)</f>
        <v/>
      </c>
      <c r="I256" s="257"/>
      <c r="J256" s="256" t="str">
        <f>IF('様式第６号(2)'!P263="","",'様式第６号(2)'!P263)</f>
        <v/>
      </c>
      <c r="K256" s="257"/>
      <c r="L256" s="260" t="str">
        <f>IF('様式第６号(2)'!R263="","",'様式第６号(2)'!R263)</f>
        <v/>
      </c>
      <c r="M256" s="262" t="str">
        <f>IF('様式第６号(2)'!T263="","",'様式第６号(2)'!T263)</f>
        <v/>
      </c>
      <c r="N256" s="262" t="str">
        <f t="shared" ref="N256" si="301">IF(OR(H256="",M256=""),"",H256-M256)</f>
        <v/>
      </c>
      <c r="O256" s="264"/>
      <c r="P256" s="264"/>
      <c r="Q256" s="265"/>
      <c r="R256" s="244"/>
      <c r="S256" s="244"/>
      <c r="T256" s="265"/>
      <c r="U256" s="244"/>
      <c r="V256" s="266" t="str">
        <f t="shared" ref="V256" si="302">IF(Q256="","",IF(Q256="×",0,IF(AND(Q256="○",S256="○"),150000,100000)))</f>
        <v/>
      </c>
      <c r="W256" s="267" t="str">
        <f t="shared" ref="W256" si="303">IF(AND(N256="",O256=""),"",SUM(N256,O256))</f>
        <v/>
      </c>
      <c r="X256" s="244"/>
    </row>
    <row r="257" spans="1:24" s="57" customFormat="1" ht="20.45" customHeight="1">
      <c r="A257" s="163"/>
      <c r="B257" s="250"/>
      <c r="C257" s="251"/>
      <c r="D257" s="254"/>
      <c r="E257" s="255"/>
      <c r="F257" s="254"/>
      <c r="G257" s="255"/>
      <c r="H257" s="258"/>
      <c r="I257" s="259"/>
      <c r="J257" s="258"/>
      <c r="K257" s="259"/>
      <c r="L257" s="261"/>
      <c r="M257" s="263"/>
      <c r="N257" s="263"/>
      <c r="O257" s="264"/>
      <c r="P257" s="264"/>
      <c r="Q257" s="265"/>
      <c r="R257" s="244"/>
      <c r="S257" s="244"/>
      <c r="T257" s="265"/>
      <c r="U257" s="244"/>
      <c r="V257" s="266"/>
      <c r="W257" s="267"/>
      <c r="X257" s="244"/>
    </row>
    <row r="258" spans="1:24" s="57" customFormat="1" ht="20.45" customHeight="1">
      <c r="A258" s="163">
        <v>107</v>
      </c>
      <c r="B258" s="248" t="str">
        <f>IF('様式第６号(2)'!B265="","",'様式第６号(2)'!B265)</f>
        <v/>
      </c>
      <c r="C258" s="249"/>
      <c r="D258" s="252" t="str">
        <f>IF('様式第６号(2)'!H265="","",'様式第６号(2)'!H265)</f>
        <v/>
      </c>
      <c r="E258" s="253"/>
      <c r="F258" s="252" t="str">
        <f>IF('様式第６号(2)'!J265="","",'様式第６号(2)'!J265)</f>
        <v/>
      </c>
      <c r="G258" s="253"/>
      <c r="H258" s="256" t="str">
        <f>IF('様式第６号(2)'!N265="","",'様式第６号(2)'!N265)</f>
        <v/>
      </c>
      <c r="I258" s="257"/>
      <c r="J258" s="256" t="str">
        <f>IF('様式第６号(2)'!P265="","",'様式第６号(2)'!P265)</f>
        <v/>
      </c>
      <c r="K258" s="257"/>
      <c r="L258" s="260" t="str">
        <f>IF('様式第６号(2)'!R265="","",'様式第６号(2)'!R265)</f>
        <v/>
      </c>
      <c r="M258" s="262" t="str">
        <f>IF('様式第６号(2)'!T265="","",'様式第６号(2)'!T265)</f>
        <v/>
      </c>
      <c r="N258" s="262" t="str">
        <f t="shared" ref="N258" si="304">IF(OR(H258="",M258=""),"",H258-M258)</f>
        <v/>
      </c>
      <c r="O258" s="264"/>
      <c r="P258" s="264"/>
      <c r="Q258" s="265"/>
      <c r="R258" s="244"/>
      <c r="S258" s="244"/>
      <c r="T258" s="265"/>
      <c r="U258" s="244"/>
      <c r="V258" s="266" t="str">
        <f t="shared" ref="V258" si="305">IF(Q258="","",IF(Q258="×",0,IF(AND(Q258="○",S258="○"),150000,100000)))</f>
        <v/>
      </c>
      <c r="W258" s="267" t="str">
        <f t="shared" ref="W258" si="306">IF(AND(N258="",O258=""),"",SUM(N258,O258))</f>
        <v/>
      </c>
      <c r="X258" s="244"/>
    </row>
    <row r="259" spans="1:24" s="57" customFormat="1" ht="20.45" customHeight="1">
      <c r="A259" s="163"/>
      <c r="B259" s="250"/>
      <c r="C259" s="251"/>
      <c r="D259" s="254"/>
      <c r="E259" s="255"/>
      <c r="F259" s="254"/>
      <c r="G259" s="255"/>
      <c r="H259" s="258"/>
      <c r="I259" s="259"/>
      <c r="J259" s="258"/>
      <c r="K259" s="259"/>
      <c r="L259" s="261"/>
      <c r="M259" s="263"/>
      <c r="N259" s="263"/>
      <c r="O259" s="264"/>
      <c r="P259" s="264"/>
      <c r="Q259" s="265"/>
      <c r="R259" s="244"/>
      <c r="S259" s="244"/>
      <c r="T259" s="265"/>
      <c r="U259" s="244"/>
      <c r="V259" s="266"/>
      <c r="W259" s="267"/>
      <c r="X259" s="244"/>
    </row>
    <row r="260" spans="1:24" s="57" customFormat="1" ht="20.45" customHeight="1">
      <c r="A260" s="163">
        <v>108</v>
      </c>
      <c r="B260" s="248" t="str">
        <f>IF('様式第６号(2)'!B267="","",'様式第６号(2)'!B267)</f>
        <v/>
      </c>
      <c r="C260" s="249"/>
      <c r="D260" s="252" t="str">
        <f>IF('様式第６号(2)'!H267="","",'様式第６号(2)'!H267)</f>
        <v/>
      </c>
      <c r="E260" s="253"/>
      <c r="F260" s="252" t="str">
        <f>IF('様式第６号(2)'!J267="","",'様式第６号(2)'!J267)</f>
        <v/>
      </c>
      <c r="G260" s="253"/>
      <c r="H260" s="256" t="str">
        <f>IF('様式第６号(2)'!N267="","",'様式第６号(2)'!N267)</f>
        <v/>
      </c>
      <c r="I260" s="257"/>
      <c r="J260" s="256" t="str">
        <f>IF('様式第６号(2)'!P267="","",'様式第６号(2)'!P267)</f>
        <v/>
      </c>
      <c r="K260" s="257"/>
      <c r="L260" s="260" t="str">
        <f>IF('様式第６号(2)'!R267="","",'様式第６号(2)'!R267)</f>
        <v/>
      </c>
      <c r="M260" s="262" t="str">
        <f>IF('様式第６号(2)'!T267="","",'様式第６号(2)'!T267)</f>
        <v/>
      </c>
      <c r="N260" s="262" t="str">
        <f t="shared" ref="N260" si="307">IF(OR(H260="",M260=""),"",H260-M260)</f>
        <v/>
      </c>
      <c r="O260" s="264"/>
      <c r="P260" s="264"/>
      <c r="Q260" s="265"/>
      <c r="R260" s="244"/>
      <c r="S260" s="244"/>
      <c r="T260" s="265"/>
      <c r="U260" s="244"/>
      <c r="V260" s="266" t="str">
        <f t="shared" ref="V260" si="308">IF(Q260="","",IF(Q260="×",0,IF(AND(Q260="○",S260="○"),150000,100000)))</f>
        <v/>
      </c>
      <c r="W260" s="267" t="str">
        <f t="shared" ref="W260" si="309">IF(AND(N260="",O260=""),"",SUM(N260,O260))</f>
        <v/>
      </c>
      <c r="X260" s="244"/>
    </row>
    <row r="261" spans="1:24" s="57" customFormat="1" ht="20.45" customHeight="1">
      <c r="A261" s="163"/>
      <c r="B261" s="250"/>
      <c r="C261" s="251"/>
      <c r="D261" s="254"/>
      <c r="E261" s="255"/>
      <c r="F261" s="254"/>
      <c r="G261" s="255"/>
      <c r="H261" s="258"/>
      <c r="I261" s="259"/>
      <c r="J261" s="258"/>
      <c r="K261" s="259"/>
      <c r="L261" s="261"/>
      <c r="M261" s="263"/>
      <c r="N261" s="263"/>
      <c r="O261" s="264"/>
      <c r="P261" s="264"/>
      <c r="Q261" s="265"/>
      <c r="R261" s="244"/>
      <c r="S261" s="244"/>
      <c r="T261" s="265"/>
      <c r="U261" s="244"/>
      <c r="V261" s="266"/>
      <c r="W261" s="267"/>
      <c r="X261" s="244"/>
    </row>
    <row r="262" spans="1:24" s="57" customFormat="1" ht="20.45" customHeight="1">
      <c r="A262" s="163">
        <v>109</v>
      </c>
      <c r="B262" s="248" t="str">
        <f>IF('様式第６号(2)'!B269="","",'様式第６号(2)'!B269)</f>
        <v/>
      </c>
      <c r="C262" s="249"/>
      <c r="D262" s="252" t="str">
        <f>IF('様式第６号(2)'!H269="","",'様式第６号(2)'!H269)</f>
        <v/>
      </c>
      <c r="E262" s="253"/>
      <c r="F262" s="252" t="str">
        <f>IF('様式第６号(2)'!J269="","",'様式第６号(2)'!J269)</f>
        <v/>
      </c>
      <c r="G262" s="253"/>
      <c r="H262" s="256" t="str">
        <f>IF('様式第６号(2)'!N269="","",'様式第６号(2)'!N269)</f>
        <v/>
      </c>
      <c r="I262" s="257"/>
      <c r="J262" s="256" t="str">
        <f>IF('様式第６号(2)'!P269="","",'様式第６号(2)'!P269)</f>
        <v/>
      </c>
      <c r="K262" s="257"/>
      <c r="L262" s="260" t="str">
        <f>IF('様式第６号(2)'!R269="","",'様式第６号(2)'!R269)</f>
        <v/>
      </c>
      <c r="M262" s="262" t="str">
        <f>IF('様式第６号(2)'!T269="","",'様式第６号(2)'!T269)</f>
        <v/>
      </c>
      <c r="N262" s="262" t="str">
        <f t="shared" ref="N262" si="310">IF(OR(H262="",M262=""),"",H262-M262)</f>
        <v/>
      </c>
      <c r="O262" s="264"/>
      <c r="P262" s="264"/>
      <c r="Q262" s="265"/>
      <c r="R262" s="244"/>
      <c r="S262" s="244"/>
      <c r="T262" s="265"/>
      <c r="U262" s="244"/>
      <c r="V262" s="266" t="str">
        <f t="shared" ref="V262" si="311">IF(Q262="","",IF(Q262="×",0,IF(AND(Q262="○",S262="○"),150000,100000)))</f>
        <v/>
      </c>
      <c r="W262" s="267" t="str">
        <f t="shared" ref="W262" si="312">IF(AND(N262="",O262=""),"",SUM(N262,O262))</f>
        <v/>
      </c>
      <c r="X262" s="244"/>
    </row>
    <row r="263" spans="1:24" s="57" customFormat="1" ht="20.45" customHeight="1">
      <c r="A263" s="163"/>
      <c r="B263" s="250"/>
      <c r="C263" s="251"/>
      <c r="D263" s="254"/>
      <c r="E263" s="255"/>
      <c r="F263" s="254"/>
      <c r="G263" s="255"/>
      <c r="H263" s="258"/>
      <c r="I263" s="259"/>
      <c r="J263" s="258"/>
      <c r="K263" s="259"/>
      <c r="L263" s="261"/>
      <c r="M263" s="263"/>
      <c r="N263" s="263"/>
      <c r="O263" s="264"/>
      <c r="P263" s="264"/>
      <c r="Q263" s="265"/>
      <c r="R263" s="244"/>
      <c r="S263" s="244"/>
      <c r="T263" s="265"/>
      <c r="U263" s="244"/>
      <c r="V263" s="266"/>
      <c r="W263" s="267"/>
      <c r="X263" s="244"/>
    </row>
    <row r="264" spans="1:24" s="57" customFormat="1" ht="20.45" customHeight="1">
      <c r="A264" s="163">
        <v>110</v>
      </c>
      <c r="B264" s="248" t="str">
        <f>IF('様式第６号(2)'!B271="","",'様式第６号(2)'!B271)</f>
        <v/>
      </c>
      <c r="C264" s="249"/>
      <c r="D264" s="252" t="str">
        <f>IF('様式第６号(2)'!H271="","",'様式第６号(2)'!H271)</f>
        <v/>
      </c>
      <c r="E264" s="253"/>
      <c r="F264" s="252" t="str">
        <f>IF('様式第６号(2)'!J271="","",'様式第６号(2)'!J271)</f>
        <v/>
      </c>
      <c r="G264" s="253"/>
      <c r="H264" s="256" t="str">
        <f>IF('様式第６号(2)'!N271="","",'様式第６号(2)'!N271)</f>
        <v/>
      </c>
      <c r="I264" s="257"/>
      <c r="J264" s="256" t="str">
        <f>IF('様式第６号(2)'!P271="","",'様式第６号(2)'!P271)</f>
        <v/>
      </c>
      <c r="K264" s="257"/>
      <c r="L264" s="260" t="str">
        <f>IF('様式第６号(2)'!R271="","",'様式第６号(2)'!R271)</f>
        <v/>
      </c>
      <c r="M264" s="262" t="str">
        <f>IF('様式第６号(2)'!T271="","",'様式第６号(2)'!T271)</f>
        <v/>
      </c>
      <c r="N264" s="262" t="str">
        <f t="shared" ref="N264" si="313">IF(OR(H264="",M264=""),"",H264-M264)</f>
        <v/>
      </c>
      <c r="O264" s="264"/>
      <c r="P264" s="264"/>
      <c r="Q264" s="265"/>
      <c r="R264" s="244"/>
      <c r="S264" s="244"/>
      <c r="T264" s="265"/>
      <c r="U264" s="244"/>
      <c r="V264" s="266" t="str">
        <f t="shared" ref="V264" si="314">IF(Q264="","",IF(Q264="×",0,IF(AND(Q264="○",S264="○"),150000,100000)))</f>
        <v/>
      </c>
      <c r="W264" s="267" t="str">
        <f t="shared" ref="W264" si="315">IF(AND(N264="",O264=""),"",SUM(N264,O264))</f>
        <v/>
      </c>
      <c r="X264" s="244"/>
    </row>
    <row r="265" spans="1:24" s="57" customFormat="1" ht="20.45" customHeight="1">
      <c r="A265" s="163"/>
      <c r="B265" s="250"/>
      <c r="C265" s="251"/>
      <c r="D265" s="254"/>
      <c r="E265" s="255"/>
      <c r="F265" s="254"/>
      <c r="G265" s="255"/>
      <c r="H265" s="258"/>
      <c r="I265" s="259"/>
      <c r="J265" s="258"/>
      <c r="K265" s="259"/>
      <c r="L265" s="261"/>
      <c r="M265" s="263"/>
      <c r="N265" s="263"/>
      <c r="O265" s="264"/>
      <c r="P265" s="264"/>
      <c r="Q265" s="265"/>
      <c r="R265" s="244"/>
      <c r="S265" s="244"/>
      <c r="T265" s="265"/>
      <c r="U265" s="244"/>
      <c r="V265" s="266"/>
      <c r="W265" s="267"/>
      <c r="X265" s="244"/>
    </row>
    <row r="266" spans="1:24" s="57" customFormat="1" ht="20.45" customHeight="1">
      <c r="A266" s="163">
        <v>111</v>
      </c>
      <c r="B266" s="248" t="str">
        <f>IF('様式第６号(2)'!B273="","",'様式第６号(2)'!B273)</f>
        <v/>
      </c>
      <c r="C266" s="249"/>
      <c r="D266" s="252" t="str">
        <f>IF('様式第６号(2)'!H273="","",'様式第６号(2)'!H273)</f>
        <v/>
      </c>
      <c r="E266" s="253"/>
      <c r="F266" s="252" t="str">
        <f>IF('様式第６号(2)'!J273="","",'様式第６号(2)'!J273)</f>
        <v/>
      </c>
      <c r="G266" s="253"/>
      <c r="H266" s="256" t="str">
        <f>IF('様式第６号(2)'!N273="","",'様式第６号(2)'!N273)</f>
        <v/>
      </c>
      <c r="I266" s="257"/>
      <c r="J266" s="256" t="str">
        <f>IF('様式第６号(2)'!P273="","",'様式第６号(2)'!P273)</f>
        <v/>
      </c>
      <c r="K266" s="257"/>
      <c r="L266" s="260" t="str">
        <f>IF('様式第６号(2)'!R273="","",'様式第６号(2)'!R273)</f>
        <v/>
      </c>
      <c r="M266" s="262" t="str">
        <f>IF('様式第６号(2)'!T273="","",'様式第６号(2)'!T273)</f>
        <v/>
      </c>
      <c r="N266" s="262" t="str">
        <f t="shared" ref="N266" si="316">IF(OR(H266="",M266=""),"",H266-M266)</f>
        <v/>
      </c>
      <c r="O266" s="264"/>
      <c r="P266" s="264"/>
      <c r="Q266" s="265"/>
      <c r="R266" s="244"/>
      <c r="S266" s="244"/>
      <c r="T266" s="265"/>
      <c r="U266" s="244"/>
      <c r="V266" s="266" t="str">
        <f t="shared" ref="V266" si="317">IF(Q266="","",IF(Q266="×",0,IF(AND(Q266="○",S266="○"),150000,100000)))</f>
        <v/>
      </c>
      <c r="W266" s="267" t="str">
        <f t="shared" ref="W266" si="318">IF(AND(N266="",O266=""),"",SUM(N266,O266))</f>
        <v/>
      </c>
      <c r="X266" s="244"/>
    </row>
    <row r="267" spans="1:24" s="57" customFormat="1" ht="20.45" customHeight="1">
      <c r="A267" s="163"/>
      <c r="B267" s="250"/>
      <c r="C267" s="251"/>
      <c r="D267" s="254"/>
      <c r="E267" s="255"/>
      <c r="F267" s="254"/>
      <c r="G267" s="255"/>
      <c r="H267" s="258"/>
      <c r="I267" s="259"/>
      <c r="J267" s="258"/>
      <c r="K267" s="259"/>
      <c r="L267" s="261"/>
      <c r="M267" s="263"/>
      <c r="N267" s="263"/>
      <c r="O267" s="264"/>
      <c r="P267" s="264"/>
      <c r="Q267" s="265"/>
      <c r="R267" s="244"/>
      <c r="S267" s="244"/>
      <c r="T267" s="265"/>
      <c r="U267" s="244"/>
      <c r="V267" s="266"/>
      <c r="W267" s="267"/>
      <c r="X267" s="244"/>
    </row>
    <row r="268" spans="1:24" s="57" customFormat="1" ht="20.45" customHeight="1">
      <c r="A268" s="163">
        <v>112</v>
      </c>
      <c r="B268" s="248" t="str">
        <f>IF('様式第６号(2)'!B275="","",'様式第６号(2)'!B275)</f>
        <v/>
      </c>
      <c r="C268" s="249"/>
      <c r="D268" s="252" t="str">
        <f>IF('様式第６号(2)'!H275="","",'様式第６号(2)'!H275)</f>
        <v/>
      </c>
      <c r="E268" s="253"/>
      <c r="F268" s="252" t="str">
        <f>IF('様式第６号(2)'!J275="","",'様式第６号(2)'!J275)</f>
        <v/>
      </c>
      <c r="G268" s="253"/>
      <c r="H268" s="256" t="str">
        <f>IF('様式第６号(2)'!N275="","",'様式第６号(2)'!N275)</f>
        <v/>
      </c>
      <c r="I268" s="257"/>
      <c r="J268" s="256" t="str">
        <f>IF('様式第６号(2)'!P275="","",'様式第６号(2)'!P275)</f>
        <v/>
      </c>
      <c r="K268" s="257"/>
      <c r="L268" s="260" t="str">
        <f>IF('様式第６号(2)'!R275="","",'様式第６号(2)'!R275)</f>
        <v/>
      </c>
      <c r="M268" s="262" t="str">
        <f>IF('様式第６号(2)'!T275="","",'様式第６号(2)'!T275)</f>
        <v/>
      </c>
      <c r="N268" s="262" t="str">
        <f t="shared" ref="N268" si="319">IF(OR(H268="",M268=""),"",H268-M268)</f>
        <v/>
      </c>
      <c r="O268" s="264"/>
      <c r="P268" s="264"/>
      <c r="Q268" s="265"/>
      <c r="R268" s="244"/>
      <c r="S268" s="244"/>
      <c r="T268" s="265"/>
      <c r="U268" s="244"/>
      <c r="V268" s="266" t="str">
        <f t="shared" ref="V268" si="320">IF(Q268="","",IF(Q268="×",0,IF(AND(Q268="○",S268="○"),150000,100000)))</f>
        <v/>
      </c>
      <c r="W268" s="267" t="str">
        <f t="shared" ref="W268" si="321">IF(AND(N268="",O268=""),"",SUM(N268,O268))</f>
        <v/>
      </c>
      <c r="X268" s="244"/>
    </row>
    <row r="269" spans="1:24" s="57" customFormat="1" ht="20.45" customHeight="1">
      <c r="A269" s="163"/>
      <c r="B269" s="250"/>
      <c r="C269" s="251"/>
      <c r="D269" s="254"/>
      <c r="E269" s="255"/>
      <c r="F269" s="254"/>
      <c r="G269" s="255"/>
      <c r="H269" s="258"/>
      <c r="I269" s="259"/>
      <c r="J269" s="258"/>
      <c r="K269" s="259"/>
      <c r="L269" s="261"/>
      <c r="M269" s="263"/>
      <c r="N269" s="263"/>
      <c r="O269" s="264"/>
      <c r="P269" s="264"/>
      <c r="Q269" s="265"/>
      <c r="R269" s="244"/>
      <c r="S269" s="244"/>
      <c r="T269" s="265"/>
      <c r="U269" s="244"/>
      <c r="V269" s="266"/>
      <c r="W269" s="267"/>
      <c r="X269" s="244"/>
    </row>
    <row r="270" spans="1:24" s="57" customFormat="1" ht="20.45" customHeight="1">
      <c r="A270" s="163">
        <v>113</v>
      </c>
      <c r="B270" s="248" t="str">
        <f>IF('様式第６号(2)'!B277="","",'様式第６号(2)'!B277)</f>
        <v/>
      </c>
      <c r="C270" s="249"/>
      <c r="D270" s="252" t="str">
        <f>IF('様式第６号(2)'!H277="","",'様式第６号(2)'!H277)</f>
        <v/>
      </c>
      <c r="E270" s="253"/>
      <c r="F270" s="252" t="str">
        <f>IF('様式第６号(2)'!J277="","",'様式第６号(2)'!J277)</f>
        <v/>
      </c>
      <c r="G270" s="253"/>
      <c r="H270" s="256" t="str">
        <f>IF('様式第６号(2)'!N277="","",'様式第６号(2)'!N277)</f>
        <v/>
      </c>
      <c r="I270" s="257"/>
      <c r="J270" s="256" t="str">
        <f>IF('様式第６号(2)'!P277="","",'様式第６号(2)'!P277)</f>
        <v/>
      </c>
      <c r="K270" s="257"/>
      <c r="L270" s="260" t="str">
        <f>IF('様式第６号(2)'!R277="","",'様式第６号(2)'!R277)</f>
        <v/>
      </c>
      <c r="M270" s="262" t="str">
        <f>IF('様式第６号(2)'!T277="","",'様式第６号(2)'!T277)</f>
        <v/>
      </c>
      <c r="N270" s="262" t="str">
        <f t="shared" ref="N270" si="322">IF(OR(H270="",M270=""),"",H270-M270)</f>
        <v/>
      </c>
      <c r="O270" s="264"/>
      <c r="P270" s="264"/>
      <c r="Q270" s="265"/>
      <c r="R270" s="244"/>
      <c r="S270" s="244"/>
      <c r="T270" s="265"/>
      <c r="U270" s="244"/>
      <c r="V270" s="266" t="str">
        <f t="shared" ref="V270" si="323">IF(Q270="","",IF(Q270="×",0,IF(AND(Q270="○",S270="○"),150000,100000)))</f>
        <v/>
      </c>
      <c r="W270" s="267" t="str">
        <f t="shared" ref="W270" si="324">IF(AND(N270="",O270=""),"",SUM(N270,O270))</f>
        <v/>
      </c>
      <c r="X270" s="244"/>
    </row>
    <row r="271" spans="1:24" s="57" customFormat="1" ht="20.45" customHeight="1">
      <c r="A271" s="163"/>
      <c r="B271" s="250"/>
      <c r="C271" s="251"/>
      <c r="D271" s="254"/>
      <c r="E271" s="255"/>
      <c r="F271" s="254"/>
      <c r="G271" s="255"/>
      <c r="H271" s="258"/>
      <c r="I271" s="259"/>
      <c r="J271" s="258"/>
      <c r="K271" s="259"/>
      <c r="L271" s="261"/>
      <c r="M271" s="263"/>
      <c r="N271" s="263"/>
      <c r="O271" s="264"/>
      <c r="P271" s="264"/>
      <c r="Q271" s="265"/>
      <c r="R271" s="244"/>
      <c r="S271" s="244"/>
      <c r="T271" s="265"/>
      <c r="U271" s="244"/>
      <c r="V271" s="266"/>
      <c r="W271" s="267"/>
      <c r="X271" s="244"/>
    </row>
    <row r="272" spans="1:24" s="57" customFormat="1" ht="20.45" customHeight="1">
      <c r="A272" s="163">
        <v>114</v>
      </c>
      <c r="B272" s="248" t="str">
        <f>IF('様式第６号(2)'!B279="","",'様式第６号(2)'!B279)</f>
        <v/>
      </c>
      <c r="C272" s="249"/>
      <c r="D272" s="252" t="str">
        <f>IF('様式第６号(2)'!H279="","",'様式第６号(2)'!H279)</f>
        <v/>
      </c>
      <c r="E272" s="253"/>
      <c r="F272" s="252" t="str">
        <f>IF('様式第６号(2)'!J279="","",'様式第６号(2)'!J279)</f>
        <v/>
      </c>
      <c r="G272" s="253"/>
      <c r="H272" s="256" t="str">
        <f>IF('様式第６号(2)'!N279="","",'様式第６号(2)'!N279)</f>
        <v/>
      </c>
      <c r="I272" s="257"/>
      <c r="J272" s="256" t="str">
        <f>IF('様式第６号(2)'!P279="","",'様式第６号(2)'!P279)</f>
        <v/>
      </c>
      <c r="K272" s="257"/>
      <c r="L272" s="260" t="str">
        <f>IF('様式第６号(2)'!R279="","",'様式第６号(2)'!R279)</f>
        <v/>
      </c>
      <c r="M272" s="262" t="str">
        <f>IF('様式第６号(2)'!T279="","",'様式第６号(2)'!T279)</f>
        <v/>
      </c>
      <c r="N272" s="262" t="str">
        <f t="shared" ref="N272" si="325">IF(OR(H272="",M272=""),"",H272-M272)</f>
        <v/>
      </c>
      <c r="O272" s="264"/>
      <c r="P272" s="264"/>
      <c r="Q272" s="265"/>
      <c r="R272" s="244"/>
      <c r="S272" s="244"/>
      <c r="T272" s="265"/>
      <c r="U272" s="244"/>
      <c r="V272" s="266" t="str">
        <f t="shared" ref="V272" si="326">IF(Q272="","",IF(Q272="×",0,IF(AND(Q272="○",S272="○"),150000,100000)))</f>
        <v/>
      </c>
      <c r="W272" s="267" t="str">
        <f t="shared" ref="W272" si="327">IF(AND(N272="",O272=""),"",SUM(N272,O272))</f>
        <v/>
      </c>
      <c r="X272" s="244"/>
    </row>
    <row r="273" spans="1:24" s="57" customFormat="1" ht="20.45" customHeight="1">
      <c r="A273" s="163"/>
      <c r="B273" s="250"/>
      <c r="C273" s="251"/>
      <c r="D273" s="254"/>
      <c r="E273" s="255"/>
      <c r="F273" s="254"/>
      <c r="G273" s="255"/>
      <c r="H273" s="258"/>
      <c r="I273" s="259"/>
      <c r="J273" s="258"/>
      <c r="K273" s="259"/>
      <c r="L273" s="261"/>
      <c r="M273" s="263"/>
      <c r="N273" s="263"/>
      <c r="O273" s="264"/>
      <c r="P273" s="264"/>
      <c r="Q273" s="265"/>
      <c r="R273" s="244"/>
      <c r="S273" s="244"/>
      <c r="T273" s="265"/>
      <c r="U273" s="244"/>
      <c r="V273" s="266"/>
      <c r="W273" s="267"/>
      <c r="X273" s="244"/>
    </row>
    <row r="274" spans="1:24" s="57" customFormat="1" ht="20.45" customHeight="1">
      <c r="A274" s="163">
        <v>115</v>
      </c>
      <c r="B274" s="248" t="str">
        <f>IF('様式第６号(2)'!B281="","",'様式第６号(2)'!B281)</f>
        <v/>
      </c>
      <c r="C274" s="249"/>
      <c r="D274" s="252" t="str">
        <f>IF('様式第６号(2)'!H281="","",'様式第６号(2)'!H281)</f>
        <v/>
      </c>
      <c r="E274" s="253"/>
      <c r="F274" s="252" t="str">
        <f>IF('様式第６号(2)'!J281="","",'様式第６号(2)'!J281)</f>
        <v/>
      </c>
      <c r="G274" s="253"/>
      <c r="H274" s="256" t="str">
        <f>IF('様式第６号(2)'!N281="","",'様式第６号(2)'!N281)</f>
        <v/>
      </c>
      <c r="I274" s="257"/>
      <c r="J274" s="256" t="str">
        <f>IF('様式第６号(2)'!P281="","",'様式第６号(2)'!P281)</f>
        <v/>
      </c>
      <c r="K274" s="257"/>
      <c r="L274" s="260" t="str">
        <f>IF('様式第６号(2)'!R281="","",'様式第６号(2)'!R281)</f>
        <v/>
      </c>
      <c r="M274" s="262" t="str">
        <f>IF('様式第６号(2)'!T281="","",'様式第６号(2)'!T281)</f>
        <v/>
      </c>
      <c r="N274" s="262" t="str">
        <f t="shared" ref="N274" si="328">IF(OR(H274="",M274=""),"",H274-M274)</f>
        <v/>
      </c>
      <c r="O274" s="264"/>
      <c r="P274" s="264"/>
      <c r="Q274" s="265"/>
      <c r="R274" s="244"/>
      <c r="S274" s="244"/>
      <c r="T274" s="265"/>
      <c r="U274" s="244"/>
      <c r="V274" s="266" t="str">
        <f t="shared" ref="V274" si="329">IF(Q274="","",IF(Q274="×",0,IF(AND(Q274="○",S274="○"),150000,100000)))</f>
        <v/>
      </c>
      <c r="W274" s="267" t="str">
        <f t="shared" ref="W274" si="330">IF(AND(N274="",O274=""),"",SUM(N274,O274))</f>
        <v/>
      </c>
      <c r="X274" s="244"/>
    </row>
    <row r="275" spans="1:24" s="57" customFormat="1" ht="20.45" customHeight="1">
      <c r="A275" s="163"/>
      <c r="B275" s="250"/>
      <c r="C275" s="251"/>
      <c r="D275" s="254"/>
      <c r="E275" s="255"/>
      <c r="F275" s="254"/>
      <c r="G275" s="255"/>
      <c r="H275" s="258"/>
      <c r="I275" s="259"/>
      <c r="J275" s="258"/>
      <c r="K275" s="259"/>
      <c r="L275" s="261"/>
      <c r="M275" s="263"/>
      <c r="N275" s="263"/>
      <c r="O275" s="264"/>
      <c r="P275" s="264"/>
      <c r="Q275" s="265"/>
      <c r="R275" s="244"/>
      <c r="S275" s="244"/>
      <c r="T275" s="265"/>
      <c r="U275" s="244"/>
      <c r="V275" s="266"/>
      <c r="W275" s="267"/>
      <c r="X275" s="244"/>
    </row>
    <row r="276" spans="1:24" s="57" customFormat="1" ht="20.45" customHeight="1">
      <c r="A276" s="163">
        <v>116</v>
      </c>
      <c r="B276" s="248" t="str">
        <f>IF('様式第６号(2)'!B283="","",'様式第６号(2)'!B283)</f>
        <v/>
      </c>
      <c r="C276" s="249"/>
      <c r="D276" s="252" t="str">
        <f>IF('様式第６号(2)'!H283="","",'様式第６号(2)'!H283)</f>
        <v/>
      </c>
      <c r="E276" s="253"/>
      <c r="F276" s="252" t="str">
        <f>IF('様式第６号(2)'!J283="","",'様式第６号(2)'!J283)</f>
        <v/>
      </c>
      <c r="G276" s="253"/>
      <c r="H276" s="256" t="str">
        <f>IF('様式第６号(2)'!N283="","",'様式第６号(2)'!N283)</f>
        <v/>
      </c>
      <c r="I276" s="257"/>
      <c r="J276" s="256" t="str">
        <f>IF('様式第６号(2)'!P283="","",'様式第６号(2)'!P283)</f>
        <v/>
      </c>
      <c r="K276" s="257"/>
      <c r="L276" s="260" t="str">
        <f>IF('様式第６号(2)'!R283="","",'様式第６号(2)'!R283)</f>
        <v/>
      </c>
      <c r="M276" s="262" t="str">
        <f>IF('様式第６号(2)'!T283="","",'様式第６号(2)'!T283)</f>
        <v/>
      </c>
      <c r="N276" s="262" t="str">
        <f t="shared" ref="N276" si="331">IF(OR(H276="",M276=""),"",H276-M276)</f>
        <v/>
      </c>
      <c r="O276" s="264"/>
      <c r="P276" s="264"/>
      <c r="Q276" s="265"/>
      <c r="R276" s="244"/>
      <c r="S276" s="244"/>
      <c r="T276" s="265"/>
      <c r="U276" s="244"/>
      <c r="V276" s="266" t="str">
        <f t="shared" ref="V276" si="332">IF(Q276="","",IF(Q276="×",0,IF(AND(Q276="○",S276="○"),150000,100000)))</f>
        <v/>
      </c>
      <c r="W276" s="267" t="str">
        <f t="shared" ref="W276" si="333">IF(AND(N276="",O276=""),"",SUM(N276,O276))</f>
        <v/>
      </c>
      <c r="X276" s="244"/>
    </row>
    <row r="277" spans="1:24" s="57" customFormat="1" ht="20.45" customHeight="1">
      <c r="A277" s="163"/>
      <c r="B277" s="250"/>
      <c r="C277" s="251"/>
      <c r="D277" s="254"/>
      <c r="E277" s="255"/>
      <c r="F277" s="254"/>
      <c r="G277" s="255"/>
      <c r="H277" s="258"/>
      <c r="I277" s="259"/>
      <c r="J277" s="258"/>
      <c r="K277" s="259"/>
      <c r="L277" s="261"/>
      <c r="M277" s="263"/>
      <c r="N277" s="263"/>
      <c r="O277" s="264"/>
      <c r="P277" s="264"/>
      <c r="Q277" s="265"/>
      <c r="R277" s="244"/>
      <c r="S277" s="244"/>
      <c r="T277" s="265"/>
      <c r="U277" s="244"/>
      <c r="V277" s="266"/>
      <c r="W277" s="267"/>
      <c r="X277" s="244"/>
    </row>
    <row r="278" spans="1:24" s="57" customFormat="1" ht="20.45" customHeight="1">
      <c r="A278" s="163">
        <v>117</v>
      </c>
      <c r="B278" s="248" t="str">
        <f>IF('様式第６号(2)'!B285="","",'様式第６号(2)'!B285)</f>
        <v/>
      </c>
      <c r="C278" s="249"/>
      <c r="D278" s="252" t="str">
        <f>IF('様式第６号(2)'!H285="","",'様式第６号(2)'!H285)</f>
        <v/>
      </c>
      <c r="E278" s="253"/>
      <c r="F278" s="252" t="str">
        <f>IF('様式第６号(2)'!J285="","",'様式第６号(2)'!J285)</f>
        <v/>
      </c>
      <c r="G278" s="253"/>
      <c r="H278" s="256" t="str">
        <f>IF('様式第６号(2)'!N285="","",'様式第６号(2)'!N285)</f>
        <v/>
      </c>
      <c r="I278" s="257"/>
      <c r="J278" s="256" t="str">
        <f>IF('様式第６号(2)'!P285="","",'様式第６号(2)'!P285)</f>
        <v/>
      </c>
      <c r="K278" s="257"/>
      <c r="L278" s="260" t="str">
        <f>IF('様式第６号(2)'!R285="","",'様式第６号(2)'!R285)</f>
        <v/>
      </c>
      <c r="M278" s="262" t="str">
        <f>IF('様式第６号(2)'!T285="","",'様式第６号(2)'!T285)</f>
        <v/>
      </c>
      <c r="N278" s="262" t="str">
        <f t="shared" ref="N278" si="334">IF(OR(H278="",M278=""),"",H278-M278)</f>
        <v/>
      </c>
      <c r="O278" s="264"/>
      <c r="P278" s="264"/>
      <c r="Q278" s="265"/>
      <c r="R278" s="244"/>
      <c r="S278" s="244"/>
      <c r="T278" s="265"/>
      <c r="U278" s="244"/>
      <c r="V278" s="266" t="str">
        <f t="shared" ref="V278" si="335">IF(Q278="","",IF(Q278="×",0,IF(AND(Q278="○",S278="○"),150000,100000)))</f>
        <v/>
      </c>
      <c r="W278" s="267" t="str">
        <f t="shared" ref="W278" si="336">IF(AND(N278="",O278=""),"",SUM(N278,O278))</f>
        <v/>
      </c>
      <c r="X278" s="244"/>
    </row>
    <row r="279" spans="1:24" s="57" customFormat="1" ht="20.45" customHeight="1">
      <c r="A279" s="163"/>
      <c r="B279" s="250"/>
      <c r="C279" s="251"/>
      <c r="D279" s="254"/>
      <c r="E279" s="255"/>
      <c r="F279" s="254"/>
      <c r="G279" s="255"/>
      <c r="H279" s="258"/>
      <c r="I279" s="259"/>
      <c r="J279" s="258"/>
      <c r="K279" s="259"/>
      <c r="L279" s="261"/>
      <c r="M279" s="263"/>
      <c r="N279" s="263"/>
      <c r="O279" s="264"/>
      <c r="P279" s="264"/>
      <c r="Q279" s="265"/>
      <c r="R279" s="244"/>
      <c r="S279" s="244"/>
      <c r="T279" s="265"/>
      <c r="U279" s="244"/>
      <c r="V279" s="266"/>
      <c r="W279" s="267"/>
      <c r="X279" s="244"/>
    </row>
    <row r="280" spans="1:24" s="57" customFormat="1" ht="20.45" customHeight="1">
      <c r="A280" s="163">
        <v>118</v>
      </c>
      <c r="B280" s="248" t="str">
        <f>IF('様式第６号(2)'!B287="","",'様式第６号(2)'!B287)</f>
        <v/>
      </c>
      <c r="C280" s="249"/>
      <c r="D280" s="252" t="str">
        <f>IF('様式第６号(2)'!H287="","",'様式第６号(2)'!H287)</f>
        <v/>
      </c>
      <c r="E280" s="253"/>
      <c r="F280" s="252" t="str">
        <f>IF('様式第６号(2)'!J287="","",'様式第６号(2)'!J287)</f>
        <v/>
      </c>
      <c r="G280" s="253"/>
      <c r="H280" s="256" t="str">
        <f>IF('様式第６号(2)'!N287="","",'様式第６号(2)'!N287)</f>
        <v/>
      </c>
      <c r="I280" s="257"/>
      <c r="J280" s="256" t="str">
        <f>IF('様式第６号(2)'!P287="","",'様式第６号(2)'!P287)</f>
        <v/>
      </c>
      <c r="K280" s="257"/>
      <c r="L280" s="260" t="str">
        <f>IF('様式第６号(2)'!R287="","",'様式第６号(2)'!R287)</f>
        <v/>
      </c>
      <c r="M280" s="262" t="str">
        <f>IF('様式第６号(2)'!T287="","",'様式第６号(2)'!T287)</f>
        <v/>
      </c>
      <c r="N280" s="262" t="str">
        <f t="shared" ref="N280" si="337">IF(OR(H280="",M280=""),"",H280-M280)</f>
        <v/>
      </c>
      <c r="O280" s="264"/>
      <c r="P280" s="264"/>
      <c r="Q280" s="265"/>
      <c r="R280" s="244"/>
      <c r="S280" s="244"/>
      <c r="T280" s="265"/>
      <c r="U280" s="244"/>
      <c r="V280" s="266" t="str">
        <f t="shared" ref="V280" si="338">IF(Q280="","",IF(Q280="×",0,IF(AND(Q280="○",S280="○"),150000,100000)))</f>
        <v/>
      </c>
      <c r="W280" s="267" t="str">
        <f t="shared" ref="W280" si="339">IF(AND(N280="",O280=""),"",SUM(N280,O280))</f>
        <v/>
      </c>
      <c r="X280" s="244"/>
    </row>
    <row r="281" spans="1:24" s="57" customFormat="1" ht="20.45" customHeight="1">
      <c r="A281" s="163"/>
      <c r="B281" s="250"/>
      <c r="C281" s="251"/>
      <c r="D281" s="254"/>
      <c r="E281" s="255"/>
      <c r="F281" s="254"/>
      <c r="G281" s="255"/>
      <c r="H281" s="258"/>
      <c r="I281" s="259"/>
      <c r="J281" s="258"/>
      <c r="K281" s="259"/>
      <c r="L281" s="261"/>
      <c r="M281" s="263"/>
      <c r="N281" s="263"/>
      <c r="O281" s="264"/>
      <c r="P281" s="264"/>
      <c r="Q281" s="265"/>
      <c r="R281" s="244"/>
      <c r="S281" s="244"/>
      <c r="T281" s="265"/>
      <c r="U281" s="244"/>
      <c r="V281" s="266"/>
      <c r="W281" s="267"/>
      <c r="X281" s="244"/>
    </row>
    <row r="282" spans="1:24" s="57" customFormat="1" ht="20.45" customHeight="1">
      <c r="A282" s="163">
        <v>119</v>
      </c>
      <c r="B282" s="248" t="str">
        <f>IF('様式第６号(2)'!B289="","",'様式第６号(2)'!B289)</f>
        <v/>
      </c>
      <c r="C282" s="249"/>
      <c r="D282" s="252" t="str">
        <f>IF('様式第６号(2)'!H289="","",'様式第６号(2)'!H289)</f>
        <v/>
      </c>
      <c r="E282" s="253"/>
      <c r="F282" s="252" t="str">
        <f>IF('様式第６号(2)'!J289="","",'様式第６号(2)'!J289)</f>
        <v/>
      </c>
      <c r="G282" s="253"/>
      <c r="H282" s="256" t="str">
        <f>IF('様式第６号(2)'!N289="","",'様式第６号(2)'!N289)</f>
        <v/>
      </c>
      <c r="I282" s="257"/>
      <c r="J282" s="256" t="str">
        <f>IF('様式第６号(2)'!P289="","",'様式第６号(2)'!P289)</f>
        <v/>
      </c>
      <c r="K282" s="257"/>
      <c r="L282" s="260" t="str">
        <f>IF('様式第６号(2)'!R289="","",'様式第６号(2)'!R289)</f>
        <v/>
      </c>
      <c r="M282" s="262" t="str">
        <f>IF('様式第６号(2)'!T289="","",'様式第６号(2)'!T289)</f>
        <v/>
      </c>
      <c r="N282" s="262" t="str">
        <f t="shared" ref="N282" si="340">IF(OR(H282="",M282=""),"",H282-M282)</f>
        <v/>
      </c>
      <c r="O282" s="264"/>
      <c r="P282" s="264"/>
      <c r="Q282" s="265"/>
      <c r="R282" s="244"/>
      <c r="S282" s="244"/>
      <c r="T282" s="265"/>
      <c r="U282" s="244"/>
      <c r="V282" s="266" t="str">
        <f t="shared" ref="V282" si="341">IF(Q282="","",IF(Q282="×",0,IF(AND(Q282="○",S282="○"),150000,100000)))</f>
        <v/>
      </c>
      <c r="W282" s="267" t="str">
        <f t="shared" ref="W282" si="342">IF(AND(N282="",O282=""),"",SUM(N282,O282))</f>
        <v/>
      </c>
      <c r="X282" s="244"/>
    </row>
    <row r="283" spans="1:24" s="57" customFormat="1" ht="20.45" customHeight="1">
      <c r="A283" s="163"/>
      <c r="B283" s="250"/>
      <c r="C283" s="251"/>
      <c r="D283" s="254"/>
      <c r="E283" s="255"/>
      <c r="F283" s="254"/>
      <c r="G283" s="255"/>
      <c r="H283" s="258"/>
      <c r="I283" s="259"/>
      <c r="J283" s="258"/>
      <c r="K283" s="259"/>
      <c r="L283" s="261"/>
      <c r="M283" s="263"/>
      <c r="N283" s="263"/>
      <c r="O283" s="264"/>
      <c r="P283" s="264"/>
      <c r="Q283" s="265"/>
      <c r="R283" s="244"/>
      <c r="S283" s="244"/>
      <c r="T283" s="265"/>
      <c r="U283" s="244"/>
      <c r="V283" s="266"/>
      <c r="W283" s="267"/>
      <c r="X283" s="244"/>
    </row>
    <row r="284" spans="1:24" s="57" customFormat="1" ht="20.45" customHeight="1">
      <c r="A284" s="163">
        <v>120</v>
      </c>
      <c r="B284" s="248" t="str">
        <f>IF('様式第６号(2)'!B291="","",'様式第６号(2)'!B291)</f>
        <v/>
      </c>
      <c r="C284" s="249"/>
      <c r="D284" s="252" t="str">
        <f>IF('様式第６号(2)'!H291="","",'様式第６号(2)'!H291)</f>
        <v/>
      </c>
      <c r="E284" s="253"/>
      <c r="F284" s="252" t="str">
        <f>IF('様式第６号(2)'!J291="","",'様式第６号(2)'!J291)</f>
        <v/>
      </c>
      <c r="G284" s="253"/>
      <c r="H284" s="256" t="str">
        <f>IF('様式第６号(2)'!N291="","",'様式第６号(2)'!N291)</f>
        <v/>
      </c>
      <c r="I284" s="257"/>
      <c r="J284" s="256" t="str">
        <f>IF('様式第６号(2)'!P291="","",'様式第６号(2)'!P291)</f>
        <v/>
      </c>
      <c r="K284" s="257"/>
      <c r="L284" s="260" t="str">
        <f>IF('様式第６号(2)'!R291="","",'様式第６号(2)'!R291)</f>
        <v/>
      </c>
      <c r="M284" s="262" t="str">
        <f>IF('様式第６号(2)'!T291="","",'様式第６号(2)'!T291)</f>
        <v/>
      </c>
      <c r="N284" s="262" t="str">
        <f t="shared" ref="N284" si="343">IF(OR(H284="",M284=""),"",H284-M284)</f>
        <v/>
      </c>
      <c r="O284" s="264"/>
      <c r="P284" s="264"/>
      <c r="Q284" s="265"/>
      <c r="R284" s="244"/>
      <c r="S284" s="244"/>
      <c r="T284" s="265"/>
      <c r="U284" s="244"/>
      <c r="V284" s="266" t="str">
        <f t="shared" ref="V284" si="344">IF(Q284="","",IF(Q284="×",0,IF(AND(Q284="○",S284="○"),150000,100000)))</f>
        <v/>
      </c>
      <c r="W284" s="267" t="str">
        <f t="shared" ref="W284" si="345">IF(AND(N284="",O284=""),"",SUM(N284,O284))</f>
        <v/>
      </c>
      <c r="X284" s="244"/>
    </row>
    <row r="285" spans="1:24" s="57" customFormat="1" ht="20.45" customHeight="1">
      <c r="A285" s="163"/>
      <c r="B285" s="250"/>
      <c r="C285" s="251"/>
      <c r="D285" s="254"/>
      <c r="E285" s="255"/>
      <c r="F285" s="254"/>
      <c r="G285" s="255"/>
      <c r="H285" s="258"/>
      <c r="I285" s="259"/>
      <c r="J285" s="258"/>
      <c r="K285" s="259"/>
      <c r="L285" s="261"/>
      <c r="M285" s="263"/>
      <c r="N285" s="263"/>
      <c r="O285" s="264"/>
      <c r="P285" s="264"/>
      <c r="Q285" s="265"/>
      <c r="R285" s="244"/>
      <c r="S285" s="244"/>
      <c r="T285" s="265"/>
      <c r="U285" s="244"/>
      <c r="V285" s="266"/>
      <c r="W285" s="267"/>
      <c r="X285" s="244"/>
    </row>
    <row r="286" spans="1:24" s="57" customFormat="1" ht="20.45" customHeight="1">
      <c r="A286" s="163">
        <v>121</v>
      </c>
      <c r="B286" s="248" t="str">
        <f>IF('様式第６号(2)'!B293="","",'様式第６号(2)'!B293)</f>
        <v/>
      </c>
      <c r="C286" s="249"/>
      <c r="D286" s="252" t="str">
        <f>IF('様式第６号(2)'!H293="","",'様式第６号(2)'!H293)</f>
        <v/>
      </c>
      <c r="E286" s="253"/>
      <c r="F286" s="252" t="str">
        <f>IF('様式第６号(2)'!J293="","",'様式第６号(2)'!J293)</f>
        <v/>
      </c>
      <c r="G286" s="253"/>
      <c r="H286" s="256" t="str">
        <f>IF('様式第６号(2)'!N293="","",'様式第６号(2)'!N293)</f>
        <v/>
      </c>
      <c r="I286" s="257"/>
      <c r="J286" s="256" t="str">
        <f>IF('様式第６号(2)'!P293="","",'様式第６号(2)'!P293)</f>
        <v/>
      </c>
      <c r="K286" s="257"/>
      <c r="L286" s="260" t="str">
        <f>IF('様式第６号(2)'!R293="","",'様式第６号(2)'!R293)</f>
        <v/>
      </c>
      <c r="M286" s="262" t="str">
        <f>IF('様式第６号(2)'!T293="","",'様式第６号(2)'!T293)</f>
        <v/>
      </c>
      <c r="N286" s="262" t="str">
        <f t="shared" ref="N286" si="346">IF(OR(H286="",M286=""),"",H286-M286)</f>
        <v/>
      </c>
      <c r="O286" s="264"/>
      <c r="P286" s="264"/>
      <c r="Q286" s="265"/>
      <c r="R286" s="244"/>
      <c r="S286" s="244"/>
      <c r="T286" s="265"/>
      <c r="U286" s="244"/>
      <c r="V286" s="266" t="str">
        <f t="shared" ref="V286" si="347">IF(Q286="","",IF(Q286="×",0,IF(AND(Q286="○",S286="○"),150000,100000)))</f>
        <v/>
      </c>
      <c r="W286" s="267" t="str">
        <f t="shared" ref="W286" si="348">IF(AND(N286="",O286=""),"",SUM(N286,O286))</f>
        <v/>
      </c>
      <c r="X286" s="244"/>
    </row>
    <row r="287" spans="1:24" s="57" customFormat="1" ht="20.45" customHeight="1">
      <c r="A287" s="163"/>
      <c r="B287" s="250"/>
      <c r="C287" s="251"/>
      <c r="D287" s="254"/>
      <c r="E287" s="255"/>
      <c r="F287" s="254"/>
      <c r="G287" s="255"/>
      <c r="H287" s="258"/>
      <c r="I287" s="259"/>
      <c r="J287" s="258"/>
      <c r="K287" s="259"/>
      <c r="L287" s="261"/>
      <c r="M287" s="263"/>
      <c r="N287" s="263"/>
      <c r="O287" s="264"/>
      <c r="P287" s="264"/>
      <c r="Q287" s="265"/>
      <c r="R287" s="244"/>
      <c r="S287" s="244"/>
      <c r="T287" s="265"/>
      <c r="U287" s="244"/>
      <c r="V287" s="266"/>
      <c r="W287" s="267"/>
      <c r="X287" s="244"/>
    </row>
    <row r="288" spans="1:24" s="57" customFormat="1" ht="20.45" customHeight="1">
      <c r="A288" s="163">
        <v>122</v>
      </c>
      <c r="B288" s="248" t="str">
        <f>IF('様式第６号(2)'!B295="","",'様式第６号(2)'!B295)</f>
        <v/>
      </c>
      <c r="C288" s="249"/>
      <c r="D288" s="252" t="str">
        <f>IF('様式第６号(2)'!H295="","",'様式第６号(2)'!H295)</f>
        <v/>
      </c>
      <c r="E288" s="253"/>
      <c r="F288" s="252" t="str">
        <f>IF('様式第６号(2)'!J295="","",'様式第６号(2)'!J295)</f>
        <v/>
      </c>
      <c r="G288" s="253"/>
      <c r="H288" s="256" t="str">
        <f>IF('様式第６号(2)'!N295="","",'様式第６号(2)'!N295)</f>
        <v/>
      </c>
      <c r="I288" s="257"/>
      <c r="J288" s="256" t="str">
        <f>IF('様式第６号(2)'!P295="","",'様式第６号(2)'!P295)</f>
        <v/>
      </c>
      <c r="K288" s="257"/>
      <c r="L288" s="260" t="str">
        <f>IF('様式第６号(2)'!R295="","",'様式第６号(2)'!R295)</f>
        <v/>
      </c>
      <c r="M288" s="262" t="str">
        <f>IF('様式第６号(2)'!T295="","",'様式第６号(2)'!T295)</f>
        <v/>
      </c>
      <c r="N288" s="262" t="str">
        <f t="shared" ref="N288" si="349">IF(OR(H288="",M288=""),"",H288-M288)</f>
        <v/>
      </c>
      <c r="O288" s="264"/>
      <c r="P288" s="264"/>
      <c r="Q288" s="265"/>
      <c r="R288" s="244"/>
      <c r="S288" s="244"/>
      <c r="T288" s="265"/>
      <c r="U288" s="244"/>
      <c r="V288" s="266" t="str">
        <f t="shared" ref="V288" si="350">IF(Q288="","",IF(Q288="×",0,IF(AND(Q288="○",S288="○"),150000,100000)))</f>
        <v/>
      </c>
      <c r="W288" s="267" t="str">
        <f t="shared" ref="W288" si="351">IF(AND(N288="",O288=""),"",SUM(N288,O288))</f>
        <v/>
      </c>
      <c r="X288" s="244"/>
    </row>
    <row r="289" spans="1:24" s="57" customFormat="1" ht="20.45" customHeight="1">
      <c r="A289" s="163"/>
      <c r="B289" s="250"/>
      <c r="C289" s="251"/>
      <c r="D289" s="254"/>
      <c r="E289" s="255"/>
      <c r="F289" s="254"/>
      <c r="G289" s="255"/>
      <c r="H289" s="258"/>
      <c r="I289" s="259"/>
      <c r="J289" s="258"/>
      <c r="K289" s="259"/>
      <c r="L289" s="261"/>
      <c r="M289" s="263"/>
      <c r="N289" s="263"/>
      <c r="O289" s="264"/>
      <c r="P289" s="264"/>
      <c r="Q289" s="265"/>
      <c r="R289" s="244"/>
      <c r="S289" s="244"/>
      <c r="T289" s="265"/>
      <c r="U289" s="244"/>
      <c r="V289" s="266"/>
      <c r="W289" s="267"/>
      <c r="X289" s="244"/>
    </row>
    <row r="290" spans="1:24" s="57" customFormat="1" ht="20.45" customHeight="1">
      <c r="A290" s="163">
        <v>123</v>
      </c>
      <c r="B290" s="248" t="str">
        <f>IF('様式第６号(2)'!B297="","",'様式第６号(2)'!B297)</f>
        <v/>
      </c>
      <c r="C290" s="249"/>
      <c r="D290" s="252" t="str">
        <f>IF('様式第６号(2)'!H297="","",'様式第６号(2)'!H297)</f>
        <v/>
      </c>
      <c r="E290" s="253"/>
      <c r="F290" s="252" t="str">
        <f>IF('様式第６号(2)'!J297="","",'様式第６号(2)'!J297)</f>
        <v/>
      </c>
      <c r="G290" s="253"/>
      <c r="H290" s="256" t="str">
        <f>IF('様式第６号(2)'!N297="","",'様式第６号(2)'!N297)</f>
        <v/>
      </c>
      <c r="I290" s="257"/>
      <c r="J290" s="256" t="str">
        <f>IF('様式第６号(2)'!P297="","",'様式第６号(2)'!P297)</f>
        <v/>
      </c>
      <c r="K290" s="257"/>
      <c r="L290" s="260" t="str">
        <f>IF('様式第６号(2)'!R297="","",'様式第６号(2)'!R297)</f>
        <v/>
      </c>
      <c r="M290" s="262" t="str">
        <f>IF('様式第６号(2)'!T297="","",'様式第６号(2)'!T297)</f>
        <v/>
      </c>
      <c r="N290" s="262" t="str">
        <f t="shared" ref="N290" si="352">IF(OR(H290="",M290=""),"",H290-M290)</f>
        <v/>
      </c>
      <c r="O290" s="264"/>
      <c r="P290" s="264"/>
      <c r="Q290" s="265"/>
      <c r="R290" s="244"/>
      <c r="S290" s="244"/>
      <c r="T290" s="265"/>
      <c r="U290" s="244"/>
      <c r="V290" s="266" t="str">
        <f t="shared" ref="V290" si="353">IF(Q290="","",IF(Q290="×",0,IF(AND(Q290="○",S290="○"),150000,100000)))</f>
        <v/>
      </c>
      <c r="W290" s="267" t="str">
        <f t="shared" ref="W290" si="354">IF(AND(N290="",O290=""),"",SUM(N290,O290))</f>
        <v/>
      </c>
      <c r="X290" s="244"/>
    </row>
    <row r="291" spans="1:24" s="57" customFormat="1" ht="20.45" customHeight="1">
      <c r="A291" s="163"/>
      <c r="B291" s="250"/>
      <c r="C291" s="251"/>
      <c r="D291" s="254"/>
      <c r="E291" s="255"/>
      <c r="F291" s="254"/>
      <c r="G291" s="255"/>
      <c r="H291" s="258"/>
      <c r="I291" s="259"/>
      <c r="J291" s="258"/>
      <c r="K291" s="259"/>
      <c r="L291" s="261"/>
      <c r="M291" s="263"/>
      <c r="N291" s="263"/>
      <c r="O291" s="264"/>
      <c r="P291" s="264"/>
      <c r="Q291" s="265"/>
      <c r="R291" s="244"/>
      <c r="S291" s="244"/>
      <c r="T291" s="265"/>
      <c r="U291" s="244"/>
      <c r="V291" s="266"/>
      <c r="W291" s="267"/>
      <c r="X291" s="244"/>
    </row>
    <row r="292" spans="1:24" s="57" customFormat="1" ht="20.45" customHeight="1">
      <c r="A292" s="163">
        <v>124</v>
      </c>
      <c r="B292" s="248" t="str">
        <f>IF('様式第６号(2)'!B299="","",'様式第６号(2)'!B299)</f>
        <v/>
      </c>
      <c r="C292" s="249"/>
      <c r="D292" s="252" t="str">
        <f>IF('様式第６号(2)'!H299="","",'様式第６号(2)'!H299)</f>
        <v/>
      </c>
      <c r="E292" s="253"/>
      <c r="F292" s="252" t="str">
        <f>IF('様式第６号(2)'!J299="","",'様式第６号(2)'!J299)</f>
        <v/>
      </c>
      <c r="G292" s="253"/>
      <c r="H292" s="256" t="str">
        <f>IF('様式第６号(2)'!N299="","",'様式第６号(2)'!N299)</f>
        <v/>
      </c>
      <c r="I292" s="257"/>
      <c r="J292" s="256" t="str">
        <f>IF('様式第６号(2)'!P299="","",'様式第６号(2)'!P299)</f>
        <v/>
      </c>
      <c r="K292" s="257"/>
      <c r="L292" s="260" t="str">
        <f>IF('様式第６号(2)'!R299="","",'様式第６号(2)'!R299)</f>
        <v/>
      </c>
      <c r="M292" s="262" t="str">
        <f>IF('様式第６号(2)'!T299="","",'様式第６号(2)'!T299)</f>
        <v/>
      </c>
      <c r="N292" s="262" t="str">
        <f t="shared" ref="N292" si="355">IF(OR(H292="",M292=""),"",H292-M292)</f>
        <v/>
      </c>
      <c r="O292" s="264"/>
      <c r="P292" s="264"/>
      <c r="Q292" s="265"/>
      <c r="R292" s="244"/>
      <c r="S292" s="244"/>
      <c r="T292" s="265"/>
      <c r="U292" s="244"/>
      <c r="V292" s="266" t="str">
        <f t="shared" ref="V292" si="356">IF(Q292="","",IF(Q292="×",0,IF(AND(Q292="○",S292="○"),150000,100000)))</f>
        <v/>
      </c>
      <c r="W292" s="267" t="str">
        <f t="shared" ref="W292" si="357">IF(AND(N292="",O292=""),"",SUM(N292,O292))</f>
        <v/>
      </c>
      <c r="X292" s="244"/>
    </row>
    <row r="293" spans="1:24" s="57" customFormat="1" ht="20.45" customHeight="1">
      <c r="A293" s="163"/>
      <c r="B293" s="250"/>
      <c r="C293" s="251"/>
      <c r="D293" s="254"/>
      <c r="E293" s="255"/>
      <c r="F293" s="254"/>
      <c r="G293" s="255"/>
      <c r="H293" s="258"/>
      <c r="I293" s="259"/>
      <c r="J293" s="258"/>
      <c r="K293" s="259"/>
      <c r="L293" s="261"/>
      <c r="M293" s="263"/>
      <c r="N293" s="263"/>
      <c r="O293" s="264"/>
      <c r="P293" s="264"/>
      <c r="Q293" s="265"/>
      <c r="R293" s="244"/>
      <c r="S293" s="244"/>
      <c r="T293" s="265"/>
      <c r="U293" s="244"/>
      <c r="V293" s="266"/>
      <c r="W293" s="267"/>
      <c r="X293" s="244"/>
    </row>
    <row r="294" spans="1:24" s="57" customFormat="1" ht="20.45" customHeight="1">
      <c r="A294" s="163">
        <v>125</v>
      </c>
      <c r="B294" s="248" t="str">
        <f>IF('様式第６号(2)'!B301="","",'様式第６号(2)'!B301)</f>
        <v/>
      </c>
      <c r="C294" s="249"/>
      <c r="D294" s="252" t="str">
        <f>IF('様式第６号(2)'!H301="","",'様式第６号(2)'!H301)</f>
        <v/>
      </c>
      <c r="E294" s="253"/>
      <c r="F294" s="252" t="str">
        <f>IF('様式第６号(2)'!J301="","",'様式第６号(2)'!J301)</f>
        <v/>
      </c>
      <c r="G294" s="253"/>
      <c r="H294" s="256" t="str">
        <f>IF('様式第６号(2)'!N301="","",'様式第６号(2)'!N301)</f>
        <v/>
      </c>
      <c r="I294" s="257"/>
      <c r="J294" s="256" t="str">
        <f>IF('様式第６号(2)'!P301="","",'様式第６号(2)'!P301)</f>
        <v/>
      </c>
      <c r="K294" s="257"/>
      <c r="L294" s="260" t="str">
        <f>IF('様式第６号(2)'!R301="","",'様式第６号(2)'!R301)</f>
        <v/>
      </c>
      <c r="M294" s="262" t="str">
        <f>IF('様式第６号(2)'!T301="","",'様式第６号(2)'!T301)</f>
        <v/>
      </c>
      <c r="N294" s="262" t="str">
        <f t="shared" ref="N294" si="358">IF(OR(H294="",M294=""),"",H294-M294)</f>
        <v/>
      </c>
      <c r="O294" s="264"/>
      <c r="P294" s="264"/>
      <c r="Q294" s="265"/>
      <c r="R294" s="244"/>
      <c r="S294" s="244"/>
      <c r="T294" s="265"/>
      <c r="U294" s="244"/>
      <c r="V294" s="266" t="str">
        <f t="shared" ref="V294" si="359">IF(Q294="","",IF(Q294="×",0,IF(AND(Q294="○",S294="○"),150000,100000)))</f>
        <v/>
      </c>
      <c r="W294" s="267" t="str">
        <f t="shared" ref="W294" si="360">IF(AND(N294="",O294=""),"",SUM(N294,O294))</f>
        <v/>
      </c>
      <c r="X294" s="244"/>
    </row>
    <row r="295" spans="1:24" s="57" customFormat="1" ht="20.45" customHeight="1">
      <c r="A295" s="163"/>
      <c r="B295" s="250"/>
      <c r="C295" s="251"/>
      <c r="D295" s="254"/>
      <c r="E295" s="255"/>
      <c r="F295" s="254"/>
      <c r="G295" s="255"/>
      <c r="H295" s="258"/>
      <c r="I295" s="259"/>
      <c r="J295" s="258"/>
      <c r="K295" s="259"/>
      <c r="L295" s="261"/>
      <c r="M295" s="263"/>
      <c r="N295" s="263"/>
      <c r="O295" s="264"/>
      <c r="P295" s="264"/>
      <c r="Q295" s="265"/>
      <c r="R295" s="244"/>
      <c r="S295" s="244"/>
      <c r="T295" s="265"/>
      <c r="U295" s="244"/>
      <c r="V295" s="266"/>
      <c r="W295" s="267"/>
      <c r="X295" s="244"/>
    </row>
    <row r="296" spans="1:24" s="57" customFormat="1" ht="20.45" customHeight="1">
      <c r="A296" s="163">
        <v>126</v>
      </c>
      <c r="B296" s="248" t="str">
        <f>IF('様式第６号(2)'!B303="","",'様式第６号(2)'!B303)</f>
        <v/>
      </c>
      <c r="C296" s="249"/>
      <c r="D296" s="252" t="str">
        <f>IF('様式第６号(2)'!H303="","",'様式第６号(2)'!H303)</f>
        <v/>
      </c>
      <c r="E296" s="253"/>
      <c r="F296" s="252" t="str">
        <f>IF('様式第６号(2)'!J303="","",'様式第６号(2)'!J303)</f>
        <v/>
      </c>
      <c r="G296" s="253"/>
      <c r="H296" s="256" t="str">
        <f>IF('様式第６号(2)'!N303="","",'様式第６号(2)'!N303)</f>
        <v/>
      </c>
      <c r="I296" s="257"/>
      <c r="J296" s="256" t="str">
        <f>IF('様式第６号(2)'!P303="","",'様式第６号(2)'!P303)</f>
        <v/>
      </c>
      <c r="K296" s="257"/>
      <c r="L296" s="260" t="str">
        <f>IF('様式第６号(2)'!R303="","",'様式第６号(2)'!R303)</f>
        <v/>
      </c>
      <c r="M296" s="262" t="str">
        <f>IF('様式第６号(2)'!T303="","",'様式第６号(2)'!T303)</f>
        <v/>
      </c>
      <c r="N296" s="262" t="str">
        <f t="shared" ref="N296" si="361">IF(OR(H296="",M296=""),"",H296-M296)</f>
        <v/>
      </c>
      <c r="O296" s="264"/>
      <c r="P296" s="264"/>
      <c r="Q296" s="265"/>
      <c r="R296" s="244"/>
      <c r="S296" s="244"/>
      <c r="T296" s="265"/>
      <c r="U296" s="244"/>
      <c r="V296" s="266" t="str">
        <f t="shared" ref="V296" si="362">IF(Q296="","",IF(Q296="×",0,IF(AND(Q296="○",S296="○"),150000,100000)))</f>
        <v/>
      </c>
      <c r="W296" s="267" t="str">
        <f t="shared" ref="W296" si="363">IF(AND(N296="",O296=""),"",SUM(N296,O296))</f>
        <v/>
      </c>
      <c r="X296" s="244"/>
    </row>
    <row r="297" spans="1:24" s="57" customFormat="1" ht="20.45" customHeight="1">
      <c r="A297" s="163"/>
      <c r="B297" s="250"/>
      <c r="C297" s="251"/>
      <c r="D297" s="254"/>
      <c r="E297" s="255"/>
      <c r="F297" s="254"/>
      <c r="G297" s="255"/>
      <c r="H297" s="258"/>
      <c r="I297" s="259"/>
      <c r="J297" s="258"/>
      <c r="K297" s="259"/>
      <c r="L297" s="261"/>
      <c r="M297" s="263"/>
      <c r="N297" s="263"/>
      <c r="O297" s="264"/>
      <c r="P297" s="264"/>
      <c r="Q297" s="265"/>
      <c r="R297" s="244"/>
      <c r="S297" s="244"/>
      <c r="T297" s="265"/>
      <c r="U297" s="244"/>
      <c r="V297" s="266"/>
      <c r="W297" s="267"/>
      <c r="X297" s="244"/>
    </row>
    <row r="298" spans="1:24" s="57" customFormat="1" ht="20.45" customHeight="1">
      <c r="A298" s="163">
        <v>127</v>
      </c>
      <c r="B298" s="248" t="str">
        <f>IF('様式第６号(2)'!B305="","",'様式第６号(2)'!B305)</f>
        <v/>
      </c>
      <c r="C298" s="249"/>
      <c r="D298" s="252" t="str">
        <f>IF('様式第６号(2)'!H305="","",'様式第６号(2)'!H305)</f>
        <v/>
      </c>
      <c r="E298" s="253"/>
      <c r="F298" s="252" t="str">
        <f>IF('様式第６号(2)'!J305="","",'様式第６号(2)'!J305)</f>
        <v/>
      </c>
      <c r="G298" s="253"/>
      <c r="H298" s="256" t="str">
        <f>IF('様式第６号(2)'!N305="","",'様式第６号(2)'!N305)</f>
        <v/>
      </c>
      <c r="I298" s="257"/>
      <c r="J298" s="256" t="str">
        <f>IF('様式第６号(2)'!P305="","",'様式第６号(2)'!P305)</f>
        <v/>
      </c>
      <c r="K298" s="257"/>
      <c r="L298" s="260" t="str">
        <f>IF('様式第６号(2)'!R305="","",'様式第６号(2)'!R305)</f>
        <v/>
      </c>
      <c r="M298" s="262" t="str">
        <f>IF('様式第６号(2)'!T305="","",'様式第６号(2)'!T305)</f>
        <v/>
      </c>
      <c r="N298" s="262" t="str">
        <f t="shared" ref="N298" si="364">IF(OR(H298="",M298=""),"",H298-M298)</f>
        <v/>
      </c>
      <c r="O298" s="264"/>
      <c r="P298" s="264"/>
      <c r="Q298" s="265"/>
      <c r="R298" s="244"/>
      <c r="S298" s="244"/>
      <c r="T298" s="265"/>
      <c r="U298" s="244"/>
      <c r="V298" s="266" t="str">
        <f t="shared" ref="V298" si="365">IF(Q298="","",IF(Q298="×",0,IF(AND(Q298="○",S298="○"),150000,100000)))</f>
        <v/>
      </c>
      <c r="W298" s="267" t="str">
        <f t="shared" ref="W298" si="366">IF(AND(N298="",O298=""),"",SUM(N298,O298))</f>
        <v/>
      </c>
      <c r="X298" s="244"/>
    </row>
    <row r="299" spans="1:24" s="57" customFormat="1" ht="20.45" customHeight="1">
      <c r="A299" s="163"/>
      <c r="B299" s="250"/>
      <c r="C299" s="251"/>
      <c r="D299" s="254"/>
      <c r="E299" s="255"/>
      <c r="F299" s="254"/>
      <c r="G299" s="255"/>
      <c r="H299" s="258"/>
      <c r="I299" s="259"/>
      <c r="J299" s="258"/>
      <c r="K299" s="259"/>
      <c r="L299" s="261"/>
      <c r="M299" s="263"/>
      <c r="N299" s="263"/>
      <c r="O299" s="264"/>
      <c r="P299" s="264"/>
      <c r="Q299" s="265"/>
      <c r="R299" s="244"/>
      <c r="S299" s="244"/>
      <c r="T299" s="265"/>
      <c r="U299" s="244"/>
      <c r="V299" s="266"/>
      <c r="W299" s="267"/>
      <c r="X299" s="244"/>
    </row>
    <row r="300" spans="1:24" s="57" customFormat="1" ht="20.45" customHeight="1">
      <c r="A300" s="163">
        <v>128</v>
      </c>
      <c r="B300" s="248" t="str">
        <f>IF('様式第６号(2)'!B307="","",'様式第６号(2)'!B307)</f>
        <v/>
      </c>
      <c r="C300" s="249"/>
      <c r="D300" s="252" t="str">
        <f>IF('様式第６号(2)'!H307="","",'様式第６号(2)'!H307)</f>
        <v/>
      </c>
      <c r="E300" s="253"/>
      <c r="F300" s="252" t="str">
        <f>IF('様式第６号(2)'!J307="","",'様式第６号(2)'!J307)</f>
        <v/>
      </c>
      <c r="G300" s="253"/>
      <c r="H300" s="256" t="str">
        <f>IF('様式第６号(2)'!N307="","",'様式第６号(2)'!N307)</f>
        <v/>
      </c>
      <c r="I300" s="257"/>
      <c r="J300" s="256" t="str">
        <f>IF('様式第６号(2)'!P307="","",'様式第６号(2)'!P307)</f>
        <v/>
      </c>
      <c r="K300" s="257"/>
      <c r="L300" s="260" t="str">
        <f>IF('様式第６号(2)'!R307="","",'様式第６号(2)'!R307)</f>
        <v/>
      </c>
      <c r="M300" s="262" t="str">
        <f>IF('様式第６号(2)'!T307="","",'様式第６号(2)'!T307)</f>
        <v/>
      </c>
      <c r="N300" s="262" t="str">
        <f t="shared" ref="N300" si="367">IF(OR(H300="",M300=""),"",H300-M300)</f>
        <v/>
      </c>
      <c r="O300" s="264"/>
      <c r="P300" s="264"/>
      <c r="Q300" s="265"/>
      <c r="R300" s="244"/>
      <c r="S300" s="244"/>
      <c r="T300" s="265"/>
      <c r="U300" s="244"/>
      <c r="V300" s="266" t="str">
        <f t="shared" ref="V300" si="368">IF(Q300="","",IF(Q300="×",0,IF(AND(Q300="○",S300="○"),150000,100000)))</f>
        <v/>
      </c>
      <c r="W300" s="267" t="str">
        <f t="shared" ref="W300" si="369">IF(AND(N300="",O300=""),"",SUM(N300,O300))</f>
        <v/>
      </c>
      <c r="X300" s="244"/>
    </row>
    <row r="301" spans="1:24" s="57" customFormat="1" ht="20.45" customHeight="1">
      <c r="A301" s="163"/>
      <c r="B301" s="250"/>
      <c r="C301" s="251"/>
      <c r="D301" s="254"/>
      <c r="E301" s="255"/>
      <c r="F301" s="254"/>
      <c r="G301" s="255"/>
      <c r="H301" s="258"/>
      <c r="I301" s="259"/>
      <c r="J301" s="258"/>
      <c r="K301" s="259"/>
      <c r="L301" s="261"/>
      <c r="M301" s="263"/>
      <c r="N301" s="263"/>
      <c r="O301" s="264"/>
      <c r="P301" s="264"/>
      <c r="Q301" s="265"/>
      <c r="R301" s="244"/>
      <c r="S301" s="244"/>
      <c r="T301" s="265"/>
      <c r="U301" s="244"/>
      <c r="V301" s="266"/>
      <c r="W301" s="267"/>
      <c r="X301" s="244"/>
    </row>
    <row r="302" spans="1:24" s="57" customFormat="1" ht="20.45" customHeight="1">
      <c r="A302" s="163">
        <v>129</v>
      </c>
      <c r="B302" s="248" t="str">
        <f>IF('様式第６号(2)'!B309="","",'様式第６号(2)'!B309)</f>
        <v/>
      </c>
      <c r="C302" s="249"/>
      <c r="D302" s="252" t="str">
        <f>IF('様式第６号(2)'!H309="","",'様式第６号(2)'!H309)</f>
        <v/>
      </c>
      <c r="E302" s="253"/>
      <c r="F302" s="252" t="str">
        <f>IF('様式第６号(2)'!J309="","",'様式第６号(2)'!J309)</f>
        <v/>
      </c>
      <c r="G302" s="253"/>
      <c r="H302" s="256" t="str">
        <f>IF('様式第６号(2)'!N309="","",'様式第６号(2)'!N309)</f>
        <v/>
      </c>
      <c r="I302" s="257"/>
      <c r="J302" s="256" t="str">
        <f>IF('様式第６号(2)'!P309="","",'様式第６号(2)'!P309)</f>
        <v/>
      </c>
      <c r="K302" s="257"/>
      <c r="L302" s="260" t="str">
        <f>IF('様式第６号(2)'!R309="","",'様式第６号(2)'!R309)</f>
        <v/>
      </c>
      <c r="M302" s="262" t="str">
        <f>IF('様式第６号(2)'!T309="","",'様式第６号(2)'!T309)</f>
        <v/>
      </c>
      <c r="N302" s="262" t="str">
        <f t="shared" ref="N302" si="370">IF(OR(H302="",M302=""),"",H302-M302)</f>
        <v/>
      </c>
      <c r="O302" s="264"/>
      <c r="P302" s="264"/>
      <c r="Q302" s="265"/>
      <c r="R302" s="244"/>
      <c r="S302" s="244"/>
      <c r="T302" s="265"/>
      <c r="U302" s="244"/>
      <c r="V302" s="266" t="str">
        <f t="shared" ref="V302" si="371">IF(Q302="","",IF(Q302="×",0,IF(AND(Q302="○",S302="○"),150000,100000)))</f>
        <v/>
      </c>
      <c r="W302" s="267" t="str">
        <f t="shared" ref="W302" si="372">IF(AND(N302="",O302=""),"",SUM(N302,O302))</f>
        <v/>
      </c>
      <c r="X302" s="244"/>
    </row>
    <row r="303" spans="1:24" s="57" customFormat="1" ht="20.45" customHeight="1">
      <c r="A303" s="163"/>
      <c r="B303" s="250"/>
      <c r="C303" s="251"/>
      <c r="D303" s="254"/>
      <c r="E303" s="255"/>
      <c r="F303" s="254"/>
      <c r="G303" s="255"/>
      <c r="H303" s="258"/>
      <c r="I303" s="259"/>
      <c r="J303" s="258"/>
      <c r="K303" s="259"/>
      <c r="L303" s="261"/>
      <c r="M303" s="263"/>
      <c r="N303" s="263"/>
      <c r="O303" s="264"/>
      <c r="P303" s="264"/>
      <c r="Q303" s="265"/>
      <c r="R303" s="244"/>
      <c r="S303" s="244"/>
      <c r="T303" s="265"/>
      <c r="U303" s="244"/>
      <c r="V303" s="266"/>
      <c r="W303" s="267"/>
      <c r="X303" s="244"/>
    </row>
    <row r="304" spans="1:24" s="57" customFormat="1" ht="20.45" customHeight="1">
      <c r="A304" s="163">
        <v>130</v>
      </c>
      <c r="B304" s="248" t="str">
        <f>IF('様式第６号(2)'!B311="","",'様式第６号(2)'!B311)</f>
        <v/>
      </c>
      <c r="C304" s="249"/>
      <c r="D304" s="252" t="str">
        <f>IF('様式第６号(2)'!H311="","",'様式第６号(2)'!H311)</f>
        <v/>
      </c>
      <c r="E304" s="253"/>
      <c r="F304" s="252" t="str">
        <f>IF('様式第６号(2)'!J311="","",'様式第６号(2)'!J311)</f>
        <v/>
      </c>
      <c r="G304" s="253"/>
      <c r="H304" s="256" t="str">
        <f>IF('様式第６号(2)'!N311="","",'様式第６号(2)'!N311)</f>
        <v/>
      </c>
      <c r="I304" s="257"/>
      <c r="J304" s="256" t="str">
        <f>IF('様式第６号(2)'!P311="","",'様式第６号(2)'!P311)</f>
        <v/>
      </c>
      <c r="K304" s="257"/>
      <c r="L304" s="260" t="str">
        <f>IF('様式第６号(2)'!R311="","",'様式第６号(2)'!R311)</f>
        <v/>
      </c>
      <c r="M304" s="262" t="str">
        <f>IF('様式第６号(2)'!T311="","",'様式第６号(2)'!T311)</f>
        <v/>
      </c>
      <c r="N304" s="262" t="str">
        <f t="shared" ref="N304" si="373">IF(OR(H304="",M304=""),"",H304-M304)</f>
        <v/>
      </c>
      <c r="O304" s="264"/>
      <c r="P304" s="264"/>
      <c r="Q304" s="265"/>
      <c r="R304" s="244"/>
      <c r="S304" s="244"/>
      <c r="T304" s="265"/>
      <c r="U304" s="244"/>
      <c r="V304" s="266" t="str">
        <f t="shared" ref="V304" si="374">IF(Q304="","",IF(Q304="×",0,IF(AND(Q304="○",S304="○"),150000,100000)))</f>
        <v/>
      </c>
      <c r="W304" s="267" t="str">
        <f t="shared" ref="W304" si="375">IF(AND(N304="",O304=""),"",SUM(N304,O304))</f>
        <v/>
      </c>
      <c r="X304" s="244"/>
    </row>
    <row r="305" spans="1:24" s="57" customFormat="1" ht="20.45" customHeight="1">
      <c r="A305" s="163"/>
      <c r="B305" s="250"/>
      <c r="C305" s="251"/>
      <c r="D305" s="254"/>
      <c r="E305" s="255"/>
      <c r="F305" s="254"/>
      <c r="G305" s="255"/>
      <c r="H305" s="258"/>
      <c r="I305" s="259"/>
      <c r="J305" s="258"/>
      <c r="K305" s="259"/>
      <c r="L305" s="261"/>
      <c r="M305" s="263"/>
      <c r="N305" s="263"/>
      <c r="O305" s="264"/>
      <c r="P305" s="264"/>
      <c r="Q305" s="265"/>
      <c r="R305" s="244"/>
      <c r="S305" s="244"/>
      <c r="T305" s="265"/>
      <c r="U305" s="244"/>
      <c r="V305" s="266"/>
      <c r="W305" s="267"/>
      <c r="X305" s="244"/>
    </row>
    <row r="306" spans="1:24" s="57" customFormat="1" ht="20.45" customHeight="1">
      <c r="A306" s="163">
        <v>131</v>
      </c>
      <c r="B306" s="248" t="str">
        <f>IF('様式第６号(2)'!B313="","",'様式第６号(2)'!B313)</f>
        <v/>
      </c>
      <c r="C306" s="249"/>
      <c r="D306" s="252" t="str">
        <f>IF('様式第６号(2)'!H313="","",'様式第６号(2)'!H313)</f>
        <v/>
      </c>
      <c r="E306" s="253"/>
      <c r="F306" s="252" t="str">
        <f>IF('様式第６号(2)'!J313="","",'様式第６号(2)'!J313)</f>
        <v/>
      </c>
      <c r="G306" s="253"/>
      <c r="H306" s="256" t="str">
        <f>IF('様式第６号(2)'!N313="","",'様式第６号(2)'!N313)</f>
        <v/>
      </c>
      <c r="I306" s="257"/>
      <c r="J306" s="256" t="str">
        <f>IF('様式第６号(2)'!P313="","",'様式第６号(2)'!P313)</f>
        <v/>
      </c>
      <c r="K306" s="257"/>
      <c r="L306" s="260" t="str">
        <f>IF('様式第６号(2)'!R313="","",'様式第６号(2)'!R313)</f>
        <v/>
      </c>
      <c r="M306" s="262" t="str">
        <f>IF('様式第６号(2)'!T313="","",'様式第６号(2)'!T313)</f>
        <v/>
      </c>
      <c r="N306" s="262" t="str">
        <f t="shared" ref="N306" si="376">IF(OR(H306="",M306=""),"",H306-M306)</f>
        <v/>
      </c>
      <c r="O306" s="264"/>
      <c r="P306" s="264"/>
      <c r="Q306" s="265"/>
      <c r="R306" s="244"/>
      <c r="S306" s="244"/>
      <c r="T306" s="265"/>
      <c r="U306" s="244"/>
      <c r="V306" s="266" t="str">
        <f t="shared" ref="V306" si="377">IF(Q306="","",IF(Q306="×",0,IF(AND(Q306="○",S306="○"),150000,100000)))</f>
        <v/>
      </c>
      <c r="W306" s="267" t="str">
        <f t="shared" ref="W306" si="378">IF(AND(N306="",O306=""),"",SUM(N306,O306))</f>
        <v/>
      </c>
      <c r="X306" s="244"/>
    </row>
    <row r="307" spans="1:24" s="57" customFormat="1" ht="20.45" customHeight="1">
      <c r="A307" s="163"/>
      <c r="B307" s="250"/>
      <c r="C307" s="251"/>
      <c r="D307" s="254"/>
      <c r="E307" s="255"/>
      <c r="F307" s="254"/>
      <c r="G307" s="255"/>
      <c r="H307" s="258"/>
      <c r="I307" s="259"/>
      <c r="J307" s="258"/>
      <c r="K307" s="259"/>
      <c r="L307" s="261"/>
      <c r="M307" s="263"/>
      <c r="N307" s="263"/>
      <c r="O307" s="264"/>
      <c r="P307" s="264"/>
      <c r="Q307" s="265"/>
      <c r="R307" s="244"/>
      <c r="S307" s="244"/>
      <c r="T307" s="265"/>
      <c r="U307" s="244"/>
      <c r="V307" s="266"/>
      <c r="W307" s="267"/>
      <c r="X307" s="244"/>
    </row>
    <row r="308" spans="1:24" s="57" customFormat="1" ht="20.45" customHeight="1">
      <c r="A308" s="163">
        <v>132</v>
      </c>
      <c r="B308" s="248" t="str">
        <f>IF('様式第６号(2)'!B315="","",'様式第６号(2)'!B315)</f>
        <v/>
      </c>
      <c r="C308" s="249"/>
      <c r="D308" s="252" t="str">
        <f>IF('様式第６号(2)'!H315="","",'様式第６号(2)'!H315)</f>
        <v/>
      </c>
      <c r="E308" s="253"/>
      <c r="F308" s="252" t="str">
        <f>IF('様式第６号(2)'!J315="","",'様式第６号(2)'!J315)</f>
        <v/>
      </c>
      <c r="G308" s="253"/>
      <c r="H308" s="256" t="str">
        <f>IF('様式第６号(2)'!N315="","",'様式第６号(2)'!N315)</f>
        <v/>
      </c>
      <c r="I308" s="257"/>
      <c r="J308" s="256" t="str">
        <f>IF('様式第６号(2)'!P315="","",'様式第６号(2)'!P315)</f>
        <v/>
      </c>
      <c r="K308" s="257"/>
      <c r="L308" s="260" t="str">
        <f>IF('様式第６号(2)'!R315="","",'様式第６号(2)'!R315)</f>
        <v/>
      </c>
      <c r="M308" s="262" t="str">
        <f>IF('様式第６号(2)'!T315="","",'様式第６号(2)'!T315)</f>
        <v/>
      </c>
      <c r="N308" s="262" t="str">
        <f t="shared" ref="N308" si="379">IF(OR(H308="",M308=""),"",H308-M308)</f>
        <v/>
      </c>
      <c r="O308" s="264"/>
      <c r="P308" s="264"/>
      <c r="Q308" s="265"/>
      <c r="R308" s="244"/>
      <c r="S308" s="244"/>
      <c r="T308" s="265"/>
      <c r="U308" s="244"/>
      <c r="V308" s="266" t="str">
        <f t="shared" ref="V308" si="380">IF(Q308="","",IF(Q308="×",0,IF(AND(Q308="○",S308="○"),150000,100000)))</f>
        <v/>
      </c>
      <c r="W308" s="267" t="str">
        <f t="shared" ref="W308" si="381">IF(AND(N308="",O308=""),"",SUM(N308,O308))</f>
        <v/>
      </c>
      <c r="X308" s="244"/>
    </row>
    <row r="309" spans="1:24" s="57" customFormat="1" ht="20.45" customHeight="1">
      <c r="A309" s="163"/>
      <c r="B309" s="250"/>
      <c r="C309" s="251"/>
      <c r="D309" s="254"/>
      <c r="E309" s="255"/>
      <c r="F309" s="254"/>
      <c r="G309" s="255"/>
      <c r="H309" s="258"/>
      <c r="I309" s="259"/>
      <c r="J309" s="258"/>
      <c r="K309" s="259"/>
      <c r="L309" s="261"/>
      <c r="M309" s="263"/>
      <c r="N309" s="263"/>
      <c r="O309" s="264"/>
      <c r="P309" s="264"/>
      <c r="Q309" s="265"/>
      <c r="R309" s="244"/>
      <c r="S309" s="244"/>
      <c r="T309" s="265"/>
      <c r="U309" s="244"/>
      <c r="V309" s="266"/>
      <c r="W309" s="267"/>
      <c r="X309" s="244"/>
    </row>
    <row r="310" spans="1:24" s="57" customFormat="1" ht="20.45" customHeight="1">
      <c r="A310" s="163">
        <v>133</v>
      </c>
      <c r="B310" s="248" t="str">
        <f>IF('様式第６号(2)'!B317="","",'様式第６号(2)'!B317)</f>
        <v/>
      </c>
      <c r="C310" s="249"/>
      <c r="D310" s="252" t="str">
        <f>IF('様式第６号(2)'!H317="","",'様式第６号(2)'!H317)</f>
        <v/>
      </c>
      <c r="E310" s="253"/>
      <c r="F310" s="252" t="str">
        <f>IF('様式第６号(2)'!J317="","",'様式第６号(2)'!J317)</f>
        <v/>
      </c>
      <c r="G310" s="253"/>
      <c r="H310" s="256" t="str">
        <f>IF('様式第６号(2)'!N317="","",'様式第６号(2)'!N317)</f>
        <v/>
      </c>
      <c r="I310" s="257"/>
      <c r="J310" s="256" t="str">
        <f>IF('様式第６号(2)'!P317="","",'様式第６号(2)'!P317)</f>
        <v/>
      </c>
      <c r="K310" s="257"/>
      <c r="L310" s="260" t="str">
        <f>IF('様式第６号(2)'!R317="","",'様式第６号(2)'!R317)</f>
        <v/>
      </c>
      <c r="M310" s="262" t="str">
        <f>IF('様式第６号(2)'!T317="","",'様式第６号(2)'!T317)</f>
        <v/>
      </c>
      <c r="N310" s="262" t="str">
        <f t="shared" ref="N310" si="382">IF(OR(H310="",M310=""),"",H310-M310)</f>
        <v/>
      </c>
      <c r="O310" s="264"/>
      <c r="P310" s="264"/>
      <c r="Q310" s="265"/>
      <c r="R310" s="244"/>
      <c r="S310" s="244"/>
      <c r="T310" s="265"/>
      <c r="U310" s="244"/>
      <c r="V310" s="266" t="str">
        <f t="shared" ref="V310" si="383">IF(Q310="","",IF(Q310="×",0,IF(AND(Q310="○",S310="○"),150000,100000)))</f>
        <v/>
      </c>
      <c r="W310" s="267" t="str">
        <f t="shared" ref="W310" si="384">IF(AND(N310="",O310=""),"",SUM(N310,O310))</f>
        <v/>
      </c>
      <c r="X310" s="244"/>
    </row>
    <row r="311" spans="1:24" s="57" customFormat="1" ht="20.45" customHeight="1">
      <c r="A311" s="163"/>
      <c r="B311" s="250"/>
      <c r="C311" s="251"/>
      <c r="D311" s="254"/>
      <c r="E311" s="255"/>
      <c r="F311" s="254"/>
      <c r="G311" s="255"/>
      <c r="H311" s="258"/>
      <c r="I311" s="259"/>
      <c r="J311" s="258"/>
      <c r="K311" s="259"/>
      <c r="L311" s="261"/>
      <c r="M311" s="263"/>
      <c r="N311" s="263"/>
      <c r="O311" s="264"/>
      <c r="P311" s="264"/>
      <c r="Q311" s="265"/>
      <c r="R311" s="244"/>
      <c r="S311" s="244"/>
      <c r="T311" s="265"/>
      <c r="U311" s="244"/>
      <c r="V311" s="266"/>
      <c r="W311" s="267"/>
      <c r="X311" s="244"/>
    </row>
    <row r="312" spans="1:24" s="57" customFormat="1" ht="20.45" customHeight="1">
      <c r="A312" s="163">
        <v>134</v>
      </c>
      <c r="B312" s="248" t="str">
        <f>IF('様式第６号(2)'!B319="","",'様式第６号(2)'!B319)</f>
        <v/>
      </c>
      <c r="C312" s="249"/>
      <c r="D312" s="252" t="str">
        <f>IF('様式第６号(2)'!H319="","",'様式第６号(2)'!H319)</f>
        <v/>
      </c>
      <c r="E312" s="253"/>
      <c r="F312" s="252" t="str">
        <f>IF('様式第６号(2)'!J319="","",'様式第６号(2)'!J319)</f>
        <v/>
      </c>
      <c r="G312" s="253"/>
      <c r="H312" s="256" t="str">
        <f>IF('様式第６号(2)'!N319="","",'様式第６号(2)'!N319)</f>
        <v/>
      </c>
      <c r="I312" s="257"/>
      <c r="J312" s="256" t="str">
        <f>IF('様式第６号(2)'!P319="","",'様式第６号(2)'!P319)</f>
        <v/>
      </c>
      <c r="K312" s="257"/>
      <c r="L312" s="260" t="str">
        <f>IF('様式第６号(2)'!R319="","",'様式第６号(2)'!R319)</f>
        <v/>
      </c>
      <c r="M312" s="262" t="str">
        <f>IF('様式第６号(2)'!T319="","",'様式第６号(2)'!T319)</f>
        <v/>
      </c>
      <c r="N312" s="262" t="str">
        <f t="shared" ref="N312" si="385">IF(OR(H312="",M312=""),"",H312-M312)</f>
        <v/>
      </c>
      <c r="O312" s="264"/>
      <c r="P312" s="264"/>
      <c r="Q312" s="265"/>
      <c r="R312" s="244"/>
      <c r="S312" s="244"/>
      <c r="T312" s="265"/>
      <c r="U312" s="244"/>
      <c r="V312" s="266" t="str">
        <f t="shared" ref="V312" si="386">IF(Q312="","",IF(Q312="×",0,IF(AND(Q312="○",S312="○"),150000,100000)))</f>
        <v/>
      </c>
      <c r="W312" s="267" t="str">
        <f t="shared" ref="W312" si="387">IF(AND(N312="",O312=""),"",SUM(N312,O312))</f>
        <v/>
      </c>
      <c r="X312" s="244"/>
    </row>
    <row r="313" spans="1:24" s="57" customFormat="1" ht="20.45" customHeight="1">
      <c r="A313" s="163"/>
      <c r="B313" s="250"/>
      <c r="C313" s="251"/>
      <c r="D313" s="254"/>
      <c r="E313" s="255"/>
      <c r="F313" s="254"/>
      <c r="G313" s="255"/>
      <c r="H313" s="258"/>
      <c r="I313" s="259"/>
      <c r="J313" s="258"/>
      <c r="K313" s="259"/>
      <c r="L313" s="261"/>
      <c r="M313" s="263"/>
      <c r="N313" s="263"/>
      <c r="O313" s="264"/>
      <c r="P313" s="264"/>
      <c r="Q313" s="265"/>
      <c r="R313" s="244"/>
      <c r="S313" s="244"/>
      <c r="T313" s="265"/>
      <c r="U313" s="244"/>
      <c r="V313" s="266"/>
      <c r="W313" s="267"/>
      <c r="X313" s="244"/>
    </row>
    <row r="314" spans="1:24" s="57" customFormat="1" ht="20.45" customHeight="1">
      <c r="A314" s="163">
        <v>135</v>
      </c>
      <c r="B314" s="248" t="str">
        <f>IF('様式第６号(2)'!B321="","",'様式第６号(2)'!B321)</f>
        <v/>
      </c>
      <c r="C314" s="249"/>
      <c r="D314" s="252" t="str">
        <f>IF('様式第６号(2)'!H321="","",'様式第６号(2)'!H321)</f>
        <v/>
      </c>
      <c r="E314" s="253"/>
      <c r="F314" s="252" t="str">
        <f>IF('様式第６号(2)'!J321="","",'様式第６号(2)'!J321)</f>
        <v/>
      </c>
      <c r="G314" s="253"/>
      <c r="H314" s="256" t="str">
        <f>IF('様式第６号(2)'!N321="","",'様式第６号(2)'!N321)</f>
        <v/>
      </c>
      <c r="I314" s="257"/>
      <c r="J314" s="256" t="str">
        <f>IF('様式第６号(2)'!P321="","",'様式第６号(2)'!P321)</f>
        <v/>
      </c>
      <c r="K314" s="257"/>
      <c r="L314" s="260" t="str">
        <f>IF('様式第６号(2)'!R321="","",'様式第６号(2)'!R321)</f>
        <v/>
      </c>
      <c r="M314" s="262" t="str">
        <f>IF('様式第６号(2)'!T321="","",'様式第６号(2)'!T321)</f>
        <v/>
      </c>
      <c r="N314" s="262" t="str">
        <f t="shared" ref="N314" si="388">IF(OR(H314="",M314=""),"",H314-M314)</f>
        <v/>
      </c>
      <c r="O314" s="264"/>
      <c r="P314" s="264"/>
      <c r="Q314" s="265"/>
      <c r="R314" s="244"/>
      <c r="S314" s="244"/>
      <c r="T314" s="265"/>
      <c r="U314" s="244"/>
      <c r="V314" s="266" t="str">
        <f t="shared" ref="V314" si="389">IF(Q314="","",IF(Q314="×",0,IF(AND(Q314="○",S314="○"),150000,100000)))</f>
        <v/>
      </c>
      <c r="W314" s="267" t="str">
        <f t="shared" ref="W314" si="390">IF(AND(N314="",O314=""),"",SUM(N314,O314))</f>
        <v/>
      </c>
      <c r="X314" s="244"/>
    </row>
    <row r="315" spans="1:24" s="57" customFormat="1" ht="20.45" customHeight="1">
      <c r="A315" s="163"/>
      <c r="B315" s="250"/>
      <c r="C315" s="251"/>
      <c r="D315" s="254"/>
      <c r="E315" s="255"/>
      <c r="F315" s="254"/>
      <c r="G315" s="255"/>
      <c r="H315" s="258"/>
      <c r="I315" s="259"/>
      <c r="J315" s="258"/>
      <c r="K315" s="259"/>
      <c r="L315" s="261"/>
      <c r="M315" s="263"/>
      <c r="N315" s="263"/>
      <c r="O315" s="264"/>
      <c r="P315" s="264"/>
      <c r="Q315" s="265"/>
      <c r="R315" s="244"/>
      <c r="S315" s="244"/>
      <c r="T315" s="265"/>
      <c r="U315" s="244"/>
      <c r="V315" s="266"/>
      <c r="W315" s="267"/>
      <c r="X315" s="244"/>
    </row>
    <row r="316" spans="1:24" s="57" customFormat="1" ht="20.45" customHeight="1">
      <c r="A316" s="163">
        <v>136</v>
      </c>
      <c r="B316" s="248" t="str">
        <f>IF('様式第６号(2)'!B323="","",'様式第６号(2)'!B323)</f>
        <v/>
      </c>
      <c r="C316" s="249"/>
      <c r="D316" s="252" t="str">
        <f>IF('様式第６号(2)'!H323="","",'様式第６号(2)'!H323)</f>
        <v/>
      </c>
      <c r="E316" s="253"/>
      <c r="F316" s="252" t="str">
        <f>IF('様式第６号(2)'!J323="","",'様式第６号(2)'!J323)</f>
        <v/>
      </c>
      <c r="G316" s="253"/>
      <c r="H316" s="256" t="str">
        <f>IF('様式第６号(2)'!N323="","",'様式第６号(2)'!N323)</f>
        <v/>
      </c>
      <c r="I316" s="257"/>
      <c r="J316" s="256" t="str">
        <f>IF('様式第６号(2)'!P323="","",'様式第６号(2)'!P323)</f>
        <v/>
      </c>
      <c r="K316" s="257"/>
      <c r="L316" s="260" t="str">
        <f>IF('様式第６号(2)'!R323="","",'様式第６号(2)'!R323)</f>
        <v/>
      </c>
      <c r="M316" s="262" t="str">
        <f>IF('様式第６号(2)'!T323="","",'様式第６号(2)'!T323)</f>
        <v/>
      </c>
      <c r="N316" s="262" t="str">
        <f t="shared" ref="N316" si="391">IF(OR(H316="",M316=""),"",H316-M316)</f>
        <v/>
      </c>
      <c r="O316" s="264"/>
      <c r="P316" s="264"/>
      <c r="Q316" s="265"/>
      <c r="R316" s="244"/>
      <c r="S316" s="244"/>
      <c r="T316" s="265"/>
      <c r="U316" s="244"/>
      <c r="V316" s="266" t="str">
        <f t="shared" ref="V316" si="392">IF(Q316="","",IF(Q316="×",0,IF(AND(Q316="○",S316="○"),150000,100000)))</f>
        <v/>
      </c>
      <c r="W316" s="267" t="str">
        <f t="shared" ref="W316" si="393">IF(AND(N316="",O316=""),"",SUM(N316,O316))</f>
        <v/>
      </c>
      <c r="X316" s="244"/>
    </row>
    <row r="317" spans="1:24" s="57" customFormat="1" ht="20.45" customHeight="1">
      <c r="A317" s="163"/>
      <c r="B317" s="250"/>
      <c r="C317" s="251"/>
      <c r="D317" s="254"/>
      <c r="E317" s="255"/>
      <c r="F317" s="254"/>
      <c r="G317" s="255"/>
      <c r="H317" s="258"/>
      <c r="I317" s="259"/>
      <c r="J317" s="258"/>
      <c r="K317" s="259"/>
      <c r="L317" s="261"/>
      <c r="M317" s="263"/>
      <c r="N317" s="263"/>
      <c r="O317" s="264"/>
      <c r="P317" s="264"/>
      <c r="Q317" s="265"/>
      <c r="R317" s="244"/>
      <c r="S317" s="244"/>
      <c r="T317" s="265"/>
      <c r="U317" s="244"/>
      <c r="V317" s="266"/>
      <c r="W317" s="267"/>
      <c r="X317" s="244"/>
    </row>
    <row r="318" spans="1:24" s="57" customFormat="1" ht="20.45" customHeight="1">
      <c r="A318" s="163">
        <v>137</v>
      </c>
      <c r="B318" s="248" t="str">
        <f>IF('様式第６号(2)'!B325="","",'様式第６号(2)'!B325)</f>
        <v/>
      </c>
      <c r="C318" s="249"/>
      <c r="D318" s="252" t="str">
        <f>IF('様式第６号(2)'!H325="","",'様式第６号(2)'!H325)</f>
        <v/>
      </c>
      <c r="E318" s="253"/>
      <c r="F318" s="252" t="str">
        <f>IF('様式第６号(2)'!J325="","",'様式第６号(2)'!J325)</f>
        <v/>
      </c>
      <c r="G318" s="253"/>
      <c r="H318" s="256" t="str">
        <f>IF('様式第６号(2)'!N325="","",'様式第６号(2)'!N325)</f>
        <v/>
      </c>
      <c r="I318" s="257"/>
      <c r="J318" s="256" t="str">
        <f>IF('様式第６号(2)'!P325="","",'様式第６号(2)'!P325)</f>
        <v/>
      </c>
      <c r="K318" s="257"/>
      <c r="L318" s="260" t="str">
        <f>IF('様式第６号(2)'!R325="","",'様式第６号(2)'!R325)</f>
        <v/>
      </c>
      <c r="M318" s="262" t="str">
        <f>IF('様式第６号(2)'!T325="","",'様式第６号(2)'!T325)</f>
        <v/>
      </c>
      <c r="N318" s="262" t="str">
        <f t="shared" ref="N318" si="394">IF(OR(H318="",M318=""),"",H318-M318)</f>
        <v/>
      </c>
      <c r="O318" s="264"/>
      <c r="P318" s="264"/>
      <c r="Q318" s="265"/>
      <c r="R318" s="244"/>
      <c r="S318" s="244"/>
      <c r="T318" s="265"/>
      <c r="U318" s="244"/>
      <c r="V318" s="266" t="str">
        <f t="shared" ref="V318" si="395">IF(Q318="","",IF(Q318="×",0,IF(AND(Q318="○",S318="○"),150000,100000)))</f>
        <v/>
      </c>
      <c r="W318" s="267" t="str">
        <f t="shared" ref="W318" si="396">IF(AND(N318="",O318=""),"",SUM(N318,O318))</f>
        <v/>
      </c>
      <c r="X318" s="244"/>
    </row>
    <row r="319" spans="1:24" s="57" customFormat="1" ht="20.45" customHeight="1">
      <c r="A319" s="163"/>
      <c r="B319" s="250"/>
      <c r="C319" s="251"/>
      <c r="D319" s="254"/>
      <c r="E319" s="255"/>
      <c r="F319" s="254"/>
      <c r="G319" s="255"/>
      <c r="H319" s="258"/>
      <c r="I319" s="259"/>
      <c r="J319" s="258"/>
      <c r="K319" s="259"/>
      <c r="L319" s="261"/>
      <c r="M319" s="263"/>
      <c r="N319" s="263"/>
      <c r="O319" s="264"/>
      <c r="P319" s="264"/>
      <c r="Q319" s="265"/>
      <c r="R319" s="244"/>
      <c r="S319" s="244"/>
      <c r="T319" s="265"/>
      <c r="U319" s="244"/>
      <c r="V319" s="266"/>
      <c r="W319" s="267"/>
      <c r="X319" s="244"/>
    </row>
    <row r="320" spans="1:24" s="57" customFormat="1" ht="20.45" customHeight="1">
      <c r="A320" s="163">
        <v>138</v>
      </c>
      <c r="B320" s="248" t="str">
        <f>IF('様式第６号(2)'!B327="","",'様式第６号(2)'!B327)</f>
        <v/>
      </c>
      <c r="C320" s="249"/>
      <c r="D320" s="252" t="str">
        <f>IF('様式第６号(2)'!H327="","",'様式第６号(2)'!H327)</f>
        <v/>
      </c>
      <c r="E320" s="253"/>
      <c r="F320" s="252" t="str">
        <f>IF('様式第６号(2)'!J327="","",'様式第６号(2)'!J327)</f>
        <v/>
      </c>
      <c r="G320" s="253"/>
      <c r="H320" s="256" t="str">
        <f>IF('様式第６号(2)'!N327="","",'様式第６号(2)'!N327)</f>
        <v/>
      </c>
      <c r="I320" s="257"/>
      <c r="J320" s="256" t="str">
        <f>IF('様式第６号(2)'!P327="","",'様式第６号(2)'!P327)</f>
        <v/>
      </c>
      <c r="K320" s="257"/>
      <c r="L320" s="260" t="str">
        <f>IF('様式第６号(2)'!R327="","",'様式第６号(2)'!R327)</f>
        <v/>
      </c>
      <c r="M320" s="262" t="str">
        <f>IF('様式第６号(2)'!T327="","",'様式第６号(2)'!T327)</f>
        <v/>
      </c>
      <c r="N320" s="262" t="str">
        <f t="shared" ref="N320" si="397">IF(OR(H320="",M320=""),"",H320-M320)</f>
        <v/>
      </c>
      <c r="O320" s="264"/>
      <c r="P320" s="264"/>
      <c r="Q320" s="265"/>
      <c r="R320" s="244"/>
      <c r="S320" s="244"/>
      <c r="T320" s="265"/>
      <c r="U320" s="244"/>
      <c r="V320" s="266" t="str">
        <f t="shared" ref="V320" si="398">IF(Q320="","",IF(Q320="×",0,IF(AND(Q320="○",S320="○"),150000,100000)))</f>
        <v/>
      </c>
      <c r="W320" s="267" t="str">
        <f t="shared" ref="W320" si="399">IF(AND(N320="",O320=""),"",SUM(N320,O320))</f>
        <v/>
      </c>
      <c r="X320" s="244"/>
    </row>
    <row r="321" spans="1:24" s="57" customFormat="1" ht="20.45" customHeight="1">
      <c r="A321" s="163"/>
      <c r="B321" s="250"/>
      <c r="C321" s="251"/>
      <c r="D321" s="254"/>
      <c r="E321" s="255"/>
      <c r="F321" s="254"/>
      <c r="G321" s="255"/>
      <c r="H321" s="258"/>
      <c r="I321" s="259"/>
      <c r="J321" s="258"/>
      <c r="K321" s="259"/>
      <c r="L321" s="261"/>
      <c r="M321" s="263"/>
      <c r="N321" s="263"/>
      <c r="O321" s="264"/>
      <c r="P321" s="264"/>
      <c r="Q321" s="265"/>
      <c r="R321" s="244"/>
      <c r="S321" s="244"/>
      <c r="T321" s="265"/>
      <c r="U321" s="244"/>
      <c r="V321" s="266"/>
      <c r="W321" s="267"/>
      <c r="X321" s="244"/>
    </row>
    <row r="322" spans="1:24" s="57" customFormat="1" ht="20.45" customHeight="1">
      <c r="A322" s="163">
        <v>139</v>
      </c>
      <c r="B322" s="248" t="str">
        <f>IF('様式第６号(2)'!B329="","",'様式第６号(2)'!B329)</f>
        <v/>
      </c>
      <c r="C322" s="249"/>
      <c r="D322" s="252" t="str">
        <f>IF('様式第６号(2)'!H329="","",'様式第６号(2)'!H329)</f>
        <v/>
      </c>
      <c r="E322" s="253"/>
      <c r="F322" s="252" t="str">
        <f>IF('様式第６号(2)'!J329="","",'様式第６号(2)'!J329)</f>
        <v/>
      </c>
      <c r="G322" s="253"/>
      <c r="H322" s="256" t="str">
        <f>IF('様式第６号(2)'!N329="","",'様式第６号(2)'!N329)</f>
        <v/>
      </c>
      <c r="I322" s="257"/>
      <c r="J322" s="256" t="str">
        <f>IF('様式第６号(2)'!P329="","",'様式第６号(2)'!P329)</f>
        <v/>
      </c>
      <c r="K322" s="257"/>
      <c r="L322" s="260" t="str">
        <f>IF('様式第６号(2)'!R329="","",'様式第６号(2)'!R329)</f>
        <v/>
      </c>
      <c r="M322" s="262" t="str">
        <f>IF('様式第６号(2)'!T329="","",'様式第６号(2)'!T329)</f>
        <v/>
      </c>
      <c r="N322" s="262" t="str">
        <f t="shared" ref="N322" si="400">IF(OR(H322="",M322=""),"",H322-M322)</f>
        <v/>
      </c>
      <c r="O322" s="264"/>
      <c r="P322" s="264"/>
      <c r="Q322" s="265"/>
      <c r="R322" s="244"/>
      <c r="S322" s="244"/>
      <c r="T322" s="265"/>
      <c r="U322" s="244"/>
      <c r="V322" s="266" t="str">
        <f t="shared" ref="V322" si="401">IF(Q322="","",IF(Q322="×",0,IF(AND(Q322="○",S322="○"),150000,100000)))</f>
        <v/>
      </c>
      <c r="W322" s="267" t="str">
        <f t="shared" ref="W322" si="402">IF(AND(N322="",O322=""),"",SUM(N322,O322))</f>
        <v/>
      </c>
      <c r="X322" s="244"/>
    </row>
    <row r="323" spans="1:24" s="57" customFormat="1" ht="20.45" customHeight="1">
      <c r="A323" s="163"/>
      <c r="B323" s="250"/>
      <c r="C323" s="251"/>
      <c r="D323" s="254"/>
      <c r="E323" s="255"/>
      <c r="F323" s="254"/>
      <c r="G323" s="255"/>
      <c r="H323" s="258"/>
      <c r="I323" s="259"/>
      <c r="J323" s="258"/>
      <c r="K323" s="259"/>
      <c r="L323" s="261"/>
      <c r="M323" s="263"/>
      <c r="N323" s="263"/>
      <c r="O323" s="264"/>
      <c r="P323" s="264"/>
      <c r="Q323" s="265"/>
      <c r="R323" s="244"/>
      <c r="S323" s="244"/>
      <c r="T323" s="265"/>
      <c r="U323" s="244"/>
      <c r="V323" s="266"/>
      <c r="W323" s="267"/>
      <c r="X323" s="244"/>
    </row>
    <row r="324" spans="1:24" s="57" customFormat="1" ht="20.45" customHeight="1">
      <c r="A324" s="163">
        <v>140</v>
      </c>
      <c r="B324" s="248" t="str">
        <f>IF('様式第６号(2)'!B331="","",'様式第６号(2)'!B331)</f>
        <v/>
      </c>
      <c r="C324" s="249"/>
      <c r="D324" s="252" t="str">
        <f>IF('様式第６号(2)'!H331="","",'様式第６号(2)'!H331)</f>
        <v/>
      </c>
      <c r="E324" s="253"/>
      <c r="F324" s="252" t="str">
        <f>IF('様式第６号(2)'!J331="","",'様式第６号(2)'!J331)</f>
        <v/>
      </c>
      <c r="G324" s="253"/>
      <c r="H324" s="256" t="str">
        <f>IF('様式第６号(2)'!N331="","",'様式第６号(2)'!N331)</f>
        <v/>
      </c>
      <c r="I324" s="257"/>
      <c r="J324" s="256" t="str">
        <f>IF('様式第６号(2)'!P331="","",'様式第６号(2)'!P331)</f>
        <v/>
      </c>
      <c r="K324" s="257"/>
      <c r="L324" s="260" t="str">
        <f>IF('様式第６号(2)'!R331="","",'様式第６号(2)'!R331)</f>
        <v/>
      </c>
      <c r="M324" s="262" t="str">
        <f>IF('様式第６号(2)'!T331="","",'様式第６号(2)'!T331)</f>
        <v/>
      </c>
      <c r="N324" s="262" t="str">
        <f t="shared" ref="N324" si="403">IF(OR(H324="",M324=""),"",H324-M324)</f>
        <v/>
      </c>
      <c r="O324" s="264"/>
      <c r="P324" s="264"/>
      <c r="Q324" s="265"/>
      <c r="R324" s="244"/>
      <c r="S324" s="244"/>
      <c r="T324" s="265"/>
      <c r="U324" s="244"/>
      <c r="V324" s="266" t="str">
        <f t="shared" ref="V324" si="404">IF(Q324="","",IF(Q324="×",0,IF(AND(Q324="○",S324="○"),150000,100000)))</f>
        <v/>
      </c>
      <c r="W324" s="267" t="str">
        <f t="shared" ref="W324" si="405">IF(AND(N324="",O324=""),"",SUM(N324,O324))</f>
        <v/>
      </c>
      <c r="X324" s="244"/>
    </row>
    <row r="325" spans="1:24" s="57" customFormat="1" ht="20.45" customHeight="1">
      <c r="A325" s="163"/>
      <c r="B325" s="250"/>
      <c r="C325" s="251"/>
      <c r="D325" s="254"/>
      <c r="E325" s="255"/>
      <c r="F325" s="254"/>
      <c r="G325" s="255"/>
      <c r="H325" s="258"/>
      <c r="I325" s="259"/>
      <c r="J325" s="258"/>
      <c r="K325" s="259"/>
      <c r="L325" s="261"/>
      <c r="M325" s="263"/>
      <c r="N325" s="263"/>
      <c r="O325" s="264"/>
      <c r="P325" s="264"/>
      <c r="Q325" s="265"/>
      <c r="R325" s="244"/>
      <c r="S325" s="244"/>
      <c r="T325" s="265"/>
      <c r="U325" s="244"/>
      <c r="V325" s="266"/>
      <c r="W325" s="267"/>
      <c r="X325" s="244"/>
    </row>
    <row r="326" spans="1:24" s="57" customFormat="1" ht="20.45" customHeight="1">
      <c r="A326" s="163">
        <v>141</v>
      </c>
      <c r="B326" s="248" t="str">
        <f>IF('様式第６号(2)'!B333="","",'様式第６号(2)'!B333)</f>
        <v/>
      </c>
      <c r="C326" s="249"/>
      <c r="D326" s="252" t="str">
        <f>IF('様式第６号(2)'!H333="","",'様式第６号(2)'!H333)</f>
        <v/>
      </c>
      <c r="E326" s="253"/>
      <c r="F326" s="252" t="str">
        <f>IF('様式第６号(2)'!J333="","",'様式第６号(2)'!J333)</f>
        <v/>
      </c>
      <c r="G326" s="253"/>
      <c r="H326" s="256" t="str">
        <f>IF('様式第６号(2)'!N333="","",'様式第６号(2)'!N333)</f>
        <v/>
      </c>
      <c r="I326" s="257"/>
      <c r="J326" s="256" t="str">
        <f>IF('様式第６号(2)'!P333="","",'様式第６号(2)'!P333)</f>
        <v/>
      </c>
      <c r="K326" s="257"/>
      <c r="L326" s="260" t="str">
        <f>IF('様式第６号(2)'!R333="","",'様式第６号(2)'!R333)</f>
        <v/>
      </c>
      <c r="M326" s="262" t="str">
        <f>IF('様式第６号(2)'!T333="","",'様式第６号(2)'!T333)</f>
        <v/>
      </c>
      <c r="N326" s="262" t="str">
        <f t="shared" ref="N326" si="406">IF(OR(H326="",M326=""),"",H326-M326)</f>
        <v/>
      </c>
      <c r="O326" s="264"/>
      <c r="P326" s="264"/>
      <c r="Q326" s="265"/>
      <c r="R326" s="244"/>
      <c r="S326" s="244"/>
      <c r="T326" s="265"/>
      <c r="U326" s="244"/>
      <c r="V326" s="266" t="str">
        <f t="shared" ref="V326" si="407">IF(Q326="","",IF(Q326="×",0,IF(AND(Q326="○",S326="○"),150000,100000)))</f>
        <v/>
      </c>
      <c r="W326" s="267" t="str">
        <f t="shared" ref="W326" si="408">IF(AND(N326="",O326=""),"",SUM(N326,O326))</f>
        <v/>
      </c>
      <c r="X326" s="244"/>
    </row>
    <row r="327" spans="1:24" s="57" customFormat="1" ht="20.45" customHeight="1">
      <c r="A327" s="163"/>
      <c r="B327" s="250"/>
      <c r="C327" s="251"/>
      <c r="D327" s="254"/>
      <c r="E327" s="255"/>
      <c r="F327" s="254"/>
      <c r="G327" s="255"/>
      <c r="H327" s="258"/>
      <c r="I327" s="259"/>
      <c r="J327" s="258"/>
      <c r="K327" s="259"/>
      <c r="L327" s="261"/>
      <c r="M327" s="263"/>
      <c r="N327" s="263"/>
      <c r="O327" s="264"/>
      <c r="P327" s="264"/>
      <c r="Q327" s="265"/>
      <c r="R327" s="244"/>
      <c r="S327" s="244"/>
      <c r="T327" s="265"/>
      <c r="U327" s="244"/>
      <c r="V327" s="266"/>
      <c r="W327" s="267"/>
      <c r="X327" s="244"/>
    </row>
    <row r="328" spans="1:24" s="57" customFormat="1" ht="20.45" customHeight="1">
      <c r="A328" s="163">
        <v>142</v>
      </c>
      <c r="B328" s="248" t="str">
        <f>IF('様式第６号(2)'!B335="","",'様式第６号(2)'!B335)</f>
        <v/>
      </c>
      <c r="C328" s="249"/>
      <c r="D328" s="252" t="str">
        <f>IF('様式第６号(2)'!H335="","",'様式第６号(2)'!H335)</f>
        <v/>
      </c>
      <c r="E328" s="253"/>
      <c r="F328" s="252" t="str">
        <f>IF('様式第６号(2)'!J335="","",'様式第６号(2)'!J335)</f>
        <v/>
      </c>
      <c r="G328" s="253"/>
      <c r="H328" s="256" t="str">
        <f>IF('様式第６号(2)'!N335="","",'様式第６号(2)'!N335)</f>
        <v/>
      </c>
      <c r="I328" s="257"/>
      <c r="J328" s="256" t="str">
        <f>IF('様式第６号(2)'!P335="","",'様式第６号(2)'!P335)</f>
        <v/>
      </c>
      <c r="K328" s="257"/>
      <c r="L328" s="260" t="str">
        <f>IF('様式第６号(2)'!R335="","",'様式第６号(2)'!R335)</f>
        <v/>
      </c>
      <c r="M328" s="262" t="str">
        <f>IF('様式第６号(2)'!T335="","",'様式第６号(2)'!T335)</f>
        <v/>
      </c>
      <c r="N328" s="262" t="str">
        <f t="shared" ref="N328" si="409">IF(OR(H328="",M328=""),"",H328-M328)</f>
        <v/>
      </c>
      <c r="O328" s="264"/>
      <c r="P328" s="264"/>
      <c r="Q328" s="265"/>
      <c r="R328" s="244"/>
      <c r="S328" s="244"/>
      <c r="T328" s="265"/>
      <c r="U328" s="244"/>
      <c r="V328" s="266" t="str">
        <f t="shared" ref="V328" si="410">IF(Q328="","",IF(Q328="×",0,IF(AND(Q328="○",S328="○"),150000,100000)))</f>
        <v/>
      </c>
      <c r="W328" s="267" t="str">
        <f t="shared" ref="W328" si="411">IF(AND(N328="",O328=""),"",SUM(N328,O328))</f>
        <v/>
      </c>
      <c r="X328" s="244"/>
    </row>
    <row r="329" spans="1:24" s="57" customFormat="1" ht="20.45" customHeight="1">
      <c r="A329" s="163"/>
      <c r="B329" s="250"/>
      <c r="C329" s="251"/>
      <c r="D329" s="254"/>
      <c r="E329" s="255"/>
      <c r="F329" s="254"/>
      <c r="G329" s="255"/>
      <c r="H329" s="258"/>
      <c r="I329" s="259"/>
      <c r="J329" s="258"/>
      <c r="K329" s="259"/>
      <c r="L329" s="261"/>
      <c r="M329" s="263"/>
      <c r="N329" s="263"/>
      <c r="O329" s="264"/>
      <c r="P329" s="264"/>
      <c r="Q329" s="265"/>
      <c r="R329" s="244"/>
      <c r="S329" s="244"/>
      <c r="T329" s="265"/>
      <c r="U329" s="244"/>
      <c r="V329" s="266"/>
      <c r="W329" s="267"/>
      <c r="X329" s="244"/>
    </row>
    <row r="330" spans="1:24" s="57" customFormat="1" ht="20.45" customHeight="1">
      <c r="A330" s="163">
        <v>143</v>
      </c>
      <c r="B330" s="248" t="str">
        <f>IF('様式第６号(2)'!B337="","",'様式第６号(2)'!B337)</f>
        <v/>
      </c>
      <c r="C330" s="249"/>
      <c r="D330" s="252" t="str">
        <f>IF('様式第６号(2)'!H337="","",'様式第６号(2)'!H337)</f>
        <v/>
      </c>
      <c r="E330" s="253"/>
      <c r="F330" s="252" t="str">
        <f>IF('様式第６号(2)'!J337="","",'様式第６号(2)'!J337)</f>
        <v/>
      </c>
      <c r="G330" s="253"/>
      <c r="H330" s="256" t="str">
        <f>IF('様式第６号(2)'!N337="","",'様式第６号(2)'!N337)</f>
        <v/>
      </c>
      <c r="I330" s="257"/>
      <c r="J330" s="256" t="str">
        <f>IF('様式第６号(2)'!P337="","",'様式第６号(2)'!P337)</f>
        <v/>
      </c>
      <c r="K330" s="257"/>
      <c r="L330" s="260" t="str">
        <f>IF('様式第６号(2)'!R337="","",'様式第６号(2)'!R337)</f>
        <v/>
      </c>
      <c r="M330" s="262" t="str">
        <f>IF('様式第６号(2)'!T337="","",'様式第６号(2)'!T337)</f>
        <v/>
      </c>
      <c r="N330" s="262" t="str">
        <f t="shared" ref="N330" si="412">IF(OR(H330="",M330=""),"",H330-M330)</f>
        <v/>
      </c>
      <c r="O330" s="264"/>
      <c r="P330" s="264"/>
      <c r="Q330" s="265"/>
      <c r="R330" s="244"/>
      <c r="S330" s="244"/>
      <c r="T330" s="265"/>
      <c r="U330" s="244"/>
      <c r="V330" s="266" t="str">
        <f t="shared" ref="V330" si="413">IF(Q330="","",IF(Q330="×",0,IF(AND(Q330="○",S330="○"),150000,100000)))</f>
        <v/>
      </c>
      <c r="W330" s="267" t="str">
        <f t="shared" ref="W330" si="414">IF(AND(N330="",O330=""),"",SUM(N330,O330))</f>
        <v/>
      </c>
      <c r="X330" s="244"/>
    </row>
    <row r="331" spans="1:24" s="57" customFormat="1" ht="20.45" customHeight="1">
      <c r="A331" s="163"/>
      <c r="B331" s="250"/>
      <c r="C331" s="251"/>
      <c r="D331" s="254"/>
      <c r="E331" s="255"/>
      <c r="F331" s="254"/>
      <c r="G331" s="255"/>
      <c r="H331" s="258"/>
      <c r="I331" s="259"/>
      <c r="J331" s="258"/>
      <c r="K331" s="259"/>
      <c r="L331" s="261"/>
      <c r="M331" s="263"/>
      <c r="N331" s="263"/>
      <c r="O331" s="264"/>
      <c r="P331" s="264"/>
      <c r="Q331" s="265"/>
      <c r="R331" s="244"/>
      <c r="S331" s="244"/>
      <c r="T331" s="265"/>
      <c r="U331" s="244"/>
      <c r="V331" s="266"/>
      <c r="W331" s="267"/>
      <c r="X331" s="244"/>
    </row>
    <row r="332" spans="1:24" s="57" customFormat="1" ht="20.45" customHeight="1">
      <c r="A332" s="163">
        <v>144</v>
      </c>
      <c r="B332" s="248" t="str">
        <f>IF('様式第６号(2)'!B339="","",'様式第６号(2)'!B339)</f>
        <v/>
      </c>
      <c r="C332" s="249"/>
      <c r="D332" s="252" t="str">
        <f>IF('様式第６号(2)'!H339="","",'様式第６号(2)'!H339)</f>
        <v/>
      </c>
      <c r="E332" s="253"/>
      <c r="F332" s="252" t="str">
        <f>IF('様式第６号(2)'!J339="","",'様式第６号(2)'!J339)</f>
        <v/>
      </c>
      <c r="G332" s="253"/>
      <c r="H332" s="256" t="str">
        <f>IF('様式第６号(2)'!N339="","",'様式第６号(2)'!N339)</f>
        <v/>
      </c>
      <c r="I332" s="257"/>
      <c r="J332" s="256" t="str">
        <f>IF('様式第６号(2)'!P339="","",'様式第６号(2)'!P339)</f>
        <v/>
      </c>
      <c r="K332" s="257"/>
      <c r="L332" s="260" t="str">
        <f>IF('様式第６号(2)'!R339="","",'様式第６号(2)'!R339)</f>
        <v/>
      </c>
      <c r="M332" s="262" t="str">
        <f>IF('様式第６号(2)'!T339="","",'様式第６号(2)'!T339)</f>
        <v/>
      </c>
      <c r="N332" s="262" t="str">
        <f t="shared" ref="N332" si="415">IF(OR(H332="",M332=""),"",H332-M332)</f>
        <v/>
      </c>
      <c r="O332" s="264"/>
      <c r="P332" s="264"/>
      <c r="Q332" s="265"/>
      <c r="R332" s="244"/>
      <c r="S332" s="244"/>
      <c r="T332" s="265"/>
      <c r="U332" s="244"/>
      <c r="V332" s="266" t="str">
        <f t="shared" ref="V332" si="416">IF(Q332="","",IF(Q332="×",0,IF(AND(Q332="○",S332="○"),150000,100000)))</f>
        <v/>
      </c>
      <c r="W332" s="267" t="str">
        <f t="shared" ref="W332" si="417">IF(AND(N332="",O332=""),"",SUM(N332,O332))</f>
        <v/>
      </c>
      <c r="X332" s="244"/>
    </row>
    <row r="333" spans="1:24" s="57" customFormat="1" ht="20.45" customHeight="1">
      <c r="A333" s="163"/>
      <c r="B333" s="250"/>
      <c r="C333" s="251"/>
      <c r="D333" s="254"/>
      <c r="E333" s="255"/>
      <c r="F333" s="254"/>
      <c r="G333" s="255"/>
      <c r="H333" s="258"/>
      <c r="I333" s="259"/>
      <c r="J333" s="258"/>
      <c r="K333" s="259"/>
      <c r="L333" s="261"/>
      <c r="M333" s="263"/>
      <c r="N333" s="263"/>
      <c r="O333" s="264"/>
      <c r="P333" s="264"/>
      <c r="Q333" s="265"/>
      <c r="R333" s="244"/>
      <c r="S333" s="244"/>
      <c r="T333" s="265"/>
      <c r="U333" s="244"/>
      <c r="V333" s="266"/>
      <c r="W333" s="267"/>
      <c r="X333" s="244"/>
    </row>
    <row r="334" spans="1:24" s="57" customFormat="1" ht="20.45" customHeight="1">
      <c r="A334" s="163">
        <v>145</v>
      </c>
      <c r="B334" s="248" t="str">
        <f>IF('様式第６号(2)'!B341="","",'様式第６号(2)'!B341)</f>
        <v/>
      </c>
      <c r="C334" s="249"/>
      <c r="D334" s="252" t="str">
        <f>IF('様式第６号(2)'!H341="","",'様式第６号(2)'!H341)</f>
        <v/>
      </c>
      <c r="E334" s="253"/>
      <c r="F334" s="252" t="str">
        <f>IF('様式第６号(2)'!J341="","",'様式第６号(2)'!J341)</f>
        <v/>
      </c>
      <c r="G334" s="253"/>
      <c r="H334" s="256" t="str">
        <f>IF('様式第６号(2)'!N341="","",'様式第６号(2)'!N341)</f>
        <v/>
      </c>
      <c r="I334" s="257"/>
      <c r="J334" s="256" t="str">
        <f>IF('様式第６号(2)'!P341="","",'様式第６号(2)'!P341)</f>
        <v/>
      </c>
      <c r="K334" s="257"/>
      <c r="L334" s="260" t="str">
        <f>IF('様式第６号(2)'!R341="","",'様式第６号(2)'!R341)</f>
        <v/>
      </c>
      <c r="M334" s="262" t="str">
        <f>IF('様式第６号(2)'!T341="","",'様式第６号(2)'!T341)</f>
        <v/>
      </c>
      <c r="N334" s="262" t="str">
        <f t="shared" ref="N334" si="418">IF(OR(H334="",M334=""),"",H334-M334)</f>
        <v/>
      </c>
      <c r="O334" s="264"/>
      <c r="P334" s="264"/>
      <c r="Q334" s="265"/>
      <c r="R334" s="244"/>
      <c r="S334" s="244"/>
      <c r="T334" s="265"/>
      <c r="U334" s="244"/>
      <c r="V334" s="266" t="str">
        <f t="shared" ref="V334" si="419">IF(Q334="","",IF(Q334="×",0,IF(AND(Q334="○",S334="○"),150000,100000)))</f>
        <v/>
      </c>
      <c r="W334" s="267" t="str">
        <f t="shared" ref="W334" si="420">IF(AND(N334="",O334=""),"",SUM(N334,O334))</f>
        <v/>
      </c>
      <c r="X334" s="244"/>
    </row>
    <row r="335" spans="1:24" s="57" customFormat="1" ht="20.45" customHeight="1">
      <c r="A335" s="163"/>
      <c r="B335" s="250"/>
      <c r="C335" s="251"/>
      <c r="D335" s="254"/>
      <c r="E335" s="255"/>
      <c r="F335" s="254"/>
      <c r="G335" s="255"/>
      <c r="H335" s="258"/>
      <c r="I335" s="259"/>
      <c r="J335" s="258"/>
      <c r="K335" s="259"/>
      <c r="L335" s="261"/>
      <c r="M335" s="263"/>
      <c r="N335" s="263"/>
      <c r="O335" s="264"/>
      <c r="P335" s="264"/>
      <c r="Q335" s="265"/>
      <c r="R335" s="244"/>
      <c r="S335" s="244"/>
      <c r="T335" s="265"/>
      <c r="U335" s="244"/>
      <c r="V335" s="266"/>
      <c r="W335" s="267"/>
      <c r="X335" s="244"/>
    </row>
    <row r="336" spans="1:24" s="57" customFormat="1" ht="20.45" customHeight="1">
      <c r="A336" s="163">
        <v>146</v>
      </c>
      <c r="B336" s="248" t="str">
        <f>IF('様式第６号(2)'!B343="","",'様式第６号(2)'!B343)</f>
        <v/>
      </c>
      <c r="C336" s="249"/>
      <c r="D336" s="252" t="str">
        <f>IF('様式第６号(2)'!H343="","",'様式第６号(2)'!H343)</f>
        <v/>
      </c>
      <c r="E336" s="253"/>
      <c r="F336" s="252" t="str">
        <f>IF('様式第６号(2)'!J343="","",'様式第６号(2)'!J343)</f>
        <v/>
      </c>
      <c r="G336" s="253"/>
      <c r="H336" s="256" t="str">
        <f>IF('様式第６号(2)'!N343="","",'様式第６号(2)'!N343)</f>
        <v/>
      </c>
      <c r="I336" s="257"/>
      <c r="J336" s="256" t="str">
        <f>IF('様式第６号(2)'!P343="","",'様式第６号(2)'!P343)</f>
        <v/>
      </c>
      <c r="K336" s="257"/>
      <c r="L336" s="260" t="str">
        <f>IF('様式第６号(2)'!R343="","",'様式第６号(2)'!R343)</f>
        <v/>
      </c>
      <c r="M336" s="262" t="str">
        <f>IF('様式第６号(2)'!T343="","",'様式第６号(2)'!T343)</f>
        <v/>
      </c>
      <c r="N336" s="262" t="str">
        <f t="shared" ref="N336" si="421">IF(OR(H336="",M336=""),"",H336-M336)</f>
        <v/>
      </c>
      <c r="O336" s="264"/>
      <c r="P336" s="264"/>
      <c r="Q336" s="265"/>
      <c r="R336" s="244"/>
      <c r="S336" s="244"/>
      <c r="T336" s="265"/>
      <c r="U336" s="244"/>
      <c r="V336" s="266" t="str">
        <f t="shared" ref="V336" si="422">IF(Q336="","",IF(Q336="×",0,IF(AND(Q336="○",S336="○"),150000,100000)))</f>
        <v/>
      </c>
      <c r="W336" s="267" t="str">
        <f t="shared" ref="W336" si="423">IF(AND(N336="",O336=""),"",SUM(N336,O336))</f>
        <v/>
      </c>
      <c r="X336" s="244"/>
    </row>
    <row r="337" spans="1:24" s="57" customFormat="1" ht="20.45" customHeight="1">
      <c r="A337" s="163"/>
      <c r="B337" s="250"/>
      <c r="C337" s="251"/>
      <c r="D337" s="254"/>
      <c r="E337" s="255"/>
      <c r="F337" s="254"/>
      <c r="G337" s="255"/>
      <c r="H337" s="258"/>
      <c r="I337" s="259"/>
      <c r="J337" s="258"/>
      <c r="K337" s="259"/>
      <c r="L337" s="261"/>
      <c r="M337" s="263"/>
      <c r="N337" s="263"/>
      <c r="O337" s="264"/>
      <c r="P337" s="264"/>
      <c r="Q337" s="265"/>
      <c r="R337" s="244"/>
      <c r="S337" s="244"/>
      <c r="T337" s="265"/>
      <c r="U337" s="244"/>
      <c r="V337" s="266"/>
      <c r="W337" s="267"/>
      <c r="X337" s="244"/>
    </row>
    <row r="338" spans="1:24" s="57" customFormat="1" ht="20.45" customHeight="1">
      <c r="A338" s="163">
        <v>147</v>
      </c>
      <c r="B338" s="248" t="str">
        <f>IF('様式第６号(2)'!B345="","",'様式第６号(2)'!B345)</f>
        <v/>
      </c>
      <c r="C338" s="249"/>
      <c r="D338" s="252" t="str">
        <f>IF('様式第６号(2)'!H345="","",'様式第６号(2)'!H345)</f>
        <v/>
      </c>
      <c r="E338" s="253"/>
      <c r="F338" s="252" t="str">
        <f>IF('様式第６号(2)'!J345="","",'様式第６号(2)'!J345)</f>
        <v/>
      </c>
      <c r="G338" s="253"/>
      <c r="H338" s="256" t="str">
        <f>IF('様式第６号(2)'!N345="","",'様式第６号(2)'!N345)</f>
        <v/>
      </c>
      <c r="I338" s="257"/>
      <c r="J338" s="256" t="str">
        <f>IF('様式第６号(2)'!P345="","",'様式第６号(2)'!P345)</f>
        <v/>
      </c>
      <c r="K338" s="257"/>
      <c r="L338" s="260" t="str">
        <f>IF('様式第６号(2)'!R345="","",'様式第６号(2)'!R345)</f>
        <v/>
      </c>
      <c r="M338" s="262" t="str">
        <f>IF('様式第６号(2)'!T345="","",'様式第６号(2)'!T345)</f>
        <v/>
      </c>
      <c r="N338" s="262" t="str">
        <f t="shared" ref="N338" si="424">IF(OR(H338="",M338=""),"",H338-M338)</f>
        <v/>
      </c>
      <c r="O338" s="264"/>
      <c r="P338" s="264"/>
      <c r="Q338" s="265"/>
      <c r="R338" s="244"/>
      <c r="S338" s="244"/>
      <c r="T338" s="265"/>
      <c r="U338" s="244"/>
      <c r="V338" s="266" t="str">
        <f t="shared" ref="V338" si="425">IF(Q338="","",IF(Q338="×",0,IF(AND(Q338="○",S338="○"),150000,100000)))</f>
        <v/>
      </c>
      <c r="W338" s="267" t="str">
        <f t="shared" ref="W338" si="426">IF(AND(N338="",O338=""),"",SUM(N338,O338))</f>
        <v/>
      </c>
      <c r="X338" s="244"/>
    </row>
    <row r="339" spans="1:24" s="57" customFormat="1" ht="20.45" customHeight="1">
      <c r="A339" s="163"/>
      <c r="B339" s="250"/>
      <c r="C339" s="251"/>
      <c r="D339" s="254"/>
      <c r="E339" s="255"/>
      <c r="F339" s="254"/>
      <c r="G339" s="255"/>
      <c r="H339" s="258"/>
      <c r="I339" s="259"/>
      <c r="J339" s="258"/>
      <c r="K339" s="259"/>
      <c r="L339" s="261"/>
      <c r="M339" s="263"/>
      <c r="N339" s="263"/>
      <c r="O339" s="264"/>
      <c r="P339" s="264"/>
      <c r="Q339" s="265"/>
      <c r="R339" s="244"/>
      <c r="S339" s="244"/>
      <c r="T339" s="265"/>
      <c r="U339" s="244"/>
      <c r="V339" s="266"/>
      <c r="W339" s="267"/>
      <c r="X339" s="244"/>
    </row>
    <row r="340" spans="1:24" s="57" customFormat="1" ht="20.45" customHeight="1">
      <c r="A340" s="163">
        <v>148</v>
      </c>
      <c r="B340" s="248" t="str">
        <f>IF('様式第６号(2)'!B347="","",'様式第６号(2)'!B347)</f>
        <v/>
      </c>
      <c r="C340" s="249"/>
      <c r="D340" s="252" t="str">
        <f>IF('様式第６号(2)'!H347="","",'様式第６号(2)'!H347)</f>
        <v/>
      </c>
      <c r="E340" s="253"/>
      <c r="F340" s="252" t="str">
        <f>IF('様式第６号(2)'!J347="","",'様式第６号(2)'!J347)</f>
        <v/>
      </c>
      <c r="G340" s="253"/>
      <c r="H340" s="256" t="str">
        <f>IF('様式第６号(2)'!N347="","",'様式第６号(2)'!N347)</f>
        <v/>
      </c>
      <c r="I340" s="257"/>
      <c r="J340" s="256" t="str">
        <f>IF('様式第６号(2)'!P347="","",'様式第６号(2)'!P347)</f>
        <v/>
      </c>
      <c r="K340" s="257"/>
      <c r="L340" s="260" t="str">
        <f>IF('様式第６号(2)'!R347="","",'様式第６号(2)'!R347)</f>
        <v/>
      </c>
      <c r="M340" s="262" t="str">
        <f>IF('様式第６号(2)'!T347="","",'様式第６号(2)'!T347)</f>
        <v/>
      </c>
      <c r="N340" s="262" t="str">
        <f t="shared" ref="N340" si="427">IF(OR(H340="",M340=""),"",H340-M340)</f>
        <v/>
      </c>
      <c r="O340" s="264"/>
      <c r="P340" s="264"/>
      <c r="Q340" s="265"/>
      <c r="R340" s="244"/>
      <c r="S340" s="244"/>
      <c r="T340" s="265"/>
      <c r="U340" s="244"/>
      <c r="V340" s="266" t="str">
        <f t="shared" ref="V340" si="428">IF(Q340="","",IF(Q340="×",0,IF(AND(Q340="○",S340="○"),150000,100000)))</f>
        <v/>
      </c>
      <c r="W340" s="267" t="str">
        <f t="shared" ref="W340" si="429">IF(AND(N340="",O340=""),"",SUM(N340,O340))</f>
        <v/>
      </c>
      <c r="X340" s="244"/>
    </row>
    <row r="341" spans="1:24" s="57" customFormat="1" ht="20.45" customHeight="1">
      <c r="A341" s="163"/>
      <c r="B341" s="250"/>
      <c r="C341" s="251"/>
      <c r="D341" s="254"/>
      <c r="E341" s="255"/>
      <c r="F341" s="254"/>
      <c r="G341" s="255"/>
      <c r="H341" s="258"/>
      <c r="I341" s="259"/>
      <c r="J341" s="258"/>
      <c r="K341" s="259"/>
      <c r="L341" s="261"/>
      <c r="M341" s="263"/>
      <c r="N341" s="263"/>
      <c r="O341" s="264"/>
      <c r="P341" s="264"/>
      <c r="Q341" s="265"/>
      <c r="R341" s="244"/>
      <c r="S341" s="244"/>
      <c r="T341" s="265"/>
      <c r="U341" s="244"/>
      <c r="V341" s="266"/>
      <c r="W341" s="267"/>
      <c r="X341" s="244"/>
    </row>
    <row r="342" spans="1:24" s="57" customFormat="1" ht="20.45" customHeight="1">
      <c r="A342" s="163">
        <v>149</v>
      </c>
      <c r="B342" s="248" t="str">
        <f>IF('様式第６号(2)'!B349="","",'様式第６号(2)'!B349)</f>
        <v/>
      </c>
      <c r="C342" s="249"/>
      <c r="D342" s="252" t="str">
        <f>IF('様式第６号(2)'!H349="","",'様式第６号(2)'!H349)</f>
        <v/>
      </c>
      <c r="E342" s="253"/>
      <c r="F342" s="252" t="str">
        <f>IF('様式第６号(2)'!J349="","",'様式第６号(2)'!J349)</f>
        <v/>
      </c>
      <c r="G342" s="253"/>
      <c r="H342" s="256" t="str">
        <f>IF('様式第６号(2)'!N349="","",'様式第６号(2)'!N349)</f>
        <v/>
      </c>
      <c r="I342" s="257"/>
      <c r="J342" s="256" t="str">
        <f>IF('様式第６号(2)'!P349="","",'様式第６号(2)'!P349)</f>
        <v/>
      </c>
      <c r="K342" s="257"/>
      <c r="L342" s="260" t="str">
        <f>IF('様式第６号(2)'!R349="","",'様式第６号(2)'!R349)</f>
        <v/>
      </c>
      <c r="M342" s="262" t="str">
        <f>IF('様式第６号(2)'!T349="","",'様式第６号(2)'!T349)</f>
        <v/>
      </c>
      <c r="N342" s="262" t="str">
        <f t="shared" ref="N342" si="430">IF(OR(H342="",M342=""),"",H342-M342)</f>
        <v/>
      </c>
      <c r="O342" s="264"/>
      <c r="P342" s="264"/>
      <c r="Q342" s="265"/>
      <c r="R342" s="244"/>
      <c r="S342" s="244"/>
      <c r="T342" s="265"/>
      <c r="U342" s="244"/>
      <c r="V342" s="266" t="str">
        <f t="shared" ref="V342" si="431">IF(Q342="","",IF(Q342="×",0,IF(AND(Q342="○",S342="○"),150000,100000)))</f>
        <v/>
      </c>
      <c r="W342" s="267" t="str">
        <f t="shared" ref="W342" si="432">IF(AND(N342="",O342=""),"",SUM(N342,O342))</f>
        <v/>
      </c>
      <c r="X342" s="244"/>
    </row>
    <row r="343" spans="1:24" s="57" customFormat="1" ht="20.45" customHeight="1">
      <c r="A343" s="163"/>
      <c r="B343" s="250"/>
      <c r="C343" s="251"/>
      <c r="D343" s="254"/>
      <c r="E343" s="255"/>
      <c r="F343" s="254"/>
      <c r="G343" s="255"/>
      <c r="H343" s="258"/>
      <c r="I343" s="259"/>
      <c r="J343" s="258"/>
      <c r="K343" s="259"/>
      <c r="L343" s="261"/>
      <c r="M343" s="263"/>
      <c r="N343" s="263"/>
      <c r="O343" s="264"/>
      <c r="P343" s="264"/>
      <c r="Q343" s="265"/>
      <c r="R343" s="244"/>
      <c r="S343" s="244"/>
      <c r="T343" s="265"/>
      <c r="U343" s="244"/>
      <c r="V343" s="266"/>
      <c r="W343" s="267"/>
      <c r="X343" s="244"/>
    </row>
    <row r="344" spans="1:24" s="57" customFormat="1" ht="20.45" customHeight="1">
      <c r="A344" s="163">
        <v>150</v>
      </c>
      <c r="B344" s="248" t="str">
        <f>IF('様式第６号(2)'!B351="","",'様式第６号(2)'!B351)</f>
        <v/>
      </c>
      <c r="C344" s="249"/>
      <c r="D344" s="252" t="str">
        <f>IF('様式第６号(2)'!H351="","",'様式第６号(2)'!H351)</f>
        <v/>
      </c>
      <c r="E344" s="253"/>
      <c r="F344" s="252" t="str">
        <f>IF('様式第６号(2)'!J351="","",'様式第６号(2)'!J351)</f>
        <v/>
      </c>
      <c r="G344" s="253"/>
      <c r="H344" s="256" t="str">
        <f>IF('様式第６号(2)'!N351="","",'様式第６号(2)'!N351)</f>
        <v/>
      </c>
      <c r="I344" s="257"/>
      <c r="J344" s="256" t="str">
        <f>IF('様式第６号(2)'!P351="","",'様式第６号(2)'!P351)</f>
        <v/>
      </c>
      <c r="K344" s="257"/>
      <c r="L344" s="260" t="str">
        <f>IF('様式第６号(2)'!R351="","",'様式第６号(2)'!R351)</f>
        <v/>
      </c>
      <c r="M344" s="262" t="str">
        <f>IF('様式第６号(2)'!T351="","",'様式第６号(2)'!T351)</f>
        <v/>
      </c>
      <c r="N344" s="262" t="str">
        <f t="shared" ref="N344" si="433">IF(OR(H344="",M344=""),"",H344-M344)</f>
        <v/>
      </c>
      <c r="O344" s="264"/>
      <c r="P344" s="264"/>
      <c r="Q344" s="265"/>
      <c r="R344" s="244"/>
      <c r="S344" s="244"/>
      <c r="T344" s="265"/>
      <c r="U344" s="244"/>
      <c r="V344" s="266" t="str">
        <f t="shared" ref="V344" si="434">IF(Q344="","",IF(Q344="×",0,IF(AND(Q344="○",S344="○"),150000,100000)))</f>
        <v/>
      </c>
      <c r="W344" s="267" t="str">
        <f t="shared" ref="W344" si="435">IF(AND(N344="",O344=""),"",SUM(N344,O344))</f>
        <v/>
      </c>
      <c r="X344" s="244"/>
    </row>
    <row r="345" spans="1:24" s="57" customFormat="1" ht="20.45" customHeight="1">
      <c r="A345" s="163"/>
      <c r="B345" s="250"/>
      <c r="C345" s="251"/>
      <c r="D345" s="254"/>
      <c r="E345" s="255"/>
      <c r="F345" s="254"/>
      <c r="G345" s="255"/>
      <c r="H345" s="258"/>
      <c r="I345" s="259"/>
      <c r="J345" s="258"/>
      <c r="K345" s="259"/>
      <c r="L345" s="261"/>
      <c r="M345" s="263"/>
      <c r="N345" s="263"/>
      <c r="O345" s="264"/>
      <c r="P345" s="264"/>
      <c r="Q345" s="265"/>
      <c r="R345" s="244"/>
      <c r="S345" s="244"/>
      <c r="T345" s="265"/>
      <c r="U345" s="244"/>
      <c r="V345" s="266"/>
      <c r="W345" s="267"/>
      <c r="X345" s="244"/>
    </row>
    <row r="346" spans="1:24" s="57" customFormat="1" ht="20.45" customHeight="1">
      <c r="A346" s="163">
        <v>151</v>
      </c>
      <c r="B346" s="248" t="str">
        <f>IF('様式第６号(2)'!B353="","",'様式第６号(2)'!B353)</f>
        <v/>
      </c>
      <c r="C346" s="249"/>
      <c r="D346" s="252" t="str">
        <f>IF('様式第６号(2)'!H353="","",'様式第６号(2)'!H353)</f>
        <v/>
      </c>
      <c r="E346" s="253"/>
      <c r="F346" s="252" t="str">
        <f>IF('様式第６号(2)'!J353="","",'様式第６号(2)'!J353)</f>
        <v/>
      </c>
      <c r="G346" s="253"/>
      <c r="H346" s="256" t="str">
        <f>IF('様式第６号(2)'!N353="","",'様式第６号(2)'!N353)</f>
        <v/>
      </c>
      <c r="I346" s="257"/>
      <c r="J346" s="256" t="str">
        <f>IF('様式第６号(2)'!P353="","",'様式第６号(2)'!P353)</f>
        <v/>
      </c>
      <c r="K346" s="257"/>
      <c r="L346" s="260" t="str">
        <f>IF('様式第６号(2)'!R353="","",'様式第６号(2)'!R353)</f>
        <v/>
      </c>
      <c r="M346" s="262" t="str">
        <f>IF('様式第６号(2)'!T353="","",'様式第６号(2)'!T353)</f>
        <v/>
      </c>
      <c r="N346" s="262" t="str">
        <f t="shared" ref="N346" si="436">IF(OR(H346="",M346=""),"",H346-M346)</f>
        <v/>
      </c>
      <c r="O346" s="264"/>
      <c r="P346" s="264"/>
      <c r="Q346" s="265"/>
      <c r="R346" s="244"/>
      <c r="S346" s="244"/>
      <c r="T346" s="265"/>
      <c r="U346" s="244"/>
      <c r="V346" s="266" t="str">
        <f t="shared" ref="V346" si="437">IF(Q346="","",IF(Q346="×",0,IF(AND(Q346="○",S346="○"),150000,100000)))</f>
        <v/>
      </c>
      <c r="W346" s="267" t="str">
        <f t="shared" ref="W346" si="438">IF(AND(N346="",O346=""),"",SUM(N346,O346))</f>
        <v/>
      </c>
      <c r="X346" s="244"/>
    </row>
    <row r="347" spans="1:24" s="57" customFormat="1" ht="20.45" customHeight="1">
      <c r="A347" s="163"/>
      <c r="B347" s="250"/>
      <c r="C347" s="251"/>
      <c r="D347" s="254"/>
      <c r="E347" s="255"/>
      <c r="F347" s="254"/>
      <c r="G347" s="255"/>
      <c r="H347" s="258"/>
      <c r="I347" s="259"/>
      <c r="J347" s="258"/>
      <c r="K347" s="259"/>
      <c r="L347" s="261"/>
      <c r="M347" s="263"/>
      <c r="N347" s="263"/>
      <c r="O347" s="264"/>
      <c r="P347" s="264"/>
      <c r="Q347" s="265"/>
      <c r="R347" s="244"/>
      <c r="S347" s="244"/>
      <c r="T347" s="265"/>
      <c r="U347" s="244"/>
      <c r="V347" s="266"/>
      <c r="W347" s="267"/>
      <c r="X347" s="244"/>
    </row>
    <row r="348" spans="1:24" s="57" customFormat="1" ht="20.45" customHeight="1">
      <c r="A348" s="163">
        <v>152</v>
      </c>
      <c r="B348" s="248" t="str">
        <f>IF('様式第６号(2)'!B355="","",'様式第６号(2)'!B355)</f>
        <v/>
      </c>
      <c r="C348" s="249"/>
      <c r="D348" s="252" t="str">
        <f>IF('様式第６号(2)'!H355="","",'様式第６号(2)'!H355)</f>
        <v/>
      </c>
      <c r="E348" s="253"/>
      <c r="F348" s="252" t="str">
        <f>IF('様式第６号(2)'!J355="","",'様式第６号(2)'!J355)</f>
        <v/>
      </c>
      <c r="G348" s="253"/>
      <c r="H348" s="256" t="str">
        <f>IF('様式第６号(2)'!N355="","",'様式第６号(2)'!N355)</f>
        <v/>
      </c>
      <c r="I348" s="257"/>
      <c r="J348" s="256" t="str">
        <f>IF('様式第６号(2)'!P355="","",'様式第６号(2)'!P355)</f>
        <v/>
      </c>
      <c r="K348" s="257"/>
      <c r="L348" s="260" t="str">
        <f>IF('様式第６号(2)'!R355="","",'様式第６号(2)'!R355)</f>
        <v/>
      </c>
      <c r="M348" s="262" t="str">
        <f>IF('様式第６号(2)'!T355="","",'様式第６号(2)'!T355)</f>
        <v/>
      </c>
      <c r="N348" s="262" t="str">
        <f t="shared" ref="N348" si="439">IF(OR(H348="",M348=""),"",H348-M348)</f>
        <v/>
      </c>
      <c r="O348" s="264"/>
      <c r="P348" s="264"/>
      <c r="Q348" s="265"/>
      <c r="R348" s="244"/>
      <c r="S348" s="244"/>
      <c r="T348" s="265"/>
      <c r="U348" s="244"/>
      <c r="V348" s="266" t="str">
        <f t="shared" ref="V348" si="440">IF(Q348="","",IF(Q348="×",0,IF(AND(Q348="○",S348="○"),150000,100000)))</f>
        <v/>
      </c>
      <c r="W348" s="267" t="str">
        <f t="shared" ref="W348" si="441">IF(AND(N348="",O348=""),"",SUM(N348,O348))</f>
        <v/>
      </c>
      <c r="X348" s="244"/>
    </row>
    <row r="349" spans="1:24" s="57" customFormat="1" ht="20.45" customHeight="1">
      <c r="A349" s="163"/>
      <c r="B349" s="250"/>
      <c r="C349" s="251"/>
      <c r="D349" s="254"/>
      <c r="E349" s="255"/>
      <c r="F349" s="254"/>
      <c r="G349" s="255"/>
      <c r="H349" s="258"/>
      <c r="I349" s="259"/>
      <c r="J349" s="258"/>
      <c r="K349" s="259"/>
      <c r="L349" s="261"/>
      <c r="M349" s="263"/>
      <c r="N349" s="263"/>
      <c r="O349" s="264"/>
      <c r="P349" s="264"/>
      <c r="Q349" s="265"/>
      <c r="R349" s="244"/>
      <c r="S349" s="244"/>
      <c r="T349" s="265"/>
      <c r="U349" s="244"/>
      <c r="V349" s="266"/>
      <c r="W349" s="267"/>
      <c r="X349" s="244"/>
    </row>
    <row r="350" spans="1:24" s="57" customFormat="1" ht="20.45" customHeight="1">
      <c r="A350" s="163">
        <v>153</v>
      </c>
      <c r="B350" s="248" t="str">
        <f>IF('様式第６号(2)'!B357="","",'様式第６号(2)'!B357)</f>
        <v/>
      </c>
      <c r="C350" s="249"/>
      <c r="D350" s="252" t="str">
        <f>IF('様式第６号(2)'!H357="","",'様式第６号(2)'!H357)</f>
        <v/>
      </c>
      <c r="E350" s="253"/>
      <c r="F350" s="252" t="str">
        <f>IF('様式第６号(2)'!J357="","",'様式第６号(2)'!J357)</f>
        <v/>
      </c>
      <c r="G350" s="253"/>
      <c r="H350" s="256" t="str">
        <f>IF('様式第６号(2)'!N357="","",'様式第６号(2)'!N357)</f>
        <v/>
      </c>
      <c r="I350" s="257"/>
      <c r="J350" s="256" t="str">
        <f>IF('様式第６号(2)'!P357="","",'様式第６号(2)'!P357)</f>
        <v/>
      </c>
      <c r="K350" s="257"/>
      <c r="L350" s="260" t="str">
        <f>IF('様式第６号(2)'!R357="","",'様式第６号(2)'!R357)</f>
        <v/>
      </c>
      <c r="M350" s="262" t="str">
        <f>IF('様式第６号(2)'!T357="","",'様式第６号(2)'!T357)</f>
        <v/>
      </c>
      <c r="N350" s="262" t="str">
        <f t="shared" ref="N350" si="442">IF(OR(H350="",M350=""),"",H350-M350)</f>
        <v/>
      </c>
      <c r="O350" s="264"/>
      <c r="P350" s="264"/>
      <c r="Q350" s="265"/>
      <c r="R350" s="244"/>
      <c r="S350" s="244"/>
      <c r="T350" s="265"/>
      <c r="U350" s="244"/>
      <c r="V350" s="266" t="str">
        <f t="shared" ref="V350" si="443">IF(Q350="","",IF(Q350="×",0,IF(AND(Q350="○",S350="○"),150000,100000)))</f>
        <v/>
      </c>
      <c r="W350" s="267" t="str">
        <f t="shared" ref="W350" si="444">IF(AND(N350="",O350=""),"",SUM(N350,O350))</f>
        <v/>
      </c>
      <c r="X350" s="244"/>
    </row>
    <row r="351" spans="1:24" s="57" customFormat="1" ht="20.45" customHeight="1">
      <c r="A351" s="163"/>
      <c r="B351" s="250"/>
      <c r="C351" s="251"/>
      <c r="D351" s="254"/>
      <c r="E351" s="255"/>
      <c r="F351" s="254"/>
      <c r="G351" s="255"/>
      <c r="H351" s="258"/>
      <c r="I351" s="259"/>
      <c r="J351" s="258"/>
      <c r="K351" s="259"/>
      <c r="L351" s="261"/>
      <c r="M351" s="263"/>
      <c r="N351" s="263"/>
      <c r="O351" s="264"/>
      <c r="P351" s="264"/>
      <c r="Q351" s="265"/>
      <c r="R351" s="244"/>
      <c r="S351" s="244"/>
      <c r="T351" s="265"/>
      <c r="U351" s="244"/>
      <c r="V351" s="266"/>
      <c r="W351" s="267"/>
      <c r="X351" s="244"/>
    </row>
    <row r="352" spans="1:24" s="57" customFormat="1" ht="20.45" customHeight="1">
      <c r="A352" s="163">
        <v>154</v>
      </c>
      <c r="B352" s="248" t="str">
        <f>IF('様式第６号(2)'!B359="","",'様式第６号(2)'!B359)</f>
        <v/>
      </c>
      <c r="C352" s="249"/>
      <c r="D352" s="252" t="str">
        <f>IF('様式第６号(2)'!H359="","",'様式第６号(2)'!H359)</f>
        <v/>
      </c>
      <c r="E352" s="253"/>
      <c r="F352" s="252" t="str">
        <f>IF('様式第６号(2)'!J359="","",'様式第６号(2)'!J359)</f>
        <v/>
      </c>
      <c r="G352" s="253"/>
      <c r="H352" s="256" t="str">
        <f>IF('様式第６号(2)'!N359="","",'様式第６号(2)'!N359)</f>
        <v/>
      </c>
      <c r="I352" s="257"/>
      <c r="J352" s="256" t="str">
        <f>IF('様式第６号(2)'!P359="","",'様式第６号(2)'!P359)</f>
        <v/>
      </c>
      <c r="K352" s="257"/>
      <c r="L352" s="260" t="str">
        <f>IF('様式第６号(2)'!R359="","",'様式第６号(2)'!R359)</f>
        <v/>
      </c>
      <c r="M352" s="262" t="str">
        <f>IF('様式第６号(2)'!T359="","",'様式第６号(2)'!T359)</f>
        <v/>
      </c>
      <c r="N352" s="262" t="str">
        <f t="shared" ref="N352" si="445">IF(OR(H352="",M352=""),"",H352-M352)</f>
        <v/>
      </c>
      <c r="O352" s="264"/>
      <c r="P352" s="264"/>
      <c r="Q352" s="265"/>
      <c r="R352" s="244"/>
      <c r="S352" s="244"/>
      <c r="T352" s="265"/>
      <c r="U352" s="244"/>
      <c r="V352" s="266" t="str">
        <f t="shared" ref="V352" si="446">IF(Q352="","",IF(Q352="×",0,IF(AND(Q352="○",S352="○"),150000,100000)))</f>
        <v/>
      </c>
      <c r="W352" s="267" t="str">
        <f t="shared" ref="W352" si="447">IF(AND(N352="",O352=""),"",SUM(N352,O352))</f>
        <v/>
      </c>
      <c r="X352" s="244"/>
    </row>
    <row r="353" spans="1:24" s="57" customFormat="1" ht="20.45" customHeight="1">
      <c r="A353" s="163"/>
      <c r="B353" s="250"/>
      <c r="C353" s="251"/>
      <c r="D353" s="254"/>
      <c r="E353" s="255"/>
      <c r="F353" s="254"/>
      <c r="G353" s="255"/>
      <c r="H353" s="258"/>
      <c r="I353" s="259"/>
      <c r="J353" s="258"/>
      <c r="K353" s="259"/>
      <c r="L353" s="261"/>
      <c r="M353" s="263"/>
      <c r="N353" s="263"/>
      <c r="O353" s="264"/>
      <c r="P353" s="264"/>
      <c r="Q353" s="265"/>
      <c r="R353" s="244"/>
      <c r="S353" s="244"/>
      <c r="T353" s="265"/>
      <c r="U353" s="244"/>
      <c r="V353" s="266"/>
      <c r="W353" s="267"/>
      <c r="X353" s="244"/>
    </row>
    <row r="354" spans="1:24" s="57" customFormat="1" ht="20.45" customHeight="1">
      <c r="A354" s="163">
        <v>155</v>
      </c>
      <c r="B354" s="248" t="str">
        <f>IF('様式第６号(2)'!B361="","",'様式第６号(2)'!B361)</f>
        <v/>
      </c>
      <c r="C354" s="249"/>
      <c r="D354" s="252" t="str">
        <f>IF('様式第６号(2)'!H361="","",'様式第６号(2)'!H361)</f>
        <v/>
      </c>
      <c r="E354" s="253"/>
      <c r="F354" s="252" t="str">
        <f>IF('様式第６号(2)'!J361="","",'様式第６号(2)'!J361)</f>
        <v/>
      </c>
      <c r="G354" s="253"/>
      <c r="H354" s="256" t="str">
        <f>IF('様式第６号(2)'!N361="","",'様式第６号(2)'!N361)</f>
        <v/>
      </c>
      <c r="I354" s="257"/>
      <c r="J354" s="256" t="str">
        <f>IF('様式第６号(2)'!P361="","",'様式第６号(2)'!P361)</f>
        <v/>
      </c>
      <c r="K354" s="257"/>
      <c r="L354" s="260" t="str">
        <f>IF('様式第６号(2)'!R361="","",'様式第６号(2)'!R361)</f>
        <v/>
      </c>
      <c r="M354" s="262" t="str">
        <f>IF('様式第６号(2)'!T361="","",'様式第６号(2)'!T361)</f>
        <v/>
      </c>
      <c r="N354" s="262" t="str">
        <f t="shared" ref="N354" si="448">IF(OR(H354="",M354=""),"",H354-M354)</f>
        <v/>
      </c>
      <c r="O354" s="264"/>
      <c r="P354" s="264"/>
      <c r="Q354" s="265"/>
      <c r="R354" s="244"/>
      <c r="S354" s="244"/>
      <c r="T354" s="265"/>
      <c r="U354" s="244"/>
      <c r="V354" s="266" t="str">
        <f t="shared" ref="V354" si="449">IF(Q354="","",IF(Q354="×",0,IF(AND(Q354="○",S354="○"),150000,100000)))</f>
        <v/>
      </c>
      <c r="W354" s="267" t="str">
        <f t="shared" ref="W354" si="450">IF(AND(N354="",O354=""),"",SUM(N354,O354))</f>
        <v/>
      </c>
      <c r="X354" s="244"/>
    </row>
    <row r="355" spans="1:24" s="57" customFormat="1" ht="20.45" customHeight="1">
      <c r="A355" s="163"/>
      <c r="B355" s="250"/>
      <c r="C355" s="251"/>
      <c r="D355" s="254"/>
      <c r="E355" s="255"/>
      <c r="F355" s="254"/>
      <c r="G355" s="255"/>
      <c r="H355" s="258"/>
      <c r="I355" s="259"/>
      <c r="J355" s="258"/>
      <c r="K355" s="259"/>
      <c r="L355" s="261"/>
      <c r="M355" s="263"/>
      <c r="N355" s="263"/>
      <c r="O355" s="264"/>
      <c r="P355" s="264"/>
      <c r="Q355" s="265"/>
      <c r="R355" s="244"/>
      <c r="S355" s="244"/>
      <c r="T355" s="265"/>
      <c r="U355" s="244"/>
      <c r="V355" s="266"/>
      <c r="W355" s="267"/>
      <c r="X355" s="244"/>
    </row>
    <row r="356" spans="1:24" s="57" customFormat="1" ht="20.45" customHeight="1">
      <c r="A356" s="163">
        <v>156</v>
      </c>
      <c r="B356" s="248" t="str">
        <f>IF('様式第６号(2)'!B363="","",'様式第６号(2)'!B363)</f>
        <v/>
      </c>
      <c r="C356" s="249"/>
      <c r="D356" s="252" t="str">
        <f>IF('様式第６号(2)'!H363="","",'様式第６号(2)'!H363)</f>
        <v/>
      </c>
      <c r="E356" s="253"/>
      <c r="F356" s="252" t="str">
        <f>IF('様式第６号(2)'!J363="","",'様式第６号(2)'!J363)</f>
        <v/>
      </c>
      <c r="G356" s="253"/>
      <c r="H356" s="256" t="str">
        <f>IF('様式第６号(2)'!N363="","",'様式第６号(2)'!N363)</f>
        <v/>
      </c>
      <c r="I356" s="257"/>
      <c r="J356" s="256" t="str">
        <f>IF('様式第６号(2)'!P363="","",'様式第６号(2)'!P363)</f>
        <v/>
      </c>
      <c r="K356" s="257"/>
      <c r="L356" s="260" t="str">
        <f>IF('様式第６号(2)'!R363="","",'様式第６号(2)'!R363)</f>
        <v/>
      </c>
      <c r="M356" s="262" t="str">
        <f>IF('様式第６号(2)'!T363="","",'様式第６号(2)'!T363)</f>
        <v/>
      </c>
      <c r="N356" s="262" t="str">
        <f t="shared" ref="N356" si="451">IF(OR(H356="",M356=""),"",H356-M356)</f>
        <v/>
      </c>
      <c r="O356" s="264"/>
      <c r="P356" s="264"/>
      <c r="Q356" s="265"/>
      <c r="R356" s="244"/>
      <c r="S356" s="244"/>
      <c r="T356" s="265"/>
      <c r="U356" s="244"/>
      <c r="V356" s="266" t="str">
        <f t="shared" ref="V356" si="452">IF(Q356="","",IF(Q356="×",0,IF(AND(Q356="○",S356="○"),150000,100000)))</f>
        <v/>
      </c>
      <c r="W356" s="267" t="str">
        <f t="shared" ref="W356" si="453">IF(AND(N356="",O356=""),"",SUM(N356,O356))</f>
        <v/>
      </c>
      <c r="X356" s="244"/>
    </row>
    <row r="357" spans="1:24" s="57" customFormat="1" ht="20.45" customHeight="1">
      <c r="A357" s="163"/>
      <c r="B357" s="250"/>
      <c r="C357" s="251"/>
      <c r="D357" s="254"/>
      <c r="E357" s="255"/>
      <c r="F357" s="254"/>
      <c r="G357" s="255"/>
      <c r="H357" s="258"/>
      <c r="I357" s="259"/>
      <c r="J357" s="258"/>
      <c r="K357" s="259"/>
      <c r="L357" s="261"/>
      <c r="M357" s="263"/>
      <c r="N357" s="263"/>
      <c r="O357" s="264"/>
      <c r="P357" s="264"/>
      <c r="Q357" s="265"/>
      <c r="R357" s="244"/>
      <c r="S357" s="244"/>
      <c r="T357" s="265"/>
      <c r="U357" s="244"/>
      <c r="V357" s="266"/>
      <c r="W357" s="267"/>
      <c r="X357" s="244"/>
    </row>
    <row r="358" spans="1:24" s="57" customFormat="1" ht="20.45" customHeight="1">
      <c r="A358" s="163">
        <v>157</v>
      </c>
      <c r="B358" s="248" t="str">
        <f>IF('様式第６号(2)'!B365="","",'様式第６号(2)'!B365)</f>
        <v/>
      </c>
      <c r="C358" s="249"/>
      <c r="D358" s="252" t="str">
        <f>IF('様式第６号(2)'!H365="","",'様式第６号(2)'!H365)</f>
        <v/>
      </c>
      <c r="E358" s="253"/>
      <c r="F358" s="252" t="str">
        <f>IF('様式第６号(2)'!J365="","",'様式第６号(2)'!J365)</f>
        <v/>
      </c>
      <c r="G358" s="253"/>
      <c r="H358" s="256" t="str">
        <f>IF('様式第６号(2)'!N365="","",'様式第６号(2)'!N365)</f>
        <v/>
      </c>
      <c r="I358" s="257"/>
      <c r="J358" s="256" t="str">
        <f>IF('様式第６号(2)'!P365="","",'様式第６号(2)'!P365)</f>
        <v/>
      </c>
      <c r="K358" s="257"/>
      <c r="L358" s="260" t="str">
        <f>IF('様式第６号(2)'!R365="","",'様式第６号(2)'!R365)</f>
        <v/>
      </c>
      <c r="M358" s="262" t="str">
        <f>IF('様式第６号(2)'!T365="","",'様式第６号(2)'!T365)</f>
        <v/>
      </c>
      <c r="N358" s="262" t="str">
        <f t="shared" ref="N358" si="454">IF(OR(H358="",M358=""),"",H358-M358)</f>
        <v/>
      </c>
      <c r="O358" s="264"/>
      <c r="P358" s="264"/>
      <c r="Q358" s="265"/>
      <c r="R358" s="244"/>
      <c r="S358" s="244"/>
      <c r="T358" s="265"/>
      <c r="U358" s="244"/>
      <c r="V358" s="266" t="str">
        <f t="shared" ref="V358" si="455">IF(Q358="","",IF(Q358="×",0,IF(AND(Q358="○",S358="○"),150000,100000)))</f>
        <v/>
      </c>
      <c r="W358" s="267" t="str">
        <f t="shared" ref="W358" si="456">IF(AND(N358="",O358=""),"",SUM(N358,O358))</f>
        <v/>
      </c>
      <c r="X358" s="244"/>
    </row>
    <row r="359" spans="1:24" s="57" customFormat="1" ht="20.45" customHeight="1">
      <c r="A359" s="163"/>
      <c r="B359" s="250"/>
      <c r="C359" s="251"/>
      <c r="D359" s="254"/>
      <c r="E359" s="255"/>
      <c r="F359" s="254"/>
      <c r="G359" s="255"/>
      <c r="H359" s="258"/>
      <c r="I359" s="259"/>
      <c r="J359" s="258"/>
      <c r="K359" s="259"/>
      <c r="L359" s="261"/>
      <c r="M359" s="263"/>
      <c r="N359" s="263"/>
      <c r="O359" s="264"/>
      <c r="P359" s="264"/>
      <c r="Q359" s="265"/>
      <c r="R359" s="244"/>
      <c r="S359" s="244"/>
      <c r="T359" s="265"/>
      <c r="U359" s="244"/>
      <c r="V359" s="266"/>
      <c r="W359" s="267"/>
      <c r="X359" s="244"/>
    </row>
    <row r="360" spans="1:24" s="57" customFormat="1" ht="20.45" customHeight="1">
      <c r="A360" s="163">
        <v>158</v>
      </c>
      <c r="B360" s="248" t="str">
        <f>IF('様式第６号(2)'!B367="","",'様式第６号(2)'!B367)</f>
        <v/>
      </c>
      <c r="C360" s="249"/>
      <c r="D360" s="252" t="str">
        <f>IF('様式第６号(2)'!H367="","",'様式第６号(2)'!H367)</f>
        <v/>
      </c>
      <c r="E360" s="253"/>
      <c r="F360" s="252" t="str">
        <f>IF('様式第６号(2)'!J367="","",'様式第６号(2)'!J367)</f>
        <v/>
      </c>
      <c r="G360" s="253"/>
      <c r="H360" s="256" t="str">
        <f>IF('様式第６号(2)'!N367="","",'様式第６号(2)'!N367)</f>
        <v/>
      </c>
      <c r="I360" s="257"/>
      <c r="J360" s="256" t="str">
        <f>IF('様式第６号(2)'!P367="","",'様式第６号(2)'!P367)</f>
        <v/>
      </c>
      <c r="K360" s="257"/>
      <c r="L360" s="260" t="str">
        <f>IF('様式第６号(2)'!R367="","",'様式第６号(2)'!R367)</f>
        <v/>
      </c>
      <c r="M360" s="262" t="str">
        <f>IF('様式第６号(2)'!T367="","",'様式第６号(2)'!T367)</f>
        <v/>
      </c>
      <c r="N360" s="262" t="str">
        <f t="shared" ref="N360" si="457">IF(OR(H360="",M360=""),"",H360-M360)</f>
        <v/>
      </c>
      <c r="O360" s="264"/>
      <c r="P360" s="264"/>
      <c r="Q360" s="265"/>
      <c r="R360" s="244"/>
      <c r="S360" s="244"/>
      <c r="T360" s="265"/>
      <c r="U360" s="244"/>
      <c r="V360" s="266" t="str">
        <f t="shared" ref="V360" si="458">IF(Q360="","",IF(Q360="×",0,IF(AND(Q360="○",S360="○"),150000,100000)))</f>
        <v/>
      </c>
      <c r="W360" s="267" t="str">
        <f t="shared" ref="W360" si="459">IF(AND(N360="",O360=""),"",SUM(N360,O360))</f>
        <v/>
      </c>
      <c r="X360" s="244"/>
    </row>
    <row r="361" spans="1:24" s="57" customFormat="1" ht="20.45" customHeight="1">
      <c r="A361" s="163"/>
      <c r="B361" s="250"/>
      <c r="C361" s="251"/>
      <c r="D361" s="254"/>
      <c r="E361" s="255"/>
      <c r="F361" s="254"/>
      <c r="G361" s="255"/>
      <c r="H361" s="258"/>
      <c r="I361" s="259"/>
      <c r="J361" s="258"/>
      <c r="K361" s="259"/>
      <c r="L361" s="261"/>
      <c r="M361" s="263"/>
      <c r="N361" s="263"/>
      <c r="O361" s="264"/>
      <c r="P361" s="264"/>
      <c r="Q361" s="265"/>
      <c r="R361" s="244"/>
      <c r="S361" s="244"/>
      <c r="T361" s="265"/>
      <c r="U361" s="244"/>
      <c r="V361" s="266"/>
      <c r="W361" s="267"/>
      <c r="X361" s="244"/>
    </row>
    <row r="362" spans="1:24" s="57" customFormat="1" ht="20.45" customHeight="1">
      <c r="A362" s="163">
        <v>159</v>
      </c>
      <c r="B362" s="248" t="str">
        <f>IF('様式第６号(2)'!B369="","",'様式第６号(2)'!B369)</f>
        <v/>
      </c>
      <c r="C362" s="249"/>
      <c r="D362" s="252" t="str">
        <f>IF('様式第６号(2)'!H369="","",'様式第６号(2)'!H369)</f>
        <v/>
      </c>
      <c r="E362" s="253"/>
      <c r="F362" s="252" t="str">
        <f>IF('様式第６号(2)'!J369="","",'様式第６号(2)'!J369)</f>
        <v/>
      </c>
      <c r="G362" s="253"/>
      <c r="H362" s="256" t="str">
        <f>IF('様式第６号(2)'!N369="","",'様式第６号(2)'!N369)</f>
        <v/>
      </c>
      <c r="I362" s="257"/>
      <c r="J362" s="256" t="str">
        <f>IF('様式第６号(2)'!P369="","",'様式第６号(2)'!P369)</f>
        <v/>
      </c>
      <c r="K362" s="257"/>
      <c r="L362" s="260" t="str">
        <f>IF('様式第６号(2)'!R369="","",'様式第６号(2)'!R369)</f>
        <v/>
      </c>
      <c r="M362" s="262" t="str">
        <f>IF('様式第６号(2)'!T369="","",'様式第６号(2)'!T369)</f>
        <v/>
      </c>
      <c r="N362" s="262" t="str">
        <f t="shared" ref="N362" si="460">IF(OR(H362="",M362=""),"",H362-M362)</f>
        <v/>
      </c>
      <c r="O362" s="264"/>
      <c r="P362" s="264"/>
      <c r="Q362" s="265"/>
      <c r="R362" s="244"/>
      <c r="S362" s="244"/>
      <c r="T362" s="265"/>
      <c r="U362" s="244"/>
      <c r="V362" s="266" t="str">
        <f t="shared" ref="V362" si="461">IF(Q362="","",IF(Q362="×",0,IF(AND(Q362="○",S362="○"),150000,100000)))</f>
        <v/>
      </c>
      <c r="W362" s="267" t="str">
        <f t="shared" ref="W362" si="462">IF(AND(N362="",O362=""),"",SUM(N362,O362))</f>
        <v/>
      </c>
      <c r="X362" s="244"/>
    </row>
    <row r="363" spans="1:24" s="57" customFormat="1" ht="20.45" customHeight="1">
      <c r="A363" s="163"/>
      <c r="B363" s="250"/>
      <c r="C363" s="251"/>
      <c r="D363" s="254"/>
      <c r="E363" s="255"/>
      <c r="F363" s="254"/>
      <c r="G363" s="255"/>
      <c r="H363" s="258"/>
      <c r="I363" s="259"/>
      <c r="J363" s="258"/>
      <c r="K363" s="259"/>
      <c r="L363" s="261"/>
      <c r="M363" s="263"/>
      <c r="N363" s="263"/>
      <c r="O363" s="264"/>
      <c r="P363" s="264"/>
      <c r="Q363" s="265"/>
      <c r="R363" s="244"/>
      <c r="S363" s="244"/>
      <c r="T363" s="265"/>
      <c r="U363" s="244"/>
      <c r="V363" s="266"/>
      <c r="W363" s="267"/>
      <c r="X363" s="244"/>
    </row>
    <row r="364" spans="1:24" s="57" customFormat="1" ht="20.45" customHeight="1">
      <c r="A364" s="163">
        <v>160</v>
      </c>
      <c r="B364" s="248" t="str">
        <f>IF('様式第６号(2)'!B371="","",'様式第６号(2)'!B371)</f>
        <v/>
      </c>
      <c r="C364" s="249"/>
      <c r="D364" s="252" t="str">
        <f>IF('様式第６号(2)'!H371="","",'様式第６号(2)'!H371)</f>
        <v/>
      </c>
      <c r="E364" s="253"/>
      <c r="F364" s="252" t="str">
        <f>IF('様式第６号(2)'!J371="","",'様式第６号(2)'!J371)</f>
        <v/>
      </c>
      <c r="G364" s="253"/>
      <c r="H364" s="256" t="str">
        <f>IF('様式第６号(2)'!N371="","",'様式第６号(2)'!N371)</f>
        <v/>
      </c>
      <c r="I364" s="257"/>
      <c r="J364" s="256" t="str">
        <f>IF('様式第６号(2)'!P371="","",'様式第６号(2)'!P371)</f>
        <v/>
      </c>
      <c r="K364" s="257"/>
      <c r="L364" s="260" t="str">
        <f>IF('様式第６号(2)'!R371="","",'様式第６号(2)'!R371)</f>
        <v/>
      </c>
      <c r="M364" s="262" t="str">
        <f>IF('様式第６号(2)'!T371="","",'様式第６号(2)'!T371)</f>
        <v/>
      </c>
      <c r="N364" s="262" t="str">
        <f t="shared" ref="N364" si="463">IF(OR(H364="",M364=""),"",H364-M364)</f>
        <v/>
      </c>
      <c r="O364" s="264"/>
      <c r="P364" s="264"/>
      <c r="Q364" s="265"/>
      <c r="R364" s="244"/>
      <c r="S364" s="244"/>
      <c r="T364" s="265"/>
      <c r="U364" s="244"/>
      <c r="V364" s="266" t="str">
        <f t="shared" ref="V364" si="464">IF(Q364="","",IF(Q364="×",0,IF(AND(Q364="○",S364="○"),150000,100000)))</f>
        <v/>
      </c>
      <c r="W364" s="267" t="str">
        <f t="shared" ref="W364" si="465">IF(AND(N364="",O364=""),"",SUM(N364,O364))</f>
        <v/>
      </c>
      <c r="X364" s="244"/>
    </row>
    <row r="365" spans="1:24" s="57" customFormat="1" ht="20.45" customHeight="1">
      <c r="A365" s="163"/>
      <c r="B365" s="250"/>
      <c r="C365" s="251"/>
      <c r="D365" s="254"/>
      <c r="E365" s="255"/>
      <c r="F365" s="254"/>
      <c r="G365" s="255"/>
      <c r="H365" s="258"/>
      <c r="I365" s="259"/>
      <c r="J365" s="258"/>
      <c r="K365" s="259"/>
      <c r="L365" s="261"/>
      <c r="M365" s="263"/>
      <c r="N365" s="263"/>
      <c r="O365" s="264"/>
      <c r="P365" s="264"/>
      <c r="Q365" s="265"/>
      <c r="R365" s="244"/>
      <c r="S365" s="244"/>
      <c r="T365" s="265"/>
      <c r="U365" s="244"/>
      <c r="V365" s="266"/>
      <c r="W365" s="267"/>
      <c r="X365" s="244"/>
    </row>
    <row r="366" spans="1:24" s="57" customFormat="1" ht="20.45" customHeight="1">
      <c r="A366" s="163">
        <v>161</v>
      </c>
      <c r="B366" s="248" t="str">
        <f>IF('様式第６号(2)'!B373="","",'様式第６号(2)'!B373)</f>
        <v/>
      </c>
      <c r="C366" s="249"/>
      <c r="D366" s="252" t="str">
        <f>IF('様式第６号(2)'!H373="","",'様式第６号(2)'!H373)</f>
        <v/>
      </c>
      <c r="E366" s="253"/>
      <c r="F366" s="252" t="str">
        <f>IF('様式第６号(2)'!J373="","",'様式第６号(2)'!J373)</f>
        <v/>
      </c>
      <c r="G366" s="253"/>
      <c r="H366" s="256" t="str">
        <f>IF('様式第６号(2)'!N373="","",'様式第６号(2)'!N373)</f>
        <v/>
      </c>
      <c r="I366" s="257"/>
      <c r="J366" s="256" t="str">
        <f>IF('様式第６号(2)'!P373="","",'様式第６号(2)'!P373)</f>
        <v/>
      </c>
      <c r="K366" s="257"/>
      <c r="L366" s="260" t="str">
        <f>IF('様式第６号(2)'!R373="","",'様式第６号(2)'!R373)</f>
        <v/>
      </c>
      <c r="M366" s="262" t="str">
        <f>IF('様式第６号(2)'!T373="","",'様式第６号(2)'!T373)</f>
        <v/>
      </c>
      <c r="N366" s="262" t="str">
        <f t="shared" ref="N366" si="466">IF(OR(H366="",M366=""),"",H366-M366)</f>
        <v/>
      </c>
      <c r="O366" s="264"/>
      <c r="P366" s="264"/>
      <c r="Q366" s="265"/>
      <c r="R366" s="244"/>
      <c r="S366" s="244"/>
      <c r="T366" s="265"/>
      <c r="U366" s="244"/>
      <c r="V366" s="266" t="str">
        <f t="shared" ref="V366" si="467">IF(Q366="","",IF(Q366="×",0,IF(AND(Q366="○",S366="○"),150000,100000)))</f>
        <v/>
      </c>
      <c r="W366" s="267" t="str">
        <f t="shared" ref="W366" si="468">IF(AND(N366="",O366=""),"",SUM(N366,O366))</f>
        <v/>
      </c>
      <c r="X366" s="244"/>
    </row>
    <row r="367" spans="1:24" s="57" customFormat="1" ht="20.45" customHeight="1">
      <c r="A367" s="163"/>
      <c r="B367" s="250"/>
      <c r="C367" s="251"/>
      <c r="D367" s="254"/>
      <c r="E367" s="255"/>
      <c r="F367" s="254"/>
      <c r="G367" s="255"/>
      <c r="H367" s="258"/>
      <c r="I367" s="259"/>
      <c r="J367" s="258"/>
      <c r="K367" s="259"/>
      <c r="L367" s="261"/>
      <c r="M367" s="263"/>
      <c r="N367" s="263"/>
      <c r="O367" s="264"/>
      <c r="P367" s="264"/>
      <c r="Q367" s="265"/>
      <c r="R367" s="244"/>
      <c r="S367" s="244"/>
      <c r="T367" s="265"/>
      <c r="U367" s="244"/>
      <c r="V367" s="266"/>
      <c r="W367" s="267"/>
      <c r="X367" s="244"/>
    </row>
    <row r="368" spans="1:24" s="57" customFormat="1" ht="20.45" customHeight="1">
      <c r="A368" s="163">
        <v>162</v>
      </c>
      <c r="B368" s="248" t="str">
        <f>IF('様式第６号(2)'!B375="","",'様式第６号(2)'!B375)</f>
        <v/>
      </c>
      <c r="C368" s="249"/>
      <c r="D368" s="252" t="str">
        <f>IF('様式第６号(2)'!H375="","",'様式第６号(2)'!H375)</f>
        <v/>
      </c>
      <c r="E368" s="253"/>
      <c r="F368" s="252" t="str">
        <f>IF('様式第６号(2)'!J375="","",'様式第６号(2)'!J375)</f>
        <v/>
      </c>
      <c r="G368" s="253"/>
      <c r="H368" s="256" t="str">
        <f>IF('様式第６号(2)'!N375="","",'様式第６号(2)'!N375)</f>
        <v/>
      </c>
      <c r="I368" s="257"/>
      <c r="J368" s="256" t="str">
        <f>IF('様式第６号(2)'!P375="","",'様式第６号(2)'!P375)</f>
        <v/>
      </c>
      <c r="K368" s="257"/>
      <c r="L368" s="260" t="str">
        <f>IF('様式第６号(2)'!R375="","",'様式第６号(2)'!R375)</f>
        <v/>
      </c>
      <c r="M368" s="262" t="str">
        <f>IF('様式第６号(2)'!T375="","",'様式第６号(2)'!T375)</f>
        <v/>
      </c>
      <c r="N368" s="262" t="str">
        <f t="shared" ref="N368" si="469">IF(OR(H368="",M368=""),"",H368-M368)</f>
        <v/>
      </c>
      <c r="O368" s="264"/>
      <c r="P368" s="264"/>
      <c r="Q368" s="265"/>
      <c r="R368" s="244"/>
      <c r="S368" s="244"/>
      <c r="T368" s="265"/>
      <c r="U368" s="244"/>
      <c r="V368" s="266" t="str">
        <f t="shared" ref="V368" si="470">IF(Q368="","",IF(Q368="×",0,IF(AND(Q368="○",S368="○"),150000,100000)))</f>
        <v/>
      </c>
      <c r="W368" s="267" t="str">
        <f t="shared" ref="W368" si="471">IF(AND(N368="",O368=""),"",SUM(N368,O368))</f>
        <v/>
      </c>
      <c r="X368" s="244"/>
    </row>
    <row r="369" spans="1:24" s="57" customFormat="1" ht="20.45" customHeight="1">
      <c r="A369" s="163"/>
      <c r="B369" s="250"/>
      <c r="C369" s="251"/>
      <c r="D369" s="254"/>
      <c r="E369" s="255"/>
      <c r="F369" s="254"/>
      <c r="G369" s="255"/>
      <c r="H369" s="258"/>
      <c r="I369" s="259"/>
      <c r="J369" s="258"/>
      <c r="K369" s="259"/>
      <c r="L369" s="261"/>
      <c r="M369" s="263"/>
      <c r="N369" s="263"/>
      <c r="O369" s="264"/>
      <c r="P369" s="264"/>
      <c r="Q369" s="265"/>
      <c r="R369" s="244"/>
      <c r="S369" s="244"/>
      <c r="T369" s="265"/>
      <c r="U369" s="244"/>
      <c r="V369" s="266"/>
      <c r="W369" s="267"/>
      <c r="X369" s="244"/>
    </row>
    <row r="370" spans="1:24" s="57" customFormat="1" ht="20.45" customHeight="1">
      <c r="A370" s="163">
        <v>163</v>
      </c>
      <c r="B370" s="248" t="str">
        <f>IF('様式第６号(2)'!B377="","",'様式第６号(2)'!B377)</f>
        <v/>
      </c>
      <c r="C370" s="249"/>
      <c r="D370" s="252" t="str">
        <f>IF('様式第６号(2)'!H377="","",'様式第６号(2)'!H377)</f>
        <v/>
      </c>
      <c r="E370" s="253"/>
      <c r="F370" s="252" t="str">
        <f>IF('様式第６号(2)'!J377="","",'様式第６号(2)'!J377)</f>
        <v/>
      </c>
      <c r="G370" s="253"/>
      <c r="H370" s="256" t="str">
        <f>IF('様式第６号(2)'!N377="","",'様式第６号(2)'!N377)</f>
        <v/>
      </c>
      <c r="I370" s="257"/>
      <c r="J370" s="256" t="str">
        <f>IF('様式第６号(2)'!P377="","",'様式第６号(2)'!P377)</f>
        <v/>
      </c>
      <c r="K370" s="257"/>
      <c r="L370" s="260" t="str">
        <f>IF('様式第６号(2)'!R377="","",'様式第６号(2)'!R377)</f>
        <v/>
      </c>
      <c r="M370" s="262" t="str">
        <f>IF('様式第６号(2)'!T377="","",'様式第６号(2)'!T377)</f>
        <v/>
      </c>
      <c r="N370" s="262" t="str">
        <f t="shared" ref="N370" si="472">IF(OR(H370="",M370=""),"",H370-M370)</f>
        <v/>
      </c>
      <c r="O370" s="264"/>
      <c r="P370" s="264"/>
      <c r="Q370" s="265"/>
      <c r="R370" s="244"/>
      <c r="S370" s="244"/>
      <c r="T370" s="265"/>
      <c r="U370" s="244"/>
      <c r="V370" s="266" t="str">
        <f t="shared" ref="V370" si="473">IF(Q370="","",IF(Q370="×",0,IF(AND(Q370="○",S370="○"),150000,100000)))</f>
        <v/>
      </c>
      <c r="W370" s="267" t="str">
        <f t="shared" ref="W370" si="474">IF(AND(N370="",O370=""),"",SUM(N370,O370))</f>
        <v/>
      </c>
      <c r="X370" s="244"/>
    </row>
    <row r="371" spans="1:24" s="57" customFormat="1" ht="20.45" customHeight="1">
      <c r="A371" s="163"/>
      <c r="B371" s="250"/>
      <c r="C371" s="251"/>
      <c r="D371" s="254"/>
      <c r="E371" s="255"/>
      <c r="F371" s="254"/>
      <c r="G371" s="255"/>
      <c r="H371" s="258"/>
      <c r="I371" s="259"/>
      <c r="J371" s="258"/>
      <c r="K371" s="259"/>
      <c r="L371" s="261"/>
      <c r="M371" s="263"/>
      <c r="N371" s="263"/>
      <c r="O371" s="264"/>
      <c r="P371" s="264"/>
      <c r="Q371" s="265"/>
      <c r="R371" s="244"/>
      <c r="S371" s="244"/>
      <c r="T371" s="265"/>
      <c r="U371" s="244"/>
      <c r="V371" s="266"/>
      <c r="W371" s="267"/>
      <c r="X371" s="244"/>
    </row>
    <row r="372" spans="1:24" s="57" customFormat="1" ht="20.45" customHeight="1">
      <c r="A372" s="163">
        <v>164</v>
      </c>
      <c r="B372" s="248" t="str">
        <f>IF('様式第６号(2)'!B379="","",'様式第６号(2)'!B379)</f>
        <v/>
      </c>
      <c r="C372" s="249"/>
      <c r="D372" s="252" t="str">
        <f>IF('様式第６号(2)'!H379="","",'様式第６号(2)'!H379)</f>
        <v/>
      </c>
      <c r="E372" s="253"/>
      <c r="F372" s="252" t="str">
        <f>IF('様式第６号(2)'!J379="","",'様式第６号(2)'!J379)</f>
        <v/>
      </c>
      <c r="G372" s="253"/>
      <c r="H372" s="256" t="str">
        <f>IF('様式第６号(2)'!N379="","",'様式第６号(2)'!N379)</f>
        <v/>
      </c>
      <c r="I372" s="257"/>
      <c r="J372" s="256" t="str">
        <f>IF('様式第６号(2)'!P379="","",'様式第６号(2)'!P379)</f>
        <v/>
      </c>
      <c r="K372" s="257"/>
      <c r="L372" s="260" t="str">
        <f>IF('様式第６号(2)'!R379="","",'様式第６号(2)'!R379)</f>
        <v/>
      </c>
      <c r="M372" s="262" t="str">
        <f>IF('様式第６号(2)'!T379="","",'様式第６号(2)'!T379)</f>
        <v/>
      </c>
      <c r="N372" s="262" t="str">
        <f t="shared" ref="N372" si="475">IF(OR(H372="",M372=""),"",H372-M372)</f>
        <v/>
      </c>
      <c r="O372" s="264"/>
      <c r="P372" s="264"/>
      <c r="Q372" s="265"/>
      <c r="R372" s="244"/>
      <c r="S372" s="244"/>
      <c r="T372" s="265"/>
      <c r="U372" s="244"/>
      <c r="V372" s="266" t="str">
        <f t="shared" ref="V372" si="476">IF(Q372="","",IF(Q372="×",0,IF(AND(Q372="○",S372="○"),150000,100000)))</f>
        <v/>
      </c>
      <c r="W372" s="267" t="str">
        <f t="shared" ref="W372" si="477">IF(AND(N372="",O372=""),"",SUM(N372,O372))</f>
        <v/>
      </c>
      <c r="X372" s="244"/>
    </row>
    <row r="373" spans="1:24" s="57" customFormat="1" ht="20.45" customHeight="1">
      <c r="A373" s="163"/>
      <c r="B373" s="250"/>
      <c r="C373" s="251"/>
      <c r="D373" s="254"/>
      <c r="E373" s="255"/>
      <c r="F373" s="254"/>
      <c r="G373" s="255"/>
      <c r="H373" s="258"/>
      <c r="I373" s="259"/>
      <c r="J373" s="258"/>
      <c r="K373" s="259"/>
      <c r="L373" s="261"/>
      <c r="M373" s="263"/>
      <c r="N373" s="263"/>
      <c r="O373" s="264"/>
      <c r="P373" s="264"/>
      <c r="Q373" s="265"/>
      <c r="R373" s="244"/>
      <c r="S373" s="244"/>
      <c r="T373" s="265"/>
      <c r="U373" s="244"/>
      <c r="V373" s="266"/>
      <c r="W373" s="267"/>
      <c r="X373" s="244"/>
    </row>
    <row r="374" spans="1:24" s="57" customFormat="1" ht="20.45" customHeight="1">
      <c r="A374" s="163">
        <v>165</v>
      </c>
      <c r="B374" s="248" t="str">
        <f>IF('様式第６号(2)'!B381="","",'様式第６号(2)'!B381)</f>
        <v/>
      </c>
      <c r="C374" s="249"/>
      <c r="D374" s="252" t="str">
        <f>IF('様式第６号(2)'!H381="","",'様式第６号(2)'!H381)</f>
        <v/>
      </c>
      <c r="E374" s="253"/>
      <c r="F374" s="252" t="str">
        <f>IF('様式第６号(2)'!J381="","",'様式第６号(2)'!J381)</f>
        <v/>
      </c>
      <c r="G374" s="253"/>
      <c r="H374" s="256" t="str">
        <f>IF('様式第６号(2)'!N381="","",'様式第６号(2)'!N381)</f>
        <v/>
      </c>
      <c r="I374" s="257"/>
      <c r="J374" s="256" t="str">
        <f>IF('様式第６号(2)'!P381="","",'様式第６号(2)'!P381)</f>
        <v/>
      </c>
      <c r="K374" s="257"/>
      <c r="L374" s="260" t="str">
        <f>IF('様式第６号(2)'!R381="","",'様式第６号(2)'!R381)</f>
        <v/>
      </c>
      <c r="M374" s="262" t="str">
        <f>IF('様式第６号(2)'!T381="","",'様式第６号(2)'!T381)</f>
        <v/>
      </c>
      <c r="N374" s="262" t="str">
        <f t="shared" ref="N374" si="478">IF(OR(H374="",M374=""),"",H374-M374)</f>
        <v/>
      </c>
      <c r="O374" s="264"/>
      <c r="P374" s="264"/>
      <c r="Q374" s="265"/>
      <c r="R374" s="244"/>
      <c r="S374" s="244"/>
      <c r="T374" s="265"/>
      <c r="U374" s="244"/>
      <c r="V374" s="266" t="str">
        <f t="shared" ref="V374" si="479">IF(Q374="","",IF(Q374="×",0,IF(AND(Q374="○",S374="○"),150000,100000)))</f>
        <v/>
      </c>
      <c r="W374" s="267" t="str">
        <f t="shared" ref="W374" si="480">IF(AND(N374="",O374=""),"",SUM(N374,O374))</f>
        <v/>
      </c>
      <c r="X374" s="244"/>
    </row>
    <row r="375" spans="1:24" s="57" customFormat="1" ht="20.45" customHeight="1">
      <c r="A375" s="163"/>
      <c r="B375" s="250"/>
      <c r="C375" s="251"/>
      <c r="D375" s="254"/>
      <c r="E375" s="255"/>
      <c r="F375" s="254"/>
      <c r="G375" s="255"/>
      <c r="H375" s="258"/>
      <c r="I375" s="259"/>
      <c r="J375" s="258"/>
      <c r="K375" s="259"/>
      <c r="L375" s="261"/>
      <c r="M375" s="263"/>
      <c r="N375" s="263"/>
      <c r="O375" s="264"/>
      <c r="P375" s="264"/>
      <c r="Q375" s="265"/>
      <c r="R375" s="244"/>
      <c r="S375" s="244"/>
      <c r="T375" s="265"/>
      <c r="U375" s="244"/>
      <c r="V375" s="266"/>
      <c r="W375" s="267"/>
      <c r="X375" s="244"/>
    </row>
    <row r="376" spans="1:24" s="57" customFormat="1" ht="20.45" customHeight="1">
      <c r="A376" s="163">
        <v>166</v>
      </c>
      <c r="B376" s="248" t="str">
        <f>IF('様式第６号(2)'!B383="","",'様式第６号(2)'!B383)</f>
        <v/>
      </c>
      <c r="C376" s="249"/>
      <c r="D376" s="252" t="str">
        <f>IF('様式第６号(2)'!H383="","",'様式第６号(2)'!H383)</f>
        <v/>
      </c>
      <c r="E376" s="253"/>
      <c r="F376" s="252" t="str">
        <f>IF('様式第６号(2)'!J383="","",'様式第６号(2)'!J383)</f>
        <v/>
      </c>
      <c r="G376" s="253"/>
      <c r="H376" s="256" t="str">
        <f>IF('様式第６号(2)'!N383="","",'様式第６号(2)'!N383)</f>
        <v/>
      </c>
      <c r="I376" s="257"/>
      <c r="J376" s="256" t="str">
        <f>IF('様式第６号(2)'!P383="","",'様式第６号(2)'!P383)</f>
        <v/>
      </c>
      <c r="K376" s="257"/>
      <c r="L376" s="260" t="str">
        <f>IF('様式第６号(2)'!R383="","",'様式第６号(2)'!R383)</f>
        <v/>
      </c>
      <c r="M376" s="262" t="str">
        <f>IF('様式第６号(2)'!T383="","",'様式第６号(2)'!T383)</f>
        <v/>
      </c>
      <c r="N376" s="262" t="str">
        <f t="shared" ref="N376" si="481">IF(OR(H376="",M376=""),"",H376-M376)</f>
        <v/>
      </c>
      <c r="O376" s="264"/>
      <c r="P376" s="264"/>
      <c r="Q376" s="265"/>
      <c r="R376" s="244"/>
      <c r="S376" s="244"/>
      <c r="T376" s="265"/>
      <c r="U376" s="244"/>
      <c r="V376" s="266" t="str">
        <f t="shared" ref="V376" si="482">IF(Q376="","",IF(Q376="×",0,IF(AND(Q376="○",S376="○"),150000,100000)))</f>
        <v/>
      </c>
      <c r="W376" s="267" t="str">
        <f t="shared" ref="W376" si="483">IF(AND(N376="",O376=""),"",SUM(N376,O376))</f>
        <v/>
      </c>
      <c r="X376" s="244"/>
    </row>
    <row r="377" spans="1:24" s="57" customFormat="1" ht="20.45" customHeight="1">
      <c r="A377" s="163"/>
      <c r="B377" s="250"/>
      <c r="C377" s="251"/>
      <c r="D377" s="254"/>
      <c r="E377" s="255"/>
      <c r="F377" s="254"/>
      <c r="G377" s="255"/>
      <c r="H377" s="258"/>
      <c r="I377" s="259"/>
      <c r="J377" s="258"/>
      <c r="K377" s="259"/>
      <c r="L377" s="261"/>
      <c r="M377" s="263"/>
      <c r="N377" s="263"/>
      <c r="O377" s="264"/>
      <c r="P377" s="264"/>
      <c r="Q377" s="265"/>
      <c r="R377" s="244"/>
      <c r="S377" s="244"/>
      <c r="T377" s="265"/>
      <c r="U377" s="244"/>
      <c r="V377" s="266"/>
      <c r="W377" s="267"/>
      <c r="X377" s="244"/>
    </row>
    <row r="378" spans="1:24" s="57" customFormat="1" ht="20.45" customHeight="1">
      <c r="A378" s="163">
        <v>167</v>
      </c>
      <c r="B378" s="248" t="str">
        <f>IF('様式第６号(2)'!B385="","",'様式第６号(2)'!B385)</f>
        <v/>
      </c>
      <c r="C378" s="249"/>
      <c r="D378" s="252" t="str">
        <f>IF('様式第６号(2)'!H385="","",'様式第６号(2)'!H385)</f>
        <v/>
      </c>
      <c r="E378" s="253"/>
      <c r="F378" s="252" t="str">
        <f>IF('様式第６号(2)'!J385="","",'様式第６号(2)'!J385)</f>
        <v/>
      </c>
      <c r="G378" s="253"/>
      <c r="H378" s="256" t="str">
        <f>IF('様式第６号(2)'!N385="","",'様式第６号(2)'!N385)</f>
        <v/>
      </c>
      <c r="I378" s="257"/>
      <c r="J378" s="256" t="str">
        <f>IF('様式第６号(2)'!P385="","",'様式第６号(2)'!P385)</f>
        <v/>
      </c>
      <c r="K378" s="257"/>
      <c r="L378" s="260" t="str">
        <f>IF('様式第６号(2)'!R385="","",'様式第６号(2)'!R385)</f>
        <v/>
      </c>
      <c r="M378" s="262" t="str">
        <f>IF('様式第６号(2)'!T385="","",'様式第６号(2)'!T385)</f>
        <v/>
      </c>
      <c r="N378" s="262" t="str">
        <f t="shared" ref="N378" si="484">IF(OR(H378="",M378=""),"",H378-M378)</f>
        <v/>
      </c>
      <c r="O378" s="264"/>
      <c r="P378" s="264"/>
      <c r="Q378" s="265"/>
      <c r="R378" s="244"/>
      <c r="S378" s="244"/>
      <c r="T378" s="265"/>
      <c r="U378" s="244"/>
      <c r="V378" s="266" t="str">
        <f t="shared" ref="V378" si="485">IF(Q378="","",IF(Q378="×",0,IF(AND(Q378="○",S378="○"),150000,100000)))</f>
        <v/>
      </c>
      <c r="W378" s="267" t="str">
        <f t="shared" ref="W378" si="486">IF(AND(N378="",O378=""),"",SUM(N378,O378))</f>
        <v/>
      </c>
      <c r="X378" s="244"/>
    </row>
    <row r="379" spans="1:24" s="57" customFormat="1" ht="20.45" customHeight="1">
      <c r="A379" s="163"/>
      <c r="B379" s="250"/>
      <c r="C379" s="251"/>
      <c r="D379" s="254"/>
      <c r="E379" s="255"/>
      <c r="F379" s="254"/>
      <c r="G379" s="255"/>
      <c r="H379" s="258"/>
      <c r="I379" s="259"/>
      <c r="J379" s="258"/>
      <c r="K379" s="259"/>
      <c r="L379" s="261"/>
      <c r="M379" s="263"/>
      <c r="N379" s="263"/>
      <c r="O379" s="264"/>
      <c r="P379" s="264"/>
      <c r="Q379" s="265"/>
      <c r="R379" s="244"/>
      <c r="S379" s="244"/>
      <c r="T379" s="265"/>
      <c r="U379" s="244"/>
      <c r="V379" s="266"/>
      <c r="W379" s="267"/>
      <c r="X379" s="244"/>
    </row>
    <row r="380" spans="1:24" s="57" customFormat="1" ht="20.45" customHeight="1">
      <c r="A380" s="163">
        <v>168</v>
      </c>
      <c r="B380" s="248" t="str">
        <f>IF('様式第６号(2)'!B387="","",'様式第６号(2)'!B387)</f>
        <v/>
      </c>
      <c r="C380" s="249"/>
      <c r="D380" s="252" t="str">
        <f>IF('様式第６号(2)'!H387="","",'様式第６号(2)'!H387)</f>
        <v/>
      </c>
      <c r="E380" s="253"/>
      <c r="F380" s="252" t="str">
        <f>IF('様式第６号(2)'!J387="","",'様式第６号(2)'!J387)</f>
        <v/>
      </c>
      <c r="G380" s="253"/>
      <c r="H380" s="256" t="str">
        <f>IF('様式第６号(2)'!N387="","",'様式第６号(2)'!N387)</f>
        <v/>
      </c>
      <c r="I380" s="257"/>
      <c r="J380" s="256" t="str">
        <f>IF('様式第６号(2)'!P387="","",'様式第６号(2)'!P387)</f>
        <v/>
      </c>
      <c r="K380" s="257"/>
      <c r="L380" s="260" t="str">
        <f>IF('様式第６号(2)'!R387="","",'様式第６号(2)'!R387)</f>
        <v/>
      </c>
      <c r="M380" s="262" t="str">
        <f>IF('様式第６号(2)'!T387="","",'様式第６号(2)'!T387)</f>
        <v/>
      </c>
      <c r="N380" s="262" t="str">
        <f t="shared" ref="N380" si="487">IF(OR(H380="",M380=""),"",H380-M380)</f>
        <v/>
      </c>
      <c r="O380" s="264"/>
      <c r="P380" s="264"/>
      <c r="Q380" s="265"/>
      <c r="R380" s="244"/>
      <c r="S380" s="244"/>
      <c r="T380" s="265"/>
      <c r="U380" s="244"/>
      <c r="V380" s="266" t="str">
        <f t="shared" ref="V380" si="488">IF(Q380="","",IF(Q380="×",0,IF(AND(Q380="○",S380="○"),150000,100000)))</f>
        <v/>
      </c>
      <c r="W380" s="267" t="str">
        <f t="shared" ref="W380" si="489">IF(AND(N380="",O380=""),"",SUM(N380,O380))</f>
        <v/>
      </c>
      <c r="X380" s="244"/>
    </row>
    <row r="381" spans="1:24" s="57" customFormat="1" ht="20.45" customHeight="1">
      <c r="A381" s="163"/>
      <c r="B381" s="250"/>
      <c r="C381" s="251"/>
      <c r="D381" s="254"/>
      <c r="E381" s="255"/>
      <c r="F381" s="254"/>
      <c r="G381" s="255"/>
      <c r="H381" s="258"/>
      <c r="I381" s="259"/>
      <c r="J381" s="258"/>
      <c r="K381" s="259"/>
      <c r="L381" s="261"/>
      <c r="M381" s="263"/>
      <c r="N381" s="263"/>
      <c r="O381" s="264"/>
      <c r="P381" s="264"/>
      <c r="Q381" s="265"/>
      <c r="R381" s="244"/>
      <c r="S381" s="244"/>
      <c r="T381" s="265"/>
      <c r="U381" s="244"/>
      <c r="V381" s="266"/>
      <c r="W381" s="267"/>
      <c r="X381" s="244"/>
    </row>
    <row r="382" spans="1:24" s="57" customFormat="1" ht="20.45" customHeight="1">
      <c r="A382" s="163">
        <v>169</v>
      </c>
      <c r="B382" s="248" t="str">
        <f>IF('様式第６号(2)'!B389="","",'様式第６号(2)'!B389)</f>
        <v/>
      </c>
      <c r="C382" s="249"/>
      <c r="D382" s="252" t="str">
        <f>IF('様式第６号(2)'!H389="","",'様式第６号(2)'!H389)</f>
        <v/>
      </c>
      <c r="E382" s="253"/>
      <c r="F382" s="252" t="str">
        <f>IF('様式第６号(2)'!J389="","",'様式第６号(2)'!J389)</f>
        <v/>
      </c>
      <c r="G382" s="253"/>
      <c r="H382" s="256" t="str">
        <f>IF('様式第６号(2)'!N389="","",'様式第６号(2)'!N389)</f>
        <v/>
      </c>
      <c r="I382" s="257"/>
      <c r="J382" s="256" t="str">
        <f>IF('様式第６号(2)'!P389="","",'様式第６号(2)'!P389)</f>
        <v/>
      </c>
      <c r="K382" s="257"/>
      <c r="L382" s="260" t="str">
        <f>IF('様式第６号(2)'!R389="","",'様式第６号(2)'!R389)</f>
        <v/>
      </c>
      <c r="M382" s="262" t="str">
        <f>IF('様式第６号(2)'!T389="","",'様式第６号(2)'!T389)</f>
        <v/>
      </c>
      <c r="N382" s="262" t="str">
        <f t="shared" ref="N382" si="490">IF(OR(H382="",M382=""),"",H382-M382)</f>
        <v/>
      </c>
      <c r="O382" s="264"/>
      <c r="P382" s="264"/>
      <c r="Q382" s="265"/>
      <c r="R382" s="244"/>
      <c r="S382" s="244"/>
      <c r="T382" s="265"/>
      <c r="U382" s="244"/>
      <c r="V382" s="266" t="str">
        <f t="shared" ref="V382" si="491">IF(Q382="","",IF(Q382="×",0,IF(AND(Q382="○",S382="○"),150000,100000)))</f>
        <v/>
      </c>
      <c r="W382" s="267" t="str">
        <f t="shared" ref="W382" si="492">IF(AND(N382="",O382=""),"",SUM(N382,O382))</f>
        <v/>
      </c>
      <c r="X382" s="244"/>
    </row>
    <row r="383" spans="1:24" s="57" customFormat="1" ht="20.45" customHeight="1">
      <c r="A383" s="163"/>
      <c r="B383" s="250"/>
      <c r="C383" s="251"/>
      <c r="D383" s="254"/>
      <c r="E383" s="255"/>
      <c r="F383" s="254"/>
      <c r="G383" s="255"/>
      <c r="H383" s="258"/>
      <c r="I383" s="259"/>
      <c r="J383" s="258"/>
      <c r="K383" s="259"/>
      <c r="L383" s="261"/>
      <c r="M383" s="263"/>
      <c r="N383" s="263"/>
      <c r="O383" s="264"/>
      <c r="P383" s="264"/>
      <c r="Q383" s="265"/>
      <c r="R383" s="244"/>
      <c r="S383" s="244"/>
      <c r="T383" s="265"/>
      <c r="U383" s="244"/>
      <c r="V383" s="266"/>
      <c r="W383" s="267"/>
      <c r="X383" s="244"/>
    </row>
    <row r="384" spans="1:24" s="57" customFormat="1" ht="20.45" customHeight="1">
      <c r="A384" s="163">
        <v>170</v>
      </c>
      <c r="B384" s="248" t="str">
        <f>IF('様式第６号(2)'!B391="","",'様式第６号(2)'!B391)</f>
        <v/>
      </c>
      <c r="C384" s="249"/>
      <c r="D384" s="252" t="str">
        <f>IF('様式第６号(2)'!H391="","",'様式第６号(2)'!H391)</f>
        <v/>
      </c>
      <c r="E384" s="253"/>
      <c r="F384" s="252" t="str">
        <f>IF('様式第６号(2)'!J391="","",'様式第６号(2)'!J391)</f>
        <v/>
      </c>
      <c r="G384" s="253"/>
      <c r="H384" s="256" t="str">
        <f>IF('様式第６号(2)'!N391="","",'様式第６号(2)'!N391)</f>
        <v/>
      </c>
      <c r="I384" s="257"/>
      <c r="J384" s="256" t="str">
        <f>IF('様式第６号(2)'!P391="","",'様式第６号(2)'!P391)</f>
        <v/>
      </c>
      <c r="K384" s="257"/>
      <c r="L384" s="260" t="str">
        <f>IF('様式第６号(2)'!R391="","",'様式第６号(2)'!R391)</f>
        <v/>
      </c>
      <c r="M384" s="262" t="str">
        <f>IF('様式第６号(2)'!T391="","",'様式第６号(2)'!T391)</f>
        <v/>
      </c>
      <c r="N384" s="262" t="str">
        <f t="shared" ref="N384" si="493">IF(OR(H384="",M384=""),"",H384-M384)</f>
        <v/>
      </c>
      <c r="O384" s="264"/>
      <c r="P384" s="264"/>
      <c r="Q384" s="265"/>
      <c r="R384" s="244"/>
      <c r="S384" s="244"/>
      <c r="T384" s="265"/>
      <c r="U384" s="244"/>
      <c r="V384" s="266" t="str">
        <f t="shared" ref="V384" si="494">IF(Q384="","",IF(Q384="×",0,IF(AND(Q384="○",S384="○"),150000,100000)))</f>
        <v/>
      </c>
      <c r="W384" s="267" t="str">
        <f t="shared" ref="W384" si="495">IF(AND(N384="",O384=""),"",SUM(N384,O384))</f>
        <v/>
      </c>
      <c r="X384" s="244"/>
    </row>
    <row r="385" spans="1:24" s="57" customFormat="1" ht="20.45" customHeight="1">
      <c r="A385" s="163"/>
      <c r="B385" s="250"/>
      <c r="C385" s="251"/>
      <c r="D385" s="254"/>
      <c r="E385" s="255"/>
      <c r="F385" s="254"/>
      <c r="G385" s="255"/>
      <c r="H385" s="258"/>
      <c r="I385" s="259"/>
      <c r="J385" s="258"/>
      <c r="K385" s="259"/>
      <c r="L385" s="261"/>
      <c r="M385" s="263"/>
      <c r="N385" s="263"/>
      <c r="O385" s="264"/>
      <c r="P385" s="264"/>
      <c r="Q385" s="265"/>
      <c r="R385" s="244"/>
      <c r="S385" s="244"/>
      <c r="T385" s="265"/>
      <c r="U385" s="244"/>
      <c r="V385" s="266"/>
      <c r="W385" s="267"/>
      <c r="X385" s="244"/>
    </row>
    <row r="386" spans="1:24" s="57" customFormat="1" ht="20.45" customHeight="1">
      <c r="A386" s="163">
        <v>171</v>
      </c>
      <c r="B386" s="248" t="str">
        <f>IF('様式第６号(2)'!B393="","",'様式第６号(2)'!B393)</f>
        <v/>
      </c>
      <c r="C386" s="249"/>
      <c r="D386" s="252" t="str">
        <f>IF('様式第６号(2)'!H393="","",'様式第６号(2)'!H393)</f>
        <v/>
      </c>
      <c r="E386" s="253"/>
      <c r="F386" s="252" t="str">
        <f>IF('様式第６号(2)'!J393="","",'様式第６号(2)'!J393)</f>
        <v/>
      </c>
      <c r="G386" s="253"/>
      <c r="H386" s="256" t="str">
        <f>IF('様式第６号(2)'!N393="","",'様式第６号(2)'!N393)</f>
        <v/>
      </c>
      <c r="I386" s="257"/>
      <c r="J386" s="256" t="str">
        <f>IF('様式第６号(2)'!P393="","",'様式第６号(2)'!P393)</f>
        <v/>
      </c>
      <c r="K386" s="257"/>
      <c r="L386" s="260" t="str">
        <f>IF('様式第６号(2)'!R393="","",'様式第６号(2)'!R393)</f>
        <v/>
      </c>
      <c r="M386" s="262" t="str">
        <f>IF('様式第６号(2)'!T393="","",'様式第６号(2)'!T393)</f>
        <v/>
      </c>
      <c r="N386" s="262" t="str">
        <f t="shared" ref="N386" si="496">IF(OR(H386="",M386=""),"",H386-M386)</f>
        <v/>
      </c>
      <c r="O386" s="264"/>
      <c r="P386" s="264"/>
      <c r="Q386" s="265"/>
      <c r="R386" s="244"/>
      <c r="S386" s="244"/>
      <c r="T386" s="265"/>
      <c r="U386" s="244"/>
      <c r="V386" s="266" t="str">
        <f t="shared" ref="V386" si="497">IF(Q386="","",IF(Q386="×",0,IF(AND(Q386="○",S386="○"),150000,100000)))</f>
        <v/>
      </c>
      <c r="W386" s="267" t="str">
        <f t="shared" ref="W386" si="498">IF(AND(N386="",O386=""),"",SUM(N386,O386))</f>
        <v/>
      </c>
      <c r="X386" s="244"/>
    </row>
    <row r="387" spans="1:24" s="57" customFormat="1" ht="20.45" customHeight="1">
      <c r="A387" s="163"/>
      <c r="B387" s="250"/>
      <c r="C387" s="251"/>
      <c r="D387" s="254"/>
      <c r="E387" s="255"/>
      <c r="F387" s="254"/>
      <c r="G387" s="255"/>
      <c r="H387" s="258"/>
      <c r="I387" s="259"/>
      <c r="J387" s="258"/>
      <c r="K387" s="259"/>
      <c r="L387" s="261"/>
      <c r="M387" s="263"/>
      <c r="N387" s="263"/>
      <c r="O387" s="264"/>
      <c r="P387" s="264"/>
      <c r="Q387" s="265"/>
      <c r="R387" s="244"/>
      <c r="S387" s="244"/>
      <c r="T387" s="265"/>
      <c r="U387" s="244"/>
      <c r="V387" s="266"/>
      <c r="W387" s="267"/>
      <c r="X387" s="244"/>
    </row>
    <row r="388" spans="1:24" s="57" customFormat="1" ht="20.45" customHeight="1">
      <c r="A388" s="163">
        <v>172</v>
      </c>
      <c r="B388" s="248" t="str">
        <f>IF('様式第６号(2)'!B395="","",'様式第６号(2)'!B395)</f>
        <v/>
      </c>
      <c r="C388" s="249"/>
      <c r="D388" s="252" t="str">
        <f>IF('様式第６号(2)'!H395="","",'様式第６号(2)'!H395)</f>
        <v/>
      </c>
      <c r="E388" s="253"/>
      <c r="F388" s="252" t="str">
        <f>IF('様式第６号(2)'!J395="","",'様式第６号(2)'!J395)</f>
        <v/>
      </c>
      <c r="G388" s="253"/>
      <c r="H388" s="256" t="str">
        <f>IF('様式第６号(2)'!N395="","",'様式第６号(2)'!N395)</f>
        <v/>
      </c>
      <c r="I388" s="257"/>
      <c r="J388" s="256" t="str">
        <f>IF('様式第６号(2)'!P395="","",'様式第６号(2)'!P395)</f>
        <v/>
      </c>
      <c r="K388" s="257"/>
      <c r="L388" s="260" t="str">
        <f>IF('様式第６号(2)'!R395="","",'様式第６号(2)'!R395)</f>
        <v/>
      </c>
      <c r="M388" s="262" t="str">
        <f>IF('様式第６号(2)'!T395="","",'様式第６号(2)'!T395)</f>
        <v/>
      </c>
      <c r="N388" s="262" t="str">
        <f t="shared" ref="N388" si="499">IF(OR(H388="",M388=""),"",H388-M388)</f>
        <v/>
      </c>
      <c r="O388" s="264"/>
      <c r="P388" s="264"/>
      <c r="Q388" s="265"/>
      <c r="R388" s="244"/>
      <c r="S388" s="244"/>
      <c r="T388" s="265"/>
      <c r="U388" s="244"/>
      <c r="V388" s="266" t="str">
        <f t="shared" ref="V388" si="500">IF(Q388="","",IF(Q388="×",0,IF(AND(Q388="○",S388="○"),150000,100000)))</f>
        <v/>
      </c>
      <c r="W388" s="267" t="str">
        <f t="shared" ref="W388" si="501">IF(AND(N388="",O388=""),"",SUM(N388,O388))</f>
        <v/>
      </c>
      <c r="X388" s="244"/>
    </row>
    <row r="389" spans="1:24" s="57" customFormat="1" ht="20.45" customHeight="1">
      <c r="A389" s="163"/>
      <c r="B389" s="250"/>
      <c r="C389" s="251"/>
      <c r="D389" s="254"/>
      <c r="E389" s="255"/>
      <c r="F389" s="254"/>
      <c r="G389" s="255"/>
      <c r="H389" s="258"/>
      <c r="I389" s="259"/>
      <c r="J389" s="258"/>
      <c r="K389" s="259"/>
      <c r="L389" s="261"/>
      <c r="M389" s="263"/>
      <c r="N389" s="263"/>
      <c r="O389" s="264"/>
      <c r="P389" s="264"/>
      <c r="Q389" s="265"/>
      <c r="R389" s="244"/>
      <c r="S389" s="244"/>
      <c r="T389" s="265"/>
      <c r="U389" s="244"/>
      <c r="V389" s="266"/>
      <c r="W389" s="267"/>
      <c r="X389" s="244"/>
    </row>
    <row r="390" spans="1:24" s="57" customFormat="1" ht="20.45" customHeight="1">
      <c r="A390" s="163">
        <v>173</v>
      </c>
      <c r="B390" s="248" t="str">
        <f>IF('様式第６号(2)'!B397="","",'様式第６号(2)'!B397)</f>
        <v/>
      </c>
      <c r="C390" s="249"/>
      <c r="D390" s="252" t="str">
        <f>IF('様式第６号(2)'!H397="","",'様式第６号(2)'!H397)</f>
        <v/>
      </c>
      <c r="E390" s="253"/>
      <c r="F390" s="252" t="str">
        <f>IF('様式第６号(2)'!J397="","",'様式第６号(2)'!J397)</f>
        <v/>
      </c>
      <c r="G390" s="253"/>
      <c r="H390" s="256" t="str">
        <f>IF('様式第６号(2)'!N397="","",'様式第６号(2)'!N397)</f>
        <v/>
      </c>
      <c r="I390" s="257"/>
      <c r="J390" s="256" t="str">
        <f>IF('様式第６号(2)'!P397="","",'様式第６号(2)'!P397)</f>
        <v/>
      </c>
      <c r="K390" s="257"/>
      <c r="L390" s="260" t="str">
        <f>IF('様式第６号(2)'!R397="","",'様式第６号(2)'!R397)</f>
        <v/>
      </c>
      <c r="M390" s="262" t="str">
        <f>IF('様式第６号(2)'!T397="","",'様式第６号(2)'!T397)</f>
        <v/>
      </c>
      <c r="N390" s="262" t="str">
        <f t="shared" ref="N390" si="502">IF(OR(H390="",M390=""),"",H390-M390)</f>
        <v/>
      </c>
      <c r="O390" s="264"/>
      <c r="P390" s="264"/>
      <c r="Q390" s="265"/>
      <c r="R390" s="244"/>
      <c r="S390" s="244"/>
      <c r="T390" s="265"/>
      <c r="U390" s="244"/>
      <c r="V390" s="266" t="str">
        <f t="shared" ref="V390" si="503">IF(Q390="","",IF(Q390="×",0,IF(AND(Q390="○",S390="○"),150000,100000)))</f>
        <v/>
      </c>
      <c r="W390" s="267" t="str">
        <f t="shared" ref="W390" si="504">IF(AND(N390="",O390=""),"",SUM(N390,O390))</f>
        <v/>
      </c>
      <c r="X390" s="244"/>
    </row>
    <row r="391" spans="1:24" s="57" customFormat="1" ht="20.45" customHeight="1">
      <c r="A391" s="163"/>
      <c r="B391" s="250"/>
      <c r="C391" s="251"/>
      <c r="D391" s="254"/>
      <c r="E391" s="255"/>
      <c r="F391" s="254"/>
      <c r="G391" s="255"/>
      <c r="H391" s="258"/>
      <c r="I391" s="259"/>
      <c r="J391" s="258"/>
      <c r="K391" s="259"/>
      <c r="L391" s="261"/>
      <c r="M391" s="263"/>
      <c r="N391" s="263"/>
      <c r="O391" s="264"/>
      <c r="P391" s="264"/>
      <c r="Q391" s="265"/>
      <c r="R391" s="244"/>
      <c r="S391" s="244"/>
      <c r="T391" s="265"/>
      <c r="U391" s="244"/>
      <c r="V391" s="266"/>
      <c r="W391" s="267"/>
      <c r="X391" s="244"/>
    </row>
    <row r="392" spans="1:24" s="57" customFormat="1" ht="20.45" customHeight="1">
      <c r="A392" s="163">
        <v>174</v>
      </c>
      <c r="B392" s="248" t="str">
        <f>IF('様式第６号(2)'!B399="","",'様式第６号(2)'!B399)</f>
        <v/>
      </c>
      <c r="C392" s="249"/>
      <c r="D392" s="252" t="str">
        <f>IF('様式第６号(2)'!H399="","",'様式第６号(2)'!H399)</f>
        <v/>
      </c>
      <c r="E392" s="253"/>
      <c r="F392" s="252" t="str">
        <f>IF('様式第６号(2)'!J399="","",'様式第６号(2)'!J399)</f>
        <v/>
      </c>
      <c r="G392" s="253"/>
      <c r="H392" s="256" t="str">
        <f>IF('様式第６号(2)'!N399="","",'様式第６号(2)'!N399)</f>
        <v/>
      </c>
      <c r="I392" s="257"/>
      <c r="J392" s="256" t="str">
        <f>IF('様式第６号(2)'!P399="","",'様式第６号(2)'!P399)</f>
        <v/>
      </c>
      <c r="K392" s="257"/>
      <c r="L392" s="260" t="str">
        <f>IF('様式第６号(2)'!R399="","",'様式第６号(2)'!R399)</f>
        <v/>
      </c>
      <c r="M392" s="262" t="str">
        <f>IF('様式第６号(2)'!T399="","",'様式第６号(2)'!T399)</f>
        <v/>
      </c>
      <c r="N392" s="262" t="str">
        <f t="shared" ref="N392" si="505">IF(OR(H392="",M392=""),"",H392-M392)</f>
        <v/>
      </c>
      <c r="O392" s="264"/>
      <c r="P392" s="264"/>
      <c r="Q392" s="265"/>
      <c r="R392" s="244"/>
      <c r="S392" s="244"/>
      <c r="T392" s="265"/>
      <c r="U392" s="244"/>
      <c r="V392" s="266" t="str">
        <f t="shared" ref="V392" si="506">IF(Q392="","",IF(Q392="×",0,IF(AND(Q392="○",S392="○"),150000,100000)))</f>
        <v/>
      </c>
      <c r="W392" s="267" t="str">
        <f t="shared" ref="W392" si="507">IF(AND(N392="",O392=""),"",SUM(N392,O392))</f>
        <v/>
      </c>
      <c r="X392" s="244"/>
    </row>
    <row r="393" spans="1:24" s="57" customFormat="1" ht="20.45" customHeight="1">
      <c r="A393" s="163"/>
      <c r="B393" s="250"/>
      <c r="C393" s="251"/>
      <c r="D393" s="254"/>
      <c r="E393" s="255"/>
      <c r="F393" s="254"/>
      <c r="G393" s="255"/>
      <c r="H393" s="258"/>
      <c r="I393" s="259"/>
      <c r="J393" s="258"/>
      <c r="K393" s="259"/>
      <c r="L393" s="261"/>
      <c r="M393" s="263"/>
      <c r="N393" s="263"/>
      <c r="O393" s="264"/>
      <c r="P393" s="264"/>
      <c r="Q393" s="265"/>
      <c r="R393" s="244"/>
      <c r="S393" s="244"/>
      <c r="T393" s="265"/>
      <c r="U393" s="244"/>
      <c r="V393" s="266"/>
      <c r="W393" s="267"/>
      <c r="X393" s="244"/>
    </row>
    <row r="394" spans="1:24" s="57" customFormat="1" ht="20.45" customHeight="1">
      <c r="A394" s="163">
        <v>175</v>
      </c>
      <c r="B394" s="248" t="str">
        <f>IF('様式第６号(2)'!B401="","",'様式第６号(2)'!B401)</f>
        <v/>
      </c>
      <c r="C394" s="249"/>
      <c r="D394" s="252" t="str">
        <f>IF('様式第６号(2)'!H401="","",'様式第６号(2)'!H401)</f>
        <v/>
      </c>
      <c r="E394" s="253"/>
      <c r="F394" s="252" t="str">
        <f>IF('様式第６号(2)'!J401="","",'様式第６号(2)'!J401)</f>
        <v/>
      </c>
      <c r="G394" s="253"/>
      <c r="H394" s="256" t="str">
        <f>IF('様式第６号(2)'!N401="","",'様式第６号(2)'!N401)</f>
        <v/>
      </c>
      <c r="I394" s="257"/>
      <c r="J394" s="256" t="str">
        <f>IF('様式第６号(2)'!P401="","",'様式第６号(2)'!P401)</f>
        <v/>
      </c>
      <c r="K394" s="257"/>
      <c r="L394" s="260" t="str">
        <f>IF('様式第６号(2)'!R401="","",'様式第６号(2)'!R401)</f>
        <v/>
      </c>
      <c r="M394" s="262" t="str">
        <f>IF('様式第６号(2)'!T401="","",'様式第６号(2)'!T401)</f>
        <v/>
      </c>
      <c r="N394" s="262" t="str">
        <f t="shared" ref="N394" si="508">IF(OR(H394="",M394=""),"",H394-M394)</f>
        <v/>
      </c>
      <c r="O394" s="264"/>
      <c r="P394" s="264"/>
      <c r="Q394" s="265"/>
      <c r="R394" s="244"/>
      <c r="S394" s="244"/>
      <c r="T394" s="265"/>
      <c r="U394" s="244"/>
      <c r="V394" s="266" t="str">
        <f t="shared" ref="V394" si="509">IF(Q394="","",IF(Q394="×",0,IF(AND(Q394="○",S394="○"),150000,100000)))</f>
        <v/>
      </c>
      <c r="W394" s="267" t="str">
        <f t="shared" ref="W394" si="510">IF(AND(N394="",O394=""),"",SUM(N394,O394))</f>
        <v/>
      </c>
      <c r="X394" s="244"/>
    </row>
    <row r="395" spans="1:24" s="57" customFormat="1" ht="20.45" customHeight="1">
      <c r="A395" s="163"/>
      <c r="B395" s="250"/>
      <c r="C395" s="251"/>
      <c r="D395" s="254"/>
      <c r="E395" s="255"/>
      <c r="F395" s="254"/>
      <c r="G395" s="255"/>
      <c r="H395" s="258"/>
      <c r="I395" s="259"/>
      <c r="J395" s="258"/>
      <c r="K395" s="259"/>
      <c r="L395" s="261"/>
      <c r="M395" s="263"/>
      <c r="N395" s="263"/>
      <c r="O395" s="264"/>
      <c r="P395" s="264"/>
      <c r="Q395" s="265"/>
      <c r="R395" s="244"/>
      <c r="S395" s="244"/>
      <c r="T395" s="265"/>
      <c r="U395" s="244"/>
      <c r="V395" s="266"/>
      <c r="W395" s="267"/>
      <c r="X395" s="244"/>
    </row>
    <row r="396" spans="1:24" s="57" customFormat="1" ht="20.45" customHeight="1">
      <c r="A396" s="163">
        <v>176</v>
      </c>
      <c r="B396" s="248" t="str">
        <f>IF('様式第６号(2)'!B403="","",'様式第６号(2)'!B403)</f>
        <v/>
      </c>
      <c r="C396" s="249"/>
      <c r="D396" s="252" t="str">
        <f>IF('様式第６号(2)'!H403="","",'様式第６号(2)'!H403)</f>
        <v/>
      </c>
      <c r="E396" s="253"/>
      <c r="F396" s="252" t="str">
        <f>IF('様式第６号(2)'!J403="","",'様式第６号(2)'!J403)</f>
        <v/>
      </c>
      <c r="G396" s="253"/>
      <c r="H396" s="256" t="str">
        <f>IF('様式第６号(2)'!N403="","",'様式第６号(2)'!N403)</f>
        <v/>
      </c>
      <c r="I396" s="257"/>
      <c r="J396" s="256" t="str">
        <f>IF('様式第６号(2)'!P403="","",'様式第６号(2)'!P403)</f>
        <v/>
      </c>
      <c r="K396" s="257"/>
      <c r="L396" s="260" t="str">
        <f>IF('様式第６号(2)'!R403="","",'様式第６号(2)'!R403)</f>
        <v/>
      </c>
      <c r="M396" s="262" t="str">
        <f>IF('様式第６号(2)'!T403="","",'様式第６号(2)'!T403)</f>
        <v/>
      </c>
      <c r="N396" s="262" t="str">
        <f t="shared" ref="N396" si="511">IF(OR(H396="",M396=""),"",H396-M396)</f>
        <v/>
      </c>
      <c r="O396" s="264"/>
      <c r="P396" s="264"/>
      <c r="Q396" s="265"/>
      <c r="R396" s="244"/>
      <c r="S396" s="244"/>
      <c r="T396" s="265"/>
      <c r="U396" s="244"/>
      <c r="V396" s="266" t="str">
        <f t="shared" ref="V396" si="512">IF(Q396="","",IF(Q396="×",0,IF(AND(Q396="○",S396="○"),150000,100000)))</f>
        <v/>
      </c>
      <c r="W396" s="267" t="str">
        <f t="shared" ref="W396" si="513">IF(AND(N396="",O396=""),"",SUM(N396,O396))</f>
        <v/>
      </c>
      <c r="X396" s="244"/>
    </row>
    <row r="397" spans="1:24" s="57" customFormat="1" ht="20.45" customHeight="1">
      <c r="A397" s="163"/>
      <c r="B397" s="250"/>
      <c r="C397" s="251"/>
      <c r="D397" s="254"/>
      <c r="E397" s="255"/>
      <c r="F397" s="254"/>
      <c r="G397" s="255"/>
      <c r="H397" s="258"/>
      <c r="I397" s="259"/>
      <c r="J397" s="258"/>
      <c r="K397" s="259"/>
      <c r="L397" s="261"/>
      <c r="M397" s="263"/>
      <c r="N397" s="263"/>
      <c r="O397" s="264"/>
      <c r="P397" s="264"/>
      <c r="Q397" s="265"/>
      <c r="R397" s="244"/>
      <c r="S397" s="244"/>
      <c r="T397" s="265"/>
      <c r="U397" s="244"/>
      <c r="V397" s="266"/>
      <c r="W397" s="267"/>
      <c r="X397" s="244"/>
    </row>
    <row r="398" spans="1:24" s="57" customFormat="1" ht="20.45" customHeight="1">
      <c r="A398" s="163">
        <v>177</v>
      </c>
      <c r="B398" s="248" t="str">
        <f>IF('様式第６号(2)'!B405="","",'様式第６号(2)'!B405)</f>
        <v/>
      </c>
      <c r="C398" s="249"/>
      <c r="D398" s="252" t="str">
        <f>IF('様式第６号(2)'!H405="","",'様式第６号(2)'!H405)</f>
        <v/>
      </c>
      <c r="E398" s="253"/>
      <c r="F398" s="252" t="str">
        <f>IF('様式第６号(2)'!J405="","",'様式第６号(2)'!J405)</f>
        <v/>
      </c>
      <c r="G398" s="253"/>
      <c r="H398" s="256" t="str">
        <f>IF('様式第６号(2)'!N405="","",'様式第６号(2)'!N405)</f>
        <v/>
      </c>
      <c r="I398" s="257"/>
      <c r="J398" s="256" t="str">
        <f>IF('様式第６号(2)'!P405="","",'様式第６号(2)'!P405)</f>
        <v/>
      </c>
      <c r="K398" s="257"/>
      <c r="L398" s="260" t="str">
        <f>IF('様式第６号(2)'!R405="","",'様式第６号(2)'!R405)</f>
        <v/>
      </c>
      <c r="M398" s="262" t="str">
        <f>IF('様式第６号(2)'!T405="","",'様式第６号(2)'!T405)</f>
        <v/>
      </c>
      <c r="N398" s="262" t="str">
        <f t="shared" ref="N398" si="514">IF(OR(H398="",M398=""),"",H398-M398)</f>
        <v/>
      </c>
      <c r="O398" s="264"/>
      <c r="P398" s="264"/>
      <c r="Q398" s="265"/>
      <c r="R398" s="244"/>
      <c r="S398" s="244"/>
      <c r="T398" s="265"/>
      <c r="U398" s="244"/>
      <c r="V398" s="266" t="str">
        <f t="shared" ref="V398" si="515">IF(Q398="","",IF(Q398="×",0,IF(AND(Q398="○",S398="○"),150000,100000)))</f>
        <v/>
      </c>
      <c r="W398" s="267" t="str">
        <f t="shared" ref="W398" si="516">IF(AND(N398="",O398=""),"",SUM(N398,O398))</f>
        <v/>
      </c>
      <c r="X398" s="244"/>
    </row>
    <row r="399" spans="1:24" s="57" customFormat="1" ht="20.45" customHeight="1">
      <c r="A399" s="163"/>
      <c r="B399" s="250"/>
      <c r="C399" s="251"/>
      <c r="D399" s="254"/>
      <c r="E399" s="255"/>
      <c r="F399" s="254"/>
      <c r="G399" s="255"/>
      <c r="H399" s="258"/>
      <c r="I399" s="259"/>
      <c r="J399" s="258"/>
      <c r="K399" s="259"/>
      <c r="L399" s="261"/>
      <c r="M399" s="263"/>
      <c r="N399" s="263"/>
      <c r="O399" s="264"/>
      <c r="P399" s="264"/>
      <c r="Q399" s="265"/>
      <c r="R399" s="244"/>
      <c r="S399" s="244"/>
      <c r="T399" s="265"/>
      <c r="U399" s="244"/>
      <c r="V399" s="266"/>
      <c r="W399" s="267"/>
      <c r="X399" s="244"/>
    </row>
    <row r="400" spans="1:24" s="57" customFormat="1" ht="20.45" customHeight="1">
      <c r="A400" s="163">
        <v>178</v>
      </c>
      <c r="B400" s="248" t="str">
        <f>IF('様式第６号(2)'!B407="","",'様式第６号(2)'!B407)</f>
        <v/>
      </c>
      <c r="C400" s="249"/>
      <c r="D400" s="252" t="str">
        <f>IF('様式第６号(2)'!H407="","",'様式第６号(2)'!H407)</f>
        <v/>
      </c>
      <c r="E400" s="253"/>
      <c r="F400" s="252" t="str">
        <f>IF('様式第６号(2)'!J407="","",'様式第６号(2)'!J407)</f>
        <v/>
      </c>
      <c r="G400" s="253"/>
      <c r="H400" s="256" t="str">
        <f>IF('様式第６号(2)'!N407="","",'様式第６号(2)'!N407)</f>
        <v/>
      </c>
      <c r="I400" s="257"/>
      <c r="J400" s="256" t="str">
        <f>IF('様式第６号(2)'!P407="","",'様式第６号(2)'!P407)</f>
        <v/>
      </c>
      <c r="K400" s="257"/>
      <c r="L400" s="260" t="str">
        <f>IF('様式第６号(2)'!R407="","",'様式第６号(2)'!R407)</f>
        <v/>
      </c>
      <c r="M400" s="262" t="str">
        <f>IF('様式第６号(2)'!T407="","",'様式第６号(2)'!T407)</f>
        <v/>
      </c>
      <c r="N400" s="262" t="str">
        <f t="shared" ref="N400" si="517">IF(OR(H400="",M400=""),"",H400-M400)</f>
        <v/>
      </c>
      <c r="O400" s="264"/>
      <c r="P400" s="264"/>
      <c r="Q400" s="265"/>
      <c r="R400" s="244"/>
      <c r="S400" s="244"/>
      <c r="T400" s="265"/>
      <c r="U400" s="244"/>
      <c r="V400" s="266" t="str">
        <f t="shared" ref="V400" si="518">IF(Q400="","",IF(Q400="×",0,IF(AND(Q400="○",S400="○"),150000,100000)))</f>
        <v/>
      </c>
      <c r="W400" s="267" t="str">
        <f t="shared" ref="W400" si="519">IF(AND(N400="",O400=""),"",SUM(N400,O400))</f>
        <v/>
      </c>
      <c r="X400" s="244"/>
    </row>
    <row r="401" spans="1:24" s="57" customFormat="1" ht="20.45" customHeight="1">
      <c r="A401" s="163"/>
      <c r="B401" s="250"/>
      <c r="C401" s="251"/>
      <c r="D401" s="254"/>
      <c r="E401" s="255"/>
      <c r="F401" s="254"/>
      <c r="G401" s="255"/>
      <c r="H401" s="258"/>
      <c r="I401" s="259"/>
      <c r="J401" s="258"/>
      <c r="K401" s="259"/>
      <c r="L401" s="261"/>
      <c r="M401" s="263"/>
      <c r="N401" s="263"/>
      <c r="O401" s="264"/>
      <c r="P401" s="264"/>
      <c r="Q401" s="265"/>
      <c r="R401" s="244"/>
      <c r="S401" s="244"/>
      <c r="T401" s="265"/>
      <c r="U401" s="244"/>
      <c r="V401" s="266"/>
      <c r="W401" s="267"/>
      <c r="X401" s="244"/>
    </row>
    <row r="402" spans="1:24" s="57" customFormat="1" ht="20.45" customHeight="1">
      <c r="A402" s="163">
        <v>179</v>
      </c>
      <c r="B402" s="248" t="str">
        <f>IF('様式第６号(2)'!B409="","",'様式第６号(2)'!B409)</f>
        <v/>
      </c>
      <c r="C402" s="249"/>
      <c r="D402" s="252" t="str">
        <f>IF('様式第６号(2)'!H409="","",'様式第６号(2)'!H409)</f>
        <v/>
      </c>
      <c r="E402" s="253"/>
      <c r="F402" s="252" t="str">
        <f>IF('様式第６号(2)'!J409="","",'様式第６号(2)'!J409)</f>
        <v/>
      </c>
      <c r="G402" s="253"/>
      <c r="H402" s="256" t="str">
        <f>IF('様式第６号(2)'!N409="","",'様式第６号(2)'!N409)</f>
        <v/>
      </c>
      <c r="I402" s="257"/>
      <c r="J402" s="256" t="str">
        <f>IF('様式第６号(2)'!P409="","",'様式第６号(2)'!P409)</f>
        <v/>
      </c>
      <c r="K402" s="257"/>
      <c r="L402" s="260" t="str">
        <f>IF('様式第６号(2)'!R409="","",'様式第６号(2)'!R409)</f>
        <v/>
      </c>
      <c r="M402" s="262" t="str">
        <f>IF('様式第６号(2)'!T409="","",'様式第６号(2)'!T409)</f>
        <v/>
      </c>
      <c r="N402" s="262" t="str">
        <f t="shared" ref="N402" si="520">IF(OR(H402="",M402=""),"",H402-M402)</f>
        <v/>
      </c>
      <c r="O402" s="264"/>
      <c r="P402" s="264"/>
      <c r="Q402" s="265"/>
      <c r="R402" s="244"/>
      <c r="S402" s="244"/>
      <c r="T402" s="265"/>
      <c r="U402" s="244"/>
      <c r="V402" s="266" t="str">
        <f t="shared" ref="V402" si="521">IF(Q402="","",IF(Q402="×",0,IF(AND(Q402="○",S402="○"),150000,100000)))</f>
        <v/>
      </c>
      <c r="W402" s="267" t="str">
        <f t="shared" ref="W402" si="522">IF(AND(N402="",O402=""),"",SUM(N402,O402))</f>
        <v/>
      </c>
      <c r="X402" s="244"/>
    </row>
    <row r="403" spans="1:24" s="57" customFormat="1" ht="20.45" customHeight="1">
      <c r="A403" s="163"/>
      <c r="B403" s="250"/>
      <c r="C403" s="251"/>
      <c r="D403" s="254"/>
      <c r="E403" s="255"/>
      <c r="F403" s="254"/>
      <c r="G403" s="255"/>
      <c r="H403" s="258"/>
      <c r="I403" s="259"/>
      <c r="J403" s="258"/>
      <c r="K403" s="259"/>
      <c r="L403" s="261"/>
      <c r="M403" s="263"/>
      <c r="N403" s="263"/>
      <c r="O403" s="264"/>
      <c r="P403" s="264"/>
      <c r="Q403" s="265"/>
      <c r="R403" s="244"/>
      <c r="S403" s="244"/>
      <c r="T403" s="265"/>
      <c r="U403" s="244"/>
      <c r="V403" s="266"/>
      <c r="W403" s="267"/>
      <c r="X403" s="244"/>
    </row>
    <row r="404" spans="1:24" s="57" customFormat="1" ht="20.45" customHeight="1">
      <c r="A404" s="163">
        <v>180</v>
      </c>
      <c r="B404" s="248" t="str">
        <f>IF('様式第６号(2)'!B411="","",'様式第６号(2)'!B411)</f>
        <v/>
      </c>
      <c r="C404" s="249"/>
      <c r="D404" s="252" t="str">
        <f>IF('様式第６号(2)'!H411="","",'様式第６号(2)'!H411)</f>
        <v/>
      </c>
      <c r="E404" s="253"/>
      <c r="F404" s="252" t="str">
        <f>IF('様式第６号(2)'!J411="","",'様式第６号(2)'!J411)</f>
        <v/>
      </c>
      <c r="G404" s="253"/>
      <c r="H404" s="256" t="str">
        <f>IF('様式第６号(2)'!N411="","",'様式第６号(2)'!N411)</f>
        <v/>
      </c>
      <c r="I404" s="257"/>
      <c r="J404" s="256" t="str">
        <f>IF('様式第６号(2)'!P411="","",'様式第６号(2)'!P411)</f>
        <v/>
      </c>
      <c r="K404" s="257"/>
      <c r="L404" s="260" t="str">
        <f>IF('様式第６号(2)'!R411="","",'様式第６号(2)'!R411)</f>
        <v/>
      </c>
      <c r="M404" s="262" t="str">
        <f>IF('様式第６号(2)'!T411="","",'様式第６号(2)'!T411)</f>
        <v/>
      </c>
      <c r="N404" s="262" t="str">
        <f t="shared" ref="N404" si="523">IF(OR(H404="",M404=""),"",H404-M404)</f>
        <v/>
      </c>
      <c r="O404" s="264"/>
      <c r="P404" s="264"/>
      <c r="Q404" s="265"/>
      <c r="R404" s="244"/>
      <c r="S404" s="244"/>
      <c r="T404" s="265"/>
      <c r="U404" s="244"/>
      <c r="V404" s="266" t="str">
        <f t="shared" ref="V404" si="524">IF(Q404="","",IF(Q404="×",0,IF(AND(Q404="○",S404="○"),150000,100000)))</f>
        <v/>
      </c>
      <c r="W404" s="267" t="str">
        <f t="shared" ref="W404" si="525">IF(AND(N404="",O404=""),"",SUM(N404,O404))</f>
        <v/>
      </c>
      <c r="X404" s="244"/>
    </row>
    <row r="405" spans="1:24" s="57" customFormat="1" ht="20.45" customHeight="1">
      <c r="A405" s="163"/>
      <c r="B405" s="250"/>
      <c r="C405" s="251"/>
      <c r="D405" s="254"/>
      <c r="E405" s="255"/>
      <c r="F405" s="254"/>
      <c r="G405" s="255"/>
      <c r="H405" s="258"/>
      <c r="I405" s="259"/>
      <c r="J405" s="258"/>
      <c r="K405" s="259"/>
      <c r="L405" s="261"/>
      <c r="M405" s="263"/>
      <c r="N405" s="263"/>
      <c r="O405" s="264"/>
      <c r="P405" s="264"/>
      <c r="Q405" s="265"/>
      <c r="R405" s="244"/>
      <c r="S405" s="244"/>
      <c r="T405" s="265"/>
      <c r="U405" s="244"/>
      <c r="V405" s="266"/>
      <c r="W405" s="267"/>
      <c r="X405" s="244"/>
    </row>
    <row r="406" spans="1:24" s="57" customFormat="1" ht="20.45" customHeight="1">
      <c r="A406" s="163">
        <v>181</v>
      </c>
      <c r="B406" s="248" t="str">
        <f>IF('様式第６号(2)'!B413="","",'様式第６号(2)'!B413)</f>
        <v/>
      </c>
      <c r="C406" s="249"/>
      <c r="D406" s="252" t="str">
        <f>IF('様式第６号(2)'!H413="","",'様式第６号(2)'!H413)</f>
        <v/>
      </c>
      <c r="E406" s="253"/>
      <c r="F406" s="252" t="str">
        <f>IF('様式第６号(2)'!J413="","",'様式第６号(2)'!J413)</f>
        <v/>
      </c>
      <c r="G406" s="253"/>
      <c r="H406" s="256" t="str">
        <f>IF('様式第６号(2)'!N413="","",'様式第６号(2)'!N413)</f>
        <v/>
      </c>
      <c r="I406" s="257"/>
      <c r="J406" s="256" t="str">
        <f>IF('様式第６号(2)'!P413="","",'様式第６号(2)'!P413)</f>
        <v/>
      </c>
      <c r="K406" s="257"/>
      <c r="L406" s="260" t="str">
        <f>IF('様式第６号(2)'!R413="","",'様式第６号(2)'!R413)</f>
        <v/>
      </c>
      <c r="M406" s="262" t="str">
        <f>IF('様式第６号(2)'!T413="","",'様式第６号(2)'!T413)</f>
        <v/>
      </c>
      <c r="N406" s="262" t="str">
        <f t="shared" ref="N406" si="526">IF(OR(H406="",M406=""),"",H406-M406)</f>
        <v/>
      </c>
      <c r="O406" s="264"/>
      <c r="P406" s="264"/>
      <c r="Q406" s="265"/>
      <c r="R406" s="244"/>
      <c r="S406" s="244"/>
      <c r="T406" s="265"/>
      <c r="U406" s="244"/>
      <c r="V406" s="266" t="str">
        <f t="shared" ref="V406" si="527">IF(Q406="","",IF(Q406="×",0,IF(AND(Q406="○",S406="○"),150000,100000)))</f>
        <v/>
      </c>
      <c r="W406" s="267" t="str">
        <f t="shared" ref="W406" si="528">IF(AND(N406="",O406=""),"",SUM(N406,O406))</f>
        <v/>
      </c>
      <c r="X406" s="244"/>
    </row>
    <row r="407" spans="1:24" s="57" customFormat="1" ht="20.45" customHeight="1">
      <c r="A407" s="163"/>
      <c r="B407" s="250"/>
      <c r="C407" s="251"/>
      <c r="D407" s="254"/>
      <c r="E407" s="255"/>
      <c r="F407" s="254"/>
      <c r="G407" s="255"/>
      <c r="H407" s="258"/>
      <c r="I407" s="259"/>
      <c r="J407" s="258"/>
      <c r="K407" s="259"/>
      <c r="L407" s="261"/>
      <c r="M407" s="263"/>
      <c r="N407" s="263"/>
      <c r="O407" s="264"/>
      <c r="P407" s="264"/>
      <c r="Q407" s="265"/>
      <c r="R407" s="244"/>
      <c r="S407" s="244"/>
      <c r="T407" s="265"/>
      <c r="U407" s="244"/>
      <c r="V407" s="266"/>
      <c r="W407" s="267"/>
      <c r="X407" s="244"/>
    </row>
    <row r="408" spans="1:24" s="57" customFormat="1" ht="20.45" customHeight="1">
      <c r="A408" s="163">
        <v>182</v>
      </c>
      <c r="B408" s="248" t="str">
        <f>IF('様式第６号(2)'!B415="","",'様式第６号(2)'!B415)</f>
        <v/>
      </c>
      <c r="C408" s="249"/>
      <c r="D408" s="252" t="str">
        <f>IF('様式第６号(2)'!H415="","",'様式第６号(2)'!H415)</f>
        <v/>
      </c>
      <c r="E408" s="253"/>
      <c r="F408" s="252" t="str">
        <f>IF('様式第６号(2)'!J415="","",'様式第６号(2)'!J415)</f>
        <v/>
      </c>
      <c r="G408" s="253"/>
      <c r="H408" s="256" t="str">
        <f>IF('様式第６号(2)'!N415="","",'様式第６号(2)'!N415)</f>
        <v/>
      </c>
      <c r="I408" s="257"/>
      <c r="J408" s="256" t="str">
        <f>IF('様式第６号(2)'!P415="","",'様式第６号(2)'!P415)</f>
        <v/>
      </c>
      <c r="K408" s="257"/>
      <c r="L408" s="260" t="str">
        <f>IF('様式第６号(2)'!R415="","",'様式第６号(2)'!R415)</f>
        <v/>
      </c>
      <c r="M408" s="262" t="str">
        <f>IF('様式第６号(2)'!T415="","",'様式第６号(2)'!T415)</f>
        <v/>
      </c>
      <c r="N408" s="262" t="str">
        <f t="shared" ref="N408" si="529">IF(OR(H408="",M408=""),"",H408-M408)</f>
        <v/>
      </c>
      <c r="O408" s="264"/>
      <c r="P408" s="264"/>
      <c r="Q408" s="265"/>
      <c r="R408" s="244"/>
      <c r="S408" s="244"/>
      <c r="T408" s="265"/>
      <c r="U408" s="244"/>
      <c r="V408" s="266" t="str">
        <f t="shared" ref="V408" si="530">IF(Q408="","",IF(Q408="×",0,IF(AND(Q408="○",S408="○"),150000,100000)))</f>
        <v/>
      </c>
      <c r="W408" s="267" t="str">
        <f t="shared" ref="W408" si="531">IF(AND(N408="",O408=""),"",SUM(N408,O408))</f>
        <v/>
      </c>
      <c r="X408" s="244"/>
    </row>
    <row r="409" spans="1:24" s="57" customFormat="1" ht="20.45" customHeight="1">
      <c r="A409" s="163"/>
      <c r="B409" s="250"/>
      <c r="C409" s="251"/>
      <c r="D409" s="254"/>
      <c r="E409" s="255"/>
      <c r="F409" s="254"/>
      <c r="G409" s="255"/>
      <c r="H409" s="258"/>
      <c r="I409" s="259"/>
      <c r="J409" s="258"/>
      <c r="K409" s="259"/>
      <c r="L409" s="261"/>
      <c r="M409" s="263"/>
      <c r="N409" s="263"/>
      <c r="O409" s="264"/>
      <c r="P409" s="264"/>
      <c r="Q409" s="265"/>
      <c r="R409" s="244"/>
      <c r="S409" s="244"/>
      <c r="T409" s="265"/>
      <c r="U409" s="244"/>
      <c r="V409" s="266"/>
      <c r="W409" s="267"/>
      <c r="X409" s="244"/>
    </row>
    <row r="410" spans="1:24" s="57" customFormat="1" ht="20.45" customHeight="1">
      <c r="A410" s="163">
        <v>183</v>
      </c>
      <c r="B410" s="248" t="str">
        <f>IF('様式第６号(2)'!B417="","",'様式第６号(2)'!B417)</f>
        <v/>
      </c>
      <c r="C410" s="249"/>
      <c r="D410" s="252" t="str">
        <f>IF('様式第６号(2)'!H417="","",'様式第６号(2)'!H417)</f>
        <v/>
      </c>
      <c r="E410" s="253"/>
      <c r="F410" s="252" t="str">
        <f>IF('様式第６号(2)'!J417="","",'様式第６号(2)'!J417)</f>
        <v/>
      </c>
      <c r="G410" s="253"/>
      <c r="H410" s="256" t="str">
        <f>IF('様式第６号(2)'!N417="","",'様式第６号(2)'!N417)</f>
        <v/>
      </c>
      <c r="I410" s="257"/>
      <c r="J410" s="256" t="str">
        <f>IF('様式第６号(2)'!P417="","",'様式第６号(2)'!P417)</f>
        <v/>
      </c>
      <c r="K410" s="257"/>
      <c r="L410" s="260" t="str">
        <f>IF('様式第６号(2)'!R417="","",'様式第６号(2)'!R417)</f>
        <v/>
      </c>
      <c r="M410" s="262" t="str">
        <f>IF('様式第６号(2)'!T417="","",'様式第６号(2)'!T417)</f>
        <v/>
      </c>
      <c r="N410" s="262" t="str">
        <f t="shared" ref="N410" si="532">IF(OR(H410="",M410=""),"",H410-M410)</f>
        <v/>
      </c>
      <c r="O410" s="264"/>
      <c r="P410" s="264"/>
      <c r="Q410" s="265"/>
      <c r="R410" s="244"/>
      <c r="S410" s="244"/>
      <c r="T410" s="265"/>
      <c r="U410" s="244"/>
      <c r="V410" s="266" t="str">
        <f t="shared" ref="V410" si="533">IF(Q410="","",IF(Q410="×",0,IF(AND(Q410="○",S410="○"),150000,100000)))</f>
        <v/>
      </c>
      <c r="W410" s="267" t="str">
        <f t="shared" ref="W410" si="534">IF(AND(N410="",O410=""),"",SUM(N410,O410))</f>
        <v/>
      </c>
      <c r="X410" s="244"/>
    </row>
    <row r="411" spans="1:24" s="57" customFormat="1" ht="20.45" customHeight="1">
      <c r="A411" s="163"/>
      <c r="B411" s="250"/>
      <c r="C411" s="251"/>
      <c r="D411" s="254"/>
      <c r="E411" s="255"/>
      <c r="F411" s="254"/>
      <c r="G411" s="255"/>
      <c r="H411" s="258"/>
      <c r="I411" s="259"/>
      <c r="J411" s="258"/>
      <c r="K411" s="259"/>
      <c r="L411" s="261"/>
      <c r="M411" s="263"/>
      <c r="N411" s="263"/>
      <c r="O411" s="264"/>
      <c r="P411" s="264"/>
      <c r="Q411" s="265"/>
      <c r="R411" s="244"/>
      <c r="S411" s="244"/>
      <c r="T411" s="265"/>
      <c r="U411" s="244"/>
      <c r="V411" s="266"/>
      <c r="W411" s="267"/>
      <c r="X411" s="244"/>
    </row>
    <row r="412" spans="1:24" s="57" customFormat="1" ht="20.45" customHeight="1">
      <c r="A412" s="163">
        <v>184</v>
      </c>
      <c r="B412" s="248" t="str">
        <f>IF('様式第６号(2)'!B419="","",'様式第６号(2)'!B419)</f>
        <v/>
      </c>
      <c r="C412" s="249"/>
      <c r="D412" s="252" t="str">
        <f>IF('様式第６号(2)'!H419="","",'様式第６号(2)'!H419)</f>
        <v/>
      </c>
      <c r="E412" s="253"/>
      <c r="F412" s="252" t="str">
        <f>IF('様式第６号(2)'!J419="","",'様式第６号(2)'!J419)</f>
        <v/>
      </c>
      <c r="G412" s="253"/>
      <c r="H412" s="256" t="str">
        <f>IF('様式第６号(2)'!N419="","",'様式第６号(2)'!N419)</f>
        <v/>
      </c>
      <c r="I412" s="257"/>
      <c r="J412" s="256" t="str">
        <f>IF('様式第６号(2)'!P419="","",'様式第６号(2)'!P419)</f>
        <v/>
      </c>
      <c r="K412" s="257"/>
      <c r="L412" s="260" t="str">
        <f>IF('様式第６号(2)'!R419="","",'様式第６号(2)'!R419)</f>
        <v/>
      </c>
      <c r="M412" s="262" t="str">
        <f>IF('様式第６号(2)'!T419="","",'様式第６号(2)'!T419)</f>
        <v/>
      </c>
      <c r="N412" s="262" t="str">
        <f t="shared" ref="N412" si="535">IF(OR(H412="",M412=""),"",H412-M412)</f>
        <v/>
      </c>
      <c r="O412" s="264"/>
      <c r="P412" s="264"/>
      <c r="Q412" s="265"/>
      <c r="R412" s="244"/>
      <c r="S412" s="244"/>
      <c r="T412" s="265"/>
      <c r="U412" s="244"/>
      <c r="V412" s="266" t="str">
        <f t="shared" ref="V412" si="536">IF(Q412="","",IF(Q412="×",0,IF(AND(Q412="○",S412="○"),150000,100000)))</f>
        <v/>
      </c>
      <c r="W412" s="267" t="str">
        <f t="shared" ref="W412" si="537">IF(AND(N412="",O412=""),"",SUM(N412,O412))</f>
        <v/>
      </c>
      <c r="X412" s="244"/>
    </row>
    <row r="413" spans="1:24" s="57" customFormat="1" ht="20.45" customHeight="1">
      <c r="A413" s="163"/>
      <c r="B413" s="250"/>
      <c r="C413" s="251"/>
      <c r="D413" s="254"/>
      <c r="E413" s="255"/>
      <c r="F413" s="254"/>
      <c r="G413" s="255"/>
      <c r="H413" s="258"/>
      <c r="I413" s="259"/>
      <c r="J413" s="258"/>
      <c r="K413" s="259"/>
      <c r="L413" s="261"/>
      <c r="M413" s="263"/>
      <c r="N413" s="263"/>
      <c r="O413" s="264"/>
      <c r="P413" s="264"/>
      <c r="Q413" s="265"/>
      <c r="R413" s="244"/>
      <c r="S413" s="244"/>
      <c r="T413" s="265"/>
      <c r="U413" s="244"/>
      <c r="V413" s="266"/>
      <c r="W413" s="267"/>
      <c r="X413" s="244"/>
    </row>
    <row r="414" spans="1:24" s="57" customFormat="1" ht="20.45" customHeight="1">
      <c r="A414" s="163">
        <v>185</v>
      </c>
      <c r="B414" s="248" t="str">
        <f>IF('様式第６号(2)'!B421="","",'様式第６号(2)'!B421)</f>
        <v/>
      </c>
      <c r="C414" s="249"/>
      <c r="D414" s="252" t="str">
        <f>IF('様式第６号(2)'!H421="","",'様式第６号(2)'!H421)</f>
        <v/>
      </c>
      <c r="E414" s="253"/>
      <c r="F414" s="252" t="str">
        <f>IF('様式第６号(2)'!J421="","",'様式第６号(2)'!J421)</f>
        <v/>
      </c>
      <c r="G414" s="253"/>
      <c r="H414" s="256" t="str">
        <f>IF('様式第６号(2)'!N421="","",'様式第６号(2)'!N421)</f>
        <v/>
      </c>
      <c r="I414" s="257"/>
      <c r="J414" s="256" t="str">
        <f>IF('様式第６号(2)'!P421="","",'様式第６号(2)'!P421)</f>
        <v/>
      </c>
      <c r="K414" s="257"/>
      <c r="L414" s="260" t="str">
        <f>IF('様式第６号(2)'!R421="","",'様式第６号(2)'!R421)</f>
        <v/>
      </c>
      <c r="M414" s="262" t="str">
        <f>IF('様式第６号(2)'!T421="","",'様式第６号(2)'!T421)</f>
        <v/>
      </c>
      <c r="N414" s="262" t="str">
        <f t="shared" ref="N414" si="538">IF(OR(H414="",M414=""),"",H414-M414)</f>
        <v/>
      </c>
      <c r="O414" s="264"/>
      <c r="P414" s="264"/>
      <c r="Q414" s="265"/>
      <c r="R414" s="244"/>
      <c r="S414" s="244"/>
      <c r="T414" s="265"/>
      <c r="U414" s="244"/>
      <c r="V414" s="266" t="str">
        <f t="shared" ref="V414" si="539">IF(Q414="","",IF(Q414="×",0,IF(AND(Q414="○",S414="○"),150000,100000)))</f>
        <v/>
      </c>
      <c r="W414" s="267" t="str">
        <f t="shared" ref="W414" si="540">IF(AND(N414="",O414=""),"",SUM(N414,O414))</f>
        <v/>
      </c>
      <c r="X414" s="244"/>
    </row>
    <row r="415" spans="1:24" s="57" customFormat="1" ht="20.45" customHeight="1">
      <c r="A415" s="163"/>
      <c r="B415" s="250"/>
      <c r="C415" s="251"/>
      <c r="D415" s="254"/>
      <c r="E415" s="255"/>
      <c r="F415" s="254"/>
      <c r="G415" s="255"/>
      <c r="H415" s="258"/>
      <c r="I415" s="259"/>
      <c r="J415" s="258"/>
      <c r="K415" s="259"/>
      <c r="L415" s="261"/>
      <c r="M415" s="263"/>
      <c r="N415" s="263"/>
      <c r="O415" s="264"/>
      <c r="P415" s="264"/>
      <c r="Q415" s="265"/>
      <c r="R415" s="244"/>
      <c r="S415" s="244"/>
      <c r="T415" s="265"/>
      <c r="U415" s="244"/>
      <c r="V415" s="266"/>
      <c r="W415" s="267"/>
      <c r="X415" s="244"/>
    </row>
    <row r="416" spans="1:24" s="57" customFormat="1" ht="20.45" customHeight="1">
      <c r="A416" s="163">
        <v>186</v>
      </c>
      <c r="B416" s="248" t="str">
        <f>IF('様式第６号(2)'!B423="","",'様式第６号(2)'!B423)</f>
        <v/>
      </c>
      <c r="C416" s="249"/>
      <c r="D416" s="252" t="str">
        <f>IF('様式第６号(2)'!H423="","",'様式第６号(2)'!H423)</f>
        <v/>
      </c>
      <c r="E416" s="253"/>
      <c r="F416" s="252" t="str">
        <f>IF('様式第６号(2)'!J423="","",'様式第６号(2)'!J423)</f>
        <v/>
      </c>
      <c r="G416" s="253"/>
      <c r="H416" s="256" t="str">
        <f>IF('様式第６号(2)'!N423="","",'様式第６号(2)'!N423)</f>
        <v/>
      </c>
      <c r="I416" s="257"/>
      <c r="J416" s="256" t="str">
        <f>IF('様式第６号(2)'!P423="","",'様式第６号(2)'!P423)</f>
        <v/>
      </c>
      <c r="K416" s="257"/>
      <c r="L416" s="260" t="str">
        <f>IF('様式第６号(2)'!R423="","",'様式第６号(2)'!R423)</f>
        <v/>
      </c>
      <c r="M416" s="262" t="str">
        <f>IF('様式第６号(2)'!T423="","",'様式第６号(2)'!T423)</f>
        <v/>
      </c>
      <c r="N416" s="262" t="str">
        <f t="shared" ref="N416" si="541">IF(OR(H416="",M416=""),"",H416-M416)</f>
        <v/>
      </c>
      <c r="O416" s="264"/>
      <c r="P416" s="264"/>
      <c r="Q416" s="265"/>
      <c r="R416" s="244"/>
      <c r="S416" s="244"/>
      <c r="T416" s="265"/>
      <c r="U416" s="244"/>
      <c r="V416" s="266" t="str">
        <f t="shared" ref="V416" si="542">IF(Q416="","",IF(Q416="×",0,IF(AND(Q416="○",S416="○"),150000,100000)))</f>
        <v/>
      </c>
      <c r="W416" s="267" t="str">
        <f t="shared" ref="W416" si="543">IF(AND(N416="",O416=""),"",SUM(N416,O416))</f>
        <v/>
      </c>
      <c r="X416" s="244"/>
    </row>
    <row r="417" spans="1:24" s="57" customFormat="1" ht="20.45" customHeight="1">
      <c r="A417" s="163"/>
      <c r="B417" s="250"/>
      <c r="C417" s="251"/>
      <c r="D417" s="254"/>
      <c r="E417" s="255"/>
      <c r="F417" s="254"/>
      <c r="G417" s="255"/>
      <c r="H417" s="258"/>
      <c r="I417" s="259"/>
      <c r="J417" s="258"/>
      <c r="K417" s="259"/>
      <c r="L417" s="261"/>
      <c r="M417" s="263"/>
      <c r="N417" s="263"/>
      <c r="O417" s="264"/>
      <c r="P417" s="264"/>
      <c r="Q417" s="265"/>
      <c r="R417" s="244"/>
      <c r="S417" s="244"/>
      <c r="T417" s="265"/>
      <c r="U417" s="244"/>
      <c r="V417" s="266"/>
      <c r="W417" s="267"/>
      <c r="X417" s="244"/>
    </row>
    <row r="418" spans="1:24" s="57" customFormat="1" ht="20.45" customHeight="1">
      <c r="A418" s="163">
        <v>187</v>
      </c>
      <c r="B418" s="248" t="str">
        <f>IF('様式第６号(2)'!B425="","",'様式第６号(2)'!B425)</f>
        <v/>
      </c>
      <c r="C418" s="249"/>
      <c r="D418" s="252" t="str">
        <f>IF('様式第６号(2)'!H425="","",'様式第６号(2)'!H425)</f>
        <v/>
      </c>
      <c r="E418" s="253"/>
      <c r="F418" s="252" t="str">
        <f>IF('様式第６号(2)'!J425="","",'様式第６号(2)'!J425)</f>
        <v/>
      </c>
      <c r="G418" s="253"/>
      <c r="H418" s="256" t="str">
        <f>IF('様式第６号(2)'!N425="","",'様式第６号(2)'!N425)</f>
        <v/>
      </c>
      <c r="I418" s="257"/>
      <c r="J418" s="256" t="str">
        <f>IF('様式第６号(2)'!P425="","",'様式第６号(2)'!P425)</f>
        <v/>
      </c>
      <c r="K418" s="257"/>
      <c r="L418" s="260" t="str">
        <f>IF('様式第６号(2)'!R425="","",'様式第６号(2)'!R425)</f>
        <v/>
      </c>
      <c r="M418" s="262" t="str">
        <f>IF('様式第６号(2)'!T425="","",'様式第６号(2)'!T425)</f>
        <v/>
      </c>
      <c r="N418" s="262" t="str">
        <f t="shared" ref="N418" si="544">IF(OR(H418="",M418=""),"",H418-M418)</f>
        <v/>
      </c>
      <c r="O418" s="264"/>
      <c r="P418" s="264"/>
      <c r="Q418" s="265"/>
      <c r="R418" s="244"/>
      <c r="S418" s="244"/>
      <c r="T418" s="265"/>
      <c r="U418" s="244"/>
      <c r="V418" s="266" t="str">
        <f t="shared" ref="V418" si="545">IF(Q418="","",IF(Q418="×",0,IF(AND(Q418="○",S418="○"),150000,100000)))</f>
        <v/>
      </c>
      <c r="W418" s="267" t="str">
        <f t="shared" ref="W418" si="546">IF(AND(N418="",O418=""),"",SUM(N418,O418))</f>
        <v/>
      </c>
      <c r="X418" s="244"/>
    </row>
    <row r="419" spans="1:24" s="57" customFormat="1" ht="20.45" customHeight="1">
      <c r="A419" s="163"/>
      <c r="B419" s="250"/>
      <c r="C419" s="251"/>
      <c r="D419" s="254"/>
      <c r="E419" s="255"/>
      <c r="F419" s="254"/>
      <c r="G419" s="255"/>
      <c r="H419" s="258"/>
      <c r="I419" s="259"/>
      <c r="J419" s="258"/>
      <c r="K419" s="259"/>
      <c r="L419" s="261"/>
      <c r="M419" s="263"/>
      <c r="N419" s="263"/>
      <c r="O419" s="264"/>
      <c r="P419" s="264"/>
      <c r="Q419" s="265"/>
      <c r="R419" s="244"/>
      <c r="S419" s="244"/>
      <c r="T419" s="265"/>
      <c r="U419" s="244"/>
      <c r="V419" s="266"/>
      <c r="W419" s="267"/>
      <c r="X419" s="244"/>
    </row>
    <row r="420" spans="1:24" s="57" customFormat="1" ht="20.45" customHeight="1">
      <c r="A420" s="163">
        <v>188</v>
      </c>
      <c r="B420" s="248" t="str">
        <f>IF('様式第６号(2)'!B427="","",'様式第６号(2)'!B427)</f>
        <v/>
      </c>
      <c r="C420" s="249"/>
      <c r="D420" s="252" t="str">
        <f>IF('様式第６号(2)'!H427="","",'様式第６号(2)'!H427)</f>
        <v/>
      </c>
      <c r="E420" s="253"/>
      <c r="F420" s="252" t="str">
        <f>IF('様式第６号(2)'!J427="","",'様式第６号(2)'!J427)</f>
        <v/>
      </c>
      <c r="G420" s="253"/>
      <c r="H420" s="256" t="str">
        <f>IF('様式第６号(2)'!N427="","",'様式第６号(2)'!N427)</f>
        <v/>
      </c>
      <c r="I420" s="257"/>
      <c r="J420" s="256" t="str">
        <f>IF('様式第６号(2)'!P427="","",'様式第６号(2)'!P427)</f>
        <v/>
      </c>
      <c r="K420" s="257"/>
      <c r="L420" s="260" t="str">
        <f>IF('様式第６号(2)'!R427="","",'様式第６号(2)'!R427)</f>
        <v/>
      </c>
      <c r="M420" s="262" t="str">
        <f>IF('様式第６号(2)'!T427="","",'様式第６号(2)'!T427)</f>
        <v/>
      </c>
      <c r="N420" s="262" t="str">
        <f t="shared" ref="N420" si="547">IF(OR(H420="",M420=""),"",H420-M420)</f>
        <v/>
      </c>
      <c r="O420" s="264"/>
      <c r="P420" s="264"/>
      <c r="Q420" s="265"/>
      <c r="R420" s="244"/>
      <c r="S420" s="244"/>
      <c r="T420" s="265"/>
      <c r="U420" s="244"/>
      <c r="V420" s="266" t="str">
        <f t="shared" ref="V420" si="548">IF(Q420="","",IF(Q420="×",0,IF(AND(Q420="○",S420="○"),150000,100000)))</f>
        <v/>
      </c>
      <c r="W420" s="267" t="str">
        <f t="shared" ref="W420" si="549">IF(AND(N420="",O420=""),"",SUM(N420,O420))</f>
        <v/>
      </c>
      <c r="X420" s="244"/>
    </row>
    <row r="421" spans="1:24" s="57" customFormat="1" ht="20.45" customHeight="1">
      <c r="A421" s="163"/>
      <c r="B421" s="250"/>
      <c r="C421" s="251"/>
      <c r="D421" s="254"/>
      <c r="E421" s="255"/>
      <c r="F421" s="254"/>
      <c r="G421" s="255"/>
      <c r="H421" s="258"/>
      <c r="I421" s="259"/>
      <c r="J421" s="258"/>
      <c r="K421" s="259"/>
      <c r="L421" s="261"/>
      <c r="M421" s="263"/>
      <c r="N421" s="263"/>
      <c r="O421" s="264"/>
      <c r="P421" s="264"/>
      <c r="Q421" s="265"/>
      <c r="R421" s="244"/>
      <c r="S421" s="244"/>
      <c r="T421" s="265"/>
      <c r="U421" s="244"/>
      <c r="V421" s="266"/>
      <c r="W421" s="267"/>
      <c r="X421" s="244"/>
    </row>
    <row r="422" spans="1:24" s="57" customFormat="1" ht="20.45" customHeight="1">
      <c r="A422" s="163">
        <v>189</v>
      </c>
      <c r="B422" s="248" t="str">
        <f>IF('様式第６号(2)'!B429="","",'様式第６号(2)'!B429)</f>
        <v/>
      </c>
      <c r="C422" s="249"/>
      <c r="D422" s="252" t="str">
        <f>IF('様式第６号(2)'!H429="","",'様式第６号(2)'!H429)</f>
        <v/>
      </c>
      <c r="E422" s="253"/>
      <c r="F422" s="252" t="str">
        <f>IF('様式第６号(2)'!J429="","",'様式第６号(2)'!J429)</f>
        <v/>
      </c>
      <c r="G422" s="253"/>
      <c r="H422" s="256" t="str">
        <f>IF('様式第６号(2)'!N429="","",'様式第６号(2)'!N429)</f>
        <v/>
      </c>
      <c r="I422" s="257"/>
      <c r="J422" s="256" t="str">
        <f>IF('様式第６号(2)'!P429="","",'様式第６号(2)'!P429)</f>
        <v/>
      </c>
      <c r="K422" s="257"/>
      <c r="L422" s="260" t="str">
        <f>IF('様式第６号(2)'!R429="","",'様式第６号(2)'!R429)</f>
        <v/>
      </c>
      <c r="M422" s="262" t="str">
        <f>IF('様式第６号(2)'!T429="","",'様式第６号(2)'!T429)</f>
        <v/>
      </c>
      <c r="N422" s="262" t="str">
        <f t="shared" ref="N422" si="550">IF(OR(H422="",M422=""),"",H422-M422)</f>
        <v/>
      </c>
      <c r="O422" s="264"/>
      <c r="P422" s="264"/>
      <c r="Q422" s="265"/>
      <c r="R422" s="244"/>
      <c r="S422" s="244"/>
      <c r="T422" s="265"/>
      <c r="U422" s="244"/>
      <c r="V422" s="266" t="str">
        <f t="shared" ref="V422" si="551">IF(Q422="","",IF(Q422="×",0,IF(AND(Q422="○",S422="○"),150000,100000)))</f>
        <v/>
      </c>
      <c r="W422" s="267" t="str">
        <f t="shared" ref="W422" si="552">IF(AND(N422="",O422=""),"",SUM(N422,O422))</f>
        <v/>
      </c>
      <c r="X422" s="244"/>
    </row>
    <row r="423" spans="1:24" s="57" customFormat="1" ht="20.45" customHeight="1">
      <c r="A423" s="163"/>
      <c r="B423" s="250"/>
      <c r="C423" s="251"/>
      <c r="D423" s="254"/>
      <c r="E423" s="255"/>
      <c r="F423" s="254"/>
      <c r="G423" s="255"/>
      <c r="H423" s="258"/>
      <c r="I423" s="259"/>
      <c r="J423" s="258"/>
      <c r="K423" s="259"/>
      <c r="L423" s="261"/>
      <c r="M423" s="263"/>
      <c r="N423" s="263"/>
      <c r="O423" s="264"/>
      <c r="P423" s="264"/>
      <c r="Q423" s="265"/>
      <c r="R423" s="244"/>
      <c r="S423" s="244"/>
      <c r="T423" s="265"/>
      <c r="U423" s="244"/>
      <c r="V423" s="266"/>
      <c r="W423" s="267"/>
      <c r="X423" s="244"/>
    </row>
    <row r="424" spans="1:24" s="57" customFormat="1" ht="20.45" customHeight="1">
      <c r="A424" s="163">
        <v>190</v>
      </c>
      <c r="B424" s="248" t="str">
        <f>IF('様式第６号(2)'!B431="","",'様式第６号(2)'!B431)</f>
        <v/>
      </c>
      <c r="C424" s="249"/>
      <c r="D424" s="252" t="str">
        <f>IF('様式第６号(2)'!H431="","",'様式第６号(2)'!H431)</f>
        <v/>
      </c>
      <c r="E424" s="253"/>
      <c r="F424" s="252" t="str">
        <f>IF('様式第６号(2)'!J431="","",'様式第６号(2)'!J431)</f>
        <v/>
      </c>
      <c r="G424" s="253"/>
      <c r="H424" s="256" t="str">
        <f>IF('様式第６号(2)'!N431="","",'様式第６号(2)'!N431)</f>
        <v/>
      </c>
      <c r="I424" s="257"/>
      <c r="J424" s="256" t="str">
        <f>IF('様式第６号(2)'!P431="","",'様式第６号(2)'!P431)</f>
        <v/>
      </c>
      <c r="K424" s="257"/>
      <c r="L424" s="260" t="str">
        <f>IF('様式第６号(2)'!R431="","",'様式第６号(2)'!R431)</f>
        <v/>
      </c>
      <c r="M424" s="262" t="str">
        <f>IF('様式第６号(2)'!T431="","",'様式第６号(2)'!T431)</f>
        <v/>
      </c>
      <c r="N424" s="262" t="str">
        <f t="shared" ref="N424" si="553">IF(OR(H424="",M424=""),"",H424-M424)</f>
        <v/>
      </c>
      <c r="O424" s="264"/>
      <c r="P424" s="264"/>
      <c r="Q424" s="265"/>
      <c r="R424" s="244"/>
      <c r="S424" s="244"/>
      <c r="T424" s="265"/>
      <c r="U424" s="244"/>
      <c r="V424" s="266" t="str">
        <f t="shared" ref="V424" si="554">IF(Q424="","",IF(Q424="×",0,IF(AND(Q424="○",S424="○"),150000,100000)))</f>
        <v/>
      </c>
      <c r="W424" s="267" t="str">
        <f t="shared" ref="W424" si="555">IF(AND(N424="",O424=""),"",SUM(N424,O424))</f>
        <v/>
      </c>
      <c r="X424" s="244"/>
    </row>
    <row r="425" spans="1:24" s="57" customFormat="1" ht="20.45" customHeight="1">
      <c r="A425" s="163"/>
      <c r="B425" s="250"/>
      <c r="C425" s="251"/>
      <c r="D425" s="254"/>
      <c r="E425" s="255"/>
      <c r="F425" s="254"/>
      <c r="G425" s="255"/>
      <c r="H425" s="258"/>
      <c r="I425" s="259"/>
      <c r="J425" s="258"/>
      <c r="K425" s="259"/>
      <c r="L425" s="261"/>
      <c r="M425" s="263"/>
      <c r="N425" s="263"/>
      <c r="O425" s="264"/>
      <c r="P425" s="264"/>
      <c r="Q425" s="265"/>
      <c r="R425" s="244"/>
      <c r="S425" s="244"/>
      <c r="T425" s="265"/>
      <c r="U425" s="244"/>
      <c r="V425" s="266"/>
      <c r="W425" s="267"/>
      <c r="X425" s="244"/>
    </row>
    <row r="426" spans="1:24" s="57" customFormat="1" ht="20.45" customHeight="1">
      <c r="A426" s="163">
        <v>191</v>
      </c>
      <c r="B426" s="248" t="str">
        <f>IF('様式第６号(2)'!B433="","",'様式第６号(2)'!B433)</f>
        <v/>
      </c>
      <c r="C426" s="249"/>
      <c r="D426" s="252" t="str">
        <f>IF('様式第６号(2)'!H433="","",'様式第６号(2)'!H433)</f>
        <v/>
      </c>
      <c r="E426" s="253"/>
      <c r="F426" s="252" t="str">
        <f>IF('様式第６号(2)'!J433="","",'様式第６号(2)'!J433)</f>
        <v/>
      </c>
      <c r="G426" s="253"/>
      <c r="H426" s="256" t="str">
        <f>IF('様式第６号(2)'!N433="","",'様式第６号(2)'!N433)</f>
        <v/>
      </c>
      <c r="I426" s="257"/>
      <c r="J426" s="256" t="str">
        <f>IF('様式第６号(2)'!P433="","",'様式第６号(2)'!P433)</f>
        <v/>
      </c>
      <c r="K426" s="257"/>
      <c r="L426" s="260" t="str">
        <f>IF('様式第６号(2)'!R433="","",'様式第６号(2)'!R433)</f>
        <v/>
      </c>
      <c r="M426" s="262" t="str">
        <f>IF('様式第６号(2)'!T433="","",'様式第６号(2)'!T433)</f>
        <v/>
      </c>
      <c r="N426" s="262" t="str">
        <f t="shared" ref="N426" si="556">IF(OR(H426="",M426=""),"",H426-M426)</f>
        <v/>
      </c>
      <c r="O426" s="264"/>
      <c r="P426" s="264"/>
      <c r="Q426" s="265"/>
      <c r="R426" s="244"/>
      <c r="S426" s="244"/>
      <c r="T426" s="265"/>
      <c r="U426" s="244"/>
      <c r="V426" s="266" t="str">
        <f t="shared" ref="V426" si="557">IF(Q426="","",IF(Q426="×",0,IF(AND(Q426="○",S426="○"),150000,100000)))</f>
        <v/>
      </c>
      <c r="W426" s="267" t="str">
        <f t="shared" ref="W426" si="558">IF(AND(N426="",O426=""),"",SUM(N426,O426))</f>
        <v/>
      </c>
      <c r="X426" s="244"/>
    </row>
    <row r="427" spans="1:24" s="57" customFormat="1" ht="20.45" customHeight="1">
      <c r="A427" s="163"/>
      <c r="B427" s="250"/>
      <c r="C427" s="251"/>
      <c r="D427" s="254"/>
      <c r="E427" s="255"/>
      <c r="F427" s="254"/>
      <c r="G427" s="255"/>
      <c r="H427" s="258"/>
      <c r="I427" s="259"/>
      <c r="J427" s="258"/>
      <c r="K427" s="259"/>
      <c r="L427" s="261"/>
      <c r="M427" s="263"/>
      <c r="N427" s="263"/>
      <c r="O427" s="264"/>
      <c r="P427" s="264"/>
      <c r="Q427" s="265"/>
      <c r="R427" s="244"/>
      <c r="S427" s="244"/>
      <c r="T427" s="265"/>
      <c r="U427" s="244"/>
      <c r="V427" s="266"/>
      <c r="W427" s="267"/>
      <c r="X427" s="244"/>
    </row>
    <row r="428" spans="1:24" s="57" customFormat="1" ht="20.45" customHeight="1">
      <c r="A428" s="163">
        <v>192</v>
      </c>
      <c r="B428" s="248" t="str">
        <f>IF('様式第６号(2)'!B435="","",'様式第６号(2)'!B435)</f>
        <v/>
      </c>
      <c r="C428" s="249"/>
      <c r="D428" s="252" t="str">
        <f>IF('様式第６号(2)'!H435="","",'様式第６号(2)'!H435)</f>
        <v/>
      </c>
      <c r="E428" s="253"/>
      <c r="F428" s="252" t="str">
        <f>IF('様式第６号(2)'!J435="","",'様式第６号(2)'!J435)</f>
        <v/>
      </c>
      <c r="G428" s="253"/>
      <c r="H428" s="256" t="str">
        <f>IF('様式第６号(2)'!N435="","",'様式第６号(2)'!N435)</f>
        <v/>
      </c>
      <c r="I428" s="257"/>
      <c r="J428" s="256" t="str">
        <f>IF('様式第６号(2)'!P435="","",'様式第６号(2)'!P435)</f>
        <v/>
      </c>
      <c r="K428" s="257"/>
      <c r="L428" s="260" t="str">
        <f>IF('様式第６号(2)'!R435="","",'様式第６号(2)'!R435)</f>
        <v/>
      </c>
      <c r="M428" s="262" t="str">
        <f>IF('様式第６号(2)'!T435="","",'様式第６号(2)'!T435)</f>
        <v/>
      </c>
      <c r="N428" s="262" t="str">
        <f t="shared" ref="N428" si="559">IF(OR(H428="",M428=""),"",H428-M428)</f>
        <v/>
      </c>
      <c r="O428" s="264"/>
      <c r="P428" s="264"/>
      <c r="Q428" s="265"/>
      <c r="R428" s="244"/>
      <c r="S428" s="244"/>
      <c r="T428" s="265"/>
      <c r="U428" s="244"/>
      <c r="V428" s="266" t="str">
        <f t="shared" ref="V428" si="560">IF(Q428="","",IF(Q428="×",0,IF(AND(Q428="○",S428="○"),150000,100000)))</f>
        <v/>
      </c>
      <c r="W428" s="267" t="str">
        <f t="shared" ref="W428" si="561">IF(AND(N428="",O428=""),"",SUM(N428,O428))</f>
        <v/>
      </c>
      <c r="X428" s="244"/>
    </row>
    <row r="429" spans="1:24" s="57" customFormat="1" ht="20.45" customHeight="1">
      <c r="A429" s="163"/>
      <c r="B429" s="250"/>
      <c r="C429" s="251"/>
      <c r="D429" s="254"/>
      <c r="E429" s="255"/>
      <c r="F429" s="254"/>
      <c r="G429" s="255"/>
      <c r="H429" s="258"/>
      <c r="I429" s="259"/>
      <c r="J429" s="258"/>
      <c r="K429" s="259"/>
      <c r="L429" s="261"/>
      <c r="M429" s="263"/>
      <c r="N429" s="263"/>
      <c r="O429" s="264"/>
      <c r="P429" s="264"/>
      <c r="Q429" s="265"/>
      <c r="R429" s="244"/>
      <c r="S429" s="244"/>
      <c r="T429" s="265"/>
      <c r="U429" s="244"/>
      <c r="V429" s="266"/>
      <c r="W429" s="267"/>
      <c r="X429" s="244"/>
    </row>
    <row r="430" spans="1:24" s="57" customFormat="1" ht="20.45" customHeight="1">
      <c r="A430" s="163">
        <v>193</v>
      </c>
      <c r="B430" s="248" t="str">
        <f>IF('様式第６号(2)'!B437="","",'様式第６号(2)'!B437)</f>
        <v/>
      </c>
      <c r="C430" s="249"/>
      <c r="D430" s="252" t="str">
        <f>IF('様式第６号(2)'!H437="","",'様式第６号(2)'!H437)</f>
        <v/>
      </c>
      <c r="E430" s="253"/>
      <c r="F430" s="252" t="str">
        <f>IF('様式第６号(2)'!J437="","",'様式第６号(2)'!J437)</f>
        <v/>
      </c>
      <c r="G430" s="253"/>
      <c r="H430" s="256" t="str">
        <f>IF('様式第６号(2)'!N437="","",'様式第６号(2)'!N437)</f>
        <v/>
      </c>
      <c r="I430" s="257"/>
      <c r="J430" s="256" t="str">
        <f>IF('様式第６号(2)'!P437="","",'様式第６号(2)'!P437)</f>
        <v/>
      </c>
      <c r="K430" s="257"/>
      <c r="L430" s="260" t="str">
        <f>IF('様式第６号(2)'!R437="","",'様式第６号(2)'!R437)</f>
        <v/>
      </c>
      <c r="M430" s="262" t="str">
        <f>IF('様式第６号(2)'!T437="","",'様式第６号(2)'!T437)</f>
        <v/>
      </c>
      <c r="N430" s="262" t="str">
        <f t="shared" ref="N430" si="562">IF(OR(H430="",M430=""),"",H430-M430)</f>
        <v/>
      </c>
      <c r="O430" s="264"/>
      <c r="P430" s="264"/>
      <c r="Q430" s="265"/>
      <c r="R430" s="244"/>
      <c r="S430" s="244"/>
      <c r="T430" s="265"/>
      <c r="U430" s="244"/>
      <c r="V430" s="266" t="str">
        <f t="shared" ref="V430" si="563">IF(Q430="","",IF(Q430="×",0,IF(AND(Q430="○",S430="○"),150000,100000)))</f>
        <v/>
      </c>
      <c r="W430" s="267" t="str">
        <f t="shared" ref="W430" si="564">IF(AND(N430="",O430=""),"",SUM(N430,O430))</f>
        <v/>
      </c>
      <c r="X430" s="244"/>
    </row>
    <row r="431" spans="1:24" s="57" customFormat="1" ht="20.45" customHeight="1">
      <c r="A431" s="163"/>
      <c r="B431" s="250"/>
      <c r="C431" s="251"/>
      <c r="D431" s="254"/>
      <c r="E431" s="255"/>
      <c r="F431" s="254"/>
      <c r="G431" s="255"/>
      <c r="H431" s="258"/>
      <c r="I431" s="259"/>
      <c r="J431" s="258"/>
      <c r="K431" s="259"/>
      <c r="L431" s="261"/>
      <c r="M431" s="263"/>
      <c r="N431" s="263"/>
      <c r="O431" s="264"/>
      <c r="P431" s="264"/>
      <c r="Q431" s="265"/>
      <c r="R431" s="244"/>
      <c r="S431" s="244"/>
      <c r="T431" s="265"/>
      <c r="U431" s="244"/>
      <c r="V431" s="266"/>
      <c r="W431" s="267"/>
      <c r="X431" s="244"/>
    </row>
    <row r="432" spans="1:24" s="57" customFormat="1" ht="20.45" customHeight="1">
      <c r="A432" s="163">
        <v>194</v>
      </c>
      <c r="B432" s="248" t="str">
        <f>IF('様式第６号(2)'!B439="","",'様式第６号(2)'!B439)</f>
        <v/>
      </c>
      <c r="C432" s="249"/>
      <c r="D432" s="252" t="str">
        <f>IF('様式第６号(2)'!H439="","",'様式第６号(2)'!H439)</f>
        <v/>
      </c>
      <c r="E432" s="253"/>
      <c r="F432" s="252" t="str">
        <f>IF('様式第６号(2)'!J439="","",'様式第６号(2)'!J439)</f>
        <v/>
      </c>
      <c r="G432" s="253"/>
      <c r="H432" s="256" t="str">
        <f>IF('様式第６号(2)'!N439="","",'様式第６号(2)'!N439)</f>
        <v/>
      </c>
      <c r="I432" s="257"/>
      <c r="J432" s="256" t="str">
        <f>IF('様式第６号(2)'!P439="","",'様式第６号(2)'!P439)</f>
        <v/>
      </c>
      <c r="K432" s="257"/>
      <c r="L432" s="260" t="str">
        <f>IF('様式第６号(2)'!R439="","",'様式第６号(2)'!R439)</f>
        <v/>
      </c>
      <c r="M432" s="262" t="str">
        <f>IF('様式第６号(2)'!T439="","",'様式第６号(2)'!T439)</f>
        <v/>
      </c>
      <c r="N432" s="262" t="str">
        <f t="shared" ref="N432" si="565">IF(OR(H432="",M432=""),"",H432-M432)</f>
        <v/>
      </c>
      <c r="O432" s="264"/>
      <c r="P432" s="264"/>
      <c r="Q432" s="265"/>
      <c r="R432" s="244"/>
      <c r="S432" s="244"/>
      <c r="T432" s="265"/>
      <c r="U432" s="244"/>
      <c r="V432" s="266" t="str">
        <f t="shared" ref="V432" si="566">IF(Q432="","",IF(Q432="×",0,IF(AND(Q432="○",S432="○"),150000,100000)))</f>
        <v/>
      </c>
      <c r="W432" s="267" t="str">
        <f t="shared" ref="W432" si="567">IF(AND(N432="",O432=""),"",SUM(N432,O432))</f>
        <v/>
      </c>
      <c r="X432" s="244"/>
    </row>
    <row r="433" spans="1:24" s="57" customFormat="1" ht="20.45" customHeight="1">
      <c r="A433" s="163"/>
      <c r="B433" s="250"/>
      <c r="C433" s="251"/>
      <c r="D433" s="254"/>
      <c r="E433" s="255"/>
      <c r="F433" s="254"/>
      <c r="G433" s="255"/>
      <c r="H433" s="258"/>
      <c r="I433" s="259"/>
      <c r="J433" s="258"/>
      <c r="K433" s="259"/>
      <c r="L433" s="261"/>
      <c r="M433" s="263"/>
      <c r="N433" s="263"/>
      <c r="O433" s="264"/>
      <c r="P433" s="264"/>
      <c r="Q433" s="265"/>
      <c r="R433" s="244"/>
      <c r="S433" s="244"/>
      <c r="T433" s="265"/>
      <c r="U433" s="244"/>
      <c r="V433" s="266"/>
      <c r="W433" s="267"/>
      <c r="X433" s="244"/>
    </row>
    <row r="434" spans="1:24" s="57" customFormat="1" ht="20.45" customHeight="1">
      <c r="A434" s="163">
        <v>195</v>
      </c>
      <c r="B434" s="248" t="str">
        <f>IF('様式第６号(2)'!B441="","",'様式第６号(2)'!B441)</f>
        <v/>
      </c>
      <c r="C434" s="249"/>
      <c r="D434" s="252" t="str">
        <f>IF('様式第６号(2)'!H441="","",'様式第６号(2)'!H441)</f>
        <v/>
      </c>
      <c r="E434" s="253"/>
      <c r="F434" s="252" t="str">
        <f>IF('様式第６号(2)'!J441="","",'様式第６号(2)'!J441)</f>
        <v/>
      </c>
      <c r="G434" s="253"/>
      <c r="H434" s="256" t="str">
        <f>IF('様式第６号(2)'!N441="","",'様式第６号(2)'!N441)</f>
        <v/>
      </c>
      <c r="I434" s="257"/>
      <c r="J434" s="256" t="str">
        <f>IF('様式第６号(2)'!P441="","",'様式第６号(2)'!P441)</f>
        <v/>
      </c>
      <c r="K434" s="257"/>
      <c r="L434" s="260" t="str">
        <f>IF('様式第６号(2)'!R441="","",'様式第６号(2)'!R441)</f>
        <v/>
      </c>
      <c r="M434" s="262" t="str">
        <f>IF('様式第６号(2)'!T441="","",'様式第６号(2)'!T441)</f>
        <v/>
      </c>
      <c r="N434" s="262" t="str">
        <f t="shared" ref="N434" si="568">IF(OR(H434="",M434=""),"",H434-M434)</f>
        <v/>
      </c>
      <c r="O434" s="264"/>
      <c r="P434" s="264"/>
      <c r="Q434" s="265"/>
      <c r="R434" s="244"/>
      <c r="S434" s="244"/>
      <c r="T434" s="265"/>
      <c r="U434" s="244"/>
      <c r="V434" s="266" t="str">
        <f t="shared" ref="V434" si="569">IF(Q434="","",IF(Q434="×",0,IF(AND(Q434="○",S434="○"),150000,100000)))</f>
        <v/>
      </c>
      <c r="W434" s="267" t="str">
        <f t="shared" ref="W434" si="570">IF(AND(N434="",O434=""),"",SUM(N434,O434))</f>
        <v/>
      </c>
      <c r="X434" s="244"/>
    </row>
    <row r="435" spans="1:24" s="57" customFormat="1" ht="20.45" customHeight="1">
      <c r="A435" s="163"/>
      <c r="B435" s="250"/>
      <c r="C435" s="251"/>
      <c r="D435" s="254"/>
      <c r="E435" s="255"/>
      <c r="F435" s="254"/>
      <c r="G435" s="255"/>
      <c r="H435" s="258"/>
      <c r="I435" s="259"/>
      <c r="J435" s="258"/>
      <c r="K435" s="259"/>
      <c r="L435" s="261"/>
      <c r="M435" s="263"/>
      <c r="N435" s="263"/>
      <c r="O435" s="264"/>
      <c r="P435" s="264"/>
      <c r="Q435" s="265"/>
      <c r="R435" s="244"/>
      <c r="S435" s="244"/>
      <c r="T435" s="265"/>
      <c r="U435" s="244"/>
      <c r="V435" s="266"/>
      <c r="W435" s="267"/>
      <c r="X435" s="244"/>
    </row>
    <row r="436" spans="1:24" s="57" customFormat="1" ht="20.45" customHeight="1">
      <c r="A436" s="163">
        <v>196</v>
      </c>
      <c r="B436" s="248" t="str">
        <f>IF('様式第６号(2)'!B443="","",'様式第６号(2)'!B443)</f>
        <v/>
      </c>
      <c r="C436" s="249"/>
      <c r="D436" s="252" t="str">
        <f>IF('様式第６号(2)'!H443="","",'様式第６号(2)'!H443)</f>
        <v/>
      </c>
      <c r="E436" s="253"/>
      <c r="F436" s="252" t="str">
        <f>IF('様式第６号(2)'!J443="","",'様式第６号(2)'!J443)</f>
        <v/>
      </c>
      <c r="G436" s="253"/>
      <c r="H436" s="256" t="str">
        <f>IF('様式第６号(2)'!N443="","",'様式第６号(2)'!N443)</f>
        <v/>
      </c>
      <c r="I436" s="257"/>
      <c r="J436" s="256" t="str">
        <f>IF('様式第６号(2)'!P443="","",'様式第６号(2)'!P443)</f>
        <v/>
      </c>
      <c r="K436" s="257"/>
      <c r="L436" s="260" t="str">
        <f>IF('様式第６号(2)'!R443="","",'様式第６号(2)'!R443)</f>
        <v/>
      </c>
      <c r="M436" s="262" t="str">
        <f>IF('様式第６号(2)'!T443="","",'様式第６号(2)'!T443)</f>
        <v/>
      </c>
      <c r="N436" s="262" t="str">
        <f t="shared" ref="N436" si="571">IF(OR(H436="",M436=""),"",H436-M436)</f>
        <v/>
      </c>
      <c r="O436" s="264"/>
      <c r="P436" s="264"/>
      <c r="Q436" s="265"/>
      <c r="R436" s="244"/>
      <c r="S436" s="244"/>
      <c r="T436" s="265"/>
      <c r="U436" s="244"/>
      <c r="V436" s="266" t="str">
        <f t="shared" ref="V436" si="572">IF(Q436="","",IF(Q436="×",0,IF(AND(Q436="○",S436="○"),150000,100000)))</f>
        <v/>
      </c>
      <c r="W436" s="267" t="str">
        <f t="shared" ref="W436" si="573">IF(AND(N436="",O436=""),"",SUM(N436,O436))</f>
        <v/>
      </c>
      <c r="X436" s="244"/>
    </row>
    <row r="437" spans="1:24" s="57" customFormat="1" ht="20.45" customHeight="1">
      <c r="A437" s="163"/>
      <c r="B437" s="250"/>
      <c r="C437" s="251"/>
      <c r="D437" s="254"/>
      <c r="E437" s="255"/>
      <c r="F437" s="254"/>
      <c r="G437" s="255"/>
      <c r="H437" s="258"/>
      <c r="I437" s="259"/>
      <c r="J437" s="258"/>
      <c r="K437" s="259"/>
      <c r="L437" s="261"/>
      <c r="M437" s="263"/>
      <c r="N437" s="263"/>
      <c r="O437" s="264"/>
      <c r="P437" s="264"/>
      <c r="Q437" s="265"/>
      <c r="R437" s="244"/>
      <c r="S437" s="244"/>
      <c r="T437" s="265"/>
      <c r="U437" s="244"/>
      <c r="V437" s="266"/>
      <c r="W437" s="267"/>
      <c r="X437" s="244"/>
    </row>
    <row r="438" spans="1:24" s="57" customFormat="1" ht="20.45" customHeight="1">
      <c r="A438" s="163">
        <v>197</v>
      </c>
      <c r="B438" s="248" t="str">
        <f>IF('様式第６号(2)'!B445="","",'様式第６号(2)'!B445)</f>
        <v/>
      </c>
      <c r="C438" s="249"/>
      <c r="D438" s="252" t="str">
        <f>IF('様式第６号(2)'!H445="","",'様式第６号(2)'!H445)</f>
        <v/>
      </c>
      <c r="E438" s="253"/>
      <c r="F438" s="252" t="str">
        <f>IF('様式第６号(2)'!J445="","",'様式第６号(2)'!J445)</f>
        <v/>
      </c>
      <c r="G438" s="253"/>
      <c r="H438" s="256" t="str">
        <f>IF('様式第６号(2)'!N445="","",'様式第６号(2)'!N445)</f>
        <v/>
      </c>
      <c r="I438" s="257"/>
      <c r="J438" s="256" t="str">
        <f>IF('様式第６号(2)'!P445="","",'様式第６号(2)'!P445)</f>
        <v/>
      </c>
      <c r="K438" s="257"/>
      <c r="L438" s="260" t="str">
        <f>IF('様式第６号(2)'!R445="","",'様式第６号(2)'!R445)</f>
        <v/>
      </c>
      <c r="M438" s="262" t="str">
        <f>IF('様式第６号(2)'!T445="","",'様式第６号(2)'!T445)</f>
        <v/>
      </c>
      <c r="N438" s="262" t="str">
        <f t="shared" ref="N438" si="574">IF(OR(H438="",M438=""),"",H438-M438)</f>
        <v/>
      </c>
      <c r="O438" s="264"/>
      <c r="P438" s="264"/>
      <c r="Q438" s="265"/>
      <c r="R438" s="244"/>
      <c r="S438" s="244"/>
      <c r="T438" s="265"/>
      <c r="U438" s="244"/>
      <c r="V438" s="266" t="str">
        <f t="shared" ref="V438" si="575">IF(Q438="","",IF(Q438="×",0,IF(AND(Q438="○",S438="○"),150000,100000)))</f>
        <v/>
      </c>
      <c r="W438" s="267" t="str">
        <f t="shared" ref="W438" si="576">IF(AND(N438="",O438=""),"",SUM(N438,O438))</f>
        <v/>
      </c>
      <c r="X438" s="244"/>
    </row>
    <row r="439" spans="1:24" s="57" customFormat="1" ht="20.45" customHeight="1">
      <c r="A439" s="163"/>
      <c r="B439" s="250"/>
      <c r="C439" s="251"/>
      <c r="D439" s="254"/>
      <c r="E439" s="255"/>
      <c r="F439" s="254"/>
      <c r="G439" s="255"/>
      <c r="H439" s="258"/>
      <c r="I439" s="259"/>
      <c r="J439" s="258"/>
      <c r="K439" s="259"/>
      <c r="L439" s="261"/>
      <c r="M439" s="263"/>
      <c r="N439" s="263"/>
      <c r="O439" s="264"/>
      <c r="P439" s="264"/>
      <c r="Q439" s="265"/>
      <c r="R439" s="244"/>
      <c r="S439" s="244"/>
      <c r="T439" s="265"/>
      <c r="U439" s="244"/>
      <c r="V439" s="266"/>
      <c r="W439" s="267"/>
      <c r="X439" s="244"/>
    </row>
    <row r="440" spans="1:24" s="57" customFormat="1" ht="20.45" customHeight="1">
      <c r="A440" s="163">
        <v>198</v>
      </c>
      <c r="B440" s="248" t="str">
        <f>IF('様式第６号(2)'!B447="","",'様式第６号(2)'!B447)</f>
        <v/>
      </c>
      <c r="C440" s="249"/>
      <c r="D440" s="252" t="str">
        <f>IF('様式第６号(2)'!H447="","",'様式第６号(2)'!H447)</f>
        <v/>
      </c>
      <c r="E440" s="253"/>
      <c r="F440" s="252" t="str">
        <f>IF('様式第６号(2)'!J447="","",'様式第６号(2)'!J447)</f>
        <v/>
      </c>
      <c r="G440" s="253"/>
      <c r="H440" s="256" t="str">
        <f>IF('様式第６号(2)'!N447="","",'様式第６号(2)'!N447)</f>
        <v/>
      </c>
      <c r="I440" s="257"/>
      <c r="J440" s="256" t="str">
        <f>IF('様式第６号(2)'!P447="","",'様式第６号(2)'!P447)</f>
        <v/>
      </c>
      <c r="K440" s="257"/>
      <c r="L440" s="260" t="str">
        <f>IF('様式第６号(2)'!R447="","",'様式第６号(2)'!R447)</f>
        <v/>
      </c>
      <c r="M440" s="262" t="str">
        <f>IF('様式第６号(2)'!T447="","",'様式第６号(2)'!T447)</f>
        <v/>
      </c>
      <c r="N440" s="262" t="str">
        <f t="shared" ref="N440" si="577">IF(OR(H440="",M440=""),"",H440-M440)</f>
        <v/>
      </c>
      <c r="O440" s="264"/>
      <c r="P440" s="264"/>
      <c r="Q440" s="265"/>
      <c r="R440" s="244"/>
      <c r="S440" s="244"/>
      <c r="T440" s="265"/>
      <c r="U440" s="244"/>
      <c r="V440" s="266" t="str">
        <f t="shared" ref="V440" si="578">IF(Q440="","",IF(Q440="×",0,IF(AND(Q440="○",S440="○"),150000,100000)))</f>
        <v/>
      </c>
      <c r="W440" s="267" t="str">
        <f t="shared" ref="W440" si="579">IF(AND(N440="",O440=""),"",SUM(N440,O440))</f>
        <v/>
      </c>
      <c r="X440" s="244"/>
    </row>
    <row r="441" spans="1:24" s="57" customFormat="1" ht="20.45" customHeight="1">
      <c r="A441" s="163"/>
      <c r="B441" s="250"/>
      <c r="C441" s="251"/>
      <c r="D441" s="254"/>
      <c r="E441" s="255"/>
      <c r="F441" s="254"/>
      <c r="G441" s="255"/>
      <c r="H441" s="258"/>
      <c r="I441" s="259"/>
      <c r="J441" s="258"/>
      <c r="K441" s="259"/>
      <c r="L441" s="261"/>
      <c r="M441" s="263"/>
      <c r="N441" s="263"/>
      <c r="O441" s="264"/>
      <c r="P441" s="264"/>
      <c r="Q441" s="265"/>
      <c r="R441" s="244"/>
      <c r="S441" s="244"/>
      <c r="T441" s="265"/>
      <c r="U441" s="244"/>
      <c r="V441" s="266"/>
      <c r="W441" s="267"/>
      <c r="X441" s="244"/>
    </row>
    <row r="442" spans="1:24" s="57" customFormat="1" ht="20.45" customHeight="1">
      <c r="A442" s="163">
        <v>199</v>
      </c>
      <c r="B442" s="248" t="str">
        <f>IF('様式第６号(2)'!B449="","",'様式第６号(2)'!B449)</f>
        <v/>
      </c>
      <c r="C442" s="249"/>
      <c r="D442" s="252" t="str">
        <f>IF('様式第６号(2)'!H449="","",'様式第６号(2)'!H449)</f>
        <v/>
      </c>
      <c r="E442" s="253"/>
      <c r="F442" s="252" t="str">
        <f>IF('様式第６号(2)'!J449="","",'様式第６号(2)'!J449)</f>
        <v/>
      </c>
      <c r="G442" s="253"/>
      <c r="H442" s="256" t="str">
        <f>IF('様式第６号(2)'!N449="","",'様式第６号(2)'!N449)</f>
        <v/>
      </c>
      <c r="I442" s="257"/>
      <c r="J442" s="256" t="str">
        <f>IF('様式第６号(2)'!P449="","",'様式第６号(2)'!P449)</f>
        <v/>
      </c>
      <c r="K442" s="257"/>
      <c r="L442" s="260" t="str">
        <f>IF('様式第６号(2)'!R449="","",'様式第６号(2)'!R449)</f>
        <v/>
      </c>
      <c r="M442" s="262" t="str">
        <f>IF('様式第６号(2)'!T449="","",'様式第６号(2)'!T449)</f>
        <v/>
      </c>
      <c r="N442" s="262" t="str">
        <f t="shared" ref="N442" si="580">IF(OR(H442="",M442=""),"",H442-M442)</f>
        <v/>
      </c>
      <c r="O442" s="264"/>
      <c r="P442" s="264"/>
      <c r="Q442" s="265"/>
      <c r="R442" s="244"/>
      <c r="S442" s="244"/>
      <c r="T442" s="265"/>
      <c r="U442" s="244"/>
      <c r="V442" s="266" t="str">
        <f t="shared" ref="V442" si="581">IF(Q442="","",IF(Q442="×",0,IF(AND(Q442="○",S442="○"),150000,100000)))</f>
        <v/>
      </c>
      <c r="W442" s="267" t="str">
        <f t="shared" ref="W442" si="582">IF(AND(N442="",O442=""),"",SUM(N442,O442))</f>
        <v/>
      </c>
      <c r="X442" s="244"/>
    </row>
    <row r="443" spans="1:24" s="57" customFormat="1" ht="20.45" customHeight="1">
      <c r="A443" s="163"/>
      <c r="B443" s="250"/>
      <c r="C443" s="251"/>
      <c r="D443" s="254"/>
      <c r="E443" s="255"/>
      <c r="F443" s="254"/>
      <c r="G443" s="255"/>
      <c r="H443" s="258"/>
      <c r="I443" s="259"/>
      <c r="J443" s="258"/>
      <c r="K443" s="259"/>
      <c r="L443" s="261"/>
      <c r="M443" s="263"/>
      <c r="N443" s="263"/>
      <c r="O443" s="264"/>
      <c r="P443" s="264"/>
      <c r="Q443" s="265"/>
      <c r="R443" s="244"/>
      <c r="S443" s="244"/>
      <c r="T443" s="265"/>
      <c r="U443" s="244"/>
      <c r="V443" s="266"/>
      <c r="W443" s="267"/>
      <c r="X443" s="244"/>
    </row>
    <row r="444" spans="1:24" s="57" customFormat="1" ht="20.45" customHeight="1">
      <c r="A444" s="163">
        <v>200</v>
      </c>
      <c r="B444" s="248" t="str">
        <f>IF('様式第６号(2)'!B451="","",'様式第６号(2)'!B451)</f>
        <v/>
      </c>
      <c r="C444" s="249"/>
      <c r="D444" s="252" t="str">
        <f>IF('様式第６号(2)'!H451="","",'様式第６号(2)'!H451)</f>
        <v/>
      </c>
      <c r="E444" s="253"/>
      <c r="F444" s="252" t="str">
        <f>IF('様式第６号(2)'!J451="","",'様式第６号(2)'!J451)</f>
        <v/>
      </c>
      <c r="G444" s="253"/>
      <c r="H444" s="256" t="str">
        <f>IF('様式第６号(2)'!N451="","",'様式第６号(2)'!N451)</f>
        <v/>
      </c>
      <c r="I444" s="257"/>
      <c r="J444" s="256" t="str">
        <f>IF('様式第６号(2)'!P451="","",'様式第６号(2)'!P451)</f>
        <v/>
      </c>
      <c r="K444" s="257"/>
      <c r="L444" s="260" t="str">
        <f>IF('様式第６号(2)'!R451="","",'様式第６号(2)'!R451)</f>
        <v/>
      </c>
      <c r="M444" s="262" t="str">
        <f>IF('様式第６号(2)'!T451="","",'様式第６号(2)'!T451)</f>
        <v/>
      </c>
      <c r="N444" s="262" t="str">
        <f t="shared" ref="N444" si="583">IF(OR(H444="",M444=""),"",H444-M444)</f>
        <v/>
      </c>
      <c r="O444" s="264"/>
      <c r="P444" s="264"/>
      <c r="Q444" s="265"/>
      <c r="R444" s="244"/>
      <c r="S444" s="244"/>
      <c r="T444" s="265"/>
      <c r="U444" s="244"/>
      <c r="V444" s="266" t="str">
        <f t="shared" ref="V444" si="584">IF(Q444="","",IF(Q444="×",0,IF(AND(Q444="○",S444="○"),150000,100000)))</f>
        <v/>
      </c>
      <c r="W444" s="267" t="str">
        <f t="shared" ref="W444" si="585">IF(AND(N444="",O444=""),"",SUM(N444,O444))</f>
        <v/>
      </c>
      <c r="X444" s="244"/>
    </row>
    <row r="445" spans="1:24" s="57" customFormat="1" ht="20.45" customHeight="1">
      <c r="A445" s="163"/>
      <c r="B445" s="250"/>
      <c r="C445" s="251"/>
      <c r="D445" s="254"/>
      <c r="E445" s="255"/>
      <c r="F445" s="254"/>
      <c r="G445" s="255"/>
      <c r="H445" s="258"/>
      <c r="I445" s="259"/>
      <c r="J445" s="258"/>
      <c r="K445" s="259"/>
      <c r="L445" s="261"/>
      <c r="M445" s="263"/>
      <c r="N445" s="263"/>
      <c r="O445" s="264"/>
      <c r="P445" s="264"/>
      <c r="Q445" s="265"/>
      <c r="R445" s="244"/>
      <c r="S445" s="244"/>
      <c r="T445" s="265"/>
      <c r="U445" s="244"/>
      <c r="V445" s="266"/>
      <c r="W445" s="267"/>
      <c r="X445" s="244"/>
    </row>
    <row r="446" spans="1:24" s="57" customFormat="1" ht="20.45" customHeight="1">
      <c r="A446" s="163">
        <v>201</v>
      </c>
      <c r="B446" s="248" t="str">
        <f>IF('様式第６号(2)'!B453="","",'様式第６号(2)'!B453)</f>
        <v/>
      </c>
      <c r="C446" s="249"/>
      <c r="D446" s="252" t="str">
        <f>IF('様式第６号(2)'!H453="","",'様式第６号(2)'!H453)</f>
        <v/>
      </c>
      <c r="E446" s="253"/>
      <c r="F446" s="252" t="str">
        <f>IF('様式第６号(2)'!J453="","",'様式第６号(2)'!J453)</f>
        <v/>
      </c>
      <c r="G446" s="253"/>
      <c r="H446" s="256" t="str">
        <f>IF('様式第６号(2)'!N453="","",'様式第６号(2)'!N453)</f>
        <v/>
      </c>
      <c r="I446" s="257"/>
      <c r="J446" s="256" t="str">
        <f>IF('様式第６号(2)'!P453="","",'様式第６号(2)'!P453)</f>
        <v/>
      </c>
      <c r="K446" s="257"/>
      <c r="L446" s="260" t="str">
        <f>IF('様式第６号(2)'!R453="","",'様式第６号(2)'!R453)</f>
        <v/>
      </c>
      <c r="M446" s="262" t="str">
        <f>IF('様式第６号(2)'!T453="","",'様式第６号(2)'!T453)</f>
        <v/>
      </c>
      <c r="N446" s="262" t="str">
        <f t="shared" ref="N446" si="586">IF(OR(H446="",M446=""),"",H446-M446)</f>
        <v/>
      </c>
      <c r="O446" s="264"/>
      <c r="P446" s="264"/>
      <c r="Q446" s="265"/>
      <c r="R446" s="244"/>
      <c r="S446" s="244"/>
      <c r="T446" s="265"/>
      <c r="U446" s="244"/>
      <c r="V446" s="266" t="str">
        <f t="shared" ref="V446" si="587">IF(Q446="","",IF(Q446="×",0,IF(AND(Q446="○",S446="○"),150000,100000)))</f>
        <v/>
      </c>
      <c r="W446" s="267" t="str">
        <f t="shared" ref="W446" si="588">IF(AND(N446="",O446=""),"",SUM(N446,O446))</f>
        <v/>
      </c>
      <c r="X446" s="244"/>
    </row>
    <row r="447" spans="1:24" s="57" customFormat="1" ht="20.45" customHeight="1">
      <c r="A447" s="163"/>
      <c r="B447" s="250"/>
      <c r="C447" s="251"/>
      <c r="D447" s="254"/>
      <c r="E447" s="255"/>
      <c r="F447" s="254"/>
      <c r="G447" s="255"/>
      <c r="H447" s="258"/>
      <c r="I447" s="259"/>
      <c r="J447" s="258"/>
      <c r="K447" s="259"/>
      <c r="L447" s="261"/>
      <c r="M447" s="263"/>
      <c r="N447" s="263"/>
      <c r="O447" s="264"/>
      <c r="P447" s="264"/>
      <c r="Q447" s="265"/>
      <c r="R447" s="244"/>
      <c r="S447" s="244"/>
      <c r="T447" s="265"/>
      <c r="U447" s="244"/>
      <c r="V447" s="266"/>
      <c r="W447" s="267"/>
      <c r="X447" s="244"/>
    </row>
    <row r="448" spans="1:24" s="57" customFormat="1" ht="20.45" customHeight="1">
      <c r="A448" s="163">
        <v>202</v>
      </c>
      <c r="B448" s="248" t="str">
        <f>IF('様式第６号(2)'!B455="","",'様式第６号(2)'!B455)</f>
        <v/>
      </c>
      <c r="C448" s="249"/>
      <c r="D448" s="252" t="str">
        <f>IF('様式第６号(2)'!H455="","",'様式第６号(2)'!H455)</f>
        <v/>
      </c>
      <c r="E448" s="253"/>
      <c r="F448" s="252" t="str">
        <f>IF('様式第６号(2)'!J455="","",'様式第６号(2)'!J455)</f>
        <v/>
      </c>
      <c r="G448" s="253"/>
      <c r="H448" s="256" t="str">
        <f>IF('様式第６号(2)'!N455="","",'様式第６号(2)'!N455)</f>
        <v/>
      </c>
      <c r="I448" s="257"/>
      <c r="J448" s="256" t="str">
        <f>IF('様式第６号(2)'!P455="","",'様式第６号(2)'!P455)</f>
        <v/>
      </c>
      <c r="K448" s="257"/>
      <c r="L448" s="260" t="str">
        <f>IF('様式第６号(2)'!R455="","",'様式第６号(2)'!R455)</f>
        <v/>
      </c>
      <c r="M448" s="262" t="str">
        <f>IF('様式第６号(2)'!T455="","",'様式第６号(2)'!T455)</f>
        <v/>
      </c>
      <c r="N448" s="262" t="str">
        <f t="shared" ref="N448" si="589">IF(OR(H448="",M448=""),"",H448-M448)</f>
        <v/>
      </c>
      <c r="O448" s="264"/>
      <c r="P448" s="264"/>
      <c r="Q448" s="265"/>
      <c r="R448" s="244"/>
      <c r="S448" s="244"/>
      <c r="T448" s="265"/>
      <c r="U448" s="244"/>
      <c r="V448" s="266" t="str">
        <f t="shared" ref="V448" si="590">IF(Q448="","",IF(Q448="×",0,IF(AND(Q448="○",S448="○"),150000,100000)))</f>
        <v/>
      </c>
      <c r="W448" s="267" t="str">
        <f t="shared" ref="W448" si="591">IF(AND(N448="",O448=""),"",SUM(N448,O448))</f>
        <v/>
      </c>
      <c r="X448" s="244"/>
    </row>
    <row r="449" spans="1:24" s="57" customFormat="1" ht="20.45" customHeight="1">
      <c r="A449" s="163"/>
      <c r="B449" s="250"/>
      <c r="C449" s="251"/>
      <c r="D449" s="254"/>
      <c r="E449" s="255"/>
      <c r="F449" s="254"/>
      <c r="G449" s="255"/>
      <c r="H449" s="258"/>
      <c r="I449" s="259"/>
      <c r="J449" s="258"/>
      <c r="K449" s="259"/>
      <c r="L449" s="261"/>
      <c r="M449" s="263"/>
      <c r="N449" s="263"/>
      <c r="O449" s="264"/>
      <c r="P449" s="264"/>
      <c r="Q449" s="265"/>
      <c r="R449" s="244"/>
      <c r="S449" s="244"/>
      <c r="T449" s="265"/>
      <c r="U449" s="244"/>
      <c r="V449" s="266"/>
      <c r="W449" s="267"/>
      <c r="X449" s="244"/>
    </row>
    <row r="450" spans="1:24" s="57" customFormat="1" ht="20.45" customHeight="1">
      <c r="A450" s="163">
        <v>203</v>
      </c>
      <c r="B450" s="248" t="str">
        <f>IF('様式第６号(2)'!B457="","",'様式第６号(2)'!B457)</f>
        <v/>
      </c>
      <c r="C450" s="249"/>
      <c r="D450" s="252" t="str">
        <f>IF('様式第６号(2)'!H457="","",'様式第６号(2)'!H457)</f>
        <v/>
      </c>
      <c r="E450" s="253"/>
      <c r="F450" s="252" t="str">
        <f>IF('様式第６号(2)'!J457="","",'様式第６号(2)'!J457)</f>
        <v/>
      </c>
      <c r="G450" s="253"/>
      <c r="H450" s="256" t="str">
        <f>IF('様式第６号(2)'!N457="","",'様式第６号(2)'!N457)</f>
        <v/>
      </c>
      <c r="I450" s="257"/>
      <c r="J450" s="256" t="str">
        <f>IF('様式第６号(2)'!P457="","",'様式第６号(2)'!P457)</f>
        <v/>
      </c>
      <c r="K450" s="257"/>
      <c r="L450" s="260" t="str">
        <f>IF('様式第６号(2)'!R457="","",'様式第６号(2)'!R457)</f>
        <v/>
      </c>
      <c r="M450" s="262" t="str">
        <f>IF('様式第６号(2)'!T457="","",'様式第６号(2)'!T457)</f>
        <v/>
      </c>
      <c r="N450" s="262" t="str">
        <f t="shared" ref="N450" si="592">IF(OR(H450="",M450=""),"",H450-M450)</f>
        <v/>
      </c>
      <c r="O450" s="264"/>
      <c r="P450" s="264"/>
      <c r="Q450" s="265"/>
      <c r="R450" s="244"/>
      <c r="S450" s="244"/>
      <c r="T450" s="265"/>
      <c r="U450" s="244"/>
      <c r="V450" s="266" t="str">
        <f t="shared" ref="V450" si="593">IF(Q450="","",IF(Q450="×",0,IF(AND(Q450="○",S450="○"),150000,100000)))</f>
        <v/>
      </c>
      <c r="W450" s="267" t="str">
        <f t="shared" ref="W450" si="594">IF(AND(N450="",O450=""),"",SUM(N450,O450))</f>
        <v/>
      </c>
      <c r="X450" s="244"/>
    </row>
    <row r="451" spans="1:24" s="57" customFormat="1" ht="20.45" customHeight="1">
      <c r="A451" s="163"/>
      <c r="B451" s="250"/>
      <c r="C451" s="251"/>
      <c r="D451" s="254"/>
      <c r="E451" s="255"/>
      <c r="F451" s="254"/>
      <c r="G451" s="255"/>
      <c r="H451" s="258"/>
      <c r="I451" s="259"/>
      <c r="J451" s="258"/>
      <c r="K451" s="259"/>
      <c r="L451" s="261"/>
      <c r="M451" s="263"/>
      <c r="N451" s="263"/>
      <c r="O451" s="264"/>
      <c r="P451" s="264"/>
      <c r="Q451" s="265"/>
      <c r="R451" s="244"/>
      <c r="S451" s="244"/>
      <c r="T451" s="265"/>
      <c r="U451" s="244"/>
      <c r="V451" s="266"/>
      <c r="W451" s="267"/>
      <c r="X451" s="244"/>
    </row>
    <row r="452" spans="1:24" s="57" customFormat="1" ht="20.45" customHeight="1">
      <c r="A452" s="163">
        <v>204</v>
      </c>
      <c r="B452" s="248" t="str">
        <f>IF('様式第６号(2)'!B459="","",'様式第６号(2)'!B459)</f>
        <v/>
      </c>
      <c r="C452" s="249"/>
      <c r="D452" s="252" t="str">
        <f>IF('様式第６号(2)'!H459="","",'様式第６号(2)'!H459)</f>
        <v/>
      </c>
      <c r="E452" s="253"/>
      <c r="F452" s="252" t="str">
        <f>IF('様式第６号(2)'!J459="","",'様式第６号(2)'!J459)</f>
        <v/>
      </c>
      <c r="G452" s="253"/>
      <c r="H452" s="256" t="str">
        <f>IF('様式第６号(2)'!N459="","",'様式第６号(2)'!N459)</f>
        <v/>
      </c>
      <c r="I452" s="257"/>
      <c r="J452" s="256" t="str">
        <f>IF('様式第６号(2)'!P459="","",'様式第６号(2)'!P459)</f>
        <v/>
      </c>
      <c r="K452" s="257"/>
      <c r="L452" s="260" t="str">
        <f>IF('様式第６号(2)'!R459="","",'様式第６号(2)'!R459)</f>
        <v/>
      </c>
      <c r="M452" s="262" t="str">
        <f>IF('様式第６号(2)'!T459="","",'様式第６号(2)'!T459)</f>
        <v/>
      </c>
      <c r="N452" s="262" t="str">
        <f t="shared" ref="N452" si="595">IF(OR(H452="",M452=""),"",H452-M452)</f>
        <v/>
      </c>
      <c r="O452" s="264"/>
      <c r="P452" s="264"/>
      <c r="Q452" s="265"/>
      <c r="R452" s="244"/>
      <c r="S452" s="244"/>
      <c r="T452" s="265"/>
      <c r="U452" s="244"/>
      <c r="V452" s="266" t="str">
        <f t="shared" ref="V452" si="596">IF(Q452="","",IF(Q452="×",0,IF(AND(Q452="○",S452="○"),150000,100000)))</f>
        <v/>
      </c>
      <c r="W452" s="267" t="str">
        <f t="shared" ref="W452" si="597">IF(AND(N452="",O452=""),"",SUM(N452,O452))</f>
        <v/>
      </c>
      <c r="X452" s="244"/>
    </row>
    <row r="453" spans="1:24" s="57" customFormat="1" ht="20.45" customHeight="1">
      <c r="A453" s="163"/>
      <c r="B453" s="250"/>
      <c r="C453" s="251"/>
      <c r="D453" s="254"/>
      <c r="E453" s="255"/>
      <c r="F453" s="254"/>
      <c r="G453" s="255"/>
      <c r="H453" s="258"/>
      <c r="I453" s="259"/>
      <c r="J453" s="258"/>
      <c r="K453" s="259"/>
      <c r="L453" s="261"/>
      <c r="M453" s="263"/>
      <c r="N453" s="263"/>
      <c r="O453" s="264"/>
      <c r="P453" s="264"/>
      <c r="Q453" s="265"/>
      <c r="R453" s="244"/>
      <c r="S453" s="244"/>
      <c r="T453" s="265"/>
      <c r="U453" s="244"/>
      <c r="V453" s="266"/>
      <c r="W453" s="267"/>
      <c r="X453" s="244"/>
    </row>
    <row r="454" spans="1:24" s="57" customFormat="1" ht="20.45" customHeight="1">
      <c r="A454" s="163">
        <v>205</v>
      </c>
      <c r="B454" s="248" t="str">
        <f>IF('様式第６号(2)'!B461="","",'様式第６号(2)'!B461)</f>
        <v/>
      </c>
      <c r="C454" s="249"/>
      <c r="D454" s="252" t="str">
        <f>IF('様式第６号(2)'!H461="","",'様式第６号(2)'!H461)</f>
        <v/>
      </c>
      <c r="E454" s="253"/>
      <c r="F454" s="252" t="str">
        <f>IF('様式第６号(2)'!J461="","",'様式第６号(2)'!J461)</f>
        <v/>
      </c>
      <c r="G454" s="253"/>
      <c r="H454" s="256" t="str">
        <f>IF('様式第６号(2)'!N461="","",'様式第６号(2)'!N461)</f>
        <v/>
      </c>
      <c r="I454" s="257"/>
      <c r="J454" s="256" t="str">
        <f>IF('様式第６号(2)'!P461="","",'様式第６号(2)'!P461)</f>
        <v/>
      </c>
      <c r="K454" s="257"/>
      <c r="L454" s="260" t="str">
        <f>IF('様式第６号(2)'!R461="","",'様式第６号(2)'!R461)</f>
        <v/>
      </c>
      <c r="M454" s="262" t="str">
        <f>IF('様式第６号(2)'!T461="","",'様式第６号(2)'!T461)</f>
        <v/>
      </c>
      <c r="N454" s="262" t="str">
        <f t="shared" ref="N454" si="598">IF(OR(H454="",M454=""),"",H454-M454)</f>
        <v/>
      </c>
      <c r="O454" s="264"/>
      <c r="P454" s="264"/>
      <c r="Q454" s="265"/>
      <c r="R454" s="244"/>
      <c r="S454" s="244"/>
      <c r="T454" s="265"/>
      <c r="U454" s="244"/>
      <c r="V454" s="266" t="str">
        <f t="shared" ref="V454" si="599">IF(Q454="","",IF(Q454="×",0,IF(AND(Q454="○",S454="○"),150000,100000)))</f>
        <v/>
      </c>
      <c r="W454" s="267" t="str">
        <f t="shared" ref="W454" si="600">IF(AND(N454="",O454=""),"",SUM(N454,O454))</f>
        <v/>
      </c>
      <c r="X454" s="244"/>
    </row>
    <row r="455" spans="1:24" s="57" customFormat="1" ht="20.45" customHeight="1">
      <c r="A455" s="163"/>
      <c r="B455" s="250"/>
      <c r="C455" s="251"/>
      <c r="D455" s="254"/>
      <c r="E455" s="255"/>
      <c r="F455" s="254"/>
      <c r="G455" s="255"/>
      <c r="H455" s="258"/>
      <c r="I455" s="259"/>
      <c r="J455" s="258"/>
      <c r="K455" s="259"/>
      <c r="L455" s="261"/>
      <c r="M455" s="263"/>
      <c r="N455" s="263"/>
      <c r="O455" s="264"/>
      <c r="P455" s="264"/>
      <c r="Q455" s="265"/>
      <c r="R455" s="244"/>
      <c r="S455" s="244"/>
      <c r="T455" s="265"/>
      <c r="U455" s="244"/>
      <c r="V455" s="266"/>
      <c r="W455" s="267"/>
      <c r="X455" s="244"/>
    </row>
    <row r="456" spans="1:24" s="57" customFormat="1" ht="20.45" customHeight="1">
      <c r="A456" s="163">
        <v>206</v>
      </c>
      <c r="B456" s="248" t="str">
        <f>IF('様式第６号(2)'!B463="","",'様式第６号(2)'!B463)</f>
        <v/>
      </c>
      <c r="C456" s="249"/>
      <c r="D456" s="252" t="str">
        <f>IF('様式第６号(2)'!H463="","",'様式第６号(2)'!H463)</f>
        <v/>
      </c>
      <c r="E456" s="253"/>
      <c r="F456" s="252" t="str">
        <f>IF('様式第６号(2)'!J463="","",'様式第６号(2)'!J463)</f>
        <v/>
      </c>
      <c r="G456" s="253"/>
      <c r="H456" s="256" t="str">
        <f>IF('様式第６号(2)'!N463="","",'様式第６号(2)'!N463)</f>
        <v/>
      </c>
      <c r="I456" s="257"/>
      <c r="J456" s="256" t="str">
        <f>IF('様式第６号(2)'!P463="","",'様式第６号(2)'!P463)</f>
        <v/>
      </c>
      <c r="K456" s="257"/>
      <c r="L456" s="260" t="str">
        <f>IF('様式第６号(2)'!R463="","",'様式第６号(2)'!R463)</f>
        <v/>
      </c>
      <c r="M456" s="262" t="str">
        <f>IF('様式第６号(2)'!T463="","",'様式第６号(2)'!T463)</f>
        <v/>
      </c>
      <c r="N456" s="262" t="str">
        <f t="shared" ref="N456" si="601">IF(OR(H456="",M456=""),"",H456-M456)</f>
        <v/>
      </c>
      <c r="O456" s="264"/>
      <c r="P456" s="264"/>
      <c r="Q456" s="265"/>
      <c r="R456" s="244"/>
      <c r="S456" s="244"/>
      <c r="T456" s="265"/>
      <c r="U456" s="244"/>
      <c r="V456" s="266" t="str">
        <f t="shared" ref="V456" si="602">IF(Q456="","",IF(Q456="×",0,IF(AND(Q456="○",S456="○"),150000,100000)))</f>
        <v/>
      </c>
      <c r="W456" s="267" t="str">
        <f t="shared" ref="W456" si="603">IF(AND(N456="",O456=""),"",SUM(N456,O456))</f>
        <v/>
      </c>
      <c r="X456" s="244"/>
    </row>
    <row r="457" spans="1:24" s="57" customFormat="1" ht="20.45" customHeight="1">
      <c r="A457" s="163"/>
      <c r="B457" s="250"/>
      <c r="C457" s="251"/>
      <c r="D457" s="254"/>
      <c r="E457" s="255"/>
      <c r="F457" s="254"/>
      <c r="G457" s="255"/>
      <c r="H457" s="258"/>
      <c r="I457" s="259"/>
      <c r="J457" s="258"/>
      <c r="K457" s="259"/>
      <c r="L457" s="261"/>
      <c r="M457" s="263"/>
      <c r="N457" s="263"/>
      <c r="O457" s="264"/>
      <c r="P457" s="264"/>
      <c r="Q457" s="265"/>
      <c r="R457" s="244"/>
      <c r="S457" s="244"/>
      <c r="T457" s="265"/>
      <c r="U457" s="244"/>
      <c r="V457" s="266"/>
      <c r="W457" s="267"/>
      <c r="X457" s="244"/>
    </row>
    <row r="458" spans="1:24" s="57" customFormat="1" ht="20.45" customHeight="1">
      <c r="A458" s="163">
        <v>207</v>
      </c>
      <c r="B458" s="248" t="str">
        <f>IF('様式第６号(2)'!B465="","",'様式第６号(2)'!B465)</f>
        <v/>
      </c>
      <c r="C458" s="249"/>
      <c r="D458" s="252" t="str">
        <f>IF('様式第６号(2)'!H465="","",'様式第６号(2)'!H465)</f>
        <v/>
      </c>
      <c r="E458" s="253"/>
      <c r="F458" s="252" t="str">
        <f>IF('様式第６号(2)'!J465="","",'様式第６号(2)'!J465)</f>
        <v/>
      </c>
      <c r="G458" s="253"/>
      <c r="H458" s="256" t="str">
        <f>IF('様式第６号(2)'!N465="","",'様式第６号(2)'!N465)</f>
        <v/>
      </c>
      <c r="I458" s="257"/>
      <c r="J458" s="256" t="str">
        <f>IF('様式第６号(2)'!P465="","",'様式第６号(2)'!P465)</f>
        <v/>
      </c>
      <c r="K458" s="257"/>
      <c r="L458" s="260" t="str">
        <f>IF('様式第６号(2)'!R465="","",'様式第６号(2)'!R465)</f>
        <v/>
      </c>
      <c r="M458" s="262" t="str">
        <f>IF('様式第６号(2)'!T465="","",'様式第６号(2)'!T465)</f>
        <v/>
      </c>
      <c r="N458" s="262" t="str">
        <f t="shared" ref="N458" si="604">IF(OR(H458="",M458=""),"",H458-M458)</f>
        <v/>
      </c>
      <c r="O458" s="264"/>
      <c r="P458" s="264"/>
      <c r="Q458" s="265"/>
      <c r="R458" s="244"/>
      <c r="S458" s="244"/>
      <c r="T458" s="265"/>
      <c r="U458" s="244"/>
      <c r="V458" s="266" t="str">
        <f t="shared" ref="V458" si="605">IF(Q458="","",IF(Q458="×",0,IF(AND(Q458="○",S458="○"),150000,100000)))</f>
        <v/>
      </c>
      <c r="W458" s="267" t="str">
        <f t="shared" ref="W458" si="606">IF(AND(N458="",O458=""),"",SUM(N458,O458))</f>
        <v/>
      </c>
      <c r="X458" s="244"/>
    </row>
    <row r="459" spans="1:24" s="57" customFormat="1" ht="20.45" customHeight="1">
      <c r="A459" s="163"/>
      <c r="B459" s="250"/>
      <c r="C459" s="251"/>
      <c r="D459" s="254"/>
      <c r="E459" s="255"/>
      <c r="F459" s="254"/>
      <c r="G459" s="255"/>
      <c r="H459" s="258"/>
      <c r="I459" s="259"/>
      <c r="J459" s="258"/>
      <c r="K459" s="259"/>
      <c r="L459" s="261"/>
      <c r="M459" s="263"/>
      <c r="N459" s="263"/>
      <c r="O459" s="264"/>
      <c r="P459" s="264"/>
      <c r="Q459" s="265"/>
      <c r="R459" s="244"/>
      <c r="S459" s="244"/>
      <c r="T459" s="265"/>
      <c r="U459" s="244"/>
      <c r="V459" s="266"/>
      <c r="W459" s="267"/>
      <c r="X459" s="244"/>
    </row>
    <row r="460" spans="1:24" s="57" customFormat="1" ht="20.45" customHeight="1">
      <c r="A460" s="163">
        <v>208</v>
      </c>
      <c r="B460" s="248" t="str">
        <f>IF('様式第６号(2)'!B467="","",'様式第６号(2)'!B467)</f>
        <v/>
      </c>
      <c r="C460" s="249"/>
      <c r="D460" s="252" t="str">
        <f>IF('様式第６号(2)'!H467="","",'様式第６号(2)'!H467)</f>
        <v/>
      </c>
      <c r="E460" s="253"/>
      <c r="F460" s="252" t="str">
        <f>IF('様式第６号(2)'!J467="","",'様式第６号(2)'!J467)</f>
        <v/>
      </c>
      <c r="G460" s="253"/>
      <c r="H460" s="256" t="str">
        <f>IF('様式第６号(2)'!N467="","",'様式第６号(2)'!N467)</f>
        <v/>
      </c>
      <c r="I460" s="257"/>
      <c r="J460" s="256" t="str">
        <f>IF('様式第６号(2)'!P467="","",'様式第６号(2)'!P467)</f>
        <v/>
      </c>
      <c r="K460" s="257"/>
      <c r="L460" s="260" t="str">
        <f>IF('様式第６号(2)'!R467="","",'様式第６号(2)'!R467)</f>
        <v/>
      </c>
      <c r="M460" s="262" t="str">
        <f>IF('様式第６号(2)'!T467="","",'様式第６号(2)'!T467)</f>
        <v/>
      </c>
      <c r="N460" s="262" t="str">
        <f t="shared" ref="N460" si="607">IF(OR(H460="",M460=""),"",H460-M460)</f>
        <v/>
      </c>
      <c r="O460" s="264"/>
      <c r="P460" s="264"/>
      <c r="Q460" s="265"/>
      <c r="R460" s="244"/>
      <c r="S460" s="244"/>
      <c r="T460" s="265"/>
      <c r="U460" s="244"/>
      <c r="V460" s="266" t="str">
        <f t="shared" ref="V460" si="608">IF(Q460="","",IF(Q460="×",0,IF(AND(Q460="○",S460="○"),150000,100000)))</f>
        <v/>
      </c>
      <c r="W460" s="267" t="str">
        <f t="shared" ref="W460" si="609">IF(AND(N460="",O460=""),"",SUM(N460,O460))</f>
        <v/>
      </c>
      <c r="X460" s="244"/>
    </row>
    <row r="461" spans="1:24" s="57" customFormat="1" ht="20.45" customHeight="1">
      <c r="A461" s="163"/>
      <c r="B461" s="250"/>
      <c r="C461" s="251"/>
      <c r="D461" s="254"/>
      <c r="E461" s="255"/>
      <c r="F461" s="254"/>
      <c r="G461" s="255"/>
      <c r="H461" s="258"/>
      <c r="I461" s="259"/>
      <c r="J461" s="258"/>
      <c r="K461" s="259"/>
      <c r="L461" s="261"/>
      <c r="M461" s="263"/>
      <c r="N461" s="263"/>
      <c r="O461" s="264"/>
      <c r="P461" s="264"/>
      <c r="Q461" s="265"/>
      <c r="R461" s="244"/>
      <c r="S461" s="244"/>
      <c r="T461" s="265"/>
      <c r="U461" s="244"/>
      <c r="V461" s="266"/>
      <c r="W461" s="267"/>
      <c r="X461" s="244"/>
    </row>
    <row r="462" spans="1:24" s="57" customFormat="1" ht="20.45" customHeight="1">
      <c r="A462" s="163">
        <v>209</v>
      </c>
      <c r="B462" s="248" t="str">
        <f>IF('様式第６号(2)'!B469="","",'様式第６号(2)'!B469)</f>
        <v/>
      </c>
      <c r="C462" s="249"/>
      <c r="D462" s="252" t="str">
        <f>IF('様式第６号(2)'!H469="","",'様式第６号(2)'!H469)</f>
        <v/>
      </c>
      <c r="E462" s="253"/>
      <c r="F462" s="252" t="str">
        <f>IF('様式第６号(2)'!J469="","",'様式第６号(2)'!J469)</f>
        <v/>
      </c>
      <c r="G462" s="253"/>
      <c r="H462" s="256" t="str">
        <f>IF('様式第６号(2)'!N469="","",'様式第６号(2)'!N469)</f>
        <v/>
      </c>
      <c r="I462" s="257"/>
      <c r="J462" s="256" t="str">
        <f>IF('様式第６号(2)'!P469="","",'様式第６号(2)'!P469)</f>
        <v/>
      </c>
      <c r="K462" s="257"/>
      <c r="L462" s="260" t="str">
        <f>IF('様式第６号(2)'!R469="","",'様式第６号(2)'!R469)</f>
        <v/>
      </c>
      <c r="M462" s="262" t="str">
        <f>IF('様式第６号(2)'!T469="","",'様式第６号(2)'!T469)</f>
        <v/>
      </c>
      <c r="N462" s="262" t="str">
        <f t="shared" ref="N462" si="610">IF(OR(H462="",M462=""),"",H462-M462)</f>
        <v/>
      </c>
      <c r="O462" s="264"/>
      <c r="P462" s="264"/>
      <c r="Q462" s="265"/>
      <c r="R462" s="244"/>
      <c r="S462" s="244"/>
      <c r="T462" s="265"/>
      <c r="U462" s="244"/>
      <c r="V462" s="266" t="str">
        <f t="shared" ref="V462" si="611">IF(Q462="","",IF(Q462="×",0,IF(AND(Q462="○",S462="○"),150000,100000)))</f>
        <v/>
      </c>
      <c r="W462" s="267" t="str">
        <f t="shared" ref="W462" si="612">IF(AND(N462="",O462=""),"",SUM(N462,O462))</f>
        <v/>
      </c>
      <c r="X462" s="244"/>
    </row>
    <row r="463" spans="1:24" s="57" customFormat="1" ht="20.45" customHeight="1">
      <c r="A463" s="163"/>
      <c r="B463" s="250"/>
      <c r="C463" s="251"/>
      <c r="D463" s="254"/>
      <c r="E463" s="255"/>
      <c r="F463" s="254"/>
      <c r="G463" s="255"/>
      <c r="H463" s="258"/>
      <c r="I463" s="259"/>
      <c r="J463" s="258"/>
      <c r="K463" s="259"/>
      <c r="L463" s="261"/>
      <c r="M463" s="263"/>
      <c r="N463" s="263"/>
      <c r="O463" s="264"/>
      <c r="P463" s="264"/>
      <c r="Q463" s="265"/>
      <c r="R463" s="244"/>
      <c r="S463" s="244"/>
      <c r="T463" s="265"/>
      <c r="U463" s="244"/>
      <c r="V463" s="266"/>
      <c r="W463" s="267"/>
      <c r="X463" s="244"/>
    </row>
    <row r="464" spans="1:24" s="57" customFormat="1" ht="20.45" customHeight="1">
      <c r="A464" s="163">
        <v>210</v>
      </c>
      <c r="B464" s="248" t="str">
        <f>IF('様式第６号(2)'!B471="","",'様式第６号(2)'!B471)</f>
        <v/>
      </c>
      <c r="C464" s="249"/>
      <c r="D464" s="252" t="str">
        <f>IF('様式第６号(2)'!H471="","",'様式第６号(2)'!H471)</f>
        <v/>
      </c>
      <c r="E464" s="253"/>
      <c r="F464" s="252" t="str">
        <f>IF('様式第６号(2)'!J471="","",'様式第６号(2)'!J471)</f>
        <v/>
      </c>
      <c r="G464" s="253"/>
      <c r="H464" s="256" t="str">
        <f>IF('様式第６号(2)'!N471="","",'様式第６号(2)'!N471)</f>
        <v/>
      </c>
      <c r="I464" s="257"/>
      <c r="J464" s="256" t="str">
        <f>IF('様式第６号(2)'!P471="","",'様式第６号(2)'!P471)</f>
        <v/>
      </c>
      <c r="K464" s="257"/>
      <c r="L464" s="260" t="str">
        <f>IF('様式第６号(2)'!R471="","",'様式第６号(2)'!R471)</f>
        <v/>
      </c>
      <c r="M464" s="262" t="str">
        <f>IF('様式第６号(2)'!T471="","",'様式第６号(2)'!T471)</f>
        <v/>
      </c>
      <c r="N464" s="262" t="str">
        <f t="shared" ref="N464" si="613">IF(OR(H464="",M464=""),"",H464-M464)</f>
        <v/>
      </c>
      <c r="O464" s="264"/>
      <c r="P464" s="264"/>
      <c r="Q464" s="265"/>
      <c r="R464" s="244"/>
      <c r="S464" s="244"/>
      <c r="T464" s="265"/>
      <c r="U464" s="244"/>
      <c r="V464" s="266" t="str">
        <f t="shared" ref="V464" si="614">IF(Q464="","",IF(Q464="×",0,IF(AND(Q464="○",S464="○"),150000,100000)))</f>
        <v/>
      </c>
      <c r="W464" s="267" t="str">
        <f t="shared" ref="W464" si="615">IF(AND(N464="",O464=""),"",SUM(N464,O464))</f>
        <v/>
      </c>
      <c r="X464" s="244"/>
    </row>
    <row r="465" spans="1:24" s="57" customFormat="1" ht="20.45" customHeight="1">
      <c r="A465" s="163"/>
      <c r="B465" s="250"/>
      <c r="C465" s="251"/>
      <c r="D465" s="254"/>
      <c r="E465" s="255"/>
      <c r="F465" s="254"/>
      <c r="G465" s="255"/>
      <c r="H465" s="258"/>
      <c r="I465" s="259"/>
      <c r="J465" s="258"/>
      <c r="K465" s="259"/>
      <c r="L465" s="261"/>
      <c r="M465" s="263"/>
      <c r="N465" s="263"/>
      <c r="O465" s="264"/>
      <c r="P465" s="264"/>
      <c r="Q465" s="265"/>
      <c r="R465" s="244"/>
      <c r="S465" s="244"/>
      <c r="T465" s="265"/>
      <c r="U465" s="244"/>
      <c r="V465" s="266"/>
      <c r="W465" s="267"/>
      <c r="X465" s="244"/>
    </row>
    <row r="466" spans="1:24" s="57" customFormat="1" ht="20.45" customHeight="1">
      <c r="A466" s="163">
        <v>211</v>
      </c>
      <c r="B466" s="248" t="str">
        <f>IF('様式第６号(2)'!B473="","",'様式第６号(2)'!B473)</f>
        <v/>
      </c>
      <c r="C466" s="249"/>
      <c r="D466" s="252" t="str">
        <f>IF('様式第６号(2)'!H473="","",'様式第６号(2)'!H473)</f>
        <v/>
      </c>
      <c r="E466" s="253"/>
      <c r="F466" s="252" t="str">
        <f>IF('様式第６号(2)'!J473="","",'様式第６号(2)'!J473)</f>
        <v/>
      </c>
      <c r="G466" s="253"/>
      <c r="H466" s="256" t="str">
        <f>IF('様式第６号(2)'!N473="","",'様式第６号(2)'!N473)</f>
        <v/>
      </c>
      <c r="I466" s="257"/>
      <c r="J466" s="256" t="str">
        <f>IF('様式第６号(2)'!P473="","",'様式第６号(2)'!P473)</f>
        <v/>
      </c>
      <c r="K466" s="257"/>
      <c r="L466" s="260" t="str">
        <f>IF('様式第６号(2)'!R473="","",'様式第６号(2)'!R473)</f>
        <v/>
      </c>
      <c r="M466" s="262" t="str">
        <f>IF('様式第６号(2)'!T473="","",'様式第６号(2)'!T473)</f>
        <v/>
      </c>
      <c r="N466" s="262" t="str">
        <f t="shared" ref="N466" si="616">IF(OR(H466="",M466=""),"",H466-M466)</f>
        <v/>
      </c>
      <c r="O466" s="264"/>
      <c r="P466" s="264"/>
      <c r="Q466" s="265"/>
      <c r="R466" s="244"/>
      <c r="S466" s="244"/>
      <c r="T466" s="265"/>
      <c r="U466" s="244"/>
      <c r="V466" s="266" t="str">
        <f t="shared" ref="V466" si="617">IF(Q466="","",IF(Q466="×",0,IF(AND(Q466="○",S466="○"),150000,100000)))</f>
        <v/>
      </c>
      <c r="W466" s="267" t="str">
        <f t="shared" ref="W466" si="618">IF(AND(N466="",O466=""),"",SUM(N466,O466))</f>
        <v/>
      </c>
      <c r="X466" s="244"/>
    </row>
    <row r="467" spans="1:24" s="57" customFormat="1" ht="20.45" customHeight="1">
      <c r="A467" s="163"/>
      <c r="B467" s="250"/>
      <c r="C467" s="251"/>
      <c r="D467" s="254"/>
      <c r="E467" s="255"/>
      <c r="F467" s="254"/>
      <c r="G467" s="255"/>
      <c r="H467" s="258"/>
      <c r="I467" s="259"/>
      <c r="J467" s="258"/>
      <c r="K467" s="259"/>
      <c r="L467" s="261"/>
      <c r="M467" s="263"/>
      <c r="N467" s="263"/>
      <c r="O467" s="264"/>
      <c r="P467" s="264"/>
      <c r="Q467" s="265"/>
      <c r="R467" s="244"/>
      <c r="S467" s="244"/>
      <c r="T467" s="265"/>
      <c r="U467" s="244"/>
      <c r="V467" s="266"/>
      <c r="W467" s="267"/>
      <c r="X467" s="244"/>
    </row>
    <row r="468" spans="1:24" s="57" customFormat="1" ht="20.45" customHeight="1">
      <c r="A468" s="163">
        <v>212</v>
      </c>
      <c r="B468" s="248" t="str">
        <f>IF('様式第６号(2)'!B475="","",'様式第６号(2)'!B475)</f>
        <v/>
      </c>
      <c r="C468" s="249"/>
      <c r="D468" s="252" t="str">
        <f>IF('様式第６号(2)'!H475="","",'様式第６号(2)'!H475)</f>
        <v/>
      </c>
      <c r="E468" s="253"/>
      <c r="F468" s="252" t="str">
        <f>IF('様式第６号(2)'!J475="","",'様式第６号(2)'!J475)</f>
        <v/>
      </c>
      <c r="G468" s="253"/>
      <c r="H468" s="256" t="str">
        <f>IF('様式第６号(2)'!N475="","",'様式第６号(2)'!N475)</f>
        <v/>
      </c>
      <c r="I468" s="257"/>
      <c r="J468" s="256" t="str">
        <f>IF('様式第６号(2)'!P475="","",'様式第６号(2)'!P475)</f>
        <v/>
      </c>
      <c r="K468" s="257"/>
      <c r="L468" s="260" t="str">
        <f>IF('様式第６号(2)'!R475="","",'様式第６号(2)'!R475)</f>
        <v/>
      </c>
      <c r="M468" s="262" t="str">
        <f>IF('様式第６号(2)'!T475="","",'様式第６号(2)'!T475)</f>
        <v/>
      </c>
      <c r="N468" s="262" t="str">
        <f t="shared" ref="N468" si="619">IF(OR(H468="",M468=""),"",H468-M468)</f>
        <v/>
      </c>
      <c r="O468" s="264"/>
      <c r="P468" s="264"/>
      <c r="Q468" s="265"/>
      <c r="R468" s="244"/>
      <c r="S468" s="244"/>
      <c r="T468" s="265"/>
      <c r="U468" s="244"/>
      <c r="V468" s="266" t="str">
        <f t="shared" ref="V468" si="620">IF(Q468="","",IF(Q468="×",0,IF(AND(Q468="○",S468="○"),150000,100000)))</f>
        <v/>
      </c>
      <c r="W468" s="267" t="str">
        <f t="shared" ref="W468" si="621">IF(AND(N468="",O468=""),"",SUM(N468,O468))</f>
        <v/>
      </c>
      <c r="X468" s="244"/>
    </row>
    <row r="469" spans="1:24" s="57" customFormat="1" ht="20.45" customHeight="1">
      <c r="A469" s="163"/>
      <c r="B469" s="250"/>
      <c r="C469" s="251"/>
      <c r="D469" s="254"/>
      <c r="E469" s="255"/>
      <c r="F469" s="254"/>
      <c r="G469" s="255"/>
      <c r="H469" s="258"/>
      <c r="I469" s="259"/>
      <c r="J469" s="258"/>
      <c r="K469" s="259"/>
      <c r="L469" s="261"/>
      <c r="M469" s="263"/>
      <c r="N469" s="263"/>
      <c r="O469" s="264"/>
      <c r="P469" s="264"/>
      <c r="Q469" s="265"/>
      <c r="R469" s="244"/>
      <c r="S469" s="244"/>
      <c r="T469" s="265"/>
      <c r="U469" s="244"/>
      <c r="V469" s="266"/>
      <c r="W469" s="267"/>
      <c r="X469" s="244"/>
    </row>
    <row r="470" spans="1:24" s="57" customFormat="1" ht="20.45" customHeight="1">
      <c r="A470" s="163">
        <v>213</v>
      </c>
      <c r="B470" s="248" t="str">
        <f>IF('様式第６号(2)'!B477="","",'様式第６号(2)'!B477)</f>
        <v/>
      </c>
      <c r="C470" s="249"/>
      <c r="D470" s="252" t="str">
        <f>IF('様式第６号(2)'!H477="","",'様式第６号(2)'!H477)</f>
        <v/>
      </c>
      <c r="E470" s="253"/>
      <c r="F470" s="252" t="str">
        <f>IF('様式第６号(2)'!J477="","",'様式第６号(2)'!J477)</f>
        <v/>
      </c>
      <c r="G470" s="253"/>
      <c r="H470" s="256" t="str">
        <f>IF('様式第６号(2)'!N477="","",'様式第６号(2)'!N477)</f>
        <v/>
      </c>
      <c r="I470" s="257"/>
      <c r="J470" s="256" t="str">
        <f>IF('様式第６号(2)'!P477="","",'様式第６号(2)'!P477)</f>
        <v/>
      </c>
      <c r="K470" s="257"/>
      <c r="L470" s="260" t="str">
        <f>IF('様式第６号(2)'!R477="","",'様式第６号(2)'!R477)</f>
        <v/>
      </c>
      <c r="M470" s="262" t="str">
        <f>IF('様式第６号(2)'!T477="","",'様式第６号(2)'!T477)</f>
        <v/>
      </c>
      <c r="N470" s="262" t="str">
        <f t="shared" ref="N470" si="622">IF(OR(H470="",M470=""),"",H470-M470)</f>
        <v/>
      </c>
      <c r="O470" s="264"/>
      <c r="P470" s="264"/>
      <c r="Q470" s="265"/>
      <c r="R470" s="244"/>
      <c r="S470" s="244"/>
      <c r="T470" s="265"/>
      <c r="U470" s="244"/>
      <c r="V470" s="266" t="str">
        <f t="shared" ref="V470" si="623">IF(Q470="","",IF(Q470="×",0,IF(AND(Q470="○",S470="○"),150000,100000)))</f>
        <v/>
      </c>
      <c r="W470" s="267" t="str">
        <f t="shared" ref="W470" si="624">IF(AND(N470="",O470=""),"",SUM(N470,O470))</f>
        <v/>
      </c>
      <c r="X470" s="244"/>
    </row>
    <row r="471" spans="1:24" s="57" customFormat="1" ht="20.45" customHeight="1">
      <c r="A471" s="163"/>
      <c r="B471" s="250"/>
      <c r="C471" s="251"/>
      <c r="D471" s="254"/>
      <c r="E471" s="255"/>
      <c r="F471" s="254"/>
      <c r="G471" s="255"/>
      <c r="H471" s="258"/>
      <c r="I471" s="259"/>
      <c r="J471" s="258"/>
      <c r="K471" s="259"/>
      <c r="L471" s="261"/>
      <c r="M471" s="263"/>
      <c r="N471" s="263"/>
      <c r="O471" s="264"/>
      <c r="P471" s="264"/>
      <c r="Q471" s="265"/>
      <c r="R471" s="244"/>
      <c r="S471" s="244"/>
      <c r="T471" s="265"/>
      <c r="U471" s="244"/>
      <c r="V471" s="266"/>
      <c r="W471" s="267"/>
      <c r="X471" s="244"/>
    </row>
    <row r="472" spans="1:24" s="57" customFormat="1" ht="20.45" customHeight="1">
      <c r="A472" s="163">
        <v>214</v>
      </c>
      <c r="B472" s="248" t="str">
        <f>IF('様式第６号(2)'!B479="","",'様式第６号(2)'!B479)</f>
        <v/>
      </c>
      <c r="C472" s="249"/>
      <c r="D472" s="252" t="str">
        <f>IF('様式第６号(2)'!H479="","",'様式第６号(2)'!H479)</f>
        <v/>
      </c>
      <c r="E472" s="253"/>
      <c r="F472" s="252" t="str">
        <f>IF('様式第６号(2)'!J479="","",'様式第６号(2)'!J479)</f>
        <v/>
      </c>
      <c r="G472" s="253"/>
      <c r="H472" s="256" t="str">
        <f>IF('様式第６号(2)'!N479="","",'様式第６号(2)'!N479)</f>
        <v/>
      </c>
      <c r="I472" s="257"/>
      <c r="J472" s="256" t="str">
        <f>IF('様式第６号(2)'!P479="","",'様式第６号(2)'!P479)</f>
        <v/>
      </c>
      <c r="K472" s="257"/>
      <c r="L472" s="260" t="str">
        <f>IF('様式第６号(2)'!R479="","",'様式第６号(2)'!R479)</f>
        <v/>
      </c>
      <c r="M472" s="262" t="str">
        <f>IF('様式第６号(2)'!T479="","",'様式第６号(2)'!T479)</f>
        <v/>
      </c>
      <c r="N472" s="262" t="str">
        <f t="shared" ref="N472" si="625">IF(OR(H472="",M472=""),"",H472-M472)</f>
        <v/>
      </c>
      <c r="O472" s="264"/>
      <c r="P472" s="264"/>
      <c r="Q472" s="265"/>
      <c r="R472" s="244"/>
      <c r="S472" s="244"/>
      <c r="T472" s="265"/>
      <c r="U472" s="244"/>
      <c r="V472" s="266" t="str">
        <f t="shared" ref="V472" si="626">IF(Q472="","",IF(Q472="×",0,IF(AND(Q472="○",S472="○"),150000,100000)))</f>
        <v/>
      </c>
      <c r="W472" s="267" t="str">
        <f t="shared" ref="W472" si="627">IF(AND(N472="",O472=""),"",SUM(N472,O472))</f>
        <v/>
      </c>
      <c r="X472" s="244"/>
    </row>
    <row r="473" spans="1:24" s="57" customFormat="1" ht="20.45" customHeight="1">
      <c r="A473" s="163"/>
      <c r="B473" s="250"/>
      <c r="C473" s="251"/>
      <c r="D473" s="254"/>
      <c r="E473" s="255"/>
      <c r="F473" s="254"/>
      <c r="G473" s="255"/>
      <c r="H473" s="258"/>
      <c r="I473" s="259"/>
      <c r="J473" s="258"/>
      <c r="K473" s="259"/>
      <c r="L473" s="261"/>
      <c r="M473" s="263"/>
      <c r="N473" s="263"/>
      <c r="O473" s="264"/>
      <c r="P473" s="264"/>
      <c r="Q473" s="265"/>
      <c r="R473" s="244"/>
      <c r="S473" s="244"/>
      <c r="T473" s="265"/>
      <c r="U473" s="244"/>
      <c r="V473" s="266"/>
      <c r="W473" s="267"/>
      <c r="X473" s="244"/>
    </row>
    <row r="474" spans="1:24" s="57" customFormat="1" ht="20.45" customHeight="1">
      <c r="A474" s="163">
        <v>215</v>
      </c>
      <c r="B474" s="248" t="str">
        <f>IF('様式第６号(2)'!B481="","",'様式第６号(2)'!B481)</f>
        <v/>
      </c>
      <c r="C474" s="249"/>
      <c r="D474" s="252" t="str">
        <f>IF('様式第６号(2)'!H481="","",'様式第６号(2)'!H481)</f>
        <v/>
      </c>
      <c r="E474" s="253"/>
      <c r="F474" s="252" t="str">
        <f>IF('様式第６号(2)'!J481="","",'様式第６号(2)'!J481)</f>
        <v/>
      </c>
      <c r="G474" s="253"/>
      <c r="H474" s="256" t="str">
        <f>IF('様式第６号(2)'!N481="","",'様式第６号(2)'!N481)</f>
        <v/>
      </c>
      <c r="I474" s="257"/>
      <c r="J474" s="256" t="str">
        <f>IF('様式第６号(2)'!P481="","",'様式第６号(2)'!P481)</f>
        <v/>
      </c>
      <c r="K474" s="257"/>
      <c r="L474" s="260" t="str">
        <f>IF('様式第６号(2)'!R481="","",'様式第６号(2)'!R481)</f>
        <v/>
      </c>
      <c r="M474" s="262" t="str">
        <f>IF('様式第６号(2)'!T481="","",'様式第６号(2)'!T481)</f>
        <v/>
      </c>
      <c r="N474" s="262" t="str">
        <f t="shared" ref="N474" si="628">IF(OR(H474="",M474=""),"",H474-M474)</f>
        <v/>
      </c>
      <c r="O474" s="264"/>
      <c r="P474" s="264"/>
      <c r="Q474" s="265"/>
      <c r="R474" s="244"/>
      <c r="S474" s="244"/>
      <c r="T474" s="265"/>
      <c r="U474" s="244"/>
      <c r="V474" s="266" t="str">
        <f t="shared" ref="V474" si="629">IF(Q474="","",IF(Q474="×",0,IF(AND(Q474="○",S474="○"),150000,100000)))</f>
        <v/>
      </c>
      <c r="W474" s="267" t="str">
        <f t="shared" ref="W474" si="630">IF(AND(N474="",O474=""),"",SUM(N474,O474))</f>
        <v/>
      </c>
      <c r="X474" s="244"/>
    </row>
    <row r="475" spans="1:24" s="57" customFormat="1" ht="20.45" customHeight="1">
      <c r="A475" s="163"/>
      <c r="B475" s="250"/>
      <c r="C475" s="251"/>
      <c r="D475" s="254"/>
      <c r="E475" s="255"/>
      <c r="F475" s="254"/>
      <c r="G475" s="255"/>
      <c r="H475" s="258"/>
      <c r="I475" s="259"/>
      <c r="J475" s="258"/>
      <c r="K475" s="259"/>
      <c r="L475" s="261"/>
      <c r="M475" s="263"/>
      <c r="N475" s="263"/>
      <c r="O475" s="264"/>
      <c r="P475" s="264"/>
      <c r="Q475" s="265"/>
      <c r="R475" s="244"/>
      <c r="S475" s="244"/>
      <c r="T475" s="265"/>
      <c r="U475" s="244"/>
      <c r="V475" s="266"/>
      <c r="W475" s="267"/>
      <c r="X475" s="244"/>
    </row>
    <row r="476" spans="1:24" s="57" customFormat="1" ht="20.45" customHeight="1">
      <c r="A476" s="163">
        <v>216</v>
      </c>
      <c r="B476" s="248" t="str">
        <f>IF('様式第６号(2)'!B483="","",'様式第６号(2)'!B483)</f>
        <v/>
      </c>
      <c r="C476" s="249"/>
      <c r="D476" s="252" t="str">
        <f>IF('様式第６号(2)'!H483="","",'様式第６号(2)'!H483)</f>
        <v/>
      </c>
      <c r="E476" s="253"/>
      <c r="F476" s="252" t="str">
        <f>IF('様式第６号(2)'!J483="","",'様式第６号(2)'!J483)</f>
        <v/>
      </c>
      <c r="G476" s="253"/>
      <c r="H476" s="256" t="str">
        <f>IF('様式第６号(2)'!N483="","",'様式第６号(2)'!N483)</f>
        <v/>
      </c>
      <c r="I476" s="257"/>
      <c r="J476" s="256" t="str">
        <f>IF('様式第６号(2)'!P483="","",'様式第６号(2)'!P483)</f>
        <v/>
      </c>
      <c r="K476" s="257"/>
      <c r="L476" s="260" t="str">
        <f>IF('様式第６号(2)'!R483="","",'様式第６号(2)'!R483)</f>
        <v/>
      </c>
      <c r="M476" s="262" t="str">
        <f>IF('様式第６号(2)'!T483="","",'様式第６号(2)'!T483)</f>
        <v/>
      </c>
      <c r="N476" s="262" t="str">
        <f t="shared" ref="N476" si="631">IF(OR(H476="",M476=""),"",H476-M476)</f>
        <v/>
      </c>
      <c r="O476" s="264"/>
      <c r="P476" s="264"/>
      <c r="Q476" s="265"/>
      <c r="R476" s="244"/>
      <c r="S476" s="244"/>
      <c r="T476" s="265"/>
      <c r="U476" s="244"/>
      <c r="V476" s="266" t="str">
        <f t="shared" ref="V476" si="632">IF(Q476="","",IF(Q476="×",0,IF(AND(Q476="○",S476="○"),150000,100000)))</f>
        <v/>
      </c>
      <c r="W476" s="267" t="str">
        <f t="shared" ref="W476" si="633">IF(AND(N476="",O476=""),"",SUM(N476,O476))</f>
        <v/>
      </c>
      <c r="X476" s="244"/>
    </row>
    <row r="477" spans="1:24" s="57" customFormat="1" ht="20.45" customHeight="1">
      <c r="A477" s="163"/>
      <c r="B477" s="250"/>
      <c r="C477" s="251"/>
      <c r="D477" s="254"/>
      <c r="E477" s="255"/>
      <c r="F477" s="254"/>
      <c r="G477" s="255"/>
      <c r="H477" s="258"/>
      <c r="I477" s="259"/>
      <c r="J477" s="258"/>
      <c r="K477" s="259"/>
      <c r="L477" s="261"/>
      <c r="M477" s="263"/>
      <c r="N477" s="263"/>
      <c r="O477" s="264"/>
      <c r="P477" s="264"/>
      <c r="Q477" s="265"/>
      <c r="R477" s="244"/>
      <c r="S477" s="244"/>
      <c r="T477" s="265"/>
      <c r="U477" s="244"/>
      <c r="V477" s="266"/>
      <c r="W477" s="267"/>
      <c r="X477" s="244"/>
    </row>
    <row r="478" spans="1:24" s="57" customFormat="1" ht="20.45" customHeight="1">
      <c r="A478" s="163">
        <v>217</v>
      </c>
      <c r="B478" s="248" t="str">
        <f>IF('様式第６号(2)'!B485="","",'様式第６号(2)'!B485)</f>
        <v/>
      </c>
      <c r="C478" s="249"/>
      <c r="D478" s="252" t="str">
        <f>IF('様式第６号(2)'!H485="","",'様式第６号(2)'!H485)</f>
        <v/>
      </c>
      <c r="E478" s="253"/>
      <c r="F478" s="252" t="str">
        <f>IF('様式第６号(2)'!J485="","",'様式第６号(2)'!J485)</f>
        <v/>
      </c>
      <c r="G478" s="253"/>
      <c r="H478" s="256" t="str">
        <f>IF('様式第６号(2)'!N485="","",'様式第６号(2)'!N485)</f>
        <v/>
      </c>
      <c r="I478" s="257"/>
      <c r="J478" s="256" t="str">
        <f>IF('様式第６号(2)'!P485="","",'様式第６号(2)'!P485)</f>
        <v/>
      </c>
      <c r="K478" s="257"/>
      <c r="L478" s="260" t="str">
        <f>IF('様式第６号(2)'!R485="","",'様式第６号(2)'!R485)</f>
        <v/>
      </c>
      <c r="M478" s="262" t="str">
        <f>IF('様式第６号(2)'!T485="","",'様式第６号(2)'!T485)</f>
        <v/>
      </c>
      <c r="N478" s="262" t="str">
        <f t="shared" ref="N478" si="634">IF(OR(H478="",M478=""),"",H478-M478)</f>
        <v/>
      </c>
      <c r="O478" s="264"/>
      <c r="P478" s="264"/>
      <c r="Q478" s="265"/>
      <c r="R478" s="244"/>
      <c r="S478" s="244"/>
      <c r="T478" s="265"/>
      <c r="U478" s="244"/>
      <c r="V478" s="266" t="str">
        <f t="shared" ref="V478" si="635">IF(Q478="","",IF(Q478="×",0,IF(AND(Q478="○",S478="○"),150000,100000)))</f>
        <v/>
      </c>
      <c r="W478" s="267" t="str">
        <f t="shared" ref="W478" si="636">IF(AND(N478="",O478=""),"",SUM(N478,O478))</f>
        <v/>
      </c>
      <c r="X478" s="244"/>
    </row>
    <row r="479" spans="1:24" s="57" customFormat="1" ht="20.45" customHeight="1">
      <c r="A479" s="163"/>
      <c r="B479" s="250"/>
      <c r="C479" s="251"/>
      <c r="D479" s="254"/>
      <c r="E479" s="255"/>
      <c r="F479" s="254"/>
      <c r="G479" s="255"/>
      <c r="H479" s="258"/>
      <c r="I479" s="259"/>
      <c r="J479" s="258"/>
      <c r="K479" s="259"/>
      <c r="L479" s="261"/>
      <c r="M479" s="263"/>
      <c r="N479" s="263"/>
      <c r="O479" s="264"/>
      <c r="P479" s="264"/>
      <c r="Q479" s="265"/>
      <c r="R479" s="244"/>
      <c r="S479" s="244"/>
      <c r="T479" s="265"/>
      <c r="U479" s="244"/>
      <c r="V479" s="266"/>
      <c r="W479" s="267"/>
      <c r="X479" s="244"/>
    </row>
    <row r="480" spans="1:24" s="57" customFormat="1" ht="20.45" customHeight="1">
      <c r="A480" s="163">
        <v>218</v>
      </c>
      <c r="B480" s="248" t="str">
        <f>IF('様式第６号(2)'!B487="","",'様式第６号(2)'!B487)</f>
        <v/>
      </c>
      <c r="C480" s="249"/>
      <c r="D480" s="252" t="str">
        <f>IF('様式第６号(2)'!H487="","",'様式第６号(2)'!H487)</f>
        <v/>
      </c>
      <c r="E480" s="253"/>
      <c r="F480" s="252" t="str">
        <f>IF('様式第６号(2)'!J487="","",'様式第６号(2)'!J487)</f>
        <v/>
      </c>
      <c r="G480" s="253"/>
      <c r="H480" s="256" t="str">
        <f>IF('様式第６号(2)'!N487="","",'様式第６号(2)'!N487)</f>
        <v/>
      </c>
      <c r="I480" s="257"/>
      <c r="J480" s="256" t="str">
        <f>IF('様式第６号(2)'!P487="","",'様式第６号(2)'!P487)</f>
        <v/>
      </c>
      <c r="K480" s="257"/>
      <c r="L480" s="260" t="str">
        <f>IF('様式第６号(2)'!R487="","",'様式第６号(2)'!R487)</f>
        <v/>
      </c>
      <c r="M480" s="262" t="str">
        <f>IF('様式第６号(2)'!T487="","",'様式第６号(2)'!T487)</f>
        <v/>
      </c>
      <c r="N480" s="262" t="str">
        <f t="shared" ref="N480" si="637">IF(OR(H480="",M480=""),"",H480-M480)</f>
        <v/>
      </c>
      <c r="O480" s="264"/>
      <c r="P480" s="264"/>
      <c r="Q480" s="265"/>
      <c r="R480" s="244"/>
      <c r="S480" s="244"/>
      <c r="T480" s="265"/>
      <c r="U480" s="244"/>
      <c r="V480" s="266" t="str">
        <f t="shared" ref="V480" si="638">IF(Q480="","",IF(Q480="×",0,IF(AND(Q480="○",S480="○"),150000,100000)))</f>
        <v/>
      </c>
      <c r="W480" s="267" t="str">
        <f t="shared" ref="W480" si="639">IF(AND(N480="",O480=""),"",SUM(N480,O480))</f>
        <v/>
      </c>
      <c r="X480" s="244"/>
    </row>
    <row r="481" spans="1:24" s="57" customFormat="1" ht="20.45" customHeight="1">
      <c r="A481" s="163"/>
      <c r="B481" s="250"/>
      <c r="C481" s="251"/>
      <c r="D481" s="254"/>
      <c r="E481" s="255"/>
      <c r="F481" s="254"/>
      <c r="G481" s="255"/>
      <c r="H481" s="258"/>
      <c r="I481" s="259"/>
      <c r="J481" s="258"/>
      <c r="K481" s="259"/>
      <c r="L481" s="261"/>
      <c r="M481" s="263"/>
      <c r="N481" s="263"/>
      <c r="O481" s="264"/>
      <c r="P481" s="264"/>
      <c r="Q481" s="265"/>
      <c r="R481" s="244"/>
      <c r="S481" s="244"/>
      <c r="T481" s="265"/>
      <c r="U481" s="244"/>
      <c r="V481" s="266"/>
      <c r="W481" s="267"/>
      <c r="X481" s="244"/>
    </row>
    <row r="482" spans="1:24" s="57" customFormat="1" ht="20.45" customHeight="1">
      <c r="A482" s="163">
        <v>219</v>
      </c>
      <c r="B482" s="248" t="str">
        <f>IF('様式第６号(2)'!B489="","",'様式第６号(2)'!B489)</f>
        <v/>
      </c>
      <c r="C482" s="249"/>
      <c r="D482" s="252" t="str">
        <f>IF('様式第６号(2)'!H489="","",'様式第６号(2)'!H489)</f>
        <v/>
      </c>
      <c r="E482" s="253"/>
      <c r="F482" s="252" t="str">
        <f>IF('様式第６号(2)'!J489="","",'様式第６号(2)'!J489)</f>
        <v/>
      </c>
      <c r="G482" s="253"/>
      <c r="H482" s="256" t="str">
        <f>IF('様式第６号(2)'!N489="","",'様式第６号(2)'!N489)</f>
        <v/>
      </c>
      <c r="I482" s="257"/>
      <c r="J482" s="256" t="str">
        <f>IF('様式第６号(2)'!P489="","",'様式第６号(2)'!P489)</f>
        <v/>
      </c>
      <c r="K482" s="257"/>
      <c r="L482" s="260" t="str">
        <f>IF('様式第６号(2)'!R489="","",'様式第６号(2)'!R489)</f>
        <v/>
      </c>
      <c r="M482" s="262" t="str">
        <f>IF('様式第６号(2)'!T489="","",'様式第６号(2)'!T489)</f>
        <v/>
      </c>
      <c r="N482" s="262" t="str">
        <f t="shared" ref="N482" si="640">IF(OR(H482="",M482=""),"",H482-M482)</f>
        <v/>
      </c>
      <c r="O482" s="264"/>
      <c r="P482" s="264"/>
      <c r="Q482" s="265"/>
      <c r="R482" s="244"/>
      <c r="S482" s="244"/>
      <c r="T482" s="265"/>
      <c r="U482" s="244"/>
      <c r="V482" s="266" t="str">
        <f t="shared" ref="V482" si="641">IF(Q482="","",IF(Q482="×",0,IF(AND(Q482="○",S482="○"),150000,100000)))</f>
        <v/>
      </c>
      <c r="W482" s="267" t="str">
        <f t="shared" ref="W482" si="642">IF(AND(N482="",O482=""),"",SUM(N482,O482))</f>
        <v/>
      </c>
      <c r="X482" s="244"/>
    </row>
    <row r="483" spans="1:24" s="57" customFormat="1" ht="20.45" customHeight="1">
      <c r="A483" s="163"/>
      <c r="B483" s="250"/>
      <c r="C483" s="251"/>
      <c r="D483" s="254"/>
      <c r="E483" s="255"/>
      <c r="F483" s="254"/>
      <c r="G483" s="255"/>
      <c r="H483" s="258"/>
      <c r="I483" s="259"/>
      <c r="J483" s="258"/>
      <c r="K483" s="259"/>
      <c r="L483" s="261"/>
      <c r="M483" s="263"/>
      <c r="N483" s="263"/>
      <c r="O483" s="264"/>
      <c r="P483" s="264"/>
      <c r="Q483" s="265"/>
      <c r="R483" s="244"/>
      <c r="S483" s="244"/>
      <c r="T483" s="265"/>
      <c r="U483" s="244"/>
      <c r="V483" s="266"/>
      <c r="W483" s="267"/>
      <c r="X483" s="244"/>
    </row>
    <row r="484" spans="1:24" s="57" customFormat="1" ht="20.45" customHeight="1">
      <c r="A484" s="163">
        <v>220</v>
      </c>
      <c r="B484" s="248" t="str">
        <f>IF('様式第６号(2)'!B491="","",'様式第６号(2)'!B491)</f>
        <v/>
      </c>
      <c r="C484" s="249"/>
      <c r="D484" s="252" t="str">
        <f>IF('様式第６号(2)'!H491="","",'様式第６号(2)'!H491)</f>
        <v/>
      </c>
      <c r="E484" s="253"/>
      <c r="F484" s="252" t="str">
        <f>IF('様式第６号(2)'!J491="","",'様式第６号(2)'!J491)</f>
        <v/>
      </c>
      <c r="G484" s="253"/>
      <c r="H484" s="256" t="str">
        <f>IF('様式第６号(2)'!N491="","",'様式第６号(2)'!N491)</f>
        <v/>
      </c>
      <c r="I484" s="257"/>
      <c r="J484" s="256" t="str">
        <f>IF('様式第６号(2)'!P491="","",'様式第６号(2)'!P491)</f>
        <v/>
      </c>
      <c r="K484" s="257"/>
      <c r="L484" s="260" t="str">
        <f>IF('様式第６号(2)'!R491="","",'様式第６号(2)'!R491)</f>
        <v/>
      </c>
      <c r="M484" s="262" t="str">
        <f>IF('様式第６号(2)'!T491="","",'様式第６号(2)'!T491)</f>
        <v/>
      </c>
      <c r="N484" s="262" t="str">
        <f t="shared" ref="N484" si="643">IF(OR(H484="",M484=""),"",H484-M484)</f>
        <v/>
      </c>
      <c r="O484" s="264"/>
      <c r="P484" s="264"/>
      <c r="Q484" s="265"/>
      <c r="R484" s="244"/>
      <c r="S484" s="244"/>
      <c r="T484" s="265"/>
      <c r="U484" s="244"/>
      <c r="V484" s="266" t="str">
        <f t="shared" ref="V484" si="644">IF(Q484="","",IF(Q484="×",0,IF(AND(Q484="○",S484="○"),150000,100000)))</f>
        <v/>
      </c>
      <c r="W484" s="267" t="str">
        <f t="shared" ref="W484" si="645">IF(AND(N484="",O484=""),"",SUM(N484,O484))</f>
        <v/>
      </c>
      <c r="X484" s="244"/>
    </row>
    <row r="485" spans="1:24" s="57" customFormat="1" ht="20.45" customHeight="1">
      <c r="A485" s="163"/>
      <c r="B485" s="250"/>
      <c r="C485" s="251"/>
      <c r="D485" s="254"/>
      <c r="E485" s="255"/>
      <c r="F485" s="254"/>
      <c r="G485" s="255"/>
      <c r="H485" s="258"/>
      <c r="I485" s="259"/>
      <c r="J485" s="258"/>
      <c r="K485" s="259"/>
      <c r="L485" s="261"/>
      <c r="M485" s="263"/>
      <c r="N485" s="263"/>
      <c r="O485" s="264"/>
      <c r="P485" s="264"/>
      <c r="Q485" s="265"/>
      <c r="R485" s="244"/>
      <c r="S485" s="244"/>
      <c r="T485" s="265"/>
      <c r="U485" s="244"/>
      <c r="V485" s="266"/>
      <c r="W485" s="267"/>
      <c r="X485" s="244"/>
    </row>
    <row r="486" spans="1:24" s="57" customFormat="1" ht="20.45" customHeight="1">
      <c r="A486" s="163">
        <v>221</v>
      </c>
      <c r="B486" s="248" t="str">
        <f>IF('様式第６号(2)'!B493="","",'様式第６号(2)'!B493)</f>
        <v/>
      </c>
      <c r="C486" s="249"/>
      <c r="D486" s="252" t="str">
        <f>IF('様式第６号(2)'!H493="","",'様式第６号(2)'!H493)</f>
        <v/>
      </c>
      <c r="E486" s="253"/>
      <c r="F486" s="252" t="str">
        <f>IF('様式第６号(2)'!J493="","",'様式第６号(2)'!J493)</f>
        <v/>
      </c>
      <c r="G486" s="253"/>
      <c r="H486" s="256" t="str">
        <f>IF('様式第６号(2)'!N493="","",'様式第６号(2)'!N493)</f>
        <v/>
      </c>
      <c r="I486" s="257"/>
      <c r="J486" s="256" t="str">
        <f>IF('様式第６号(2)'!P493="","",'様式第６号(2)'!P493)</f>
        <v/>
      </c>
      <c r="K486" s="257"/>
      <c r="L486" s="260" t="str">
        <f>IF('様式第６号(2)'!R493="","",'様式第６号(2)'!R493)</f>
        <v/>
      </c>
      <c r="M486" s="262" t="str">
        <f>IF('様式第６号(2)'!T493="","",'様式第６号(2)'!T493)</f>
        <v/>
      </c>
      <c r="N486" s="262" t="str">
        <f t="shared" ref="N486" si="646">IF(OR(H486="",M486=""),"",H486-M486)</f>
        <v/>
      </c>
      <c r="O486" s="264"/>
      <c r="P486" s="264"/>
      <c r="Q486" s="265"/>
      <c r="R486" s="244"/>
      <c r="S486" s="244"/>
      <c r="T486" s="265"/>
      <c r="U486" s="244"/>
      <c r="V486" s="266" t="str">
        <f t="shared" ref="V486" si="647">IF(Q486="","",IF(Q486="×",0,IF(AND(Q486="○",S486="○"),150000,100000)))</f>
        <v/>
      </c>
      <c r="W486" s="267" t="str">
        <f t="shared" ref="W486" si="648">IF(AND(N486="",O486=""),"",SUM(N486,O486))</f>
        <v/>
      </c>
      <c r="X486" s="244"/>
    </row>
    <row r="487" spans="1:24" s="57" customFormat="1" ht="20.45" customHeight="1">
      <c r="A487" s="163"/>
      <c r="B487" s="250"/>
      <c r="C487" s="251"/>
      <c r="D487" s="254"/>
      <c r="E487" s="255"/>
      <c r="F487" s="254"/>
      <c r="G487" s="255"/>
      <c r="H487" s="258"/>
      <c r="I487" s="259"/>
      <c r="J487" s="258"/>
      <c r="K487" s="259"/>
      <c r="L487" s="261"/>
      <c r="M487" s="263"/>
      <c r="N487" s="263"/>
      <c r="O487" s="264"/>
      <c r="P487" s="264"/>
      <c r="Q487" s="265"/>
      <c r="R487" s="244"/>
      <c r="S487" s="244"/>
      <c r="T487" s="265"/>
      <c r="U487" s="244"/>
      <c r="V487" s="266"/>
      <c r="W487" s="267"/>
      <c r="X487" s="244"/>
    </row>
    <row r="488" spans="1:24" s="57" customFormat="1" ht="20.45" customHeight="1">
      <c r="A488" s="163">
        <v>222</v>
      </c>
      <c r="B488" s="248" t="str">
        <f>IF('様式第６号(2)'!B495="","",'様式第６号(2)'!B495)</f>
        <v/>
      </c>
      <c r="C488" s="249"/>
      <c r="D488" s="252" t="str">
        <f>IF('様式第６号(2)'!H495="","",'様式第６号(2)'!H495)</f>
        <v/>
      </c>
      <c r="E488" s="253"/>
      <c r="F488" s="252" t="str">
        <f>IF('様式第６号(2)'!J495="","",'様式第６号(2)'!J495)</f>
        <v/>
      </c>
      <c r="G488" s="253"/>
      <c r="H488" s="256" t="str">
        <f>IF('様式第６号(2)'!N495="","",'様式第６号(2)'!N495)</f>
        <v/>
      </c>
      <c r="I488" s="257"/>
      <c r="J488" s="256" t="str">
        <f>IF('様式第６号(2)'!P495="","",'様式第６号(2)'!P495)</f>
        <v/>
      </c>
      <c r="K488" s="257"/>
      <c r="L488" s="260" t="str">
        <f>IF('様式第６号(2)'!R495="","",'様式第６号(2)'!R495)</f>
        <v/>
      </c>
      <c r="M488" s="262" t="str">
        <f>IF('様式第６号(2)'!T495="","",'様式第６号(2)'!T495)</f>
        <v/>
      </c>
      <c r="N488" s="262" t="str">
        <f t="shared" ref="N488" si="649">IF(OR(H488="",M488=""),"",H488-M488)</f>
        <v/>
      </c>
      <c r="O488" s="264"/>
      <c r="P488" s="264"/>
      <c r="Q488" s="265"/>
      <c r="R488" s="244"/>
      <c r="S488" s="244"/>
      <c r="T488" s="265"/>
      <c r="U488" s="244"/>
      <c r="V488" s="266" t="str">
        <f t="shared" ref="V488" si="650">IF(Q488="","",IF(Q488="×",0,IF(AND(Q488="○",S488="○"),150000,100000)))</f>
        <v/>
      </c>
      <c r="W488" s="267" t="str">
        <f t="shared" ref="W488" si="651">IF(AND(N488="",O488=""),"",SUM(N488,O488))</f>
        <v/>
      </c>
      <c r="X488" s="244"/>
    </row>
    <row r="489" spans="1:24" s="57" customFormat="1" ht="20.45" customHeight="1">
      <c r="A489" s="163"/>
      <c r="B489" s="250"/>
      <c r="C489" s="251"/>
      <c r="D489" s="254"/>
      <c r="E489" s="255"/>
      <c r="F489" s="254"/>
      <c r="G489" s="255"/>
      <c r="H489" s="258"/>
      <c r="I489" s="259"/>
      <c r="J489" s="258"/>
      <c r="K489" s="259"/>
      <c r="L489" s="261"/>
      <c r="M489" s="263"/>
      <c r="N489" s="263"/>
      <c r="O489" s="264"/>
      <c r="P489" s="264"/>
      <c r="Q489" s="265"/>
      <c r="R489" s="244"/>
      <c r="S489" s="244"/>
      <c r="T489" s="265"/>
      <c r="U489" s="244"/>
      <c r="V489" s="266"/>
      <c r="W489" s="267"/>
      <c r="X489" s="244"/>
    </row>
    <row r="490" spans="1:24" s="57" customFormat="1" ht="20.45" customHeight="1">
      <c r="A490" s="163">
        <v>223</v>
      </c>
      <c r="B490" s="248" t="str">
        <f>IF('様式第６号(2)'!B497="","",'様式第６号(2)'!B497)</f>
        <v/>
      </c>
      <c r="C490" s="249"/>
      <c r="D490" s="252" t="str">
        <f>IF('様式第６号(2)'!H497="","",'様式第６号(2)'!H497)</f>
        <v/>
      </c>
      <c r="E490" s="253"/>
      <c r="F490" s="252" t="str">
        <f>IF('様式第６号(2)'!J497="","",'様式第６号(2)'!J497)</f>
        <v/>
      </c>
      <c r="G490" s="253"/>
      <c r="H490" s="256" t="str">
        <f>IF('様式第６号(2)'!N497="","",'様式第６号(2)'!N497)</f>
        <v/>
      </c>
      <c r="I490" s="257"/>
      <c r="J490" s="256" t="str">
        <f>IF('様式第６号(2)'!P497="","",'様式第６号(2)'!P497)</f>
        <v/>
      </c>
      <c r="K490" s="257"/>
      <c r="L490" s="260" t="str">
        <f>IF('様式第６号(2)'!R497="","",'様式第６号(2)'!R497)</f>
        <v/>
      </c>
      <c r="M490" s="262" t="str">
        <f>IF('様式第６号(2)'!T497="","",'様式第６号(2)'!T497)</f>
        <v/>
      </c>
      <c r="N490" s="262" t="str">
        <f t="shared" ref="N490" si="652">IF(OR(H490="",M490=""),"",H490-M490)</f>
        <v/>
      </c>
      <c r="O490" s="264"/>
      <c r="P490" s="264"/>
      <c r="Q490" s="265"/>
      <c r="R490" s="244"/>
      <c r="S490" s="244"/>
      <c r="T490" s="265"/>
      <c r="U490" s="244"/>
      <c r="V490" s="266" t="str">
        <f t="shared" ref="V490" si="653">IF(Q490="","",IF(Q490="×",0,IF(AND(Q490="○",S490="○"),150000,100000)))</f>
        <v/>
      </c>
      <c r="W490" s="267" t="str">
        <f t="shared" ref="W490" si="654">IF(AND(N490="",O490=""),"",SUM(N490,O490))</f>
        <v/>
      </c>
      <c r="X490" s="244"/>
    </row>
    <row r="491" spans="1:24" s="57" customFormat="1" ht="20.45" customHeight="1">
      <c r="A491" s="163"/>
      <c r="B491" s="250"/>
      <c r="C491" s="251"/>
      <c r="D491" s="254"/>
      <c r="E491" s="255"/>
      <c r="F491" s="254"/>
      <c r="G491" s="255"/>
      <c r="H491" s="258"/>
      <c r="I491" s="259"/>
      <c r="J491" s="258"/>
      <c r="K491" s="259"/>
      <c r="L491" s="261"/>
      <c r="M491" s="263"/>
      <c r="N491" s="263"/>
      <c r="O491" s="264"/>
      <c r="P491" s="264"/>
      <c r="Q491" s="265"/>
      <c r="R491" s="244"/>
      <c r="S491" s="244"/>
      <c r="T491" s="265"/>
      <c r="U491" s="244"/>
      <c r="V491" s="266"/>
      <c r="W491" s="267"/>
      <c r="X491" s="244"/>
    </row>
    <row r="492" spans="1:24" s="57" customFormat="1" ht="20.45" customHeight="1">
      <c r="A492" s="163">
        <v>224</v>
      </c>
      <c r="B492" s="248" t="str">
        <f>IF('様式第６号(2)'!B499="","",'様式第６号(2)'!B499)</f>
        <v/>
      </c>
      <c r="C492" s="249"/>
      <c r="D492" s="252" t="str">
        <f>IF('様式第６号(2)'!H499="","",'様式第６号(2)'!H499)</f>
        <v/>
      </c>
      <c r="E492" s="253"/>
      <c r="F492" s="252" t="str">
        <f>IF('様式第６号(2)'!J499="","",'様式第６号(2)'!J499)</f>
        <v/>
      </c>
      <c r="G492" s="253"/>
      <c r="H492" s="256" t="str">
        <f>IF('様式第６号(2)'!N499="","",'様式第６号(2)'!N499)</f>
        <v/>
      </c>
      <c r="I492" s="257"/>
      <c r="J492" s="256" t="str">
        <f>IF('様式第６号(2)'!P499="","",'様式第６号(2)'!P499)</f>
        <v/>
      </c>
      <c r="K492" s="257"/>
      <c r="L492" s="260" t="str">
        <f>IF('様式第６号(2)'!R499="","",'様式第６号(2)'!R499)</f>
        <v/>
      </c>
      <c r="M492" s="262" t="str">
        <f>IF('様式第６号(2)'!T499="","",'様式第６号(2)'!T499)</f>
        <v/>
      </c>
      <c r="N492" s="262" t="str">
        <f t="shared" ref="N492" si="655">IF(OR(H492="",M492=""),"",H492-M492)</f>
        <v/>
      </c>
      <c r="O492" s="264"/>
      <c r="P492" s="264"/>
      <c r="Q492" s="265"/>
      <c r="R492" s="244"/>
      <c r="S492" s="244"/>
      <c r="T492" s="265"/>
      <c r="U492" s="244"/>
      <c r="V492" s="266" t="str">
        <f t="shared" ref="V492" si="656">IF(Q492="","",IF(Q492="×",0,IF(AND(Q492="○",S492="○"),150000,100000)))</f>
        <v/>
      </c>
      <c r="W492" s="267" t="str">
        <f t="shared" ref="W492" si="657">IF(AND(N492="",O492=""),"",SUM(N492,O492))</f>
        <v/>
      </c>
      <c r="X492" s="244"/>
    </row>
    <row r="493" spans="1:24" s="57" customFormat="1" ht="20.45" customHeight="1">
      <c r="A493" s="163"/>
      <c r="B493" s="250"/>
      <c r="C493" s="251"/>
      <c r="D493" s="254"/>
      <c r="E493" s="255"/>
      <c r="F493" s="254"/>
      <c r="G493" s="255"/>
      <c r="H493" s="258"/>
      <c r="I493" s="259"/>
      <c r="J493" s="258"/>
      <c r="K493" s="259"/>
      <c r="L493" s="261"/>
      <c r="M493" s="263"/>
      <c r="N493" s="263"/>
      <c r="O493" s="264"/>
      <c r="P493" s="264"/>
      <c r="Q493" s="265"/>
      <c r="R493" s="244"/>
      <c r="S493" s="244"/>
      <c r="T493" s="265"/>
      <c r="U493" s="244"/>
      <c r="V493" s="266"/>
      <c r="W493" s="267"/>
      <c r="X493" s="244"/>
    </row>
    <row r="494" spans="1:24" s="57" customFormat="1" ht="20.45" customHeight="1">
      <c r="A494" s="163">
        <v>225</v>
      </c>
      <c r="B494" s="248" t="str">
        <f>IF('様式第６号(2)'!B501="","",'様式第６号(2)'!B501)</f>
        <v/>
      </c>
      <c r="C494" s="249"/>
      <c r="D494" s="252" t="str">
        <f>IF('様式第６号(2)'!H501="","",'様式第６号(2)'!H501)</f>
        <v/>
      </c>
      <c r="E494" s="253"/>
      <c r="F494" s="252" t="str">
        <f>IF('様式第６号(2)'!J501="","",'様式第６号(2)'!J501)</f>
        <v/>
      </c>
      <c r="G494" s="253"/>
      <c r="H494" s="256" t="str">
        <f>IF('様式第６号(2)'!N501="","",'様式第６号(2)'!N501)</f>
        <v/>
      </c>
      <c r="I494" s="257"/>
      <c r="J494" s="256" t="str">
        <f>IF('様式第６号(2)'!P501="","",'様式第６号(2)'!P501)</f>
        <v/>
      </c>
      <c r="K494" s="257"/>
      <c r="L494" s="260" t="str">
        <f>IF('様式第６号(2)'!R501="","",'様式第６号(2)'!R501)</f>
        <v/>
      </c>
      <c r="M494" s="262" t="str">
        <f>IF('様式第６号(2)'!T501="","",'様式第６号(2)'!T501)</f>
        <v/>
      </c>
      <c r="N494" s="262" t="str">
        <f t="shared" ref="N494" si="658">IF(OR(H494="",M494=""),"",H494-M494)</f>
        <v/>
      </c>
      <c r="O494" s="264"/>
      <c r="P494" s="264"/>
      <c r="Q494" s="265"/>
      <c r="R494" s="244"/>
      <c r="S494" s="244"/>
      <c r="T494" s="265"/>
      <c r="U494" s="244"/>
      <c r="V494" s="266" t="str">
        <f t="shared" ref="V494" si="659">IF(Q494="","",IF(Q494="×",0,IF(AND(Q494="○",S494="○"),150000,100000)))</f>
        <v/>
      </c>
      <c r="W494" s="267" t="str">
        <f t="shared" ref="W494" si="660">IF(AND(N494="",O494=""),"",SUM(N494,O494))</f>
        <v/>
      </c>
      <c r="X494" s="244"/>
    </row>
    <row r="495" spans="1:24" s="57" customFormat="1" ht="20.45" customHeight="1">
      <c r="A495" s="163"/>
      <c r="B495" s="250"/>
      <c r="C495" s="251"/>
      <c r="D495" s="254"/>
      <c r="E495" s="255"/>
      <c r="F495" s="254"/>
      <c r="G495" s="255"/>
      <c r="H495" s="258"/>
      <c r="I495" s="259"/>
      <c r="J495" s="258"/>
      <c r="K495" s="259"/>
      <c r="L495" s="261"/>
      <c r="M495" s="263"/>
      <c r="N495" s="263"/>
      <c r="O495" s="264"/>
      <c r="P495" s="264"/>
      <c r="Q495" s="265"/>
      <c r="R495" s="244"/>
      <c r="S495" s="244"/>
      <c r="T495" s="265"/>
      <c r="U495" s="244"/>
      <c r="V495" s="266"/>
      <c r="W495" s="267"/>
      <c r="X495" s="244"/>
    </row>
    <row r="496" spans="1:24" s="57" customFormat="1" ht="20.45" customHeight="1">
      <c r="A496" s="163">
        <v>226</v>
      </c>
      <c r="B496" s="248" t="str">
        <f>IF('様式第６号(2)'!B503="","",'様式第６号(2)'!B503)</f>
        <v/>
      </c>
      <c r="C496" s="249"/>
      <c r="D496" s="252" t="str">
        <f>IF('様式第６号(2)'!H503="","",'様式第６号(2)'!H503)</f>
        <v/>
      </c>
      <c r="E496" s="253"/>
      <c r="F496" s="252" t="str">
        <f>IF('様式第６号(2)'!J503="","",'様式第６号(2)'!J503)</f>
        <v/>
      </c>
      <c r="G496" s="253"/>
      <c r="H496" s="256" t="str">
        <f>IF('様式第６号(2)'!N503="","",'様式第６号(2)'!N503)</f>
        <v/>
      </c>
      <c r="I496" s="257"/>
      <c r="J496" s="256" t="str">
        <f>IF('様式第６号(2)'!P503="","",'様式第６号(2)'!P503)</f>
        <v/>
      </c>
      <c r="K496" s="257"/>
      <c r="L496" s="260" t="str">
        <f>IF('様式第６号(2)'!R503="","",'様式第６号(2)'!R503)</f>
        <v/>
      </c>
      <c r="M496" s="262" t="str">
        <f>IF('様式第６号(2)'!T503="","",'様式第６号(2)'!T503)</f>
        <v/>
      </c>
      <c r="N496" s="262" t="str">
        <f t="shared" ref="N496" si="661">IF(OR(H496="",M496=""),"",H496-M496)</f>
        <v/>
      </c>
      <c r="O496" s="264"/>
      <c r="P496" s="264"/>
      <c r="Q496" s="265"/>
      <c r="R496" s="244"/>
      <c r="S496" s="244"/>
      <c r="T496" s="265"/>
      <c r="U496" s="244"/>
      <c r="V496" s="266" t="str">
        <f t="shared" ref="V496" si="662">IF(Q496="","",IF(Q496="×",0,IF(AND(Q496="○",S496="○"),150000,100000)))</f>
        <v/>
      </c>
      <c r="W496" s="267" t="str">
        <f t="shared" ref="W496" si="663">IF(AND(N496="",O496=""),"",SUM(N496,O496))</f>
        <v/>
      </c>
      <c r="X496" s="244"/>
    </row>
    <row r="497" spans="1:24" s="57" customFormat="1" ht="20.45" customHeight="1">
      <c r="A497" s="163"/>
      <c r="B497" s="250"/>
      <c r="C497" s="251"/>
      <c r="D497" s="254"/>
      <c r="E497" s="255"/>
      <c r="F497" s="254"/>
      <c r="G497" s="255"/>
      <c r="H497" s="258"/>
      <c r="I497" s="259"/>
      <c r="J497" s="258"/>
      <c r="K497" s="259"/>
      <c r="L497" s="261"/>
      <c r="M497" s="263"/>
      <c r="N497" s="263"/>
      <c r="O497" s="264"/>
      <c r="P497" s="264"/>
      <c r="Q497" s="265"/>
      <c r="R497" s="244"/>
      <c r="S497" s="244"/>
      <c r="T497" s="265"/>
      <c r="U497" s="244"/>
      <c r="V497" s="266"/>
      <c r="W497" s="267"/>
      <c r="X497" s="244"/>
    </row>
    <row r="498" spans="1:24" s="57" customFormat="1" ht="20.45" customHeight="1">
      <c r="A498" s="163">
        <v>227</v>
      </c>
      <c r="B498" s="248" t="str">
        <f>IF('様式第６号(2)'!B505="","",'様式第６号(2)'!B505)</f>
        <v/>
      </c>
      <c r="C498" s="249"/>
      <c r="D498" s="252" t="str">
        <f>IF('様式第６号(2)'!H505="","",'様式第６号(2)'!H505)</f>
        <v/>
      </c>
      <c r="E498" s="253"/>
      <c r="F498" s="252" t="str">
        <f>IF('様式第６号(2)'!J505="","",'様式第６号(2)'!J505)</f>
        <v/>
      </c>
      <c r="G498" s="253"/>
      <c r="H498" s="256" t="str">
        <f>IF('様式第６号(2)'!N505="","",'様式第６号(2)'!N505)</f>
        <v/>
      </c>
      <c r="I498" s="257"/>
      <c r="J498" s="256" t="str">
        <f>IF('様式第６号(2)'!P505="","",'様式第６号(2)'!P505)</f>
        <v/>
      </c>
      <c r="K498" s="257"/>
      <c r="L498" s="260" t="str">
        <f>IF('様式第６号(2)'!R505="","",'様式第６号(2)'!R505)</f>
        <v/>
      </c>
      <c r="M498" s="262" t="str">
        <f>IF('様式第６号(2)'!T505="","",'様式第６号(2)'!T505)</f>
        <v/>
      </c>
      <c r="N498" s="262" t="str">
        <f t="shared" ref="N498" si="664">IF(OR(H498="",M498=""),"",H498-M498)</f>
        <v/>
      </c>
      <c r="O498" s="264"/>
      <c r="P498" s="264"/>
      <c r="Q498" s="265"/>
      <c r="R498" s="244"/>
      <c r="S498" s="244"/>
      <c r="T498" s="265"/>
      <c r="U498" s="244"/>
      <c r="V498" s="266" t="str">
        <f t="shared" ref="V498" si="665">IF(Q498="","",IF(Q498="×",0,IF(AND(Q498="○",S498="○"),150000,100000)))</f>
        <v/>
      </c>
      <c r="W498" s="267" t="str">
        <f t="shared" ref="W498" si="666">IF(AND(N498="",O498=""),"",SUM(N498,O498))</f>
        <v/>
      </c>
      <c r="X498" s="244"/>
    </row>
    <row r="499" spans="1:24" s="57" customFormat="1" ht="20.45" customHeight="1">
      <c r="A499" s="163"/>
      <c r="B499" s="250"/>
      <c r="C499" s="251"/>
      <c r="D499" s="254"/>
      <c r="E499" s="255"/>
      <c r="F499" s="254"/>
      <c r="G499" s="255"/>
      <c r="H499" s="258"/>
      <c r="I499" s="259"/>
      <c r="J499" s="258"/>
      <c r="K499" s="259"/>
      <c r="L499" s="261"/>
      <c r="M499" s="263"/>
      <c r="N499" s="263"/>
      <c r="O499" s="264"/>
      <c r="P499" s="264"/>
      <c r="Q499" s="265"/>
      <c r="R499" s="244"/>
      <c r="S499" s="244"/>
      <c r="T499" s="265"/>
      <c r="U499" s="244"/>
      <c r="V499" s="266"/>
      <c r="W499" s="267"/>
      <c r="X499" s="244"/>
    </row>
    <row r="500" spans="1:24" s="57" customFormat="1" ht="20.45" customHeight="1">
      <c r="A500" s="163">
        <v>228</v>
      </c>
      <c r="B500" s="248" t="str">
        <f>IF('様式第６号(2)'!B507="","",'様式第６号(2)'!B507)</f>
        <v/>
      </c>
      <c r="C500" s="249"/>
      <c r="D500" s="252" t="str">
        <f>IF('様式第６号(2)'!H507="","",'様式第６号(2)'!H507)</f>
        <v/>
      </c>
      <c r="E500" s="253"/>
      <c r="F500" s="252" t="str">
        <f>IF('様式第６号(2)'!J507="","",'様式第６号(2)'!J507)</f>
        <v/>
      </c>
      <c r="G500" s="253"/>
      <c r="H500" s="256" t="str">
        <f>IF('様式第６号(2)'!N507="","",'様式第６号(2)'!N507)</f>
        <v/>
      </c>
      <c r="I500" s="257"/>
      <c r="J500" s="256" t="str">
        <f>IF('様式第６号(2)'!P507="","",'様式第６号(2)'!P507)</f>
        <v/>
      </c>
      <c r="K500" s="257"/>
      <c r="L500" s="260" t="str">
        <f>IF('様式第６号(2)'!R507="","",'様式第６号(2)'!R507)</f>
        <v/>
      </c>
      <c r="M500" s="262" t="str">
        <f>IF('様式第６号(2)'!T507="","",'様式第６号(2)'!T507)</f>
        <v/>
      </c>
      <c r="N500" s="262" t="str">
        <f t="shared" ref="N500" si="667">IF(OR(H500="",M500=""),"",H500-M500)</f>
        <v/>
      </c>
      <c r="O500" s="264"/>
      <c r="P500" s="264"/>
      <c r="Q500" s="265"/>
      <c r="R500" s="244"/>
      <c r="S500" s="244"/>
      <c r="T500" s="265"/>
      <c r="U500" s="244"/>
      <c r="V500" s="266" t="str">
        <f t="shared" ref="V500" si="668">IF(Q500="","",IF(Q500="×",0,IF(AND(Q500="○",S500="○"),150000,100000)))</f>
        <v/>
      </c>
      <c r="W500" s="267" t="str">
        <f t="shared" ref="W500" si="669">IF(AND(N500="",O500=""),"",SUM(N500,O500))</f>
        <v/>
      </c>
      <c r="X500" s="244"/>
    </row>
    <row r="501" spans="1:24" s="57" customFormat="1" ht="20.45" customHeight="1">
      <c r="A501" s="163"/>
      <c r="B501" s="250"/>
      <c r="C501" s="251"/>
      <c r="D501" s="254"/>
      <c r="E501" s="255"/>
      <c r="F501" s="254"/>
      <c r="G501" s="255"/>
      <c r="H501" s="258"/>
      <c r="I501" s="259"/>
      <c r="J501" s="258"/>
      <c r="K501" s="259"/>
      <c r="L501" s="261"/>
      <c r="M501" s="263"/>
      <c r="N501" s="263"/>
      <c r="O501" s="264"/>
      <c r="P501" s="264"/>
      <c r="Q501" s="265"/>
      <c r="R501" s="244"/>
      <c r="S501" s="244"/>
      <c r="T501" s="265"/>
      <c r="U501" s="244"/>
      <c r="V501" s="266"/>
      <c r="W501" s="267"/>
      <c r="X501" s="244"/>
    </row>
    <row r="502" spans="1:24" s="57" customFormat="1" ht="20.45" customHeight="1">
      <c r="A502" s="163">
        <v>229</v>
      </c>
      <c r="B502" s="248" t="str">
        <f>IF('様式第６号(2)'!B509="","",'様式第６号(2)'!B509)</f>
        <v/>
      </c>
      <c r="C502" s="249"/>
      <c r="D502" s="252" t="str">
        <f>IF('様式第６号(2)'!H509="","",'様式第６号(2)'!H509)</f>
        <v/>
      </c>
      <c r="E502" s="253"/>
      <c r="F502" s="252" t="str">
        <f>IF('様式第６号(2)'!J509="","",'様式第６号(2)'!J509)</f>
        <v/>
      </c>
      <c r="G502" s="253"/>
      <c r="H502" s="256" t="str">
        <f>IF('様式第６号(2)'!N509="","",'様式第６号(2)'!N509)</f>
        <v/>
      </c>
      <c r="I502" s="257"/>
      <c r="J502" s="256" t="str">
        <f>IF('様式第６号(2)'!P509="","",'様式第６号(2)'!P509)</f>
        <v/>
      </c>
      <c r="K502" s="257"/>
      <c r="L502" s="260" t="str">
        <f>IF('様式第６号(2)'!R509="","",'様式第６号(2)'!R509)</f>
        <v/>
      </c>
      <c r="M502" s="262" t="str">
        <f>IF('様式第６号(2)'!T509="","",'様式第６号(2)'!T509)</f>
        <v/>
      </c>
      <c r="N502" s="262" t="str">
        <f t="shared" ref="N502" si="670">IF(OR(H502="",M502=""),"",H502-M502)</f>
        <v/>
      </c>
      <c r="O502" s="264"/>
      <c r="P502" s="264"/>
      <c r="Q502" s="265"/>
      <c r="R502" s="244"/>
      <c r="S502" s="244"/>
      <c r="T502" s="265"/>
      <c r="U502" s="244"/>
      <c r="V502" s="266" t="str">
        <f t="shared" ref="V502" si="671">IF(Q502="","",IF(Q502="×",0,IF(AND(Q502="○",S502="○"),150000,100000)))</f>
        <v/>
      </c>
      <c r="W502" s="267" t="str">
        <f t="shared" ref="W502" si="672">IF(AND(N502="",O502=""),"",SUM(N502,O502))</f>
        <v/>
      </c>
      <c r="X502" s="244"/>
    </row>
    <row r="503" spans="1:24" s="57" customFormat="1" ht="20.45" customHeight="1">
      <c r="A503" s="163"/>
      <c r="B503" s="250"/>
      <c r="C503" s="251"/>
      <c r="D503" s="254"/>
      <c r="E503" s="255"/>
      <c r="F503" s="254"/>
      <c r="G503" s="255"/>
      <c r="H503" s="258"/>
      <c r="I503" s="259"/>
      <c r="J503" s="258"/>
      <c r="K503" s="259"/>
      <c r="L503" s="261"/>
      <c r="M503" s="263"/>
      <c r="N503" s="263"/>
      <c r="O503" s="264"/>
      <c r="P503" s="264"/>
      <c r="Q503" s="265"/>
      <c r="R503" s="244"/>
      <c r="S503" s="244"/>
      <c r="T503" s="265"/>
      <c r="U503" s="244"/>
      <c r="V503" s="266"/>
      <c r="W503" s="267"/>
      <c r="X503" s="244"/>
    </row>
    <row r="504" spans="1:24" s="57" customFormat="1" ht="20.45" customHeight="1">
      <c r="A504" s="163">
        <v>230</v>
      </c>
      <c r="B504" s="248" t="str">
        <f>IF('様式第６号(2)'!B511="","",'様式第６号(2)'!B511)</f>
        <v/>
      </c>
      <c r="C504" s="249"/>
      <c r="D504" s="252" t="str">
        <f>IF('様式第６号(2)'!H511="","",'様式第６号(2)'!H511)</f>
        <v/>
      </c>
      <c r="E504" s="253"/>
      <c r="F504" s="252" t="str">
        <f>IF('様式第６号(2)'!J511="","",'様式第６号(2)'!J511)</f>
        <v/>
      </c>
      <c r="G504" s="253"/>
      <c r="H504" s="256" t="str">
        <f>IF('様式第６号(2)'!N511="","",'様式第６号(2)'!N511)</f>
        <v/>
      </c>
      <c r="I504" s="257"/>
      <c r="J504" s="256" t="str">
        <f>IF('様式第６号(2)'!P511="","",'様式第６号(2)'!P511)</f>
        <v/>
      </c>
      <c r="K504" s="257"/>
      <c r="L504" s="260" t="str">
        <f>IF('様式第６号(2)'!R511="","",'様式第６号(2)'!R511)</f>
        <v/>
      </c>
      <c r="M504" s="262" t="str">
        <f>IF('様式第６号(2)'!T511="","",'様式第６号(2)'!T511)</f>
        <v/>
      </c>
      <c r="N504" s="262" t="str">
        <f t="shared" ref="N504" si="673">IF(OR(H504="",M504=""),"",H504-M504)</f>
        <v/>
      </c>
      <c r="O504" s="264"/>
      <c r="P504" s="264"/>
      <c r="Q504" s="265"/>
      <c r="R504" s="244"/>
      <c r="S504" s="244"/>
      <c r="T504" s="265"/>
      <c r="U504" s="244"/>
      <c r="V504" s="266" t="str">
        <f t="shared" ref="V504" si="674">IF(Q504="","",IF(Q504="×",0,IF(AND(Q504="○",S504="○"),150000,100000)))</f>
        <v/>
      </c>
      <c r="W504" s="267" t="str">
        <f t="shared" ref="W504" si="675">IF(AND(N504="",O504=""),"",SUM(N504,O504))</f>
        <v/>
      </c>
      <c r="X504" s="244"/>
    </row>
    <row r="505" spans="1:24" s="57" customFormat="1" ht="20.45" customHeight="1">
      <c r="A505" s="163"/>
      <c r="B505" s="250"/>
      <c r="C505" s="251"/>
      <c r="D505" s="254"/>
      <c r="E505" s="255"/>
      <c r="F505" s="254"/>
      <c r="G505" s="255"/>
      <c r="H505" s="258"/>
      <c r="I505" s="259"/>
      <c r="J505" s="258"/>
      <c r="K505" s="259"/>
      <c r="L505" s="261"/>
      <c r="M505" s="263"/>
      <c r="N505" s="263"/>
      <c r="O505" s="264"/>
      <c r="P505" s="264"/>
      <c r="Q505" s="265"/>
      <c r="R505" s="244"/>
      <c r="S505" s="244"/>
      <c r="T505" s="265"/>
      <c r="U505" s="244"/>
      <c r="V505" s="266"/>
      <c r="W505" s="267"/>
      <c r="X505" s="244"/>
    </row>
    <row r="506" spans="1:24" s="57" customFormat="1" ht="20.45" customHeight="1">
      <c r="A506" s="163">
        <v>231</v>
      </c>
      <c r="B506" s="248" t="str">
        <f>IF('様式第６号(2)'!B513="","",'様式第６号(2)'!B513)</f>
        <v/>
      </c>
      <c r="C506" s="249"/>
      <c r="D506" s="252" t="str">
        <f>IF('様式第６号(2)'!H513="","",'様式第６号(2)'!H513)</f>
        <v/>
      </c>
      <c r="E506" s="253"/>
      <c r="F506" s="252" t="str">
        <f>IF('様式第６号(2)'!J513="","",'様式第６号(2)'!J513)</f>
        <v/>
      </c>
      <c r="G506" s="253"/>
      <c r="H506" s="256" t="str">
        <f>IF('様式第６号(2)'!N513="","",'様式第６号(2)'!N513)</f>
        <v/>
      </c>
      <c r="I506" s="257"/>
      <c r="J506" s="256" t="str">
        <f>IF('様式第６号(2)'!P513="","",'様式第６号(2)'!P513)</f>
        <v/>
      </c>
      <c r="K506" s="257"/>
      <c r="L506" s="260" t="str">
        <f>IF('様式第６号(2)'!R513="","",'様式第６号(2)'!R513)</f>
        <v/>
      </c>
      <c r="M506" s="262" t="str">
        <f>IF('様式第６号(2)'!T513="","",'様式第６号(2)'!T513)</f>
        <v/>
      </c>
      <c r="N506" s="262" t="str">
        <f t="shared" ref="N506" si="676">IF(OR(H506="",M506=""),"",H506-M506)</f>
        <v/>
      </c>
      <c r="O506" s="264"/>
      <c r="P506" s="264"/>
      <c r="Q506" s="265"/>
      <c r="R506" s="244"/>
      <c r="S506" s="244"/>
      <c r="T506" s="265"/>
      <c r="U506" s="244"/>
      <c r="V506" s="266" t="str">
        <f t="shared" ref="V506" si="677">IF(Q506="","",IF(Q506="×",0,IF(AND(Q506="○",S506="○"),150000,100000)))</f>
        <v/>
      </c>
      <c r="W506" s="267" t="str">
        <f t="shared" ref="W506" si="678">IF(AND(N506="",O506=""),"",SUM(N506,O506))</f>
        <v/>
      </c>
      <c r="X506" s="244"/>
    </row>
    <row r="507" spans="1:24" s="57" customFormat="1" ht="20.45" customHeight="1">
      <c r="A507" s="163"/>
      <c r="B507" s="250"/>
      <c r="C507" s="251"/>
      <c r="D507" s="254"/>
      <c r="E507" s="255"/>
      <c r="F507" s="254"/>
      <c r="G507" s="255"/>
      <c r="H507" s="258"/>
      <c r="I507" s="259"/>
      <c r="J507" s="258"/>
      <c r="K507" s="259"/>
      <c r="L507" s="261"/>
      <c r="M507" s="263"/>
      <c r="N507" s="263"/>
      <c r="O507" s="264"/>
      <c r="P507" s="264"/>
      <c r="Q507" s="265"/>
      <c r="R507" s="244"/>
      <c r="S507" s="244"/>
      <c r="T507" s="265"/>
      <c r="U507" s="244"/>
      <c r="V507" s="266"/>
      <c r="W507" s="267"/>
      <c r="X507" s="244"/>
    </row>
    <row r="508" spans="1:24" s="57" customFormat="1" ht="20.45" customHeight="1">
      <c r="A508" s="163">
        <v>232</v>
      </c>
      <c r="B508" s="248" t="str">
        <f>IF('様式第６号(2)'!B515="","",'様式第６号(2)'!B515)</f>
        <v/>
      </c>
      <c r="C508" s="249"/>
      <c r="D508" s="252" t="str">
        <f>IF('様式第６号(2)'!H515="","",'様式第６号(2)'!H515)</f>
        <v/>
      </c>
      <c r="E508" s="253"/>
      <c r="F508" s="252" t="str">
        <f>IF('様式第６号(2)'!J515="","",'様式第６号(2)'!J515)</f>
        <v/>
      </c>
      <c r="G508" s="253"/>
      <c r="H508" s="256" t="str">
        <f>IF('様式第６号(2)'!N515="","",'様式第６号(2)'!N515)</f>
        <v/>
      </c>
      <c r="I508" s="257"/>
      <c r="J508" s="256" t="str">
        <f>IF('様式第６号(2)'!P515="","",'様式第６号(2)'!P515)</f>
        <v/>
      </c>
      <c r="K508" s="257"/>
      <c r="L508" s="260" t="str">
        <f>IF('様式第６号(2)'!R515="","",'様式第６号(2)'!R515)</f>
        <v/>
      </c>
      <c r="M508" s="262" t="str">
        <f>IF('様式第６号(2)'!T515="","",'様式第６号(2)'!T515)</f>
        <v/>
      </c>
      <c r="N508" s="262" t="str">
        <f t="shared" ref="N508" si="679">IF(OR(H508="",M508=""),"",H508-M508)</f>
        <v/>
      </c>
      <c r="O508" s="264"/>
      <c r="P508" s="264"/>
      <c r="Q508" s="265"/>
      <c r="R508" s="244"/>
      <c r="S508" s="244"/>
      <c r="T508" s="265"/>
      <c r="U508" s="244"/>
      <c r="V508" s="266" t="str">
        <f t="shared" ref="V508" si="680">IF(Q508="","",IF(Q508="×",0,IF(AND(Q508="○",S508="○"),150000,100000)))</f>
        <v/>
      </c>
      <c r="W508" s="267" t="str">
        <f t="shared" ref="W508" si="681">IF(AND(N508="",O508=""),"",SUM(N508,O508))</f>
        <v/>
      </c>
      <c r="X508" s="244"/>
    </row>
    <row r="509" spans="1:24" s="57" customFormat="1" ht="20.45" customHeight="1">
      <c r="A509" s="163"/>
      <c r="B509" s="250"/>
      <c r="C509" s="251"/>
      <c r="D509" s="254"/>
      <c r="E509" s="255"/>
      <c r="F509" s="254"/>
      <c r="G509" s="255"/>
      <c r="H509" s="258"/>
      <c r="I509" s="259"/>
      <c r="J509" s="258"/>
      <c r="K509" s="259"/>
      <c r="L509" s="261"/>
      <c r="M509" s="263"/>
      <c r="N509" s="263"/>
      <c r="O509" s="264"/>
      <c r="P509" s="264"/>
      <c r="Q509" s="265"/>
      <c r="R509" s="244"/>
      <c r="S509" s="244"/>
      <c r="T509" s="265"/>
      <c r="U509" s="244"/>
      <c r="V509" s="266"/>
      <c r="W509" s="267"/>
      <c r="X509" s="244"/>
    </row>
    <row r="510" spans="1:24" s="57" customFormat="1" ht="20.45" customHeight="1">
      <c r="A510" s="163">
        <v>233</v>
      </c>
      <c r="B510" s="248" t="str">
        <f>IF('様式第６号(2)'!B517="","",'様式第６号(2)'!B517)</f>
        <v/>
      </c>
      <c r="C510" s="249"/>
      <c r="D510" s="252" t="str">
        <f>IF('様式第６号(2)'!H517="","",'様式第６号(2)'!H517)</f>
        <v/>
      </c>
      <c r="E510" s="253"/>
      <c r="F510" s="252" t="str">
        <f>IF('様式第６号(2)'!J517="","",'様式第６号(2)'!J517)</f>
        <v/>
      </c>
      <c r="G510" s="253"/>
      <c r="H510" s="256" t="str">
        <f>IF('様式第６号(2)'!N517="","",'様式第６号(2)'!N517)</f>
        <v/>
      </c>
      <c r="I510" s="257"/>
      <c r="J510" s="256" t="str">
        <f>IF('様式第６号(2)'!P517="","",'様式第６号(2)'!P517)</f>
        <v/>
      </c>
      <c r="K510" s="257"/>
      <c r="L510" s="260" t="str">
        <f>IF('様式第６号(2)'!R517="","",'様式第６号(2)'!R517)</f>
        <v/>
      </c>
      <c r="M510" s="262" t="str">
        <f>IF('様式第６号(2)'!T517="","",'様式第６号(2)'!T517)</f>
        <v/>
      </c>
      <c r="N510" s="262" t="str">
        <f t="shared" ref="N510" si="682">IF(OR(H510="",M510=""),"",H510-M510)</f>
        <v/>
      </c>
      <c r="O510" s="264"/>
      <c r="P510" s="264"/>
      <c r="Q510" s="265"/>
      <c r="R510" s="244"/>
      <c r="S510" s="244"/>
      <c r="T510" s="265"/>
      <c r="U510" s="244"/>
      <c r="V510" s="266" t="str">
        <f t="shared" ref="V510" si="683">IF(Q510="","",IF(Q510="×",0,IF(AND(Q510="○",S510="○"),150000,100000)))</f>
        <v/>
      </c>
      <c r="W510" s="267" t="str">
        <f t="shared" ref="W510" si="684">IF(AND(N510="",O510=""),"",SUM(N510,O510))</f>
        <v/>
      </c>
      <c r="X510" s="244"/>
    </row>
    <row r="511" spans="1:24" s="57" customFormat="1" ht="20.45" customHeight="1">
      <c r="A511" s="163"/>
      <c r="B511" s="250"/>
      <c r="C511" s="251"/>
      <c r="D511" s="254"/>
      <c r="E511" s="255"/>
      <c r="F511" s="254"/>
      <c r="G511" s="255"/>
      <c r="H511" s="258"/>
      <c r="I511" s="259"/>
      <c r="J511" s="258"/>
      <c r="K511" s="259"/>
      <c r="L511" s="261"/>
      <c r="M511" s="263"/>
      <c r="N511" s="263"/>
      <c r="O511" s="264"/>
      <c r="P511" s="264"/>
      <c r="Q511" s="265"/>
      <c r="R511" s="244"/>
      <c r="S511" s="244"/>
      <c r="T511" s="265"/>
      <c r="U511" s="244"/>
      <c r="V511" s="266"/>
      <c r="W511" s="267"/>
      <c r="X511" s="244"/>
    </row>
    <row r="512" spans="1:24" s="57" customFormat="1" ht="20.45" customHeight="1">
      <c r="A512" s="163">
        <v>234</v>
      </c>
      <c r="B512" s="248" t="str">
        <f>IF('様式第６号(2)'!B519="","",'様式第６号(2)'!B519)</f>
        <v/>
      </c>
      <c r="C512" s="249"/>
      <c r="D512" s="252" t="str">
        <f>IF('様式第６号(2)'!H519="","",'様式第６号(2)'!H519)</f>
        <v/>
      </c>
      <c r="E512" s="253"/>
      <c r="F512" s="252" t="str">
        <f>IF('様式第６号(2)'!J519="","",'様式第６号(2)'!J519)</f>
        <v/>
      </c>
      <c r="G512" s="253"/>
      <c r="H512" s="256" t="str">
        <f>IF('様式第６号(2)'!N519="","",'様式第６号(2)'!N519)</f>
        <v/>
      </c>
      <c r="I512" s="257"/>
      <c r="J512" s="256" t="str">
        <f>IF('様式第６号(2)'!P519="","",'様式第６号(2)'!P519)</f>
        <v/>
      </c>
      <c r="K512" s="257"/>
      <c r="L512" s="260" t="str">
        <f>IF('様式第６号(2)'!R519="","",'様式第６号(2)'!R519)</f>
        <v/>
      </c>
      <c r="M512" s="262" t="str">
        <f>IF('様式第６号(2)'!T519="","",'様式第６号(2)'!T519)</f>
        <v/>
      </c>
      <c r="N512" s="262" t="str">
        <f t="shared" ref="N512" si="685">IF(OR(H512="",M512=""),"",H512-M512)</f>
        <v/>
      </c>
      <c r="O512" s="264"/>
      <c r="P512" s="264"/>
      <c r="Q512" s="265"/>
      <c r="R512" s="244"/>
      <c r="S512" s="244"/>
      <c r="T512" s="265"/>
      <c r="U512" s="244"/>
      <c r="V512" s="266" t="str">
        <f t="shared" ref="V512" si="686">IF(Q512="","",IF(Q512="×",0,IF(AND(Q512="○",S512="○"),150000,100000)))</f>
        <v/>
      </c>
      <c r="W512" s="267" t="str">
        <f t="shared" ref="W512" si="687">IF(AND(N512="",O512=""),"",SUM(N512,O512))</f>
        <v/>
      </c>
      <c r="X512" s="244"/>
    </row>
    <row r="513" spans="1:24" s="57" customFormat="1" ht="20.45" customHeight="1">
      <c r="A513" s="163"/>
      <c r="B513" s="250"/>
      <c r="C513" s="251"/>
      <c r="D513" s="254"/>
      <c r="E513" s="255"/>
      <c r="F513" s="254"/>
      <c r="G513" s="255"/>
      <c r="H513" s="258"/>
      <c r="I513" s="259"/>
      <c r="J513" s="258"/>
      <c r="K513" s="259"/>
      <c r="L513" s="261"/>
      <c r="M513" s="263"/>
      <c r="N513" s="263"/>
      <c r="O513" s="264"/>
      <c r="P513" s="264"/>
      <c r="Q513" s="265"/>
      <c r="R513" s="244"/>
      <c r="S513" s="244"/>
      <c r="T513" s="265"/>
      <c r="U513" s="244"/>
      <c r="V513" s="266"/>
      <c r="W513" s="267"/>
      <c r="X513" s="244"/>
    </row>
    <row r="514" spans="1:24" s="57" customFormat="1" ht="20.45" customHeight="1">
      <c r="A514" s="163">
        <v>235</v>
      </c>
      <c r="B514" s="248" t="str">
        <f>IF('様式第６号(2)'!B521="","",'様式第６号(2)'!B521)</f>
        <v/>
      </c>
      <c r="C514" s="249"/>
      <c r="D514" s="252" t="str">
        <f>IF('様式第６号(2)'!H521="","",'様式第６号(2)'!H521)</f>
        <v/>
      </c>
      <c r="E514" s="253"/>
      <c r="F514" s="252" t="str">
        <f>IF('様式第６号(2)'!J521="","",'様式第６号(2)'!J521)</f>
        <v/>
      </c>
      <c r="G514" s="253"/>
      <c r="H514" s="256" t="str">
        <f>IF('様式第６号(2)'!N521="","",'様式第６号(2)'!N521)</f>
        <v/>
      </c>
      <c r="I514" s="257"/>
      <c r="J514" s="256" t="str">
        <f>IF('様式第６号(2)'!P521="","",'様式第６号(2)'!P521)</f>
        <v/>
      </c>
      <c r="K514" s="257"/>
      <c r="L514" s="260" t="str">
        <f>IF('様式第６号(2)'!R521="","",'様式第６号(2)'!R521)</f>
        <v/>
      </c>
      <c r="M514" s="262" t="str">
        <f>IF('様式第６号(2)'!T521="","",'様式第６号(2)'!T521)</f>
        <v/>
      </c>
      <c r="N514" s="262" t="str">
        <f t="shared" ref="N514" si="688">IF(OR(H514="",M514=""),"",H514-M514)</f>
        <v/>
      </c>
      <c r="O514" s="264"/>
      <c r="P514" s="264"/>
      <c r="Q514" s="265"/>
      <c r="R514" s="244"/>
      <c r="S514" s="244"/>
      <c r="T514" s="265"/>
      <c r="U514" s="244"/>
      <c r="V514" s="266" t="str">
        <f t="shared" ref="V514" si="689">IF(Q514="","",IF(Q514="×",0,IF(AND(Q514="○",S514="○"),150000,100000)))</f>
        <v/>
      </c>
      <c r="W514" s="267" t="str">
        <f t="shared" ref="W514" si="690">IF(AND(N514="",O514=""),"",SUM(N514,O514))</f>
        <v/>
      </c>
      <c r="X514" s="244"/>
    </row>
    <row r="515" spans="1:24" s="57" customFormat="1" ht="20.45" customHeight="1">
      <c r="A515" s="163"/>
      <c r="B515" s="250"/>
      <c r="C515" s="251"/>
      <c r="D515" s="254"/>
      <c r="E515" s="255"/>
      <c r="F515" s="254"/>
      <c r="G515" s="255"/>
      <c r="H515" s="258"/>
      <c r="I515" s="259"/>
      <c r="J515" s="258"/>
      <c r="K515" s="259"/>
      <c r="L515" s="261"/>
      <c r="M515" s="263"/>
      <c r="N515" s="263"/>
      <c r="O515" s="264"/>
      <c r="P515" s="264"/>
      <c r="Q515" s="265"/>
      <c r="R515" s="244"/>
      <c r="S515" s="244"/>
      <c r="T515" s="265"/>
      <c r="U515" s="244"/>
      <c r="V515" s="266"/>
      <c r="W515" s="267"/>
      <c r="X515" s="244"/>
    </row>
    <row r="516" spans="1:24" s="57" customFormat="1" ht="20.45" customHeight="1">
      <c r="A516" s="163">
        <v>236</v>
      </c>
      <c r="B516" s="248" t="str">
        <f>IF('様式第６号(2)'!B523="","",'様式第６号(2)'!B523)</f>
        <v/>
      </c>
      <c r="C516" s="249"/>
      <c r="D516" s="252" t="str">
        <f>IF('様式第６号(2)'!H523="","",'様式第６号(2)'!H523)</f>
        <v/>
      </c>
      <c r="E516" s="253"/>
      <c r="F516" s="252" t="str">
        <f>IF('様式第６号(2)'!J523="","",'様式第６号(2)'!J523)</f>
        <v/>
      </c>
      <c r="G516" s="253"/>
      <c r="H516" s="256" t="str">
        <f>IF('様式第６号(2)'!N523="","",'様式第６号(2)'!N523)</f>
        <v/>
      </c>
      <c r="I516" s="257"/>
      <c r="J516" s="256" t="str">
        <f>IF('様式第６号(2)'!P523="","",'様式第６号(2)'!P523)</f>
        <v/>
      </c>
      <c r="K516" s="257"/>
      <c r="L516" s="260" t="str">
        <f>IF('様式第６号(2)'!R523="","",'様式第６号(2)'!R523)</f>
        <v/>
      </c>
      <c r="M516" s="262" t="str">
        <f>IF('様式第６号(2)'!T523="","",'様式第６号(2)'!T523)</f>
        <v/>
      </c>
      <c r="N516" s="262" t="str">
        <f t="shared" ref="N516" si="691">IF(OR(H516="",M516=""),"",H516-M516)</f>
        <v/>
      </c>
      <c r="O516" s="264"/>
      <c r="P516" s="264"/>
      <c r="Q516" s="265"/>
      <c r="R516" s="244"/>
      <c r="S516" s="244"/>
      <c r="T516" s="265"/>
      <c r="U516" s="244"/>
      <c r="V516" s="266" t="str">
        <f t="shared" ref="V516" si="692">IF(Q516="","",IF(Q516="×",0,IF(AND(Q516="○",S516="○"),150000,100000)))</f>
        <v/>
      </c>
      <c r="W516" s="267" t="str">
        <f t="shared" ref="W516" si="693">IF(AND(N516="",O516=""),"",SUM(N516,O516))</f>
        <v/>
      </c>
      <c r="X516" s="244"/>
    </row>
    <row r="517" spans="1:24" s="57" customFormat="1" ht="20.45" customHeight="1">
      <c r="A517" s="163"/>
      <c r="B517" s="250"/>
      <c r="C517" s="251"/>
      <c r="D517" s="254"/>
      <c r="E517" s="255"/>
      <c r="F517" s="254"/>
      <c r="G517" s="255"/>
      <c r="H517" s="258"/>
      <c r="I517" s="259"/>
      <c r="J517" s="258"/>
      <c r="K517" s="259"/>
      <c r="L517" s="261"/>
      <c r="M517" s="263"/>
      <c r="N517" s="263"/>
      <c r="O517" s="264"/>
      <c r="P517" s="264"/>
      <c r="Q517" s="265"/>
      <c r="R517" s="244"/>
      <c r="S517" s="244"/>
      <c r="T517" s="265"/>
      <c r="U517" s="244"/>
      <c r="V517" s="266"/>
      <c r="W517" s="267"/>
      <c r="X517" s="244"/>
    </row>
    <row r="518" spans="1:24" s="57" customFormat="1" ht="20.45" customHeight="1">
      <c r="A518" s="163">
        <v>237</v>
      </c>
      <c r="B518" s="248" t="str">
        <f>IF('様式第６号(2)'!B525="","",'様式第６号(2)'!B525)</f>
        <v/>
      </c>
      <c r="C518" s="249"/>
      <c r="D518" s="252" t="str">
        <f>IF('様式第６号(2)'!H525="","",'様式第６号(2)'!H525)</f>
        <v/>
      </c>
      <c r="E518" s="253"/>
      <c r="F518" s="252" t="str">
        <f>IF('様式第６号(2)'!J525="","",'様式第６号(2)'!J525)</f>
        <v/>
      </c>
      <c r="G518" s="253"/>
      <c r="H518" s="256" t="str">
        <f>IF('様式第６号(2)'!N525="","",'様式第６号(2)'!N525)</f>
        <v/>
      </c>
      <c r="I518" s="257"/>
      <c r="J518" s="256" t="str">
        <f>IF('様式第６号(2)'!P525="","",'様式第６号(2)'!P525)</f>
        <v/>
      </c>
      <c r="K518" s="257"/>
      <c r="L518" s="260" t="str">
        <f>IF('様式第６号(2)'!R525="","",'様式第６号(2)'!R525)</f>
        <v/>
      </c>
      <c r="M518" s="262" t="str">
        <f>IF('様式第６号(2)'!T525="","",'様式第６号(2)'!T525)</f>
        <v/>
      </c>
      <c r="N518" s="262" t="str">
        <f t="shared" ref="N518" si="694">IF(OR(H518="",M518=""),"",H518-M518)</f>
        <v/>
      </c>
      <c r="O518" s="264"/>
      <c r="P518" s="264"/>
      <c r="Q518" s="265"/>
      <c r="R518" s="244"/>
      <c r="S518" s="244"/>
      <c r="T518" s="265"/>
      <c r="U518" s="244"/>
      <c r="V518" s="266" t="str">
        <f t="shared" ref="V518" si="695">IF(Q518="","",IF(Q518="×",0,IF(AND(Q518="○",S518="○"),150000,100000)))</f>
        <v/>
      </c>
      <c r="W518" s="267" t="str">
        <f t="shared" ref="W518" si="696">IF(AND(N518="",O518=""),"",SUM(N518,O518))</f>
        <v/>
      </c>
      <c r="X518" s="244"/>
    </row>
    <row r="519" spans="1:24" s="57" customFormat="1" ht="20.45" customHeight="1">
      <c r="A519" s="163"/>
      <c r="B519" s="250"/>
      <c r="C519" s="251"/>
      <c r="D519" s="254"/>
      <c r="E519" s="255"/>
      <c r="F519" s="254"/>
      <c r="G519" s="255"/>
      <c r="H519" s="258"/>
      <c r="I519" s="259"/>
      <c r="J519" s="258"/>
      <c r="K519" s="259"/>
      <c r="L519" s="261"/>
      <c r="M519" s="263"/>
      <c r="N519" s="263"/>
      <c r="O519" s="264"/>
      <c r="P519" s="264"/>
      <c r="Q519" s="265"/>
      <c r="R519" s="244"/>
      <c r="S519" s="244"/>
      <c r="T519" s="265"/>
      <c r="U519" s="244"/>
      <c r="V519" s="266"/>
      <c r="W519" s="267"/>
      <c r="X519" s="244"/>
    </row>
    <row r="520" spans="1:24" s="57" customFormat="1" ht="20.45" customHeight="1">
      <c r="A520" s="163">
        <v>238</v>
      </c>
      <c r="B520" s="248" t="str">
        <f>IF('様式第６号(2)'!B527="","",'様式第６号(2)'!B527)</f>
        <v/>
      </c>
      <c r="C520" s="249"/>
      <c r="D520" s="252" t="str">
        <f>IF('様式第６号(2)'!H527="","",'様式第６号(2)'!H527)</f>
        <v/>
      </c>
      <c r="E520" s="253"/>
      <c r="F520" s="252" t="str">
        <f>IF('様式第６号(2)'!J527="","",'様式第６号(2)'!J527)</f>
        <v/>
      </c>
      <c r="G520" s="253"/>
      <c r="H520" s="256" t="str">
        <f>IF('様式第６号(2)'!N527="","",'様式第６号(2)'!N527)</f>
        <v/>
      </c>
      <c r="I520" s="257"/>
      <c r="J520" s="256" t="str">
        <f>IF('様式第６号(2)'!P527="","",'様式第６号(2)'!P527)</f>
        <v/>
      </c>
      <c r="K520" s="257"/>
      <c r="L520" s="260" t="str">
        <f>IF('様式第６号(2)'!R527="","",'様式第６号(2)'!R527)</f>
        <v/>
      </c>
      <c r="M520" s="262" t="str">
        <f>IF('様式第６号(2)'!T527="","",'様式第６号(2)'!T527)</f>
        <v/>
      </c>
      <c r="N520" s="262" t="str">
        <f t="shared" ref="N520" si="697">IF(OR(H520="",M520=""),"",H520-M520)</f>
        <v/>
      </c>
      <c r="O520" s="264"/>
      <c r="P520" s="264"/>
      <c r="Q520" s="265"/>
      <c r="R520" s="244"/>
      <c r="S520" s="244"/>
      <c r="T520" s="265"/>
      <c r="U520" s="244"/>
      <c r="V520" s="266" t="str">
        <f t="shared" ref="V520" si="698">IF(Q520="","",IF(Q520="×",0,IF(AND(Q520="○",S520="○"),150000,100000)))</f>
        <v/>
      </c>
      <c r="W520" s="267" t="str">
        <f t="shared" ref="W520" si="699">IF(AND(N520="",O520=""),"",SUM(N520,O520))</f>
        <v/>
      </c>
      <c r="X520" s="244"/>
    </row>
    <row r="521" spans="1:24" s="57" customFormat="1" ht="20.45" customHeight="1">
      <c r="A521" s="163"/>
      <c r="B521" s="250"/>
      <c r="C521" s="251"/>
      <c r="D521" s="254"/>
      <c r="E521" s="255"/>
      <c r="F521" s="254"/>
      <c r="G521" s="255"/>
      <c r="H521" s="258"/>
      <c r="I521" s="259"/>
      <c r="J521" s="258"/>
      <c r="K521" s="259"/>
      <c r="L521" s="261"/>
      <c r="M521" s="263"/>
      <c r="N521" s="263"/>
      <c r="O521" s="264"/>
      <c r="P521" s="264"/>
      <c r="Q521" s="265"/>
      <c r="R521" s="244"/>
      <c r="S521" s="244"/>
      <c r="T521" s="265"/>
      <c r="U521" s="244"/>
      <c r="V521" s="266"/>
      <c r="W521" s="267"/>
      <c r="X521" s="244"/>
    </row>
    <row r="522" spans="1:24" s="57" customFormat="1" ht="20.45" customHeight="1">
      <c r="A522" s="163">
        <v>239</v>
      </c>
      <c r="B522" s="248" t="str">
        <f>IF('様式第６号(2)'!B529="","",'様式第６号(2)'!B529)</f>
        <v/>
      </c>
      <c r="C522" s="249"/>
      <c r="D522" s="252" t="str">
        <f>IF('様式第６号(2)'!H529="","",'様式第６号(2)'!H529)</f>
        <v/>
      </c>
      <c r="E522" s="253"/>
      <c r="F522" s="252" t="str">
        <f>IF('様式第６号(2)'!J529="","",'様式第６号(2)'!J529)</f>
        <v/>
      </c>
      <c r="G522" s="253"/>
      <c r="H522" s="256" t="str">
        <f>IF('様式第６号(2)'!N529="","",'様式第６号(2)'!N529)</f>
        <v/>
      </c>
      <c r="I522" s="257"/>
      <c r="J522" s="256" t="str">
        <f>IF('様式第６号(2)'!P529="","",'様式第６号(2)'!P529)</f>
        <v/>
      </c>
      <c r="K522" s="257"/>
      <c r="L522" s="260" t="str">
        <f>IF('様式第６号(2)'!R529="","",'様式第６号(2)'!R529)</f>
        <v/>
      </c>
      <c r="M522" s="262" t="str">
        <f>IF('様式第６号(2)'!T529="","",'様式第６号(2)'!T529)</f>
        <v/>
      </c>
      <c r="N522" s="262" t="str">
        <f t="shared" ref="N522" si="700">IF(OR(H522="",M522=""),"",H522-M522)</f>
        <v/>
      </c>
      <c r="O522" s="264"/>
      <c r="P522" s="264"/>
      <c r="Q522" s="265"/>
      <c r="R522" s="244"/>
      <c r="S522" s="244"/>
      <c r="T522" s="265"/>
      <c r="U522" s="244"/>
      <c r="V522" s="266" t="str">
        <f t="shared" ref="V522" si="701">IF(Q522="","",IF(Q522="×",0,IF(AND(Q522="○",S522="○"),150000,100000)))</f>
        <v/>
      </c>
      <c r="W522" s="267" t="str">
        <f t="shared" ref="W522" si="702">IF(AND(N522="",O522=""),"",SUM(N522,O522))</f>
        <v/>
      </c>
      <c r="X522" s="244"/>
    </row>
    <row r="523" spans="1:24" s="57" customFormat="1" ht="20.45" customHeight="1">
      <c r="A523" s="163"/>
      <c r="B523" s="250"/>
      <c r="C523" s="251"/>
      <c r="D523" s="254"/>
      <c r="E523" s="255"/>
      <c r="F523" s="254"/>
      <c r="G523" s="255"/>
      <c r="H523" s="258"/>
      <c r="I523" s="259"/>
      <c r="J523" s="258"/>
      <c r="K523" s="259"/>
      <c r="L523" s="261"/>
      <c r="M523" s="263"/>
      <c r="N523" s="263"/>
      <c r="O523" s="264"/>
      <c r="P523" s="264"/>
      <c r="Q523" s="265"/>
      <c r="R523" s="244"/>
      <c r="S523" s="244"/>
      <c r="T523" s="265"/>
      <c r="U523" s="244"/>
      <c r="V523" s="266"/>
      <c r="W523" s="267"/>
      <c r="X523" s="244"/>
    </row>
    <row r="524" spans="1:24" s="57" customFormat="1" ht="20.45" customHeight="1">
      <c r="A524" s="163">
        <v>240</v>
      </c>
      <c r="B524" s="248" t="str">
        <f>IF('様式第６号(2)'!B531="","",'様式第６号(2)'!B531)</f>
        <v/>
      </c>
      <c r="C524" s="249"/>
      <c r="D524" s="252" t="str">
        <f>IF('様式第６号(2)'!H531="","",'様式第６号(2)'!H531)</f>
        <v/>
      </c>
      <c r="E524" s="253"/>
      <c r="F524" s="252" t="str">
        <f>IF('様式第６号(2)'!J531="","",'様式第６号(2)'!J531)</f>
        <v/>
      </c>
      <c r="G524" s="253"/>
      <c r="H524" s="256" t="str">
        <f>IF('様式第６号(2)'!N531="","",'様式第６号(2)'!N531)</f>
        <v/>
      </c>
      <c r="I524" s="257"/>
      <c r="J524" s="256" t="str">
        <f>IF('様式第６号(2)'!P531="","",'様式第６号(2)'!P531)</f>
        <v/>
      </c>
      <c r="K524" s="257"/>
      <c r="L524" s="260" t="str">
        <f>IF('様式第６号(2)'!R531="","",'様式第６号(2)'!R531)</f>
        <v/>
      </c>
      <c r="M524" s="262" t="str">
        <f>IF('様式第６号(2)'!T531="","",'様式第６号(2)'!T531)</f>
        <v/>
      </c>
      <c r="N524" s="262" t="str">
        <f t="shared" ref="N524" si="703">IF(OR(H524="",M524=""),"",H524-M524)</f>
        <v/>
      </c>
      <c r="O524" s="264"/>
      <c r="P524" s="264"/>
      <c r="Q524" s="265"/>
      <c r="R524" s="244"/>
      <c r="S524" s="244"/>
      <c r="T524" s="265"/>
      <c r="U524" s="244"/>
      <c r="V524" s="266" t="str">
        <f t="shared" ref="V524" si="704">IF(Q524="","",IF(Q524="×",0,IF(AND(Q524="○",S524="○"),150000,100000)))</f>
        <v/>
      </c>
      <c r="W524" s="267" t="str">
        <f t="shared" ref="W524" si="705">IF(AND(N524="",O524=""),"",SUM(N524,O524))</f>
        <v/>
      </c>
      <c r="X524" s="244"/>
    </row>
    <row r="525" spans="1:24" s="57" customFormat="1" ht="20.45" customHeight="1">
      <c r="A525" s="163"/>
      <c r="B525" s="250"/>
      <c r="C525" s="251"/>
      <c r="D525" s="254"/>
      <c r="E525" s="255"/>
      <c r="F525" s="254"/>
      <c r="G525" s="255"/>
      <c r="H525" s="258"/>
      <c r="I525" s="259"/>
      <c r="J525" s="258"/>
      <c r="K525" s="259"/>
      <c r="L525" s="261"/>
      <c r="M525" s="263"/>
      <c r="N525" s="263"/>
      <c r="O525" s="264"/>
      <c r="P525" s="264"/>
      <c r="Q525" s="265"/>
      <c r="R525" s="244"/>
      <c r="S525" s="244"/>
      <c r="T525" s="265"/>
      <c r="U525" s="244"/>
      <c r="V525" s="266"/>
      <c r="W525" s="267"/>
      <c r="X525" s="244"/>
    </row>
    <row r="526" spans="1:24" s="57" customFormat="1" ht="20.45" customHeight="1">
      <c r="A526" s="163">
        <v>241</v>
      </c>
      <c r="B526" s="248" t="str">
        <f>IF('様式第６号(2)'!B533="","",'様式第６号(2)'!B533)</f>
        <v/>
      </c>
      <c r="C526" s="249"/>
      <c r="D526" s="252" t="str">
        <f>IF('様式第６号(2)'!H533="","",'様式第６号(2)'!H533)</f>
        <v/>
      </c>
      <c r="E526" s="253"/>
      <c r="F526" s="252" t="str">
        <f>IF('様式第６号(2)'!J533="","",'様式第６号(2)'!J533)</f>
        <v/>
      </c>
      <c r="G526" s="253"/>
      <c r="H526" s="256" t="str">
        <f>IF('様式第６号(2)'!N533="","",'様式第６号(2)'!N533)</f>
        <v/>
      </c>
      <c r="I526" s="257"/>
      <c r="J526" s="256" t="str">
        <f>IF('様式第６号(2)'!P533="","",'様式第６号(2)'!P533)</f>
        <v/>
      </c>
      <c r="K526" s="257"/>
      <c r="L526" s="260" t="str">
        <f>IF('様式第６号(2)'!R533="","",'様式第６号(2)'!R533)</f>
        <v/>
      </c>
      <c r="M526" s="262" t="str">
        <f>IF('様式第６号(2)'!T533="","",'様式第６号(2)'!T533)</f>
        <v/>
      </c>
      <c r="N526" s="262" t="str">
        <f t="shared" ref="N526" si="706">IF(OR(H526="",M526=""),"",H526-M526)</f>
        <v/>
      </c>
      <c r="O526" s="264"/>
      <c r="P526" s="264"/>
      <c r="Q526" s="265"/>
      <c r="R526" s="244"/>
      <c r="S526" s="244"/>
      <c r="T526" s="265"/>
      <c r="U526" s="244"/>
      <c r="V526" s="266" t="str">
        <f t="shared" ref="V526" si="707">IF(Q526="","",IF(Q526="×",0,IF(AND(Q526="○",S526="○"),150000,100000)))</f>
        <v/>
      </c>
      <c r="W526" s="267" t="str">
        <f t="shared" ref="W526" si="708">IF(AND(N526="",O526=""),"",SUM(N526,O526))</f>
        <v/>
      </c>
      <c r="X526" s="244"/>
    </row>
    <row r="527" spans="1:24" s="57" customFormat="1" ht="20.45" customHeight="1">
      <c r="A527" s="163"/>
      <c r="B527" s="250"/>
      <c r="C527" s="251"/>
      <c r="D527" s="254"/>
      <c r="E527" s="255"/>
      <c r="F527" s="254"/>
      <c r="G527" s="255"/>
      <c r="H527" s="258"/>
      <c r="I527" s="259"/>
      <c r="J527" s="258"/>
      <c r="K527" s="259"/>
      <c r="L527" s="261"/>
      <c r="M527" s="263"/>
      <c r="N527" s="263"/>
      <c r="O527" s="264"/>
      <c r="P527" s="264"/>
      <c r="Q527" s="265"/>
      <c r="R527" s="244"/>
      <c r="S527" s="244"/>
      <c r="T527" s="265"/>
      <c r="U527" s="244"/>
      <c r="V527" s="266"/>
      <c r="W527" s="267"/>
      <c r="X527" s="244"/>
    </row>
    <row r="528" spans="1:24" s="57" customFormat="1" ht="20.45" customHeight="1">
      <c r="A528" s="163">
        <v>242</v>
      </c>
      <c r="B528" s="248" t="str">
        <f>IF('様式第６号(2)'!B535="","",'様式第６号(2)'!B535)</f>
        <v/>
      </c>
      <c r="C528" s="249"/>
      <c r="D528" s="252" t="str">
        <f>IF('様式第６号(2)'!H535="","",'様式第６号(2)'!H535)</f>
        <v/>
      </c>
      <c r="E528" s="253"/>
      <c r="F528" s="252" t="str">
        <f>IF('様式第６号(2)'!J535="","",'様式第６号(2)'!J535)</f>
        <v/>
      </c>
      <c r="G528" s="253"/>
      <c r="H528" s="256" t="str">
        <f>IF('様式第６号(2)'!N535="","",'様式第６号(2)'!N535)</f>
        <v/>
      </c>
      <c r="I528" s="257"/>
      <c r="J528" s="256" t="str">
        <f>IF('様式第６号(2)'!P535="","",'様式第６号(2)'!P535)</f>
        <v/>
      </c>
      <c r="K528" s="257"/>
      <c r="L528" s="260" t="str">
        <f>IF('様式第６号(2)'!R535="","",'様式第６号(2)'!R535)</f>
        <v/>
      </c>
      <c r="M528" s="262" t="str">
        <f>IF('様式第６号(2)'!T535="","",'様式第６号(2)'!T535)</f>
        <v/>
      </c>
      <c r="N528" s="262" t="str">
        <f t="shared" ref="N528" si="709">IF(OR(H528="",M528=""),"",H528-M528)</f>
        <v/>
      </c>
      <c r="O528" s="264"/>
      <c r="P528" s="264"/>
      <c r="Q528" s="265"/>
      <c r="R528" s="244"/>
      <c r="S528" s="244"/>
      <c r="T528" s="265"/>
      <c r="U528" s="244"/>
      <c r="V528" s="266" t="str">
        <f t="shared" ref="V528" si="710">IF(Q528="","",IF(Q528="×",0,IF(AND(Q528="○",S528="○"),150000,100000)))</f>
        <v/>
      </c>
      <c r="W528" s="267" t="str">
        <f t="shared" ref="W528" si="711">IF(AND(N528="",O528=""),"",SUM(N528,O528))</f>
        <v/>
      </c>
      <c r="X528" s="244"/>
    </row>
    <row r="529" spans="1:24" s="57" customFormat="1" ht="20.45" customHeight="1">
      <c r="A529" s="163"/>
      <c r="B529" s="250"/>
      <c r="C529" s="251"/>
      <c r="D529" s="254"/>
      <c r="E529" s="255"/>
      <c r="F529" s="254"/>
      <c r="G529" s="255"/>
      <c r="H529" s="258"/>
      <c r="I529" s="259"/>
      <c r="J529" s="258"/>
      <c r="K529" s="259"/>
      <c r="L529" s="261"/>
      <c r="M529" s="263"/>
      <c r="N529" s="263"/>
      <c r="O529" s="264"/>
      <c r="P529" s="264"/>
      <c r="Q529" s="265"/>
      <c r="R529" s="244"/>
      <c r="S529" s="244"/>
      <c r="T529" s="265"/>
      <c r="U529" s="244"/>
      <c r="V529" s="266"/>
      <c r="W529" s="267"/>
      <c r="X529" s="244"/>
    </row>
    <row r="530" spans="1:24" s="57" customFormat="1" ht="20.45" customHeight="1">
      <c r="A530" s="163">
        <v>243</v>
      </c>
      <c r="B530" s="248" t="str">
        <f>IF('様式第６号(2)'!B537="","",'様式第６号(2)'!B537)</f>
        <v/>
      </c>
      <c r="C530" s="249"/>
      <c r="D530" s="252" t="str">
        <f>IF('様式第６号(2)'!H537="","",'様式第６号(2)'!H537)</f>
        <v/>
      </c>
      <c r="E530" s="253"/>
      <c r="F530" s="252" t="str">
        <f>IF('様式第６号(2)'!J537="","",'様式第６号(2)'!J537)</f>
        <v/>
      </c>
      <c r="G530" s="253"/>
      <c r="H530" s="256" t="str">
        <f>IF('様式第６号(2)'!N537="","",'様式第６号(2)'!N537)</f>
        <v/>
      </c>
      <c r="I530" s="257"/>
      <c r="J530" s="256" t="str">
        <f>IF('様式第６号(2)'!P537="","",'様式第６号(2)'!P537)</f>
        <v/>
      </c>
      <c r="K530" s="257"/>
      <c r="L530" s="260" t="str">
        <f>IF('様式第６号(2)'!R537="","",'様式第６号(2)'!R537)</f>
        <v/>
      </c>
      <c r="M530" s="262" t="str">
        <f>IF('様式第６号(2)'!T537="","",'様式第６号(2)'!T537)</f>
        <v/>
      </c>
      <c r="N530" s="262" t="str">
        <f t="shared" ref="N530" si="712">IF(OR(H530="",M530=""),"",H530-M530)</f>
        <v/>
      </c>
      <c r="O530" s="264"/>
      <c r="P530" s="264"/>
      <c r="Q530" s="265"/>
      <c r="R530" s="244"/>
      <c r="S530" s="244"/>
      <c r="T530" s="265"/>
      <c r="U530" s="244"/>
      <c r="V530" s="266" t="str">
        <f t="shared" ref="V530" si="713">IF(Q530="","",IF(Q530="×",0,IF(AND(Q530="○",S530="○"),150000,100000)))</f>
        <v/>
      </c>
      <c r="W530" s="267" t="str">
        <f t="shared" ref="W530" si="714">IF(AND(N530="",O530=""),"",SUM(N530,O530))</f>
        <v/>
      </c>
      <c r="X530" s="244"/>
    </row>
    <row r="531" spans="1:24" s="57" customFormat="1" ht="20.45" customHeight="1">
      <c r="A531" s="163"/>
      <c r="B531" s="250"/>
      <c r="C531" s="251"/>
      <c r="D531" s="254"/>
      <c r="E531" s="255"/>
      <c r="F531" s="254"/>
      <c r="G531" s="255"/>
      <c r="H531" s="258"/>
      <c r="I531" s="259"/>
      <c r="J531" s="258"/>
      <c r="K531" s="259"/>
      <c r="L531" s="261"/>
      <c r="M531" s="263"/>
      <c r="N531" s="263"/>
      <c r="O531" s="264"/>
      <c r="P531" s="264"/>
      <c r="Q531" s="265"/>
      <c r="R531" s="244"/>
      <c r="S531" s="244"/>
      <c r="T531" s="265"/>
      <c r="U531" s="244"/>
      <c r="V531" s="266"/>
      <c r="W531" s="267"/>
      <c r="X531" s="244"/>
    </row>
    <row r="532" spans="1:24" s="57" customFormat="1" ht="20.45" customHeight="1">
      <c r="A532" s="163">
        <v>244</v>
      </c>
      <c r="B532" s="248" t="str">
        <f>IF('様式第６号(2)'!B539="","",'様式第６号(2)'!B539)</f>
        <v/>
      </c>
      <c r="C532" s="249"/>
      <c r="D532" s="252" t="str">
        <f>IF('様式第６号(2)'!H539="","",'様式第６号(2)'!H539)</f>
        <v/>
      </c>
      <c r="E532" s="253"/>
      <c r="F532" s="252" t="str">
        <f>IF('様式第６号(2)'!J539="","",'様式第６号(2)'!J539)</f>
        <v/>
      </c>
      <c r="G532" s="253"/>
      <c r="H532" s="256" t="str">
        <f>IF('様式第６号(2)'!N539="","",'様式第６号(2)'!N539)</f>
        <v/>
      </c>
      <c r="I532" s="257"/>
      <c r="J532" s="256" t="str">
        <f>IF('様式第６号(2)'!P539="","",'様式第６号(2)'!P539)</f>
        <v/>
      </c>
      <c r="K532" s="257"/>
      <c r="L532" s="260" t="str">
        <f>IF('様式第６号(2)'!R539="","",'様式第６号(2)'!R539)</f>
        <v/>
      </c>
      <c r="M532" s="262" t="str">
        <f>IF('様式第６号(2)'!T539="","",'様式第６号(2)'!T539)</f>
        <v/>
      </c>
      <c r="N532" s="262" t="str">
        <f t="shared" ref="N532" si="715">IF(OR(H532="",M532=""),"",H532-M532)</f>
        <v/>
      </c>
      <c r="O532" s="264"/>
      <c r="P532" s="264"/>
      <c r="Q532" s="265"/>
      <c r="R532" s="244"/>
      <c r="S532" s="244"/>
      <c r="T532" s="265"/>
      <c r="U532" s="244"/>
      <c r="V532" s="266" t="str">
        <f t="shared" ref="V532" si="716">IF(Q532="","",IF(Q532="×",0,IF(AND(Q532="○",S532="○"),150000,100000)))</f>
        <v/>
      </c>
      <c r="W532" s="267" t="str">
        <f t="shared" ref="W532" si="717">IF(AND(N532="",O532=""),"",SUM(N532,O532))</f>
        <v/>
      </c>
      <c r="X532" s="244"/>
    </row>
    <row r="533" spans="1:24" s="57" customFormat="1" ht="20.45" customHeight="1">
      <c r="A533" s="163"/>
      <c r="B533" s="250"/>
      <c r="C533" s="251"/>
      <c r="D533" s="254"/>
      <c r="E533" s="255"/>
      <c r="F533" s="254"/>
      <c r="G533" s="255"/>
      <c r="H533" s="258"/>
      <c r="I533" s="259"/>
      <c r="J533" s="258"/>
      <c r="K533" s="259"/>
      <c r="L533" s="261"/>
      <c r="M533" s="263"/>
      <c r="N533" s="263"/>
      <c r="O533" s="264"/>
      <c r="P533" s="264"/>
      <c r="Q533" s="265"/>
      <c r="R533" s="244"/>
      <c r="S533" s="244"/>
      <c r="T533" s="265"/>
      <c r="U533" s="244"/>
      <c r="V533" s="266"/>
      <c r="W533" s="267"/>
      <c r="X533" s="244"/>
    </row>
    <row r="534" spans="1:24" s="57" customFormat="1" ht="20.45" customHeight="1">
      <c r="A534" s="163">
        <v>245</v>
      </c>
      <c r="B534" s="248" t="str">
        <f>IF('様式第６号(2)'!B541="","",'様式第６号(2)'!B541)</f>
        <v/>
      </c>
      <c r="C534" s="249"/>
      <c r="D534" s="252" t="str">
        <f>IF('様式第６号(2)'!H541="","",'様式第６号(2)'!H541)</f>
        <v/>
      </c>
      <c r="E534" s="253"/>
      <c r="F534" s="252" t="str">
        <f>IF('様式第６号(2)'!J541="","",'様式第６号(2)'!J541)</f>
        <v/>
      </c>
      <c r="G534" s="253"/>
      <c r="H534" s="256" t="str">
        <f>IF('様式第６号(2)'!N541="","",'様式第６号(2)'!N541)</f>
        <v/>
      </c>
      <c r="I534" s="257"/>
      <c r="J534" s="256" t="str">
        <f>IF('様式第６号(2)'!P541="","",'様式第６号(2)'!P541)</f>
        <v/>
      </c>
      <c r="K534" s="257"/>
      <c r="L534" s="260" t="str">
        <f>IF('様式第６号(2)'!R541="","",'様式第６号(2)'!R541)</f>
        <v/>
      </c>
      <c r="M534" s="262" t="str">
        <f>IF('様式第６号(2)'!T541="","",'様式第６号(2)'!T541)</f>
        <v/>
      </c>
      <c r="N534" s="262" t="str">
        <f t="shared" ref="N534" si="718">IF(OR(H534="",M534=""),"",H534-M534)</f>
        <v/>
      </c>
      <c r="O534" s="264"/>
      <c r="P534" s="264"/>
      <c r="Q534" s="265"/>
      <c r="R534" s="244"/>
      <c r="S534" s="244"/>
      <c r="T534" s="265"/>
      <c r="U534" s="244"/>
      <c r="V534" s="266" t="str">
        <f t="shared" ref="V534" si="719">IF(Q534="","",IF(Q534="×",0,IF(AND(Q534="○",S534="○"),150000,100000)))</f>
        <v/>
      </c>
      <c r="W534" s="267" t="str">
        <f t="shared" ref="W534" si="720">IF(AND(N534="",O534=""),"",SUM(N534,O534))</f>
        <v/>
      </c>
      <c r="X534" s="244"/>
    </row>
    <row r="535" spans="1:24" s="57" customFormat="1" ht="20.45" customHeight="1">
      <c r="A535" s="163"/>
      <c r="B535" s="250"/>
      <c r="C535" s="251"/>
      <c r="D535" s="254"/>
      <c r="E535" s="255"/>
      <c r="F535" s="254"/>
      <c r="G535" s="255"/>
      <c r="H535" s="258"/>
      <c r="I535" s="259"/>
      <c r="J535" s="258"/>
      <c r="K535" s="259"/>
      <c r="L535" s="261"/>
      <c r="M535" s="263"/>
      <c r="N535" s="263"/>
      <c r="O535" s="264"/>
      <c r="P535" s="264"/>
      <c r="Q535" s="265"/>
      <c r="R535" s="244"/>
      <c r="S535" s="244"/>
      <c r="T535" s="265"/>
      <c r="U535" s="244"/>
      <c r="V535" s="266"/>
      <c r="W535" s="267"/>
      <c r="X535" s="244"/>
    </row>
    <row r="536" spans="1:24" s="57" customFormat="1" ht="20.45" customHeight="1">
      <c r="A536" s="163">
        <v>246</v>
      </c>
      <c r="B536" s="248" t="str">
        <f>IF('様式第６号(2)'!B543="","",'様式第６号(2)'!B543)</f>
        <v/>
      </c>
      <c r="C536" s="249"/>
      <c r="D536" s="252" t="str">
        <f>IF('様式第６号(2)'!H543="","",'様式第６号(2)'!H543)</f>
        <v/>
      </c>
      <c r="E536" s="253"/>
      <c r="F536" s="252" t="str">
        <f>IF('様式第６号(2)'!J543="","",'様式第６号(2)'!J543)</f>
        <v/>
      </c>
      <c r="G536" s="253"/>
      <c r="H536" s="256" t="str">
        <f>IF('様式第６号(2)'!N543="","",'様式第６号(2)'!N543)</f>
        <v/>
      </c>
      <c r="I536" s="257"/>
      <c r="J536" s="256" t="str">
        <f>IF('様式第６号(2)'!P543="","",'様式第６号(2)'!P543)</f>
        <v/>
      </c>
      <c r="K536" s="257"/>
      <c r="L536" s="260" t="str">
        <f>IF('様式第６号(2)'!R543="","",'様式第６号(2)'!R543)</f>
        <v/>
      </c>
      <c r="M536" s="262" t="str">
        <f>IF('様式第６号(2)'!T543="","",'様式第６号(2)'!T543)</f>
        <v/>
      </c>
      <c r="N536" s="262" t="str">
        <f t="shared" ref="N536" si="721">IF(OR(H536="",M536=""),"",H536-M536)</f>
        <v/>
      </c>
      <c r="O536" s="264"/>
      <c r="P536" s="264"/>
      <c r="Q536" s="265"/>
      <c r="R536" s="244"/>
      <c r="S536" s="244"/>
      <c r="T536" s="265"/>
      <c r="U536" s="244"/>
      <c r="V536" s="266" t="str">
        <f t="shared" ref="V536" si="722">IF(Q536="","",IF(Q536="×",0,IF(AND(Q536="○",S536="○"),150000,100000)))</f>
        <v/>
      </c>
      <c r="W536" s="267" t="str">
        <f t="shared" ref="W536" si="723">IF(AND(N536="",O536=""),"",SUM(N536,O536))</f>
        <v/>
      </c>
      <c r="X536" s="244"/>
    </row>
    <row r="537" spans="1:24" s="57" customFormat="1" ht="20.45" customHeight="1">
      <c r="A537" s="163"/>
      <c r="B537" s="250"/>
      <c r="C537" s="251"/>
      <c r="D537" s="254"/>
      <c r="E537" s="255"/>
      <c r="F537" s="254"/>
      <c r="G537" s="255"/>
      <c r="H537" s="258"/>
      <c r="I537" s="259"/>
      <c r="J537" s="258"/>
      <c r="K537" s="259"/>
      <c r="L537" s="261"/>
      <c r="M537" s="263"/>
      <c r="N537" s="263"/>
      <c r="O537" s="264"/>
      <c r="P537" s="264"/>
      <c r="Q537" s="265"/>
      <c r="R537" s="244"/>
      <c r="S537" s="244"/>
      <c r="T537" s="265"/>
      <c r="U537" s="244"/>
      <c r="V537" s="266"/>
      <c r="W537" s="267"/>
      <c r="X537" s="244"/>
    </row>
    <row r="538" spans="1:24" s="57" customFormat="1" ht="20.45" customHeight="1">
      <c r="A538" s="163">
        <v>247</v>
      </c>
      <c r="B538" s="248" t="str">
        <f>IF('様式第６号(2)'!B545="","",'様式第６号(2)'!B545)</f>
        <v/>
      </c>
      <c r="C538" s="249"/>
      <c r="D538" s="252" t="str">
        <f>IF('様式第６号(2)'!H545="","",'様式第６号(2)'!H545)</f>
        <v/>
      </c>
      <c r="E538" s="253"/>
      <c r="F538" s="252" t="str">
        <f>IF('様式第６号(2)'!J545="","",'様式第６号(2)'!J545)</f>
        <v/>
      </c>
      <c r="G538" s="253"/>
      <c r="H538" s="256" t="str">
        <f>IF('様式第６号(2)'!N545="","",'様式第６号(2)'!N545)</f>
        <v/>
      </c>
      <c r="I538" s="257"/>
      <c r="J538" s="256" t="str">
        <f>IF('様式第６号(2)'!P545="","",'様式第６号(2)'!P545)</f>
        <v/>
      </c>
      <c r="K538" s="257"/>
      <c r="L538" s="260" t="str">
        <f>IF('様式第６号(2)'!R545="","",'様式第６号(2)'!R545)</f>
        <v/>
      </c>
      <c r="M538" s="262" t="str">
        <f>IF('様式第６号(2)'!T545="","",'様式第６号(2)'!T545)</f>
        <v/>
      </c>
      <c r="N538" s="262" t="str">
        <f t="shared" ref="N538" si="724">IF(OR(H538="",M538=""),"",H538-M538)</f>
        <v/>
      </c>
      <c r="O538" s="264"/>
      <c r="P538" s="264"/>
      <c r="Q538" s="265"/>
      <c r="R538" s="244"/>
      <c r="S538" s="244"/>
      <c r="T538" s="265"/>
      <c r="U538" s="244"/>
      <c r="V538" s="266" t="str">
        <f t="shared" ref="V538" si="725">IF(Q538="","",IF(Q538="×",0,IF(AND(Q538="○",S538="○"),150000,100000)))</f>
        <v/>
      </c>
      <c r="W538" s="267" t="str">
        <f t="shared" ref="W538" si="726">IF(AND(N538="",O538=""),"",SUM(N538,O538))</f>
        <v/>
      </c>
      <c r="X538" s="244"/>
    </row>
    <row r="539" spans="1:24" s="57" customFormat="1" ht="20.45" customHeight="1">
      <c r="A539" s="163"/>
      <c r="B539" s="250"/>
      <c r="C539" s="251"/>
      <c r="D539" s="254"/>
      <c r="E539" s="255"/>
      <c r="F539" s="254"/>
      <c r="G539" s="255"/>
      <c r="H539" s="258"/>
      <c r="I539" s="259"/>
      <c r="J539" s="258"/>
      <c r="K539" s="259"/>
      <c r="L539" s="261"/>
      <c r="M539" s="263"/>
      <c r="N539" s="263"/>
      <c r="O539" s="264"/>
      <c r="P539" s="264"/>
      <c r="Q539" s="265"/>
      <c r="R539" s="244"/>
      <c r="S539" s="244"/>
      <c r="T539" s="265"/>
      <c r="U539" s="244"/>
      <c r="V539" s="266"/>
      <c r="W539" s="267"/>
      <c r="X539" s="244"/>
    </row>
    <row r="540" spans="1:24" s="57" customFormat="1" ht="20.45" customHeight="1">
      <c r="A540" s="163">
        <v>248</v>
      </c>
      <c r="B540" s="248" t="str">
        <f>IF('様式第６号(2)'!B547="","",'様式第６号(2)'!B547)</f>
        <v/>
      </c>
      <c r="C540" s="249"/>
      <c r="D540" s="252" t="str">
        <f>IF('様式第６号(2)'!H547="","",'様式第６号(2)'!H547)</f>
        <v/>
      </c>
      <c r="E540" s="253"/>
      <c r="F540" s="252" t="str">
        <f>IF('様式第６号(2)'!J547="","",'様式第６号(2)'!J547)</f>
        <v/>
      </c>
      <c r="G540" s="253"/>
      <c r="H540" s="256" t="str">
        <f>IF('様式第６号(2)'!N547="","",'様式第６号(2)'!N547)</f>
        <v/>
      </c>
      <c r="I540" s="257"/>
      <c r="J540" s="256" t="str">
        <f>IF('様式第６号(2)'!P547="","",'様式第６号(2)'!P547)</f>
        <v/>
      </c>
      <c r="K540" s="257"/>
      <c r="L540" s="260" t="str">
        <f>IF('様式第６号(2)'!R547="","",'様式第６号(2)'!R547)</f>
        <v/>
      </c>
      <c r="M540" s="262" t="str">
        <f>IF('様式第６号(2)'!T547="","",'様式第６号(2)'!T547)</f>
        <v/>
      </c>
      <c r="N540" s="262" t="str">
        <f t="shared" ref="N540" si="727">IF(OR(H540="",M540=""),"",H540-M540)</f>
        <v/>
      </c>
      <c r="O540" s="264"/>
      <c r="P540" s="264"/>
      <c r="Q540" s="265"/>
      <c r="R540" s="244"/>
      <c r="S540" s="244"/>
      <c r="T540" s="265"/>
      <c r="U540" s="244"/>
      <c r="V540" s="266" t="str">
        <f t="shared" ref="V540" si="728">IF(Q540="","",IF(Q540="×",0,IF(AND(Q540="○",S540="○"),150000,100000)))</f>
        <v/>
      </c>
      <c r="W540" s="267" t="str">
        <f t="shared" ref="W540" si="729">IF(AND(N540="",O540=""),"",SUM(N540,O540))</f>
        <v/>
      </c>
      <c r="X540" s="244"/>
    </row>
    <row r="541" spans="1:24" s="57" customFormat="1" ht="20.45" customHeight="1">
      <c r="A541" s="163"/>
      <c r="B541" s="250"/>
      <c r="C541" s="251"/>
      <c r="D541" s="254"/>
      <c r="E541" s="255"/>
      <c r="F541" s="254"/>
      <c r="G541" s="255"/>
      <c r="H541" s="258"/>
      <c r="I541" s="259"/>
      <c r="J541" s="258"/>
      <c r="K541" s="259"/>
      <c r="L541" s="261"/>
      <c r="M541" s="263"/>
      <c r="N541" s="263"/>
      <c r="O541" s="264"/>
      <c r="P541" s="264"/>
      <c r="Q541" s="265"/>
      <c r="R541" s="244"/>
      <c r="S541" s="244"/>
      <c r="T541" s="265"/>
      <c r="U541" s="244"/>
      <c r="V541" s="266"/>
      <c r="W541" s="267"/>
      <c r="X541" s="244"/>
    </row>
    <row r="542" spans="1:24" s="57" customFormat="1" ht="20.45" customHeight="1">
      <c r="A542" s="163">
        <v>249</v>
      </c>
      <c r="B542" s="248" t="str">
        <f>IF('様式第６号(2)'!B549="","",'様式第６号(2)'!B549)</f>
        <v/>
      </c>
      <c r="C542" s="249"/>
      <c r="D542" s="252" t="str">
        <f>IF('様式第６号(2)'!H549="","",'様式第６号(2)'!H549)</f>
        <v/>
      </c>
      <c r="E542" s="253"/>
      <c r="F542" s="252" t="str">
        <f>IF('様式第６号(2)'!J549="","",'様式第６号(2)'!J549)</f>
        <v/>
      </c>
      <c r="G542" s="253"/>
      <c r="H542" s="256" t="str">
        <f>IF('様式第６号(2)'!N549="","",'様式第６号(2)'!N549)</f>
        <v/>
      </c>
      <c r="I542" s="257"/>
      <c r="J542" s="256" t="str">
        <f>IF('様式第６号(2)'!P549="","",'様式第６号(2)'!P549)</f>
        <v/>
      </c>
      <c r="K542" s="257"/>
      <c r="L542" s="260" t="str">
        <f>IF('様式第６号(2)'!R549="","",'様式第６号(2)'!R549)</f>
        <v/>
      </c>
      <c r="M542" s="262" t="str">
        <f>IF('様式第６号(2)'!T549="","",'様式第６号(2)'!T549)</f>
        <v/>
      </c>
      <c r="N542" s="262" t="str">
        <f t="shared" ref="N542" si="730">IF(OR(H542="",M542=""),"",H542-M542)</f>
        <v/>
      </c>
      <c r="O542" s="264"/>
      <c r="P542" s="264"/>
      <c r="Q542" s="265"/>
      <c r="R542" s="244"/>
      <c r="S542" s="244"/>
      <c r="T542" s="265"/>
      <c r="U542" s="244"/>
      <c r="V542" s="266" t="str">
        <f t="shared" ref="V542" si="731">IF(Q542="","",IF(Q542="×",0,IF(AND(Q542="○",S542="○"),150000,100000)))</f>
        <v/>
      </c>
      <c r="W542" s="267" t="str">
        <f t="shared" ref="W542" si="732">IF(AND(N542="",O542=""),"",SUM(N542,O542))</f>
        <v/>
      </c>
      <c r="X542" s="244"/>
    </row>
    <row r="543" spans="1:24" s="57" customFormat="1" ht="20.45" customHeight="1">
      <c r="A543" s="163"/>
      <c r="B543" s="250"/>
      <c r="C543" s="251"/>
      <c r="D543" s="254"/>
      <c r="E543" s="255"/>
      <c r="F543" s="254"/>
      <c r="G543" s="255"/>
      <c r="H543" s="258"/>
      <c r="I543" s="259"/>
      <c r="J543" s="258"/>
      <c r="K543" s="259"/>
      <c r="L543" s="261"/>
      <c r="M543" s="263"/>
      <c r="N543" s="263"/>
      <c r="O543" s="264"/>
      <c r="P543" s="264"/>
      <c r="Q543" s="265"/>
      <c r="R543" s="244"/>
      <c r="S543" s="244"/>
      <c r="T543" s="265"/>
      <c r="U543" s="244"/>
      <c r="V543" s="266"/>
      <c r="W543" s="267"/>
      <c r="X543" s="244"/>
    </row>
    <row r="544" spans="1:24" s="57" customFormat="1" ht="20.45" customHeight="1">
      <c r="A544" s="163">
        <v>250</v>
      </c>
      <c r="B544" s="248" t="str">
        <f>IF('様式第６号(2)'!B551="","",'様式第６号(2)'!B551)</f>
        <v/>
      </c>
      <c r="C544" s="249"/>
      <c r="D544" s="252" t="str">
        <f>IF('様式第６号(2)'!H551="","",'様式第６号(2)'!H551)</f>
        <v/>
      </c>
      <c r="E544" s="253"/>
      <c r="F544" s="252" t="str">
        <f>IF('様式第６号(2)'!J551="","",'様式第６号(2)'!J551)</f>
        <v/>
      </c>
      <c r="G544" s="253"/>
      <c r="H544" s="256" t="str">
        <f>IF('様式第６号(2)'!N551="","",'様式第６号(2)'!N551)</f>
        <v/>
      </c>
      <c r="I544" s="257"/>
      <c r="J544" s="256" t="str">
        <f>IF('様式第６号(2)'!P551="","",'様式第６号(2)'!P551)</f>
        <v/>
      </c>
      <c r="K544" s="257"/>
      <c r="L544" s="260" t="str">
        <f>IF('様式第６号(2)'!R551="","",'様式第６号(2)'!R551)</f>
        <v/>
      </c>
      <c r="M544" s="262" t="str">
        <f>IF('様式第６号(2)'!T551="","",'様式第６号(2)'!T551)</f>
        <v/>
      </c>
      <c r="N544" s="262" t="str">
        <f t="shared" ref="N544" si="733">IF(OR(H544="",M544=""),"",H544-M544)</f>
        <v/>
      </c>
      <c r="O544" s="264"/>
      <c r="P544" s="264"/>
      <c r="Q544" s="265"/>
      <c r="R544" s="244"/>
      <c r="S544" s="244"/>
      <c r="T544" s="265"/>
      <c r="U544" s="244"/>
      <c r="V544" s="266" t="str">
        <f t="shared" ref="V544" si="734">IF(Q544="","",IF(Q544="×",0,IF(AND(Q544="○",S544="○"),150000,100000)))</f>
        <v/>
      </c>
      <c r="W544" s="267" t="str">
        <f t="shared" ref="W544" si="735">IF(AND(N544="",O544=""),"",SUM(N544,O544))</f>
        <v/>
      </c>
      <c r="X544" s="244"/>
    </row>
    <row r="545" spans="1:24" s="57" customFormat="1" ht="20.45" customHeight="1">
      <c r="A545" s="163"/>
      <c r="B545" s="250"/>
      <c r="C545" s="251"/>
      <c r="D545" s="254"/>
      <c r="E545" s="255"/>
      <c r="F545" s="254"/>
      <c r="G545" s="255"/>
      <c r="H545" s="258"/>
      <c r="I545" s="259"/>
      <c r="J545" s="258"/>
      <c r="K545" s="259"/>
      <c r="L545" s="261"/>
      <c r="M545" s="263"/>
      <c r="N545" s="263"/>
      <c r="O545" s="264"/>
      <c r="P545" s="264"/>
      <c r="Q545" s="265"/>
      <c r="R545" s="244"/>
      <c r="S545" s="244"/>
      <c r="T545" s="265"/>
      <c r="U545" s="244"/>
      <c r="V545" s="266"/>
      <c r="W545" s="267"/>
      <c r="X545" s="244"/>
    </row>
    <row r="546" spans="1:24" s="57" customFormat="1" ht="20.45" customHeight="1">
      <c r="A546" s="163">
        <v>251</v>
      </c>
      <c r="B546" s="248" t="str">
        <f>IF('様式第６号(2)'!B553="","",'様式第６号(2)'!B553)</f>
        <v/>
      </c>
      <c r="C546" s="249"/>
      <c r="D546" s="252" t="str">
        <f>IF('様式第６号(2)'!H553="","",'様式第６号(2)'!H553)</f>
        <v/>
      </c>
      <c r="E546" s="253"/>
      <c r="F546" s="252" t="str">
        <f>IF('様式第６号(2)'!J553="","",'様式第６号(2)'!J553)</f>
        <v/>
      </c>
      <c r="G546" s="253"/>
      <c r="H546" s="256" t="str">
        <f>IF('様式第６号(2)'!N553="","",'様式第６号(2)'!N553)</f>
        <v/>
      </c>
      <c r="I546" s="257"/>
      <c r="J546" s="256" t="str">
        <f>IF('様式第６号(2)'!P553="","",'様式第６号(2)'!P553)</f>
        <v/>
      </c>
      <c r="K546" s="257"/>
      <c r="L546" s="260" t="str">
        <f>IF('様式第６号(2)'!R553="","",'様式第６号(2)'!R553)</f>
        <v/>
      </c>
      <c r="M546" s="262" t="str">
        <f>IF('様式第６号(2)'!T553="","",'様式第６号(2)'!T553)</f>
        <v/>
      </c>
      <c r="N546" s="262" t="str">
        <f t="shared" ref="N546" si="736">IF(OR(H546="",M546=""),"",H546-M546)</f>
        <v/>
      </c>
      <c r="O546" s="264"/>
      <c r="P546" s="264"/>
      <c r="Q546" s="265"/>
      <c r="R546" s="244"/>
      <c r="S546" s="244"/>
      <c r="T546" s="265"/>
      <c r="U546" s="244"/>
      <c r="V546" s="266" t="str">
        <f t="shared" ref="V546" si="737">IF(Q546="","",IF(Q546="×",0,IF(AND(Q546="○",S546="○"),150000,100000)))</f>
        <v/>
      </c>
      <c r="W546" s="267" t="str">
        <f t="shared" ref="W546" si="738">IF(AND(N546="",O546=""),"",SUM(N546,O546))</f>
        <v/>
      </c>
      <c r="X546" s="244"/>
    </row>
    <row r="547" spans="1:24" s="57" customFormat="1" ht="20.45" customHeight="1">
      <c r="A547" s="163"/>
      <c r="B547" s="250"/>
      <c r="C547" s="251"/>
      <c r="D547" s="254"/>
      <c r="E547" s="255"/>
      <c r="F547" s="254"/>
      <c r="G547" s="255"/>
      <c r="H547" s="258"/>
      <c r="I547" s="259"/>
      <c r="J547" s="258"/>
      <c r="K547" s="259"/>
      <c r="L547" s="261"/>
      <c r="M547" s="263"/>
      <c r="N547" s="263"/>
      <c r="O547" s="264"/>
      <c r="P547" s="264"/>
      <c r="Q547" s="265"/>
      <c r="R547" s="244"/>
      <c r="S547" s="244"/>
      <c r="T547" s="265"/>
      <c r="U547" s="244"/>
      <c r="V547" s="266"/>
      <c r="W547" s="267"/>
      <c r="X547" s="244"/>
    </row>
    <row r="548" spans="1:24" s="57" customFormat="1" ht="20.45" customHeight="1">
      <c r="A548" s="163">
        <v>252</v>
      </c>
      <c r="B548" s="248" t="str">
        <f>IF('様式第６号(2)'!B555="","",'様式第６号(2)'!B555)</f>
        <v/>
      </c>
      <c r="C548" s="249"/>
      <c r="D548" s="252" t="str">
        <f>IF('様式第６号(2)'!H555="","",'様式第６号(2)'!H555)</f>
        <v/>
      </c>
      <c r="E548" s="253"/>
      <c r="F548" s="252" t="str">
        <f>IF('様式第６号(2)'!J555="","",'様式第６号(2)'!J555)</f>
        <v/>
      </c>
      <c r="G548" s="253"/>
      <c r="H548" s="256" t="str">
        <f>IF('様式第６号(2)'!N555="","",'様式第６号(2)'!N555)</f>
        <v/>
      </c>
      <c r="I548" s="257"/>
      <c r="J548" s="256" t="str">
        <f>IF('様式第６号(2)'!P555="","",'様式第６号(2)'!P555)</f>
        <v/>
      </c>
      <c r="K548" s="257"/>
      <c r="L548" s="260" t="str">
        <f>IF('様式第６号(2)'!R555="","",'様式第６号(2)'!R555)</f>
        <v/>
      </c>
      <c r="M548" s="262" t="str">
        <f>IF('様式第６号(2)'!T555="","",'様式第６号(2)'!T555)</f>
        <v/>
      </c>
      <c r="N548" s="262" t="str">
        <f t="shared" ref="N548" si="739">IF(OR(H548="",M548=""),"",H548-M548)</f>
        <v/>
      </c>
      <c r="O548" s="264"/>
      <c r="P548" s="264"/>
      <c r="Q548" s="265"/>
      <c r="R548" s="244"/>
      <c r="S548" s="244"/>
      <c r="T548" s="265"/>
      <c r="U548" s="244"/>
      <c r="V548" s="266" t="str">
        <f t="shared" ref="V548" si="740">IF(Q548="","",IF(Q548="×",0,IF(AND(Q548="○",S548="○"),150000,100000)))</f>
        <v/>
      </c>
      <c r="W548" s="267" t="str">
        <f t="shared" ref="W548" si="741">IF(AND(N548="",O548=""),"",SUM(N548,O548))</f>
        <v/>
      </c>
      <c r="X548" s="244"/>
    </row>
    <row r="549" spans="1:24" s="57" customFormat="1" ht="20.45" customHeight="1">
      <c r="A549" s="163"/>
      <c r="B549" s="250"/>
      <c r="C549" s="251"/>
      <c r="D549" s="254"/>
      <c r="E549" s="255"/>
      <c r="F549" s="254"/>
      <c r="G549" s="255"/>
      <c r="H549" s="258"/>
      <c r="I549" s="259"/>
      <c r="J549" s="258"/>
      <c r="K549" s="259"/>
      <c r="L549" s="261"/>
      <c r="M549" s="263"/>
      <c r="N549" s="263"/>
      <c r="O549" s="264"/>
      <c r="P549" s="264"/>
      <c r="Q549" s="265"/>
      <c r="R549" s="244"/>
      <c r="S549" s="244"/>
      <c r="T549" s="265"/>
      <c r="U549" s="244"/>
      <c r="V549" s="266"/>
      <c r="W549" s="267"/>
      <c r="X549" s="244"/>
    </row>
    <row r="550" spans="1:24" s="57" customFormat="1" ht="20.45" customHeight="1">
      <c r="A550" s="163">
        <v>253</v>
      </c>
      <c r="B550" s="248" t="str">
        <f>IF('様式第６号(2)'!B557="","",'様式第６号(2)'!B557)</f>
        <v/>
      </c>
      <c r="C550" s="249"/>
      <c r="D550" s="252" t="str">
        <f>IF('様式第６号(2)'!H557="","",'様式第６号(2)'!H557)</f>
        <v/>
      </c>
      <c r="E550" s="253"/>
      <c r="F550" s="252" t="str">
        <f>IF('様式第６号(2)'!J557="","",'様式第６号(2)'!J557)</f>
        <v/>
      </c>
      <c r="G550" s="253"/>
      <c r="H550" s="256" t="str">
        <f>IF('様式第６号(2)'!N557="","",'様式第６号(2)'!N557)</f>
        <v/>
      </c>
      <c r="I550" s="257"/>
      <c r="J550" s="256" t="str">
        <f>IF('様式第６号(2)'!P557="","",'様式第６号(2)'!P557)</f>
        <v/>
      </c>
      <c r="K550" s="257"/>
      <c r="L550" s="260" t="str">
        <f>IF('様式第６号(2)'!R557="","",'様式第６号(2)'!R557)</f>
        <v/>
      </c>
      <c r="M550" s="262" t="str">
        <f>IF('様式第６号(2)'!T557="","",'様式第６号(2)'!T557)</f>
        <v/>
      </c>
      <c r="N550" s="262" t="str">
        <f t="shared" ref="N550" si="742">IF(OR(H550="",M550=""),"",H550-M550)</f>
        <v/>
      </c>
      <c r="O550" s="264"/>
      <c r="P550" s="264"/>
      <c r="Q550" s="265"/>
      <c r="R550" s="244"/>
      <c r="S550" s="244"/>
      <c r="T550" s="265"/>
      <c r="U550" s="244"/>
      <c r="V550" s="266" t="str">
        <f t="shared" ref="V550" si="743">IF(Q550="","",IF(Q550="×",0,IF(AND(Q550="○",S550="○"),150000,100000)))</f>
        <v/>
      </c>
      <c r="W550" s="267" t="str">
        <f t="shared" ref="W550" si="744">IF(AND(N550="",O550=""),"",SUM(N550,O550))</f>
        <v/>
      </c>
      <c r="X550" s="244"/>
    </row>
    <row r="551" spans="1:24" s="57" customFormat="1" ht="20.45" customHeight="1">
      <c r="A551" s="163"/>
      <c r="B551" s="250"/>
      <c r="C551" s="251"/>
      <c r="D551" s="254"/>
      <c r="E551" s="255"/>
      <c r="F551" s="254"/>
      <c r="G551" s="255"/>
      <c r="H551" s="258"/>
      <c r="I551" s="259"/>
      <c r="J551" s="258"/>
      <c r="K551" s="259"/>
      <c r="L551" s="261"/>
      <c r="M551" s="263"/>
      <c r="N551" s="263"/>
      <c r="O551" s="264"/>
      <c r="P551" s="264"/>
      <c r="Q551" s="265"/>
      <c r="R551" s="244"/>
      <c r="S551" s="244"/>
      <c r="T551" s="265"/>
      <c r="U551" s="244"/>
      <c r="V551" s="266"/>
      <c r="W551" s="267"/>
      <c r="X551" s="244"/>
    </row>
    <row r="552" spans="1:24" s="57" customFormat="1" ht="20.45" customHeight="1">
      <c r="A552" s="163">
        <v>254</v>
      </c>
      <c r="B552" s="248" t="str">
        <f>IF('様式第６号(2)'!B559="","",'様式第６号(2)'!B559)</f>
        <v/>
      </c>
      <c r="C552" s="249"/>
      <c r="D552" s="252" t="str">
        <f>IF('様式第６号(2)'!H559="","",'様式第６号(2)'!H559)</f>
        <v/>
      </c>
      <c r="E552" s="253"/>
      <c r="F552" s="252" t="str">
        <f>IF('様式第６号(2)'!J559="","",'様式第６号(2)'!J559)</f>
        <v/>
      </c>
      <c r="G552" s="253"/>
      <c r="H552" s="256" t="str">
        <f>IF('様式第６号(2)'!N559="","",'様式第６号(2)'!N559)</f>
        <v/>
      </c>
      <c r="I552" s="257"/>
      <c r="J552" s="256" t="str">
        <f>IF('様式第６号(2)'!P559="","",'様式第６号(2)'!P559)</f>
        <v/>
      </c>
      <c r="K552" s="257"/>
      <c r="L552" s="260" t="str">
        <f>IF('様式第６号(2)'!R559="","",'様式第６号(2)'!R559)</f>
        <v/>
      </c>
      <c r="M552" s="262" t="str">
        <f>IF('様式第６号(2)'!T559="","",'様式第６号(2)'!T559)</f>
        <v/>
      </c>
      <c r="N552" s="262" t="str">
        <f t="shared" ref="N552" si="745">IF(OR(H552="",M552=""),"",H552-M552)</f>
        <v/>
      </c>
      <c r="O552" s="264"/>
      <c r="P552" s="264"/>
      <c r="Q552" s="265"/>
      <c r="R552" s="244"/>
      <c r="S552" s="244"/>
      <c r="T552" s="265"/>
      <c r="U552" s="244"/>
      <c r="V552" s="266" t="str">
        <f t="shared" ref="V552" si="746">IF(Q552="","",IF(Q552="×",0,IF(AND(Q552="○",S552="○"),150000,100000)))</f>
        <v/>
      </c>
      <c r="W552" s="267" t="str">
        <f t="shared" ref="W552" si="747">IF(AND(N552="",O552=""),"",SUM(N552,O552))</f>
        <v/>
      </c>
      <c r="X552" s="244"/>
    </row>
    <row r="553" spans="1:24" s="57" customFormat="1" ht="20.45" customHeight="1">
      <c r="A553" s="163"/>
      <c r="B553" s="250"/>
      <c r="C553" s="251"/>
      <c r="D553" s="254"/>
      <c r="E553" s="255"/>
      <c r="F553" s="254"/>
      <c r="G553" s="255"/>
      <c r="H553" s="258"/>
      <c r="I553" s="259"/>
      <c r="J553" s="258"/>
      <c r="K553" s="259"/>
      <c r="L553" s="261"/>
      <c r="M553" s="263"/>
      <c r="N553" s="263"/>
      <c r="O553" s="264"/>
      <c r="P553" s="264"/>
      <c r="Q553" s="265"/>
      <c r="R553" s="244"/>
      <c r="S553" s="244"/>
      <c r="T553" s="265"/>
      <c r="U553" s="244"/>
      <c r="V553" s="266"/>
      <c r="W553" s="267"/>
      <c r="X553" s="244"/>
    </row>
    <row r="554" spans="1:24" s="57" customFormat="1" ht="20.45" customHeight="1">
      <c r="A554" s="163">
        <v>255</v>
      </c>
      <c r="B554" s="248" t="str">
        <f>IF('様式第６号(2)'!B561="","",'様式第６号(2)'!B561)</f>
        <v/>
      </c>
      <c r="C554" s="249"/>
      <c r="D554" s="252" t="str">
        <f>IF('様式第６号(2)'!H561="","",'様式第６号(2)'!H561)</f>
        <v/>
      </c>
      <c r="E554" s="253"/>
      <c r="F554" s="252" t="str">
        <f>IF('様式第６号(2)'!J561="","",'様式第６号(2)'!J561)</f>
        <v/>
      </c>
      <c r="G554" s="253"/>
      <c r="H554" s="256" t="str">
        <f>IF('様式第６号(2)'!N561="","",'様式第６号(2)'!N561)</f>
        <v/>
      </c>
      <c r="I554" s="257"/>
      <c r="J554" s="256" t="str">
        <f>IF('様式第６号(2)'!P561="","",'様式第６号(2)'!P561)</f>
        <v/>
      </c>
      <c r="K554" s="257"/>
      <c r="L554" s="260" t="str">
        <f>IF('様式第６号(2)'!R561="","",'様式第６号(2)'!R561)</f>
        <v/>
      </c>
      <c r="M554" s="262" t="str">
        <f>IF('様式第６号(2)'!T561="","",'様式第６号(2)'!T561)</f>
        <v/>
      </c>
      <c r="N554" s="262" t="str">
        <f t="shared" ref="N554" si="748">IF(OR(H554="",M554=""),"",H554-M554)</f>
        <v/>
      </c>
      <c r="O554" s="264"/>
      <c r="P554" s="264"/>
      <c r="Q554" s="265"/>
      <c r="R554" s="244"/>
      <c r="S554" s="244"/>
      <c r="T554" s="265"/>
      <c r="U554" s="244"/>
      <c r="V554" s="266" t="str">
        <f t="shared" ref="V554" si="749">IF(Q554="","",IF(Q554="×",0,IF(AND(Q554="○",S554="○"),150000,100000)))</f>
        <v/>
      </c>
      <c r="W554" s="267" t="str">
        <f t="shared" ref="W554" si="750">IF(AND(N554="",O554=""),"",SUM(N554,O554))</f>
        <v/>
      </c>
      <c r="X554" s="244"/>
    </row>
    <row r="555" spans="1:24" s="57" customFormat="1" ht="20.45" customHeight="1">
      <c r="A555" s="163"/>
      <c r="B555" s="250"/>
      <c r="C555" s="251"/>
      <c r="D555" s="254"/>
      <c r="E555" s="255"/>
      <c r="F555" s="254"/>
      <c r="G555" s="255"/>
      <c r="H555" s="258"/>
      <c r="I555" s="259"/>
      <c r="J555" s="258"/>
      <c r="K555" s="259"/>
      <c r="L555" s="261"/>
      <c r="M555" s="263"/>
      <c r="N555" s="263"/>
      <c r="O555" s="264"/>
      <c r="P555" s="264"/>
      <c r="Q555" s="265"/>
      <c r="R555" s="244"/>
      <c r="S555" s="244"/>
      <c r="T555" s="265"/>
      <c r="U555" s="244"/>
      <c r="V555" s="266"/>
      <c r="W555" s="267"/>
      <c r="X555" s="244"/>
    </row>
    <row r="556" spans="1:24" s="57" customFormat="1" ht="20.45" customHeight="1">
      <c r="A556" s="163">
        <v>256</v>
      </c>
      <c r="B556" s="248" t="str">
        <f>IF('様式第６号(2)'!B563="","",'様式第６号(2)'!B563)</f>
        <v/>
      </c>
      <c r="C556" s="249"/>
      <c r="D556" s="252" t="str">
        <f>IF('様式第６号(2)'!H563="","",'様式第６号(2)'!H563)</f>
        <v/>
      </c>
      <c r="E556" s="253"/>
      <c r="F556" s="252" t="str">
        <f>IF('様式第６号(2)'!J563="","",'様式第６号(2)'!J563)</f>
        <v/>
      </c>
      <c r="G556" s="253"/>
      <c r="H556" s="256" t="str">
        <f>IF('様式第６号(2)'!N563="","",'様式第６号(2)'!N563)</f>
        <v/>
      </c>
      <c r="I556" s="257"/>
      <c r="J556" s="256" t="str">
        <f>IF('様式第６号(2)'!P563="","",'様式第６号(2)'!P563)</f>
        <v/>
      </c>
      <c r="K556" s="257"/>
      <c r="L556" s="260" t="str">
        <f>IF('様式第６号(2)'!R563="","",'様式第６号(2)'!R563)</f>
        <v/>
      </c>
      <c r="M556" s="262" t="str">
        <f>IF('様式第６号(2)'!T563="","",'様式第６号(2)'!T563)</f>
        <v/>
      </c>
      <c r="N556" s="262" t="str">
        <f t="shared" ref="N556" si="751">IF(OR(H556="",M556=""),"",H556-M556)</f>
        <v/>
      </c>
      <c r="O556" s="264"/>
      <c r="P556" s="264"/>
      <c r="Q556" s="265"/>
      <c r="R556" s="244"/>
      <c r="S556" s="244"/>
      <c r="T556" s="265"/>
      <c r="U556" s="244"/>
      <c r="V556" s="266" t="str">
        <f t="shared" ref="V556" si="752">IF(Q556="","",IF(Q556="×",0,IF(AND(Q556="○",S556="○"),150000,100000)))</f>
        <v/>
      </c>
      <c r="W556" s="267" t="str">
        <f t="shared" ref="W556" si="753">IF(AND(N556="",O556=""),"",SUM(N556,O556))</f>
        <v/>
      </c>
      <c r="X556" s="244"/>
    </row>
    <row r="557" spans="1:24" s="57" customFormat="1" ht="20.45" customHeight="1">
      <c r="A557" s="163"/>
      <c r="B557" s="250"/>
      <c r="C557" s="251"/>
      <c r="D557" s="254"/>
      <c r="E557" s="255"/>
      <c r="F557" s="254"/>
      <c r="G557" s="255"/>
      <c r="H557" s="258"/>
      <c r="I557" s="259"/>
      <c r="J557" s="258"/>
      <c r="K557" s="259"/>
      <c r="L557" s="261"/>
      <c r="M557" s="263"/>
      <c r="N557" s="263"/>
      <c r="O557" s="264"/>
      <c r="P557" s="264"/>
      <c r="Q557" s="265"/>
      <c r="R557" s="244"/>
      <c r="S557" s="244"/>
      <c r="T557" s="265"/>
      <c r="U557" s="244"/>
      <c r="V557" s="266"/>
      <c r="W557" s="267"/>
      <c r="X557" s="244"/>
    </row>
    <row r="558" spans="1:24" s="57" customFormat="1" ht="20.45" customHeight="1">
      <c r="A558" s="163">
        <v>257</v>
      </c>
      <c r="B558" s="248" t="str">
        <f>IF('様式第６号(2)'!B565="","",'様式第６号(2)'!B565)</f>
        <v/>
      </c>
      <c r="C558" s="249"/>
      <c r="D558" s="252" t="str">
        <f>IF('様式第６号(2)'!H565="","",'様式第６号(2)'!H565)</f>
        <v/>
      </c>
      <c r="E558" s="253"/>
      <c r="F558" s="252" t="str">
        <f>IF('様式第６号(2)'!J565="","",'様式第６号(2)'!J565)</f>
        <v/>
      </c>
      <c r="G558" s="253"/>
      <c r="H558" s="256" t="str">
        <f>IF('様式第６号(2)'!N565="","",'様式第６号(2)'!N565)</f>
        <v/>
      </c>
      <c r="I558" s="257"/>
      <c r="J558" s="256" t="str">
        <f>IF('様式第６号(2)'!P565="","",'様式第６号(2)'!P565)</f>
        <v/>
      </c>
      <c r="K558" s="257"/>
      <c r="L558" s="260" t="str">
        <f>IF('様式第６号(2)'!R565="","",'様式第６号(2)'!R565)</f>
        <v/>
      </c>
      <c r="M558" s="262" t="str">
        <f>IF('様式第６号(2)'!T565="","",'様式第６号(2)'!T565)</f>
        <v/>
      </c>
      <c r="N558" s="262" t="str">
        <f t="shared" ref="N558" si="754">IF(OR(H558="",M558=""),"",H558-M558)</f>
        <v/>
      </c>
      <c r="O558" s="264"/>
      <c r="P558" s="264"/>
      <c r="Q558" s="265"/>
      <c r="R558" s="244"/>
      <c r="S558" s="244"/>
      <c r="T558" s="265"/>
      <c r="U558" s="244"/>
      <c r="V558" s="266" t="str">
        <f t="shared" ref="V558" si="755">IF(Q558="","",IF(Q558="×",0,IF(AND(Q558="○",S558="○"),150000,100000)))</f>
        <v/>
      </c>
      <c r="W558" s="267" t="str">
        <f t="shared" ref="W558" si="756">IF(AND(N558="",O558=""),"",SUM(N558,O558))</f>
        <v/>
      </c>
      <c r="X558" s="244"/>
    </row>
    <row r="559" spans="1:24" s="57" customFormat="1" ht="20.45" customHeight="1">
      <c r="A559" s="163"/>
      <c r="B559" s="250"/>
      <c r="C559" s="251"/>
      <c r="D559" s="254"/>
      <c r="E559" s="255"/>
      <c r="F559" s="254"/>
      <c r="G559" s="255"/>
      <c r="H559" s="258"/>
      <c r="I559" s="259"/>
      <c r="J559" s="258"/>
      <c r="K559" s="259"/>
      <c r="L559" s="261"/>
      <c r="M559" s="263"/>
      <c r="N559" s="263"/>
      <c r="O559" s="264"/>
      <c r="P559" s="264"/>
      <c r="Q559" s="265"/>
      <c r="R559" s="244"/>
      <c r="S559" s="244"/>
      <c r="T559" s="265"/>
      <c r="U559" s="244"/>
      <c r="V559" s="266"/>
      <c r="W559" s="267"/>
      <c r="X559" s="244"/>
    </row>
    <row r="560" spans="1:24" s="57" customFormat="1" ht="20.45" customHeight="1">
      <c r="A560" s="163">
        <v>258</v>
      </c>
      <c r="B560" s="248" t="str">
        <f>IF('様式第６号(2)'!B567="","",'様式第６号(2)'!B567)</f>
        <v/>
      </c>
      <c r="C560" s="249"/>
      <c r="D560" s="252" t="str">
        <f>IF('様式第６号(2)'!H567="","",'様式第６号(2)'!H567)</f>
        <v/>
      </c>
      <c r="E560" s="253"/>
      <c r="F560" s="252" t="str">
        <f>IF('様式第６号(2)'!J567="","",'様式第６号(2)'!J567)</f>
        <v/>
      </c>
      <c r="G560" s="253"/>
      <c r="H560" s="256" t="str">
        <f>IF('様式第６号(2)'!N567="","",'様式第６号(2)'!N567)</f>
        <v/>
      </c>
      <c r="I560" s="257"/>
      <c r="J560" s="256" t="str">
        <f>IF('様式第６号(2)'!P567="","",'様式第６号(2)'!P567)</f>
        <v/>
      </c>
      <c r="K560" s="257"/>
      <c r="L560" s="260" t="str">
        <f>IF('様式第６号(2)'!R567="","",'様式第６号(2)'!R567)</f>
        <v/>
      </c>
      <c r="M560" s="262" t="str">
        <f>IF('様式第６号(2)'!T567="","",'様式第６号(2)'!T567)</f>
        <v/>
      </c>
      <c r="N560" s="262" t="str">
        <f t="shared" ref="N560" si="757">IF(OR(H560="",M560=""),"",H560-M560)</f>
        <v/>
      </c>
      <c r="O560" s="264"/>
      <c r="P560" s="264"/>
      <c r="Q560" s="265"/>
      <c r="R560" s="244"/>
      <c r="S560" s="244"/>
      <c r="T560" s="265"/>
      <c r="U560" s="244"/>
      <c r="V560" s="266" t="str">
        <f t="shared" ref="V560" si="758">IF(Q560="","",IF(Q560="×",0,IF(AND(Q560="○",S560="○"),150000,100000)))</f>
        <v/>
      </c>
      <c r="W560" s="267" t="str">
        <f t="shared" ref="W560" si="759">IF(AND(N560="",O560=""),"",SUM(N560,O560))</f>
        <v/>
      </c>
      <c r="X560" s="244"/>
    </row>
    <row r="561" spans="1:24" s="57" customFormat="1" ht="20.45" customHeight="1">
      <c r="A561" s="163"/>
      <c r="B561" s="250"/>
      <c r="C561" s="251"/>
      <c r="D561" s="254"/>
      <c r="E561" s="255"/>
      <c r="F561" s="254"/>
      <c r="G561" s="255"/>
      <c r="H561" s="258"/>
      <c r="I561" s="259"/>
      <c r="J561" s="258"/>
      <c r="K561" s="259"/>
      <c r="L561" s="261"/>
      <c r="M561" s="263"/>
      <c r="N561" s="263"/>
      <c r="O561" s="264"/>
      <c r="P561" s="264"/>
      <c r="Q561" s="265"/>
      <c r="R561" s="244"/>
      <c r="S561" s="244"/>
      <c r="T561" s="265"/>
      <c r="U561" s="244"/>
      <c r="V561" s="266"/>
      <c r="W561" s="267"/>
      <c r="X561" s="244"/>
    </row>
    <row r="562" spans="1:24" s="57" customFormat="1" ht="20.45" customHeight="1">
      <c r="A562" s="163">
        <v>259</v>
      </c>
      <c r="B562" s="248" t="str">
        <f>IF('様式第６号(2)'!B569="","",'様式第６号(2)'!B569)</f>
        <v/>
      </c>
      <c r="C562" s="249"/>
      <c r="D562" s="252" t="str">
        <f>IF('様式第６号(2)'!H569="","",'様式第６号(2)'!H569)</f>
        <v/>
      </c>
      <c r="E562" s="253"/>
      <c r="F562" s="252" t="str">
        <f>IF('様式第６号(2)'!J569="","",'様式第６号(2)'!J569)</f>
        <v/>
      </c>
      <c r="G562" s="253"/>
      <c r="H562" s="256" t="str">
        <f>IF('様式第６号(2)'!N569="","",'様式第６号(2)'!N569)</f>
        <v/>
      </c>
      <c r="I562" s="257"/>
      <c r="J562" s="256" t="str">
        <f>IF('様式第６号(2)'!P569="","",'様式第６号(2)'!P569)</f>
        <v/>
      </c>
      <c r="K562" s="257"/>
      <c r="L562" s="260" t="str">
        <f>IF('様式第６号(2)'!R569="","",'様式第６号(2)'!R569)</f>
        <v/>
      </c>
      <c r="M562" s="262" t="str">
        <f>IF('様式第６号(2)'!T569="","",'様式第６号(2)'!T569)</f>
        <v/>
      </c>
      <c r="N562" s="262" t="str">
        <f t="shared" ref="N562" si="760">IF(OR(H562="",M562=""),"",H562-M562)</f>
        <v/>
      </c>
      <c r="O562" s="264"/>
      <c r="P562" s="264"/>
      <c r="Q562" s="265"/>
      <c r="R562" s="244"/>
      <c r="S562" s="244"/>
      <c r="T562" s="265"/>
      <c r="U562" s="244"/>
      <c r="V562" s="266" t="str">
        <f t="shared" ref="V562" si="761">IF(Q562="","",IF(Q562="×",0,IF(AND(Q562="○",S562="○"),150000,100000)))</f>
        <v/>
      </c>
      <c r="W562" s="267" t="str">
        <f t="shared" ref="W562" si="762">IF(AND(N562="",O562=""),"",SUM(N562,O562))</f>
        <v/>
      </c>
      <c r="X562" s="244"/>
    </row>
    <row r="563" spans="1:24" s="57" customFormat="1" ht="20.45" customHeight="1">
      <c r="A563" s="163"/>
      <c r="B563" s="250"/>
      <c r="C563" s="251"/>
      <c r="D563" s="254"/>
      <c r="E563" s="255"/>
      <c r="F563" s="254"/>
      <c r="G563" s="255"/>
      <c r="H563" s="258"/>
      <c r="I563" s="259"/>
      <c r="J563" s="258"/>
      <c r="K563" s="259"/>
      <c r="L563" s="261"/>
      <c r="M563" s="263"/>
      <c r="N563" s="263"/>
      <c r="O563" s="264"/>
      <c r="P563" s="264"/>
      <c r="Q563" s="265"/>
      <c r="R563" s="244"/>
      <c r="S563" s="244"/>
      <c r="T563" s="265"/>
      <c r="U563" s="244"/>
      <c r="V563" s="266"/>
      <c r="W563" s="267"/>
      <c r="X563" s="244"/>
    </row>
    <row r="564" spans="1:24" s="57" customFormat="1" ht="20.45" customHeight="1">
      <c r="A564" s="163">
        <v>260</v>
      </c>
      <c r="B564" s="248" t="str">
        <f>IF('様式第６号(2)'!B571="","",'様式第６号(2)'!B571)</f>
        <v/>
      </c>
      <c r="C564" s="249"/>
      <c r="D564" s="252" t="str">
        <f>IF('様式第６号(2)'!H571="","",'様式第６号(2)'!H571)</f>
        <v/>
      </c>
      <c r="E564" s="253"/>
      <c r="F564" s="252" t="str">
        <f>IF('様式第６号(2)'!J571="","",'様式第６号(2)'!J571)</f>
        <v/>
      </c>
      <c r="G564" s="253"/>
      <c r="H564" s="256" t="str">
        <f>IF('様式第６号(2)'!N571="","",'様式第６号(2)'!N571)</f>
        <v/>
      </c>
      <c r="I564" s="257"/>
      <c r="J564" s="256" t="str">
        <f>IF('様式第６号(2)'!P571="","",'様式第６号(2)'!P571)</f>
        <v/>
      </c>
      <c r="K564" s="257"/>
      <c r="L564" s="260" t="str">
        <f>IF('様式第６号(2)'!R571="","",'様式第６号(2)'!R571)</f>
        <v/>
      </c>
      <c r="M564" s="262" t="str">
        <f>IF('様式第６号(2)'!T571="","",'様式第６号(2)'!T571)</f>
        <v/>
      </c>
      <c r="N564" s="262" t="str">
        <f t="shared" ref="N564" si="763">IF(OR(H564="",M564=""),"",H564-M564)</f>
        <v/>
      </c>
      <c r="O564" s="264"/>
      <c r="P564" s="264"/>
      <c r="Q564" s="265"/>
      <c r="R564" s="244"/>
      <c r="S564" s="244"/>
      <c r="T564" s="265"/>
      <c r="U564" s="244"/>
      <c r="V564" s="266" t="str">
        <f t="shared" ref="V564" si="764">IF(Q564="","",IF(Q564="×",0,IF(AND(Q564="○",S564="○"),150000,100000)))</f>
        <v/>
      </c>
      <c r="W564" s="267" t="str">
        <f t="shared" ref="W564" si="765">IF(AND(N564="",O564=""),"",SUM(N564,O564))</f>
        <v/>
      </c>
      <c r="X564" s="244"/>
    </row>
    <row r="565" spans="1:24" s="57" customFormat="1" ht="20.45" customHeight="1">
      <c r="A565" s="163"/>
      <c r="B565" s="250"/>
      <c r="C565" s="251"/>
      <c r="D565" s="254"/>
      <c r="E565" s="255"/>
      <c r="F565" s="254"/>
      <c r="G565" s="255"/>
      <c r="H565" s="258"/>
      <c r="I565" s="259"/>
      <c r="J565" s="258"/>
      <c r="K565" s="259"/>
      <c r="L565" s="261"/>
      <c r="M565" s="263"/>
      <c r="N565" s="263"/>
      <c r="O565" s="264"/>
      <c r="P565" s="264"/>
      <c r="Q565" s="265"/>
      <c r="R565" s="244"/>
      <c r="S565" s="244"/>
      <c r="T565" s="265"/>
      <c r="U565" s="244"/>
      <c r="V565" s="266"/>
      <c r="W565" s="267"/>
      <c r="X565" s="244"/>
    </row>
    <row r="566" spans="1:24" s="57" customFormat="1" ht="20.45" customHeight="1">
      <c r="A566" s="163">
        <v>261</v>
      </c>
      <c r="B566" s="248" t="str">
        <f>IF('様式第６号(2)'!B573="","",'様式第６号(2)'!B573)</f>
        <v/>
      </c>
      <c r="C566" s="249"/>
      <c r="D566" s="252" t="str">
        <f>IF('様式第６号(2)'!H573="","",'様式第６号(2)'!H573)</f>
        <v/>
      </c>
      <c r="E566" s="253"/>
      <c r="F566" s="252" t="str">
        <f>IF('様式第６号(2)'!J573="","",'様式第６号(2)'!J573)</f>
        <v/>
      </c>
      <c r="G566" s="253"/>
      <c r="H566" s="256" t="str">
        <f>IF('様式第６号(2)'!N573="","",'様式第６号(2)'!N573)</f>
        <v/>
      </c>
      <c r="I566" s="257"/>
      <c r="J566" s="256" t="str">
        <f>IF('様式第６号(2)'!P573="","",'様式第６号(2)'!P573)</f>
        <v/>
      </c>
      <c r="K566" s="257"/>
      <c r="L566" s="260" t="str">
        <f>IF('様式第６号(2)'!R573="","",'様式第６号(2)'!R573)</f>
        <v/>
      </c>
      <c r="M566" s="262" t="str">
        <f>IF('様式第６号(2)'!T573="","",'様式第６号(2)'!T573)</f>
        <v/>
      </c>
      <c r="N566" s="262" t="str">
        <f t="shared" ref="N566" si="766">IF(OR(H566="",M566=""),"",H566-M566)</f>
        <v/>
      </c>
      <c r="O566" s="264"/>
      <c r="P566" s="264"/>
      <c r="Q566" s="265"/>
      <c r="R566" s="244"/>
      <c r="S566" s="244"/>
      <c r="T566" s="265"/>
      <c r="U566" s="244"/>
      <c r="V566" s="266" t="str">
        <f t="shared" ref="V566" si="767">IF(Q566="","",IF(Q566="×",0,IF(AND(Q566="○",S566="○"),150000,100000)))</f>
        <v/>
      </c>
      <c r="W566" s="267" t="str">
        <f t="shared" ref="W566" si="768">IF(AND(N566="",O566=""),"",SUM(N566,O566))</f>
        <v/>
      </c>
      <c r="X566" s="244"/>
    </row>
    <row r="567" spans="1:24" s="57" customFormat="1" ht="20.45" customHeight="1">
      <c r="A567" s="163"/>
      <c r="B567" s="250"/>
      <c r="C567" s="251"/>
      <c r="D567" s="254"/>
      <c r="E567" s="255"/>
      <c r="F567" s="254"/>
      <c r="G567" s="255"/>
      <c r="H567" s="258"/>
      <c r="I567" s="259"/>
      <c r="J567" s="258"/>
      <c r="K567" s="259"/>
      <c r="L567" s="261"/>
      <c r="M567" s="263"/>
      <c r="N567" s="263"/>
      <c r="O567" s="264"/>
      <c r="P567" s="264"/>
      <c r="Q567" s="265"/>
      <c r="R567" s="244"/>
      <c r="S567" s="244"/>
      <c r="T567" s="265"/>
      <c r="U567" s="244"/>
      <c r="V567" s="266"/>
      <c r="W567" s="267"/>
      <c r="X567" s="244"/>
    </row>
    <row r="568" spans="1:24" s="57" customFormat="1" ht="20.45" customHeight="1">
      <c r="A568" s="163">
        <v>262</v>
      </c>
      <c r="B568" s="248" t="str">
        <f>IF('様式第６号(2)'!B575="","",'様式第６号(2)'!B575)</f>
        <v/>
      </c>
      <c r="C568" s="249"/>
      <c r="D568" s="252" t="str">
        <f>IF('様式第６号(2)'!H575="","",'様式第６号(2)'!H575)</f>
        <v/>
      </c>
      <c r="E568" s="253"/>
      <c r="F568" s="252" t="str">
        <f>IF('様式第６号(2)'!J575="","",'様式第６号(2)'!J575)</f>
        <v/>
      </c>
      <c r="G568" s="253"/>
      <c r="H568" s="256" t="str">
        <f>IF('様式第６号(2)'!N575="","",'様式第６号(2)'!N575)</f>
        <v/>
      </c>
      <c r="I568" s="257"/>
      <c r="J568" s="256" t="str">
        <f>IF('様式第６号(2)'!P575="","",'様式第６号(2)'!P575)</f>
        <v/>
      </c>
      <c r="K568" s="257"/>
      <c r="L568" s="260" t="str">
        <f>IF('様式第６号(2)'!R575="","",'様式第６号(2)'!R575)</f>
        <v/>
      </c>
      <c r="M568" s="262" t="str">
        <f>IF('様式第６号(2)'!T575="","",'様式第６号(2)'!T575)</f>
        <v/>
      </c>
      <c r="N568" s="262" t="str">
        <f t="shared" ref="N568" si="769">IF(OR(H568="",M568=""),"",H568-M568)</f>
        <v/>
      </c>
      <c r="O568" s="264"/>
      <c r="P568" s="264"/>
      <c r="Q568" s="265"/>
      <c r="R568" s="244"/>
      <c r="S568" s="244"/>
      <c r="T568" s="265"/>
      <c r="U568" s="244"/>
      <c r="V568" s="266" t="str">
        <f t="shared" ref="V568" si="770">IF(Q568="","",IF(Q568="×",0,IF(AND(Q568="○",S568="○"),150000,100000)))</f>
        <v/>
      </c>
      <c r="W568" s="267" t="str">
        <f t="shared" ref="W568" si="771">IF(AND(N568="",O568=""),"",SUM(N568,O568))</f>
        <v/>
      </c>
      <c r="X568" s="244"/>
    </row>
    <row r="569" spans="1:24" s="57" customFormat="1" ht="20.45" customHeight="1">
      <c r="A569" s="163"/>
      <c r="B569" s="250"/>
      <c r="C569" s="251"/>
      <c r="D569" s="254"/>
      <c r="E569" s="255"/>
      <c r="F569" s="254"/>
      <c r="G569" s="255"/>
      <c r="H569" s="258"/>
      <c r="I569" s="259"/>
      <c r="J569" s="258"/>
      <c r="K569" s="259"/>
      <c r="L569" s="261"/>
      <c r="M569" s="263"/>
      <c r="N569" s="263"/>
      <c r="O569" s="264"/>
      <c r="P569" s="264"/>
      <c r="Q569" s="265"/>
      <c r="R569" s="244"/>
      <c r="S569" s="244"/>
      <c r="T569" s="265"/>
      <c r="U569" s="244"/>
      <c r="V569" s="266"/>
      <c r="W569" s="267"/>
      <c r="X569" s="244"/>
    </row>
    <row r="570" spans="1:24" s="57" customFormat="1" ht="20.45" customHeight="1">
      <c r="A570" s="163">
        <v>263</v>
      </c>
      <c r="B570" s="248" t="str">
        <f>IF('様式第６号(2)'!B577="","",'様式第６号(2)'!B577)</f>
        <v/>
      </c>
      <c r="C570" s="249"/>
      <c r="D570" s="252" t="str">
        <f>IF('様式第６号(2)'!H577="","",'様式第６号(2)'!H577)</f>
        <v/>
      </c>
      <c r="E570" s="253"/>
      <c r="F570" s="252" t="str">
        <f>IF('様式第６号(2)'!J577="","",'様式第６号(2)'!J577)</f>
        <v/>
      </c>
      <c r="G570" s="253"/>
      <c r="H570" s="256" t="str">
        <f>IF('様式第６号(2)'!N577="","",'様式第６号(2)'!N577)</f>
        <v/>
      </c>
      <c r="I570" s="257"/>
      <c r="J570" s="256" t="str">
        <f>IF('様式第６号(2)'!P577="","",'様式第６号(2)'!P577)</f>
        <v/>
      </c>
      <c r="K570" s="257"/>
      <c r="L570" s="260" t="str">
        <f>IF('様式第６号(2)'!R577="","",'様式第６号(2)'!R577)</f>
        <v/>
      </c>
      <c r="M570" s="262" t="str">
        <f>IF('様式第６号(2)'!T577="","",'様式第６号(2)'!T577)</f>
        <v/>
      </c>
      <c r="N570" s="262" t="str">
        <f t="shared" ref="N570" si="772">IF(OR(H570="",M570=""),"",H570-M570)</f>
        <v/>
      </c>
      <c r="O570" s="264"/>
      <c r="P570" s="264"/>
      <c r="Q570" s="265"/>
      <c r="R570" s="244"/>
      <c r="S570" s="244"/>
      <c r="T570" s="265"/>
      <c r="U570" s="244"/>
      <c r="V570" s="266" t="str">
        <f t="shared" ref="V570" si="773">IF(Q570="","",IF(Q570="×",0,IF(AND(Q570="○",S570="○"),150000,100000)))</f>
        <v/>
      </c>
      <c r="W570" s="267" t="str">
        <f t="shared" ref="W570" si="774">IF(AND(N570="",O570=""),"",SUM(N570,O570))</f>
        <v/>
      </c>
      <c r="X570" s="244"/>
    </row>
    <row r="571" spans="1:24" s="57" customFormat="1" ht="20.45" customHeight="1">
      <c r="A571" s="163"/>
      <c r="B571" s="250"/>
      <c r="C571" s="251"/>
      <c r="D571" s="254"/>
      <c r="E571" s="255"/>
      <c r="F571" s="254"/>
      <c r="G571" s="255"/>
      <c r="H571" s="258"/>
      <c r="I571" s="259"/>
      <c r="J571" s="258"/>
      <c r="K571" s="259"/>
      <c r="L571" s="261"/>
      <c r="M571" s="263"/>
      <c r="N571" s="263"/>
      <c r="O571" s="264"/>
      <c r="P571" s="264"/>
      <c r="Q571" s="265"/>
      <c r="R571" s="244"/>
      <c r="S571" s="244"/>
      <c r="T571" s="265"/>
      <c r="U571" s="244"/>
      <c r="V571" s="266"/>
      <c r="W571" s="267"/>
      <c r="X571" s="244"/>
    </row>
    <row r="572" spans="1:24" s="57" customFormat="1" ht="20.45" customHeight="1">
      <c r="A572" s="163">
        <v>264</v>
      </c>
      <c r="B572" s="248" t="str">
        <f>IF('様式第６号(2)'!B579="","",'様式第６号(2)'!B579)</f>
        <v/>
      </c>
      <c r="C572" s="249"/>
      <c r="D572" s="252" t="str">
        <f>IF('様式第６号(2)'!H579="","",'様式第６号(2)'!H579)</f>
        <v/>
      </c>
      <c r="E572" s="253"/>
      <c r="F572" s="252" t="str">
        <f>IF('様式第６号(2)'!J579="","",'様式第６号(2)'!J579)</f>
        <v/>
      </c>
      <c r="G572" s="253"/>
      <c r="H572" s="256" t="str">
        <f>IF('様式第６号(2)'!N579="","",'様式第６号(2)'!N579)</f>
        <v/>
      </c>
      <c r="I572" s="257"/>
      <c r="J572" s="256" t="str">
        <f>IF('様式第６号(2)'!P579="","",'様式第６号(2)'!P579)</f>
        <v/>
      </c>
      <c r="K572" s="257"/>
      <c r="L572" s="260" t="str">
        <f>IF('様式第６号(2)'!R579="","",'様式第６号(2)'!R579)</f>
        <v/>
      </c>
      <c r="M572" s="262" t="str">
        <f>IF('様式第６号(2)'!T579="","",'様式第６号(2)'!T579)</f>
        <v/>
      </c>
      <c r="N572" s="262" t="str">
        <f t="shared" ref="N572" si="775">IF(OR(H572="",M572=""),"",H572-M572)</f>
        <v/>
      </c>
      <c r="O572" s="264"/>
      <c r="P572" s="264"/>
      <c r="Q572" s="265"/>
      <c r="R572" s="244"/>
      <c r="S572" s="244"/>
      <c r="T572" s="265"/>
      <c r="U572" s="244"/>
      <c r="V572" s="266" t="str">
        <f t="shared" ref="V572" si="776">IF(Q572="","",IF(Q572="×",0,IF(AND(Q572="○",S572="○"),150000,100000)))</f>
        <v/>
      </c>
      <c r="W572" s="267" t="str">
        <f t="shared" ref="W572" si="777">IF(AND(N572="",O572=""),"",SUM(N572,O572))</f>
        <v/>
      </c>
      <c r="X572" s="244"/>
    </row>
    <row r="573" spans="1:24" s="57" customFormat="1" ht="20.45" customHeight="1">
      <c r="A573" s="163"/>
      <c r="B573" s="250"/>
      <c r="C573" s="251"/>
      <c r="D573" s="254"/>
      <c r="E573" s="255"/>
      <c r="F573" s="254"/>
      <c r="G573" s="255"/>
      <c r="H573" s="258"/>
      <c r="I573" s="259"/>
      <c r="J573" s="258"/>
      <c r="K573" s="259"/>
      <c r="L573" s="261"/>
      <c r="M573" s="263"/>
      <c r="N573" s="263"/>
      <c r="O573" s="264"/>
      <c r="P573" s="264"/>
      <c r="Q573" s="265"/>
      <c r="R573" s="244"/>
      <c r="S573" s="244"/>
      <c r="T573" s="265"/>
      <c r="U573" s="244"/>
      <c r="V573" s="266"/>
      <c r="W573" s="267"/>
      <c r="X573" s="244"/>
    </row>
    <row r="574" spans="1:24" s="57" customFormat="1" ht="20.45" customHeight="1">
      <c r="A574" s="163">
        <v>265</v>
      </c>
      <c r="B574" s="248" t="str">
        <f>IF('様式第６号(2)'!B581="","",'様式第６号(2)'!B581)</f>
        <v/>
      </c>
      <c r="C574" s="249"/>
      <c r="D574" s="252" t="str">
        <f>IF('様式第６号(2)'!H581="","",'様式第６号(2)'!H581)</f>
        <v/>
      </c>
      <c r="E574" s="253"/>
      <c r="F574" s="252" t="str">
        <f>IF('様式第６号(2)'!J581="","",'様式第６号(2)'!J581)</f>
        <v/>
      </c>
      <c r="G574" s="253"/>
      <c r="H574" s="256" t="str">
        <f>IF('様式第６号(2)'!N581="","",'様式第６号(2)'!N581)</f>
        <v/>
      </c>
      <c r="I574" s="257"/>
      <c r="J574" s="256" t="str">
        <f>IF('様式第６号(2)'!P581="","",'様式第６号(2)'!P581)</f>
        <v/>
      </c>
      <c r="K574" s="257"/>
      <c r="L574" s="260" t="str">
        <f>IF('様式第６号(2)'!R581="","",'様式第６号(2)'!R581)</f>
        <v/>
      </c>
      <c r="M574" s="262" t="str">
        <f>IF('様式第６号(2)'!T581="","",'様式第６号(2)'!T581)</f>
        <v/>
      </c>
      <c r="N574" s="262" t="str">
        <f t="shared" ref="N574" si="778">IF(OR(H574="",M574=""),"",H574-M574)</f>
        <v/>
      </c>
      <c r="O574" s="264"/>
      <c r="P574" s="264"/>
      <c r="Q574" s="265"/>
      <c r="R574" s="244"/>
      <c r="S574" s="244"/>
      <c r="T574" s="265"/>
      <c r="U574" s="244"/>
      <c r="V574" s="266" t="str">
        <f t="shared" ref="V574" si="779">IF(Q574="","",IF(Q574="×",0,IF(AND(Q574="○",S574="○"),150000,100000)))</f>
        <v/>
      </c>
      <c r="W574" s="267" t="str">
        <f t="shared" ref="W574" si="780">IF(AND(N574="",O574=""),"",SUM(N574,O574))</f>
        <v/>
      </c>
      <c r="X574" s="244"/>
    </row>
    <row r="575" spans="1:24" s="57" customFormat="1" ht="20.45" customHeight="1">
      <c r="A575" s="163"/>
      <c r="B575" s="250"/>
      <c r="C575" s="251"/>
      <c r="D575" s="254"/>
      <c r="E575" s="255"/>
      <c r="F575" s="254"/>
      <c r="G575" s="255"/>
      <c r="H575" s="258"/>
      <c r="I575" s="259"/>
      <c r="J575" s="258"/>
      <c r="K575" s="259"/>
      <c r="L575" s="261"/>
      <c r="M575" s="263"/>
      <c r="N575" s="263"/>
      <c r="O575" s="264"/>
      <c r="P575" s="264"/>
      <c r="Q575" s="265"/>
      <c r="R575" s="244"/>
      <c r="S575" s="244"/>
      <c r="T575" s="265"/>
      <c r="U575" s="244"/>
      <c r="V575" s="266"/>
      <c r="W575" s="267"/>
      <c r="X575" s="244"/>
    </row>
    <row r="576" spans="1:24" s="57" customFormat="1" ht="20.45" customHeight="1">
      <c r="A576" s="163">
        <v>266</v>
      </c>
      <c r="B576" s="248" t="str">
        <f>IF('様式第６号(2)'!B583="","",'様式第６号(2)'!B583)</f>
        <v/>
      </c>
      <c r="C576" s="249"/>
      <c r="D576" s="252" t="str">
        <f>IF('様式第６号(2)'!H583="","",'様式第６号(2)'!H583)</f>
        <v/>
      </c>
      <c r="E576" s="253"/>
      <c r="F576" s="252" t="str">
        <f>IF('様式第６号(2)'!J583="","",'様式第６号(2)'!J583)</f>
        <v/>
      </c>
      <c r="G576" s="253"/>
      <c r="H576" s="256" t="str">
        <f>IF('様式第６号(2)'!N583="","",'様式第６号(2)'!N583)</f>
        <v/>
      </c>
      <c r="I576" s="257"/>
      <c r="J576" s="256" t="str">
        <f>IF('様式第６号(2)'!P583="","",'様式第６号(2)'!P583)</f>
        <v/>
      </c>
      <c r="K576" s="257"/>
      <c r="L576" s="260" t="str">
        <f>IF('様式第６号(2)'!R583="","",'様式第６号(2)'!R583)</f>
        <v/>
      </c>
      <c r="M576" s="262" t="str">
        <f>IF('様式第６号(2)'!T583="","",'様式第６号(2)'!T583)</f>
        <v/>
      </c>
      <c r="N576" s="262" t="str">
        <f t="shared" ref="N576" si="781">IF(OR(H576="",M576=""),"",H576-M576)</f>
        <v/>
      </c>
      <c r="O576" s="264"/>
      <c r="P576" s="264"/>
      <c r="Q576" s="265"/>
      <c r="R576" s="244"/>
      <c r="S576" s="244"/>
      <c r="T576" s="265"/>
      <c r="U576" s="244"/>
      <c r="V576" s="266" t="str">
        <f t="shared" ref="V576" si="782">IF(Q576="","",IF(Q576="×",0,IF(AND(Q576="○",S576="○"),150000,100000)))</f>
        <v/>
      </c>
      <c r="W576" s="267" t="str">
        <f t="shared" ref="W576" si="783">IF(AND(N576="",O576=""),"",SUM(N576,O576))</f>
        <v/>
      </c>
      <c r="X576" s="244"/>
    </row>
    <row r="577" spans="1:24" s="57" customFormat="1" ht="20.45" customHeight="1">
      <c r="A577" s="163"/>
      <c r="B577" s="250"/>
      <c r="C577" s="251"/>
      <c r="D577" s="254"/>
      <c r="E577" s="255"/>
      <c r="F577" s="254"/>
      <c r="G577" s="255"/>
      <c r="H577" s="258"/>
      <c r="I577" s="259"/>
      <c r="J577" s="258"/>
      <c r="K577" s="259"/>
      <c r="L577" s="261"/>
      <c r="M577" s="263"/>
      <c r="N577" s="263"/>
      <c r="O577" s="264"/>
      <c r="P577" s="264"/>
      <c r="Q577" s="265"/>
      <c r="R577" s="244"/>
      <c r="S577" s="244"/>
      <c r="T577" s="265"/>
      <c r="U577" s="244"/>
      <c r="V577" s="266"/>
      <c r="W577" s="267"/>
      <c r="X577" s="244"/>
    </row>
    <row r="578" spans="1:24" s="57" customFormat="1" ht="20.45" customHeight="1">
      <c r="A578" s="163">
        <v>267</v>
      </c>
      <c r="B578" s="248" t="str">
        <f>IF('様式第６号(2)'!B585="","",'様式第６号(2)'!B585)</f>
        <v/>
      </c>
      <c r="C578" s="249"/>
      <c r="D578" s="252" t="str">
        <f>IF('様式第６号(2)'!H585="","",'様式第６号(2)'!H585)</f>
        <v/>
      </c>
      <c r="E578" s="253"/>
      <c r="F578" s="252" t="str">
        <f>IF('様式第６号(2)'!J585="","",'様式第６号(2)'!J585)</f>
        <v/>
      </c>
      <c r="G578" s="253"/>
      <c r="H578" s="256" t="str">
        <f>IF('様式第６号(2)'!N585="","",'様式第６号(2)'!N585)</f>
        <v/>
      </c>
      <c r="I578" s="257"/>
      <c r="J578" s="256" t="str">
        <f>IF('様式第６号(2)'!P585="","",'様式第６号(2)'!P585)</f>
        <v/>
      </c>
      <c r="K578" s="257"/>
      <c r="L578" s="260" t="str">
        <f>IF('様式第６号(2)'!R585="","",'様式第６号(2)'!R585)</f>
        <v/>
      </c>
      <c r="M578" s="262" t="str">
        <f>IF('様式第６号(2)'!T585="","",'様式第６号(2)'!T585)</f>
        <v/>
      </c>
      <c r="N578" s="262" t="str">
        <f t="shared" ref="N578" si="784">IF(OR(H578="",M578=""),"",H578-M578)</f>
        <v/>
      </c>
      <c r="O578" s="264"/>
      <c r="P578" s="264"/>
      <c r="Q578" s="265"/>
      <c r="R578" s="244"/>
      <c r="S578" s="244"/>
      <c r="T578" s="265"/>
      <c r="U578" s="244"/>
      <c r="V578" s="266" t="str">
        <f t="shared" ref="V578" si="785">IF(Q578="","",IF(Q578="×",0,IF(AND(Q578="○",S578="○"),150000,100000)))</f>
        <v/>
      </c>
      <c r="W578" s="267" t="str">
        <f t="shared" ref="W578" si="786">IF(AND(N578="",O578=""),"",SUM(N578,O578))</f>
        <v/>
      </c>
      <c r="X578" s="244"/>
    </row>
    <row r="579" spans="1:24" s="57" customFormat="1" ht="20.45" customHeight="1">
      <c r="A579" s="163"/>
      <c r="B579" s="250"/>
      <c r="C579" s="251"/>
      <c r="D579" s="254"/>
      <c r="E579" s="255"/>
      <c r="F579" s="254"/>
      <c r="G579" s="255"/>
      <c r="H579" s="258"/>
      <c r="I579" s="259"/>
      <c r="J579" s="258"/>
      <c r="K579" s="259"/>
      <c r="L579" s="261"/>
      <c r="M579" s="263"/>
      <c r="N579" s="263"/>
      <c r="O579" s="264"/>
      <c r="P579" s="264"/>
      <c r="Q579" s="265"/>
      <c r="R579" s="244"/>
      <c r="S579" s="244"/>
      <c r="T579" s="265"/>
      <c r="U579" s="244"/>
      <c r="V579" s="266"/>
      <c r="W579" s="267"/>
      <c r="X579" s="244"/>
    </row>
    <row r="580" spans="1:24" s="57" customFormat="1" ht="20.45" customHeight="1">
      <c r="A580" s="163">
        <v>268</v>
      </c>
      <c r="B580" s="248" t="str">
        <f>IF('様式第６号(2)'!B587="","",'様式第６号(2)'!B587)</f>
        <v/>
      </c>
      <c r="C580" s="249"/>
      <c r="D580" s="252" t="str">
        <f>IF('様式第６号(2)'!H587="","",'様式第６号(2)'!H587)</f>
        <v/>
      </c>
      <c r="E580" s="253"/>
      <c r="F580" s="252" t="str">
        <f>IF('様式第６号(2)'!J587="","",'様式第６号(2)'!J587)</f>
        <v/>
      </c>
      <c r="G580" s="253"/>
      <c r="H580" s="256" t="str">
        <f>IF('様式第６号(2)'!N587="","",'様式第６号(2)'!N587)</f>
        <v/>
      </c>
      <c r="I580" s="257"/>
      <c r="J580" s="256" t="str">
        <f>IF('様式第６号(2)'!P587="","",'様式第６号(2)'!P587)</f>
        <v/>
      </c>
      <c r="K580" s="257"/>
      <c r="L580" s="260" t="str">
        <f>IF('様式第６号(2)'!R587="","",'様式第６号(2)'!R587)</f>
        <v/>
      </c>
      <c r="M580" s="262" t="str">
        <f>IF('様式第６号(2)'!T587="","",'様式第６号(2)'!T587)</f>
        <v/>
      </c>
      <c r="N580" s="262" t="str">
        <f t="shared" ref="N580" si="787">IF(OR(H580="",M580=""),"",H580-M580)</f>
        <v/>
      </c>
      <c r="O580" s="264"/>
      <c r="P580" s="264"/>
      <c r="Q580" s="265"/>
      <c r="R580" s="244"/>
      <c r="S580" s="244"/>
      <c r="T580" s="265"/>
      <c r="U580" s="244"/>
      <c r="V580" s="266" t="str">
        <f t="shared" ref="V580" si="788">IF(Q580="","",IF(Q580="×",0,IF(AND(Q580="○",S580="○"),150000,100000)))</f>
        <v/>
      </c>
      <c r="W580" s="267" t="str">
        <f t="shared" ref="W580" si="789">IF(AND(N580="",O580=""),"",SUM(N580,O580))</f>
        <v/>
      </c>
      <c r="X580" s="244"/>
    </row>
    <row r="581" spans="1:24" s="57" customFormat="1" ht="20.45" customHeight="1">
      <c r="A581" s="163"/>
      <c r="B581" s="250"/>
      <c r="C581" s="251"/>
      <c r="D581" s="254"/>
      <c r="E581" s="255"/>
      <c r="F581" s="254"/>
      <c r="G581" s="255"/>
      <c r="H581" s="258"/>
      <c r="I581" s="259"/>
      <c r="J581" s="258"/>
      <c r="K581" s="259"/>
      <c r="L581" s="261"/>
      <c r="M581" s="263"/>
      <c r="N581" s="263"/>
      <c r="O581" s="264"/>
      <c r="P581" s="264"/>
      <c r="Q581" s="265"/>
      <c r="R581" s="244"/>
      <c r="S581" s="244"/>
      <c r="T581" s="265"/>
      <c r="U581" s="244"/>
      <c r="V581" s="266"/>
      <c r="W581" s="267"/>
      <c r="X581" s="244"/>
    </row>
    <row r="582" spans="1:24" s="57" customFormat="1" ht="20.45" customHeight="1">
      <c r="A582" s="163">
        <v>269</v>
      </c>
      <c r="B582" s="248" t="str">
        <f>IF('様式第６号(2)'!B589="","",'様式第６号(2)'!B589)</f>
        <v/>
      </c>
      <c r="C582" s="249"/>
      <c r="D582" s="252" t="str">
        <f>IF('様式第６号(2)'!H589="","",'様式第６号(2)'!H589)</f>
        <v/>
      </c>
      <c r="E582" s="253"/>
      <c r="F582" s="252" t="str">
        <f>IF('様式第６号(2)'!J589="","",'様式第６号(2)'!J589)</f>
        <v/>
      </c>
      <c r="G582" s="253"/>
      <c r="H582" s="256" t="str">
        <f>IF('様式第６号(2)'!N589="","",'様式第６号(2)'!N589)</f>
        <v/>
      </c>
      <c r="I582" s="257"/>
      <c r="J582" s="256" t="str">
        <f>IF('様式第６号(2)'!P589="","",'様式第６号(2)'!P589)</f>
        <v/>
      </c>
      <c r="K582" s="257"/>
      <c r="L582" s="260" t="str">
        <f>IF('様式第６号(2)'!R589="","",'様式第６号(2)'!R589)</f>
        <v/>
      </c>
      <c r="M582" s="262" t="str">
        <f>IF('様式第６号(2)'!T589="","",'様式第６号(2)'!T589)</f>
        <v/>
      </c>
      <c r="N582" s="262" t="str">
        <f t="shared" ref="N582" si="790">IF(OR(H582="",M582=""),"",H582-M582)</f>
        <v/>
      </c>
      <c r="O582" s="264"/>
      <c r="P582" s="264"/>
      <c r="Q582" s="265"/>
      <c r="R582" s="244"/>
      <c r="S582" s="244"/>
      <c r="T582" s="265"/>
      <c r="U582" s="244"/>
      <c r="V582" s="266" t="str">
        <f t="shared" ref="V582" si="791">IF(Q582="","",IF(Q582="×",0,IF(AND(Q582="○",S582="○"),150000,100000)))</f>
        <v/>
      </c>
      <c r="W582" s="267" t="str">
        <f t="shared" ref="W582" si="792">IF(AND(N582="",O582=""),"",SUM(N582,O582))</f>
        <v/>
      </c>
      <c r="X582" s="244"/>
    </row>
    <row r="583" spans="1:24" s="57" customFormat="1" ht="20.45" customHeight="1">
      <c r="A583" s="163"/>
      <c r="B583" s="250"/>
      <c r="C583" s="251"/>
      <c r="D583" s="254"/>
      <c r="E583" s="255"/>
      <c r="F583" s="254"/>
      <c r="G583" s="255"/>
      <c r="H583" s="258"/>
      <c r="I583" s="259"/>
      <c r="J583" s="258"/>
      <c r="K583" s="259"/>
      <c r="L583" s="261"/>
      <c r="M583" s="263"/>
      <c r="N583" s="263"/>
      <c r="O583" s="264"/>
      <c r="P583" s="264"/>
      <c r="Q583" s="265"/>
      <c r="R583" s="244"/>
      <c r="S583" s="244"/>
      <c r="T583" s="265"/>
      <c r="U583" s="244"/>
      <c r="V583" s="266"/>
      <c r="W583" s="267"/>
      <c r="X583" s="244"/>
    </row>
    <row r="584" spans="1:24" s="57" customFormat="1" ht="20.45" customHeight="1">
      <c r="A584" s="163">
        <v>270</v>
      </c>
      <c r="B584" s="248" t="str">
        <f>IF('様式第６号(2)'!B591="","",'様式第６号(2)'!B591)</f>
        <v/>
      </c>
      <c r="C584" s="249"/>
      <c r="D584" s="252" t="str">
        <f>IF('様式第６号(2)'!H591="","",'様式第６号(2)'!H591)</f>
        <v/>
      </c>
      <c r="E584" s="253"/>
      <c r="F584" s="252" t="str">
        <f>IF('様式第６号(2)'!J591="","",'様式第６号(2)'!J591)</f>
        <v/>
      </c>
      <c r="G584" s="253"/>
      <c r="H584" s="256" t="str">
        <f>IF('様式第６号(2)'!N591="","",'様式第６号(2)'!N591)</f>
        <v/>
      </c>
      <c r="I584" s="257"/>
      <c r="J584" s="256" t="str">
        <f>IF('様式第６号(2)'!P591="","",'様式第６号(2)'!P591)</f>
        <v/>
      </c>
      <c r="K584" s="257"/>
      <c r="L584" s="260" t="str">
        <f>IF('様式第６号(2)'!R591="","",'様式第６号(2)'!R591)</f>
        <v/>
      </c>
      <c r="M584" s="262" t="str">
        <f>IF('様式第６号(2)'!T591="","",'様式第６号(2)'!T591)</f>
        <v/>
      </c>
      <c r="N584" s="262" t="str">
        <f t="shared" ref="N584" si="793">IF(OR(H584="",M584=""),"",H584-M584)</f>
        <v/>
      </c>
      <c r="O584" s="264"/>
      <c r="P584" s="264"/>
      <c r="Q584" s="265"/>
      <c r="R584" s="244"/>
      <c r="S584" s="244"/>
      <c r="T584" s="265"/>
      <c r="U584" s="244"/>
      <c r="V584" s="266" t="str">
        <f t="shared" ref="V584" si="794">IF(Q584="","",IF(Q584="×",0,IF(AND(Q584="○",S584="○"),150000,100000)))</f>
        <v/>
      </c>
      <c r="W584" s="267" t="str">
        <f t="shared" ref="W584" si="795">IF(AND(N584="",O584=""),"",SUM(N584,O584))</f>
        <v/>
      </c>
      <c r="X584" s="244"/>
    </row>
    <row r="585" spans="1:24" s="57" customFormat="1" ht="20.45" customHeight="1">
      <c r="A585" s="163"/>
      <c r="B585" s="250"/>
      <c r="C585" s="251"/>
      <c r="D585" s="254"/>
      <c r="E585" s="255"/>
      <c r="F585" s="254"/>
      <c r="G585" s="255"/>
      <c r="H585" s="258"/>
      <c r="I585" s="259"/>
      <c r="J585" s="258"/>
      <c r="K585" s="259"/>
      <c r="L585" s="261"/>
      <c r="M585" s="263"/>
      <c r="N585" s="263"/>
      <c r="O585" s="264"/>
      <c r="P585" s="264"/>
      <c r="Q585" s="265"/>
      <c r="R585" s="244"/>
      <c r="S585" s="244"/>
      <c r="T585" s="265"/>
      <c r="U585" s="244"/>
      <c r="V585" s="266"/>
      <c r="W585" s="267"/>
      <c r="X585" s="244"/>
    </row>
    <row r="586" spans="1:24" s="57" customFormat="1" ht="20.45" customHeight="1">
      <c r="A586" s="163">
        <v>271</v>
      </c>
      <c r="B586" s="248" t="str">
        <f>IF('様式第６号(2)'!B593="","",'様式第６号(2)'!B593)</f>
        <v/>
      </c>
      <c r="C586" s="249"/>
      <c r="D586" s="252" t="str">
        <f>IF('様式第６号(2)'!H593="","",'様式第６号(2)'!H593)</f>
        <v/>
      </c>
      <c r="E586" s="253"/>
      <c r="F586" s="252" t="str">
        <f>IF('様式第６号(2)'!J593="","",'様式第６号(2)'!J593)</f>
        <v/>
      </c>
      <c r="G586" s="253"/>
      <c r="H586" s="256" t="str">
        <f>IF('様式第６号(2)'!N593="","",'様式第６号(2)'!N593)</f>
        <v/>
      </c>
      <c r="I586" s="257"/>
      <c r="J586" s="256" t="str">
        <f>IF('様式第６号(2)'!P593="","",'様式第６号(2)'!P593)</f>
        <v/>
      </c>
      <c r="K586" s="257"/>
      <c r="L586" s="260" t="str">
        <f>IF('様式第６号(2)'!R593="","",'様式第６号(2)'!R593)</f>
        <v/>
      </c>
      <c r="M586" s="262" t="str">
        <f>IF('様式第６号(2)'!T593="","",'様式第６号(2)'!T593)</f>
        <v/>
      </c>
      <c r="N586" s="262" t="str">
        <f t="shared" ref="N586" si="796">IF(OR(H586="",M586=""),"",H586-M586)</f>
        <v/>
      </c>
      <c r="O586" s="264"/>
      <c r="P586" s="264"/>
      <c r="Q586" s="265"/>
      <c r="R586" s="244"/>
      <c r="S586" s="244"/>
      <c r="T586" s="265"/>
      <c r="U586" s="244"/>
      <c r="V586" s="266" t="str">
        <f t="shared" ref="V586" si="797">IF(Q586="","",IF(Q586="×",0,IF(AND(Q586="○",S586="○"),150000,100000)))</f>
        <v/>
      </c>
      <c r="W586" s="267" t="str">
        <f t="shared" ref="W586" si="798">IF(AND(N586="",O586=""),"",SUM(N586,O586))</f>
        <v/>
      </c>
      <c r="X586" s="244"/>
    </row>
    <row r="587" spans="1:24" s="57" customFormat="1" ht="20.45" customHeight="1">
      <c r="A587" s="163"/>
      <c r="B587" s="250"/>
      <c r="C587" s="251"/>
      <c r="D587" s="254"/>
      <c r="E587" s="255"/>
      <c r="F587" s="254"/>
      <c r="G587" s="255"/>
      <c r="H587" s="258"/>
      <c r="I587" s="259"/>
      <c r="J587" s="258"/>
      <c r="K587" s="259"/>
      <c r="L587" s="261"/>
      <c r="M587" s="263"/>
      <c r="N587" s="263"/>
      <c r="O587" s="264"/>
      <c r="P587" s="264"/>
      <c r="Q587" s="265"/>
      <c r="R587" s="244"/>
      <c r="S587" s="244"/>
      <c r="T587" s="265"/>
      <c r="U587" s="244"/>
      <c r="V587" s="266"/>
      <c r="W587" s="267"/>
      <c r="X587" s="244"/>
    </row>
    <row r="588" spans="1:24" s="57" customFormat="1" ht="20.45" customHeight="1">
      <c r="A588" s="163">
        <v>272</v>
      </c>
      <c r="B588" s="248" t="str">
        <f>IF('様式第６号(2)'!B595="","",'様式第６号(2)'!B595)</f>
        <v/>
      </c>
      <c r="C588" s="249"/>
      <c r="D588" s="252" t="str">
        <f>IF('様式第６号(2)'!H595="","",'様式第６号(2)'!H595)</f>
        <v/>
      </c>
      <c r="E588" s="253"/>
      <c r="F588" s="252" t="str">
        <f>IF('様式第６号(2)'!J595="","",'様式第６号(2)'!J595)</f>
        <v/>
      </c>
      <c r="G588" s="253"/>
      <c r="H588" s="256" t="str">
        <f>IF('様式第６号(2)'!N595="","",'様式第６号(2)'!N595)</f>
        <v/>
      </c>
      <c r="I588" s="257"/>
      <c r="J588" s="256" t="str">
        <f>IF('様式第６号(2)'!P595="","",'様式第６号(2)'!P595)</f>
        <v/>
      </c>
      <c r="K588" s="257"/>
      <c r="L588" s="260" t="str">
        <f>IF('様式第６号(2)'!R595="","",'様式第６号(2)'!R595)</f>
        <v/>
      </c>
      <c r="M588" s="262" t="str">
        <f>IF('様式第６号(2)'!T595="","",'様式第６号(2)'!T595)</f>
        <v/>
      </c>
      <c r="N588" s="262" t="str">
        <f t="shared" ref="N588" si="799">IF(OR(H588="",M588=""),"",H588-M588)</f>
        <v/>
      </c>
      <c r="O588" s="264"/>
      <c r="P588" s="264"/>
      <c r="Q588" s="265"/>
      <c r="R588" s="244"/>
      <c r="S588" s="244"/>
      <c r="T588" s="265"/>
      <c r="U588" s="244"/>
      <c r="V588" s="266" t="str">
        <f t="shared" ref="V588" si="800">IF(Q588="","",IF(Q588="×",0,IF(AND(Q588="○",S588="○"),150000,100000)))</f>
        <v/>
      </c>
      <c r="W588" s="267" t="str">
        <f t="shared" ref="W588" si="801">IF(AND(N588="",O588=""),"",SUM(N588,O588))</f>
        <v/>
      </c>
      <c r="X588" s="244"/>
    </row>
    <row r="589" spans="1:24" s="57" customFormat="1" ht="20.45" customHeight="1">
      <c r="A589" s="163"/>
      <c r="B589" s="250"/>
      <c r="C589" s="251"/>
      <c r="D589" s="254"/>
      <c r="E589" s="255"/>
      <c r="F589" s="254"/>
      <c r="G589" s="255"/>
      <c r="H589" s="258"/>
      <c r="I589" s="259"/>
      <c r="J589" s="258"/>
      <c r="K589" s="259"/>
      <c r="L589" s="261"/>
      <c r="M589" s="263"/>
      <c r="N589" s="263"/>
      <c r="O589" s="264"/>
      <c r="P589" s="264"/>
      <c r="Q589" s="265"/>
      <c r="R589" s="244"/>
      <c r="S589" s="244"/>
      <c r="T589" s="265"/>
      <c r="U589" s="244"/>
      <c r="V589" s="266"/>
      <c r="W589" s="267"/>
      <c r="X589" s="244"/>
    </row>
    <row r="590" spans="1:24" s="57" customFormat="1" ht="20.45" customHeight="1">
      <c r="A590" s="163">
        <v>273</v>
      </c>
      <c r="B590" s="248" t="str">
        <f>IF('様式第６号(2)'!B597="","",'様式第６号(2)'!B597)</f>
        <v/>
      </c>
      <c r="C590" s="249"/>
      <c r="D590" s="252" t="str">
        <f>IF('様式第６号(2)'!H597="","",'様式第６号(2)'!H597)</f>
        <v/>
      </c>
      <c r="E590" s="253"/>
      <c r="F590" s="252" t="str">
        <f>IF('様式第６号(2)'!J597="","",'様式第６号(2)'!J597)</f>
        <v/>
      </c>
      <c r="G590" s="253"/>
      <c r="H590" s="256" t="str">
        <f>IF('様式第６号(2)'!N597="","",'様式第６号(2)'!N597)</f>
        <v/>
      </c>
      <c r="I590" s="257"/>
      <c r="J590" s="256" t="str">
        <f>IF('様式第６号(2)'!P597="","",'様式第６号(2)'!P597)</f>
        <v/>
      </c>
      <c r="K590" s="257"/>
      <c r="L590" s="260" t="str">
        <f>IF('様式第６号(2)'!R597="","",'様式第６号(2)'!R597)</f>
        <v/>
      </c>
      <c r="M590" s="262" t="str">
        <f>IF('様式第６号(2)'!T597="","",'様式第６号(2)'!T597)</f>
        <v/>
      </c>
      <c r="N590" s="262" t="str">
        <f t="shared" ref="N590" si="802">IF(OR(H590="",M590=""),"",H590-M590)</f>
        <v/>
      </c>
      <c r="O590" s="264"/>
      <c r="P590" s="264"/>
      <c r="Q590" s="265"/>
      <c r="R590" s="244"/>
      <c r="S590" s="244"/>
      <c r="T590" s="265"/>
      <c r="U590" s="244"/>
      <c r="V590" s="266" t="str">
        <f t="shared" ref="V590" si="803">IF(Q590="","",IF(Q590="×",0,IF(AND(Q590="○",S590="○"),150000,100000)))</f>
        <v/>
      </c>
      <c r="W590" s="267" t="str">
        <f t="shared" ref="W590" si="804">IF(AND(N590="",O590=""),"",SUM(N590,O590))</f>
        <v/>
      </c>
      <c r="X590" s="244"/>
    </row>
    <row r="591" spans="1:24" s="57" customFormat="1" ht="20.45" customHeight="1">
      <c r="A591" s="163"/>
      <c r="B591" s="250"/>
      <c r="C591" s="251"/>
      <c r="D591" s="254"/>
      <c r="E591" s="255"/>
      <c r="F591" s="254"/>
      <c r="G591" s="255"/>
      <c r="H591" s="258"/>
      <c r="I591" s="259"/>
      <c r="J591" s="258"/>
      <c r="K591" s="259"/>
      <c r="L591" s="261"/>
      <c r="M591" s="263"/>
      <c r="N591" s="263"/>
      <c r="O591" s="264"/>
      <c r="P591" s="264"/>
      <c r="Q591" s="265"/>
      <c r="R591" s="244"/>
      <c r="S591" s="244"/>
      <c r="T591" s="265"/>
      <c r="U591" s="244"/>
      <c r="V591" s="266"/>
      <c r="W591" s="267"/>
      <c r="X591" s="244"/>
    </row>
    <row r="592" spans="1:24" s="57" customFormat="1" ht="20.45" customHeight="1">
      <c r="A592" s="163">
        <v>274</v>
      </c>
      <c r="B592" s="248" t="str">
        <f>IF('様式第６号(2)'!B599="","",'様式第６号(2)'!B599)</f>
        <v/>
      </c>
      <c r="C592" s="249"/>
      <c r="D592" s="252" t="str">
        <f>IF('様式第６号(2)'!H599="","",'様式第６号(2)'!H599)</f>
        <v/>
      </c>
      <c r="E592" s="253"/>
      <c r="F592" s="252" t="str">
        <f>IF('様式第６号(2)'!J599="","",'様式第６号(2)'!J599)</f>
        <v/>
      </c>
      <c r="G592" s="253"/>
      <c r="H592" s="256" t="str">
        <f>IF('様式第６号(2)'!N599="","",'様式第６号(2)'!N599)</f>
        <v/>
      </c>
      <c r="I592" s="257"/>
      <c r="J592" s="256" t="str">
        <f>IF('様式第６号(2)'!P599="","",'様式第６号(2)'!P599)</f>
        <v/>
      </c>
      <c r="K592" s="257"/>
      <c r="L592" s="260" t="str">
        <f>IF('様式第６号(2)'!R599="","",'様式第６号(2)'!R599)</f>
        <v/>
      </c>
      <c r="M592" s="262" t="str">
        <f>IF('様式第６号(2)'!T599="","",'様式第６号(2)'!T599)</f>
        <v/>
      </c>
      <c r="N592" s="262" t="str">
        <f t="shared" ref="N592" si="805">IF(OR(H592="",M592=""),"",H592-M592)</f>
        <v/>
      </c>
      <c r="O592" s="264"/>
      <c r="P592" s="264"/>
      <c r="Q592" s="265"/>
      <c r="R592" s="244"/>
      <c r="S592" s="244"/>
      <c r="T592" s="265"/>
      <c r="U592" s="244"/>
      <c r="V592" s="266" t="str">
        <f t="shared" ref="V592" si="806">IF(Q592="","",IF(Q592="×",0,IF(AND(Q592="○",S592="○"),150000,100000)))</f>
        <v/>
      </c>
      <c r="W592" s="267" t="str">
        <f t="shared" ref="W592" si="807">IF(AND(N592="",O592=""),"",SUM(N592,O592))</f>
        <v/>
      </c>
      <c r="X592" s="244"/>
    </row>
    <row r="593" spans="1:24" s="57" customFormat="1" ht="20.45" customHeight="1">
      <c r="A593" s="163"/>
      <c r="B593" s="250"/>
      <c r="C593" s="251"/>
      <c r="D593" s="254"/>
      <c r="E593" s="255"/>
      <c r="F593" s="254"/>
      <c r="G593" s="255"/>
      <c r="H593" s="258"/>
      <c r="I593" s="259"/>
      <c r="J593" s="258"/>
      <c r="K593" s="259"/>
      <c r="L593" s="261"/>
      <c r="M593" s="263"/>
      <c r="N593" s="263"/>
      <c r="O593" s="264"/>
      <c r="P593" s="264"/>
      <c r="Q593" s="265"/>
      <c r="R593" s="244"/>
      <c r="S593" s="244"/>
      <c r="T593" s="265"/>
      <c r="U593" s="244"/>
      <c r="V593" s="266"/>
      <c r="W593" s="267"/>
      <c r="X593" s="244"/>
    </row>
    <row r="594" spans="1:24" s="57" customFormat="1" ht="20.45" customHeight="1">
      <c r="A594" s="163">
        <v>275</v>
      </c>
      <c r="B594" s="248" t="str">
        <f>IF('様式第６号(2)'!B601="","",'様式第６号(2)'!B601)</f>
        <v/>
      </c>
      <c r="C594" s="249"/>
      <c r="D594" s="252" t="str">
        <f>IF('様式第６号(2)'!H601="","",'様式第６号(2)'!H601)</f>
        <v/>
      </c>
      <c r="E594" s="253"/>
      <c r="F594" s="252" t="str">
        <f>IF('様式第６号(2)'!J601="","",'様式第６号(2)'!J601)</f>
        <v/>
      </c>
      <c r="G594" s="253"/>
      <c r="H594" s="256" t="str">
        <f>IF('様式第６号(2)'!N601="","",'様式第６号(2)'!N601)</f>
        <v/>
      </c>
      <c r="I594" s="257"/>
      <c r="J594" s="256" t="str">
        <f>IF('様式第６号(2)'!P601="","",'様式第６号(2)'!P601)</f>
        <v/>
      </c>
      <c r="K594" s="257"/>
      <c r="L594" s="260" t="str">
        <f>IF('様式第６号(2)'!R601="","",'様式第６号(2)'!R601)</f>
        <v/>
      </c>
      <c r="M594" s="262" t="str">
        <f>IF('様式第６号(2)'!T601="","",'様式第６号(2)'!T601)</f>
        <v/>
      </c>
      <c r="N594" s="262" t="str">
        <f t="shared" ref="N594" si="808">IF(OR(H594="",M594=""),"",H594-M594)</f>
        <v/>
      </c>
      <c r="O594" s="264"/>
      <c r="P594" s="264"/>
      <c r="Q594" s="265"/>
      <c r="R594" s="244"/>
      <c r="S594" s="244"/>
      <c r="T594" s="265"/>
      <c r="U594" s="244"/>
      <c r="V594" s="266" t="str">
        <f t="shared" ref="V594" si="809">IF(Q594="","",IF(Q594="×",0,IF(AND(Q594="○",S594="○"),150000,100000)))</f>
        <v/>
      </c>
      <c r="W594" s="267" t="str">
        <f t="shared" ref="W594" si="810">IF(AND(N594="",O594=""),"",SUM(N594,O594))</f>
        <v/>
      </c>
      <c r="X594" s="244"/>
    </row>
    <row r="595" spans="1:24" s="57" customFormat="1" ht="20.45" customHeight="1">
      <c r="A595" s="163"/>
      <c r="B595" s="250"/>
      <c r="C595" s="251"/>
      <c r="D595" s="254"/>
      <c r="E595" s="255"/>
      <c r="F595" s="254"/>
      <c r="G595" s="255"/>
      <c r="H595" s="258"/>
      <c r="I595" s="259"/>
      <c r="J595" s="258"/>
      <c r="K595" s="259"/>
      <c r="L595" s="261"/>
      <c r="M595" s="263"/>
      <c r="N595" s="263"/>
      <c r="O595" s="264"/>
      <c r="P595" s="264"/>
      <c r="Q595" s="265"/>
      <c r="R595" s="244"/>
      <c r="S595" s="244"/>
      <c r="T595" s="265"/>
      <c r="U595" s="244"/>
      <c r="V595" s="266"/>
      <c r="W595" s="267"/>
      <c r="X595" s="244"/>
    </row>
    <row r="596" spans="1:24" s="57" customFormat="1" ht="20.45" customHeight="1">
      <c r="A596" s="163">
        <v>276</v>
      </c>
      <c r="B596" s="248" t="str">
        <f>IF('様式第６号(2)'!B603="","",'様式第６号(2)'!B603)</f>
        <v/>
      </c>
      <c r="C596" s="249"/>
      <c r="D596" s="252" t="str">
        <f>IF('様式第６号(2)'!H603="","",'様式第６号(2)'!H603)</f>
        <v/>
      </c>
      <c r="E596" s="253"/>
      <c r="F596" s="252" t="str">
        <f>IF('様式第６号(2)'!J603="","",'様式第６号(2)'!J603)</f>
        <v/>
      </c>
      <c r="G596" s="253"/>
      <c r="H596" s="256" t="str">
        <f>IF('様式第６号(2)'!N603="","",'様式第６号(2)'!N603)</f>
        <v/>
      </c>
      <c r="I596" s="257"/>
      <c r="J596" s="256" t="str">
        <f>IF('様式第６号(2)'!P603="","",'様式第６号(2)'!P603)</f>
        <v/>
      </c>
      <c r="K596" s="257"/>
      <c r="L596" s="260" t="str">
        <f>IF('様式第６号(2)'!R603="","",'様式第６号(2)'!R603)</f>
        <v/>
      </c>
      <c r="M596" s="262" t="str">
        <f>IF('様式第６号(2)'!T603="","",'様式第６号(2)'!T603)</f>
        <v/>
      </c>
      <c r="N596" s="262" t="str">
        <f t="shared" ref="N596" si="811">IF(OR(H596="",M596=""),"",H596-M596)</f>
        <v/>
      </c>
      <c r="O596" s="264"/>
      <c r="P596" s="264"/>
      <c r="Q596" s="265"/>
      <c r="R596" s="244"/>
      <c r="S596" s="244"/>
      <c r="T596" s="265"/>
      <c r="U596" s="244"/>
      <c r="V596" s="266" t="str">
        <f t="shared" ref="V596" si="812">IF(Q596="","",IF(Q596="×",0,IF(AND(Q596="○",S596="○"),150000,100000)))</f>
        <v/>
      </c>
      <c r="W596" s="267" t="str">
        <f t="shared" ref="W596" si="813">IF(AND(N596="",O596=""),"",SUM(N596,O596))</f>
        <v/>
      </c>
      <c r="X596" s="244"/>
    </row>
    <row r="597" spans="1:24" s="57" customFormat="1" ht="20.45" customHeight="1">
      <c r="A597" s="163"/>
      <c r="B597" s="250"/>
      <c r="C597" s="251"/>
      <c r="D597" s="254"/>
      <c r="E597" s="255"/>
      <c r="F597" s="254"/>
      <c r="G597" s="255"/>
      <c r="H597" s="258"/>
      <c r="I597" s="259"/>
      <c r="J597" s="258"/>
      <c r="K597" s="259"/>
      <c r="L597" s="261"/>
      <c r="M597" s="263"/>
      <c r="N597" s="263"/>
      <c r="O597" s="264"/>
      <c r="P597" s="264"/>
      <c r="Q597" s="265"/>
      <c r="R597" s="244"/>
      <c r="S597" s="244"/>
      <c r="T597" s="265"/>
      <c r="U597" s="244"/>
      <c r="V597" s="266"/>
      <c r="W597" s="267"/>
      <c r="X597" s="244"/>
    </row>
    <row r="598" spans="1:24" s="57" customFormat="1" ht="20.45" customHeight="1">
      <c r="A598" s="163">
        <v>277</v>
      </c>
      <c r="B598" s="248" t="str">
        <f>IF('様式第６号(2)'!B605="","",'様式第６号(2)'!B605)</f>
        <v/>
      </c>
      <c r="C598" s="249"/>
      <c r="D598" s="252" t="str">
        <f>IF('様式第６号(2)'!H605="","",'様式第６号(2)'!H605)</f>
        <v/>
      </c>
      <c r="E598" s="253"/>
      <c r="F598" s="252" t="str">
        <f>IF('様式第６号(2)'!J605="","",'様式第６号(2)'!J605)</f>
        <v/>
      </c>
      <c r="G598" s="253"/>
      <c r="H598" s="256" t="str">
        <f>IF('様式第６号(2)'!N605="","",'様式第６号(2)'!N605)</f>
        <v/>
      </c>
      <c r="I598" s="257"/>
      <c r="J598" s="256" t="str">
        <f>IF('様式第６号(2)'!P605="","",'様式第６号(2)'!P605)</f>
        <v/>
      </c>
      <c r="K598" s="257"/>
      <c r="L598" s="260" t="str">
        <f>IF('様式第６号(2)'!R605="","",'様式第６号(2)'!R605)</f>
        <v/>
      </c>
      <c r="M598" s="262" t="str">
        <f>IF('様式第６号(2)'!T605="","",'様式第６号(2)'!T605)</f>
        <v/>
      </c>
      <c r="N598" s="262" t="str">
        <f t="shared" ref="N598" si="814">IF(OR(H598="",M598=""),"",H598-M598)</f>
        <v/>
      </c>
      <c r="O598" s="264"/>
      <c r="P598" s="264"/>
      <c r="Q598" s="265"/>
      <c r="R598" s="244"/>
      <c r="S598" s="244"/>
      <c r="T598" s="265"/>
      <c r="U598" s="244"/>
      <c r="V598" s="266" t="str">
        <f t="shared" ref="V598" si="815">IF(Q598="","",IF(Q598="×",0,IF(AND(Q598="○",S598="○"),150000,100000)))</f>
        <v/>
      </c>
      <c r="W598" s="267" t="str">
        <f t="shared" ref="W598" si="816">IF(AND(N598="",O598=""),"",SUM(N598,O598))</f>
        <v/>
      </c>
      <c r="X598" s="244"/>
    </row>
    <row r="599" spans="1:24" s="57" customFormat="1" ht="20.45" customHeight="1">
      <c r="A599" s="163"/>
      <c r="B599" s="250"/>
      <c r="C599" s="251"/>
      <c r="D599" s="254"/>
      <c r="E599" s="255"/>
      <c r="F599" s="254"/>
      <c r="G599" s="255"/>
      <c r="H599" s="258"/>
      <c r="I599" s="259"/>
      <c r="J599" s="258"/>
      <c r="K599" s="259"/>
      <c r="L599" s="261"/>
      <c r="M599" s="263"/>
      <c r="N599" s="263"/>
      <c r="O599" s="264"/>
      <c r="P599" s="264"/>
      <c r="Q599" s="265"/>
      <c r="R599" s="244"/>
      <c r="S599" s="244"/>
      <c r="T599" s="265"/>
      <c r="U599" s="244"/>
      <c r="V599" s="266"/>
      <c r="W599" s="267"/>
      <c r="X599" s="244"/>
    </row>
    <row r="600" spans="1:24" s="57" customFormat="1" ht="20.45" customHeight="1">
      <c r="A600" s="163">
        <v>278</v>
      </c>
      <c r="B600" s="248" t="str">
        <f>IF('様式第６号(2)'!B607="","",'様式第６号(2)'!B607)</f>
        <v/>
      </c>
      <c r="C600" s="249"/>
      <c r="D600" s="252" t="str">
        <f>IF('様式第６号(2)'!H607="","",'様式第６号(2)'!H607)</f>
        <v/>
      </c>
      <c r="E600" s="253"/>
      <c r="F600" s="252" t="str">
        <f>IF('様式第６号(2)'!J607="","",'様式第６号(2)'!J607)</f>
        <v/>
      </c>
      <c r="G600" s="253"/>
      <c r="H600" s="256" t="str">
        <f>IF('様式第６号(2)'!N607="","",'様式第６号(2)'!N607)</f>
        <v/>
      </c>
      <c r="I600" s="257"/>
      <c r="J600" s="256" t="str">
        <f>IF('様式第６号(2)'!P607="","",'様式第６号(2)'!P607)</f>
        <v/>
      </c>
      <c r="K600" s="257"/>
      <c r="L600" s="260" t="str">
        <f>IF('様式第６号(2)'!R607="","",'様式第６号(2)'!R607)</f>
        <v/>
      </c>
      <c r="M600" s="262" t="str">
        <f>IF('様式第６号(2)'!T607="","",'様式第６号(2)'!T607)</f>
        <v/>
      </c>
      <c r="N600" s="262" t="str">
        <f t="shared" ref="N600" si="817">IF(OR(H600="",M600=""),"",H600-M600)</f>
        <v/>
      </c>
      <c r="O600" s="264"/>
      <c r="P600" s="264"/>
      <c r="Q600" s="265"/>
      <c r="R600" s="244"/>
      <c r="S600" s="244"/>
      <c r="T600" s="265"/>
      <c r="U600" s="244"/>
      <c r="V600" s="266" t="str">
        <f t="shared" ref="V600" si="818">IF(Q600="","",IF(Q600="×",0,IF(AND(Q600="○",S600="○"),150000,100000)))</f>
        <v/>
      </c>
      <c r="W600" s="267" t="str">
        <f t="shared" ref="W600" si="819">IF(AND(N600="",O600=""),"",SUM(N600,O600))</f>
        <v/>
      </c>
      <c r="X600" s="244"/>
    </row>
    <row r="601" spans="1:24" s="57" customFormat="1" ht="20.45" customHeight="1">
      <c r="A601" s="163"/>
      <c r="B601" s="250"/>
      <c r="C601" s="251"/>
      <c r="D601" s="254"/>
      <c r="E601" s="255"/>
      <c r="F601" s="254"/>
      <c r="G601" s="255"/>
      <c r="H601" s="258"/>
      <c r="I601" s="259"/>
      <c r="J601" s="258"/>
      <c r="K601" s="259"/>
      <c r="L601" s="261"/>
      <c r="M601" s="263"/>
      <c r="N601" s="263"/>
      <c r="O601" s="264"/>
      <c r="P601" s="264"/>
      <c r="Q601" s="265"/>
      <c r="R601" s="244"/>
      <c r="S601" s="244"/>
      <c r="T601" s="265"/>
      <c r="U601" s="244"/>
      <c r="V601" s="266"/>
      <c r="W601" s="267"/>
      <c r="X601" s="244"/>
    </row>
    <row r="602" spans="1:24" s="57" customFormat="1" ht="20.45" customHeight="1">
      <c r="A602" s="163">
        <v>279</v>
      </c>
      <c r="B602" s="248" t="str">
        <f>IF('様式第６号(2)'!B609="","",'様式第６号(2)'!B609)</f>
        <v/>
      </c>
      <c r="C602" s="249"/>
      <c r="D602" s="252" t="str">
        <f>IF('様式第６号(2)'!H609="","",'様式第６号(2)'!H609)</f>
        <v/>
      </c>
      <c r="E602" s="253"/>
      <c r="F602" s="252" t="str">
        <f>IF('様式第６号(2)'!J609="","",'様式第６号(2)'!J609)</f>
        <v/>
      </c>
      <c r="G602" s="253"/>
      <c r="H602" s="256" t="str">
        <f>IF('様式第６号(2)'!N609="","",'様式第６号(2)'!N609)</f>
        <v/>
      </c>
      <c r="I602" s="257"/>
      <c r="J602" s="256" t="str">
        <f>IF('様式第６号(2)'!P609="","",'様式第６号(2)'!P609)</f>
        <v/>
      </c>
      <c r="K602" s="257"/>
      <c r="L602" s="260" t="str">
        <f>IF('様式第６号(2)'!R609="","",'様式第６号(2)'!R609)</f>
        <v/>
      </c>
      <c r="M602" s="262" t="str">
        <f>IF('様式第６号(2)'!T609="","",'様式第６号(2)'!T609)</f>
        <v/>
      </c>
      <c r="N602" s="262" t="str">
        <f t="shared" ref="N602" si="820">IF(OR(H602="",M602=""),"",H602-M602)</f>
        <v/>
      </c>
      <c r="O602" s="264"/>
      <c r="P602" s="264"/>
      <c r="Q602" s="265"/>
      <c r="R602" s="244"/>
      <c r="S602" s="244"/>
      <c r="T602" s="265"/>
      <c r="U602" s="244"/>
      <c r="V602" s="266" t="str">
        <f t="shared" ref="V602" si="821">IF(Q602="","",IF(Q602="×",0,IF(AND(Q602="○",S602="○"),150000,100000)))</f>
        <v/>
      </c>
      <c r="W602" s="267" t="str">
        <f t="shared" ref="W602" si="822">IF(AND(N602="",O602=""),"",SUM(N602,O602))</f>
        <v/>
      </c>
      <c r="X602" s="244"/>
    </row>
    <row r="603" spans="1:24" s="57" customFormat="1" ht="20.45" customHeight="1">
      <c r="A603" s="163"/>
      <c r="B603" s="250"/>
      <c r="C603" s="251"/>
      <c r="D603" s="254"/>
      <c r="E603" s="255"/>
      <c r="F603" s="254"/>
      <c r="G603" s="255"/>
      <c r="H603" s="258"/>
      <c r="I603" s="259"/>
      <c r="J603" s="258"/>
      <c r="K603" s="259"/>
      <c r="L603" s="261"/>
      <c r="M603" s="263"/>
      <c r="N603" s="263"/>
      <c r="O603" s="264"/>
      <c r="P603" s="264"/>
      <c r="Q603" s="265"/>
      <c r="R603" s="244"/>
      <c r="S603" s="244"/>
      <c r="T603" s="265"/>
      <c r="U603" s="244"/>
      <c r="V603" s="266"/>
      <c r="W603" s="267"/>
      <c r="X603" s="244"/>
    </row>
    <row r="604" spans="1:24" s="57" customFormat="1" ht="20.45" customHeight="1">
      <c r="A604" s="163">
        <v>280</v>
      </c>
      <c r="B604" s="248" t="str">
        <f>IF('様式第６号(2)'!B611="","",'様式第６号(2)'!B611)</f>
        <v/>
      </c>
      <c r="C604" s="249"/>
      <c r="D604" s="252" t="str">
        <f>IF('様式第６号(2)'!H611="","",'様式第６号(2)'!H611)</f>
        <v/>
      </c>
      <c r="E604" s="253"/>
      <c r="F604" s="252" t="str">
        <f>IF('様式第６号(2)'!J611="","",'様式第６号(2)'!J611)</f>
        <v/>
      </c>
      <c r="G604" s="253"/>
      <c r="H604" s="256" t="str">
        <f>IF('様式第６号(2)'!N611="","",'様式第６号(2)'!N611)</f>
        <v/>
      </c>
      <c r="I604" s="257"/>
      <c r="J604" s="256" t="str">
        <f>IF('様式第６号(2)'!P611="","",'様式第６号(2)'!P611)</f>
        <v/>
      </c>
      <c r="K604" s="257"/>
      <c r="L604" s="260" t="str">
        <f>IF('様式第６号(2)'!R611="","",'様式第６号(2)'!R611)</f>
        <v/>
      </c>
      <c r="M604" s="262" t="str">
        <f>IF('様式第６号(2)'!T611="","",'様式第６号(2)'!T611)</f>
        <v/>
      </c>
      <c r="N604" s="262" t="str">
        <f t="shared" ref="N604" si="823">IF(OR(H604="",M604=""),"",H604-M604)</f>
        <v/>
      </c>
      <c r="O604" s="264"/>
      <c r="P604" s="264"/>
      <c r="Q604" s="265"/>
      <c r="R604" s="244"/>
      <c r="S604" s="244"/>
      <c r="T604" s="265"/>
      <c r="U604" s="244"/>
      <c r="V604" s="266" t="str">
        <f t="shared" ref="V604" si="824">IF(Q604="","",IF(Q604="×",0,IF(AND(Q604="○",S604="○"),150000,100000)))</f>
        <v/>
      </c>
      <c r="W604" s="267" t="str">
        <f t="shared" ref="W604" si="825">IF(AND(N604="",O604=""),"",SUM(N604,O604))</f>
        <v/>
      </c>
      <c r="X604" s="244"/>
    </row>
    <row r="605" spans="1:24" s="57" customFormat="1" ht="20.45" customHeight="1">
      <c r="A605" s="163"/>
      <c r="B605" s="250"/>
      <c r="C605" s="251"/>
      <c r="D605" s="254"/>
      <c r="E605" s="255"/>
      <c r="F605" s="254"/>
      <c r="G605" s="255"/>
      <c r="H605" s="258"/>
      <c r="I605" s="259"/>
      <c r="J605" s="258"/>
      <c r="K605" s="259"/>
      <c r="L605" s="261"/>
      <c r="M605" s="263"/>
      <c r="N605" s="263"/>
      <c r="O605" s="264"/>
      <c r="P605" s="264"/>
      <c r="Q605" s="265"/>
      <c r="R605" s="244"/>
      <c r="S605" s="244"/>
      <c r="T605" s="265"/>
      <c r="U605" s="244"/>
      <c r="V605" s="266"/>
      <c r="W605" s="267"/>
      <c r="X605" s="244"/>
    </row>
    <row r="606" spans="1:24" s="57" customFormat="1" ht="20.45" customHeight="1">
      <c r="A606" s="163">
        <v>281</v>
      </c>
      <c r="B606" s="248" t="str">
        <f>IF('様式第６号(2)'!B613="","",'様式第６号(2)'!B613)</f>
        <v/>
      </c>
      <c r="C606" s="249"/>
      <c r="D606" s="252" t="str">
        <f>IF('様式第６号(2)'!H613="","",'様式第６号(2)'!H613)</f>
        <v/>
      </c>
      <c r="E606" s="253"/>
      <c r="F606" s="252" t="str">
        <f>IF('様式第６号(2)'!J613="","",'様式第６号(2)'!J613)</f>
        <v/>
      </c>
      <c r="G606" s="253"/>
      <c r="H606" s="256" t="str">
        <f>IF('様式第６号(2)'!N613="","",'様式第６号(2)'!N613)</f>
        <v/>
      </c>
      <c r="I606" s="257"/>
      <c r="J606" s="256" t="str">
        <f>IF('様式第６号(2)'!P613="","",'様式第６号(2)'!P613)</f>
        <v/>
      </c>
      <c r="K606" s="257"/>
      <c r="L606" s="260" t="str">
        <f>IF('様式第６号(2)'!R613="","",'様式第６号(2)'!R613)</f>
        <v/>
      </c>
      <c r="M606" s="262" t="str">
        <f>IF('様式第６号(2)'!T613="","",'様式第６号(2)'!T613)</f>
        <v/>
      </c>
      <c r="N606" s="262" t="str">
        <f t="shared" ref="N606" si="826">IF(OR(H606="",M606=""),"",H606-M606)</f>
        <v/>
      </c>
      <c r="O606" s="264"/>
      <c r="P606" s="264"/>
      <c r="Q606" s="265"/>
      <c r="R606" s="244"/>
      <c r="S606" s="244"/>
      <c r="T606" s="265"/>
      <c r="U606" s="244"/>
      <c r="V606" s="266" t="str">
        <f t="shared" ref="V606" si="827">IF(Q606="","",IF(Q606="×",0,IF(AND(Q606="○",S606="○"),150000,100000)))</f>
        <v/>
      </c>
      <c r="W606" s="267" t="str">
        <f t="shared" ref="W606" si="828">IF(AND(N606="",O606=""),"",SUM(N606,O606))</f>
        <v/>
      </c>
      <c r="X606" s="244"/>
    </row>
    <row r="607" spans="1:24" s="57" customFormat="1" ht="20.45" customHeight="1">
      <c r="A607" s="163"/>
      <c r="B607" s="250"/>
      <c r="C607" s="251"/>
      <c r="D607" s="254"/>
      <c r="E607" s="255"/>
      <c r="F607" s="254"/>
      <c r="G607" s="255"/>
      <c r="H607" s="258"/>
      <c r="I607" s="259"/>
      <c r="J607" s="258"/>
      <c r="K607" s="259"/>
      <c r="L607" s="261"/>
      <c r="M607" s="263"/>
      <c r="N607" s="263"/>
      <c r="O607" s="264"/>
      <c r="P607" s="264"/>
      <c r="Q607" s="265"/>
      <c r="R607" s="244"/>
      <c r="S607" s="244"/>
      <c r="T607" s="265"/>
      <c r="U607" s="244"/>
      <c r="V607" s="266"/>
      <c r="W607" s="267"/>
      <c r="X607" s="244"/>
    </row>
    <row r="608" spans="1:24" s="57" customFormat="1" ht="20.45" customHeight="1">
      <c r="A608" s="163">
        <v>282</v>
      </c>
      <c r="B608" s="248" t="str">
        <f>IF('様式第６号(2)'!B615="","",'様式第６号(2)'!B615)</f>
        <v/>
      </c>
      <c r="C608" s="249"/>
      <c r="D608" s="252" t="str">
        <f>IF('様式第６号(2)'!H615="","",'様式第６号(2)'!H615)</f>
        <v/>
      </c>
      <c r="E608" s="253"/>
      <c r="F608" s="252" t="str">
        <f>IF('様式第６号(2)'!J615="","",'様式第６号(2)'!J615)</f>
        <v/>
      </c>
      <c r="G608" s="253"/>
      <c r="H608" s="256" t="str">
        <f>IF('様式第６号(2)'!N615="","",'様式第６号(2)'!N615)</f>
        <v/>
      </c>
      <c r="I608" s="257"/>
      <c r="J608" s="256" t="str">
        <f>IF('様式第６号(2)'!P615="","",'様式第６号(2)'!P615)</f>
        <v/>
      </c>
      <c r="K608" s="257"/>
      <c r="L608" s="260" t="str">
        <f>IF('様式第６号(2)'!R615="","",'様式第６号(2)'!R615)</f>
        <v/>
      </c>
      <c r="M608" s="262" t="str">
        <f>IF('様式第６号(2)'!T615="","",'様式第６号(2)'!T615)</f>
        <v/>
      </c>
      <c r="N608" s="262" t="str">
        <f t="shared" ref="N608" si="829">IF(OR(H608="",M608=""),"",H608-M608)</f>
        <v/>
      </c>
      <c r="O608" s="264"/>
      <c r="P608" s="264"/>
      <c r="Q608" s="265"/>
      <c r="R608" s="244"/>
      <c r="S608" s="244"/>
      <c r="T608" s="265"/>
      <c r="U608" s="244"/>
      <c r="V608" s="266" t="str">
        <f t="shared" ref="V608" si="830">IF(Q608="","",IF(Q608="×",0,IF(AND(Q608="○",S608="○"),150000,100000)))</f>
        <v/>
      </c>
      <c r="W608" s="267" t="str">
        <f t="shared" ref="W608" si="831">IF(AND(N608="",O608=""),"",SUM(N608,O608))</f>
        <v/>
      </c>
      <c r="X608" s="244"/>
    </row>
    <row r="609" spans="1:24" s="57" customFormat="1" ht="20.45" customHeight="1">
      <c r="A609" s="163"/>
      <c r="B609" s="250"/>
      <c r="C609" s="251"/>
      <c r="D609" s="254"/>
      <c r="E609" s="255"/>
      <c r="F609" s="254"/>
      <c r="G609" s="255"/>
      <c r="H609" s="258"/>
      <c r="I609" s="259"/>
      <c r="J609" s="258"/>
      <c r="K609" s="259"/>
      <c r="L609" s="261"/>
      <c r="M609" s="263"/>
      <c r="N609" s="263"/>
      <c r="O609" s="264"/>
      <c r="P609" s="264"/>
      <c r="Q609" s="265"/>
      <c r="R609" s="244"/>
      <c r="S609" s="244"/>
      <c r="T609" s="265"/>
      <c r="U609" s="244"/>
      <c r="V609" s="266"/>
      <c r="W609" s="267"/>
      <c r="X609" s="244"/>
    </row>
    <row r="610" spans="1:24" s="57" customFormat="1" ht="20.45" customHeight="1">
      <c r="A610" s="163">
        <v>283</v>
      </c>
      <c r="B610" s="248" t="str">
        <f>IF('様式第６号(2)'!B617="","",'様式第６号(2)'!B617)</f>
        <v/>
      </c>
      <c r="C610" s="249"/>
      <c r="D610" s="252" t="str">
        <f>IF('様式第６号(2)'!H617="","",'様式第６号(2)'!H617)</f>
        <v/>
      </c>
      <c r="E610" s="253"/>
      <c r="F610" s="252" t="str">
        <f>IF('様式第６号(2)'!J617="","",'様式第６号(2)'!J617)</f>
        <v/>
      </c>
      <c r="G610" s="253"/>
      <c r="H610" s="256" t="str">
        <f>IF('様式第６号(2)'!N617="","",'様式第６号(2)'!N617)</f>
        <v/>
      </c>
      <c r="I610" s="257"/>
      <c r="J610" s="256" t="str">
        <f>IF('様式第６号(2)'!P617="","",'様式第６号(2)'!P617)</f>
        <v/>
      </c>
      <c r="K610" s="257"/>
      <c r="L610" s="260" t="str">
        <f>IF('様式第６号(2)'!R617="","",'様式第６号(2)'!R617)</f>
        <v/>
      </c>
      <c r="M610" s="262" t="str">
        <f>IF('様式第６号(2)'!T617="","",'様式第６号(2)'!T617)</f>
        <v/>
      </c>
      <c r="N610" s="262" t="str">
        <f t="shared" ref="N610" si="832">IF(OR(H610="",M610=""),"",H610-M610)</f>
        <v/>
      </c>
      <c r="O610" s="264"/>
      <c r="P610" s="264"/>
      <c r="Q610" s="265"/>
      <c r="R610" s="244"/>
      <c r="S610" s="244"/>
      <c r="T610" s="265"/>
      <c r="U610" s="244"/>
      <c r="V610" s="266" t="str">
        <f t="shared" ref="V610" si="833">IF(Q610="","",IF(Q610="×",0,IF(AND(Q610="○",S610="○"),150000,100000)))</f>
        <v/>
      </c>
      <c r="W610" s="267" t="str">
        <f t="shared" ref="W610" si="834">IF(AND(N610="",O610=""),"",SUM(N610,O610))</f>
        <v/>
      </c>
      <c r="X610" s="244"/>
    </row>
    <row r="611" spans="1:24" s="57" customFormat="1" ht="20.45" customHeight="1">
      <c r="A611" s="163"/>
      <c r="B611" s="250"/>
      <c r="C611" s="251"/>
      <c r="D611" s="254"/>
      <c r="E611" s="255"/>
      <c r="F611" s="254"/>
      <c r="G611" s="255"/>
      <c r="H611" s="258"/>
      <c r="I611" s="259"/>
      <c r="J611" s="258"/>
      <c r="K611" s="259"/>
      <c r="L611" s="261"/>
      <c r="M611" s="263"/>
      <c r="N611" s="263"/>
      <c r="O611" s="264"/>
      <c r="P611" s="264"/>
      <c r="Q611" s="265"/>
      <c r="R611" s="244"/>
      <c r="S611" s="244"/>
      <c r="T611" s="265"/>
      <c r="U611" s="244"/>
      <c r="V611" s="266"/>
      <c r="W611" s="267"/>
      <c r="X611" s="244"/>
    </row>
    <row r="612" spans="1:24" s="57" customFormat="1" ht="20.45" customHeight="1">
      <c r="A612" s="163">
        <v>284</v>
      </c>
      <c r="B612" s="248" t="str">
        <f>IF('様式第６号(2)'!B619="","",'様式第６号(2)'!B619)</f>
        <v/>
      </c>
      <c r="C612" s="249"/>
      <c r="D612" s="252" t="str">
        <f>IF('様式第６号(2)'!H619="","",'様式第６号(2)'!H619)</f>
        <v/>
      </c>
      <c r="E612" s="253"/>
      <c r="F612" s="252" t="str">
        <f>IF('様式第６号(2)'!J619="","",'様式第６号(2)'!J619)</f>
        <v/>
      </c>
      <c r="G612" s="253"/>
      <c r="H612" s="256" t="str">
        <f>IF('様式第６号(2)'!N619="","",'様式第６号(2)'!N619)</f>
        <v/>
      </c>
      <c r="I612" s="257"/>
      <c r="J612" s="256" t="str">
        <f>IF('様式第６号(2)'!P619="","",'様式第６号(2)'!P619)</f>
        <v/>
      </c>
      <c r="K612" s="257"/>
      <c r="L612" s="260" t="str">
        <f>IF('様式第６号(2)'!R619="","",'様式第６号(2)'!R619)</f>
        <v/>
      </c>
      <c r="M612" s="262" t="str">
        <f>IF('様式第６号(2)'!T619="","",'様式第６号(2)'!T619)</f>
        <v/>
      </c>
      <c r="N612" s="262" t="str">
        <f t="shared" ref="N612" si="835">IF(OR(H612="",M612=""),"",H612-M612)</f>
        <v/>
      </c>
      <c r="O612" s="264"/>
      <c r="P612" s="264"/>
      <c r="Q612" s="265"/>
      <c r="R612" s="244"/>
      <c r="S612" s="244"/>
      <c r="T612" s="265"/>
      <c r="U612" s="244"/>
      <c r="V612" s="266" t="str">
        <f t="shared" ref="V612" si="836">IF(Q612="","",IF(Q612="×",0,IF(AND(Q612="○",S612="○"),150000,100000)))</f>
        <v/>
      </c>
      <c r="W612" s="267" t="str">
        <f t="shared" ref="W612" si="837">IF(AND(N612="",O612=""),"",SUM(N612,O612))</f>
        <v/>
      </c>
      <c r="X612" s="244"/>
    </row>
    <row r="613" spans="1:24" s="57" customFormat="1" ht="20.45" customHeight="1">
      <c r="A613" s="163"/>
      <c r="B613" s="250"/>
      <c r="C613" s="251"/>
      <c r="D613" s="254"/>
      <c r="E613" s="255"/>
      <c r="F613" s="254"/>
      <c r="G613" s="255"/>
      <c r="H613" s="258"/>
      <c r="I613" s="259"/>
      <c r="J613" s="258"/>
      <c r="K613" s="259"/>
      <c r="L613" s="261"/>
      <c r="M613" s="263"/>
      <c r="N613" s="263"/>
      <c r="O613" s="264"/>
      <c r="P613" s="264"/>
      <c r="Q613" s="265"/>
      <c r="R613" s="244"/>
      <c r="S613" s="244"/>
      <c r="T613" s="265"/>
      <c r="U613" s="244"/>
      <c r="V613" s="266"/>
      <c r="W613" s="267"/>
      <c r="X613" s="244"/>
    </row>
    <row r="614" spans="1:24" s="57" customFormat="1" ht="20.45" customHeight="1">
      <c r="A614" s="163">
        <v>285</v>
      </c>
      <c r="B614" s="248" t="str">
        <f>IF('様式第６号(2)'!B621="","",'様式第６号(2)'!B621)</f>
        <v/>
      </c>
      <c r="C614" s="249"/>
      <c r="D614" s="252" t="str">
        <f>IF('様式第６号(2)'!H621="","",'様式第６号(2)'!H621)</f>
        <v/>
      </c>
      <c r="E614" s="253"/>
      <c r="F614" s="252" t="str">
        <f>IF('様式第６号(2)'!J621="","",'様式第６号(2)'!J621)</f>
        <v/>
      </c>
      <c r="G614" s="253"/>
      <c r="H614" s="256" t="str">
        <f>IF('様式第６号(2)'!N621="","",'様式第６号(2)'!N621)</f>
        <v/>
      </c>
      <c r="I614" s="257"/>
      <c r="J614" s="256" t="str">
        <f>IF('様式第６号(2)'!P621="","",'様式第６号(2)'!P621)</f>
        <v/>
      </c>
      <c r="K614" s="257"/>
      <c r="L614" s="260" t="str">
        <f>IF('様式第６号(2)'!R621="","",'様式第６号(2)'!R621)</f>
        <v/>
      </c>
      <c r="M614" s="262" t="str">
        <f>IF('様式第６号(2)'!T621="","",'様式第６号(2)'!T621)</f>
        <v/>
      </c>
      <c r="N614" s="262" t="str">
        <f t="shared" ref="N614" si="838">IF(OR(H614="",M614=""),"",H614-M614)</f>
        <v/>
      </c>
      <c r="O614" s="264"/>
      <c r="P614" s="264"/>
      <c r="Q614" s="265"/>
      <c r="R614" s="244"/>
      <c r="S614" s="244"/>
      <c r="T614" s="265"/>
      <c r="U614" s="244"/>
      <c r="V614" s="266" t="str">
        <f t="shared" ref="V614" si="839">IF(Q614="","",IF(Q614="×",0,IF(AND(Q614="○",S614="○"),150000,100000)))</f>
        <v/>
      </c>
      <c r="W614" s="267" t="str">
        <f t="shared" ref="W614" si="840">IF(AND(N614="",O614=""),"",SUM(N614,O614))</f>
        <v/>
      </c>
      <c r="X614" s="244"/>
    </row>
    <row r="615" spans="1:24" s="57" customFormat="1" ht="20.45" customHeight="1">
      <c r="A615" s="163"/>
      <c r="B615" s="250"/>
      <c r="C615" s="251"/>
      <c r="D615" s="254"/>
      <c r="E615" s="255"/>
      <c r="F615" s="254"/>
      <c r="G615" s="255"/>
      <c r="H615" s="258"/>
      <c r="I615" s="259"/>
      <c r="J615" s="258"/>
      <c r="K615" s="259"/>
      <c r="L615" s="261"/>
      <c r="M615" s="263"/>
      <c r="N615" s="263"/>
      <c r="O615" s="264"/>
      <c r="P615" s="264"/>
      <c r="Q615" s="265"/>
      <c r="R615" s="244"/>
      <c r="S615" s="244"/>
      <c r="T615" s="265"/>
      <c r="U615" s="244"/>
      <c r="V615" s="266"/>
      <c r="W615" s="267"/>
      <c r="X615" s="244"/>
    </row>
    <row r="616" spans="1:24" s="57" customFormat="1" ht="20.45" customHeight="1">
      <c r="A616" s="163">
        <v>286</v>
      </c>
      <c r="B616" s="248" t="str">
        <f>IF('様式第６号(2)'!B623="","",'様式第６号(2)'!B623)</f>
        <v/>
      </c>
      <c r="C616" s="249"/>
      <c r="D616" s="252" t="str">
        <f>IF('様式第６号(2)'!H623="","",'様式第６号(2)'!H623)</f>
        <v/>
      </c>
      <c r="E616" s="253"/>
      <c r="F616" s="252" t="str">
        <f>IF('様式第６号(2)'!J623="","",'様式第６号(2)'!J623)</f>
        <v/>
      </c>
      <c r="G616" s="253"/>
      <c r="H616" s="256" t="str">
        <f>IF('様式第６号(2)'!N623="","",'様式第６号(2)'!N623)</f>
        <v/>
      </c>
      <c r="I616" s="257"/>
      <c r="J616" s="256" t="str">
        <f>IF('様式第６号(2)'!P623="","",'様式第６号(2)'!P623)</f>
        <v/>
      </c>
      <c r="K616" s="257"/>
      <c r="L616" s="260" t="str">
        <f>IF('様式第６号(2)'!R623="","",'様式第６号(2)'!R623)</f>
        <v/>
      </c>
      <c r="M616" s="262" t="str">
        <f>IF('様式第６号(2)'!T623="","",'様式第６号(2)'!T623)</f>
        <v/>
      </c>
      <c r="N616" s="262" t="str">
        <f t="shared" ref="N616" si="841">IF(OR(H616="",M616=""),"",H616-M616)</f>
        <v/>
      </c>
      <c r="O616" s="264"/>
      <c r="P616" s="264"/>
      <c r="Q616" s="265"/>
      <c r="R616" s="244"/>
      <c r="S616" s="244"/>
      <c r="T616" s="265"/>
      <c r="U616" s="244"/>
      <c r="V616" s="266" t="str">
        <f t="shared" ref="V616" si="842">IF(Q616="","",IF(Q616="×",0,IF(AND(Q616="○",S616="○"),150000,100000)))</f>
        <v/>
      </c>
      <c r="W616" s="267" t="str">
        <f t="shared" ref="W616" si="843">IF(AND(N616="",O616=""),"",SUM(N616,O616))</f>
        <v/>
      </c>
      <c r="X616" s="244"/>
    </row>
    <row r="617" spans="1:24" s="57" customFormat="1" ht="20.45" customHeight="1">
      <c r="A617" s="163"/>
      <c r="B617" s="250"/>
      <c r="C617" s="251"/>
      <c r="D617" s="254"/>
      <c r="E617" s="255"/>
      <c r="F617" s="254"/>
      <c r="G617" s="255"/>
      <c r="H617" s="258"/>
      <c r="I617" s="259"/>
      <c r="J617" s="258"/>
      <c r="K617" s="259"/>
      <c r="L617" s="261"/>
      <c r="M617" s="263"/>
      <c r="N617" s="263"/>
      <c r="O617" s="264"/>
      <c r="P617" s="264"/>
      <c r="Q617" s="265"/>
      <c r="R617" s="244"/>
      <c r="S617" s="244"/>
      <c r="T617" s="265"/>
      <c r="U617" s="244"/>
      <c r="V617" s="266"/>
      <c r="W617" s="267"/>
      <c r="X617" s="244"/>
    </row>
    <row r="618" spans="1:24" s="57" customFormat="1" ht="20.45" customHeight="1">
      <c r="A618" s="163">
        <v>287</v>
      </c>
      <c r="B618" s="248" t="str">
        <f>IF('様式第６号(2)'!B625="","",'様式第６号(2)'!B625)</f>
        <v/>
      </c>
      <c r="C618" s="249"/>
      <c r="D618" s="252" t="str">
        <f>IF('様式第６号(2)'!H625="","",'様式第６号(2)'!H625)</f>
        <v/>
      </c>
      <c r="E618" s="253"/>
      <c r="F618" s="252" t="str">
        <f>IF('様式第６号(2)'!J625="","",'様式第６号(2)'!J625)</f>
        <v/>
      </c>
      <c r="G618" s="253"/>
      <c r="H618" s="256" t="str">
        <f>IF('様式第６号(2)'!N625="","",'様式第６号(2)'!N625)</f>
        <v/>
      </c>
      <c r="I618" s="257"/>
      <c r="J618" s="256" t="str">
        <f>IF('様式第６号(2)'!P625="","",'様式第６号(2)'!P625)</f>
        <v/>
      </c>
      <c r="K618" s="257"/>
      <c r="L618" s="260" t="str">
        <f>IF('様式第６号(2)'!R625="","",'様式第６号(2)'!R625)</f>
        <v/>
      </c>
      <c r="M618" s="262" t="str">
        <f>IF('様式第６号(2)'!T625="","",'様式第６号(2)'!T625)</f>
        <v/>
      </c>
      <c r="N618" s="262" t="str">
        <f t="shared" ref="N618" si="844">IF(OR(H618="",M618=""),"",H618-M618)</f>
        <v/>
      </c>
      <c r="O618" s="264"/>
      <c r="P618" s="264"/>
      <c r="Q618" s="265"/>
      <c r="R618" s="244"/>
      <c r="S618" s="244"/>
      <c r="T618" s="265"/>
      <c r="U618" s="244"/>
      <c r="V618" s="266" t="str">
        <f t="shared" ref="V618" si="845">IF(Q618="","",IF(Q618="×",0,IF(AND(Q618="○",S618="○"),150000,100000)))</f>
        <v/>
      </c>
      <c r="W618" s="267" t="str">
        <f t="shared" ref="W618" si="846">IF(AND(N618="",O618=""),"",SUM(N618,O618))</f>
        <v/>
      </c>
      <c r="X618" s="244"/>
    </row>
    <row r="619" spans="1:24" s="57" customFormat="1" ht="20.45" customHeight="1">
      <c r="A619" s="163"/>
      <c r="B619" s="250"/>
      <c r="C619" s="251"/>
      <c r="D619" s="254"/>
      <c r="E619" s="255"/>
      <c r="F619" s="254"/>
      <c r="G619" s="255"/>
      <c r="H619" s="258"/>
      <c r="I619" s="259"/>
      <c r="J619" s="258"/>
      <c r="K619" s="259"/>
      <c r="L619" s="261"/>
      <c r="M619" s="263"/>
      <c r="N619" s="263"/>
      <c r="O619" s="264"/>
      <c r="P619" s="264"/>
      <c r="Q619" s="265"/>
      <c r="R619" s="244"/>
      <c r="S619" s="244"/>
      <c r="T619" s="265"/>
      <c r="U619" s="244"/>
      <c r="V619" s="266"/>
      <c r="W619" s="267"/>
      <c r="X619" s="244"/>
    </row>
    <row r="620" spans="1:24" s="57" customFormat="1" ht="20.45" customHeight="1">
      <c r="A620" s="163">
        <v>288</v>
      </c>
      <c r="B620" s="248" t="str">
        <f>IF('様式第６号(2)'!B627="","",'様式第６号(2)'!B627)</f>
        <v/>
      </c>
      <c r="C620" s="249"/>
      <c r="D620" s="252" t="str">
        <f>IF('様式第６号(2)'!H627="","",'様式第６号(2)'!H627)</f>
        <v/>
      </c>
      <c r="E620" s="253"/>
      <c r="F620" s="252" t="str">
        <f>IF('様式第６号(2)'!J627="","",'様式第６号(2)'!J627)</f>
        <v/>
      </c>
      <c r="G620" s="253"/>
      <c r="H620" s="256" t="str">
        <f>IF('様式第６号(2)'!N627="","",'様式第６号(2)'!N627)</f>
        <v/>
      </c>
      <c r="I620" s="257"/>
      <c r="J620" s="256" t="str">
        <f>IF('様式第６号(2)'!P627="","",'様式第６号(2)'!P627)</f>
        <v/>
      </c>
      <c r="K620" s="257"/>
      <c r="L620" s="260" t="str">
        <f>IF('様式第６号(2)'!R627="","",'様式第６号(2)'!R627)</f>
        <v/>
      </c>
      <c r="M620" s="262" t="str">
        <f>IF('様式第６号(2)'!T627="","",'様式第６号(2)'!T627)</f>
        <v/>
      </c>
      <c r="N620" s="262" t="str">
        <f t="shared" ref="N620" si="847">IF(OR(H620="",M620=""),"",H620-M620)</f>
        <v/>
      </c>
      <c r="O620" s="264"/>
      <c r="P620" s="264"/>
      <c r="Q620" s="265"/>
      <c r="R620" s="244"/>
      <c r="S620" s="244"/>
      <c r="T620" s="265"/>
      <c r="U620" s="244"/>
      <c r="V620" s="266" t="str">
        <f t="shared" ref="V620" si="848">IF(Q620="","",IF(Q620="×",0,IF(AND(Q620="○",S620="○"),150000,100000)))</f>
        <v/>
      </c>
      <c r="W620" s="267" t="str">
        <f t="shared" ref="W620" si="849">IF(AND(N620="",O620=""),"",SUM(N620,O620))</f>
        <v/>
      </c>
      <c r="X620" s="244"/>
    </row>
    <row r="621" spans="1:24" s="57" customFormat="1" ht="20.45" customHeight="1">
      <c r="A621" s="163"/>
      <c r="B621" s="250"/>
      <c r="C621" s="251"/>
      <c r="D621" s="254"/>
      <c r="E621" s="255"/>
      <c r="F621" s="254"/>
      <c r="G621" s="255"/>
      <c r="H621" s="258"/>
      <c r="I621" s="259"/>
      <c r="J621" s="258"/>
      <c r="K621" s="259"/>
      <c r="L621" s="261"/>
      <c r="M621" s="263"/>
      <c r="N621" s="263"/>
      <c r="O621" s="264"/>
      <c r="P621" s="264"/>
      <c r="Q621" s="265"/>
      <c r="R621" s="244"/>
      <c r="S621" s="244"/>
      <c r="T621" s="265"/>
      <c r="U621" s="244"/>
      <c r="V621" s="266"/>
      <c r="W621" s="267"/>
      <c r="X621" s="244"/>
    </row>
    <row r="622" spans="1:24" s="57" customFormat="1" ht="20.45" customHeight="1">
      <c r="A622" s="163">
        <v>289</v>
      </c>
      <c r="B622" s="248" t="str">
        <f>IF('様式第６号(2)'!B629="","",'様式第６号(2)'!B629)</f>
        <v/>
      </c>
      <c r="C622" s="249"/>
      <c r="D622" s="252" t="str">
        <f>IF('様式第６号(2)'!H629="","",'様式第６号(2)'!H629)</f>
        <v/>
      </c>
      <c r="E622" s="253"/>
      <c r="F622" s="252" t="str">
        <f>IF('様式第６号(2)'!J629="","",'様式第６号(2)'!J629)</f>
        <v/>
      </c>
      <c r="G622" s="253"/>
      <c r="H622" s="256" t="str">
        <f>IF('様式第６号(2)'!N629="","",'様式第６号(2)'!N629)</f>
        <v/>
      </c>
      <c r="I622" s="257"/>
      <c r="J622" s="256" t="str">
        <f>IF('様式第６号(2)'!P629="","",'様式第６号(2)'!P629)</f>
        <v/>
      </c>
      <c r="K622" s="257"/>
      <c r="L622" s="260" t="str">
        <f>IF('様式第６号(2)'!R629="","",'様式第６号(2)'!R629)</f>
        <v/>
      </c>
      <c r="M622" s="262" t="str">
        <f>IF('様式第６号(2)'!T629="","",'様式第６号(2)'!T629)</f>
        <v/>
      </c>
      <c r="N622" s="262" t="str">
        <f t="shared" ref="N622" si="850">IF(OR(H622="",M622=""),"",H622-M622)</f>
        <v/>
      </c>
      <c r="O622" s="264"/>
      <c r="P622" s="264"/>
      <c r="Q622" s="265"/>
      <c r="R622" s="244"/>
      <c r="S622" s="244"/>
      <c r="T622" s="265"/>
      <c r="U622" s="244"/>
      <c r="V622" s="266" t="str">
        <f t="shared" ref="V622" si="851">IF(Q622="","",IF(Q622="×",0,IF(AND(Q622="○",S622="○"),150000,100000)))</f>
        <v/>
      </c>
      <c r="W622" s="267" t="str">
        <f t="shared" ref="W622" si="852">IF(AND(N622="",O622=""),"",SUM(N622,O622))</f>
        <v/>
      </c>
      <c r="X622" s="244"/>
    </row>
    <row r="623" spans="1:24" s="57" customFormat="1" ht="20.45" customHeight="1">
      <c r="A623" s="163"/>
      <c r="B623" s="250"/>
      <c r="C623" s="251"/>
      <c r="D623" s="254"/>
      <c r="E623" s="255"/>
      <c r="F623" s="254"/>
      <c r="G623" s="255"/>
      <c r="H623" s="258"/>
      <c r="I623" s="259"/>
      <c r="J623" s="258"/>
      <c r="K623" s="259"/>
      <c r="L623" s="261"/>
      <c r="M623" s="263"/>
      <c r="N623" s="263"/>
      <c r="O623" s="264"/>
      <c r="P623" s="264"/>
      <c r="Q623" s="265"/>
      <c r="R623" s="244"/>
      <c r="S623" s="244"/>
      <c r="T623" s="265"/>
      <c r="U623" s="244"/>
      <c r="V623" s="266"/>
      <c r="W623" s="267"/>
      <c r="X623" s="244"/>
    </row>
    <row r="624" spans="1:24" s="57" customFormat="1" ht="20.45" customHeight="1">
      <c r="A624" s="163">
        <v>290</v>
      </c>
      <c r="B624" s="248" t="str">
        <f>IF('様式第６号(2)'!B631="","",'様式第６号(2)'!B631)</f>
        <v/>
      </c>
      <c r="C624" s="249"/>
      <c r="D624" s="252" t="str">
        <f>IF('様式第６号(2)'!H631="","",'様式第６号(2)'!H631)</f>
        <v/>
      </c>
      <c r="E624" s="253"/>
      <c r="F624" s="252" t="str">
        <f>IF('様式第６号(2)'!J631="","",'様式第６号(2)'!J631)</f>
        <v/>
      </c>
      <c r="G624" s="253"/>
      <c r="H624" s="256" t="str">
        <f>IF('様式第６号(2)'!N631="","",'様式第６号(2)'!N631)</f>
        <v/>
      </c>
      <c r="I624" s="257"/>
      <c r="J624" s="256" t="str">
        <f>IF('様式第６号(2)'!P631="","",'様式第６号(2)'!P631)</f>
        <v/>
      </c>
      <c r="K624" s="257"/>
      <c r="L624" s="260" t="str">
        <f>IF('様式第６号(2)'!R631="","",'様式第６号(2)'!R631)</f>
        <v/>
      </c>
      <c r="M624" s="262" t="str">
        <f>IF('様式第６号(2)'!T631="","",'様式第６号(2)'!T631)</f>
        <v/>
      </c>
      <c r="N624" s="262" t="str">
        <f t="shared" ref="N624" si="853">IF(OR(H624="",M624=""),"",H624-M624)</f>
        <v/>
      </c>
      <c r="O624" s="264"/>
      <c r="P624" s="264"/>
      <c r="Q624" s="265"/>
      <c r="R624" s="244"/>
      <c r="S624" s="244"/>
      <c r="T624" s="265"/>
      <c r="U624" s="244"/>
      <c r="V624" s="266" t="str">
        <f t="shared" ref="V624" si="854">IF(Q624="","",IF(Q624="×",0,IF(AND(Q624="○",S624="○"),150000,100000)))</f>
        <v/>
      </c>
      <c r="W624" s="267" t="str">
        <f t="shared" ref="W624" si="855">IF(AND(N624="",O624=""),"",SUM(N624,O624))</f>
        <v/>
      </c>
      <c r="X624" s="244"/>
    </row>
    <row r="625" spans="1:24" s="57" customFormat="1" ht="20.45" customHeight="1">
      <c r="A625" s="163"/>
      <c r="B625" s="250"/>
      <c r="C625" s="251"/>
      <c r="D625" s="254"/>
      <c r="E625" s="255"/>
      <c r="F625" s="254"/>
      <c r="G625" s="255"/>
      <c r="H625" s="258"/>
      <c r="I625" s="259"/>
      <c r="J625" s="258"/>
      <c r="K625" s="259"/>
      <c r="L625" s="261"/>
      <c r="M625" s="263"/>
      <c r="N625" s="263"/>
      <c r="O625" s="264"/>
      <c r="P625" s="264"/>
      <c r="Q625" s="265"/>
      <c r="R625" s="244"/>
      <c r="S625" s="244"/>
      <c r="T625" s="265"/>
      <c r="U625" s="244"/>
      <c r="V625" s="266"/>
      <c r="W625" s="267"/>
      <c r="X625" s="244"/>
    </row>
    <row r="626" spans="1:24" s="57" customFormat="1" ht="20.45" customHeight="1">
      <c r="A626" s="163">
        <v>291</v>
      </c>
      <c r="B626" s="248" t="str">
        <f>IF('様式第６号(2)'!B633="","",'様式第６号(2)'!B633)</f>
        <v/>
      </c>
      <c r="C626" s="249"/>
      <c r="D626" s="252" t="str">
        <f>IF('様式第６号(2)'!H633="","",'様式第６号(2)'!H633)</f>
        <v/>
      </c>
      <c r="E626" s="253"/>
      <c r="F626" s="252" t="str">
        <f>IF('様式第６号(2)'!J633="","",'様式第６号(2)'!J633)</f>
        <v/>
      </c>
      <c r="G626" s="253"/>
      <c r="H626" s="256" t="str">
        <f>IF('様式第６号(2)'!N633="","",'様式第６号(2)'!N633)</f>
        <v/>
      </c>
      <c r="I626" s="257"/>
      <c r="J626" s="256" t="str">
        <f>IF('様式第６号(2)'!P633="","",'様式第６号(2)'!P633)</f>
        <v/>
      </c>
      <c r="K626" s="257"/>
      <c r="L626" s="260" t="str">
        <f>IF('様式第６号(2)'!R633="","",'様式第６号(2)'!R633)</f>
        <v/>
      </c>
      <c r="M626" s="262" t="str">
        <f>IF('様式第６号(2)'!T633="","",'様式第６号(2)'!T633)</f>
        <v/>
      </c>
      <c r="N626" s="262" t="str">
        <f t="shared" ref="N626" si="856">IF(OR(H626="",M626=""),"",H626-M626)</f>
        <v/>
      </c>
      <c r="O626" s="264"/>
      <c r="P626" s="264"/>
      <c r="Q626" s="265"/>
      <c r="R626" s="244"/>
      <c r="S626" s="244"/>
      <c r="T626" s="265"/>
      <c r="U626" s="244"/>
      <c r="V626" s="266" t="str">
        <f t="shared" ref="V626" si="857">IF(Q626="","",IF(Q626="×",0,IF(AND(Q626="○",S626="○"),150000,100000)))</f>
        <v/>
      </c>
      <c r="W626" s="267" t="str">
        <f t="shared" ref="W626" si="858">IF(AND(N626="",O626=""),"",SUM(N626,O626))</f>
        <v/>
      </c>
      <c r="X626" s="244"/>
    </row>
    <row r="627" spans="1:24" s="57" customFormat="1" ht="20.45" customHeight="1">
      <c r="A627" s="163"/>
      <c r="B627" s="250"/>
      <c r="C627" s="251"/>
      <c r="D627" s="254"/>
      <c r="E627" s="255"/>
      <c r="F627" s="254"/>
      <c r="G627" s="255"/>
      <c r="H627" s="258"/>
      <c r="I627" s="259"/>
      <c r="J627" s="258"/>
      <c r="K627" s="259"/>
      <c r="L627" s="261"/>
      <c r="M627" s="263"/>
      <c r="N627" s="263"/>
      <c r="O627" s="264"/>
      <c r="P627" s="264"/>
      <c r="Q627" s="265"/>
      <c r="R627" s="244"/>
      <c r="S627" s="244"/>
      <c r="T627" s="265"/>
      <c r="U627" s="244"/>
      <c r="V627" s="266"/>
      <c r="W627" s="267"/>
      <c r="X627" s="244"/>
    </row>
    <row r="628" spans="1:24" s="57" customFormat="1" ht="20.45" customHeight="1">
      <c r="A628" s="163">
        <v>292</v>
      </c>
      <c r="B628" s="248" t="str">
        <f>IF('様式第６号(2)'!B635="","",'様式第６号(2)'!B635)</f>
        <v/>
      </c>
      <c r="C628" s="249"/>
      <c r="D628" s="252" t="str">
        <f>IF('様式第６号(2)'!H635="","",'様式第６号(2)'!H635)</f>
        <v/>
      </c>
      <c r="E628" s="253"/>
      <c r="F628" s="252" t="str">
        <f>IF('様式第６号(2)'!J635="","",'様式第６号(2)'!J635)</f>
        <v/>
      </c>
      <c r="G628" s="253"/>
      <c r="H628" s="256" t="str">
        <f>IF('様式第６号(2)'!N635="","",'様式第６号(2)'!N635)</f>
        <v/>
      </c>
      <c r="I628" s="257"/>
      <c r="J628" s="256" t="str">
        <f>IF('様式第６号(2)'!P635="","",'様式第６号(2)'!P635)</f>
        <v/>
      </c>
      <c r="K628" s="257"/>
      <c r="L628" s="260" t="str">
        <f>IF('様式第６号(2)'!R635="","",'様式第６号(2)'!R635)</f>
        <v/>
      </c>
      <c r="M628" s="262" t="str">
        <f>IF('様式第６号(2)'!T635="","",'様式第６号(2)'!T635)</f>
        <v/>
      </c>
      <c r="N628" s="262" t="str">
        <f t="shared" ref="N628" si="859">IF(OR(H628="",M628=""),"",H628-M628)</f>
        <v/>
      </c>
      <c r="O628" s="264"/>
      <c r="P628" s="264"/>
      <c r="Q628" s="265"/>
      <c r="R628" s="244"/>
      <c r="S628" s="244"/>
      <c r="T628" s="265"/>
      <c r="U628" s="244"/>
      <c r="V628" s="266" t="str">
        <f t="shared" ref="V628" si="860">IF(Q628="","",IF(Q628="×",0,IF(AND(Q628="○",S628="○"),150000,100000)))</f>
        <v/>
      </c>
      <c r="W628" s="267" t="str">
        <f t="shared" ref="W628" si="861">IF(AND(N628="",O628=""),"",SUM(N628,O628))</f>
        <v/>
      </c>
      <c r="X628" s="244"/>
    </row>
    <row r="629" spans="1:24" s="57" customFormat="1" ht="20.45" customHeight="1">
      <c r="A629" s="163"/>
      <c r="B629" s="250"/>
      <c r="C629" s="251"/>
      <c r="D629" s="254"/>
      <c r="E629" s="255"/>
      <c r="F629" s="254"/>
      <c r="G629" s="255"/>
      <c r="H629" s="258"/>
      <c r="I629" s="259"/>
      <c r="J629" s="258"/>
      <c r="K629" s="259"/>
      <c r="L629" s="261"/>
      <c r="M629" s="263"/>
      <c r="N629" s="263"/>
      <c r="O629" s="264"/>
      <c r="P629" s="264"/>
      <c r="Q629" s="265"/>
      <c r="R629" s="244"/>
      <c r="S629" s="244"/>
      <c r="T629" s="265"/>
      <c r="U629" s="244"/>
      <c r="V629" s="266"/>
      <c r="W629" s="267"/>
      <c r="X629" s="244"/>
    </row>
    <row r="630" spans="1:24" s="57" customFormat="1" ht="20.45" customHeight="1">
      <c r="A630" s="163">
        <v>293</v>
      </c>
      <c r="B630" s="248" t="str">
        <f>IF('様式第６号(2)'!B637="","",'様式第６号(2)'!B637)</f>
        <v/>
      </c>
      <c r="C630" s="249"/>
      <c r="D630" s="252" t="str">
        <f>IF('様式第６号(2)'!H637="","",'様式第６号(2)'!H637)</f>
        <v/>
      </c>
      <c r="E630" s="253"/>
      <c r="F630" s="252" t="str">
        <f>IF('様式第６号(2)'!J637="","",'様式第６号(2)'!J637)</f>
        <v/>
      </c>
      <c r="G630" s="253"/>
      <c r="H630" s="256" t="str">
        <f>IF('様式第６号(2)'!N637="","",'様式第６号(2)'!N637)</f>
        <v/>
      </c>
      <c r="I630" s="257"/>
      <c r="J630" s="256" t="str">
        <f>IF('様式第６号(2)'!P637="","",'様式第６号(2)'!P637)</f>
        <v/>
      </c>
      <c r="K630" s="257"/>
      <c r="L630" s="260" t="str">
        <f>IF('様式第６号(2)'!R637="","",'様式第６号(2)'!R637)</f>
        <v/>
      </c>
      <c r="M630" s="262" t="str">
        <f>IF('様式第６号(2)'!T637="","",'様式第６号(2)'!T637)</f>
        <v/>
      </c>
      <c r="N630" s="262" t="str">
        <f t="shared" ref="N630" si="862">IF(OR(H630="",M630=""),"",H630-M630)</f>
        <v/>
      </c>
      <c r="O630" s="264"/>
      <c r="P630" s="264"/>
      <c r="Q630" s="265"/>
      <c r="R630" s="244"/>
      <c r="S630" s="244"/>
      <c r="T630" s="265"/>
      <c r="U630" s="244"/>
      <c r="V630" s="266" t="str">
        <f t="shared" ref="V630" si="863">IF(Q630="","",IF(Q630="×",0,IF(AND(Q630="○",S630="○"),150000,100000)))</f>
        <v/>
      </c>
      <c r="W630" s="267" t="str">
        <f t="shared" ref="W630" si="864">IF(AND(N630="",O630=""),"",SUM(N630,O630))</f>
        <v/>
      </c>
      <c r="X630" s="244"/>
    </row>
    <row r="631" spans="1:24" s="57" customFormat="1" ht="20.45" customHeight="1">
      <c r="A631" s="163"/>
      <c r="B631" s="250"/>
      <c r="C631" s="251"/>
      <c r="D631" s="254"/>
      <c r="E631" s="255"/>
      <c r="F631" s="254"/>
      <c r="G631" s="255"/>
      <c r="H631" s="258"/>
      <c r="I631" s="259"/>
      <c r="J631" s="258"/>
      <c r="K631" s="259"/>
      <c r="L631" s="261"/>
      <c r="M631" s="263"/>
      <c r="N631" s="263"/>
      <c r="O631" s="264"/>
      <c r="P631" s="264"/>
      <c r="Q631" s="265"/>
      <c r="R631" s="244"/>
      <c r="S631" s="244"/>
      <c r="T631" s="265"/>
      <c r="U631" s="244"/>
      <c r="V631" s="266"/>
      <c r="W631" s="267"/>
      <c r="X631" s="244"/>
    </row>
    <row r="632" spans="1:24" s="57" customFormat="1" ht="20.45" customHeight="1">
      <c r="A632" s="163">
        <v>294</v>
      </c>
      <c r="B632" s="248" t="str">
        <f>IF('様式第６号(2)'!B639="","",'様式第６号(2)'!B639)</f>
        <v/>
      </c>
      <c r="C632" s="249"/>
      <c r="D632" s="252" t="str">
        <f>IF('様式第６号(2)'!H639="","",'様式第６号(2)'!H639)</f>
        <v/>
      </c>
      <c r="E632" s="253"/>
      <c r="F632" s="252" t="str">
        <f>IF('様式第６号(2)'!J639="","",'様式第６号(2)'!J639)</f>
        <v/>
      </c>
      <c r="G632" s="253"/>
      <c r="H632" s="256" t="str">
        <f>IF('様式第６号(2)'!N639="","",'様式第６号(2)'!N639)</f>
        <v/>
      </c>
      <c r="I632" s="257"/>
      <c r="J632" s="256" t="str">
        <f>IF('様式第６号(2)'!P639="","",'様式第６号(2)'!P639)</f>
        <v/>
      </c>
      <c r="K632" s="257"/>
      <c r="L632" s="260" t="str">
        <f>IF('様式第６号(2)'!R639="","",'様式第６号(2)'!R639)</f>
        <v/>
      </c>
      <c r="M632" s="262" t="str">
        <f>IF('様式第６号(2)'!T639="","",'様式第６号(2)'!T639)</f>
        <v/>
      </c>
      <c r="N632" s="262" t="str">
        <f t="shared" ref="N632" si="865">IF(OR(H632="",M632=""),"",H632-M632)</f>
        <v/>
      </c>
      <c r="O632" s="264"/>
      <c r="P632" s="264"/>
      <c r="Q632" s="265"/>
      <c r="R632" s="244"/>
      <c r="S632" s="244"/>
      <c r="T632" s="265"/>
      <c r="U632" s="244"/>
      <c r="V632" s="266" t="str">
        <f t="shared" ref="V632" si="866">IF(Q632="","",IF(Q632="×",0,IF(AND(Q632="○",S632="○"),150000,100000)))</f>
        <v/>
      </c>
      <c r="W632" s="267" t="str">
        <f t="shared" ref="W632" si="867">IF(AND(N632="",O632=""),"",SUM(N632,O632))</f>
        <v/>
      </c>
      <c r="X632" s="244"/>
    </row>
    <row r="633" spans="1:24" s="57" customFormat="1" ht="20.45" customHeight="1">
      <c r="A633" s="163"/>
      <c r="B633" s="250"/>
      <c r="C633" s="251"/>
      <c r="D633" s="254"/>
      <c r="E633" s="255"/>
      <c r="F633" s="254"/>
      <c r="G633" s="255"/>
      <c r="H633" s="258"/>
      <c r="I633" s="259"/>
      <c r="J633" s="258"/>
      <c r="K633" s="259"/>
      <c r="L633" s="261"/>
      <c r="M633" s="263"/>
      <c r="N633" s="263"/>
      <c r="O633" s="264"/>
      <c r="P633" s="264"/>
      <c r="Q633" s="265"/>
      <c r="R633" s="244"/>
      <c r="S633" s="244"/>
      <c r="T633" s="265"/>
      <c r="U633" s="244"/>
      <c r="V633" s="266"/>
      <c r="W633" s="267"/>
      <c r="X633" s="244"/>
    </row>
    <row r="634" spans="1:24" s="57" customFormat="1" ht="20.45" customHeight="1">
      <c r="A634" s="163">
        <v>295</v>
      </c>
      <c r="B634" s="248" t="str">
        <f>IF('様式第６号(2)'!B641="","",'様式第６号(2)'!B641)</f>
        <v/>
      </c>
      <c r="C634" s="249"/>
      <c r="D634" s="252" t="str">
        <f>IF('様式第６号(2)'!H641="","",'様式第６号(2)'!H641)</f>
        <v/>
      </c>
      <c r="E634" s="253"/>
      <c r="F634" s="252" t="str">
        <f>IF('様式第６号(2)'!J641="","",'様式第６号(2)'!J641)</f>
        <v/>
      </c>
      <c r="G634" s="253"/>
      <c r="H634" s="256" t="str">
        <f>IF('様式第６号(2)'!N641="","",'様式第６号(2)'!N641)</f>
        <v/>
      </c>
      <c r="I634" s="257"/>
      <c r="J634" s="256" t="str">
        <f>IF('様式第６号(2)'!P641="","",'様式第６号(2)'!P641)</f>
        <v/>
      </c>
      <c r="K634" s="257"/>
      <c r="L634" s="260" t="str">
        <f>IF('様式第６号(2)'!R641="","",'様式第６号(2)'!R641)</f>
        <v/>
      </c>
      <c r="M634" s="262" t="str">
        <f>IF('様式第６号(2)'!T641="","",'様式第６号(2)'!T641)</f>
        <v/>
      </c>
      <c r="N634" s="262" t="str">
        <f t="shared" ref="N634" si="868">IF(OR(H634="",M634=""),"",H634-M634)</f>
        <v/>
      </c>
      <c r="O634" s="264"/>
      <c r="P634" s="264"/>
      <c r="Q634" s="265"/>
      <c r="R634" s="244"/>
      <c r="S634" s="244"/>
      <c r="T634" s="265"/>
      <c r="U634" s="244"/>
      <c r="V634" s="266" t="str">
        <f t="shared" ref="V634" si="869">IF(Q634="","",IF(Q634="×",0,IF(AND(Q634="○",S634="○"),150000,100000)))</f>
        <v/>
      </c>
      <c r="W634" s="267" t="str">
        <f t="shared" ref="W634" si="870">IF(AND(N634="",O634=""),"",SUM(N634,O634))</f>
        <v/>
      </c>
      <c r="X634" s="244"/>
    </row>
    <row r="635" spans="1:24" s="57" customFormat="1" ht="20.45" customHeight="1">
      <c r="A635" s="163"/>
      <c r="B635" s="250"/>
      <c r="C635" s="251"/>
      <c r="D635" s="254"/>
      <c r="E635" s="255"/>
      <c r="F635" s="254"/>
      <c r="G635" s="255"/>
      <c r="H635" s="258"/>
      <c r="I635" s="259"/>
      <c r="J635" s="258"/>
      <c r="K635" s="259"/>
      <c r="L635" s="261"/>
      <c r="M635" s="263"/>
      <c r="N635" s="263"/>
      <c r="O635" s="264"/>
      <c r="P635" s="264"/>
      <c r="Q635" s="265"/>
      <c r="R635" s="244"/>
      <c r="S635" s="244"/>
      <c r="T635" s="265"/>
      <c r="U635" s="244"/>
      <c r="V635" s="266"/>
      <c r="W635" s="267"/>
      <c r="X635" s="244"/>
    </row>
    <row r="636" spans="1:24" s="57" customFormat="1" ht="20.45" customHeight="1">
      <c r="A636" s="163">
        <v>296</v>
      </c>
      <c r="B636" s="248" t="str">
        <f>IF('様式第６号(2)'!B643="","",'様式第６号(2)'!B643)</f>
        <v/>
      </c>
      <c r="C636" s="249"/>
      <c r="D636" s="252" t="str">
        <f>IF('様式第６号(2)'!H643="","",'様式第６号(2)'!H643)</f>
        <v/>
      </c>
      <c r="E636" s="253"/>
      <c r="F636" s="252" t="str">
        <f>IF('様式第６号(2)'!J643="","",'様式第６号(2)'!J643)</f>
        <v/>
      </c>
      <c r="G636" s="253"/>
      <c r="H636" s="256" t="str">
        <f>IF('様式第６号(2)'!N643="","",'様式第６号(2)'!N643)</f>
        <v/>
      </c>
      <c r="I636" s="257"/>
      <c r="J636" s="256" t="str">
        <f>IF('様式第６号(2)'!P643="","",'様式第６号(2)'!P643)</f>
        <v/>
      </c>
      <c r="K636" s="257"/>
      <c r="L636" s="260" t="str">
        <f>IF('様式第６号(2)'!R643="","",'様式第６号(2)'!R643)</f>
        <v/>
      </c>
      <c r="M636" s="262" t="str">
        <f>IF('様式第６号(2)'!T643="","",'様式第６号(2)'!T643)</f>
        <v/>
      </c>
      <c r="N636" s="262" t="str">
        <f t="shared" ref="N636" si="871">IF(OR(H636="",M636=""),"",H636-M636)</f>
        <v/>
      </c>
      <c r="O636" s="264"/>
      <c r="P636" s="264"/>
      <c r="Q636" s="265"/>
      <c r="R636" s="244"/>
      <c r="S636" s="244"/>
      <c r="T636" s="265"/>
      <c r="U636" s="244"/>
      <c r="V636" s="266" t="str">
        <f t="shared" ref="V636" si="872">IF(Q636="","",IF(Q636="×",0,IF(AND(Q636="○",S636="○"),150000,100000)))</f>
        <v/>
      </c>
      <c r="W636" s="267" t="str">
        <f t="shared" ref="W636" si="873">IF(AND(N636="",O636=""),"",SUM(N636,O636))</f>
        <v/>
      </c>
      <c r="X636" s="244"/>
    </row>
    <row r="637" spans="1:24" s="57" customFormat="1" ht="20.45" customHeight="1">
      <c r="A637" s="163"/>
      <c r="B637" s="250"/>
      <c r="C637" s="251"/>
      <c r="D637" s="254"/>
      <c r="E637" s="255"/>
      <c r="F637" s="254"/>
      <c r="G637" s="255"/>
      <c r="H637" s="258"/>
      <c r="I637" s="259"/>
      <c r="J637" s="258"/>
      <c r="K637" s="259"/>
      <c r="L637" s="261"/>
      <c r="M637" s="263"/>
      <c r="N637" s="263"/>
      <c r="O637" s="264"/>
      <c r="P637" s="264"/>
      <c r="Q637" s="265"/>
      <c r="R637" s="244"/>
      <c r="S637" s="244"/>
      <c r="T637" s="265"/>
      <c r="U637" s="244"/>
      <c r="V637" s="266"/>
      <c r="W637" s="267"/>
      <c r="X637" s="244"/>
    </row>
    <row r="638" spans="1:24" s="57" customFormat="1" ht="20.45" customHeight="1">
      <c r="A638" s="163">
        <v>297</v>
      </c>
      <c r="B638" s="248" t="str">
        <f>IF('様式第６号(2)'!B645="","",'様式第６号(2)'!B645)</f>
        <v/>
      </c>
      <c r="C638" s="249"/>
      <c r="D638" s="252" t="str">
        <f>IF('様式第６号(2)'!H645="","",'様式第６号(2)'!H645)</f>
        <v/>
      </c>
      <c r="E638" s="253"/>
      <c r="F638" s="252" t="str">
        <f>IF('様式第６号(2)'!J645="","",'様式第６号(2)'!J645)</f>
        <v/>
      </c>
      <c r="G638" s="253"/>
      <c r="H638" s="256" t="str">
        <f>IF('様式第６号(2)'!N645="","",'様式第６号(2)'!N645)</f>
        <v/>
      </c>
      <c r="I638" s="257"/>
      <c r="J638" s="256" t="str">
        <f>IF('様式第６号(2)'!P645="","",'様式第６号(2)'!P645)</f>
        <v/>
      </c>
      <c r="K638" s="257"/>
      <c r="L638" s="260" t="str">
        <f>IF('様式第６号(2)'!R645="","",'様式第６号(2)'!R645)</f>
        <v/>
      </c>
      <c r="M638" s="262" t="str">
        <f>IF('様式第６号(2)'!T645="","",'様式第６号(2)'!T645)</f>
        <v/>
      </c>
      <c r="N638" s="262" t="str">
        <f t="shared" ref="N638" si="874">IF(OR(H638="",M638=""),"",H638-M638)</f>
        <v/>
      </c>
      <c r="O638" s="264"/>
      <c r="P638" s="264"/>
      <c r="Q638" s="265"/>
      <c r="R638" s="244"/>
      <c r="S638" s="244"/>
      <c r="T638" s="265"/>
      <c r="U638" s="244"/>
      <c r="V638" s="266" t="str">
        <f t="shared" ref="V638" si="875">IF(Q638="","",IF(Q638="×",0,IF(AND(Q638="○",S638="○"),150000,100000)))</f>
        <v/>
      </c>
      <c r="W638" s="267" t="str">
        <f t="shared" ref="W638" si="876">IF(AND(N638="",O638=""),"",SUM(N638,O638))</f>
        <v/>
      </c>
      <c r="X638" s="244"/>
    </row>
    <row r="639" spans="1:24" s="57" customFormat="1" ht="20.45" customHeight="1">
      <c r="A639" s="163"/>
      <c r="B639" s="250"/>
      <c r="C639" s="251"/>
      <c r="D639" s="254"/>
      <c r="E639" s="255"/>
      <c r="F639" s="254"/>
      <c r="G639" s="255"/>
      <c r="H639" s="258"/>
      <c r="I639" s="259"/>
      <c r="J639" s="258"/>
      <c r="K639" s="259"/>
      <c r="L639" s="261"/>
      <c r="M639" s="263"/>
      <c r="N639" s="263"/>
      <c r="O639" s="264"/>
      <c r="P639" s="264"/>
      <c r="Q639" s="265"/>
      <c r="R639" s="244"/>
      <c r="S639" s="244"/>
      <c r="T639" s="265"/>
      <c r="U639" s="244"/>
      <c r="V639" s="266"/>
      <c r="W639" s="267"/>
      <c r="X639" s="244"/>
    </row>
    <row r="640" spans="1:24" s="57" customFormat="1" ht="20.45" customHeight="1">
      <c r="A640" s="163">
        <v>298</v>
      </c>
      <c r="B640" s="248" t="str">
        <f>IF('様式第６号(2)'!B647="","",'様式第６号(2)'!B647)</f>
        <v/>
      </c>
      <c r="C640" s="249"/>
      <c r="D640" s="252" t="str">
        <f>IF('様式第６号(2)'!H647="","",'様式第６号(2)'!H647)</f>
        <v/>
      </c>
      <c r="E640" s="253"/>
      <c r="F640" s="252" t="str">
        <f>IF('様式第６号(2)'!J647="","",'様式第６号(2)'!J647)</f>
        <v/>
      </c>
      <c r="G640" s="253"/>
      <c r="H640" s="256" t="str">
        <f>IF('様式第６号(2)'!N647="","",'様式第６号(2)'!N647)</f>
        <v/>
      </c>
      <c r="I640" s="257"/>
      <c r="J640" s="256" t="str">
        <f>IF('様式第６号(2)'!P647="","",'様式第６号(2)'!P647)</f>
        <v/>
      </c>
      <c r="K640" s="257"/>
      <c r="L640" s="260" t="str">
        <f>IF('様式第６号(2)'!R647="","",'様式第６号(2)'!R647)</f>
        <v/>
      </c>
      <c r="M640" s="262" t="str">
        <f>IF('様式第６号(2)'!T647="","",'様式第６号(2)'!T647)</f>
        <v/>
      </c>
      <c r="N640" s="262" t="str">
        <f t="shared" ref="N640" si="877">IF(OR(H640="",M640=""),"",H640-M640)</f>
        <v/>
      </c>
      <c r="O640" s="264"/>
      <c r="P640" s="264"/>
      <c r="Q640" s="265"/>
      <c r="R640" s="244"/>
      <c r="S640" s="244"/>
      <c r="T640" s="265"/>
      <c r="U640" s="244"/>
      <c r="V640" s="266" t="str">
        <f t="shared" ref="V640" si="878">IF(Q640="","",IF(Q640="×",0,IF(AND(Q640="○",S640="○"),150000,100000)))</f>
        <v/>
      </c>
      <c r="W640" s="267" t="str">
        <f t="shared" ref="W640" si="879">IF(AND(N640="",O640=""),"",SUM(N640,O640))</f>
        <v/>
      </c>
      <c r="X640" s="244"/>
    </row>
    <row r="641" spans="1:24" s="57" customFormat="1" ht="20.45" customHeight="1">
      <c r="A641" s="163"/>
      <c r="B641" s="250"/>
      <c r="C641" s="251"/>
      <c r="D641" s="254"/>
      <c r="E641" s="255"/>
      <c r="F641" s="254"/>
      <c r="G641" s="255"/>
      <c r="H641" s="258"/>
      <c r="I641" s="259"/>
      <c r="J641" s="258"/>
      <c r="K641" s="259"/>
      <c r="L641" s="261"/>
      <c r="M641" s="263"/>
      <c r="N641" s="263"/>
      <c r="O641" s="264"/>
      <c r="P641" s="264"/>
      <c r="Q641" s="265"/>
      <c r="R641" s="244"/>
      <c r="S641" s="244"/>
      <c r="T641" s="265"/>
      <c r="U641" s="244"/>
      <c r="V641" s="266"/>
      <c r="W641" s="267"/>
      <c r="X641" s="244"/>
    </row>
    <row r="642" spans="1:24" s="57" customFormat="1" ht="20.45" customHeight="1">
      <c r="A642" s="163">
        <v>299</v>
      </c>
      <c r="B642" s="248" t="str">
        <f>IF('様式第６号(2)'!B649="","",'様式第６号(2)'!B649)</f>
        <v/>
      </c>
      <c r="C642" s="249"/>
      <c r="D642" s="252" t="str">
        <f>IF('様式第６号(2)'!H649="","",'様式第６号(2)'!H649)</f>
        <v/>
      </c>
      <c r="E642" s="253"/>
      <c r="F642" s="252" t="str">
        <f>IF('様式第６号(2)'!J649="","",'様式第６号(2)'!J649)</f>
        <v/>
      </c>
      <c r="G642" s="253"/>
      <c r="H642" s="256" t="str">
        <f>IF('様式第６号(2)'!N649="","",'様式第６号(2)'!N649)</f>
        <v/>
      </c>
      <c r="I642" s="257"/>
      <c r="J642" s="256" t="str">
        <f>IF('様式第６号(2)'!P649="","",'様式第６号(2)'!P649)</f>
        <v/>
      </c>
      <c r="K642" s="257"/>
      <c r="L642" s="260" t="str">
        <f>IF('様式第６号(2)'!R649="","",'様式第６号(2)'!R649)</f>
        <v/>
      </c>
      <c r="M642" s="262" t="str">
        <f>IF('様式第６号(2)'!T649="","",'様式第６号(2)'!T649)</f>
        <v/>
      </c>
      <c r="N642" s="262" t="str">
        <f t="shared" ref="N642" si="880">IF(OR(H642="",M642=""),"",H642-M642)</f>
        <v/>
      </c>
      <c r="O642" s="264"/>
      <c r="P642" s="264"/>
      <c r="Q642" s="265"/>
      <c r="R642" s="244"/>
      <c r="S642" s="244"/>
      <c r="T642" s="265"/>
      <c r="U642" s="244"/>
      <c r="V642" s="266" t="str">
        <f t="shared" ref="V642" si="881">IF(Q642="","",IF(Q642="×",0,IF(AND(Q642="○",S642="○"),150000,100000)))</f>
        <v/>
      </c>
      <c r="W642" s="267" t="str">
        <f t="shared" ref="W642" si="882">IF(AND(N642="",O642=""),"",SUM(N642,O642))</f>
        <v/>
      </c>
      <c r="X642" s="244"/>
    </row>
    <row r="643" spans="1:24" s="57" customFormat="1" ht="20.45" customHeight="1">
      <c r="A643" s="163"/>
      <c r="B643" s="250"/>
      <c r="C643" s="251"/>
      <c r="D643" s="254"/>
      <c r="E643" s="255"/>
      <c r="F643" s="254"/>
      <c r="G643" s="255"/>
      <c r="H643" s="258"/>
      <c r="I643" s="259"/>
      <c r="J643" s="258"/>
      <c r="K643" s="259"/>
      <c r="L643" s="261"/>
      <c r="M643" s="263"/>
      <c r="N643" s="263"/>
      <c r="O643" s="264"/>
      <c r="P643" s="264"/>
      <c r="Q643" s="265"/>
      <c r="R643" s="244"/>
      <c r="S643" s="244"/>
      <c r="T643" s="265"/>
      <c r="U643" s="244"/>
      <c r="V643" s="266"/>
      <c r="W643" s="267"/>
      <c r="X643" s="244"/>
    </row>
    <row r="644" spans="1:24" s="57" customFormat="1" ht="20.45" customHeight="1">
      <c r="A644" s="163">
        <v>300</v>
      </c>
      <c r="B644" s="248" t="str">
        <f>IF('様式第６号(2)'!B651="","",'様式第６号(2)'!B651)</f>
        <v/>
      </c>
      <c r="C644" s="249"/>
      <c r="D644" s="252" t="str">
        <f>IF('様式第６号(2)'!H651="","",'様式第６号(2)'!H651)</f>
        <v/>
      </c>
      <c r="E644" s="253"/>
      <c r="F644" s="252" t="str">
        <f>IF('様式第６号(2)'!J651="","",'様式第６号(2)'!J651)</f>
        <v/>
      </c>
      <c r="G644" s="253"/>
      <c r="H644" s="256" t="str">
        <f>IF('様式第６号(2)'!N651="","",'様式第６号(2)'!N651)</f>
        <v/>
      </c>
      <c r="I644" s="257"/>
      <c r="J644" s="256" t="str">
        <f>IF('様式第６号(2)'!P651="","",'様式第６号(2)'!P651)</f>
        <v/>
      </c>
      <c r="K644" s="257"/>
      <c r="L644" s="260" t="str">
        <f>IF('様式第６号(2)'!R651="","",'様式第６号(2)'!R651)</f>
        <v/>
      </c>
      <c r="M644" s="262" t="str">
        <f>IF('様式第６号(2)'!T651="","",'様式第６号(2)'!T651)</f>
        <v/>
      </c>
      <c r="N644" s="262" t="str">
        <f t="shared" ref="N644" si="883">IF(OR(H644="",M644=""),"",H644-M644)</f>
        <v/>
      </c>
      <c r="O644" s="264"/>
      <c r="P644" s="264"/>
      <c r="Q644" s="265"/>
      <c r="R644" s="244"/>
      <c r="S644" s="244"/>
      <c r="T644" s="265"/>
      <c r="U644" s="244"/>
      <c r="V644" s="266" t="str">
        <f t="shared" ref="V644" si="884">IF(Q644="","",IF(Q644="×",0,IF(AND(Q644="○",S644="○"),150000,100000)))</f>
        <v/>
      </c>
      <c r="W644" s="267" t="str">
        <f t="shared" ref="W644" si="885">IF(AND(N644="",O644=""),"",SUM(N644,O644))</f>
        <v/>
      </c>
      <c r="X644" s="244"/>
    </row>
    <row r="645" spans="1:24" s="57" customFormat="1" ht="20.45" customHeight="1">
      <c r="A645" s="163"/>
      <c r="B645" s="250"/>
      <c r="C645" s="251"/>
      <c r="D645" s="254"/>
      <c r="E645" s="255"/>
      <c r="F645" s="254"/>
      <c r="G645" s="255"/>
      <c r="H645" s="258"/>
      <c r="I645" s="259"/>
      <c r="J645" s="258"/>
      <c r="K645" s="259"/>
      <c r="L645" s="261"/>
      <c r="M645" s="263"/>
      <c r="N645" s="263"/>
      <c r="O645" s="264"/>
      <c r="P645" s="264"/>
      <c r="Q645" s="265"/>
      <c r="R645" s="244"/>
      <c r="S645" s="244"/>
      <c r="T645" s="265"/>
      <c r="U645" s="244"/>
      <c r="V645" s="266"/>
      <c r="W645" s="267"/>
      <c r="X645" s="244"/>
    </row>
    <row r="646" spans="1:24" s="57" customFormat="1" ht="20.45" customHeight="1">
      <c r="A646" s="163">
        <v>301</v>
      </c>
      <c r="B646" s="248" t="str">
        <f>IF('様式第６号(2)'!B653="","",'様式第６号(2)'!B653)</f>
        <v/>
      </c>
      <c r="C646" s="249"/>
      <c r="D646" s="252" t="str">
        <f>IF('様式第６号(2)'!H653="","",'様式第６号(2)'!H653)</f>
        <v/>
      </c>
      <c r="E646" s="253"/>
      <c r="F646" s="252" t="str">
        <f>IF('様式第６号(2)'!J653="","",'様式第６号(2)'!J653)</f>
        <v/>
      </c>
      <c r="G646" s="253"/>
      <c r="H646" s="256" t="str">
        <f>IF('様式第６号(2)'!N653="","",'様式第６号(2)'!N653)</f>
        <v/>
      </c>
      <c r="I646" s="257"/>
      <c r="J646" s="256" t="str">
        <f>IF('様式第６号(2)'!P653="","",'様式第６号(2)'!P653)</f>
        <v/>
      </c>
      <c r="K646" s="257"/>
      <c r="L646" s="260" t="str">
        <f>IF('様式第６号(2)'!R653="","",'様式第６号(2)'!R653)</f>
        <v/>
      </c>
      <c r="M646" s="262" t="str">
        <f>IF('様式第６号(2)'!T653="","",'様式第６号(2)'!T653)</f>
        <v/>
      </c>
      <c r="N646" s="262" t="str">
        <f t="shared" ref="N646" si="886">IF(OR(H646="",M646=""),"",H646-M646)</f>
        <v/>
      </c>
      <c r="O646" s="264"/>
      <c r="P646" s="264"/>
      <c r="Q646" s="265"/>
      <c r="R646" s="244"/>
      <c r="S646" s="244"/>
      <c r="T646" s="265"/>
      <c r="U646" s="244"/>
      <c r="V646" s="266" t="str">
        <f t="shared" ref="V646" si="887">IF(Q646="","",IF(Q646="×",0,IF(AND(Q646="○",S646="○"),150000,100000)))</f>
        <v/>
      </c>
      <c r="W646" s="267" t="str">
        <f t="shared" ref="W646" si="888">IF(AND(N646="",O646=""),"",SUM(N646,O646))</f>
        <v/>
      </c>
      <c r="X646" s="244"/>
    </row>
    <row r="647" spans="1:24" s="57" customFormat="1" ht="20.45" customHeight="1">
      <c r="A647" s="163"/>
      <c r="B647" s="250"/>
      <c r="C647" s="251"/>
      <c r="D647" s="254"/>
      <c r="E647" s="255"/>
      <c r="F647" s="254"/>
      <c r="G647" s="255"/>
      <c r="H647" s="258"/>
      <c r="I647" s="259"/>
      <c r="J647" s="258"/>
      <c r="K647" s="259"/>
      <c r="L647" s="261"/>
      <c r="M647" s="263"/>
      <c r="N647" s="263"/>
      <c r="O647" s="264"/>
      <c r="P647" s="264"/>
      <c r="Q647" s="265"/>
      <c r="R647" s="244"/>
      <c r="S647" s="244"/>
      <c r="T647" s="265"/>
      <c r="U647" s="244"/>
      <c r="V647" s="266"/>
      <c r="W647" s="267"/>
      <c r="X647" s="244"/>
    </row>
    <row r="648" spans="1:24" s="57" customFormat="1" ht="20.45" customHeight="1">
      <c r="A648" s="163">
        <v>302</v>
      </c>
      <c r="B648" s="248" t="str">
        <f>IF('様式第６号(2)'!B655="","",'様式第６号(2)'!B655)</f>
        <v/>
      </c>
      <c r="C648" s="249"/>
      <c r="D648" s="252" t="str">
        <f>IF('様式第６号(2)'!H655="","",'様式第６号(2)'!H655)</f>
        <v/>
      </c>
      <c r="E648" s="253"/>
      <c r="F648" s="252" t="str">
        <f>IF('様式第６号(2)'!J655="","",'様式第６号(2)'!J655)</f>
        <v/>
      </c>
      <c r="G648" s="253"/>
      <c r="H648" s="256" t="str">
        <f>IF('様式第６号(2)'!N655="","",'様式第６号(2)'!N655)</f>
        <v/>
      </c>
      <c r="I648" s="257"/>
      <c r="J648" s="256" t="str">
        <f>IF('様式第６号(2)'!P655="","",'様式第６号(2)'!P655)</f>
        <v/>
      </c>
      <c r="K648" s="257"/>
      <c r="L648" s="260" t="str">
        <f>IF('様式第６号(2)'!R655="","",'様式第６号(2)'!R655)</f>
        <v/>
      </c>
      <c r="M648" s="262" t="str">
        <f>IF('様式第６号(2)'!T655="","",'様式第６号(2)'!T655)</f>
        <v/>
      </c>
      <c r="N648" s="262" t="str">
        <f t="shared" ref="N648" si="889">IF(OR(H648="",M648=""),"",H648-M648)</f>
        <v/>
      </c>
      <c r="O648" s="264"/>
      <c r="P648" s="264"/>
      <c r="Q648" s="265"/>
      <c r="R648" s="244"/>
      <c r="S648" s="244"/>
      <c r="T648" s="265"/>
      <c r="U648" s="244"/>
      <c r="V648" s="266" t="str">
        <f t="shared" ref="V648" si="890">IF(Q648="","",IF(Q648="×",0,IF(AND(Q648="○",S648="○"),150000,100000)))</f>
        <v/>
      </c>
      <c r="W648" s="267" t="str">
        <f t="shared" ref="W648" si="891">IF(AND(N648="",O648=""),"",SUM(N648,O648))</f>
        <v/>
      </c>
      <c r="X648" s="244"/>
    </row>
    <row r="649" spans="1:24" s="57" customFormat="1" ht="20.45" customHeight="1">
      <c r="A649" s="163"/>
      <c r="B649" s="250"/>
      <c r="C649" s="251"/>
      <c r="D649" s="254"/>
      <c r="E649" s="255"/>
      <c r="F649" s="254"/>
      <c r="G649" s="255"/>
      <c r="H649" s="258"/>
      <c r="I649" s="259"/>
      <c r="J649" s="258"/>
      <c r="K649" s="259"/>
      <c r="L649" s="261"/>
      <c r="M649" s="263"/>
      <c r="N649" s="263"/>
      <c r="O649" s="264"/>
      <c r="P649" s="264"/>
      <c r="Q649" s="265"/>
      <c r="R649" s="244"/>
      <c r="S649" s="244"/>
      <c r="T649" s="265"/>
      <c r="U649" s="244"/>
      <c r="V649" s="266"/>
      <c r="W649" s="267"/>
      <c r="X649" s="244"/>
    </row>
    <row r="650" spans="1:24" s="57" customFormat="1" ht="20.45" customHeight="1">
      <c r="A650" s="163">
        <v>303</v>
      </c>
      <c r="B650" s="248" t="str">
        <f>IF('様式第６号(2)'!B657="","",'様式第６号(2)'!B657)</f>
        <v/>
      </c>
      <c r="C650" s="249"/>
      <c r="D650" s="252" t="str">
        <f>IF('様式第６号(2)'!H657="","",'様式第６号(2)'!H657)</f>
        <v/>
      </c>
      <c r="E650" s="253"/>
      <c r="F650" s="252" t="str">
        <f>IF('様式第６号(2)'!J657="","",'様式第６号(2)'!J657)</f>
        <v/>
      </c>
      <c r="G650" s="253"/>
      <c r="H650" s="256" t="str">
        <f>IF('様式第６号(2)'!N657="","",'様式第６号(2)'!N657)</f>
        <v/>
      </c>
      <c r="I650" s="257"/>
      <c r="J650" s="256" t="str">
        <f>IF('様式第６号(2)'!P657="","",'様式第６号(2)'!P657)</f>
        <v/>
      </c>
      <c r="K650" s="257"/>
      <c r="L650" s="260" t="str">
        <f>IF('様式第６号(2)'!R657="","",'様式第６号(2)'!R657)</f>
        <v/>
      </c>
      <c r="M650" s="262" t="str">
        <f>IF('様式第６号(2)'!T657="","",'様式第６号(2)'!T657)</f>
        <v/>
      </c>
      <c r="N650" s="262" t="str">
        <f t="shared" ref="N650" si="892">IF(OR(H650="",M650=""),"",H650-M650)</f>
        <v/>
      </c>
      <c r="O650" s="264"/>
      <c r="P650" s="264"/>
      <c r="Q650" s="265"/>
      <c r="R650" s="244"/>
      <c r="S650" s="244"/>
      <c r="T650" s="265"/>
      <c r="U650" s="244"/>
      <c r="V650" s="266" t="str">
        <f t="shared" ref="V650" si="893">IF(Q650="","",IF(Q650="×",0,IF(AND(Q650="○",S650="○"),150000,100000)))</f>
        <v/>
      </c>
      <c r="W650" s="267" t="str">
        <f t="shared" ref="W650" si="894">IF(AND(N650="",O650=""),"",SUM(N650,O650))</f>
        <v/>
      </c>
      <c r="X650" s="244"/>
    </row>
    <row r="651" spans="1:24" s="57" customFormat="1" ht="20.45" customHeight="1">
      <c r="A651" s="163"/>
      <c r="B651" s="250"/>
      <c r="C651" s="251"/>
      <c r="D651" s="254"/>
      <c r="E651" s="255"/>
      <c r="F651" s="254"/>
      <c r="G651" s="255"/>
      <c r="H651" s="258"/>
      <c r="I651" s="259"/>
      <c r="J651" s="258"/>
      <c r="K651" s="259"/>
      <c r="L651" s="261"/>
      <c r="M651" s="263"/>
      <c r="N651" s="263"/>
      <c r="O651" s="264"/>
      <c r="P651" s="264"/>
      <c r="Q651" s="265"/>
      <c r="R651" s="244"/>
      <c r="S651" s="244"/>
      <c r="T651" s="265"/>
      <c r="U651" s="244"/>
      <c r="V651" s="266"/>
      <c r="W651" s="267"/>
      <c r="X651" s="244"/>
    </row>
    <row r="652" spans="1:24" s="57" customFormat="1" ht="20.45" customHeight="1">
      <c r="A652" s="163">
        <v>304</v>
      </c>
      <c r="B652" s="248" t="str">
        <f>IF('様式第６号(2)'!B659="","",'様式第６号(2)'!B659)</f>
        <v/>
      </c>
      <c r="C652" s="249"/>
      <c r="D652" s="252" t="str">
        <f>IF('様式第６号(2)'!H659="","",'様式第６号(2)'!H659)</f>
        <v/>
      </c>
      <c r="E652" s="253"/>
      <c r="F652" s="252" t="str">
        <f>IF('様式第６号(2)'!J659="","",'様式第６号(2)'!J659)</f>
        <v/>
      </c>
      <c r="G652" s="253"/>
      <c r="H652" s="256" t="str">
        <f>IF('様式第６号(2)'!N659="","",'様式第６号(2)'!N659)</f>
        <v/>
      </c>
      <c r="I652" s="257"/>
      <c r="J652" s="256" t="str">
        <f>IF('様式第６号(2)'!P659="","",'様式第６号(2)'!P659)</f>
        <v/>
      </c>
      <c r="K652" s="257"/>
      <c r="L652" s="260" t="str">
        <f>IF('様式第６号(2)'!R659="","",'様式第６号(2)'!R659)</f>
        <v/>
      </c>
      <c r="M652" s="262" t="str">
        <f>IF('様式第６号(2)'!T659="","",'様式第６号(2)'!T659)</f>
        <v/>
      </c>
      <c r="N652" s="262" t="str">
        <f t="shared" ref="N652" si="895">IF(OR(H652="",M652=""),"",H652-M652)</f>
        <v/>
      </c>
      <c r="O652" s="264"/>
      <c r="P652" s="264"/>
      <c r="Q652" s="265"/>
      <c r="R652" s="244"/>
      <c r="S652" s="244"/>
      <c r="T652" s="265"/>
      <c r="U652" s="244"/>
      <c r="V652" s="266" t="str">
        <f t="shared" ref="V652" si="896">IF(Q652="","",IF(Q652="×",0,IF(AND(Q652="○",S652="○"),150000,100000)))</f>
        <v/>
      </c>
      <c r="W652" s="267" t="str">
        <f t="shared" ref="W652" si="897">IF(AND(N652="",O652=""),"",SUM(N652,O652))</f>
        <v/>
      </c>
      <c r="X652" s="244"/>
    </row>
    <row r="653" spans="1:24" s="57" customFormat="1" ht="20.45" customHeight="1">
      <c r="A653" s="163"/>
      <c r="B653" s="250"/>
      <c r="C653" s="251"/>
      <c r="D653" s="254"/>
      <c r="E653" s="255"/>
      <c r="F653" s="254"/>
      <c r="G653" s="255"/>
      <c r="H653" s="258"/>
      <c r="I653" s="259"/>
      <c r="J653" s="258"/>
      <c r="K653" s="259"/>
      <c r="L653" s="261"/>
      <c r="M653" s="263"/>
      <c r="N653" s="263"/>
      <c r="O653" s="264"/>
      <c r="P653" s="264"/>
      <c r="Q653" s="265"/>
      <c r="R653" s="244"/>
      <c r="S653" s="244"/>
      <c r="T653" s="265"/>
      <c r="U653" s="244"/>
      <c r="V653" s="266"/>
      <c r="W653" s="267"/>
      <c r="X653" s="244"/>
    </row>
    <row r="654" spans="1:24" s="57" customFormat="1" ht="20.45" customHeight="1">
      <c r="A654" s="163">
        <v>305</v>
      </c>
      <c r="B654" s="248" t="str">
        <f>IF('様式第６号(2)'!B661="","",'様式第６号(2)'!B661)</f>
        <v/>
      </c>
      <c r="C654" s="249"/>
      <c r="D654" s="252" t="str">
        <f>IF('様式第６号(2)'!H661="","",'様式第６号(2)'!H661)</f>
        <v/>
      </c>
      <c r="E654" s="253"/>
      <c r="F654" s="252" t="str">
        <f>IF('様式第６号(2)'!J661="","",'様式第６号(2)'!J661)</f>
        <v/>
      </c>
      <c r="G654" s="253"/>
      <c r="H654" s="256" t="str">
        <f>IF('様式第６号(2)'!N661="","",'様式第６号(2)'!N661)</f>
        <v/>
      </c>
      <c r="I654" s="257"/>
      <c r="J654" s="256" t="str">
        <f>IF('様式第６号(2)'!P661="","",'様式第６号(2)'!P661)</f>
        <v/>
      </c>
      <c r="K654" s="257"/>
      <c r="L654" s="260" t="str">
        <f>IF('様式第６号(2)'!R661="","",'様式第６号(2)'!R661)</f>
        <v/>
      </c>
      <c r="M654" s="262" t="str">
        <f>IF('様式第６号(2)'!T661="","",'様式第６号(2)'!T661)</f>
        <v/>
      </c>
      <c r="N654" s="262" t="str">
        <f t="shared" ref="N654" si="898">IF(OR(H654="",M654=""),"",H654-M654)</f>
        <v/>
      </c>
      <c r="O654" s="264"/>
      <c r="P654" s="264"/>
      <c r="Q654" s="265"/>
      <c r="R654" s="244"/>
      <c r="S654" s="244"/>
      <c r="T654" s="265"/>
      <c r="U654" s="244"/>
      <c r="V654" s="266" t="str">
        <f t="shared" ref="V654" si="899">IF(Q654="","",IF(Q654="×",0,IF(AND(Q654="○",S654="○"),150000,100000)))</f>
        <v/>
      </c>
      <c r="W654" s="267" t="str">
        <f t="shared" ref="W654" si="900">IF(AND(N654="",O654=""),"",SUM(N654,O654))</f>
        <v/>
      </c>
      <c r="X654" s="244"/>
    </row>
    <row r="655" spans="1:24" s="57" customFormat="1" ht="20.45" customHeight="1">
      <c r="A655" s="163"/>
      <c r="B655" s="250"/>
      <c r="C655" s="251"/>
      <c r="D655" s="254"/>
      <c r="E655" s="255"/>
      <c r="F655" s="254"/>
      <c r="G655" s="255"/>
      <c r="H655" s="258"/>
      <c r="I655" s="259"/>
      <c r="J655" s="258"/>
      <c r="K655" s="259"/>
      <c r="L655" s="261"/>
      <c r="M655" s="263"/>
      <c r="N655" s="263"/>
      <c r="O655" s="264"/>
      <c r="P655" s="264"/>
      <c r="Q655" s="265"/>
      <c r="R655" s="244"/>
      <c r="S655" s="244"/>
      <c r="T655" s="265"/>
      <c r="U655" s="244"/>
      <c r="V655" s="266"/>
      <c r="W655" s="267"/>
      <c r="X655" s="244"/>
    </row>
    <row r="656" spans="1:24" s="57" customFormat="1" ht="20.45" customHeight="1">
      <c r="A656" s="163">
        <v>306</v>
      </c>
      <c r="B656" s="248" t="str">
        <f>IF('様式第６号(2)'!B663="","",'様式第６号(2)'!B663)</f>
        <v/>
      </c>
      <c r="C656" s="249"/>
      <c r="D656" s="252" t="str">
        <f>IF('様式第６号(2)'!H663="","",'様式第６号(2)'!H663)</f>
        <v/>
      </c>
      <c r="E656" s="253"/>
      <c r="F656" s="252" t="str">
        <f>IF('様式第６号(2)'!J663="","",'様式第６号(2)'!J663)</f>
        <v/>
      </c>
      <c r="G656" s="253"/>
      <c r="H656" s="256" t="str">
        <f>IF('様式第６号(2)'!N663="","",'様式第６号(2)'!N663)</f>
        <v/>
      </c>
      <c r="I656" s="257"/>
      <c r="J656" s="256" t="str">
        <f>IF('様式第６号(2)'!P663="","",'様式第６号(2)'!P663)</f>
        <v/>
      </c>
      <c r="K656" s="257"/>
      <c r="L656" s="260" t="str">
        <f>IF('様式第６号(2)'!R663="","",'様式第６号(2)'!R663)</f>
        <v/>
      </c>
      <c r="M656" s="262" t="str">
        <f>IF('様式第６号(2)'!T663="","",'様式第６号(2)'!T663)</f>
        <v/>
      </c>
      <c r="N656" s="262" t="str">
        <f t="shared" ref="N656" si="901">IF(OR(H656="",M656=""),"",H656-M656)</f>
        <v/>
      </c>
      <c r="O656" s="264"/>
      <c r="P656" s="264"/>
      <c r="Q656" s="265"/>
      <c r="R656" s="244"/>
      <c r="S656" s="244"/>
      <c r="T656" s="265"/>
      <c r="U656" s="244"/>
      <c r="V656" s="266" t="str">
        <f t="shared" ref="V656" si="902">IF(Q656="","",IF(Q656="×",0,IF(AND(Q656="○",S656="○"),150000,100000)))</f>
        <v/>
      </c>
      <c r="W656" s="267" t="str">
        <f t="shared" ref="W656" si="903">IF(AND(N656="",O656=""),"",SUM(N656,O656))</f>
        <v/>
      </c>
      <c r="X656" s="244"/>
    </row>
    <row r="657" spans="1:24" s="57" customFormat="1" ht="20.45" customHeight="1">
      <c r="A657" s="163"/>
      <c r="B657" s="250"/>
      <c r="C657" s="251"/>
      <c r="D657" s="254"/>
      <c r="E657" s="255"/>
      <c r="F657" s="254"/>
      <c r="G657" s="255"/>
      <c r="H657" s="258"/>
      <c r="I657" s="259"/>
      <c r="J657" s="258"/>
      <c r="K657" s="259"/>
      <c r="L657" s="261"/>
      <c r="M657" s="263"/>
      <c r="N657" s="263"/>
      <c r="O657" s="264"/>
      <c r="P657" s="264"/>
      <c r="Q657" s="265"/>
      <c r="R657" s="244"/>
      <c r="S657" s="244"/>
      <c r="T657" s="265"/>
      <c r="U657" s="244"/>
      <c r="V657" s="266"/>
      <c r="W657" s="267"/>
      <c r="X657" s="244"/>
    </row>
    <row r="658" spans="1:24" s="57" customFormat="1" ht="20.45" customHeight="1">
      <c r="A658" s="163">
        <v>307</v>
      </c>
      <c r="B658" s="248" t="str">
        <f>IF('様式第６号(2)'!B665="","",'様式第６号(2)'!B665)</f>
        <v/>
      </c>
      <c r="C658" s="249"/>
      <c r="D658" s="252" t="str">
        <f>IF('様式第６号(2)'!H665="","",'様式第６号(2)'!H665)</f>
        <v/>
      </c>
      <c r="E658" s="253"/>
      <c r="F658" s="252" t="str">
        <f>IF('様式第６号(2)'!J665="","",'様式第６号(2)'!J665)</f>
        <v/>
      </c>
      <c r="G658" s="253"/>
      <c r="H658" s="256" t="str">
        <f>IF('様式第６号(2)'!N665="","",'様式第６号(2)'!N665)</f>
        <v/>
      </c>
      <c r="I658" s="257"/>
      <c r="J658" s="256" t="str">
        <f>IF('様式第６号(2)'!P665="","",'様式第６号(2)'!P665)</f>
        <v/>
      </c>
      <c r="K658" s="257"/>
      <c r="L658" s="260" t="str">
        <f>IF('様式第６号(2)'!R665="","",'様式第６号(2)'!R665)</f>
        <v/>
      </c>
      <c r="M658" s="262" t="str">
        <f>IF('様式第６号(2)'!T665="","",'様式第６号(2)'!T665)</f>
        <v/>
      </c>
      <c r="N658" s="262" t="str">
        <f t="shared" ref="N658" si="904">IF(OR(H658="",M658=""),"",H658-M658)</f>
        <v/>
      </c>
      <c r="O658" s="264"/>
      <c r="P658" s="264"/>
      <c r="Q658" s="265"/>
      <c r="R658" s="244"/>
      <c r="S658" s="244"/>
      <c r="T658" s="265"/>
      <c r="U658" s="244"/>
      <c r="V658" s="266" t="str">
        <f t="shared" ref="V658" si="905">IF(Q658="","",IF(Q658="×",0,IF(AND(Q658="○",S658="○"),150000,100000)))</f>
        <v/>
      </c>
      <c r="W658" s="267" t="str">
        <f t="shared" ref="W658" si="906">IF(AND(N658="",O658=""),"",SUM(N658,O658))</f>
        <v/>
      </c>
      <c r="X658" s="244"/>
    </row>
    <row r="659" spans="1:24" s="57" customFormat="1" ht="20.45" customHeight="1">
      <c r="A659" s="163"/>
      <c r="B659" s="250"/>
      <c r="C659" s="251"/>
      <c r="D659" s="254"/>
      <c r="E659" s="255"/>
      <c r="F659" s="254"/>
      <c r="G659" s="255"/>
      <c r="H659" s="258"/>
      <c r="I659" s="259"/>
      <c r="J659" s="258"/>
      <c r="K659" s="259"/>
      <c r="L659" s="261"/>
      <c r="M659" s="263"/>
      <c r="N659" s="263"/>
      <c r="O659" s="264"/>
      <c r="P659" s="264"/>
      <c r="Q659" s="265"/>
      <c r="R659" s="244"/>
      <c r="S659" s="244"/>
      <c r="T659" s="265"/>
      <c r="U659" s="244"/>
      <c r="V659" s="266"/>
      <c r="W659" s="267"/>
      <c r="X659" s="244"/>
    </row>
    <row r="660" spans="1:24" s="57" customFormat="1" ht="20.45" customHeight="1">
      <c r="A660" s="163">
        <v>308</v>
      </c>
      <c r="B660" s="248" t="str">
        <f>IF('様式第６号(2)'!B667="","",'様式第６号(2)'!B667)</f>
        <v/>
      </c>
      <c r="C660" s="249"/>
      <c r="D660" s="252" t="str">
        <f>IF('様式第６号(2)'!H667="","",'様式第６号(2)'!H667)</f>
        <v/>
      </c>
      <c r="E660" s="253"/>
      <c r="F660" s="252" t="str">
        <f>IF('様式第６号(2)'!J667="","",'様式第６号(2)'!J667)</f>
        <v/>
      </c>
      <c r="G660" s="253"/>
      <c r="H660" s="256" t="str">
        <f>IF('様式第６号(2)'!N667="","",'様式第６号(2)'!N667)</f>
        <v/>
      </c>
      <c r="I660" s="257"/>
      <c r="J660" s="256" t="str">
        <f>IF('様式第６号(2)'!P667="","",'様式第６号(2)'!P667)</f>
        <v/>
      </c>
      <c r="K660" s="257"/>
      <c r="L660" s="260" t="str">
        <f>IF('様式第６号(2)'!R667="","",'様式第６号(2)'!R667)</f>
        <v/>
      </c>
      <c r="M660" s="262" t="str">
        <f>IF('様式第６号(2)'!T667="","",'様式第６号(2)'!T667)</f>
        <v/>
      </c>
      <c r="N660" s="262" t="str">
        <f t="shared" ref="N660" si="907">IF(OR(H660="",M660=""),"",H660-M660)</f>
        <v/>
      </c>
      <c r="O660" s="264"/>
      <c r="P660" s="264"/>
      <c r="Q660" s="265"/>
      <c r="R660" s="244"/>
      <c r="S660" s="244"/>
      <c r="T660" s="265"/>
      <c r="U660" s="244"/>
      <c r="V660" s="266" t="str">
        <f t="shared" ref="V660" si="908">IF(Q660="","",IF(Q660="×",0,IF(AND(Q660="○",S660="○"),150000,100000)))</f>
        <v/>
      </c>
      <c r="W660" s="267" t="str">
        <f t="shared" ref="W660" si="909">IF(AND(N660="",O660=""),"",SUM(N660,O660))</f>
        <v/>
      </c>
      <c r="X660" s="244"/>
    </row>
    <row r="661" spans="1:24" s="57" customFormat="1" ht="20.45" customHeight="1">
      <c r="A661" s="163"/>
      <c r="B661" s="250"/>
      <c r="C661" s="251"/>
      <c r="D661" s="254"/>
      <c r="E661" s="255"/>
      <c r="F661" s="254"/>
      <c r="G661" s="255"/>
      <c r="H661" s="258"/>
      <c r="I661" s="259"/>
      <c r="J661" s="258"/>
      <c r="K661" s="259"/>
      <c r="L661" s="261"/>
      <c r="M661" s="263"/>
      <c r="N661" s="263"/>
      <c r="O661" s="264"/>
      <c r="P661" s="264"/>
      <c r="Q661" s="265"/>
      <c r="R661" s="244"/>
      <c r="S661" s="244"/>
      <c r="T661" s="265"/>
      <c r="U661" s="244"/>
      <c r="V661" s="266"/>
      <c r="W661" s="267"/>
      <c r="X661" s="244"/>
    </row>
    <row r="662" spans="1:24" s="57" customFormat="1" ht="20.45" customHeight="1">
      <c r="A662" s="163">
        <v>309</v>
      </c>
      <c r="B662" s="248" t="str">
        <f>IF('様式第６号(2)'!B669="","",'様式第６号(2)'!B669)</f>
        <v/>
      </c>
      <c r="C662" s="249"/>
      <c r="D662" s="252" t="str">
        <f>IF('様式第６号(2)'!H669="","",'様式第６号(2)'!H669)</f>
        <v/>
      </c>
      <c r="E662" s="253"/>
      <c r="F662" s="252" t="str">
        <f>IF('様式第６号(2)'!J669="","",'様式第６号(2)'!J669)</f>
        <v/>
      </c>
      <c r="G662" s="253"/>
      <c r="H662" s="256" t="str">
        <f>IF('様式第６号(2)'!N669="","",'様式第６号(2)'!N669)</f>
        <v/>
      </c>
      <c r="I662" s="257"/>
      <c r="J662" s="256" t="str">
        <f>IF('様式第６号(2)'!P669="","",'様式第６号(2)'!P669)</f>
        <v/>
      </c>
      <c r="K662" s="257"/>
      <c r="L662" s="260" t="str">
        <f>IF('様式第６号(2)'!R669="","",'様式第６号(2)'!R669)</f>
        <v/>
      </c>
      <c r="M662" s="262" t="str">
        <f>IF('様式第６号(2)'!T669="","",'様式第６号(2)'!T669)</f>
        <v/>
      </c>
      <c r="N662" s="262" t="str">
        <f t="shared" ref="N662" si="910">IF(OR(H662="",M662=""),"",H662-M662)</f>
        <v/>
      </c>
      <c r="O662" s="264"/>
      <c r="P662" s="264"/>
      <c r="Q662" s="265"/>
      <c r="R662" s="244"/>
      <c r="S662" s="244"/>
      <c r="T662" s="265"/>
      <c r="U662" s="244"/>
      <c r="V662" s="266" t="str">
        <f t="shared" ref="V662" si="911">IF(Q662="","",IF(Q662="×",0,IF(AND(Q662="○",S662="○"),150000,100000)))</f>
        <v/>
      </c>
      <c r="W662" s="267" t="str">
        <f t="shared" ref="W662" si="912">IF(AND(N662="",O662=""),"",SUM(N662,O662))</f>
        <v/>
      </c>
      <c r="X662" s="244"/>
    </row>
    <row r="663" spans="1:24" s="57" customFormat="1" ht="20.45" customHeight="1">
      <c r="A663" s="163"/>
      <c r="B663" s="250"/>
      <c r="C663" s="251"/>
      <c r="D663" s="254"/>
      <c r="E663" s="255"/>
      <c r="F663" s="254"/>
      <c r="G663" s="255"/>
      <c r="H663" s="258"/>
      <c r="I663" s="259"/>
      <c r="J663" s="258"/>
      <c r="K663" s="259"/>
      <c r="L663" s="261"/>
      <c r="M663" s="263"/>
      <c r="N663" s="263"/>
      <c r="O663" s="264"/>
      <c r="P663" s="264"/>
      <c r="Q663" s="265"/>
      <c r="R663" s="244"/>
      <c r="S663" s="244"/>
      <c r="T663" s="265"/>
      <c r="U663" s="244"/>
      <c r="V663" s="266"/>
      <c r="W663" s="267"/>
      <c r="X663" s="244"/>
    </row>
    <row r="664" spans="1:24" s="57" customFormat="1" ht="20.45" customHeight="1">
      <c r="A664" s="163">
        <v>310</v>
      </c>
      <c r="B664" s="248" t="str">
        <f>IF('様式第６号(2)'!B671="","",'様式第６号(2)'!B671)</f>
        <v/>
      </c>
      <c r="C664" s="249"/>
      <c r="D664" s="252" t="str">
        <f>IF('様式第６号(2)'!H671="","",'様式第６号(2)'!H671)</f>
        <v/>
      </c>
      <c r="E664" s="253"/>
      <c r="F664" s="252" t="str">
        <f>IF('様式第６号(2)'!J671="","",'様式第６号(2)'!J671)</f>
        <v/>
      </c>
      <c r="G664" s="253"/>
      <c r="H664" s="256" t="str">
        <f>IF('様式第６号(2)'!N671="","",'様式第６号(2)'!N671)</f>
        <v/>
      </c>
      <c r="I664" s="257"/>
      <c r="J664" s="256" t="str">
        <f>IF('様式第６号(2)'!P671="","",'様式第６号(2)'!P671)</f>
        <v/>
      </c>
      <c r="K664" s="257"/>
      <c r="L664" s="260" t="str">
        <f>IF('様式第６号(2)'!R671="","",'様式第６号(2)'!R671)</f>
        <v/>
      </c>
      <c r="M664" s="262" t="str">
        <f>IF('様式第６号(2)'!T671="","",'様式第６号(2)'!T671)</f>
        <v/>
      </c>
      <c r="N664" s="262" t="str">
        <f t="shared" ref="N664" si="913">IF(OR(H664="",M664=""),"",H664-M664)</f>
        <v/>
      </c>
      <c r="O664" s="264"/>
      <c r="P664" s="264"/>
      <c r="Q664" s="265"/>
      <c r="R664" s="244"/>
      <c r="S664" s="244"/>
      <c r="T664" s="265"/>
      <c r="U664" s="244"/>
      <c r="V664" s="266" t="str">
        <f t="shared" ref="V664" si="914">IF(Q664="","",IF(Q664="×",0,IF(AND(Q664="○",S664="○"),150000,100000)))</f>
        <v/>
      </c>
      <c r="W664" s="267" t="str">
        <f t="shared" ref="W664" si="915">IF(AND(N664="",O664=""),"",SUM(N664,O664))</f>
        <v/>
      </c>
      <c r="X664" s="244"/>
    </row>
    <row r="665" spans="1:24" s="57" customFormat="1" ht="20.45" customHeight="1">
      <c r="A665" s="163"/>
      <c r="B665" s="250"/>
      <c r="C665" s="251"/>
      <c r="D665" s="254"/>
      <c r="E665" s="255"/>
      <c r="F665" s="254"/>
      <c r="G665" s="255"/>
      <c r="H665" s="258"/>
      <c r="I665" s="259"/>
      <c r="J665" s="258"/>
      <c r="K665" s="259"/>
      <c r="L665" s="261"/>
      <c r="M665" s="263"/>
      <c r="N665" s="263"/>
      <c r="O665" s="264"/>
      <c r="P665" s="264"/>
      <c r="Q665" s="265"/>
      <c r="R665" s="244"/>
      <c r="S665" s="244"/>
      <c r="T665" s="265"/>
      <c r="U665" s="244"/>
      <c r="V665" s="266"/>
      <c r="W665" s="267"/>
      <c r="X665" s="244"/>
    </row>
    <row r="666" spans="1:24" s="57" customFormat="1" ht="20.45" customHeight="1">
      <c r="A666" s="163">
        <v>311</v>
      </c>
      <c r="B666" s="248" t="str">
        <f>IF('様式第６号(2)'!B673="","",'様式第６号(2)'!B673)</f>
        <v/>
      </c>
      <c r="C666" s="249"/>
      <c r="D666" s="252" t="str">
        <f>IF('様式第６号(2)'!H673="","",'様式第６号(2)'!H673)</f>
        <v/>
      </c>
      <c r="E666" s="253"/>
      <c r="F666" s="252" t="str">
        <f>IF('様式第６号(2)'!J673="","",'様式第６号(2)'!J673)</f>
        <v/>
      </c>
      <c r="G666" s="253"/>
      <c r="H666" s="256" t="str">
        <f>IF('様式第６号(2)'!N673="","",'様式第６号(2)'!N673)</f>
        <v/>
      </c>
      <c r="I666" s="257"/>
      <c r="J666" s="256" t="str">
        <f>IF('様式第６号(2)'!P673="","",'様式第６号(2)'!P673)</f>
        <v/>
      </c>
      <c r="K666" s="257"/>
      <c r="L666" s="260" t="str">
        <f>IF('様式第６号(2)'!R673="","",'様式第６号(2)'!R673)</f>
        <v/>
      </c>
      <c r="M666" s="262" t="str">
        <f>IF('様式第６号(2)'!T673="","",'様式第６号(2)'!T673)</f>
        <v/>
      </c>
      <c r="N666" s="262" t="str">
        <f t="shared" ref="N666" si="916">IF(OR(H666="",M666=""),"",H666-M666)</f>
        <v/>
      </c>
      <c r="O666" s="264"/>
      <c r="P666" s="264"/>
      <c r="Q666" s="265"/>
      <c r="R666" s="244"/>
      <c r="S666" s="244"/>
      <c r="T666" s="265"/>
      <c r="U666" s="244"/>
      <c r="V666" s="266" t="str">
        <f t="shared" ref="V666" si="917">IF(Q666="","",IF(Q666="×",0,IF(AND(Q666="○",S666="○"),150000,100000)))</f>
        <v/>
      </c>
      <c r="W666" s="267" t="str">
        <f t="shared" ref="W666" si="918">IF(AND(N666="",O666=""),"",SUM(N666,O666))</f>
        <v/>
      </c>
      <c r="X666" s="244"/>
    </row>
    <row r="667" spans="1:24" s="57" customFormat="1" ht="20.45" customHeight="1">
      <c r="A667" s="163"/>
      <c r="B667" s="250"/>
      <c r="C667" s="251"/>
      <c r="D667" s="254"/>
      <c r="E667" s="255"/>
      <c r="F667" s="254"/>
      <c r="G667" s="255"/>
      <c r="H667" s="258"/>
      <c r="I667" s="259"/>
      <c r="J667" s="258"/>
      <c r="K667" s="259"/>
      <c r="L667" s="261"/>
      <c r="M667" s="263"/>
      <c r="N667" s="263"/>
      <c r="O667" s="264"/>
      <c r="P667" s="264"/>
      <c r="Q667" s="265"/>
      <c r="R667" s="244"/>
      <c r="S667" s="244"/>
      <c r="T667" s="265"/>
      <c r="U667" s="244"/>
      <c r="V667" s="266"/>
      <c r="W667" s="267"/>
      <c r="X667" s="244"/>
    </row>
    <row r="668" spans="1:24" s="57" customFormat="1" ht="20.45" customHeight="1">
      <c r="A668" s="163">
        <v>312</v>
      </c>
      <c r="B668" s="248" t="str">
        <f>IF('様式第６号(2)'!B675="","",'様式第６号(2)'!B675)</f>
        <v/>
      </c>
      <c r="C668" s="249"/>
      <c r="D668" s="252" t="str">
        <f>IF('様式第６号(2)'!H675="","",'様式第６号(2)'!H675)</f>
        <v/>
      </c>
      <c r="E668" s="253"/>
      <c r="F668" s="252" t="str">
        <f>IF('様式第６号(2)'!J675="","",'様式第６号(2)'!J675)</f>
        <v/>
      </c>
      <c r="G668" s="253"/>
      <c r="H668" s="256" t="str">
        <f>IF('様式第６号(2)'!N675="","",'様式第６号(2)'!N675)</f>
        <v/>
      </c>
      <c r="I668" s="257"/>
      <c r="J668" s="256" t="str">
        <f>IF('様式第６号(2)'!P675="","",'様式第６号(2)'!P675)</f>
        <v/>
      </c>
      <c r="K668" s="257"/>
      <c r="L668" s="260" t="str">
        <f>IF('様式第６号(2)'!R675="","",'様式第６号(2)'!R675)</f>
        <v/>
      </c>
      <c r="M668" s="262" t="str">
        <f>IF('様式第６号(2)'!T675="","",'様式第６号(2)'!T675)</f>
        <v/>
      </c>
      <c r="N668" s="262" t="str">
        <f t="shared" ref="N668" si="919">IF(OR(H668="",M668=""),"",H668-M668)</f>
        <v/>
      </c>
      <c r="O668" s="264"/>
      <c r="P668" s="264"/>
      <c r="Q668" s="265"/>
      <c r="R668" s="244"/>
      <c r="S668" s="244"/>
      <c r="T668" s="265"/>
      <c r="U668" s="244"/>
      <c r="V668" s="266" t="str">
        <f t="shared" ref="V668" si="920">IF(Q668="","",IF(Q668="×",0,IF(AND(Q668="○",S668="○"),150000,100000)))</f>
        <v/>
      </c>
      <c r="W668" s="267" t="str">
        <f t="shared" ref="W668" si="921">IF(AND(N668="",O668=""),"",SUM(N668,O668))</f>
        <v/>
      </c>
      <c r="X668" s="244"/>
    </row>
    <row r="669" spans="1:24" s="57" customFormat="1" ht="20.45" customHeight="1">
      <c r="A669" s="163"/>
      <c r="B669" s="250"/>
      <c r="C669" s="251"/>
      <c r="D669" s="254"/>
      <c r="E669" s="255"/>
      <c r="F669" s="254"/>
      <c r="G669" s="255"/>
      <c r="H669" s="258"/>
      <c r="I669" s="259"/>
      <c r="J669" s="258"/>
      <c r="K669" s="259"/>
      <c r="L669" s="261"/>
      <c r="M669" s="263"/>
      <c r="N669" s="263"/>
      <c r="O669" s="264"/>
      <c r="P669" s="264"/>
      <c r="Q669" s="265"/>
      <c r="R669" s="244"/>
      <c r="S669" s="244"/>
      <c r="T669" s="265"/>
      <c r="U669" s="244"/>
      <c r="V669" s="266"/>
      <c r="W669" s="267"/>
      <c r="X669" s="244"/>
    </row>
    <row r="670" spans="1:24" s="57" customFormat="1" ht="20.45" customHeight="1">
      <c r="A670" s="163">
        <v>313</v>
      </c>
      <c r="B670" s="248" t="str">
        <f>IF('様式第６号(2)'!B677="","",'様式第６号(2)'!B677)</f>
        <v/>
      </c>
      <c r="C670" s="249"/>
      <c r="D670" s="252" t="str">
        <f>IF('様式第６号(2)'!H677="","",'様式第６号(2)'!H677)</f>
        <v/>
      </c>
      <c r="E670" s="253"/>
      <c r="F670" s="252" t="str">
        <f>IF('様式第６号(2)'!J677="","",'様式第６号(2)'!J677)</f>
        <v/>
      </c>
      <c r="G670" s="253"/>
      <c r="H670" s="256" t="str">
        <f>IF('様式第６号(2)'!N677="","",'様式第６号(2)'!N677)</f>
        <v/>
      </c>
      <c r="I670" s="257"/>
      <c r="J670" s="256" t="str">
        <f>IF('様式第６号(2)'!P677="","",'様式第６号(2)'!P677)</f>
        <v/>
      </c>
      <c r="K670" s="257"/>
      <c r="L670" s="260" t="str">
        <f>IF('様式第６号(2)'!R677="","",'様式第６号(2)'!R677)</f>
        <v/>
      </c>
      <c r="M670" s="262" t="str">
        <f>IF('様式第６号(2)'!T677="","",'様式第６号(2)'!T677)</f>
        <v/>
      </c>
      <c r="N670" s="262" t="str">
        <f t="shared" ref="N670" si="922">IF(OR(H670="",M670=""),"",H670-M670)</f>
        <v/>
      </c>
      <c r="O670" s="264"/>
      <c r="P670" s="264"/>
      <c r="Q670" s="265"/>
      <c r="R670" s="244"/>
      <c r="S670" s="244"/>
      <c r="T670" s="265"/>
      <c r="U670" s="244"/>
      <c r="V670" s="266" t="str">
        <f t="shared" ref="V670" si="923">IF(Q670="","",IF(Q670="×",0,IF(AND(Q670="○",S670="○"),150000,100000)))</f>
        <v/>
      </c>
      <c r="W670" s="267" t="str">
        <f t="shared" ref="W670" si="924">IF(AND(N670="",O670=""),"",SUM(N670,O670))</f>
        <v/>
      </c>
      <c r="X670" s="244"/>
    </row>
    <row r="671" spans="1:24" s="57" customFormat="1" ht="20.45" customHeight="1">
      <c r="A671" s="163"/>
      <c r="B671" s="250"/>
      <c r="C671" s="251"/>
      <c r="D671" s="254"/>
      <c r="E671" s="255"/>
      <c r="F671" s="254"/>
      <c r="G671" s="255"/>
      <c r="H671" s="258"/>
      <c r="I671" s="259"/>
      <c r="J671" s="258"/>
      <c r="K671" s="259"/>
      <c r="L671" s="261"/>
      <c r="M671" s="263"/>
      <c r="N671" s="263"/>
      <c r="O671" s="264"/>
      <c r="P671" s="264"/>
      <c r="Q671" s="265"/>
      <c r="R671" s="244"/>
      <c r="S671" s="244"/>
      <c r="T671" s="265"/>
      <c r="U671" s="244"/>
      <c r="V671" s="266"/>
      <c r="W671" s="267"/>
      <c r="X671" s="244"/>
    </row>
    <row r="672" spans="1:24" s="57" customFormat="1" ht="20.45" customHeight="1">
      <c r="A672" s="163">
        <v>314</v>
      </c>
      <c r="B672" s="248" t="str">
        <f>IF('様式第６号(2)'!B679="","",'様式第６号(2)'!B679)</f>
        <v/>
      </c>
      <c r="C672" s="249"/>
      <c r="D672" s="252" t="str">
        <f>IF('様式第６号(2)'!H679="","",'様式第６号(2)'!H679)</f>
        <v/>
      </c>
      <c r="E672" s="253"/>
      <c r="F672" s="252" t="str">
        <f>IF('様式第６号(2)'!J679="","",'様式第６号(2)'!J679)</f>
        <v/>
      </c>
      <c r="G672" s="253"/>
      <c r="H672" s="256" t="str">
        <f>IF('様式第６号(2)'!N679="","",'様式第６号(2)'!N679)</f>
        <v/>
      </c>
      <c r="I672" s="257"/>
      <c r="J672" s="256" t="str">
        <f>IF('様式第６号(2)'!P679="","",'様式第６号(2)'!P679)</f>
        <v/>
      </c>
      <c r="K672" s="257"/>
      <c r="L672" s="260" t="str">
        <f>IF('様式第６号(2)'!R679="","",'様式第６号(2)'!R679)</f>
        <v/>
      </c>
      <c r="M672" s="262" t="str">
        <f>IF('様式第６号(2)'!T679="","",'様式第６号(2)'!T679)</f>
        <v/>
      </c>
      <c r="N672" s="262" t="str">
        <f t="shared" ref="N672" si="925">IF(OR(H672="",M672=""),"",H672-M672)</f>
        <v/>
      </c>
      <c r="O672" s="264"/>
      <c r="P672" s="264"/>
      <c r="Q672" s="265"/>
      <c r="R672" s="244"/>
      <c r="S672" s="244"/>
      <c r="T672" s="265"/>
      <c r="U672" s="244"/>
      <c r="V672" s="266" t="str">
        <f t="shared" ref="V672" si="926">IF(Q672="","",IF(Q672="×",0,IF(AND(Q672="○",S672="○"),150000,100000)))</f>
        <v/>
      </c>
      <c r="W672" s="267" t="str">
        <f t="shared" ref="W672" si="927">IF(AND(N672="",O672=""),"",SUM(N672,O672))</f>
        <v/>
      </c>
      <c r="X672" s="244"/>
    </row>
    <row r="673" spans="1:24" s="57" customFormat="1" ht="20.45" customHeight="1">
      <c r="A673" s="163"/>
      <c r="B673" s="250"/>
      <c r="C673" s="251"/>
      <c r="D673" s="254"/>
      <c r="E673" s="255"/>
      <c r="F673" s="254"/>
      <c r="G673" s="255"/>
      <c r="H673" s="258"/>
      <c r="I673" s="259"/>
      <c r="J673" s="258"/>
      <c r="K673" s="259"/>
      <c r="L673" s="261"/>
      <c r="M673" s="263"/>
      <c r="N673" s="263"/>
      <c r="O673" s="264"/>
      <c r="P673" s="264"/>
      <c r="Q673" s="265"/>
      <c r="R673" s="244"/>
      <c r="S673" s="244"/>
      <c r="T673" s="265"/>
      <c r="U673" s="244"/>
      <c r="V673" s="266"/>
      <c r="W673" s="267"/>
      <c r="X673" s="244"/>
    </row>
    <row r="674" spans="1:24" s="57" customFormat="1" ht="20.45" customHeight="1">
      <c r="A674" s="163">
        <v>315</v>
      </c>
      <c r="B674" s="248" t="str">
        <f>IF('様式第６号(2)'!B681="","",'様式第６号(2)'!B681)</f>
        <v/>
      </c>
      <c r="C674" s="249"/>
      <c r="D674" s="252" t="str">
        <f>IF('様式第６号(2)'!H681="","",'様式第６号(2)'!H681)</f>
        <v/>
      </c>
      <c r="E674" s="253"/>
      <c r="F674" s="252" t="str">
        <f>IF('様式第６号(2)'!J681="","",'様式第６号(2)'!J681)</f>
        <v/>
      </c>
      <c r="G674" s="253"/>
      <c r="H674" s="256" t="str">
        <f>IF('様式第６号(2)'!N681="","",'様式第６号(2)'!N681)</f>
        <v/>
      </c>
      <c r="I674" s="257"/>
      <c r="J674" s="256" t="str">
        <f>IF('様式第６号(2)'!P681="","",'様式第６号(2)'!P681)</f>
        <v/>
      </c>
      <c r="K674" s="257"/>
      <c r="L674" s="260" t="str">
        <f>IF('様式第６号(2)'!R681="","",'様式第６号(2)'!R681)</f>
        <v/>
      </c>
      <c r="M674" s="262" t="str">
        <f>IF('様式第６号(2)'!T681="","",'様式第６号(2)'!T681)</f>
        <v/>
      </c>
      <c r="N674" s="262" t="str">
        <f t="shared" ref="N674" si="928">IF(OR(H674="",M674=""),"",H674-M674)</f>
        <v/>
      </c>
      <c r="O674" s="264"/>
      <c r="P674" s="264"/>
      <c r="Q674" s="265"/>
      <c r="R674" s="244"/>
      <c r="S674" s="244"/>
      <c r="T674" s="265"/>
      <c r="U674" s="244"/>
      <c r="V674" s="266" t="str">
        <f t="shared" ref="V674" si="929">IF(Q674="","",IF(Q674="×",0,IF(AND(Q674="○",S674="○"),150000,100000)))</f>
        <v/>
      </c>
      <c r="W674" s="267" t="str">
        <f t="shared" ref="W674" si="930">IF(AND(N674="",O674=""),"",SUM(N674,O674))</f>
        <v/>
      </c>
      <c r="X674" s="244"/>
    </row>
    <row r="675" spans="1:24" s="57" customFormat="1" ht="20.45" customHeight="1">
      <c r="A675" s="163"/>
      <c r="B675" s="250"/>
      <c r="C675" s="251"/>
      <c r="D675" s="254"/>
      <c r="E675" s="255"/>
      <c r="F675" s="254"/>
      <c r="G675" s="255"/>
      <c r="H675" s="258"/>
      <c r="I675" s="259"/>
      <c r="J675" s="258"/>
      <c r="K675" s="259"/>
      <c r="L675" s="261"/>
      <c r="M675" s="263"/>
      <c r="N675" s="263"/>
      <c r="O675" s="264"/>
      <c r="P675" s="264"/>
      <c r="Q675" s="265"/>
      <c r="R675" s="244"/>
      <c r="S675" s="244"/>
      <c r="T675" s="265"/>
      <c r="U675" s="244"/>
      <c r="V675" s="266"/>
      <c r="W675" s="267"/>
      <c r="X675" s="244"/>
    </row>
    <row r="676" spans="1:24" s="57" customFormat="1" ht="20.45" customHeight="1">
      <c r="A676" s="163">
        <v>316</v>
      </c>
      <c r="B676" s="248" t="str">
        <f>IF('様式第６号(2)'!B683="","",'様式第６号(2)'!B683)</f>
        <v/>
      </c>
      <c r="C676" s="249"/>
      <c r="D676" s="252" t="str">
        <f>IF('様式第６号(2)'!H683="","",'様式第６号(2)'!H683)</f>
        <v/>
      </c>
      <c r="E676" s="253"/>
      <c r="F676" s="252" t="str">
        <f>IF('様式第６号(2)'!J683="","",'様式第６号(2)'!J683)</f>
        <v/>
      </c>
      <c r="G676" s="253"/>
      <c r="H676" s="256" t="str">
        <f>IF('様式第６号(2)'!N683="","",'様式第６号(2)'!N683)</f>
        <v/>
      </c>
      <c r="I676" s="257"/>
      <c r="J676" s="256" t="str">
        <f>IF('様式第６号(2)'!P683="","",'様式第６号(2)'!P683)</f>
        <v/>
      </c>
      <c r="K676" s="257"/>
      <c r="L676" s="260" t="str">
        <f>IF('様式第６号(2)'!R683="","",'様式第６号(2)'!R683)</f>
        <v/>
      </c>
      <c r="M676" s="262" t="str">
        <f>IF('様式第６号(2)'!T683="","",'様式第６号(2)'!T683)</f>
        <v/>
      </c>
      <c r="N676" s="262" t="str">
        <f t="shared" ref="N676" si="931">IF(OR(H676="",M676=""),"",H676-M676)</f>
        <v/>
      </c>
      <c r="O676" s="264"/>
      <c r="P676" s="264"/>
      <c r="Q676" s="265"/>
      <c r="R676" s="244"/>
      <c r="S676" s="244"/>
      <c r="T676" s="265"/>
      <c r="U676" s="244"/>
      <c r="V676" s="266" t="str">
        <f t="shared" ref="V676" si="932">IF(Q676="","",IF(Q676="×",0,IF(AND(Q676="○",S676="○"),150000,100000)))</f>
        <v/>
      </c>
      <c r="W676" s="267" t="str">
        <f t="shared" ref="W676" si="933">IF(AND(N676="",O676=""),"",SUM(N676,O676))</f>
        <v/>
      </c>
      <c r="X676" s="244"/>
    </row>
    <row r="677" spans="1:24" s="57" customFormat="1" ht="20.45" customHeight="1">
      <c r="A677" s="163"/>
      <c r="B677" s="250"/>
      <c r="C677" s="251"/>
      <c r="D677" s="254"/>
      <c r="E677" s="255"/>
      <c r="F677" s="254"/>
      <c r="G677" s="255"/>
      <c r="H677" s="258"/>
      <c r="I677" s="259"/>
      <c r="J677" s="258"/>
      <c r="K677" s="259"/>
      <c r="L677" s="261"/>
      <c r="M677" s="263"/>
      <c r="N677" s="263"/>
      <c r="O677" s="264"/>
      <c r="P677" s="264"/>
      <c r="Q677" s="265"/>
      <c r="R677" s="244"/>
      <c r="S677" s="244"/>
      <c r="T677" s="265"/>
      <c r="U677" s="244"/>
      <c r="V677" s="266"/>
      <c r="W677" s="267"/>
      <c r="X677" s="244"/>
    </row>
    <row r="678" spans="1:24" s="57" customFormat="1" ht="20.45" customHeight="1">
      <c r="A678" s="163">
        <v>317</v>
      </c>
      <c r="B678" s="248" t="str">
        <f>IF('様式第６号(2)'!B685="","",'様式第６号(2)'!B685)</f>
        <v/>
      </c>
      <c r="C678" s="249"/>
      <c r="D678" s="252" t="str">
        <f>IF('様式第６号(2)'!H685="","",'様式第６号(2)'!H685)</f>
        <v/>
      </c>
      <c r="E678" s="253"/>
      <c r="F678" s="252" t="str">
        <f>IF('様式第６号(2)'!J685="","",'様式第６号(2)'!J685)</f>
        <v/>
      </c>
      <c r="G678" s="253"/>
      <c r="H678" s="256" t="str">
        <f>IF('様式第６号(2)'!N685="","",'様式第６号(2)'!N685)</f>
        <v/>
      </c>
      <c r="I678" s="257"/>
      <c r="J678" s="256" t="str">
        <f>IF('様式第６号(2)'!P685="","",'様式第６号(2)'!P685)</f>
        <v/>
      </c>
      <c r="K678" s="257"/>
      <c r="L678" s="260" t="str">
        <f>IF('様式第６号(2)'!R685="","",'様式第６号(2)'!R685)</f>
        <v/>
      </c>
      <c r="M678" s="262" t="str">
        <f>IF('様式第６号(2)'!T685="","",'様式第６号(2)'!T685)</f>
        <v/>
      </c>
      <c r="N678" s="262" t="str">
        <f t="shared" ref="N678" si="934">IF(OR(H678="",M678=""),"",H678-M678)</f>
        <v/>
      </c>
      <c r="O678" s="264"/>
      <c r="P678" s="264"/>
      <c r="Q678" s="265"/>
      <c r="R678" s="244"/>
      <c r="S678" s="244"/>
      <c r="T678" s="265"/>
      <c r="U678" s="244"/>
      <c r="V678" s="266" t="str">
        <f t="shared" ref="V678" si="935">IF(Q678="","",IF(Q678="×",0,IF(AND(Q678="○",S678="○"),150000,100000)))</f>
        <v/>
      </c>
      <c r="W678" s="267" t="str">
        <f t="shared" ref="W678" si="936">IF(AND(N678="",O678=""),"",SUM(N678,O678))</f>
        <v/>
      </c>
      <c r="X678" s="244"/>
    </row>
    <row r="679" spans="1:24" s="57" customFormat="1" ht="20.45" customHeight="1">
      <c r="A679" s="163"/>
      <c r="B679" s="250"/>
      <c r="C679" s="251"/>
      <c r="D679" s="254"/>
      <c r="E679" s="255"/>
      <c r="F679" s="254"/>
      <c r="G679" s="255"/>
      <c r="H679" s="258"/>
      <c r="I679" s="259"/>
      <c r="J679" s="258"/>
      <c r="K679" s="259"/>
      <c r="L679" s="261"/>
      <c r="M679" s="263"/>
      <c r="N679" s="263"/>
      <c r="O679" s="264"/>
      <c r="P679" s="264"/>
      <c r="Q679" s="265"/>
      <c r="R679" s="244"/>
      <c r="S679" s="244"/>
      <c r="T679" s="265"/>
      <c r="U679" s="244"/>
      <c r="V679" s="266"/>
      <c r="W679" s="267"/>
      <c r="X679" s="244"/>
    </row>
    <row r="680" spans="1:24" s="57" customFormat="1" ht="20.45" customHeight="1">
      <c r="A680" s="163">
        <v>318</v>
      </c>
      <c r="B680" s="248" t="str">
        <f>IF('様式第６号(2)'!B687="","",'様式第６号(2)'!B687)</f>
        <v/>
      </c>
      <c r="C680" s="249"/>
      <c r="D680" s="252" t="str">
        <f>IF('様式第６号(2)'!H687="","",'様式第６号(2)'!H687)</f>
        <v/>
      </c>
      <c r="E680" s="253"/>
      <c r="F680" s="252" t="str">
        <f>IF('様式第６号(2)'!J687="","",'様式第６号(2)'!J687)</f>
        <v/>
      </c>
      <c r="G680" s="253"/>
      <c r="H680" s="256" t="str">
        <f>IF('様式第６号(2)'!N687="","",'様式第６号(2)'!N687)</f>
        <v/>
      </c>
      <c r="I680" s="257"/>
      <c r="J680" s="256" t="str">
        <f>IF('様式第６号(2)'!P687="","",'様式第６号(2)'!P687)</f>
        <v/>
      </c>
      <c r="K680" s="257"/>
      <c r="L680" s="260" t="str">
        <f>IF('様式第６号(2)'!R687="","",'様式第６号(2)'!R687)</f>
        <v/>
      </c>
      <c r="M680" s="262" t="str">
        <f>IF('様式第６号(2)'!T687="","",'様式第６号(2)'!T687)</f>
        <v/>
      </c>
      <c r="N680" s="262" t="str">
        <f t="shared" ref="N680" si="937">IF(OR(H680="",M680=""),"",H680-M680)</f>
        <v/>
      </c>
      <c r="O680" s="264"/>
      <c r="P680" s="264"/>
      <c r="Q680" s="265"/>
      <c r="R680" s="244"/>
      <c r="S680" s="244"/>
      <c r="T680" s="265"/>
      <c r="U680" s="244"/>
      <c r="V680" s="266" t="str">
        <f t="shared" ref="V680" si="938">IF(Q680="","",IF(Q680="×",0,IF(AND(Q680="○",S680="○"),150000,100000)))</f>
        <v/>
      </c>
      <c r="W680" s="267" t="str">
        <f t="shared" ref="W680" si="939">IF(AND(N680="",O680=""),"",SUM(N680,O680))</f>
        <v/>
      </c>
      <c r="X680" s="244"/>
    </row>
    <row r="681" spans="1:24" s="57" customFormat="1" ht="20.45" customHeight="1">
      <c r="A681" s="163"/>
      <c r="B681" s="250"/>
      <c r="C681" s="251"/>
      <c r="D681" s="254"/>
      <c r="E681" s="255"/>
      <c r="F681" s="254"/>
      <c r="G681" s="255"/>
      <c r="H681" s="258"/>
      <c r="I681" s="259"/>
      <c r="J681" s="258"/>
      <c r="K681" s="259"/>
      <c r="L681" s="261"/>
      <c r="M681" s="263"/>
      <c r="N681" s="263"/>
      <c r="O681" s="264"/>
      <c r="P681" s="264"/>
      <c r="Q681" s="265"/>
      <c r="R681" s="244"/>
      <c r="S681" s="244"/>
      <c r="T681" s="265"/>
      <c r="U681" s="244"/>
      <c r="V681" s="266"/>
      <c r="W681" s="267"/>
      <c r="X681" s="244"/>
    </row>
    <row r="682" spans="1:24" s="57" customFormat="1" ht="20.45" customHeight="1">
      <c r="A682" s="163">
        <v>319</v>
      </c>
      <c r="B682" s="248" t="str">
        <f>IF('様式第６号(2)'!B689="","",'様式第６号(2)'!B689)</f>
        <v/>
      </c>
      <c r="C682" s="249"/>
      <c r="D682" s="252" t="str">
        <f>IF('様式第６号(2)'!H689="","",'様式第６号(2)'!H689)</f>
        <v/>
      </c>
      <c r="E682" s="253"/>
      <c r="F682" s="252" t="str">
        <f>IF('様式第６号(2)'!J689="","",'様式第６号(2)'!J689)</f>
        <v/>
      </c>
      <c r="G682" s="253"/>
      <c r="H682" s="256" t="str">
        <f>IF('様式第６号(2)'!N689="","",'様式第６号(2)'!N689)</f>
        <v/>
      </c>
      <c r="I682" s="257"/>
      <c r="J682" s="256" t="str">
        <f>IF('様式第６号(2)'!P689="","",'様式第６号(2)'!P689)</f>
        <v/>
      </c>
      <c r="K682" s="257"/>
      <c r="L682" s="260" t="str">
        <f>IF('様式第６号(2)'!R689="","",'様式第６号(2)'!R689)</f>
        <v/>
      </c>
      <c r="M682" s="262" t="str">
        <f>IF('様式第６号(2)'!T689="","",'様式第６号(2)'!T689)</f>
        <v/>
      </c>
      <c r="N682" s="262" t="str">
        <f t="shared" ref="N682" si="940">IF(OR(H682="",M682=""),"",H682-M682)</f>
        <v/>
      </c>
      <c r="O682" s="264"/>
      <c r="P682" s="264"/>
      <c r="Q682" s="265"/>
      <c r="R682" s="244"/>
      <c r="S682" s="244"/>
      <c r="T682" s="265"/>
      <c r="U682" s="244"/>
      <c r="V682" s="266" t="str">
        <f t="shared" ref="V682" si="941">IF(Q682="","",IF(Q682="×",0,IF(AND(Q682="○",S682="○"),150000,100000)))</f>
        <v/>
      </c>
      <c r="W682" s="267" t="str">
        <f t="shared" ref="W682" si="942">IF(AND(N682="",O682=""),"",SUM(N682,O682))</f>
        <v/>
      </c>
      <c r="X682" s="244"/>
    </row>
    <row r="683" spans="1:24" s="57" customFormat="1" ht="20.45" customHeight="1">
      <c r="A683" s="163"/>
      <c r="B683" s="250"/>
      <c r="C683" s="251"/>
      <c r="D683" s="254"/>
      <c r="E683" s="255"/>
      <c r="F683" s="254"/>
      <c r="G683" s="255"/>
      <c r="H683" s="258"/>
      <c r="I683" s="259"/>
      <c r="J683" s="258"/>
      <c r="K683" s="259"/>
      <c r="L683" s="261"/>
      <c r="M683" s="263"/>
      <c r="N683" s="263"/>
      <c r="O683" s="264"/>
      <c r="P683" s="264"/>
      <c r="Q683" s="265"/>
      <c r="R683" s="244"/>
      <c r="S683" s="244"/>
      <c r="T683" s="265"/>
      <c r="U683" s="244"/>
      <c r="V683" s="266"/>
      <c r="W683" s="267"/>
      <c r="X683" s="244"/>
    </row>
    <row r="684" spans="1:24" s="57" customFormat="1" ht="20.45" customHeight="1">
      <c r="A684" s="163">
        <v>320</v>
      </c>
      <c r="B684" s="248" t="str">
        <f>IF('様式第６号(2)'!B691="","",'様式第６号(2)'!B691)</f>
        <v/>
      </c>
      <c r="C684" s="249"/>
      <c r="D684" s="252" t="str">
        <f>IF('様式第６号(2)'!H691="","",'様式第６号(2)'!H691)</f>
        <v/>
      </c>
      <c r="E684" s="253"/>
      <c r="F684" s="252" t="str">
        <f>IF('様式第６号(2)'!J691="","",'様式第６号(2)'!J691)</f>
        <v/>
      </c>
      <c r="G684" s="253"/>
      <c r="H684" s="256" t="str">
        <f>IF('様式第６号(2)'!N691="","",'様式第６号(2)'!N691)</f>
        <v/>
      </c>
      <c r="I684" s="257"/>
      <c r="J684" s="256" t="str">
        <f>IF('様式第６号(2)'!P691="","",'様式第６号(2)'!P691)</f>
        <v/>
      </c>
      <c r="K684" s="257"/>
      <c r="L684" s="260" t="str">
        <f>IF('様式第６号(2)'!R691="","",'様式第６号(2)'!R691)</f>
        <v/>
      </c>
      <c r="M684" s="262" t="str">
        <f>IF('様式第６号(2)'!T691="","",'様式第６号(2)'!T691)</f>
        <v/>
      </c>
      <c r="N684" s="262" t="str">
        <f t="shared" ref="N684" si="943">IF(OR(H684="",M684=""),"",H684-M684)</f>
        <v/>
      </c>
      <c r="O684" s="264"/>
      <c r="P684" s="264"/>
      <c r="Q684" s="265"/>
      <c r="R684" s="244"/>
      <c r="S684" s="244"/>
      <c r="T684" s="265"/>
      <c r="U684" s="244"/>
      <c r="V684" s="266" t="str">
        <f t="shared" ref="V684" si="944">IF(Q684="","",IF(Q684="×",0,IF(AND(Q684="○",S684="○"),150000,100000)))</f>
        <v/>
      </c>
      <c r="W684" s="267" t="str">
        <f t="shared" ref="W684" si="945">IF(AND(N684="",O684=""),"",SUM(N684,O684))</f>
        <v/>
      </c>
      <c r="X684" s="244"/>
    </row>
    <row r="685" spans="1:24" s="57" customFormat="1" ht="20.45" customHeight="1">
      <c r="A685" s="163"/>
      <c r="B685" s="250"/>
      <c r="C685" s="251"/>
      <c r="D685" s="254"/>
      <c r="E685" s="255"/>
      <c r="F685" s="254"/>
      <c r="G685" s="255"/>
      <c r="H685" s="258"/>
      <c r="I685" s="259"/>
      <c r="J685" s="258"/>
      <c r="K685" s="259"/>
      <c r="L685" s="261"/>
      <c r="M685" s="263"/>
      <c r="N685" s="263"/>
      <c r="O685" s="264"/>
      <c r="P685" s="264"/>
      <c r="Q685" s="265"/>
      <c r="R685" s="244"/>
      <c r="S685" s="244"/>
      <c r="T685" s="265"/>
      <c r="U685" s="244"/>
      <c r="V685" s="266"/>
      <c r="W685" s="267"/>
      <c r="X685" s="244"/>
    </row>
    <row r="686" spans="1:24" s="57" customFormat="1" ht="20.45" customHeight="1">
      <c r="A686" s="163">
        <v>321</v>
      </c>
      <c r="B686" s="248" t="str">
        <f>IF('様式第６号(2)'!B693="","",'様式第６号(2)'!B693)</f>
        <v/>
      </c>
      <c r="C686" s="249"/>
      <c r="D686" s="252" t="str">
        <f>IF('様式第６号(2)'!H693="","",'様式第６号(2)'!H693)</f>
        <v/>
      </c>
      <c r="E686" s="253"/>
      <c r="F686" s="252" t="str">
        <f>IF('様式第６号(2)'!J693="","",'様式第６号(2)'!J693)</f>
        <v/>
      </c>
      <c r="G686" s="253"/>
      <c r="H686" s="256" t="str">
        <f>IF('様式第６号(2)'!N693="","",'様式第６号(2)'!N693)</f>
        <v/>
      </c>
      <c r="I686" s="257"/>
      <c r="J686" s="256" t="str">
        <f>IF('様式第６号(2)'!P693="","",'様式第６号(2)'!P693)</f>
        <v/>
      </c>
      <c r="K686" s="257"/>
      <c r="L686" s="260" t="str">
        <f>IF('様式第６号(2)'!R693="","",'様式第６号(2)'!R693)</f>
        <v/>
      </c>
      <c r="M686" s="262" t="str">
        <f>IF('様式第６号(2)'!T693="","",'様式第６号(2)'!T693)</f>
        <v/>
      </c>
      <c r="N686" s="262" t="str">
        <f t="shared" ref="N686" si="946">IF(OR(H686="",M686=""),"",H686-M686)</f>
        <v/>
      </c>
      <c r="O686" s="264"/>
      <c r="P686" s="264"/>
      <c r="Q686" s="265"/>
      <c r="R686" s="244"/>
      <c r="S686" s="244"/>
      <c r="T686" s="265"/>
      <c r="U686" s="244"/>
      <c r="V686" s="266" t="str">
        <f t="shared" ref="V686" si="947">IF(Q686="","",IF(Q686="×",0,IF(AND(Q686="○",S686="○"),150000,100000)))</f>
        <v/>
      </c>
      <c r="W686" s="267" t="str">
        <f t="shared" ref="W686" si="948">IF(AND(N686="",O686=""),"",SUM(N686,O686))</f>
        <v/>
      </c>
      <c r="X686" s="244"/>
    </row>
    <row r="687" spans="1:24" s="57" customFormat="1" ht="20.45" customHeight="1">
      <c r="A687" s="163"/>
      <c r="B687" s="250"/>
      <c r="C687" s="251"/>
      <c r="D687" s="254"/>
      <c r="E687" s="255"/>
      <c r="F687" s="254"/>
      <c r="G687" s="255"/>
      <c r="H687" s="258"/>
      <c r="I687" s="259"/>
      <c r="J687" s="258"/>
      <c r="K687" s="259"/>
      <c r="L687" s="261"/>
      <c r="M687" s="263"/>
      <c r="N687" s="263"/>
      <c r="O687" s="264"/>
      <c r="P687" s="264"/>
      <c r="Q687" s="265"/>
      <c r="R687" s="244"/>
      <c r="S687" s="244"/>
      <c r="T687" s="265"/>
      <c r="U687" s="244"/>
      <c r="V687" s="266"/>
      <c r="W687" s="267"/>
      <c r="X687" s="244"/>
    </row>
    <row r="688" spans="1:24" s="57" customFormat="1" ht="20.45" customHeight="1">
      <c r="A688" s="163">
        <v>322</v>
      </c>
      <c r="B688" s="248" t="str">
        <f>IF('様式第６号(2)'!B695="","",'様式第６号(2)'!B695)</f>
        <v/>
      </c>
      <c r="C688" s="249"/>
      <c r="D688" s="252" t="str">
        <f>IF('様式第６号(2)'!H695="","",'様式第６号(2)'!H695)</f>
        <v/>
      </c>
      <c r="E688" s="253"/>
      <c r="F688" s="252" t="str">
        <f>IF('様式第６号(2)'!J695="","",'様式第６号(2)'!J695)</f>
        <v/>
      </c>
      <c r="G688" s="253"/>
      <c r="H688" s="256" t="str">
        <f>IF('様式第６号(2)'!N695="","",'様式第６号(2)'!N695)</f>
        <v/>
      </c>
      <c r="I688" s="257"/>
      <c r="J688" s="256" t="str">
        <f>IF('様式第６号(2)'!P695="","",'様式第６号(2)'!P695)</f>
        <v/>
      </c>
      <c r="K688" s="257"/>
      <c r="L688" s="260" t="str">
        <f>IF('様式第６号(2)'!R695="","",'様式第６号(2)'!R695)</f>
        <v/>
      </c>
      <c r="M688" s="262" t="str">
        <f>IF('様式第６号(2)'!T695="","",'様式第６号(2)'!T695)</f>
        <v/>
      </c>
      <c r="N688" s="262" t="str">
        <f t="shared" ref="N688" si="949">IF(OR(H688="",M688=""),"",H688-M688)</f>
        <v/>
      </c>
      <c r="O688" s="264"/>
      <c r="P688" s="264"/>
      <c r="Q688" s="265"/>
      <c r="R688" s="244"/>
      <c r="S688" s="244"/>
      <c r="T688" s="265"/>
      <c r="U688" s="244"/>
      <c r="V688" s="266" t="str">
        <f t="shared" ref="V688" si="950">IF(Q688="","",IF(Q688="×",0,IF(AND(Q688="○",S688="○"),150000,100000)))</f>
        <v/>
      </c>
      <c r="W688" s="267" t="str">
        <f t="shared" ref="W688" si="951">IF(AND(N688="",O688=""),"",SUM(N688,O688))</f>
        <v/>
      </c>
      <c r="X688" s="244"/>
    </row>
    <row r="689" spans="1:24" s="57" customFormat="1" ht="20.45" customHeight="1">
      <c r="A689" s="163"/>
      <c r="B689" s="250"/>
      <c r="C689" s="251"/>
      <c r="D689" s="254"/>
      <c r="E689" s="255"/>
      <c r="F689" s="254"/>
      <c r="G689" s="255"/>
      <c r="H689" s="258"/>
      <c r="I689" s="259"/>
      <c r="J689" s="258"/>
      <c r="K689" s="259"/>
      <c r="L689" s="261"/>
      <c r="M689" s="263"/>
      <c r="N689" s="263"/>
      <c r="O689" s="264"/>
      <c r="P689" s="264"/>
      <c r="Q689" s="265"/>
      <c r="R689" s="244"/>
      <c r="S689" s="244"/>
      <c r="T689" s="265"/>
      <c r="U689" s="244"/>
      <c r="V689" s="266"/>
      <c r="W689" s="267"/>
      <c r="X689" s="244"/>
    </row>
    <row r="690" spans="1:24" s="57" customFormat="1" ht="20.45" customHeight="1">
      <c r="A690" s="163">
        <v>323</v>
      </c>
      <c r="B690" s="248" t="str">
        <f>IF('様式第６号(2)'!B697="","",'様式第６号(2)'!B697)</f>
        <v/>
      </c>
      <c r="C690" s="249"/>
      <c r="D690" s="252" t="str">
        <f>IF('様式第６号(2)'!H697="","",'様式第６号(2)'!H697)</f>
        <v/>
      </c>
      <c r="E690" s="253"/>
      <c r="F690" s="252" t="str">
        <f>IF('様式第６号(2)'!J697="","",'様式第６号(2)'!J697)</f>
        <v/>
      </c>
      <c r="G690" s="253"/>
      <c r="H690" s="256" t="str">
        <f>IF('様式第６号(2)'!N697="","",'様式第６号(2)'!N697)</f>
        <v/>
      </c>
      <c r="I690" s="257"/>
      <c r="J690" s="256" t="str">
        <f>IF('様式第６号(2)'!P697="","",'様式第６号(2)'!P697)</f>
        <v/>
      </c>
      <c r="K690" s="257"/>
      <c r="L690" s="260" t="str">
        <f>IF('様式第６号(2)'!R697="","",'様式第６号(2)'!R697)</f>
        <v/>
      </c>
      <c r="M690" s="262" t="str">
        <f>IF('様式第６号(2)'!T697="","",'様式第６号(2)'!T697)</f>
        <v/>
      </c>
      <c r="N690" s="262" t="str">
        <f t="shared" ref="N690" si="952">IF(OR(H690="",M690=""),"",H690-M690)</f>
        <v/>
      </c>
      <c r="O690" s="264"/>
      <c r="P690" s="264"/>
      <c r="Q690" s="265"/>
      <c r="R690" s="244"/>
      <c r="S690" s="244"/>
      <c r="T690" s="265"/>
      <c r="U690" s="244"/>
      <c r="V690" s="266" t="str">
        <f t="shared" ref="V690" si="953">IF(Q690="","",IF(Q690="×",0,IF(AND(Q690="○",S690="○"),150000,100000)))</f>
        <v/>
      </c>
      <c r="W690" s="267" t="str">
        <f t="shared" ref="W690" si="954">IF(AND(N690="",O690=""),"",SUM(N690,O690))</f>
        <v/>
      </c>
      <c r="X690" s="244"/>
    </row>
    <row r="691" spans="1:24" s="57" customFormat="1" ht="20.45" customHeight="1">
      <c r="A691" s="163"/>
      <c r="B691" s="250"/>
      <c r="C691" s="251"/>
      <c r="D691" s="254"/>
      <c r="E691" s="255"/>
      <c r="F691" s="254"/>
      <c r="G691" s="255"/>
      <c r="H691" s="258"/>
      <c r="I691" s="259"/>
      <c r="J691" s="258"/>
      <c r="K691" s="259"/>
      <c r="L691" s="261"/>
      <c r="M691" s="263"/>
      <c r="N691" s="263"/>
      <c r="O691" s="264"/>
      <c r="P691" s="264"/>
      <c r="Q691" s="265"/>
      <c r="R691" s="244"/>
      <c r="S691" s="244"/>
      <c r="T691" s="265"/>
      <c r="U691" s="244"/>
      <c r="V691" s="266"/>
      <c r="W691" s="267"/>
      <c r="X691" s="244"/>
    </row>
    <row r="692" spans="1:24" s="57" customFormat="1" ht="20.45" customHeight="1">
      <c r="A692" s="163">
        <v>324</v>
      </c>
      <c r="B692" s="248" t="str">
        <f>IF('様式第６号(2)'!B699="","",'様式第６号(2)'!B699)</f>
        <v/>
      </c>
      <c r="C692" s="249"/>
      <c r="D692" s="252" t="str">
        <f>IF('様式第６号(2)'!H699="","",'様式第６号(2)'!H699)</f>
        <v/>
      </c>
      <c r="E692" s="253"/>
      <c r="F692" s="252" t="str">
        <f>IF('様式第６号(2)'!J699="","",'様式第６号(2)'!J699)</f>
        <v/>
      </c>
      <c r="G692" s="253"/>
      <c r="H692" s="256" t="str">
        <f>IF('様式第６号(2)'!N699="","",'様式第６号(2)'!N699)</f>
        <v/>
      </c>
      <c r="I692" s="257"/>
      <c r="J692" s="256" t="str">
        <f>IF('様式第６号(2)'!P699="","",'様式第６号(2)'!P699)</f>
        <v/>
      </c>
      <c r="K692" s="257"/>
      <c r="L692" s="260" t="str">
        <f>IF('様式第６号(2)'!R699="","",'様式第６号(2)'!R699)</f>
        <v/>
      </c>
      <c r="M692" s="262" t="str">
        <f>IF('様式第６号(2)'!T699="","",'様式第６号(2)'!T699)</f>
        <v/>
      </c>
      <c r="N692" s="262" t="str">
        <f t="shared" ref="N692" si="955">IF(OR(H692="",M692=""),"",H692-M692)</f>
        <v/>
      </c>
      <c r="O692" s="264"/>
      <c r="P692" s="264"/>
      <c r="Q692" s="265"/>
      <c r="R692" s="244"/>
      <c r="S692" s="244"/>
      <c r="T692" s="265"/>
      <c r="U692" s="244"/>
      <c r="V692" s="266" t="str">
        <f t="shared" ref="V692" si="956">IF(Q692="","",IF(Q692="×",0,IF(AND(Q692="○",S692="○"),150000,100000)))</f>
        <v/>
      </c>
      <c r="W692" s="267" t="str">
        <f t="shared" ref="W692" si="957">IF(AND(N692="",O692=""),"",SUM(N692,O692))</f>
        <v/>
      </c>
      <c r="X692" s="244"/>
    </row>
    <row r="693" spans="1:24" s="57" customFormat="1" ht="20.45" customHeight="1">
      <c r="A693" s="163"/>
      <c r="B693" s="250"/>
      <c r="C693" s="251"/>
      <c r="D693" s="254"/>
      <c r="E693" s="255"/>
      <c r="F693" s="254"/>
      <c r="G693" s="255"/>
      <c r="H693" s="258"/>
      <c r="I693" s="259"/>
      <c r="J693" s="258"/>
      <c r="K693" s="259"/>
      <c r="L693" s="261"/>
      <c r="M693" s="263"/>
      <c r="N693" s="263"/>
      <c r="O693" s="264"/>
      <c r="P693" s="264"/>
      <c r="Q693" s="265"/>
      <c r="R693" s="244"/>
      <c r="S693" s="244"/>
      <c r="T693" s="265"/>
      <c r="U693" s="244"/>
      <c r="V693" s="266"/>
      <c r="W693" s="267"/>
      <c r="X693" s="244"/>
    </row>
    <row r="694" spans="1:24" s="57" customFormat="1" ht="20.45" customHeight="1">
      <c r="A694" s="163">
        <v>325</v>
      </c>
      <c r="B694" s="248" t="str">
        <f>IF('様式第６号(2)'!B701="","",'様式第６号(2)'!B701)</f>
        <v/>
      </c>
      <c r="C694" s="249"/>
      <c r="D694" s="252" t="str">
        <f>IF('様式第６号(2)'!H701="","",'様式第６号(2)'!H701)</f>
        <v/>
      </c>
      <c r="E694" s="253"/>
      <c r="F694" s="252" t="str">
        <f>IF('様式第６号(2)'!J701="","",'様式第６号(2)'!J701)</f>
        <v/>
      </c>
      <c r="G694" s="253"/>
      <c r="H694" s="256" t="str">
        <f>IF('様式第６号(2)'!N701="","",'様式第６号(2)'!N701)</f>
        <v/>
      </c>
      <c r="I694" s="257"/>
      <c r="J694" s="256" t="str">
        <f>IF('様式第６号(2)'!P701="","",'様式第６号(2)'!P701)</f>
        <v/>
      </c>
      <c r="K694" s="257"/>
      <c r="L694" s="260" t="str">
        <f>IF('様式第６号(2)'!R701="","",'様式第６号(2)'!R701)</f>
        <v/>
      </c>
      <c r="M694" s="262" t="str">
        <f>IF('様式第６号(2)'!T701="","",'様式第６号(2)'!T701)</f>
        <v/>
      </c>
      <c r="N694" s="262" t="str">
        <f t="shared" ref="N694" si="958">IF(OR(H694="",M694=""),"",H694-M694)</f>
        <v/>
      </c>
      <c r="O694" s="264"/>
      <c r="P694" s="264"/>
      <c r="Q694" s="265"/>
      <c r="R694" s="244"/>
      <c r="S694" s="244"/>
      <c r="T694" s="265"/>
      <c r="U694" s="244"/>
      <c r="V694" s="266" t="str">
        <f t="shared" ref="V694" si="959">IF(Q694="","",IF(Q694="×",0,IF(AND(Q694="○",S694="○"),150000,100000)))</f>
        <v/>
      </c>
      <c r="W694" s="267" t="str">
        <f t="shared" ref="W694" si="960">IF(AND(N694="",O694=""),"",SUM(N694,O694))</f>
        <v/>
      </c>
      <c r="X694" s="244"/>
    </row>
    <row r="695" spans="1:24" s="57" customFormat="1" ht="20.45" customHeight="1">
      <c r="A695" s="163"/>
      <c r="B695" s="250"/>
      <c r="C695" s="251"/>
      <c r="D695" s="254"/>
      <c r="E695" s="255"/>
      <c r="F695" s="254"/>
      <c r="G695" s="255"/>
      <c r="H695" s="258"/>
      <c r="I695" s="259"/>
      <c r="J695" s="258"/>
      <c r="K695" s="259"/>
      <c r="L695" s="261"/>
      <c r="M695" s="263"/>
      <c r="N695" s="263"/>
      <c r="O695" s="264"/>
      <c r="P695" s="264"/>
      <c r="Q695" s="265"/>
      <c r="R695" s="244"/>
      <c r="S695" s="244"/>
      <c r="T695" s="265"/>
      <c r="U695" s="244"/>
      <c r="V695" s="266"/>
      <c r="W695" s="267"/>
      <c r="X695" s="244"/>
    </row>
    <row r="696" spans="1:24" s="57" customFormat="1" ht="20.45" customHeight="1">
      <c r="A696" s="163">
        <v>326</v>
      </c>
      <c r="B696" s="248" t="str">
        <f>IF('様式第６号(2)'!B703="","",'様式第６号(2)'!B703)</f>
        <v/>
      </c>
      <c r="C696" s="249"/>
      <c r="D696" s="252" t="str">
        <f>IF('様式第６号(2)'!H703="","",'様式第６号(2)'!H703)</f>
        <v/>
      </c>
      <c r="E696" s="253"/>
      <c r="F696" s="252" t="str">
        <f>IF('様式第６号(2)'!J703="","",'様式第６号(2)'!J703)</f>
        <v/>
      </c>
      <c r="G696" s="253"/>
      <c r="H696" s="256" t="str">
        <f>IF('様式第６号(2)'!N703="","",'様式第６号(2)'!N703)</f>
        <v/>
      </c>
      <c r="I696" s="257"/>
      <c r="J696" s="256" t="str">
        <f>IF('様式第６号(2)'!P703="","",'様式第６号(2)'!P703)</f>
        <v/>
      </c>
      <c r="K696" s="257"/>
      <c r="L696" s="260" t="str">
        <f>IF('様式第６号(2)'!R703="","",'様式第６号(2)'!R703)</f>
        <v/>
      </c>
      <c r="M696" s="262" t="str">
        <f>IF('様式第６号(2)'!T703="","",'様式第６号(2)'!T703)</f>
        <v/>
      </c>
      <c r="N696" s="262" t="str">
        <f t="shared" ref="N696" si="961">IF(OR(H696="",M696=""),"",H696-M696)</f>
        <v/>
      </c>
      <c r="O696" s="264"/>
      <c r="P696" s="264"/>
      <c r="Q696" s="265"/>
      <c r="R696" s="244"/>
      <c r="S696" s="244"/>
      <c r="T696" s="265"/>
      <c r="U696" s="244"/>
      <c r="V696" s="266" t="str">
        <f t="shared" ref="V696" si="962">IF(Q696="","",IF(Q696="×",0,IF(AND(Q696="○",S696="○"),150000,100000)))</f>
        <v/>
      </c>
      <c r="W696" s="267" t="str">
        <f t="shared" ref="W696" si="963">IF(AND(N696="",O696=""),"",SUM(N696,O696))</f>
        <v/>
      </c>
      <c r="X696" s="244"/>
    </row>
    <row r="697" spans="1:24" s="57" customFormat="1" ht="20.45" customHeight="1">
      <c r="A697" s="163"/>
      <c r="B697" s="250"/>
      <c r="C697" s="251"/>
      <c r="D697" s="254"/>
      <c r="E697" s="255"/>
      <c r="F697" s="254"/>
      <c r="G697" s="255"/>
      <c r="H697" s="258"/>
      <c r="I697" s="259"/>
      <c r="J697" s="258"/>
      <c r="K697" s="259"/>
      <c r="L697" s="261"/>
      <c r="M697" s="263"/>
      <c r="N697" s="263"/>
      <c r="O697" s="264"/>
      <c r="P697" s="264"/>
      <c r="Q697" s="265"/>
      <c r="R697" s="244"/>
      <c r="S697" s="244"/>
      <c r="T697" s="265"/>
      <c r="U697" s="244"/>
      <c r="V697" s="266"/>
      <c r="W697" s="267"/>
      <c r="X697" s="244"/>
    </row>
    <row r="698" spans="1:24" s="57" customFormat="1" ht="20.45" customHeight="1">
      <c r="A698" s="163">
        <v>327</v>
      </c>
      <c r="B698" s="248" t="str">
        <f>IF('様式第６号(2)'!B705="","",'様式第６号(2)'!B705)</f>
        <v/>
      </c>
      <c r="C698" s="249"/>
      <c r="D698" s="252" t="str">
        <f>IF('様式第６号(2)'!H705="","",'様式第６号(2)'!H705)</f>
        <v/>
      </c>
      <c r="E698" s="253"/>
      <c r="F698" s="252" t="str">
        <f>IF('様式第６号(2)'!J705="","",'様式第６号(2)'!J705)</f>
        <v/>
      </c>
      <c r="G698" s="253"/>
      <c r="H698" s="256" t="str">
        <f>IF('様式第６号(2)'!N705="","",'様式第６号(2)'!N705)</f>
        <v/>
      </c>
      <c r="I698" s="257"/>
      <c r="J698" s="256" t="str">
        <f>IF('様式第６号(2)'!P705="","",'様式第６号(2)'!P705)</f>
        <v/>
      </c>
      <c r="K698" s="257"/>
      <c r="L698" s="260" t="str">
        <f>IF('様式第６号(2)'!R705="","",'様式第６号(2)'!R705)</f>
        <v/>
      </c>
      <c r="M698" s="262" t="str">
        <f>IF('様式第６号(2)'!T705="","",'様式第６号(2)'!T705)</f>
        <v/>
      </c>
      <c r="N698" s="262" t="str">
        <f t="shared" ref="N698" si="964">IF(OR(H698="",M698=""),"",H698-M698)</f>
        <v/>
      </c>
      <c r="O698" s="264"/>
      <c r="P698" s="264"/>
      <c r="Q698" s="265"/>
      <c r="R698" s="244"/>
      <c r="S698" s="244"/>
      <c r="T698" s="265"/>
      <c r="U698" s="244"/>
      <c r="V698" s="266" t="str">
        <f t="shared" ref="V698" si="965">IF(Q698="","",IF(Q698="×",0,IF(AND(Q698="○",S698="○"),150000,100000)))</f>
        <v/>
      </c>
      <c r="W698" s="267" t="str">
        <f t="shared" ref="W698" si="966">IF(AND(N698="",O698=""),"",SUM(N698,O698))</f>
        <v/>
      </c>
      <c r="X698" s="244"/>
    </row>
    <row r="699" spans="1:24" s="57" customFormat="1" ht="20.45" customHeight="1">
      <c r="A699" s="163"/>
      <c r="B699" s="250"/>
      <c r="C699" s="251"/>
      <c r="D699" s="254"/>
      <c r="E699" s="255"/>
      <c r="F699" s="254"/>
      <c r="G699" s="255"/>
      <c r="H699" s="258"/>
      <c r="I699" s="259"/>
      <c r="J699" s="258"/>
      <c r="K699" s="259"/>
      <c r="L699" s="261"/>
      <c r="M699" s="263"/>
      <c r="N699" s="263"/>
      <c r="O699" s="264"/>
      <c r="P699" s="264"/>
      <c r="Q699" s="265"/>
      <c r="R699" s="244"/>
      <c r="S699" s="244"/>
      <c r="T699" s="265"/>
      <c r="U699" s="244"/>
      <c r="V699" s="266"/>
      <c r="W699" s="267"/>
      <c r="X699" s="244"/>
    </row>
    <row r="700" spans="1:24" s="57" customFormat="1" ht="20.45" customHeight="1">
      <c r="A700" s="163">
        <v>328</v>
      </c>
      <c r="B700" s="248" t="str">
        <f>IF('様式第６号(2)'!B707="","",'様式第６号(2)'!B707)</f>
        <v/>
      </c>
      <c r="C700" s="249"/>
      <c r="D700" s="252" t="str">
        <f>IF('様式第６号(2)'!H707="","",'様式第６号(2)'!H707)</f>
        <v/>
      </c>
      <c r="E700" s="253"/>
      <c r="F700" s="252" t="str">
        <f>IF('様式第６号(2)'!J707="","",'様式第６号(2)'!J707)</f>
        <v/>
      </c>
      <c r="G700" s="253"/>
      <c r="H700" s="256" t="str">
        <f>IF('様式第６号(2)'!N707="","",'様式第６号(2)'!N707)</f>
        <v/>
      </c>
      <c r="I700" s="257"/>
      <c r="J700" s="256" t="str">
        <f>IF('様式第６号(2)'!P707="","",'様式第６号(2)'!P707)</f>
        <v/>
      </c>
      <c r="K700" s="257"/>
      <c r="L700" s="260" t="str">
        <f>IF('様式第６号(2)'!R707="","",'様式第６号(2)'!R707)</f>
        <v/>
      </c>
      <c r="M700" s="262" t="str">
        <f>IF('様式第６号(2)'!T707="","",'様式第６号(2)'!T707)</f>
        <v/>
      </c>
      <c r="N700" s="262" t="str">
        <f t="shared" ref="N700" si="967">IF(OR(H700="",M700=""),"",H700-M700)</f>
        <v/>
      </c>
      <c r="O700" s="264"/>
      <c r="P700" s="264"/>
      <c r="Q700" s="265"/>
      <c r="R700" s="244"/>
      <c r="S700" s="244"/>
      <c r="T700" s="265"/>
      <c r="U700" s="244"/>
      <c r="V700" s="266" t="str">
        <f t="shared" ref="V700" si="968">IF(Q700="","",IF(Q700="×",0,IF(AND(Q700="○",S700="○"),150000,100000)))</f>
        <v/>
      </c>
      <c r="W700" s="267" t="str">
        <f t="shared" ref="W700" si="969">IF(AND(N700="",O700=""),"",SUM(N700,O700))</f>
        <v/>
      </c>
      <c r="X700" s="244"/>
    </row>
    <row r="701" spans="1:24" s="57" customFormat="1" ht="20.45" customHeight="1">
      <c r="A701" s="163"/>
      <c r="B701" s="250"/>
      <c r="C701" s="251"/>
      <c r="D701" s="254"/>
      <c r="E701" s="255"/>
      <c r="F701" s="254"/>
      <c r="G701" s="255"/>
      <c r="H701" s="258"/>
      <c r="I701" s="259"/>
      <c r="J701" s="258"/>
      <c r="K701" s="259"/>
      <c r="L701" s="261"/>
      <c r="M701" s="263"/>
      <c r="N701" s="263"/>
      <c r="O701" s="264"/>
      <c r="P701" s="264"/>
      <c r="Q701" s="265"/>
      <c r="R701" s="244"/>
      <c r="S701" s="244"/>
      <c r="T701" s="265"/>
      <c r="U701" s="244"/>
      <c r="V701" s="266"/>
      <c r="W701" s="267"/>
      <c r="X701" s="244"/>
    </row>
    <row r="702" spans="1:24" s="57" customFormat="1" ht="20.45" customHeight="1">
      <c r="A702" s="163">
        <v>329</v>
      </c>
      <c r="B702" s="248" t="str">
        <f>IF('様式第６号(2)'!B709="","",'様式第６号(2)'!B709)</f>
        <v/>
      </c>
      <c r="C702" s="249"/>
      <c r="D702" s="252" t="str">
        <f>IF('様式第６号(2)'!H709="","",'様式第６号(2)'!H709)</f>
        <v/>
      </c>
      <c r="E702" s="253"/>
      <c r="F702" s="252" t="str">
        <f>IF('様式第６号(2)'!J709="","",'様式第６号(2)'!J709)</f>
        <v/>
      </c>
      <c r="G702" s="253"/>
      <c r="H702" s="256" t="str">
        <f>IF('様式第６号(2)'!N709="","",'様式第６号(2)'!N709)</f>
        <v/>
      </c>
      <c r="I702" s="257"/>
      <c r="J702" s="256" t="str">
        <f>IF('様式第６号(2)'!P709="","",'様式第６号(2)'!P709)</f>
        <v/>
      </c>
      <c r="K702" s="257"/>
      <c r="L702" s="260" t="str">
        <f>IF('様式第６号(2)'!R709="","",'様式第６号(2)'!R709)</f>
        <v/>
      </c>
      <c r="M702" s="262" t="str">
        <f>IF('様式第６号(2)'!T709="","",'様式第６号(2)'!T709)</f>
        <v/>
      </c>
      <c r="N702" s="262" t="str">
        <f t="shared" ref="N702" si="970">IF(OR(H702="",M702=""),"",H702-M702)</f>
        <v/>
      </c>
      <c r="O702" s="264"/>
      <c r="P702" s="264"/>
      <c r="Q702" s="265"/>
      <c r="R702" s="244"/>
      <c r="S702" s="244"/>
      <c r="T702" s="265"/>
      <c r="U702" s="244"/>
      <c r="V702" s="266" t="str">
        <f t="shared" ref="V702" si="971">IF(Q702="","",IF(Q702="×",0,IF(AND(Q702="○",S702="○"),150000,100000)))</f>
        <v/>
      </c>
      <c r="W702" s="267" t="str">
        <f t="shared" ref="W702" si="972">IF(AND(N702="",O702=""),"",SUM(N702,O702))</f>
        <v/>
      </c>
      <c r="X702" s="244"/>
    </row>
    <row r="703" spans="1:24" s="57" customFormat="1" ht="20.45" customHeight="1">
      <c r="A703" s="163"/>
      <c r="B703" s="250"/>
      <c r="C703" s="251"/>
      <c r="D703" s="254"/>
      <c r="E703" s="255"/>
      <c r="F703" s="254"/>
      <c r="G703" s="255"/>
      <c r="H703" s="258"/>
      <c r="I703" s="259"/>
      <c r="J703" s="258"/>
      <c r="K703" s="259"/>
      <c r="L703" s="261"/>
      <c r="M703" s="263"/>
      <c r="N703" s="263"/>
      <c r="O703" s="264"/>
      <c r="P703" s="264"/>
      <c r="Q703" s="265"/>
      <c r="R703" s="244"/>
      <c r="S703" s="244"/>
      <c r="T703" s="265"/>
      <c r="U703" s="244"/>
      <c r="V703" s="266"/>
      <c r="W703" s="267"/>
      <c r="X703" s="244"/>
    </row>
    <row r="704" spans="1:24" s="57" customFormat="1" ht="20.45" customHeight="1">
      <c r="A704" s="163">
        <v>330</v>
      </c>
      <c r="B704" s="248" t="str">
        <f>IF('様式第６号(2)'!B711="","",'様式第６号(2)'!B711)</f>
        <v/>
      </c>
      <c r="C704" s="249"/>
      <c r="D704" s="252" t="str">
        <f>IF('様式第６号(2)'!H711="","",'様式第６号(2)'!H711)</f>
        <v/>
      </c>
      <c r="E704" s="253"/>
      <c r="F704" s="252" t="str">
        <f>IF('様式第６号(2)'!J711="","",'様式第６号(2)'!J711)</f>
        <v/>
      </c>
      <c r="G704" s="253"/>
      <c r="H704" s="256" t="str">
        <f>IF('様式第６号(2)'!N711="","",'様式第６号(2)'!N711)</f>
        <v/>
      </c>
      <c r="I704" s="257"/>
      <c r="J704" s="256" t="str">
        <f>IF('様式第６号(2)'!P711="","",'様式第６号(2)'!P711)</f>
        <v/>
      </c>
      <c r="K704" s="257"/>
      <c r="L704" s="260" t="str">
        <f>IF('様式第６号(2)'!R711="","",'様式第６号(2)'!R711)</f>
        <v/>
      </c>
      <c r="M704" s="262" t="str">
        <f>IF('様式第６号(2)'!T711="","",'様式第６号(2)'!T711)</f>
        <v/>
      </c>
      <c r="N704" s="262" t="str">
        <f t="shared" ref="N704" si="973">IF(OR(H704="",M704=""),"",H704-M704)</f>
        <v/>
      </c>
      <c r="O704" s="264"/>
      <c r="P704" s="264"/>
      <c r="Q704" s="265"/>
      <c r="R704" s="244"/>
      <c r="S704" s="244"/>
      <c r="T704" s="265"/>
      <c r="U704" s="244"/>
      <c r="V704" s="266" t="str">
        <f t="shared" ref="V704" si="974">IF(Q704="","",IF(Q704="×",0,IF(AND(Q704="○",S704="○"),150000,100000)))</f>
        <v/>
      </c>
      <c r="W704" s="267" t="str">
        <f t="shared" ref="W704" si="975">IF(AND(N704="",O704=""),"",SUM(N704,O704))</f>
        <v/>
      </c>
      <c r="X704" s="244"/>
    </row>
    <row r="705" spans="1:24" s="57" customFormat="1" ht="20.45" customHeight="1">
      <c r="A705" s="163"/>
      <c r="B705" s="250"/>
      <c r="C705" s="251"/>
      <c r="D705" s="254"/>
      <c r="E705" s="255"/>
      <c r="F705" s="254"/>
      <c r="G705" s="255"/>
      <c r="H705" s="258"/>
      <c r="I705" s="259"/>
      <c r="J705" s="258"/>
      <c r="K705" s="259"/>
      <c r="L705" s="261"/>
      <c r="M705" s="263"/>
      <c r="N705" s="263"/>
      <c r="O705" s="264"/>
      <c r="P705" s="264"/>
      <c r="Q705" s="265"/>
      <c r="R705" s="244"/>
      <c r="S705" s="244"/>
      <c r="T705" s="265"/>
      <c r="U705" s="244"/>
      <c r="V705" s="266"/>
      <c r="W705" s="267"/>
      <c r="X705" s="244"/>
    </row>
    <row r="706" spans="1:24" s="57" customFormat="1" ht="20.45" customHeight="1">
      <c r="A706" s="163">
        <v>331</v>
      </c>
      <c r="B706" s="248" t="str">
        <f>IF('様式第６号(2)'!B713="","",'様式第６号(2)'!B713)</f>
        <v/>
      </c>
      <c r="C706" s="249"/>
      <c r="D706" s="252" t="str">
        <f>IF('様式第６号(2)'!H713="","",'様式第６号(2)'!H713)</f>
        <v/>
      </c>
      <c r="E706" s="253"/>
      <c r="F706" s="252" t="str">
        <f>IF('様式第６号(2)'!J713="","",'様式第６号(2)'!J713)</f>
        <v/>
      </c>
      <c r="G706" s="253"/>
      <c r="H706" s="256" t="str">
        <f>IF('様式第６号(2)'!N713="","",'様式第６号(2)'!N713)</f>
        <v/>
      </c>
      <c r="I706" s="257"/>
      <c r="J706" s="256" t="str">
        <f>IF('様式第６号(2)'!P713="","",'様式第６号(2)'!P713)</f>
        <v/>
      </c>
      <c r="K706" s="257"/>
      <c r="L706" s="260" t="str">
        <f>IF('様式第６号(2)'!R713="","",'様式第６号(2)'!R713)</f>
        <v/>
      </c>
      <c r="M706" s="262" t="str">
        <f>IF('様式第６号(2)'!T713="","",'様式第６号(2)'!T713)</f>
        <v/>
      </c>
      <c r="N706" s="262" t="str">
        <f t="shared" ref="N706" si="976">IF(OR(H706="",M706=""),"",H706-M706)</f>
        <v/>
      </c>
      <c r="O706" s="264"/>
      <c r="P706" s="264"/>
      <c r="Q706" s="265"/>
      <c r="R706" s="244"/>
      <c r="S706" s="244"/>
      <c r="T706" s="265"/>
      <c r="U706" s="244"/>
      <c r="V706" s="266" t="str">
        <f t="shared" ref="V706" si="977">IF(Q706="","",IF(Q706="×",0,IF(AND(Q706="○",S706="○"),150000,100000)))</f>
        <v/>
      </c>
      <c r="W706" s="267" t="str">
        <f t="shared" ref="W706" si="978">IF(AND(N706="",O706=""),"",SUM(N706,O706))</f>
        <v/>
      </c>
      <c r="X706" s="244"/>
    </row>
    <row r="707" spans="1:24" s="57" customFormat="1" ht="20.45" customHeight="1">
      <c r="A707" s="163"/>
      <c r="B707" s="250"/>
      <c r="C707" s="251"/>
      <c r="D707" s="254"/>
      <c r="E707" s="255"/>
      <c r="F707" s="254"/>
      <c r="G707" s="255"/>
      <c r="H707" s="258"/>
      <c r="I707" s="259"/>
      <c r="J707" s="258"/>
      <c r="K707" s="259"/>
      <c r="L707" s="261"/>
      <c r="M707" s="263"/>
      <c r="N707" s="263"/>
      <c r="O707" s="264"/>
      <c r="P707" s="264"/>
      <c r="Q707" s="265"/>
      <c r="R707" s="244"/>
      <c r="S707" s="244"/>
      <c r="T707" s="265"/>
      <c r="U707" s="244"/>
      <c r="V707" s="266"/>
      <c r="W707" s="267"/>
      <c r="X707" s="244"/>
    </row>
    <row r="708" spans="1:24" s="57" customFormat="1" ht="20.45" customHeight="1">
      <c r="A708" s="163">
        <v>332</v>
      </c>
      <c r="B708" s="248" t="str">
        <f>IF('様式第６号(2)'!B715="","",'様式第６号(2)'!B715)</f>
        <v/>
      </c>
      <c r="C708" s="249"/>
      <c r="D708" s="252" t="str">
        <f>IF('様式第６号(2)'!H715="","",'様式第６号(2)'!H715)</f>
        <v/>
      </c>
      <c r="E708" s="253"/>
      <c r="F708" s="252" t="str">
        <f>IF('様式第６号(2)'!J715="","",'様式第６号(2)'!J715)</f>
        <v/>
      </c>
      <c r="G708" s="253"/>
      <c r="H708" s="256" t="str">
        <f>IF('様式第６号(2)'!N715="","",'様式第６号(2)'!N715)</f>
        <v/>
      </c>
      <c r="I708" s="257"/>
      <c r="J708" s="256" t="str">
        <f>IF('様式第６号(2)'!P715="","",'様式第６号(2)'!P715)</f>
        <v/>
      </c>
      <c r="K708" s="257"/>
      <c r="L708" s="260" t="str">
        <f>IF('様式第６号(2)'!R715="","",'様式第６号(2)'!R715)</f>
        <v/>
      </c>
      <c r="M708" s="262" t="str">
        <f>IF('様式第６号(2)'!T715="","",'様式第６号(2)'!T715)</f>
        <v/>
      </c>
      <c r="N708" s="262" t="str">
        <f t="shared" ref="N708" si="979">IF(OR(H708="",M708=""),"",H708-M708)</f>
        <v/>
      </c>
      <c r="O708" s="264"/>
      <c r="P708" s="264"/>
      <c r="Q708" s="265"/>
      <c r="R708" s="244"/>
      <c r="S708" s="244"/>
      <c r="T708" s="265"/>
      <c r="U708" s="244"/>
      <c r="V708" s="266" t="str">
        <f t="shared" ref="V708" si="980">IF(Q708="","",IF(Q708="×",0,IF(AND(Q708="○",S708="○"),150000,100000)))</f>
        <v/>
      </c>
      <c r="W708" s="267" t="str">
        <f t="shared" ref="W708" si="981">IF(AND(N708="",O708=""),"",SUM(N708,O708))</f>
        <v/>
      </c>
      <c r="X708" s="244"/>
    </row>
    <row r="709" spans="1:24" s="57" customFormat="1" ht="20.45" customHeight="1">
      <c r="A709" s="163"/>
      <c r="B709" s="250"/>
      <c r="C709" s="251"/>
      <c r="D709" s="254"/>
      <c r="E709" s="255"/>
      <c r="F709" s="254"/>
      <c r="G709" s="255"/>
      <c r="H709" s="258"/>
      <c r="I709" s="259"/>
      <c r="J709" s="258"/>
      <c r="K709" s="259"/>
      <c r="L709" s="261"/>
      <c r="M709" s="263"/>
      <c r="N709" s="263"/>
      <c r="O709" s="264"/>
      <c r="P709" s="264"/>
      <c r="Q709" s="265"/>
      <c r="R709" s="244"/>
      <c r="S709" s="244"/>
      <c r="T709" s="265"/>
      <c r="U709" s="244"/>
      <c r="V709" s="266"/>
      <c r="W709" s="267"/>
      <c r="X709" s="244"/>
    </row>
    <row r="710" spans="1:24" s="57" customFormat="1" ht="20.45" customHeight="1">
      <c r="A710" s="163">
        <v>333</v>
      </c>
      <c r="B710" s="248" t="str">
        <f>IF('様式第６号(2)'!B717="","",'様式第６号(2)'!B717)</f>
        <v/>
      </c>
      <c r="C710" s="249"/>
      <c r="D710" s="252" t="str">
        <f>IF('様式第６号(2)'!H717="","",'様式第６号(2)'!H717)</f>
        <v/>
      </c>
      <c r="E710" s="253"/>
      <c r="F710" s="252" t="str">
        <f>IF('様式第６号(2)'!J717="","",'様式第６号(2)'!J717)</f>
        <v/>
      </c>
      <c r="G710" s="253"/>
      <c r="H710" s="256" t="str">
        <f>IF('様式第６号(2)'!N717="","",'様式第６号(2)'!N717)</f>
        <v/>
      </c>
      <c r="I710" s="257"/>
      <c r="J710" s="256" t="str">
        <f>IF('様式第６号(2)'!P717="","",'様式第６号(2)'!P717)</f>
        <v/>
      </c>
      <c r="K710" s="257"/>
      <c r="L710" s="260" t="str">
        <f>IF('様式第６号(2)'!R717="","",'様式第６号(2)'!R717)</f>
        <v/>
      </c>
      <c r="M710" s="262" t="str">
        <f>IF('様式第６号(2)'!T717="","",'様式第６号(2)'!T717)</f>
        <v/>
      </c>
      <c r="N710" s="262" t="str">
        <f t="shared" ref="N710" si="982">IF(OR(H710="",M710=""),"",H710-M710)</f>
        <v/>
      </c>
      <c r="O710" s="264"/>
      <c r="P710" s="264"/>
      <c r="Q710" s="265"/>
      <c r="R710" s="244"/>
      <c r="S710" s="244"/>
      <c r="T710" s="265"/>
      <c r="U710" s="244"/>
      <c r="V710" s="266" t="str">
        <f t="shared" ref="V710" si="983">IF(Q710="","",IF(Q710="×",0,IF(AND(Q710="○",S710="○"),150000,100000)))</f>
        <v/>
      </c>
      <c r="W710" s="267" t="str">
        <f t="shared" ref="W710" si="984">IF(AND(N710="",O710=""),"",SUM(N710,O710))</f>
        <v/>
      </c>
      <c r="X710" s="244"/>
    </row>
    <row r="711" spans="1:24" s="57" customFormat="1" ht="20.45" customHeight="1">
      <c r="A711" s="163"/>
      <c r="B711" s="250"/>
      <c r="C711" s="251"/>
      <c r="D711" s="254"/>
      <c r="E711" s="255"/>
      <c r="F711" s="254"/>
      <c r="G711" s="255"/>
      <c r="H711" s="258"/>
      <c r="I711" s="259"/>
      <c r="J711" s="258"/>
      <c r="K711" s="259"/>
      <c r="L711" s="261"/>
      <c r="M711" s="263"/>
      <c r="N711" s="263"/>
      <c r="O711" s="264"/>
      <c r="P711" s="264"/>
      <c r="Q711" s="265"/>
      <c r="R711" s="244"/>
      <c r="S711" s="244"/>
      <c r="T711" s="265"/>
      <c r="U711" s="244"/>
      <c r="V711" s="266"/>
      <c r="W711" s="267"/>
      <c r="X711" s="244"/>
    </row>
    <row r="712" spans="1:24" s="57" customFormat="1" ht="20.45" customHeight="1">
      <c r="A712" s="163">
        <v>334</v>
      </c>
      <c r="B712" s="248" t="str">
        <f>IF('様式第６号(2)'!B719="","",'様式第６号(2)'!B719)</f>
        <v/>
      </c>
      <c r="C712" s="249"/>
      <c r="D712" s="252" t="str">
        <f>IF('様式第６号(2)'!H719="","",'様式第６号(2)'!H719)</f>
        <v/>
      </c>
      <c r="E712" s="253"/>
      <c r="F712" s="252" t="str">
        <f>IF('様式第６号(2)'!J719="","",'様式第６号(2)'!J719)</f>
        <v/>
      </c>
      <c r="G712" s="253"/>
      <c r="H712" s="256" t="str">
        <f>IF('様式第６号(2)'!N719="","",'様式第６号(2)'!N719)</f>
        <v/>
      </c>
      <c r="I712" s="257"/>
      <c r="J712" s="256" t="str">
        <f>IF('様式第６号(2)'!P719="","",'様式第６号(2)'!P719)</f>
        <v/>
      </c>
      <c r="K712" s="257"/>
      <c r="L712" s="260" t="str">
        <f>IF('様式第６号(2)'!R719="","",'様式第６号(2)'!R719)</f>
        <v/>
      </c>
      <c r="M712" s="262" t="str">
        <f>IF('様式第６号(2)'!T719="","",'様式第６号(2)'!T719)</f>
        <v/>
      </c>
      <c r="N712" s="262" t="str">
        <f t="shared" ref="N712" si="985">IF(OR(H712="",M712=""),"",H712-M712)</f>
        <v/>
      </c>
      <c r="O712" s="264"/>
      <c r="P712" s="264"/>
      <c r="Q712" s="265"/>
      <c r="R712" s="244"/>
      <c r="S712" s="244"/>
      <c r="T712" s="265"/>
      <c r="U712" s="244"/>
      <c r="V712" s="266" t="str">
        <f t="shared" ref="V712" si="986">IF(Q712="","",IF(Q712="×",0,IF(AND(Q712="○",S712="○"),150000,100000)))</f>
        <v/>
      </c>
      <c r="W712" s="267" t="str">
        <f t="shared" ref="W712" si="987">IF(AND(N712="",O712=""),"",SUM(N712,O712))</f>
        <v/>
      </c>
      <c r="X712" s="244"/>
    </row>
    <row r="713" spans="1:24" s="57" customFormat="1" ht="20.45" customHeight="1">
      <c r="A713" s="163"/>
      <c r="B713" s="250"/>
      <c r="C713" s="251"/>
      <c r="D713" s="254"/>
      <c r="E713" s="255"/>
      <c r="F713" s="254"/>
      <c r="G713" s="255"/>
      <c r="H713" s="258"/>
      <c r="I713" s="259"/>
      <c r="J713" s="258"/>
      <c r="K713" s="259"/>
      <c r="L713" s="261"/>
      <c r="M713" s="263"/>
      <c r="N713" s="263"/>
      <c r="O713" s="264"/>
      <c r="P713" s="264"/>
      <c r="Q713" s="265"/>
      <c r="R713" s="244"/>
      <c r="S713" s="244"/>
      <c r="T713" s="265"/>
      <c r="U713" s="244"/>
      <c r="V713" s="266"/>
      <c r="W713" s="267"/>
      <c r="X713" s="244"/>
    </row>
    <row r="714" spans="1:24" s="57" customFormat="1" ht="20.45" customHeight="1">
      <c r="A714" s="163">
        <v>335</v>
      </c>
      <c r="B714" s="248" t="str">
        <f>IF('様式第６号(2)'!B721="","",'様式第６号(2)'!B721)</f>
        <v/>
      </c>
      <c r="C714" s="249"/>
      <c r="D714" s="252" t="str">
        <f>IF('様式第６号(2)'!H721="","",'様式第６号(2)'!H721)</f>
        <v/>
      </c>
      <c r="E714" s="253"/>
      <c r="F714" s="252" t="str">
        <f>IF('様式第６号(2)'!J721="","",'様式第６号(2)'!J721)</f>
        <v/>
      </c>
      <c r="G714" s="253"/>
      <c r="H714" s="256" t="str">
        <f>IF('様式第６号(2)'!N721="","",'様式第６号(2)'!N721)</f>
        <v/>
      </c>
      <c r="I714" s="257"/>
      <c r="J714" s="256" t="str">
        <f>IF('様式第６号(2)'!P721="","",'様式第６号(2)'!P721)</f>
        <v/>
      </c>
      <c r="K714" s="257"/>
      <c r="L714" s="260" t="str">
        <f>IF('様式第６号(2)'!R721="","",'様式第６号(2)'!R721)</f>
        <v/>
      </c>
      <c r="M714" s="262" t="str">
        <f>IF('様式第６号(2)'!T721="","",'様式第６号(2)'!T721)</f>
        <v/>
      </c>
      <c r="N714" s="262" t="str">
        <f t="shared" ref="N714" si="988">IF(OR(H714="",M714=""),"",H714-M714)</f>
        <v/>
      </c>
      <c r="O714" s="264"/>
      <c r="P714" s="264"/>
      <c r="Q714" s="265"/>
      <c r="R714" s="244"/>
      <c r="S714" s="244"/>
      <c r="T714" s="265"/>
      <c r="U714" s="244"/>
      <c r="V714" s="266" t="str">
        <f t="shared" ref="V714" si="989">IF(Q714="","",IF(Q714="×",0,IF(AND(Q714="○",S714="○"),150000,100000)))</f>
        <v/>
      </c>
      <c r="W714" s="267" t="str">
        <f t="shared" ref="W714" si="990">IF(AND(N714="",O714=""),"",SUM(N714,O714))</f>
        <v/>
      </c>
      <c r="X714" s="244"/>
    </row>
    <row r="715" spans="1:24" s="57" customFormat="1" ht="20.45" customHeight="1">
      <c r="A715" s="163"/>
      <c r="B715" s="250"/>
      <c r="C715" s="251"/>
      <c r="D715" s="254"/>
      <c r="E715" s="255"/>
      <c r="F715" s="254"/>
      <c r="G715" s="255"/>
      <c r="H715" s="258"/>
      <c r="I715" s="259"/>
      <c r="J715" s="258"/>
      <c r="K715" s="259"/>
      <c r="L715" s="261"/>
      <c r="M715" s="263"/>
      <c r="N715" s="263"/>
      <c r="O715" s="264"/>
      <c r="P715" s="264"/>
      <c r="Q715" s="265"/>
      <c r="R715" s="244"/>
      <c r="S715" s="244"/>
      <c r="T715" s="265"/>
      <c r="U715" s="244"/>
      <c r="V715" s="266"/>
      <c r="W715" s="267"/>
      <c r="X715" s="244"/>
    </row>
    <row r="716" spans="1:24" s="57" customFormat="1" ht="20.45" customHeight="1">
      <c r="A716" s="163">
        <v>336</v>
      </c>
      <c r="B716" s="248" t="str">
        <f>IF('様式第６号(2)'!B723="","",'様式第６号(2)'!B723)</f>
        <v/>
      </c>
      <c r="C716" s="249"/>
      <c r="D716" s="252" t="str">
        <f>IF('様式第６号(2)'!H723="","",'様式第６号(2)'!H723)</f>
        <v/>
      </c>
      <c r="E716" s="253"/>
      <c r="F716" s="252" t="str">
        <f>IF('様式第６号(2)'!J723="","",'様式第６号(2)'!J723)</f>
        <v/>
      </c>
      <c r="G716" s="253"/>
      <c r="H716" s="256" t="str">
        <f>IF('様式第６号(2)'!N723="","",'様式第６号(2)'!N723)</f>
        <v/>
      </c>
      <c r="I716" s="257"/>
      <c r="J716" s="256" t="str">
        <f>IF('様式第６号(2)'!P723="","",'様式第６号(2)'!P723)</f>
        <v/>
      </c>
      <c r="K716" s="257"/>
      <c r="L716" s="260" t="str">
        <f>IF('様式第６号(2)'!R723="","",'様式第６号(2)'!R723)</f>
        <v/>
      </c>
      <c r="M716" s="262" t="str">
        <f>IF('様式第６号(2)'!T723="","",'様式第６号(2)'!T723)</f>
        <v/>
      </c>
      <c r="N716" s="262" t="str">
        <f t="shared" ref="N716" si="991">IF(OR(H716="",M716=""),"",H716-M716)</f>
        <v/>
      </c>
      <c r="O716" s="264"/>
      <c r="P716" s="264"/>
      <c r="Q716" s="265"/>
      <c r="R716" s="244"/>
      <c r="S716" s="244"/>
      <c r="T716" s="265"/>
      <c r="U716" s="244"/>
      <c r="V716" s="266" t="str">
        <f t="shared" ref="V716" si="992">IF(Q716="","",IF(Q716="×",0,IF(AND(Q716="○",S716="○"),150000,100000)))</f>
        <v/>
      </c>
      <c r="W716" s="267" t="str">
        <f t="shared" ref="W716" si="993">IF(AND(N716="",O716=""),"",SUM(N716,O716))</f>
        <v/>
      </c>
      <c r="X716" s="244"/>
    </row>
    <row r="717" spans="1:24" s="57" customFormat="1" ht="20.45" customHeight="1">
      <c r="A717" s="163"/>
      <c r="B717" s="250"/>
      <c r="C717" s="251"/>
      <c r="D717" s="254"/>
      <c r="E717" s="255"/>
      <c r="F717" s="254"/>
      <c r="G717" s="255"/>
      <c r="H717" s="258"/>
      <c r="I717" s="259"/>
      <c r="J717" s="258"/>
      <c r="K717" s="259"/>
      <c r="L717" s="261"/>
      <c r="M717" s="263"/>
      <c r="N717" s="263"/>
      <c r="O717" s="264"/>
      <c r="P717" s="264"/>
      <c r="Q717" s="265"/>
      <c r="R717" s="244"/>
      <c r="S717" s="244"/>
      <c r="T717" s="265"/>
      <c r="U717" s="244"/>
      <c r="V717" s="266"/>
      <c r="W717" s="267"/>
      <c r="X717" s="244"/>
    </row>
    <row r="718" spans="1:24" s="57" customFormat="1" ht="20.45" customHeight="1">
      <c r="A718" s="163">
        <v>337</v>
      </c>
      <c r="B718" s="248" t="str">
        <f>IF('様式第６号(2)'!B725="","",'様式第６号(2)'!B725)</f>
        <v/>
      </c>
      <c r="C718" s="249"/>
      <c r="D718" s="252" t="str">
        <f>IF('様式第６号(2)'!H725="","",'様式第６号(2)'!H725)</f>
        <v/>
      </c>
      <c r="E718" s="253"/>
      <c r="F718" s="252" t="str">
        <f>IF('様式第６号(2)'!J725="","",'様式第６号(2)'!J725)</f>
        <v/>
      </c>
      <c r="G718" s="253"/>
      <c r="H718" s="256" t="str">
        <f>IF('様式第６号(2)'!N725="","",'様式第６号(2)'!N725)</f>
        <v/>
      </c>
      <c r="I718" s="257"/>
      <c r="J718" s="256" t="str">
        <f>IF('様式第６号(2)'!P725="","",'様式第６号(2)'!P725)</f>
        <v/>
      </c>
      <c r="K718" s="257"/>
      <c r="L718" s="260" t="str">
        <f>IF('様式第６号(2)'!R725="","",'様式第６号(2)'!R725)</f>
        <v/>
      </c>
      <c r="M718" s="262" t="str">
        <f>IF('様式第６号(2)'!T725="","",'様式第６号(2)'!T725)</f>
        <v/>
      </c>
      <c r="N718" s="262" t="str">
        <f t="shared" ref="N718" si="994">IF(OR(H718="",M718=""),"",H718-M718)</f>
        <v/>
      </c>
      <c r="O718" s="264"/>
      <c r="P718" s="264"/>
      <c r="Q718" s="265"/>
      <c r="R718" s="244"/>
      <c r="S718" s="244"/>
      <c r="T718" s="265"/>
      <c r="U718" s="244"/>
      <c r="V718" s="266" t="str">
        <f t="shared" ref="V718" si="995">IF(Q718="","",IF(Q718="×",0,IF(AND(Q718="○",S718="○"),150000,100000)))</f>
        <v/>
      </c>
      <c r="W718" s="267" t="str">
        <f t="shared" ref="W718" si="996">IF(AND(N718="",O718=""),"",SUM(N718,O718))</f>
        <v/>
      </c>
      <c r="X718" s="244"/>
    </row>
    <row r="719" spans="1:24" s="57" customFormat="1" ht="20.45" customHeight="1">
      <c r="A719" s="163"/>
      <c r="B719" s="250"/>
      <c r="C719" s="251"/>
      <c r="D719" s="254"/>
      <c r="E719" s="255"/>
      <c r="F719" s="254"/>
      <c r="G719" s="255"/>
      <c r="H719" s="258"/>
      <c r="I719" s="259"/>
      <c r="J719" s="258"/>
      <c r="K719" s="259"/>
      <c r="L719" s="261"/>
      <c r="M719" s="263"/>
      <c r="N719" s="263"/>
      <c r="O719" s="264"/>
      <c r="P719" s="264"/>
      <c r="Q719" s="265"/>
      <c r="R719" s="244"/>
      <c r="S719" s="244"/>
      <c r="T719" s="265"/>
      <c r="U719" s="244"/>
      <c r="V719" s="266"/>
      <c r="W719" s="267"/>
      <c r="X719" s="244"/>
    </row>
    <row r="720" spans="1:24" s="57" customFormat="1" ht="20.45" customHeight="1">
      <c r="A720" s="163">
        <v>338</v>
      </c>
      <c r="B720" s="248" t="str">
        <f>IF('様式第６号(2)'!B727="","",'様式第６号(2)'!B727)</f>
        <v/>
      </c>
      <c r="C720" s="249"/>
      <c r="D720" s="252" t="str">
        <f>IF('様式第６号(2)'!H727="","",'様式第６号(2)'!H727)</f>
        <v/>
      </c>
      <c r="E720" s="253"/>
      <c r="F720" s="252" t="str">
        <f>IF('様式第６号(2)'!J727="","",'様式第６号(2)'!J727)</f>
        <v/>
      </c>
      <c r="G720" s="253"/>
      <c r="H720" s="256" t="str">
        <f>IF('様式第６号(2)'!N727="","",'様式第６号(2)'!N727)</f>
        <v/>
      </c>
      <c r="I720" s="257"/>
      <c r="J720" s="256" t="str">
        <f>IF('様式第６号(2)'!P727="","",'様式第６号(2)'!P727)</f>
        <v/>
      </c>
      <c r="K720" s="257"/>
      <c r="L720" s="260" t="str">
        <f>IF('様式第６号(2)'!R727="","",'様式第６号(2)'!R727)</f>
        <v/>
      </c>
      <c r="M720" s="262" t="str">
        <f>IF('様式第６号(2)'!T727="","",'様式第６号(2)'!T727)</f>
        <v/>
      </c>
      <c r="N720" s="262" t="str">
        <f t="shared" ref="N720" si="997">IF(OR(H720="",M720=""),"",H720-M720)</f>
        <v/>
      </c>
      <c r="O720" s="264"/>
      <c r="P720" s="264"/>
      <c r="Q720" s="265"/>
      <c r="R720" s="244"/>
      <c r="S720" s="244"/>
      <c r="T720" s="265"/>
      <c r="U720" s="244"/>
      <c r="V720" s="266" t="str">
        <f t="shared" ref="V720" si="998">IF(Q720="","",IF(Q720="×",0,IF(AND(Q720="○",S720="○"),150000,100000)))</f>
        <v/>
      </c>
      <c r="W720" s="267" t="str">
        <f t="shared" ref="W720" si="999">IF(AND(N720="",O720=""),"",SUM(N720,O720))</f>
        <v/>
      </c>
      <c r="X720" s="244"/>
    </row>
    <row r="721" spans="1:24" s="57" customFormat="1" ht="20.45" customHeight="1">
      <c r="A721" s="163"/>
      <c r="B721" s="250"/>
      <c r="C721" s="251"/>
      <c r="D721" s="254"/>
      <c r="E721" s="255"/>
      <c r="F721" s="254"/>
      <c r="G721" s="255"/>
      <c r="H721" s="258"/>
      <c r="I721" s="259"/>
      <c r="J721" s="258"/>
      <c r="K721" s="259"/>
      <c r="L721" s="261"/>
      <c r="M721" s="263"/>
      <c r="N721" s="263"/>
      <c r="O721" s="264"/>
      <c r="P721" s="264"/>
      <c r="Q721" s="265"/>
      <c r="R721" s="244"/>
      <c r="S721" s="244"/>
      <c r="T721" s="265"/>
      <c r="U721" s="244"/>
      <c r="V721" s="266"/>
      <c r="W721" s="267"/>
      <c r="X721" s="244"/>
    </row>
    <row r="722" spans="1:24" s="57" customFormat="1" ht="20.45" customHeight="1">
      <c r="A722" s="163">
        <v>339</v>
      </c>
      <c r="B722" s="248" t="str">
        <f>IF('様式第６号(2)'!B729="","",'様式第６号(2)'!B729)</f>
        <v/>
      </c>
      <c r="C722" s="249"/>
      <c r="D722" s="252" t="str">
        <f>IF('様式第６号(2)'!H729="","",'様式第６号(2)'!H729)</f>
        <v/>
      </c>
      <c r="E722" s="253"/>
      <c r="F722" s="252" t="str">
        <f>IF('様式第６号(2)'!J729="","",'様式第６号(2)'!J729)</f>
        <v/>
      </c>
      <c r="G722" s="253"/>
      <c r="H722" s="256" t="str">
        <f>IF('様式第６号(2)'!N729="","",'様式第６号(2)'!N729)</f>
        <v/>
      </c>
      <c r="I722" s="257"/>
      <c r="J722" s="256" t="str">
        <f>IF('様式第６号(2)'!P729="","",'様式第６号(2)'!P729)</f>
        <v/>
      </c>
      <c r="K722" s="257"/>
      <c r="L722" s="260" t="str">
        <f>IF('様式第６号(2)'!R729="","",'様式第６号(2)'!R729)</f>
        <v/>
      </c>
      <c r="M722" s="262" t="str">
        <f>IF('様式第６号(2)'!T729="","",'様式第６号(2)'!T729)</f>
        <v/>
      </c>
      <c r="N722" s="262" t="str">
        <f t="shared" ref="N722" si="1000">IF(OR(H722="",M722=""),"",H722-M722)</f>
        <v/>
      </c>
      <c r="O722" s="264"/>
      <c r="P722" s="264"/>
      <c r="Q722" s="265"/>
      <c r="R722" s="244"/>
      <c r="S722" s="244"/>
      <c r="T722" s="265"/>
      <c r="U722" s="244"/>
      <c r="V722" s="266" t="str">
        <f t="shared" ref="V722" si="1001">IF(Q722="","",IF(Q722="×",0,IF(AND(Q722="○",S722="○"),150000,100000)))</f>
        <v/>
      </c>
      <c r="W722" s="267" t="str">
        <f t="shared" ref="W722" si="1002">IF(AND(N722="",O722=""),"",SUM(N722,O722))</f>
        <v/>
      </c>
      <c r="X722" s="244"/>
    </row>
    <row r="723" spans="1:24" s="57" customFormat="1" ht="20.45" customHeight="1">
      <c r="A723" s="163"/>
      <c r="B723" s="250"/>
      <c r="C723" s="251"/>
      <c r="D723" s="254"/>
      <c r="E723" s="255"/>
      <c r="F723" s="254"/>
      <c r="G723" s="255"/>
      <c r="H723" s="258"/>
      <c r="I723" s="259"/>
      <c r="J723" s="258"/>
      <c r="K723" s="259"/>
      <c r="L723" s="261"/>
      <c r="M723" s="263"/>
      <c r="N723" s="263"/>
      <c r="O723" s="264"/>
      <c r="P723" s="264"/>
      <c r="Q723" s="265"/>
      <c r="R723" s="244"/>
      <c r="S723" s="244"/>
      <c r="T723" s="265"/>
      <c r="U723" s="244"/>
      <c r="V723" s="266"/>
      <c r="W723" s="267"/>
      <c r="X723" s="244"/>
    </row>
    <row r="724" spans="1:24" s="57" customFormat="1" ht="20.45" customHeight="1">
      <c r="A724" s="163">
        <v>340</v>
      </c>
      <c r="B724" s="248" t="str">
        <f>IF('様式第６号(2)'!B731="","",'様式第６号(2)'!B731)</f>
        <v/>
      </c>
      <c r="C724" s="249"/>
      <c r="D724" s="252" t="str">
        <f>IF('様式第６号(2)'!H731="","",'様式第６号(2)'!H731)</f>
        <v/>
      </c>
      <c r="E724" s="253"/>
      <c r="F724" s="252" t="str">
        <f>IF('様式第６号(2)'!J731="","",'様式第６号(2)'!J731)</f>
        <v/>
      </c>
      <c r="G724" s="253"/>
      <c r="H724" s="256" t="str">
        <f>IF('様式第６号(2)'!N731="","",'様式第６号(2)'!N731)</f>
        <v/>
      </c>
      <c r="I724" s="257"/>
      <c r="J724" s="256" t="str">
        <f>IF('様式第６号(2)'!P731="","",'様式第６号(2)'!P731)</f>
        <v/>
      </c>
      <c r="K724" s="257"/>
      <c r="L724" s="260" t="str">
        <f>IF('様式第６号(2)'!R731="","",'様式第６号(2)'!R731)</f>
        <v/>
      </c>
      <c r="M724" s="262" t="str">
        <f>IF('様式第６号(2)'!T731="","",'様式第６号(2)'!T731)</f>
        <v/>
      </c>
      <c r="N724" s="262" t="str">
        <f t="shared" ref="N724" si="1003">IF(OR(H724="",M724=""),"",H724-M724)</f>
        <v/>
      </c>
      <c r="O724" s="264"/>
      <c r="P724" s="264"/>
      <c r="Q724" s="265"/>
      <c r="R724" s="244"/>
      <c r="S724" s="244"/>
      <c r="T724" s="265"/>
      <c r="U724" s="244"/>
      <c r="V724" s="266" t="str">
        <f t="shared" ref="V724" si="1004">IF(Q724="","",IF(Q724="×",0,IF(AND(Q724="○",S724="○"),150000,100000)))</f>
        <v/>
      </c>
      <c r="W724" s="267" t="str">
        <f t="shared" ref="W724" si="1005">IF(AND(N724="",O724=""),"",SUM(N724,O724))</f>
        <v/>
      </c>
      <c r="X724" s="244"/>
    </row>
    <row r="725" spans="1:24" s="57" customFormat="1" ht="20.45" customHeight="1">
      <c r="A725" s="163"/>
      <c r="B725" s="250"/>
      <c r="C725" s="251"/>
      <c r="D725" s="254"/>
      <c r="E725" s="255"/>
      <c r="F725" s="254"/>
      <c r="G725" s="255"/>
      <c r="H725" s="258"/>
      <c r="I725" s="259"/>
      <c r="J725" s="258"/>
      <c r="K725" s="259"/>
      <c r="L725" s="261"/>
      <c r="M725" s="263"/>
      <c r="N725" s="263"/>
      <c r="O725" s="264"/>
      <c r="P725" s="264"/>
      <c r="Q725" s="265"/>
      <c r="R725" s="244"/>
      <c r="S725" s="244"/>
      <c r="T725" s="265"/>
      <c r="U725" s="244"/>
      <c r="V725" s="266"/>
      <c r="W725" s="267"/>
      <c r="X725" s="244"/>
    </row>
    <row r="726" spans="1:24" s="57" customFormat="1" ht="20.45" customHeight="1">
      <c r="A726" s="163">
        <v>341</v>
      </c>
      <c r="B726" s="248" t="str">
        <f>IF('様式第６号(2)'!B733="","",'様式第６号(2)'!B733)</f>
        <v/>
      </c>
      <c r="C726" s="249"/>
      <c r="D726" s="252" t="str">
        <f>IF('様式第６号(2)'!H733="","",'様式第６号(2)'!H733)</f>
        <v/>
      </c>
      <c r="E726" s="253"/>
      <c r="F726" s="252" t="str">
        <f>IF('様式第６号(2)'!J733="","",'様式第６号(2)'!J733)</f>
        <v/>
      </c>
      <c r="G726" s="253"/>
      <c r="H726" s="256" t="str">
        <f>IF('様式第６号(2)'!N733="","",'様式第６号(2)'!N733)</f>
        <v/>
      </c>
      <c r="I726" s="257"/>
      <c r="J726" s="256" t="str">
        <f>IF('様式第６号(2)'!P733="","",'様式第６号(2)'!P733)</f>
        <v/>
      </c>
      <c r="K726" s="257"/>
      <c r="L726" s="260" t="str">
        <f>IF('様式第６号(2)'!R733="","",'様式第６号(2)'!R733)</f>
        <v/>
      </c>
      <c r="M726" s="262" t="str">
        <f>IF('様式第６号(2)'!T733="","",'様式第６号(2)'!T733)</f>
        <v/>
      </c>
      <c r="N726" s="262" t="str">
        <f t="shared" ref="N726" si="1006">IF(OR(H726="",M726=""),"",H726-M726)</f>
        <v/>
      </c>
      <c r="O726" s="264"/>
      <c r="P726" s="264"/>
      <c r="Q726" s="265"/>
      <c r="R726" s="244"/>
      <c r="S726" s="244"/>
      <c r="T726" s="265"/>
      <c r="U726" s="244"/>
      <c r="V726" s="266" t="str">
        <f t="shared" ref="V726" si="1007">IF(Q726="","",IF(Q726="×",0,IF(AND(Q726="○",S726="○"),150000,100000)))</f>
        <v/>
      </c>
      <c r="W726" s="267" t="str">
        <f t="shared" ref="W726" si="1008">IF(AND(N726="",O726=""),"",SUM(N726,O726))</f>
        <v/>
      </c>
      <c r="X726" s="244"/>
    </row>
    <row r="727" spans="1:24" s="57" customFormat="1" ht="20.45" customHeight="1">
      <c r="A727" s="163"/>
      <c r="B727" s="250"/>
      <c r="C727" s="251"/>
      <c r="D727" s="254"/>
      <c r="E727" s="255"/>
      <c r="F727" s="254"/>
      <c r="G727" s="255"/>
      <c r="H727" s="258"/>
      <c r="I727" s="259"/>
      <c r="J727" s="258"/>
      <c r="K727" s="259"/>
      <c r="L727" s="261"/>
      <c r="M727" s="263"/>
      <c r="N727" s="263"/>
      <c r="O727" s="264"/>
      <c r="P727" s="264"/>
      <c r="Q727" s="265"/>
      <c r="R727" s="244"/>
      <c r="S727" s="244"/>
      <c r="T727" s="265"/>
      <c r="U727" s="244"/>
      <c r="V727" s="266"/>
      <c r="W727" s="267"/>
      <c r="X727" s="244"/>
    </row>
    <row r="728" spans="1:24" s="57" customFormat="1" ht="20.45" customHeight="1">
      <c r="A728" s="163">
        <v>342</v>
      </c>
      <c r="B728" s="248" t="str">
        <f>IF('様式第６号(2)'!B735="","",'様式第６号(2)'!B735)</f>
        <v/>
      </c>
      <c r="C728" s="249"/>
      <c r="D728" s="252" t="str">
        <f>IF('様式第６号(2)'!H735="","",'様式第６号(2)'!H735)</f>
        <v/>
      </c>
      <c r="E728" s="253"/>
      <c r="F728" s="252" t="str">
        <f>IF('様式第６号(2)'!J735="","",'様式第６号(2)'!J735)</f>
        <v/>
      </c>
      <c r="G728" s="253"/>
      <c r="H728" s="256" t="str">
        <f>IF('様式第６号(2)'!N735="","",'様式第６号(2)'!N735)</f>
        <v/>
      </c>
      <c r="I728" s="257"/>
      <c r="J728" s="256" t="str">
        <f>IF('様式第６号(2)'!P735="","",'様式第６号(2)'!P735)</f>
        <v/>
      </c>
      <c r="K728" s="257"/>
      <c r="L728" s="260" t="str">
        <f>IF('様式第６号(2)'!R735="","",'様式第６号(2)'!R735)</f>
        <v/>
      </c>
      <c r="M728" s="262" t="str">
        <f>IF('様式第６号(2)'!T735="","",'様式第６号(2)'!T735)</f>
        <v/>
      </c>
      <c r="N728" s="262" t="str">
        <f t="shared" ref="N728" si="1009">IF(OR(H728="",M728=""),"",H728-M728)</f>
        <v/>
      </c>
      <c r="O728" s="264"/>
      <c r="P728" s="264"/>
      <c r="Q728" s="265"/>
      <c r="R728" s="244"/>
      <c r="S728" s="244"/>
      <c r="T728" s="265"/>
      <c r="U728" s="244"/>
      <c r="V728" s="266" t="str">
        <f t="shared" ref="V728" si="1010">IF(Q728="","",IF(Q728="×",0,IF(AND(Q728="○",S728="○"),150000,100000)))</f>
        <v/>
      </c>
      <c r="W728" s="267" t="str">
        <f t="shared" ref="W728" si="1011">IF(AND(N728="",O728=""),"",SUM(N728,O728))</f>
        <v/>
      </c>
      <c r="X728" s="244"/>
    </row>
    <row r="729" spans="1:24" s="57" customFormat="1" ht="20.45" customHeight="1">
      <c r="A729" s="163"/>
      <c r="B729" s="250"/>
      <c r="C729" s="251"/>
      <c r="D729" s="254"/>
      <c r="E729" s="255"/>
      <c r="F729" s="254"/>
      <c r="G729" s="255"/>
      <c r="H729" s="258"/>
      <c r="I729" s="259"/>
      <c r="J729" s="258"/>
      <c r="K729" s="259"/>
      <c r="L729" s="261"/>
      <c r="M729" s="263"/>
      <c r="N729" s="263"/>
      <c r="O729" s="264"/>
      <c r="P729" s="264"/>
      <c r="Q729" s="265"/>
      <c r="R729" s="244"/>
      <c r="S729" s="244"/>
      <c r="T729" s="265"/>
      <c r="U729" s="244"/>
      <c r="V729" s="266"/>
      <c r="W729" s="267"/>
      <c r="X729" s="244"/>
    </row>
    <row r="730" spans="1:24" s="57" customFormat="1" ht="20.45" customHeight="1">
      <c r="A730" s="163">
        <v>343</v>
      </c>
      <c r="B730" s="248" t="str">
        <f>IF('様式第６号(2)'!B737="","",'様式第６号(2)'!B737)</f>
        <v/>
      </c>
      <c r="C730" s="249"/>
      <c r="D730" s="252" t="str">
        <f>IF('様式第６号(2)'!H737="","",'様式第６号(2)'!H737)</f>
        <v/>
      </c>
      <c r="E730" s="253"/>
      <c r="F730" s="252" t="str">
        <f>IF('様式第６号(2)'!J737="","",'様式第６号(2)'!J737)</f>
        <v/>
      </c>
      <c r="G730" s="253"/>
      <c r="H730" s="256" t="str">
        <f>IF('様式第６号(2)'!N737="","",'様式第６号(2)'!N737)</f>
        <v/>
      </c>
      <c r="I730" s="257"/>
      <c r="J730" s="256" t="str">
        <f>IF('様式第６号(2)'!P737="","",'様式第６号(2)'!P737)</f>
        <v/>
      </c>
      <c r="K730" s="257"/>
      <c r="L730" s="260" t="str">
        <f>IF('様式第６号(2)'!R737="","",'様式第６号(2)'!R737)</f>
        <v/>
      </c>
      <c r="M730" s="262" t="str">
        <f>IF('様式第６号(2)'!T737="","",'様式第６号(2)'!T737)</f>
        <v/>
      </c>
      <c r="N730" s="262" t="str">
        <f t="shared" ref="N730" si="1012">IF(OR(H730="",M730=""),"",H730-M730)</f>
        <v/>
      </c>
      <c r="O730" s="264"/>
      <c r="P730" s="264"/>
      <c r="Q730" s="265"/>
      <c r="R730" s="244"/>
      <c r="S730" s="244"/>
      <c r="T730" s="265"/>
      <c r="U730" s="244"/>
      <c r="V730" s="266" t="str">
        <f t="shared" ref="V730" si="1013">IF(Q730="","",IF(Q730="×",0,IF(AND(Q730="○",S730="○"),150000,100000)))</f>
        <v/>
      </c>
      <c r="W730" s="267" t="str">
        <f t="shared" ref="W730" si="1014">IF(AND(N730="",O730=""),"",SUM(N730,O730))</f>
        <v/>
      </c>
      <c r="X730" s="244"/>
    </row>
    <row r="731" spans="1:24" s="57" customFormat="1" ht="20.45" customHeight="1">
      <c r="A731" s="163"/>
      <c r="B731" s="250"/>
      <c r="C731" s="251"/>
      <c r="D731" s="254"/>
      <c r="E731" s="255"/>
      <c r="F731" s="254"/>
      <c r="G731" s="255"/>
      <c r="H731" s="258"/>
      <c r="I731" s="259"/>
      <c r="J731" s="258"/>
      <c r="K731" s="259"/>
      <c r="L731" s="261"/>
      <c r="M731" s="263"/>
      <c r="N731" s="263"/>
      <c r="O731" s="264"/>
      <c r="P731" s="264"/>
      <c r="Q731" s="265"/>
      <c r="R731" s="244"/>
      <c r="S731" s="244"/>
      <c r="T731" s="265"/>
      <c r="U731" s="244"/>
      <c r="V731" s="266"/>
      <c r="W731" s="267"/>
      <c r="X731" s="244"/>
    </row>
    <row r="732" spans="1:24" s="57" customFormat="1" ht="20.45" customHeight="1">
      <c r="A732" s="163">
        <v>344</v>
      </c>
      <c r="B732" s="248" t="str">
        <f>IF('様式第６号(2)'!B739="","",'様式第６号(2)'!B739)</f>
        <v/>
      </c>
      <c r="C732" s="249"/>
      <c r="D732" s="252" t="str">
        <f>IF('様式第６号(2)'!H739="","",'様式第６号(2)'!H739)</f>
        <v/>
      </c>
      <c r="E732" s="253"/>
      <c r="F732" s="252" t="str">
        <f>IF('様式第６号(2)'!J739="","",'様式第６号(2)'!J739)</f>
        <v/>
      </c>
      <c r="G732" s="253"/>
      <c r="H732" s="256" t="str">
        <f>IF('様式第６号(2)'!N739="","",'様式第６号(2)'!N739)</f>
        <v/>
      </c>
      <c r="I732" s="257"/>
      <c r="J732" s="256" t="str">
        <f>IF('様式第６号(2)'!P739="","",'様式第６号(2)'!P739)</f>
        <v/>
      </c>
      <c r="K732" s="257"/>
      <c r="L732" s="260" t="str">
        <f>IF('様式第６号(2)'!R739="","",'様式第６号(2)'!R739)</f>
        <v/>
      </c>
      <c r="M732" s="262" t="str">
        <f>IF('様式第６号(2)'!T739="","",'様式第６号(2)'!T739)</f>
        <v/>
      </c>
      <c r="N732" s="262" t="str">
        <f t="shared" ref="N732" si="1015">IF(OR(H732="",M732=""),"",H732-M732)</f>
        <v/>
      </c>
      <c r="O732" s="264"/>
      <c r="P732" s="264"/>
      <c r="Q732" s="265"/>
      <c r="R732" s="244"/>
      <c r="S732" s="244"/>
      <c r="T732" s="265"/>
      <c r="U732" s="244"/>
      <c r="V732" s="266" t="str">
        <f t="shared" ref="V732" si="1016">IF(Q732="","",IF(Q732="×",0,IF(AND(Q732="○",S732="○"),150000,100000)))</f>
        <v/>
      </c>
      <c r="W732" s="267" t="str">
        <f t="shared" ref="W732" si="1017">IF(AND(N732="",O732=""),"",SUM(N732,O732))</f>
        <v/>
      </c>
      <c r="X732" s="244"/>
    </row>
    <row r="733" spans="1:24" s="57" customFormat="1" ht="20.45" customHeight="1">
      <c r="A733" s="163"/>
      <c r="B733" s="250"/>
      <c r="C733" s="251"/>
      <c r="D733" s="254"/>
      <c r="E733" s="255"/>
      <c r="F733" s="254"/>
      <c r="G733" s="255"/>
      <c r="H733" s="258"/>
      <c r="I733" s="259"/>
      <c r="J733" s="258"/>
      <c r="K733" s="259"/>
      <c r="L733" s="261"/>
      <c r="M733" s="263"/>
      <c r="N733" s="263"/>
      <c r="O733" s="264"/>
      <c r="P733" s="264"/>
      <c r="Q733" s="265"/>
      <c r="R733" s="244"/>
      <c r="S733" s="244"/>
      <c r="T733" s="265"/>
      <c r="U733" s="244"/>
      <c r="V733" s="266"/>
      <c r="W733" s="267"/>
      <c r="X733" s="244"/>
    </row>
    <row r="734" spans="1:24" s="57" customFormat="1" ht="20.45" customHeight="1">
      <c r="A734" s="163">
        <v>345</v>
      </c>
      <c r="B734" s="248" t="str">
        <f>IF('様式第６号(2)'!B741="","",'様式第６号(2)'!B741)</f>
        <v/>
      </c>
      <c r="C734" s="249"/>
      <c r="D734" s="252" t="str">
        <f>IF('様式第６号(2)'!H741="","",'様式第６号(2)'!H741)</f>
        <v/>
      </c>
      <c r="E734" s="253"/>
      <c r="F734" s="252" t="str">
        <f>IF('様式第６号(2)'!J741="","",'様式第６号(2)'!J741)</f>
        <v/>
      </c>
      <c r="G734" s="253"/>
      <c r="H734" s="256" t="str">
        <f>IF('様式第６号(2)'!N741="","",'様式第６号(2)'!N741)</f>
        <v/>
      </c>
      <c r="I734" s="257"/>
      <c r="J734" s="256" t="str">
        <f>IF('様式第６号(2)'!P741="","",'様式第６号(2)'!P741)</f>
        <v/>
      </c>
      <c r="K734" s="257"/>
      <c r="L734" s="260" t="str">
        <f>IF('様式第６号(2)'!R741="","",'様式第６号(2)'!R741)</f>
        <v/>
      </c>
      <c r="M734" s="262" t="str">
        <f>IF('様式第６号(2)'!T741="","",'様式第６号(2)'!T741)</f>
        <v/>
      </c>
      <c r="N734" s="262" t="str">
        <f t="shared" ref="N734" si="1018">IF(OR(H734="",M734=""),"",H734-M734)</f>
        <v/>
      </c>
      <c r="O734" s="264"/>
      <c r="P734" s="264"/>
      <c r="Q734" s="265"/>
      <c r="R734" s="244"/>
      <c r="S734" s="244"/>
      <c r="T734" s="265"/>
      <c r="U734" s="244"/>
      <c r="V734" s="266" t="str">
        <f t="shared" ref="V734" si="1019">IF(Q734="","",IF(Q734="×",0,IF(AND(Q734="○",S734="○"),150000,100000)))</f>
        <v/>
      </c>
      <c r="W734" s="267" t="str">
        <f t="shared" ref="W734" si="1020">IF(AND(N734="",O734=""),"",SUM(N734,O734))</f>
        <v/>
      </c>
      <c r="X734" s="244"/>
    </row>
    <row r="735" spans="1:24" s="57" customFormat="1" ht="20.45" customHeight="1">
      <c r="A735" s="163"/>
      <c r="B735" s="250"/>
      <c r="C735" s="251"/>
      <c r="D735" s="254"/>
      <c r="E735" s="255"/>
      <c r="F735" s="254"/>
      <c r="G735" s="255"/>
      <c r="H735" s="258"/>
      <c r="I735" s="259"/>
      <c r="J735" s="258"/>
      <c r="K735" s="259"/>
      <c r="L735" s="261"/>
      <c r="M735" s="263"/>
      <c r="N735" s="263"/>
      <c r="O735" s="264"/>
      <c r="P735" s="264"/>
      <c r="Q735" s="265"/>
      <c r="R735" s="244"/>
      <c r="S735" s="244"/>
      <c r="T735" s="265"/>
      <c r="U735" s="244"/>
      <c r="V735" s="266"/>
      <c r="W735" s="267"/>
      <c r="X735" s="244"/>
    </row>
    <row r="736" spans="1:24" s="57" customFormat="1" ht="20.45" customHeight="1">
      <c r="A736" s="163">
        <v>346</v>
      </c>
      <c r="B736" s="248" t="str">
        <f>IF('様式第６号(2)'!B743="","",'様式第６号(2)'!B743)</f>
        <v/>
      </c>
      <c r="C736" s="249"/>
      <c r="D736" s="252" t="str">
        <f>IF('様式第６号(2)'!H743="","",'様式第６号(2)'!H743)</f>
        <v/>
      </c>
      <c r="E736" s="253"/>
      <c r="F736" s="252" t="str">
        <f>IF('様式第６号(2)'!J743="","",'様式第６号(2)'!J743)</f>
        <v/>
      </c>
      <c r="G736" s="253"/>
      <c r="H736" s="256" t="str">
        <f>IF('様式第６号(2)'!N743="","",'様式第６号(2)'!N743)</f>
        <v/>
      </c>
      <c r="I736" s="257"/>
      <c r="J736" s="256" t="str">
        <f>IF('様式第６号(2)'!P743="","",'様式第６号(2)'!P743)</f>
        <v/>
      </c>
      <c r="K736" s="257"/>
      <c r="L736" s="260" t="str">
        <f>IF('様式第６号(2)'!R743="","",'様式第６号(2)'!R743)</f>
        <v/>
      </c>
      <c r="M736" s="262" t="str">
        <f>IF('様式第６号(2)'!T743="","",'様式第６号(2)'!T743)</f>
        <v/>
      </c>
      <c r="N736" s="262" t="str">
        <f t="shared" ref="N736" si="1021">IF(OR(H736="",M736=""),"",H736-M736)</f>
        <v/>
      </c>
      <c r="O736" s="264"/>
      <c r="P736" s="264"/>
      <c r="Q736" s="265"/>
      <c r="R736" s="244"/>
      <c r="S736" s="244"/>
      <c r="T736" s="265"/>
      <c r="U736" s="244"/>
      <c r="V736" s="266" t="str">
        <f t="shared" ref="V736" si="1022">IF(Q736="","",IF(Q736="×",0,IF(AND(Q736="○",S736="○"),150000,100000)))</f>
        <v/>
      </c>
      <c r="W736" s="267" t="str">
        <f t="shared" ref="W736" si="1023">IF(AND(N736="",O736=""),"",SUM(N736,O736))</f>
        <v/>
      </c>
      <c r="X736" s="244"/>
    </row>
    <row r="737" spans="1:24" s="57" customFormat="1" ht="20.45" customHeight="1">
      <c r="A737" s="163"/>
      <c r="B737" s="250"/>
      <c r="C737" s="251"/>
      <c r="D737" s="254"/>
      <c r="E737" s="255"/>
      <c r="F737" s="254"/>
      <c r="G737" s="255"/>
      <c r="H737" s="258"/>
      <c r="I737" s="259"/>
      <c r="J737" s="258"/>
      <c r="K737" s="259"/>
      <c r="L737" s="261"/>
      <c r="M737" s="263"/>
      <c r="N737" s="263"/>
      <c r="O737" s="264"/>
      <c r="P737" s="264"/>
      <c r="Q737" s="265"/>
      <c r="R737" s="244"/>
      <c r="S737" s="244"/>
      <c r="T737" s="265"/>
      <c r="U737" s="244"/>
      <c r="V737" s="266"/>
      <c r="W737" s="267"/>
      <c r="X737" s="244"/>
    </row>
    <row r="738" spans="1:24" s="57" customFormat="1" ht="20.45" customHeight="1">
      <c r="A738" s="163">
        <v>347</v>
      </c>
      <c r="B738" s="248" t="str">
        <f>IF('様式第６号(2)'!B745="","",'様式第６号(2)'!B745)</f>
        <v/>
      </c>
      <c r="C738" s="249"/>
      <c r="D738" s="252" t="str">
        <f>IF('様式第６号(2)'!H745="","",'様式第６号(2)'!H745)</f>
        <v/>
      </c>
      <c r="E738" s="253"/>
      <c r="F738" s="252" t="str">
        <f>IF('様式第６号(2)'!J745="","",'様式第６号(2)'!J745)</f>
        <v/>
      </c>
      <c r="G738" s="253"/>
      <c r="H738" s="256" t="str">
        <f>IF('様式第６号(2)'!N745="","",'様式第６号(2)'!N745)</f>
        <v/>
      </c>
      <c r="I738" s="257"/>
      <c r="J738" s="256" t="str">
        <f>IF('様式第６号(2)'!P745="","",'様式第６号(2)'!P745)</f>
        <v/>
      </c>
      <c r="K738" s="257"/>
      <c r="L738" s="260" t="str">
        <f>IF('様式第６号(2)'!R745="","",'様式第６号(2)'!R745)</f>
        <v/>
      </c>
      <c r="M738" s="262" t="str">
        <f>IF('様式第６号(2)'!T745="","",'様式第６号(2)'!T745)</f>
        <v/>
      </c>
      <c r="N738" s="262" t="str">
        <f t="shared" ref="N738" si="1024">IF(OR(H738="",M738=""),"",H738-M738)</f>
        <v/>
      </c>
      <c r="O738" s="264"/>
      <c r="P738" s="264"/>
      <c r="Q738" s="265"/>
      <c r="R738" s="244"/>
      <c r="S738" s="244"/>
      <c r="T738" s="265"/>
      <c r="U738" s="244"/>
      <c r="V738" s="266" t="str">
        <f t="shared" ref="V738" si="1025">IF(Q738="","",IF(Q738="×",0,IF(AND(Q738="○",S738="○"),150000,100000)))</f>
        <v/>
      </c>
      <c r="W738" s="267" t="str">
        <f t="shared" ref="W738" si="1026">IF(AND(N738="",O738=""),"",SUM(N738,O738))</f>
        <v/>
      </c>
      <c r="X738" s="244"/>
    </row>
    <row r="739" spans="1:24" s="57" customFormat="1" ht="20.45" customHeight="1">
      <c r="A739" s="163"/>
      <c r="B739" s="250"/>
      <c r="C739" s="251"/>
      <c r="D739" s="254"/>
      <c r="E739" s="255"/>
      <c r="F739" s="254"/>
      <c r="G739" s="255"/>
      <c r="H739" s="258"/>
      <c r="I739" s="259"/>
      <c r="J739" s="258"/>
      <c r="K739" s="259"/>
      <c r="L739" s="261"/>
      <c r="M739" s="263"/>
      <c r="N739" s="263"/>
      <c r="O739" s="264"/>
      <c r="P739" s="264"/>
      <c r="Q739" s="265"/>
      <c r="R739" s="244"/>
      <c r="S739" s="244"/>
      <c r="T739" s="265"/>
      <c r="U739" s="244"/>
      <c r="V739" s="266"/>
      <c r="W739" s="267"/>
      <c r="X739" s="244"/>
    </row>
    <row r="740" spans="1:24" s="57" customFormat="1" ht="20.45" customHeight="1">
      <c r="A740" s="163">
        <v>348</v>
      </c>
      <c r="B740" s="248" t="str">
        <f>IF('様式第６号(2)'!B747="","",'様式第６号(2)'!B747)</f>
        <v/>
      </c>
      <c r="C740" s="249"/>
      <c r="D740" s="252" t="str">
        <f>IF('様式第６号(2)'!H747="","",'様式第６号(2)'!H747)</f>
        <v/>
      </c>
      <c r="E740" s="253"/>
      <c r="F740" s="252" t="str">
        <f>IF('様式第６号(2)'!J747="","",'様式第６号(2)'!J747)</f>
        <v/>
      </c>
      <c r="G740" s="253"/>
      <c r="H740" s="256" t="str">
        <f>IF('様式第６号(2)'!N747="","",'様式第６号(2)'!N747)</f>
        <v/>
      </c>
      <c r="I740" s="257"/>
      <c r="J740" s="256" t="str">
        <f>IF('様式第６号(2)'!P747="","",'様式第６号(2)'!P747)</f>
        <v/>
      </c>
      <c r="K740" s="257"/>
      <c r="L740" s="260" t="str">
        <f>IF('様式第６号(2)'!R747="","",'様式第６号(2)'!R747)</f>
        <v/>
      </c>
      <c r="M740" s="262" t="str">
        <f>IF('様式第６号(2)'!T747="","",'様式第６号(2)'!T747)</f>
        <v/>
      </c>
      <c r="N740" s="262" t="str">
        <f t="shared" ref="N740" si="1027">IF(OR(H740="",M740=""),"",H740-M740)</f>
        <v/>
      </c>
      <c r="O740" s="264"/>
      <c r="P740" s="264"/>
      <c r="Q740" s="265"/>
      <c r="R740" s="244"/>
      <c r="S740" s="244"/>
      <c r="T740" s="265"/>
      <c r="U740" s="244"/>
      <c r="V740" s="266" t="str">
        <f t="shared" ref="V740" si="1028">IF(Q740="","",IF(Q740="×",0,IF(AND(Q740="○",S740="○"),150000,100000)))</f>
        <v/>
      </c>
      <c r="W740" s="267" t="str">
        <f t="shared" ref="W740" si="1029">IF(AND(N740="",O740=""),"",SUM(N740,O740))</f>
        <v/>
      </c>
      <c r="X740" s="244"/>
    </row>
    <row r="741" spans="1:24" s="57" customFormat="1" ht="20.45" customHeight="1">
      <c r="A741" s="163"/>
      <c r="B741" s="250"/>
      <c r="C741" s="251"/>
      <c r="D741" s="254"/>
      <c r="E741" s="255"/>
      <c r="F741" s="254"/>
      <c r="G741" s="255"/>
      <c r="H741" s="258"/>
      <c r="I741" s="259"/>
      <c r="J741" s="258"/>
      <c r="K741" s="259"/>
      <c r="L741" s="261"/>
      <c r="M741" s="263"/>
      <c r="N741" s="263"/>
      <c r="O741" s="264"/>
      <c r="P741" s="264"/>
      <c r="Q741" s="265"/>
      <c r="R741" s="244"/>
      <c r="S741" s="244"/>
      <c r="T741" s="265"/>
      <c r="U741" s="244"/>
      <c r="V741" s="266"/>
      <c r="W741" s="267"/>
      <c r="X741" s="244"/>
    </row>
    <row r="742" spans="1:24" s="57" customFormat="1" ht="20.45" customHeight="1">
      <c r="A742" s="163">
        <v>349</v>
      </c>
      <c r="B742" s="248" t="str">
        <f>IF('様式第６号(2)'!B749="","",'様式第６号(2)'!B749)</f>
        <v/>
      </c>
      <c r="C742" s="249"/>
      <c r="D742" s="252" t="str">
        <f>IF('様式第６号(2)'!H749="","",'様式第６号(2)'!H749)</f>
        <v/>
      </c>
      <c r="E742" s="253"/>
      <c r="F742" s="252" t="str">
        <f>IF('様式第６号(2)'!J749="","",'様式第６号(2)'!J749)</f>
        <v/>
      </c>
      <c r="G742" s="253"/>
      <c r="H742" s="256" t="str">
        <f>IF('様式第６号(2)'!N749="","",'様式第６号(2)'!N749)</f>
        <v/>
      </c>
      <c r="I742" s="257"/>
      <c r="J742" s="256" t="str">
        <f>IF('様式第６号(2)'!P749="","",'様式第６号(2)'!P749)</f>
        <v/>
      </c>
      <c r="K742" s="257"/>
      <c r="L742" s="260" t="str">
        <f>IF('様式第６号(2)'!R749="","",'様式第６号(2)'!R749)</f>
        <v/>
      </c>
      <c r="M742" s="262" t="str">
        <f>IF('様式第６号(2)'!T749="","",'様式第６号(2)'!T749)</f>
        <v/>
      </c>
      <c r="N742" s="262" t="str">
        <f t="shared" ref="N742" si="1030">IF(OR(H742="",M742=""),"",H742-M742)</f>
        <v/>
      </c>
      <c r="O742" s="264"/>
      <c r="P742" s="264"/>
      <c r="Q742" s="265"/>
      <c r="R742" s="244"/>
      <c r="S742" s="244"/>
      <c r="T742" s="265"/>
      <c r="U742" s="244"/>
      <c r="V742" s="266" t="str">
        <f t="shared" ref="V742" si="1031">IF(Q742="","",IF(Q742="×",0,IF(AND(Q742="○",S742="○"),150000,100000)))</f>
        <v/>
      </c>
      <c r="W742" s="267" t="str">
        <f t="shared" ref="W742" si="1032">IF(AND(N742="",O742=""),"",SUM(N742,O742))</f>
        <v/>
      </c>
      <c r="X742" s="244"/>
    </row>
    <row r="743" spans="1:24" s="57" customFormat="1" ht="20.45" customHeight="1">
      <c r="A743" s="163"/>
      <c r="B743" s="250"/>
      <c r="C743" s="251"/>
      <c r="D743" s="254"/>
      <c r="E743" s="255"/>
      <c r="F743" s="254"/>
      <c r="G743" s="255"/>
      <c r="H743" s="258"/>
      <c r="I743" s="259"/>
      <c r="J743" s="258"/>
      <c r="K743" s="259"/>
      <c r="L743" s="261"/>
      <c r="M743" s="263"/>
      <c r="N743" s="263"/>
      <c r="O743" s="264"/>
      <c r="P743" s="264"/>
      <c r="Q743" s="265"/>
      <c r="R743" s="244"/>
      <c r="S743" s="244"/>
      <c r="T743" s="265"/>
      <c r="U743" s="244"/>
      <c r="V743" s="266"/>
      <c r="W743" s="267"/>
      <c r="X743" s="244"/>
    </row>
    <row r="744" spans="1:24" s="57" customFormat="1" ht="20.45" customHeight="1">
      <c r="A744" s="163">
        <v>350</v>
      </c>
      <c r="B744" s="248" t="str">
        <f>IF('様式第６号(2)'!B751="","",'様式第６号(2)'!B751)</f>
        <v/>
      </c>
      <c r="C744" s="249"/>
      <c r="D744" s="252" t="str">
        <f>IF('様式第６号(2)'!H751="","",'様式第６号(2)'!H751)</f>
        <v/>
      </c>
      <c r="E744" s="253"/>
      <c r="F744" s="252" t="str">
        <f>IF('様式第６号(2)'!J751="","",'様式第６号(2)'!J751)</f>
        <v/>
      </c>
      <c r="G744" s="253"/>
      <c r="H744" s="256" t="str">
        <f>IF('様式第６号(2)'!N751="","",'様式第６号(2)'!N751)</f>
        <v/>
      </c>
      <c r="I744" s="257"/>
      <c r="J744" s="256" t="str">
        <f>IF('様式第６号(2)'!P751="","",'様式第６号(2)'!P751)</f>
        <v/>
      </c>
      <c r="K744" s="257"/>
      <c r="L744" s="260" t="str">
        <f>IF('様式第６号(2)'!R751="","",'様式第６号(2)'!R751)</f>
        <v/>
      </c>
      <c r="M744" s="262" t="str">
        <f>IF('様式第６号(2)'!T751="","",'様式第６号(2)'!T751)</f>
        <v/>
      </c>
      <c r="N744" s="262" t="str">
        <f t="shared" ref="N744" si="1033">IF(OR(H744="",M744=""),"",H744-M744)</f>
        <v/>
      </c>
      <c r="O744" s="264"/>
      <c r="P744" s="264"/>
      <c r="Q744" s="265"/>
      <c r="R744" s="244"/>
      <c r="S744" s="244"/>
      <c r="T744" s="265"/>
      <c r="U744" s="244"/>
      <c r="V744" s="266" t="str">
        <f t="shared" ref="V744" si="1034">IF(Q744="","",IF(Q744="×",0,IF(AND(Q744="○",S744="○"),150000,100000)))</f>
        <v/>
      </c>
      <c r="W744" s="267" t="str">
        <f t="shared" ref="W744" si="1035">IF(AND(N744="",O744=""),"",SUM(N744,O744))</f>
        <v/>
      </c>
      <c r="X744" s="244"/>
    </row>
    <row r="745" spans="1:24" s="57" customFormat="1" ht="20.45" customHeight="1">
      <c r="A745" s="163"/>
      <c r="B745" s="250"/>
      <c r="C745" s="251"/>
      <c r="D745" s="254"/>
      <c r="E745" s="255"/>
      <c r="F745" s="254"/>
      <c r="G745" s="255"/>
      <c r="H745" s="258"/>
      <c r="I745" s="259"/>
      <c r="J745" s="258"/>
      <c r="K745" s="259"/>
      <c r="L745" s="261"/>
      <c r="M745" s="263"/>
      <c r="N745" s="263"/>
      <c r="O745" s="264"/>
      <c r="P745" s="264"/>
      <c r="Q745" s="265"/>
      <c r="R745" s="244"/>
      <c r="S745" s="244"/>
      <c r="T745" s="265"/>
      <c r="U745" s="244"/>
      <c r="V745" s="266"/>
      <c r="W745" s="267"/>
      <c r="X745" s="244"/>
    </row>
    <row r="746" spans="1:24" s="57" customFormat="1" ht="20.45" customHeight="1">
      <c r="A746" s="163">
        <v>351</v>
      </c>
      <c r="B746" s="248" t="str">
        <f>IF('様式第６号(2)'!B753="","",'様式第６号(2)'!B753)</f>
        <v/>
      </c>
      <c r="C746" s="249"/>
      <c r="D746" s="252" t="str">
        <f>IF('様式第６号(2)'!H753="","",'様式第６号(2)'!H753)</f>
        <v/>
      </c>
      <c r="E746" s="253"/>
      <c r="F746" s="252" t="str">
        <f>IF('様式第６号(2)'!J753="","",'様式第６号(2)'!J753)</f>
        <v/>
      </c>
      <c r="G746" s="253"/>
      <c r="H746" s="256" t="str">
        <f>IF('様式第６号(2)'!N753="","",'様式第６号(2)'!N753)</f>
        <v/>
      </c>
      <c r="I746" s="257"/>
      <c r="J746" s="256" t="str">
        <f>IF('様式第６号(2)'!P753="","",'様式第６号(2)'!P753)</f>
        <v/>
      </c>
      <c r="K746" s="257"/>
      <c r="L746" s="260" t="str">
        <f>IF('様式第６号(2)'!R753="","",'様式第６号(2)'!R753)</f>
        <v/>
      </c>
      <c r="M746" s="262" t="str">
        <f>IF('様式第６号(2)'!T753="","",'様式第６号(2)'!T753)</f>
        <v/>
      </c>
      <c r="N746" s="262" t="str">
        <f t="shared" ref="N746" si="1036">IF(OR(H746="",M746=""),"",H746-M746)</f>
        <v/>
      </c>
      <c r="O746" s="264"/>
      <c r="P746" s="264"/>
      <c r="Q746" s="265"/>
      <c r="R746" s="244"/>
      <c r="S746" s="244"/>
      <c r="T746" s="265"/>
      <c r="U746" s="244"/>
      <c r="V746" s="266" t="str">
        <f t="shared" ref="V746" si="1037">IF(Q746="","",IF(Q746="×",0,IF(AND(Q746="○",S746="○"),150000,100000)))</f>
        <v/>
      </c>
      <c r="W746" s="267" t="str">
        <f t="shared" ref="W746" si="1038">IF(AND(N746="",O746=""),"",SUM(N746,O746))</f>
        <v/>
      </c>
      <c r="X746" s="244"/>
    </row>
    <row r="747" spans="1:24" s="57" customFormat="1" ht="20.45" customHeight="1">
      <c r="A747" s="163"/>
      <c r="B747" s="250"/>
      <c r="C747" s="251"/>
      <c r="D747" s="254"/>
      <c r="E747" s="255"/>
      <c r="F747" s="254"/>
      <c r="G747" s="255"/>
      <c r="H747" s="258"/>
      <c r="I747" s="259"/>
      <c r="J747" s="258"/>
      <c r="K747" s="259"/>
      <c r="L747" s="261"/>
      <c r="M747" s="263"/>
      <c r="N747" s="263"/>
      <c r="O747" s="264"/>
      <c r="P747" s="264"/>
      <c r="Q747" s="265"/>
      <c r="R747" s="244"/>
      <c r="S747" s="244"/>
      <c r="T747" s="265"/>
      <c r="U747" s="244"/>
      <c r="V747" s="266"/>
      <c r="W747" s="267"/>
      <c r="X747" s="244"/>
    </row>
    <row r="748" spans="1:24" s="57" customFormat="1" ht="20.45" customHeight="1">
      <c r="A748" s="163">
        <v>352</v>
      </c>
      <c r="B748" s="248" t="str">
        <f>IF('様式第６号(2)'!B755="","",'様式第６号(2)'!B755)</f>
        <v/>
      </c>
      <c r="C748" s="249"/>
      <c r="D748" s="252" t="str">
        <f>IF('様式第６号(2)'!H755="","",'様式第６号(2)'!H755)</f>
        <v/>
      </c>
      <c r="E748" s="253"/>
      <c r="F748" s="252" t="str">
        <f>IF('様式第６号(2)'!J755="","",'様式第６号(2)'!J755)</f>
        <v/>
      </c>
      <c r="G748" s="253"/>
      <c r="H748" s="256" t="str">
        <f>IF('様式第６号(2)'!N755="","",'様式第６号(2)'!N755)</f>
        <v/>
      </c>
      <c r="I748" s="257"/>
      <c r="J748" s="256" t="str">
        <f>IF('様式第６号(2)'!P755="","",'様式第６号(2)'!P755)</f>
        <v/>
      </c>
      <c r="K748" s="257"/>
      <c r="L748" s="260" t="str">
        <f>IF('様式第６号(2)'!R755="","",'様式第６号(2)'!R755)</f>
        <v/>
      </c>
      <c r="M748" s="262" t="str">
        <f>IF('様式第６号(2)'!T755="","",'様式第６号(2)'!T755)</f>
        <v/>
      </c>
      <c r="N748" s="262" t="str">
        <f t="shared" ref="N748" si="1039">IF(OR(H748="",M748=""),"",H748-M748)</f>
        <v/>
      </c>
      <c r="O748" s="264"/>
      <c r="P748" s="264"/>
      <c r="Q748" s="265"/>
      <c r="R748" s="244"/>
      <c r="S748" s="244"/>
      <c r="T748" s="265"/>
      <c r="U748" s="244"/>
      <c r="V748" s="266" t="str">
        <f t="shared" ref="V748" si="1040">IF(Q748="","",IF(Q748="×",0,IF(AND(Q748="○",S748="○"),150000,100000)))</f>
        <v/>
      </c>
      <c r="W748" s="267" t="str">
        <f t="shared" ref="W748" si="1041">IF(AND(N748="",O748=""),"",SUM(N748,O748))</f>
        <v/>
      </c>
      <c r="X748" s="244"/>
    </row>
    <row r="749" spans="1:24" s="57" customFormat="1" ht="20.45" customHeight="1">
      <c r="A749" s="163"/>
      <c r="B749" s="250"/>
      <c r="C749" s="251"/>
      <c r="D749" s="254"/>
      <c r="E749" s="255"/>
      <c r="F749" s="254"/>
      <c r="G749" s="255"/>
      <c r="H749" s="258"/>
      <c r="I749" s="259"/>
      <c r="J749" s="258"/>
      <c r="K749" s="259"/>
      <c r="L749" s="261"/>
      <c r="M749" s="263"/>
      <c r="N749" s="263"/>
      <c r="O749" s="264"/>
      <c r="P749" s="264"/>
      <c r="Q749" s="265"/>
      <c r="R749" s="244"/>
      <c r="S749" s="244"/>
      <c r="T749" s="265"/>
      <c r="U749" s="244"/>
      <c r="V749" s="266"/>
      <c r="W749" s="267"/>
      <c r="X749" s="244"/>
    </row>
    <row r="750" spans="1:24" s="57" customFormat="1" ht="20.45" customHeight="1">
      <c r="A750" s="163">
        <v>353</v>
      </c>
      <c r="B750" s="248" t="str">
        <f>IF('様式第６号(2)'!B757="","",'様式第６号(2)'!B757)</f>
        <v/>
      </c>
      <c r="C750" s="249"/>
      <c r="D750" s="252" t="str">
        <f>IF('様式第６号(2)'!H757="","",'様式第６号(2)'!H757)</f>
        <v/>
      </c>
      <c r="E750" s="253"/>
      <c r="F750" s="252" t="str">
        <f>IF('様式第６号(2)'!J757="","",'様式第６号(2)'!J757)</f>
        <v/>
      </c>
      <c r="G750" s="253"/>
      <c r="H750" s="256" t="str">
        <f>IF('様式第６号(2)'!N757="","",'様式第６号(2)'!N757)</f>
        <v/>
      </c>
      <c r="I750" s="257"/>
      <c r="J750" s="256" t="str">
        <f>IF('様式第６号(2)'!P757="","",'様式第６号(2)'!P757)</f>
        <v/>
      </c>
      <c r="K750" s="257"/>
      <c r="L750" s="260" t="str">
        <f>IF('様式第６号(2)'!R757="","",'様式第６号(2)'!R757)</f>
        <v/>
      </c>
      <c r="M750" s="262" t="str">
        <f>IF('様式第６号(2)'!T757="","",'様式第６号(2)'!T757)</f>
        <v/>
      </c>
      <c r="N750" s="262" t="str">
        <f t="shared" ref="N750" si="1042">IF(OR(H750="",M750=""),"",H750-M750)</f>
        <v/>
      </c>
      <c r="O750" s="264"/>
      <c r="P750" s="264"/>
      <c r="Q750" s="265"/>
      <c r="R750" s="244"/>
      <c r="S750" s="244"/>
      <c r="T750" s="265"/>
      <c r="U750" s="244"/>
      <c r="V750" s="266" t="str">
        <f t="shared" ref="V750" si="1043">IF(Q750="","",IF(Q750="×",0,IF(AND(Q750="○",S750="○"),150000,100000)))</f>
        <v/>
      </c>
      <c r="W750" s="267" t="str">
        <f t="shared" ref="W750" si="1044">IF(AND(N750="",O750=""),"",SUM(N750,O750))</f>
        <v/>
      </c>
      <c r="X750" s="244"/>
    </row>
    <row r="751" spans="1:24" s="57" customFormat="1" ht="20.45" customHeight="1">
      <c r="A751" s="163"/>
      <c r="B751" s="250"/>
      <c r="C751" s="251"/>
      <c r="D751" s="254"/>
      <c r="E751" s="255"/>
      <c r="F751" s="254"/>
      <c r="G751" s="255"/>
      <c r="H751" s="258"/>
      <c r="I751" s="259"/>
      <c r="J751" s="258"/>
      <c r="K751" s="259"/>
      <c r="L751" s="261"/>
      <c r="M751" s="263"/>
      <c r="N751" s="263"/>
      <c r="O751" s="264"/>
      <c r="P751" s="264"/>
      <c r="Q751" s="265"/>
      <c r="R751" s="244"/>
      <c r="S751" s="244"/>
      <c r="T751" s="265"/>
      <c r="U751" s="244"/>
      <c r="V751" s="266"/>
      <c r="W751" s="267"/>
      <c r="X751" s="244"/>
    </row>
    <row r="752" spans="1:24" s="57" customFormat="1" ht="20.45" customHeight="1">
      <c r="A752" s="163">
        <v>354</v>
      </c>
      <c r="B752" s="248" t="str">
        <f>IF('様式第６号(2)'!B759="","",'様式第６号(2)'!B759)</f>
        <v/>
      </c>
      <c r="C752" s="249"/>
      <c r="D752" s="252" t="str">
        <f>IF('様式第６号(2)'!H759="","",'様式第６号(2)'!H759)</f>
        <v/>
      </c>
      <c r="E752" s="253"/>
      <c r="F752" s="252" t="str">
        <f>IF('様式第６号(2)'!J759="","",'様式第６号(2)'!J759)</f>
        <v/>
      </c>
      <c r="G752" s="253"/>
      <c r="H752" s="256" t="str">
        <f>IF('様式第６号(2)'!N759="","",'様式第６号(2)'!N759)</f>
        <v/>
      </c>
      <c r="I752" s="257"/>
      <c r="J752" s="256" t="str">
        <f>IF('様式第６号(2)'!P759="","",'様式第６号(2)'!P759)</f>
        <v/>
      </c>
      <c r="K752" s="257"/>
      <c r="L752" s="260" t="str">
        <f>IF('様式第６号(2)'!R759="","",'様式第６号(2)'!R759)</f>
        <v/>
      </c>
      <c r="M752" s="262" t="str">
        <f>IF('様式第６号(2)'!T759="","",'様式第６号(2)'!T759)</f>
        <v/>
      </c>
      <c r="N752" s="262" t="str">
        <f t="shared" ref="N752" si="1045">IF(OR(H752="",M752=""),"",H752-M752)</f>
        <v/>
      </c>
      <c r="O752" s="264"/>
      <c r="P752" s="264"/>
      <c r="Q752" s="265"/>
      <c r="R752" s="244"/>
      <c r="S752" s="244"/>
      <c r="T752" s="265"/>
      <c r="U752" s="244"/>
      <c r="V752" s="266" t="str">
        <f t="shared" ref="V752" si="1046">IF(Q752="","",IF(Q752="×",0,IF(AND(Q752="○",S752="○"),150000,100000)))</f>
        <v/>
      </c>
      <c r="W752" s="267" t="str">
        <f t="shared" ref="W752" si="1047">IF(AND(N752="",O752=""),"",SUM(N752,O752))</f>
        <v/>
      </c>
      <c r="X752" s="244"/>
    </row>
    <row r="753" spans="1:24" s="57" customFormat="1" ht="20.45" customHeight="1">
      <c r="A753" s="163"/>
      <c r="B753" s="250"/>
      <c r="C753" s="251"/>
      <c r="D753" s="254"/>
      <c r="E753" s="255"/>
      <c r="F753" s="254"/>
      <c r="G753" s="255"/>
      <c r="H753" s="258"/>
      <c r="I753" s="259"/>
      <c r="J753" s="258"/>
      <c r="K753" s="259"/>
      <c r="L753" s="261"/>
      <c r="M753" s="263"/>
      <c r="N753" s="263"/>
      <c r="O753" s="264"/>
      <c r="P753" s="264"/>
      <c r="Q753" s="265"/>
      <c r="R753" s="244"/>
      <c r="S753" s="244"/>
      <c r="T753" s="265"/>
      <c r="U753" s="244"/>
      <c r="V753" s="266"/>
      <c r="W753" s="267"/>
      <c r="X753" s="244"/>
    </row>
    <row r="754" spans="1:24" s="57" customFormat="1" ht="20.45" customHeight="1">
      <c r="A754" s="163">
        <v>355</v>
      </c>
      <c r="B754" s="248" t="str">
        <f>IF('様式第６号(2)'!B761="","",'様式第６号(2)'!B761)</f>
        <v/>
      </c>
      <c r="C754" s="249"/>
      <c r="D754" s="252" t="str">
        <f>IF('様式第６号(2)'!H761="","",'様式第６号(2)'!H761)</f>
        <v/>
      </c>
      <c r="E754" s="253"/>
      <c r="F754" s="252" t="str">
        <f>IF('様式第６号(2)'!J761="","",'様式第６号(2)'!J761)</f>
        <v/>
      </c>
      <c r="G754" s="253"/>
      <c r="H754" s="256" t="str">
        <f>IF('様式第６号(2)'!N761="","",'様式第６号(2)'!N761)</f>
        <v/>
      </c>
      <c r="I754" s="257"/>
      <c r="J754" s="256" t="str">
        <f>IF('様式第６号(2)'!P761="","",'様式第６号(2)'!P761)</f>
        <v/>
      </c>
      <c r="K754" s="257"/>
      <c r="L754" s="260" t="str">
        <f>IF('様式第６号(2)'!R761="","",'様式第６号(2)'!R761)</f>
        <v/>
      </c>
      <c r="M754" s="262" t="str">
        <f>IF('様式第６号(2)'!T761="","",'様式第６号(2)'!T761)</f>
        <v/>
      </c>
      <c r="N754" s="262" t="str">
        <f t="shared" ref="N754" si="1048">IF(OR(H754="",M754=""),"",H754-M754)</f>
        <v/>
      </c>
      <c r="O754" s="264"/>
      <c r="P754" s="264"/>
      <c r="Q754" s="265"/>
      <c r="R754" s="244"/>
      <c r="S754" s="244"/>
      <c r="T754" s="265"/>
      <c r="U754" s="244"/>
      <c r="V754" s="266" t="str">
        <f t="shared" ref="V754" si="1049">IF(Q754="","",IF(Q754="×",0,IF(AND(Q754="○",S754="○"),150000,100000)))</f>
        <v/>
      </c>
      <c r="W754" s="267" t="str">
        <f t="shared" ref="W754" si="1050">IF(AND(N754="",O754=""),"",SUM(N754,O754))</f>
        <v/>
      </c>
      <c r="X754" s="244"/>
    </row>
    <row r="755" spans="1:24" s="57" customFormat="1" ht="20.45" customHeight="1">
      <c r="A755" s="163"/>
      <c r="B755" s="250"/>
      <c r="C755" s="251"/>
      <c r="D755" s="254"/>
      <c r="E755" s="255"/>
      <c r="F755" s="254"/>
      <c r="G755" s="255"/>
      <c r="H755" s="258"/>
      <c r="I755" s="259"/>
      <c r="J755" s="258"/>
      <c r="K755" s="259"/>
      <c r="L755" s="261"/>
      <c r="M755" s="263"/>
      <c r="N755" s="263"/>
      <c r="O755" s="264"/>
      <c r="P755" s="264"/>
      <c r="Q755" s="265"/>
      <c r="R755" s="244"/>
      <c r="S755" s="244"/>
      <c r="T755" s="265"/>
      <c r="U755" s="244"/>
      <c r="V755" s="266"/>
      <c r="W755" s="267"/>
      <c r="X755" s="244"/>
    </row>
    <row r="756" spans="1:24" s="57" customFormat="1" ht="20.45" customHeight="1">
      <c r="A756" s="163">
        <v>356</v>
      </c>
      <c r="B756" s="248" t="str">
        <f>IF('様式第６号(2)'!B763="","",'様式第６号(2)'!B763)</f>
        <v/>
      </c>
      <c r="C756" s="249"/>
      <c r="D756" s="252" t="str">
        <f>IF('様式第６号(2)'!H763="","",'様式第６号(2)'!H763)</f>
        <v/>
      </c>
      <c r="E756" s="253"/>
      <c r="F756" s="252" t="str">
        <f>IF('様式第６号(2)'!J763="","",'様式第６号(2)'!J763)</f>
        <v/>
      </c>
      <c r="G756" s="253"/>
      <c r="H756" s="256" t="str">
        <f>IF('様式第６号(2)'!N763="","",'様式第６号(2)'!N763)</f>
        <v/>
      </c>
      <c r="I756" s="257"/>
      <c r="J756" s="256" t="str">
        <f>IF('様式第６号(2)'!P763="","",'様式第６号(2)'!P763)</f>
        <v/>
      </c>
      <c r="K756" s="257"/>
      <c r="L756" s="260" t="str">
        <f>IF('様式第６号(2)'!R763="","",'様式第６号(2)'!R763)</f>
        <v/>
      </c>
      <c r="M756" s="262" t="str">
        <f>IF('様式第６号(2)'!T763="","",'様式第６号(2)'!T763)</f>
        <v/>
      </c>
      <c r="N756" s="262" t="str">
        <f t="shared" ref="N756" si="1051">IF(OR(H756="",M756=""),"",H756-M756)</f>
        <v/>
      </c>
      <c r="O756" s="264"/>
      <c r="P756" s="264"/>
      <c r="Q756" s="265"/>
      <c r="R756" s="244"/>
      <c r="S756" s="244"/>
      <c r="T756" s="265"/>
      <c r="U756" s="244"/>
      <c r="V756" s="266" t="str">
        <f t="shared" ref="V756" si="1052">IF(Q756="","",IF(Q756="×",0,IF(AND(Q756="○",S756="○"),150000,100000)))</f>
        <v/>
      </c>
      <c r="W756" s="267" t="str">
        <f t="shared" ref="W756" si="1053">IF(AND(N756="",O756=""),"",SUM(N756,O756))</f>
        <v/>
      </c>
      <c r="X756" s="244"/>
    </row>
    <row r="757" spans="1:24" s="57" customFormat="1" ht="20.45" customHeight="1">
      <c r="A757" s="163"/>
      <c r="B757" s="250"/>
      <c r="C757" s="251"/>
      <c r="D757" s="254"/>
      <c r="E757" s="255"/>
      <c r="F757" s="254"/>
      <c r="G757" s="255"/>
      <c r="H757" s="258"/>
      <c r="I757" s="259"/>
      <c r="J757" s="258"/>
      <c r="K757" s="259"/>
      <c r="L757" s="261"/>
      <c r="M757" s="263"/>
      <c r="N757" s="263"/>
      <c r="O757" s="264"/>
      <c r="P757" s="264"/>
      <c r="Q757" s="265"/>
      <c r="R757" s="244"/>
      <c r="S757" s="244"/>
      <c r="T757" s="265"/>
      <c r="U757" s="244"/>
      <c r="V757" s="266"/>
      <c r="W757" s="267"/>
      <c r="X757" s="244"/>
    </row>
    <row r="758" spans="1:24" s="57" customFormat="1" ht="20.45" customHeight="1">
      <c r="A758" s="163">
        <v>357</v>
      </c>
      <c r="B758" s="248" t="str">
        <f>IF('様式第６号(2)'!B765="","",'様式第６号(2)'!B765)</f>
        <v/>
      </c>
      <c r="C758" s="249"/>
      <c r="D758" s="252" t="str">
        <f>IF('様式第６号(2)'!H765="","",'様式第６号(2)'!H765)</f>
        <v/>
      </c>
      <c r="E758" s="253"/>
      <c r="F758" s="252" t="str">
        <f>IF('様式第６号(2)'!J765="","",'様式第６号(2)'!J765)</f>
        <v/>
      </c>
      <c r="G758" s="253"/>
      <c r="H758" s="256" t="str">
        <f>IF('様式第６号(2)'!N765="","",'様式第６号(2)'!N765)</f>
        <v/>
      </c>
      <c r="I758" s="257"/>
      <c r="J758" s="256" t="str">
        <f>IF('様式第６号(2)'!P765="","",'様式第６号(2)'!P765)</f>
        <v/>
      </c>
      <c r="K758" s="257"/>
      <c r="L758" s="260" t="str">
        <f>IF('様式第６号(2)'!R765="","",'様式第６号(2)'!R765)</f>
        <v/>
      </c>
      <c r="M758" s="262" t="str">
        <f>IF('様式第６号(2)'!T765="","",'様式第６号(2)'!T765)</f>
        <v/>
      </c>
      <c r="N758" s="262" t="str">
        <f t="shared" ref="N758" si="1054">IF(OR(H758="",M758=""),"",H758-M758)</f>
        <v/>
      </c>
      <c r="O758" s="264"/>
      <c r="P758" s="264"/>
      <c r="Q758" s="265"/>
      <c r="R758" s="244"/>
      <c r="S758" s="244"/>
      <c r="T758" s="265"/>
      <c r="U758" s="244"/>
      <c r="V758" s="266" t="str">
        <f t="shared" ref="V758" si="1055">IF(Q758="","",IF(Q758="×",0,IF(AND(Q758="○",S758="○"),150000,100000)))</f>
        <v/>
      </c>
      <c r="W758" s="267" t="str">
        <f t="shared" ref="W758" si="1056">IF(AND(N758="",O758=""),"",SUM(N758,O758))</f>
        <v/>
      </c>
      <c r="X758" s="244"/>
    </row>
    <row r="759" spans="1:24" s="57" customFormat="1" ht="20.45" customHeight="1">
      <c r="A759" s="163"/>
      <c r="B759" s="250"/>
      <c r="C759" s="251"/>
      <c r="D759" s="254"/>
      <c r="E759" s="255"/>
      <c r="F759" s="254"/>
      <c r="G759" s="255"/>
      <c r="H759" s="258"/>
      <c r="I759" s="259"/>
      <c r="J759" s="258"/>
      <c r="K759" s="259"/>
      <c r="L759" s="261"/>
      <c r="M759" s="263"/>
      <c r="N759" s="263"/>
      <c r="O759" s="264"/>
      <c r="P759" s="264"/>
      <c r="Q759" s="265"/>
      <c r="R759" s="244"/>
      <c r="S759" s="244"/>
      <c r="T759" s="265"/>
      <c r="U759" s="244"/>
      <c r="V759" s="266"/>
      <c r="W759" s="267"/>
      <c r="X759" s="244"/>
    </row>
    <row r="760" spans="1:24" s="57" customFormat="1" ht="20.45" customHeight="1">
      <c r="A760" s="163">
        <v>358</v>
      </c>
      <c r="B760" s="248" t="str">
        <f>IF('様式第６号(2)'!B767="","",'様式第６号(2)'!B767)</f>
        <v/>
      </c>
      <c r="C760" s="249"/>
      <c r="D760" s="252" t="str">
        <f>IF('様式第６号(2)'!H767="","",'様式第６号(2)'!H767)</f>
        <v/>
      </c>
      <c r="E760" s="253"/>
      <c r="F760" s="252" t="str">
        <f>IF('様式第６号(2)'!J767="","",'様式第６号(2)'!J767)</f>
        <v/>
      </c>
      <c r="G760" s="253"/>
      <c r="H760" s="256" t="str">
        <f>IF('様式第６号(2)'!N767="","",'様式第６号(2)'!N767)</f>
        <v/>
      </c>
      <c r="I760" s="257"/>
      <c r="J760" s="256" t="str">
        <f>IF('様式第６号(2)'!P767="","",'様式第６号(2)'!P767)</f>
        <v/>
      </c>
      <c r="K760" s="257"/>
      <c r="L760" s="260" t="str">
        <f>IF('様式第６号(2)'!R767="","",'様式第６号(2)'!R767)</f>
        <v/>
      </c>
      <c r="M760" s="262" t="str">
        <f>IF('様式第６号(2)'!T767="","",'様式第６号(2)'!T767)</f>
        <v/>
      </c>
      <c r="N760" s="262" t="str">
        <f t="shared" ref="N760" si="1057">IF(OR(H760="",M760=""),"",H760-M760)</f>
        <v/>
      </c>
      <c r="O760" s="264"/>
      <c r="P760" s="264"/>
      <c r="Q760" s="265"/>
      <c r="R760" s="244"/>
      <c r="S760" s="244"/>
      <c r="T760" s="265"/>
      <c r="U760" s="244"/>
      <c r="V760" s="266" t="str">
        <f t="shared" ref="V760" si="1058">IF(Q760="","",IF(Q760="×",0,IF(AND(Q760="○",S760="○"),150000,100000)))</f>
        <v/>
      </c>
      <c r="W760" s="267" t="str">
        <f t="shared" ref="W760" si="1059">IF(AND(N760="",O760=""),"",SUM(N760,O760))</f>
        <v/>
      </c>
      <c r="X760" s="244"/>
    </row>
    <row r="761" spans="1:24" s="57" customFormat="1" ht="20.45" customHeight="1">
      <c r="A761" s="163"/>
      <c r="B761" s="250"/>
      <c r="C761" s="251"/>
      <c r="D761" s="254"/>
      <c r="E761" s="255"/>
      <c r="F761" s="254"/>
      <c r="G761" s="255"/>
      <c r="H761" s="258"/>
      <c r="I761" s="259"/>
      <c r="J761" s="258"/>
      <c r="K761" s="259"/>
      <c r="L761" s="261"/>
      <c r="M761" s="263"/>
      <c r="N761" s="263"/>
      <c r="O761" s="264"/>
      <c r="P761" s="264"/>
      <c r="Q761" s="265"/>
      <c r="R761" s="244"/>
      <c r="S761" s="244"/>
      <c r="T761" s="265"/>
      <c r="U761" s="244"/>
      <c r="V761" s="266"/>
      <c r="W761" s="267"/>
      <c r="X761" s="244"/>
    </row>
    <row r="762" spans="1:24" s="57" customFormat="1" ht="20.45" customHeight="1">
      <c r="A762" s="163">
        <v>359</v>
      </c>
      <c r="B762" s="248" t="str">
        <f>IF('様式第６号(2)'!B769="","",'様式第６号(2)'!B769)</f>
        <v/>
      </c>
      <c r="C762" s="249"/>
      <c r="D762" s="252" t="str">
        <f>IF('様式第６号(2)'!H769="","",'様式第６号(2)'!H769)</f>
        <v/>
      </c>
      <c r="E762" s="253"/>
      <c r="F762" s="252" t="str">
        <f>IF('様式第６号(2)'!J769="","",'様式第６号(2)'!J769)</f>
        <v/>
      </c>
      <c r="G762" s="253"/>
      <c r="H762" s="256" t="str">
        <f>IF('様式第６号(2)'!N769="","",'様式第６号(2)'!N769)</f>
        <v/>
      </c>
      <c r="I762" s="257"/>
      <c r="J762" s="256" t="str">
        <f>IF('様式第６号(2)'!P769="","",'様式第６号(2)'!P769)</f>
        <v/>
      </c>
      <c r="K762" s="257"/>
      <c r="L762" s="260" t="str">
        <f>IF('様式第６号(2)'!R769="","",'様式第６号(2)'!R769)</f>
        <v/>
      </c>
      <c r="M762" s="262" t="str">
        <f>IF('様式第６号(2)'!T769="","",'様式第６号(2)'!T769)</f>
        <v/>
      </c>
      <c r="N762" s="262" t="str">
        <f t="shared" ref="N762" si="1060">IF(OR(H762="",M762=""),"",H762-M762)</f>
        <v/>
      </c>
      <c r="O762" s="264"/>
      <c r="P762" s="264"/>
      <c r="Q762" s="265"/>
      <c r="R762" s="244"/>
      <c r="S762" s="244"/>
      <c r="T762" s="265"/>
      <c r="U762" s="244"/>
      <c r="V762" s="266" t="str">
        <f t="shared" ref="V762" si="1061">IF(Q762="","",IF(Q762="×",0,IF(AND(Q762="○",S762="○"),150000,100000)))</f>
        <v/>
      </c>
      <c r="W762" s="267" t="str">
        <f t="shared" ref="W762" si="1062">IF(AND(N762="",O762=""),"",SUM(N762,O762))</f>
        <v/>
      </c>
      <c r="X762" s="244"/>
    </row>
    <row r="763" spans="1:24" s="57" customFormat="1" ht="20.45" customHeight="1">
      <c r="A763" s="163"/>
      <c r="B763" s="250"/>
      <c r="C763" s="251"/>
      <c r="D763" s="254"/>
      <c r="E763" s="255"/>
      <c r="F763" s="254"/>
      <c r="G763" s="255"/>
      <c r="H763" s="258"/>
      <c r="I763" s="259"/>
      <c r="J763" s="258"/>
      <c r="K763" s="259"/>
      <c r="L763" s="261"/>
      <c r="M763" s="263"/>
      <c r="N763" s="263"/>
      <c r="O763" s="264"/>
      <c r="P763" s="264"/>
      <c r="Q763" s="265"/>
      <c r="R763" s="244"/>
      <c r="S763" s="244"/>
      <c r="T763" s="265"/>
      <c r="U763" s="244"/>
      <c r="V763" s="266"/>
      <c r="W763" s="267"/>
      <c r="X763" s="244"/>
    </row>
    <row r="764" spans="1:24" s="57" customFormat="1" ht="20.45" customHeight="1">
      <c r="A764" s="163">
        <v>360</v>
      </c>
      <c r="B764" s="248" t="str">
        <f>IF('様式第６号(2)'!B771="","",'様式第６号(2)'!B771)</f>
        <v/>
      </c>
      <c r="C764" s="249"/>
      <c r="D764" s="252" t="str">
        <f>IF('様式第６号(2)'!H771="","",'様式第６号(2)'!H771)</f>
        <v/>
      </c>
      <c r="E764" s="253"/>
      <c r="F764" s="252" t="str">
        <f>IF('様式第６号(2)'!J771="","",'様式第６号(2)'!J771)</f>
        <v/>
      </c>
      <c r="G764" s="253"/>
      <c r="H764" s="256" t="str">
        <f>IF('様式第６号(2)'!N771="","",'様式第６号(2)'!N771)</f>
        <v/>
      </c>
      <c r="I764" s="257"/>
      <c r="J764" s="256" t="str">
        <f>IF('様式第６号(2)'!P771="","",'様式第６号(2)'!P771)</f>
        <v/>
      </c>
      <c r="K764" s="257"/>
      <c r="L764" s="260" t="str">
        <f>IF('様式第６号(2)'!R771="","",'様式第６号(2)'!R771)</f>
        <v/>
      </c>
      <c r="M764" s="262" t="str">
        <f>IF('様式第６号(2)'!T771="","",'様式第６号(2)'!T771)</f>
        <v/>
      </c>
      <c r="N764" s="262" t="str">
        <f t="shared" ref="N764" si="1063">IF(OR(H764="",M764=""),"",H764-M764)</f>
        <v/>
      </c>
      <c r="O764" s="264"/>
      <c r="P764" s="264"/>
      <c r="Q764" s="265"/>
      <c r="R764" s="244"/>
      <c r="S764" s="244"/>
      <c r="T764" s="265"/>
      <c r="U764" s="244"/>
      <c r="V764" s="266" t="str">
        <f t="shared" ref="V764" si="1064">IF(Q764="","",IF(Q764="×",0,IF(AND(Q764="○",S764="○"),150000,100000)))</f>
        <v/>
      </c>
      <c r="W764" s="267" t="str">
        <f t="shared" ref="W764" si="1065">IF(AND(N764="",O764=""),"",SUM(N764,O764))</f>
        <v/>
      </c>
      <c r="X764" s="244"/>
    </row>
    <row r="765" spans="1:24" s="57" customFormat="1" ht="20.45" customHeight="1">
      <c r="A765" s="163"/>
      <c r="B765" s="250"/>
      <c r="C765" s="251"/>
      <c r="D765" s="254"/>
      <c r="E765" s="255"/>
      <c r="F765" s="254"/>
      <c r="G765" s="255"/>
      <c r="H765" s="258"/>
      <c r="I765" s="259"/>
      <c r="J765" s="258"/>
      <c r="K765" s="259"/>
      <c r="L765" s="261"/>
      <c r="M765" s="263"/>
      <c r="N765" s="263"/>
      <c r="O765" s="264"/>
      <c r="P765" s="264"/>
      <c r="Q765" s="265"/>
      <c r="R765" s="244"/>
      <c r="S765" s="244"/>
      <c r="T765" s="265"/>
      <c r="U765" s="244"/>
      <c r="V765" s="266"/>
      <c r="W765" s="267"/>
      <c r="X765" s="244"/>
    </row>
    <row r="766" spans="1:24" s="57" customFormat="1" ht="20.45" customHeight="1">
      <c r="A766" s="163">
        <v>361</v>
      </c>
      <c r="B766" s="248" t="str">
        <f>IF('様式第６号(2)'!B773="","",'様式第６号(2)'!B773)</f>
        <v/>
      </c>
      <c r="C766" s="249"/>
      <c r="D766" s="252" t="str">
        <f>IF('様式第６号(2)'!H773="","",'様式第６号(2)'!H773)</f>
        <v/>
      </c>
      <c r="E766" s="253"/>
      <c r="F766" s="252" t="str">
        <f>IF('様式第６号(2)'!J773="","",'様式第６号(2)'!J773)</f>
        <v/>
      </c>
      <c r="G766" s="253"/>
      <c r="H766" s="256" t="str">
        <f>IF('様式第６号(2)'!N773="","",'様式第６号(2)'!N773)</f>
        <v/>
      </c>
      <c r="I766" s="257"/>
      <c r="J766" s="256" t="str">
        <f>IF('様式第６号(2)'!P773="","",'様式第６号(2)'!P773)</f>
        <v/>
      </c>
      <c r="K766" s="257"/>
      <c r="L766" s="260" t="str">
        <f>IF('様式第６号(2)'!R773="","",'様式第６号(2)'!R773)</f>
        <v/>
      </c>
      <c r="M766" s="262" t="str">
        <f>IF('様式第６号(2)'!T773="","",'様式第６号(2)'!T773)</f>
        <v/>
      </c>
      <c r="N766" s="262" t="str">
        <f t="shared" ref="N766" si="1066">IF(OR(H766="",M766=""),"",H766-M766)</f>
        <v/>
      </c>
      <c r="O766" s="264"/>
      <c r="P766" s="264"/>
      <c r="Q766" s="265"/>
      <c r="R766" s="244"/>
      <c r="S766" s="244"/>
      <c r="T766" s="265"/>
      <c r="U766" s="244"/>
      <c r="V766" s="266" t="str">
        <f t="shared" ref="V766" si="1067">IF(Q766="","",IF(Q766="×",0,IF(AND(Q766="○",S766="○"),150000,100000)))</f>
        <v/>
      </c>
      <c r="W766" s="267" t="str">
        <f t="shared" ref="W766" si="1068">IF(AND(N766="",O766=""),"",SUM(N766,O766))</f>
        <v/>
      </c>
      <c r="X766" s="244"/>
    </row>
    <row r="767" spans="1:24" s="57" customFormat="1" ht="20.45" customHeight="1">
      <c r="A767" s="163"/>
      <c r="B767" s="250"/>
      <c r="C767" s="251"/>
      <c r="D767" s="254"/>
      <c r="E767" s="255"/>
      <c r="F767" s="254"/>
      <c r="G767" s="255"/>
      <c r="H767" s="258"/>
      <c r="I767" s="259"/>
      <c r="J767" s="258"/>
      <c r="K767" s="259"/>
      <c r="L767" s="261"/>
      <c r="M767" s="263"/>
      <c r="N767" s="263"/>
      <c r="O767" s="264"/>
      <c r="P767" s="264"/>
      <c r="Q767" s="265"/>
      <c r="R767" s="244"/>
      <c r="S767" s="244"/>
      <c r="T767" s="265"/>
      <c r="U767" s="244"/>
      <c r="V767" s="266"/>
      <c r="W767" s="267"/>
      <c r="X767" s="244"/>
    </row>
    <row r="768" spans="1:24" s="57" customFormat="1" ht="20.45" customHeight="1">
      <c r="A768" s="163">
        <v>362</v>
      </c>
      <c r="B768" s="248" t="str">
        <f>IF('様式第６号(2)'!B775="","",'様式第６号(2)'!B775)</f>
        <v/>
      </c>
      <c r="C768" s="249"/>
      <c r="D768" s="252" t="str">
        <f>IF('様式第６号(2)'!H775="","",'様式第６号(2)'!H775)</f>
        <v/>
      </c>
      <c r="E768" s="253"/>
      <c r="F768" s="252" t="str">
        <f>IF('様式第６号(2)'!J775="","",'様式第６号(2)'!J775)</f>
        <v/>
      </c>
      <c r="G768" s="253"/>
      <c r="H768" s="256" t="str">
        <f>IF('様式第６号(2)'!N775="","",'様式第６号(2)'!N775)</f>
        <v/>
      </c>
      <c r="I768" s="257"/>
      <c r="J768" s="256" t="str">
        <f>IF('様式第６号(2)'!P775="","",'様式第６号(2)'!P775)</f>
        <v/>
      </c>
      <c r="K768" s="257"/>
      <c r="L768" s="260" t="str">
        <f>IF('様式第６号(2)'!R775="","",'様式第６号(2)'!R775)</f>
        <v/>
      </c>
      <c r="M768" s="262" t="str">
        <f>IF('様式第６号(2)'!T775="","",'様式第６号(2)'!T775)</f>
        <v/>
      </c>
      <c r="N768" s="262" t="str">
        <f t="shared" ref="N768" si="1069">IF(OR(H768="",M768=""),"",H768-M768)</f>
        <v/>
      </c>
      <c r="O768" s="264"/>
      <c r="P768" s="264"/>
      <c r="Q768" s="265"/>
      <c r="R768" s="244"/>
      <c r="S768" s="244"/>
      <c r="T768" s="265"/>
      <c r="U768" s="244"/>
      <c r="V768" s="266" t="str">
        <f t="shared" ref="V768" si="1070">IF(Q768="","",IF(Q768="×",0,IF(AND(Q768="○",S768="○"),150000,100000)))</f>
        <v/>
      </c>
      <c r="W768" s="267" t="str">
        <f t="shared" ref="W768" si="1071">IF(AND(N768="",O768=""),"",SUM(N768,O768))</f>
        <v/>
      </c>
      <c r="X768" s="244"/>
    </row>
    <row r="769" spans="1:24" s="57" customFormat="1" ht="20.45" customHeight="1">
      <c r="A769" s="163"/>
      <c r="B769" s="250"/>
      <c r="C769" s="251"/>
      <c r="D769" s="254"/>
      <c r="E769" s="255"/>
      <c r="F769" s="254"/>
      <c r="G769" s="255"/>
      <c r="H769" s="258"/>
      <c r="I769" s="259"/>
      <c r="J769" s="258"/>
      <c r="K769" s="259"/>
      <c r="L769" s="261"/>
      <c r="M769" s="263"/>
      <c r="N769" s="263"/>
      <c r="O769" s="264"/>
      <c r="P769" s="264"/>
      <c r="Q769" s="265"/>
      <c r="R769" s="244"/>
      <c r="S769" s="244"/>
      <c r="T769" s="265"/>
      <c r="U769" s="244"/>
      <c r="V769" s="266"/>
      <c r="W769" s="267"/>
      <c r="X769" s="244"/>
    </row>
    <row r="770" spans="1:24" s="57" customFormat="1" ht="20.45" customHeight="1">
      <c r="A770" s="163">
        <v>363</v>
      </c>
      <c r="B770" s="248" t="str">
        <f>IF('様式第６号(2)'!B777="","",'様式第６号(2)'!B777)</f>
        <v/>
      </c>
      <c r="C770" s="249"/>
      <c r="D770" s="252" t="str">
        <f>IF('様式第６号(2)'!H777="","",'様式第６号(2)'!H777)</f>
        <v/>
      </c>
      <c r="E770" s="253"/>
      <c r="F770" s="252" t="str">
        <f>IF('様式第６号(2)'!J777="","",'様式第６号(2)'!J777)</f>
        <v/>
      </c>
      <c r="G770" s="253"/>
      <c r="H770" s="256" t="str">
        <f>IF('様式第６号(2)'!N777="","",'様式第６号(2)'!N777)</f>
        <v/>
      </c>
      <c r="I770" s="257"/>
      <c r="J770" s="256" t="str">
        <f>IF('様式第６号(2)'!P777="","",'様式第６号(2)'!P777)</f>
        <v/>
      </c>
      <c r="K770" s="257"/>
      <c r="L770" s="260" t="str">
        <f>IF('様式第６号(2)'!R777="","",'様式第６号(2)'!R777)</f>
        <v/>
      </c>
      <c r="M770" s="262" t="str">
        <f>IF('様式第６号(2)'!T777="","",'様式第６号(2)'!T777)</f>
        <v/>
      </c>
      <c r="N770" s="262" t="str">
        <f t="shared" ref="N770" si="1072">IF(OR(H770="",M770=""),"",H770-M770)</f>
        <v/>
      </c>
      <c r="O770" s="264"/>
      <c r="P770" s="264"/>
      <c r="Q770" s="265"/>
      <c r="R770" s="244"/>
      <c r="S770" s="244"/>
      <c r="T770" s="265"/>
      <c r="U770" s="244"/>
      <c r="V770" s="266" t="str">
        <f t="shared" ref="V770" si="1073">IF(Q770="","",IF(Q770="×",0,IF(AND(Q770="○",S770="○"),150000,100000)))</f>
        <v/>
      </c>
      <c r="W770" s="267" t="str">
        <f t="shared" ref="W770" si="1074">IF(AND(N770="",O770=""),"",SUM(N770,O770))</f>
        <v/>
      </c>
      <c r="X770" s="244"/>
    </row>
    <row r="771" spans="1:24" s="57" customFormat="1" ht="20.45" customHeight="1">
      <c r="A771" s="163"/>
      <c r="B771" s="250"/>
      <c r="C771" s="251"/>
      <c r="D771" s="254"/>
      <c r="E771" s="255"/>
      <c r="F771" s="254"/>
      <c r="G771" s="255"/>
      <c r="H771" s="258"/>
      <c r="I771" s="259"/>
      <c r="J771" s="258"/>
      <c r="K771" s="259"/>
      <c r="L771" s="261"/>
      <c r="M771" s="263"/>
      <c r="N771" s="263"/>
      <c r="O771" s="264"/>
      <c r="P771" s="264"/>
      <c r="Q771" s="265"/>
      <c r="R771" s="244"/>
      <c r="S771" s="244"/>
      <c r="T771" s="265"/>
      <c r="U771" s="244"/>
      <c r="V771" s="266"/>
      <c r="W771" s="267"/>
      <c r="X771" s="244"/>
    </row>
    <row r="772" spans="1:24" s="57" customFormat="1" ht="20.45" customHeight="1">
      <c r="A772" s="163">
        <v>364</v>
      </c>
      <c r="B772" s="248" t="str">
        <f>IF('様式第６号(2)'!B779="","",'様式第６号(2)'!B779)</f>
        <v/>
      </c>
      <c r="C772" s="249"/>
      <c r="D772" s="252" t="str">
        <f>IF('様式第６号(2)'!H779="","",'様式第６号(2)'!H779)</f>
        <v/>
      </c>
      <c r="E772" s="253"/>
      <c r="F772" s="252" t="str">
        <f>IF('様式第６号(2)'!J779="","",'様式第６号(2)'!J779)</f>
        <v/>
      </c>
      <c r="G772" s="253"/>
      <c r="H772" s="256" t="str">
        <f>IF('様式第６号(2)'!N779="","",'様式第６号(2)'!N779)</f>
        <v/>
      </c>
      <c r="I772" s="257"/>
      <c r="J772" s="256" t="str">
        <f>IF('様式第６号(2)'!P779="","",'様式第６号(2)'!P779)</f>
        <v/>
      </c>
      <c r="K772" s="257"/>
      <c r="L772" s="260" t="str">
        <f>IF('様式第６号(2)'!R779="","",'様式第６号(2)'!R779)</f>
        <v/>
      </c>
      <c r="M772" s="262" t="str">
        <f>IF('様式第６号(2)'!T779="","",'様式第６号(2)'!T779)</f>
        <v/>
      </c>
      <c r="N772" s="262" t="str">
        <f t="shared" ref="N772" si="1075">IF(OR(H772="",M772=""),"",H772-M772)</f>
        <v/>
      </c>
      <c r="O772" s="264"/>
      <c r="P772" s="264"/>
      <c r="Q772" s="265"/>
      <c r="R772" s="244"/>
      <c r="S772" s="244"/>
      <c r="T772" s="265"/>
      <c r="U772" s="244"/>
      <c r="V772" s="266" t="str">
        <f t="shared" ref="V772" si="1076">IF(Q772="","",IF(Q772="×",0,IF(AND(Q772="○",S772="○"),150000,100000)))</f>
        <v/>
      </c>
      <c r="W772" s="267" t="str">
        <f t="shared" ref="W772" si="1077">IF(AND(N772="",O772=""),"",SUM(N772,O772))</f>
        <v/>
      </c>
      <c r="X772" s="244"/>
    </row>
    <row r="773" spans="1:24" s="57" customFormat="1" ht="20.45" customHeight="1">
      <c r="A773" s="163"/>
      <c r="B773" s="250"/>
      <c r="C773" s="251"/>
      <c r="D773" s="254"/>
      <c r="E773" s="255"/>
      <c r="F773" s="254"/>
      <c r="G773" s="255"/>
      <c r="H773" s="258"/>
      <c r="I773" s="259"/>
      <c r="J773" s="258"/>
      <c r="K773" s="259"/>
      <c r="L773" s="261"/>
      <c r="M773" s="263"/>
      <c r="N773" s="263"/>
      <c r="O773" s="264"/>
      <c r="P773" s="264"/>
      <c r="Q773" s="265"/>
      <c r="R773" s="244"/>
      <c r="S773" s="244"/>
      <c r="T773" s="265"/>
      <c r="U773" s="244"/>
      <c r="V773" s="266"/>
      <c r="W773" s="267"/>
      <c r="X773" s="244"/>
    </row>
    <row r="774" spans="1:24" s="57" customFormat="1" ht="20.45" customHeight="1">
      <c r="A774" s="163">
        <v>365</v>
      </c>
      <c r="B774" s="248" t="str">
        <f>IF('様式第６号(2)'!B781="","",'様式第６号(2)'!B781)</f>
        <v/>
      </c>
      <c r="C774" s="249"/>
      <c r="D774" s="252" t="str">
        <f>IF('様式第６号(2)'!H781="","",'様式第６号(2)'!H781)</f>
        <v/>
      </c>
      <c r="E774" s="253"/>
      <c r="F774" s="252" t="str">
        <f>IF('様式第６号(2)'!J781="","",'様式第６号(2)'!J781)</f>
        <v/>
      </c>
      <c r="G774" s="253"/>
      <c r="H774" s="256" t="str">
        <f>IF('様式第６号(2)'!N781="","",'様式第６号(2)'!N781)</f>
        <v/>
      </c>
      <c r="I774" s="257"/>
      <c r="J774" s="256" t="str">
        <f>IF('様式第６号(2)'!P781="","",'様式第６号(2)'!P781)</f>
        <v/>
      </c>
      <c r="K774" s="257"/>
      <c r="L774" s="260" t="str">
        <f>IF('様式第６号(2)'!R781="","",'様式第６号(2)'!R781)</f>
        <v/>
      </c>
      <c r="M774" s="262" t="str">
        <f>IF('様式第６号(2)'!T781="","",'様式第６号(2)'!T781)</f>
        <v/>
      </c>
      <c r="N774" s="262" t="str">
        <f t="shared" ref="N774" si="1078">IF(OR(H774="",M774=""),"",H774-M774)</f>
        <v/>
      </c>
      <c r="O774" s="264"/>
      <c r="P774" s="264"/>
      <c r="Q774" s="265"/>
      <c r="R774" s="244"/>
      <c r="S774" s="244"/>
      <c r="T774" s="265"/>
      <c r="U774" s="244"/>
      <c r="V774" s="266" t="str">
        <f t="shared" ref="V774" si="1079">IF(Q774="","",IF(Q774="×",0,IF(AND(Q774="○",S774="○"),150000,100000)))</f>
        <v/>
      </c>
      <c r="W774" s="267" t="str">
        <f t="shared" ref="W774" si="1080">IF(AND(N774="",O774=""),"",SUM(N774,O774))</f>
        <v/>
      </c>
      <c r="X774" s="244"/>
    </row>
    <row r="775" spans="1:24" s="57" customFormat="1" ht="20.45" customHeight="1">
      <c r="A775" s="163"/>
      <c r="B775" s="250"/>
      <c r="C775" s="251"/>
      <c r="D775" s="254"/>
      <c r="E775" s="255"/>
      <c r="F775" s="254"/>
      <c r="G775" s="255"/>
      <c r="H775" s="258"/>
      <c r="I775" s="259"/>
      <c r="J775" s="258"/>
      <c r="K775" s="259"/>
      <c r="L775" s="261"/>
      <c r="M775" s="263"/>
      <c r="N775" s="263"/>
      <c r="O775" s="264"/>
      <c r="P775" s="264"/>
      <c r="Q775" s="265"/>
      <c r="R775" s="244"/>
      <c r="S775" s="244"/>
      <c r="T775" s="265"/>
      <c r="U775" s="244"/>
      <c r="V775" s="266"/>
      <c r="W775" s="267"/>
      <c r="X775" s="244"/>
    </row>
    <row r="776" spans="1:24" s="57" customFormat="1" ht="20.45" customHeight="1">
      <c r="A776" s="163">
        <v>366</v>
      </c>
      <c r="B776" s="248" t="str">
        <f>IF('様式第６号(2)'!B783="","",'様式第６号(2)'!B783)</f>
        <v/>
      </c>
      <c r="C776" s="249"/>
      <c r="D776" s="252" t="str">
        <f>IF('様式第６号(2)'!H783="","",'様式第６号(2)'!H783)</f>
        <v/>
      </c>
      <c r="E776" s="253"/>
      <c r="F776" s="252" t="str">
        <f>IF('様式第６号(2)'!J783="","",'様式第６号(2)'!J783)</f>
        <v/>
      </c>
      <c r="G776" s="253"/>
      <c r="H776" s="256" t="str">
        <f>IF('様式第６号(2)'!N783="","",'様式第６号(2)'!N783)</f>
        <v/>
      </c>
      <c r="I776" s="257"/>
      <c r="J776" s="256" t="str">
        <f>IF('様式第６号(2)'!P783="","",'様式第６号(2)'!P783)</f>
        <v/>
      </c>
      <c r="K776" s="257"/>
      <c r="L776" s="260" t="str">
        <f>IF('様式第６号(2)'!R783="","",'様式第６号(2)'!R783)</f>
        <v/>
      </c>
      <c r="M776" s="262" t="str">
        <f>IF('様式第６号(2)'!T783="","",'様式第６号(2)'!T783)</f>
        <v/>
      </c>
      <c r="N776" s="262" t="str">
        <f t="shared" ref="N776" si="1081">IF(OR(H776="",M776=""),"",H776-M776)</f>
        <v/>
      </c>
      <c r="O776" s="264"/>
      <c r="P776" s="264"/>
      <c r="Q776" s="265"/>
      <c r="R776" s="244"/>
      <c r="S776" s="244"/>
      <c r="T776" s="265"/>
      <c r="U776" s="244"/>
      <c r="V776" s="266" t="str">
        <f t="shared" ref="V776" si="1082">IF(Q776="","",IF(Q776="×",0,IF(AND(Q776="○",S776="○"),150000,100000)))</f>
        <v/>
      </c>
      <c r="W776" s="267" t="str">
        <f t="shared" ref="W776" si="1083">IF(AND(N776="",O776=""),"",SUM(N776,O776))</f>
        <v/>
      </c>
      <c r="X776" s="244"/>
    </row>
    <row r="777" spans="1:24" s="57" customFormat="1" ht="20.45" customHeight="1">
      <c r="A777" s="163"/>
      <c r="B777" s="250"/>
      <c r="C777" s="251"/>
      <c r="D777" s="254"/>
      <c r="E777" s="255"/>
      <c r="F777" s="254"/>
      <c r="G777" s="255"/>
      <c r="H777" s="258"/>
      <c r="I777" s="259"/>
      <c r="J777" s="258"/>
      <c r="K777" s="259"/>
      <c r="L777" s="261"/>
      <c r="M777" s="263"/>
      <c r="N777" s="263"/>
      <c r="O777" s="264"/>
      <c r="P777" s="264"/>
      <c r="Q777" s="265"/>
      <c r="R777" s="244"/>
      <c r="S777" s="244"/>
      <c r="T777" s="265"/>
      <c r="U777" s="244"/>
      <c r="V777" s="266"/>
      <c r="W777" s="267"/>
      <c r="X777" s="244"/>
    </row>
    <row r="778" spans="1:24" s="57" customFormat="1" ht="20.45" customHeight="1">
      <c r="A778" s="163">
        <v>367</v>
      </c>
      <c r="B778" s="248" t="str">
        <f>IF('様式第６号(2)'!B785="","",'様式第６号(2)'!B785)</f>
        <v/>
      </c>
      <c r="C778" s="249"/>
      <c r="D778" s="252" t="str">
        <f>IF('様式第６号(2)'!H785="","",'様式第６号(2)'!H785)</f>
        <v/>
      </c>
      <c r="E778" s="253"/>
      <c r="F778" s="252" t="str">
        <f>IF('様式第６号(2)'!J785="","",'様式第６号(2)'!J785)</f>
        <v/>
      </c>
      <c r="G778" s="253"/>
      <c r="H778" s="256" t="str">
        <f>IF('様式第６号(2)'!N785="","",'様式第６号(2)'!N785)</f>
        <v/>
      </c>
      <c r="I778" s="257"/>
      <c r="J778" s="256" t="str">
        <f>IF('様式第６号(2)'!P785="","",'様式第６号(2)'!P785)</f>
        <v/>
      </c>
      <c r="K778" s="257"/>
      <c r="L778" s="260" t="str">
        <f>IF('様式第６号(2)'!R785="","",'様式第６号(2)'!R785)</f>
        <v/>
      </c>
      <c r="M778" s="262" t="str">
        <f>IF('様式第６号(2)'!T785="","",'様式第６号(2)'!T785)</f>
        <v/>
      </c>
      <c r="N778" s="262" t="str">
        <f t="shared" ref="N778" si="1084">IF(OR(H778="",M778=""),"",H778-M778)</f>
        <v/>
      </c>
      <c r="O778" s="264"/>
      <c r="P778" s="264"/>
      <c r="Q778" s="265"/>
      <c r="R778" s="244"/>
      <c r="S778" s="244"/>
      <c r="T778" s="265"/>
      <c r="U778" s="244"/>
      <c r="V778" s="266" t="str">
        <f t="shared" ref="V778" si="1085">IF(Q778="","",IF(Q778="×",0,IF(AND(Q778="○",S778="○"),150000,100000)))</f>
        <v/>
      </c>
      <c r="W778" s="267" t="str">
        <f t="shared" ref="W778" si="1086">IF(AND(N778="",O778=""),"",SUM(N778,O778))</f>
        <v/>
      </c>
      <c r="X778" s="244"/>
    </row>
    <row r="779" spans="1:24" s="57" customFormat="1" ht="20.45" customHeight="1">
      <c r="A779" s="163"/>
      <c r="B779" s="250"/>
      <c r="C779" s="251"/>
      <c r="D779" s="254"/>
      <c r="E779" s="255"/>
      <c r="F779" s="254"/>
      <c r="G779" s="255"/>
      <c r="H779" s="258"/>
      <c r="I779" s="259"/>
      <c r="J779" s="258"/>
      <c r="K779" s="259"/>
      <c r="L779" s="261"/>
      <c r="M779" s="263"/>
      <c r="N779" s="263"/>
      <c r="O779" s="264"/>
      <c r="P779" s="264"/>
      <c r="Q779" s="265"/>
      <c r="R779" s="244"/>
      <c r="S779" s="244"/>
      <c r="T779" s="265"/>
      <c r="U779" s="244"/>
      <c r="V779" s="266"/>
      <c r="W779" s="267"/>
      <c r="X779" s="244"/>
    </row>
    <row r="780" spans="1:24" s="57" customFormat="1" ht="20.45" customHeight="1">
      <c r="A780" s="163">
        <v>368</v>
      </c>
      <c r="B780" s="248" t="str">
        <f>IF('様式第６号(2)'!B787="","",'様式第６号(2)'!B787)</f>
        <v/>
      </c>
      <c r="C780" s="249"/>
      <c r="D780" s="252" t="str">
        <f>IF('様式第６号(2)'!H787="","",'様式第６号(2)'!H787)</f>
        <v/>
      </c>
      <c r="E780" s="253"/>
      <c r="F780" s="252" t="str">
        <f>IF('様式第６号(2)'!J787="","",'様式第６号(2)'!J787)</f>
        <v/>
      </c>
      <c r="G780" s="253"/>
      <c r="H780" s="256" t="str">
        <f>IF('様式第６号(2)'!N787="","",'様式第６号(2)'!N787)</f>
        <v/>
      </c>
      <c r="I780" s="257"/>
      <c r="J780" s="256" t="str">
        <f>IF('様式第６号(2)'!P787="","",'様式第６号(2)'!P787)</f>
        <v/>
      </c>
      <c r="K780" s="257"/>
      <c r="L780" s="260" t="str">
        <f>IF('様式第６号(2)'!R787="","",'様式第６号(2)'!R787)</f>
        <v/>
      </c>
      <c r="M780" s="262" t="str">
        <f>IF('様式第６号(2)'!T787="","",'様式第６号(2)'!T787)</f>
        <v/>
      </c>
      <c r="N780" s="262" t="str">
        <f t="shared" ref="N780" si="1087">IF(OR(H780="",M780=""),"",H780-M780)</f>
        <v/>
      </c>
      <c r="O780" s="264"/>
      <c r="P780" s="264"/>
      <c r="Q780" s="265"/>
      <c r="R780" s="244"/>
      <c r="S780" s="244"/>
      <c r="T780" s="265"/>
      <c r="U780" s="244"/>
      <c r="V780" s="266" t="str">
        <f t="shared" ref="V780" si="1088">IF(Q780="","",IF(Q780="×",0,IF(AND(Q780="○",S780="○"),150000,100000)))</f>
        <v/>
      </c>
      <c r="W780" s="267" t="str">
        <f t="shared" ref="W780" si="1089">IF(AND(N780="",O780=""),"",SUM(N780,O780))</f>
        <v/>
      </c>
      <c r="X780" s="244"/>
    </row>
    <row r="781" spans="1:24" s="57" customFormat="1" ht="20.45" customHeight="1">
      <c r="A781" s="163"/>
      <c r="B781" s="250"/>
      <c r="C781" s="251"/>
      <c r="D781" s="254"/>
      <c r="E781" s="255"/>
      <c r="F781" s="254"/>
      <c r="G781" s="255"/>
      <c r="H781" s="258"/>
      <c r="I781" s="259"/>
      <c r="J781" s="258"/>
      <c r="K781" s="259"/>
      <c r="L781" s="261"/>
      <c r="M781" s="263"/>
      <c r="N781" s="263"/>
      <c r="O781" s="264"/>
      <c r="P781" s="264"/>
      <c r="Q781" s="265"/>
      <c r="R781" s="244"/>
      <c r="S781" s="244"/>
      <c r="T781" s="265"/>
      <c r="U781" s="244"/>
      <c r="V781" s="266"/>
      <c r="W781" s="267"/>
      <c r="X781" s="244"/>
    </row>
    <row r="782" spans="1:24" s="57" customFormat="1" ht="20.45" customHeight="1">
      <c r="A782" s="163">
        <v>369</v>
      </c>
      <c r="B782" s="248" t="str">
        <f>IF('様式第６号(2)'!B789="","",'様式第６号(2)'!B789)</f>
        <v/>
      </c>
      <c r="C782" s="249"/>
      <c r="D782" s="252" t="str">
        <f>IF('様式第６号(2)'!H789="","",'様式第６号(2)'!H789)</f>
        <v/>
      </c>
      <c r="E782" s="253"/>
      <c r="F782" s="252" t="str">
        <f>IF('様式第６号(2)'!J789="","",'様式第６号(2)'!J789)</f>
        <v/>
      </c>
      <c r="G782" s="253"/>
      <c r="H782" s="256" t="str">
        <f>IF('様式第６号(2)'!N789="","",'様式第６号(2)'!N789)</f>
        <v/>
      </c>
      <c r="I782" s="257"/>
      <c r="J782" s="256" t="str">
        <f>IF('様式第６号(2)'!P789="","",'様式第６号(2)'!P789)</f>
        <v/>
      </c>
      <c r="K782" s="257"/>
      <c r="L782" s="260" t="str">
        <f>IF('様式第６号(2)'!R789="","",'様式第６号(2)'!R789)</f>
        <v/>
      </c>
      <c r="M782" s="262" t="str">
        <f>IF('様式第６号(2)'!T789="","",'様式第６号(2)'!T789)</f>
        <v/>
      </c>
      <c r="N782" s="262" t="str">
        <f t="shared" ref="N782" si="1090">IF(OR(H782="",M782=""),"",H782-M782)</f>
        <v/>
      </c>
      <c r="O782" s="264"/>
      <c r="P782" s="264"/>
      <c r="Q782" s="265"/>
      <c r="R782" s="244"/>
      <c r="S782" s="244"/>
      <c r="T782" s="265"/>
      <c r="U782" s="244"/>
      <c r="V782" s="266" t="str">
        <f t="shared" ref="V782" si="1091">IF(Q782="","",IF(Q782="×",0,IF(AND(Q782="○",S782="○"),150000,100000)))</f>
        <v/>
      </c>
      <c r="W782" s="267" t="str">
        <f t="shared" ref="W782" si="1092">IF(AND(N782="",O782=""),"",SUM(N782,O782))</f>
        <v/>
      </c>
      <c r="X782" s="244"/>
    </row>
    <row r="783" spans="1:24" s="57" customFormat="1" ht="20.45" customHeight="1">
      <c r="A783" s="163"/>
      <c r="B783" s="250"/>
      <c r="C783" s="251"/>
      <c r="D783" s="254"/>
      <c r="E783" s="255"/>
      <c r="F783" s="254"/>
      <c r="G783" s="255"/>
      <c r="H783" s="258"/>
      <c r="I783" s="259"/>
      <c r="J783" s="258"/>
      <c r="K783" s="259"/>
      <c r="L783" s="261"/>
      <c r="M783" s="263"/>
      <c r="N783" s="263"/>
      <c r="O783" s="264"/>
      <c r="P783" s="264"/>
      <c r="Q783" s="265"/>
      <c r="R783" s="244"/>
      <c r="S783" s="244"/>
      <c r="T783" s="265"/>
      <c r="U783" s="244"/>
      <c r="V783" s="266"/>
      <c r="W783" s="267"/>
      <c r="X783" s="244"/>
    </row>
    <row r="784" spans="1:24" s="57" customFormat="1" ht="20.45" customHeight="1">
      <c r="A784" s="163">
        <v>370</v>
      </c>
      <c r="B784" s="248" t="str">
        <f>IF('様式第６号(2)'!B791="","",'様式第６号(2)'!B791)</f>
        <v/>
      </c>
      <c r="C784" s="249"/>
      <c r="D784" s="252" t="str">
        <f>IF('様式第６号(2)'!H791="","",'様式第６号(2)'!H791)</f>
        <v/>
      </c>
      <c r="E784" s="253"/>
      <c r="F784" s="252" t="str">
        <f>IF('様式第６号(2)'!J791="","",'様式第６号(2)'!J791)</f>
        <v/>
      </c>
      <c r="G784" s="253"/>
      <c r="H784" s="256" t="str">
        <f>IF('様式第６号(2)'!N791="","",'様式第６号(2)'!N791)</f>
        <v/>
      </c>
      <c r="I784" s="257"/>
      <c r="J784" s="256" t="str">
        <f>IF('様式第６号(2)'!P791="","",'様式第６号(2)'!P791)</f>
        <v/>
      </c>
      <c r="K784" s="257"/>
      <c r="L784" s="260" t="str">
        <f>IF('様式第６号(2)'!R791="","",'様式第６号(2)'!R791)</f>
        <v/>
      </c>
      <c r="M784" s="262" t="str">
        <f>IF('様式第６号(2)'!T791="","",'様式第６号(2)'!T791)</f>
        <v/>
      </c>
      <c r="N784" s="262" t="str">
        <f t="shared" ref="N784" si="1093">IF(OR(H784="",M784=""),"",H784-M784)</f>
        <v/>
      </c>
      <c r="O784" s="264"/>
      <c r="P784" s="264"/>
      <c r="Q784" s="265"/>
      <c r="R784" s="244"/>
      <c r="S784" s="244"/>
      <c r="T784" s="265"/>
      <c r="U784" s="244"/>
      <c r="V784" s="266" t="str">
        <f t="shared" ref="V784" si="1094">IF(Q784="","",IF(Q784="×",0,IF(AND(Q784="○",S784="○"),150000,100000)))</f>
        <v/>
      </c>
      <c r="W784" s="267" t="str">
        <f t="shared" ref="W784" si="1095">IF(AND(N784="",O784=""),"",SUM(N784,O784))</f>
        <v/>
      </c>
      <c r="X784" s="244"/>
    </row>
    <row r="785" spans="1:24" s="57" customFormat="1" ht="20.45" customHeight="1">
      <c r="A785" s="163"/>
      <c r="B785" s="250"/>
      <c r="C785" s="251"/>
      <c r="D785" s="254"/>
      <c r="E785" s="255"/>
      <c r="F785" s="254"/>
      <c r="G785" s="255"/>
      <c r="H785" s="258"/>
      <c r="I785" s="259"/>
      <c r="J785" s="258"/>
      <c r="K785" s="259"/>
      <c r="L785" s="261"/>
      <c r="M785" s="263"/>
      <c r="N785" s="263"/>
      <c r="O785" s="264"/>
      <c r="P785" s="264"/>
      <c r="Q785" s="265"/>
      <c r="R785" s="244"/>
      <c r="S785" s="244"/>
      <c r="T785" s="265"/>
      <c r="U785" s="244"/>
      <c r="V785" s="266"/>
      <c r="W785" s="267"/>
      <c r="X785" s="244"/>
    </row>
    <row r="786" spans="1:24" s="57" customFormat="1" ht="20.45" customHeight="1">
      <c r="A786" s="163">
        <v>371</v>
      </c>
      <c r="B786" s="248" t="str">
        <f>IF('様式第６号(2)'!B793="","",'様式第６号(2)'!B793)</f>
        <v/>
      </c>
      <c r="C786" s="249"/>
      <c r="D786" s="252" t="str">
        <f>IF('様式第６号(2)'!H793="","",'様式第６号(2)'!H793)</f>
        <v/>
      </c>
      <c r="E786" s="253"/>
      <c r="F786" s="252" t="str">
        <f>IF('様式第６号(2)'!J793="","",'様式第６号(2)'!J793)</f>
        <v/>
      </c>
      <c r="G786" s="253"/>
      <c r="H786" s="256" t="str">
        <f>IF('様式第６号(2)'!N793="","",'様式第６号(2)'!N793)</f>
        <v/>
      </c>
      <c r="I786" s="257"/>
      <c r="J786" s="256" t="str">
        <f>IF('様式第６号(2)'!P793="","",'様式第６号(2)'!P793)</f>
        <v/>
      </c>
      <c r="K786" s="257"/>
      <c r="L786" s="260" t="str">
        <f>IF('様式第６号(2)'!R793="","",'様式第６号(2)'!R793)</f>
        <v/>
      </c>
      <c r="M786" s="262" t="str">
        <f>IF('様式第６号(2)'!T793="","",'様式第６号(2)'!T793)</f>
        <v/>
      </c>
      <c r="N786" s="262" t="str">
        <f t="shared" ref="N786" si="1096">IF(OR(H786="",M786=""),"",H786-M786)</f>
        <v/>
      </c>
      <c r="O786" s="264"/>
      <c r="P786" s="264"/>
      <c r="Q786" s="265"/>
      <c r="R786" s="244"/>
      <c r="S786" s="244"/>
      <c r="T786" s="265"/>
      <c r="U786" s="244"/>
      <c r="V786" s="266" t="str">
        <f t="shared" ref="V786" si="1097">IF(Q786="","",IF(Q786="×",0,IF(AND(Q786="○",S786="○"),150000,100000)))</f>
        <v/>
      </c>
      <c r="W786" s="267" t="str">
        <f t="shared" ref="W786" si="1098">IF(AND(N786="",O786=""),"",SUM(N786,O786))</f>
        <v/>
      </c>
      <c r="X786" s="244"/>
    </row>
    <row r="787" spans="1:24" s="57" customFormat="1" ht="20.45" customHeight="1">
      <c r="A787" s="163"/>
      <c r="B787" s="250"/>
      <c r="C787" s="251"/>
      <c r="D787" s="254"/>
      <c r="E787" s="255"/>
      <c r="F787" s="254"/>
      <c r="G787" s="255"/>
      <c r="H787" s="258"/>
      <c r="I787" s="259"/>
      <c r="J787" s="258"/>
      <c r="K787" s="259"/>
      <c r="L787" s="261"/>
      <c r="M787" s="263"/>
      <c r="N787" s="263"/>
      <c r="O787" s="264"/>
      <c r="P787" s="264"/>
      <c r="Q787" s="265"/>
      <c r="R787" s="244"/>
      <c r="S787" s="244"/>
      <c r="T787" s="265"/>
      <c r="U787" s="244"/>
      <c r="V787" s="266"/>
      <c r="W787" s="267"/>
      <c r="X787" s="244"/>
    </row>
    <row r="788" spans="1:24" s="57" customFormat="1" ht="20.45" customHeight="1">
      <c r="A788" s="163">
        <v>372</v>
      </c>
      <c r="B788" s="248" t="str">
        <f>IF('様式第６号(2)'!B795="","",'様式第６号(2)'!B795)</f>
        <v/>
      </c>
      <c r="C788" s="249"/>
      <c r="D788" s="252" t="str">
        <f>IF('様式第６号(2)'!H795="","",'様式第６号(2)'!H795)</f>
        <v/>
      </c>
      <c r="E788" s="253"/>
      <c r="F788" s="252" t="str">
        <f>IF('様式第６号(2)'!J795="","",'様式第６号(2)'!J795)</f>
        <v/>
      </c>
      <c r="G788" s="253"/>
      <c r="H788" s="256" t="str">
        <f>IF('様式第６号(2)'!N795="","",'様式第６号(2)'!N795)</f>
        <v/>
      </c>
      <c r="I788" s="257"/>
      <c r="J788" s="256" t="str">
        <f>IF('様式第６号(2)'!P795="","",'様式第６号(2)'!P795)</f>
        <v/>
      </c>
      <c r="K788" s="257"/>
      <c r="L788" s="260" t="str">
        <f>IF('様式第６号(2)'!R795="","",'様式第６号(2)'!R795)</f>
        <v/>
      </c>
      <c r="M788" s="262" t="str">
        <f>IF('様式第６号(2)'!T795="","",'様式第６号(2)'!T795)</f>
        <v/>
      </c>
      <c r="N788" s="262" t="str">
        <f t="shared" ref="N788" si="1099">IF(OR(H788="",M788=""),"",H788-M788)</f>
        <v/>
      </c>
      <c r="O788" s="264"/>
      <c r="P788" s="264"/>
      <c r="Q788" s="265"/>
      <c r="R788" s="244"/>
      <c r="S788" s="244"/>
      <c r="T788" s="265"/>
      <c r="U788" s="244"/>
      <c r="V788" s="266" t="str">
        <f t="shared" ref="V788" si="1100">IF(Q788="","",IF(Q788="×",0,IF(AND(Q788="○",S788="○"),150000,100000)))</f>
        <v/>
      </c>
      <c r="W788" s="267" t="str">
        <f t="shared" ref="W788" si="1101">IF(AND(N788="",O788=""),"",SUM(N788,O788))</f>
        <v/>
      </c>
      <c r="X788" s="244"/>
    </row>
    <row r="789" spans="1:24" s="57" customFormat="1" ht="20.45" customHeight="1">
      <c r="A789" s="163"/>
      <c r="B789" s="250"/>
      <c r="C789" s="251"/>
      <c r="D789" s="254"/>
      <c r="E789" s="255"/>
      <c r="F789" s="254"/>
      <c r="G789" s="255"/>
      <c r="H789" s="258"/>
      <c r="I789" s="259"/>
      <c r="J789" s="258"/>
      <c r="K789" s="259"/>
      <c r="L789" s="261"/>
      <c r="M789" s="263"/>
      <c r="N789" s="263"/>
      <c r="O789" s="264"/>
      <c r="P789" s="264"/>
      <c r="Q789" s="265"/>
      <c r="R789" s="244"/>
      <c r="S789" s="244"/>
      <c r="T789" s="265"/>
      <c r="U789" s="244"/>
      <c r="V789" s="266"/>
      <c r="W789" s="267"/>
      <c r="X789" s="244"/>
    </row>
    <row r="790" spans="1:24" s="57" customFormat="1" ht="20.45" customHeight="1">
      <c r="A790" s="163">
        <v>373</v>
      </c>
      <c r="B790" s="248" t="str">
        <f>IF('様式第６号(2)'!B797="","",'様式第６号(2)'!B797)</f>
        <v/>
      </c>
      <c r="C790" s="249"/>
      <c r="D790" s="252" t="str">
        <f>IF('様式第６号(2)'!H797="","",'様式第６号(2)'!H797)</f>
        <v/>
      </c>
      <c r="E790" s="253"/>
      <c r="F790" s="252" t="str">
        <f>IF('様式第６号(2)'!J797="","",'様式第６号(2)'!J797)</f>
        <v/>
      </c>
      <c r="G790" s="253"/>
      <c r="H790" s="256" t="str">
        <f>IF('様式第６号(2)'!N797="","",'様式第６号(2)'!N797)</f>
        <v/>
      </c>
      <c r="I790" s="257"/>
      <c r="J790" s="256" t="str">
        <f>IF('様式第６号(2)'!P797="","",'様式第６号(2)'!P797)</f>
        <v/>
      </c>
      <c r="K790" s="257"/>
      <c r="L790" s="260" t="str">
        <f>IF('様式第６号(2)'!R797="","",'様式第６号(2)'!R797)</f>
        <v/>
      </c>
      <c r="M790" s="262" t="str">
        <f>IF('様式第６号(2)'!T797="","",'様式第６号(2)'!T797)</f>
        <v/>
      </c>
      <c r="N790" s="262" t="str">
        <f t="shared" ref="N790" si="1102">IF(OR(H790="",M790=""),"",H790-M790)</f>
        <v/>
      </c>
      <c r="O790" s="264"/>
      <c r="P790" s="264"/>
      <c r="Q790" s="265"/>
      <c r="R790" s="244"/>
      <c r="S790" s="244"/>
      <c r="T790" s="265"/>
      <c r="U790" s="244"/>
      <c r="V790" s="266" t="str">
        <f t="shared" ref="V790" si="1103">IF(Q790="","",IF(Q790="×",0,IF(AND(Q790="○",S790="○"),150000,100000)))</f>
        <v/>
      </c>
      <c r="W790" s="267" t="str">
        <f t="shared" ref="W790" si="1104">IF(AND(N790="",O790=""),"",SUM(N790,O790))</f>
        <v/>
      </c>
      <c r="X790" s="244"/>
    </row>
    <row r="791" spans="1:24" s="57" customFormat="1" ht="20.45" customHeight="1">
      <c r="A791" s="163"/>
      <c r="B791" s="250"/>
      <c r="C791" s="251"/>
      <c r="D791" s="254"/>
      <c r="E791" s="255"/>
      <c r="F791" s="254"/>
      <c r="G791" s="255"/>
      <c r="H791" s="258"/>
      <c r="I791" s="259"/>
      <c r="J791" s="258"/>
      <c r="K791" s="259"/>
      <c r="L791" s="261"/>
      <c r="M791" s="263"/>
      <c r="N791" s="263"/>
      <c r="O791" s="264"/>
      <c r="P791" s="264"/>
      <c r="Q791" s="265"/>
      <c r="R791" s="244"/>
      <c r="S791" s="244"/>
      <c r="T791" s="265"/>
      <c r="U791" s="244"/>
      <c r="V791" s="266"/>
      <c r="W791" s="267"/>
      <c r="X791" s="244"/>
    </row>
    <row r="792" spans="1:24" s="57" customFormat="1" ht="20.45" customHeight="1">
      <c r="A792" s="163">
        <v>374</v>
      </c>
      <c r="B792" s="248" t="str">
        <f>IF('様式第６号(2)'!B799="","",'様式第６号(2)'!B799)</f>
        <v/>
      </c>
      <c r="C792" s="249"/>
      <c r="D792" s="252" t="str">
        <f>IF('様式第６号(2)'!H799="","",'様式第６号(2)'!H799)</f>
        <v/>
      </c>
      <c r="E792" s="253"/>
      <c r="F792" s="252" t="str">
        <f>IF('様式第６号(2)'!J799="","",'様式第６号(2)'!J799)</f>
        <v/>
      </c>
      <c r="G792" s="253"/>
      <c r="H792" s="256" t="str">
        <f>IF('様式第６号(2)'!N799="","",'様式第６号(2)'!N799)</f>
        <v/>
      </c>
      <c r="I792" s="257"/>
      <c r="J792" s="256" t="str">
        <f>IF('様式第６号(2)'!P799="","",'様式第６号(2)'!P799)</f>
        <v/>
      </c>
      <c r="K792" s="257"/>
      <c r="L792" s="260" t="str">
        <f>IF('様式第６号(2)'!R799="","",'様式第６号(2)'!R799)</f>
        <v/>
      </c>
      <c r="M792" s="262" t="str">
        <f>IF('様式第６号(2)'!T799="","",'様式第６号(2)'!T799)</f>
        <v/>
      </c>
      <c r="N792" s="262" t="str">
        <f t="shared" ref="N792" si="1105">IF(OR(H792="",M792=""),"",H792-M792)</f>
        <v/>
      </c>
      <c r="O792" s="264"/>
      <c r="P792" s="264"/>
      <c r="Q792" s="265"/>
      <c r="R792" s="244"/>
      <c r="S792" s="244"/>
      <c r="T792" s="265"/>
      <c r="U792" s="244"/>
      <c r="V792" s="266" t="str">
        <f t="shared" ref="V792" si="1106">IF(Q792="","",IF(Q792="×",0,IF(AND(Q792="○",S792="○"),150000,100000)))</f>
        <v/>
      </c>
      <c r="W792" s="267" t="str">
        <f t="shared" ref="W792" si="1107">IF(AND(N792="",O792=""),"",SUM(N792,O792))</f>
        <v/>
      </c>
      <c r="X792" s="244"/>
    </row>
    <row r="793" spans="1:24" s="57" customFormat="1" ht="20.45" customHeight="1">
      <c r="A793" s="163"/>
      <c r="B793" s="250"/>
      <c r="C793" s="251"/>
      <c r="D793" s="254"/>
      <c r="E793" s="255"/>
      <c r="F793" s="254"/>
      <c r="G793" s="255"/>
      <c r="H793" s="258"/>
      <c r="I793" s="259"/>
      <c r="J793" s="258"/>
      <c r="K793" s="259"/>
      <c r="L793" s="261"/>
      <c r="M793" s="263"/>
      <c r="N793" s="263"/>
      <c r="O793" s="264"/>
      <c r="P793" s="264"/>
      <c r="Q793" s="265"/>
      <c r="R793" s="244"/>
      <c r="S793" s="244"/>
      <c r="T793" s="265"/>
      <c r="U793" s="244"/>
      <c r="V793" s="266"/>
      <c r="W793" s="267"/>
      <c r="X793" s="244"/>
    </row>
    <row r="794" spans="1:24" s="57" customFormat="1" ht="20.45" customHeight="1">
      <c r="A794" s="163">
        <v>375</v>
      </c>
      <c r="B794" s="248" t="str">
        <f>IF('様式第６号(2)'!B801="","",'様式第６号(2)'!B801)</f>
        <v/>
      </c>
      <c r="C794" s="249"/>
      <c r="D794" s="252" t="str">
        <f>IF('様式第６号(2)'!H801="","",'様式第６号(2)'!H801)</f>
        <v/>
      </c>
      <c r="E794" s="253"/>
      <c r="F794" s="252" t="str">
        <f>IF('様式第６号(2)'!J801="","",'様式第６号(2)'!J801)</f>
        <v/>
      </c>
      <c r="G794" s="253"/>
      <c r="H794" s="256" t="str">
        <f>IF('様式第６号(2)'!N801="","",'様式第６号(2)'!N801)</f>
        <v/>
      </c>
      <c r="I794" s="257"/>
      <c r="J794" s="256" t="str">
        <f>IF('様式第６号(2)'!P801="","",'様式第６号(2)'!P801)</f>
        <v/>
      </c>
      <c r="K794" s="257"/>
      <c r="L794" s="260" t="str">
        <f>IF('様式第６号(2)'!R801="","",'様式第６号(2)'!R801)</f>
        <v/>
      </c>
      <c r="M794" s="262" t="str">
        <f>IF('様式第６号(2)'!T801="","",'様式第６号(2)'!T801)</f>
        <v/>
      </c>
      <c r="N794" s="262" t="str">
        <f t="shared" ref="N794" si="1108">IF(OR(H794="",M794=""),"",H794-M794)</f>
        <v/>
      </c>
      <c r="O794" s="264"/>
      <c r="P794" s="264"/>
      <c r="Q794" s="265"/>
      <c r="R794" s="244"/>
      <c r="S794" s="244"/>
      <c r="T794" s="265"/>
      <c r="U794" s="244"/>
      <c r="V794" s="266" t="str">
        <f t="shared" ref="V794" si="1109">IF(Q794="","",IF(Q794="×",0,IF(AND(Q794="○",S794="○"),150000,100000)))</f>
        <v/>
      </c>
      <c r="W794" s="267" t="str">
        <f t="shared" ref="W794" si="1110">IF(AND(N794="",O794=""),"",SUM(N794,O794))</f>
        <v/>
      </c>
      <c r="X794" s="244"/>
    </row>
    <row r="795" spans="1:24" s="57" customFormat="1" ht="20.45" customHeight="1">
      <c r="A795" s="163"/>
      <c r="B795" s="250"/>
      <c r="C795" s="251"/>
      <c r="D795" s="254"/>
      <c r="E795" s="255"/>
      <c r="F795" s="254"/>
      <c r="G795" s="255"/>
      <c r="H795" s="258"/>
      <c r="I795" s="259"/>
      <c r="J795" s="258"/>
      <c r="K795" s="259"/>
      <c r="L795" s="261"/>
      <c r="M795" s="263"/>
      <c r="N795" s="263"/>
      <c r="O795" s="264"/>
      <c r="P795" s="264"/>
      <c r="Q795" s="265"/>
      <c r="R795" s="244"/>
      <c r="S795" s="244"/>
      <c r="T795" s="265"/>
      <c r="U795" s="244"/>
      <c r="V795" s="266"/>
      <c r="W795" s="267"/>
      <c r="X795" s="244"/>
    </row>
    <row r="796" spans="1:24" s="57" customFormat="1" ht="20.45" customHeight="1">
      <c r="A796" s="163">
        <v>376</v>
      </c>
      <c r="B796" s="248" t="str">
        <f>IF('様式第６号(2)'!B803="","",'様式第６号(2)'!B803)</f>
        <v/>
      </c>
      <c r="C796" s="249"/>
      <c r="D796" s="252" t="str">
        <f>IF('様式第６号(2)'!H803="","",'様式第６号(2)'!H803)</f>
        <v/>
      </c>
      <c r="E796" s="253"/>
      <c r="F796" s="252" t="str">
        <f>IF('様式第６号(2)'!J803="","",'様式第６号(2)'!J803)</f>
        <v/>
      </c>
      <c r="G796" s="253"/>
      <c r="H796" s="256" t="str">
        <f>IF('様式第６号(2)'!N803="","",'様式第６号(2)'!N803)</f>
        <v/>
      </c>
      <c r="I796" s="257"/>
      <c r="J796" s="256" t="str">
        <f>IF('様式第６号(2)'!P803="","",'様式第６号(2)'!P803)</f>
        <v/>
      </c>
      <c r="K796" s="257"/>
      <c r="L796" s="260" t="str">
        <f>IF('様式第６号(2)'!R803="","",'様式第６号(2)'!R803)</f>
        <v/>
      </c>
      <c r="M796" s="262" t="str">
        <f>IF('様式第６号(2)'!T803="","",'様式第６号(2)'!T803)</f>
        <v/>
      </c>
      <c r="N796" s="262" t="str">
        <f t="shared" ref="N796" si="1111">IF(OR(H796="",M796=""),"",H796-M796)</f>
        <v/>
      </c>
      <c r="O796" s="264"/>
      <c r="P796" s="264"/>
      <c r="Q796" s="265"/>
      <c r="R796" s="244"/>
      <c r="S796" s="244"/>
      <c r="T796" s="265"/>
      <c r="U796" s="244"/>
      <c r="V796" s="266" t="str">
        <f t="shared" ref="V796" si="1112">IF(Q796="","",IF(Q796="×",0,IF(AND(Q796="○",S796="○"),150000,100000)))</f>
        <v/>
      </c>
      <c r="W796" s="267" t="str">
        <f t="shared" ref="W796" si="1113">IF(AND(N796="",O796=""),"",SUM(N796,O796))</f>
        <v/>
      </c>
      <c r="X796" s="244"/>
    </row>
    <row r="797" spans="1:24" s="57" customFormat="1" ht="20.45" customHeight="1">
      <c r="A797" s="163"/>
      <c r="B797" s="250"/>
      <c r="C797" s="251"/>
      <c r="D797" s="254"/>
      <c r="E797" s="255"/>
      <c r="F797" s="254"/>
      <c r="G797" s="255"/>
      <c r="H797" s="258"/>
      <c r="I797" s="259"/>
      <c r="J797" s="258"/>
      <c r="K797" s="259"/>
      <c r="L797" s="261"/>
      <c r="M797" s="263"/>
      <c r="N797" s="263"/>
      <c r="O797" s="264"/>
      <c r="P797" s="264"/>
      <c r="Q797" s="265"/>
      <c r="R797" s="244"/>
      <c r="S797" s="244"/>
      <c r="T797" s="265"/>
      <c r="U797" s="244"/>
      <c r="V797" s="266"/>
      <c r="W797" s="267"/>
      <c r="X797" s="244"/>
    </row>
    <row r="798" spans="1:24" s="57" customFormat="1" ht="20.45" customHeight="1">
      <c r="A798" s="163">
        <v>377</v>
      </c>
      <c r="B798" s="248" t="str">
        <f>IF('様式第６号(2)'!B805="","",'様式第６号(2)'!B805)</f>
        <v/>
      </c>
      <c r="C798" s="249"/>
      <c r="D798" s="252" t="str">
        <f>IF('様式第６号(2)'!H805="","",'様式第６号(2)'!H805)</f>
        <v/>
      </c>
      <c r="E798" s="253"/>
      <c r="F798" s="252" t="str">
        <f>IF('様式第６号(2)'!J805="","",'様式第６号(2)'!J805)</f>
        <v/>
      </c>
      <c r="G798" s="253"/>
      <c r="H798" s="256" t="str">
        <f>IF('様式第６号(2)'!N805="","",'様式第６号(2)'!N805)</f>
        <v/>
      </c>
      <c r="I798" s="257"/>
      <c r="J798" s="256" t="str">
        <f>IF('様式第６号(2)'!P805="","",'様式第６号(2)'!P805)</f>
        <v/>
      </c>
      <c r="K798" s="257"/>
      <c r="L798" s="260" t="str">
        <f>IF('様式第６号(2)'!R805="","",'様式第６号(2)'!R805)</f>
        <v/>
      </c>
      <c r="M798" s="262" t="str">
        <f>IF('様式第６号(2)'!T805="","",'様式第６号(2)'!T805)</f>
        <v/>
      </c>
      <c r="N798" s="262" t="str">
        <f t="shared" ref="N798" si="1114">IF(OR(H798="",M798=""),"",H798-M798)</f>
        <v/>
      </c>
      <c r="O798" s="264"/>
      <c r="P798" s="264"/>
      <c r="Q798" s="265"/>
      <c r="R798" s="244"/>
      <c r="S798" s="244"/>
      <c r="T798" s="265"/>
      <c r="U798" s="244"/>
      <c r="V798" s="266" t="str">
        <f t="shared" ref="V798" si="1115">IF(Q798="","",IF(Q798="×",0,IF(AND(Q798="○",S798="○"),150000,100000)))</f>
        <v/>
      </c>
      <c r="W798" s="267" t="str">
        <f t="shared" ref="W798" si="1116">IF(AND(N798="",O798=""),"",SUM(N798,O798))</f>
        <v/>
      </c>
      <c r="X798" s="244"/>
    </row>
    <row r="799" spans="1:24" s="57" customFormat="1" ht="20.45" customHeight="1">
      <c r="A799" s="163"/>
      <c r="B799" s="250"/>
      <c r="C799" s="251"/>
      <c r="D799" s="254"/>
      <c r="E799" s="255"/>
      <c r="F799" s="254"/>
      <c r="G799" s="255"/>
      <c r="H799" s="258"/>
      <c r="I799" s="259"/>
      <c r="J799" s="258"/>
      <c r="K799" s="259"/>
      <c r="L799" s="261"/>
      <c r="M799" s="263"/>
      <c r="N799" s="263"/>
      <c r="O799" s="264"/>
      <c r="P799" s="264"/>
      <c r="Q799" s="265"/>
      <c r="R799" s="244"/>
      <c r="S799" s="244"/>
      <c r="T799" s="265"/>
      <c r="U799" s="244"/>
      <c r="V799" s="266"/>
      <c r="W799" s="267"/>
      <c r="X799" s="244"/>
    </row>
    <row r="800" spans="1:24" s="57" customFormat="1" ht="20.45" customHeight="1">
      <c r="A800" s="163">
        <v>378</v>
      </c>
      <c r="B800" s="248" t="str">
        <f>IF('様式第６号(2)'!B807="","",'様式第６号(2)'!B807)</f>
        <v/>
      </c>
      <c r="C800" s="249"/>
      <c r="D800" s="252" t="str">
        <f>IF('様式第６号(2)'!H807="","",'様式第６号(2)'!H807)</f>
        <v/>
      </c>
      <c r="E800" s="253"/>
      <c r="F800" s="252" t="str">
        <f>IF('様式第６号(2)'!J807="","",'様式第６号(2)'!J807)</f>
        <v/>
      </c>
      <c r="G800" s="253"/>
      <c r="H800" s="256" t="str">
        <f>IF('様式第６号(2)'!N807="","",'様式第６号(2)'!N807)</f>
        <v/>
      </c>
      <c r="I800" s="257"/>
      <c r="J800" s="256" t="str">
        <f>IF('様式第６号(2)'!P807="","",'様式第６号(2)'!P807)</f>
        <v/>
      </c>
      <c r="K800" s="257"/>
      <c r="L800" s="260" t="str">
        <f>IF('様式第６号(2)'!R807="","",'様式第６号(2)'!R807)</f>
        <v/>
      </c>
      <c r="M800" s="262" t="str">
        <f>IF('様式第６号(2)'!T807="","",'様式第６号(2)'!T807)</f>
        <v/>
      </c>
      <c r="N800" s="262" t="str">
        <f t="shared" ref="N800" si="1117">IF(OR(H800="",M800=""),"",H800-M800)</f>
        <v/>
      </c>
      <c r="O800" s="264"/>
      <c r="P800" s="264"/>
      <c r="Q800" s="265"/>
      <c r="R800" s="244"/>
      <c r="S800" s="244"/>
      <c r="T800" s="265"/>
      <c r="U800" s="244"/>
      <c r="V800" s="266" t="str">
        <f t="shared" ref="V800" si="1118">IF(Q800="","",IF(Q800="×",0,IF(AND(Q800="○",S800="○"),150000,100000)))</f>
        <v/>
      </c>
      <c r="W800" s="267" t="str">
        <f t="shared" ref="W800" si="1119">IF(AND(N800="",O800=""),"",SUM(N800,O800))</f>
        <v/>
      </c>
      <c r="X800" s="244"/>
    </row>
    <row r="801" spans="1:24" s="57" customFormat="1" ht="20.45" customHeight="1">
      <c r="A801" s="163"/>
      <c r="B801" s="250"/>
      <c r="C801" s="251"/>
      <c r="D801" s="254"/>
      <c r="E801" s="255"/>
      <c r="F801" s="254"/>
      <c r="G801" s="255"/>
      <c r="H801" s="258"/>
      <c r="I801" s="259"/>
      <c r="J801" s="258"/>
      <c r="K801" s="259"/>
      <c r="L801" s="261"/>
      <c r="M801" s="263"/>
      <c r="N801" s="263"/>
      <c r="O801" s="264"/>
      <c r="P801" s="264"/>
      <c r="Q801" s="265"/>
      <c r="R801" s="244"/>
      <c r="S801" s="244"/>
      <c r="T801" s="265"/>
      <c r="U801" s="244"/>
      <c r="V801" s="266"/>
      <c r="W801" s="267"/>
      <c r="X801" s="244"/>
    </row>
    <row r="802" spans="1:24" s="57" customFormat="1" ht="20.45" customHeight="1">
      <c r="A802" s="163">
        <v>379</v>
      </c>
      <c r="B802" s="248" t="str">
        <f>IF('様式第６号(2)'!B809="","",'様式第６号(2)'!B809)</f>
        <v/>
      </c>
      <c r="C802" s="249"/>
      <c r="D802" s="252" t="str">
        <f>IF('様式第６号(2)'!H809="","",'様式第６号(2)'!H809)</f>
        <v/>
      </c>
      <c r="E802" s="253"/>
      <c r="F802" s="252" t="str">
        <f>IF('様式第６号(2)'!J809="","",'様式第６号(2)'!J809)</f>
        <v/>
      </c>
      <c r="G802" s="253"/>
      <c r="H802" s="256" t="str">
        <f>IF('様式第６号(2)'!N809="","",'様式第６号(2)'!N809)</f>
        <v/>
      </c>
      <c r="I802" s="257"/>
      <c r="J802" s="256" t="str">
        <f>IF('様式第６号(2)'!P809="","",'様式第６号(2)'!P809)</f>
        <v/>
      </c>
      <c r="K802" s="257"/>
      <c r="L802" s="260" t="str">
        <f>IF('様式第６号(2)'!R809="","",'様式第６号(2)'!R809)</f>
        <v/>
      </c>
      <c r="M802" s="262" t="str">
        <f>IF('様式第６号(2)'!T809="","",'様式第６号(2)'!T809)</f>
        <v/>
      </c>
      <c r="N802" s="262" t="str">
        <f t="shared" ref="N802" si="1120">IF(OR(H802="",M802=""),"",H802-M802)</f>
        <v/>
      </c>
      <c r="O802" s="264"/>
      <c r="P802" s="264"/>
      <c r="Q802" s="265"/>
      <c r="R802" s="244"/>
      <c r="S802" s="244"/>
      <c r="T802" s="265"/>
      <c r="U802" s="244"/>
      <c r="V802" s="266" t="str">
        <f t="shared" ref="V802" si="1121">IF(Q802="","",IF(Q802="×",0,IF(AND(Q802="○",S802="○"),150000,100000)))</f>
        <v/>
      </c>
      <c r="W802" s="267" t="str">
        <f t="shared" ref="W802" si="1122">IF(AND(N802="",O802=""),"",SUM(N802,O802))</f>
        <v/>
      </c>
      <c r="X802" s="244"/>
    </row>
    <row r="803" spans="1:24" s="57" customFormat="1" ht="20.45" customHeight="1">
      <c r="A803" s="163"/>
      <c r="B803" s="250"/>
      <c r="C803" s="251"/>
      <c r="D803" s="254"/>
      <c r="E803" s="255"/>
      <c r="F803" s="254"/>
      <c r="G803" s="255"/>
      <c r="H803" s="258"/>
      <c r="I803" s="259"/>
      <c r="J803" s="258"/>
      <c r="K803" s="259"/>
      <c r="L803" s="261"/>
      <c r="M803" s="263"/>
      <c r="N803" s="263"/>
      <c r="O803" s="264"/>
      <c r="P803" s="264"/>
      <c r="Q803" s="265"/>
      <c r="R803" s="244"/>
      <c r="S803" s="244"/>
      <c r="T803" s="265"/>
      <c r="U803" s="244"/>
      <c r="V803" s="266"/>
      <c r="W803" s="267"/>
      <c r="X803" s="244"/>
    </row>
    <row r="804" spans="1:24" s="57" customFormat="1" ht="20.45" customHeight="1">
      <c r="A804" s="163">
        <v>380</v>
      </c>
      <c r="B804" s="248" t="str">
        <f>IF('様式第６号(2)'!B811="","",'様式第６号(2)'!B811)</f>
        <v/>
      </c>
      <c r="C804" s="249"/>
      <c r="D804" s="252" t="str">
        <f>IF('様式第６号(2)'!H811="","",'様式第６号(2)'!H811)</f>
        <v/>
      </c>
      <c r="E804" s="253"/>
      <c r="F804" s="252" t="str">
        <f>IF('様式第６号(2)'!J811="","",'様式第６号(2)'!J811)</f>
        <v/>
      </c>
      <c r="G804" s="253"/>
      <c r="H804" s="256" t="str">
        <f>IF('様式第６号(2)'!N811="","",'様式第６号(2)'!N811)</f>
        <v/>
      </c>
      <c r="I804" s="257"/>
      <c r="J804" s="256" t="str">
        <f>IF('様式第６号(2)'!P811="","",'様式第６号(2)'!P811)</f>
        <v/>
      </c>
      <c r="K804" s="257"/>
      <c r="L804" s="260" t="str">
        <f>IF('様式第６号(2)'!R811="","",'様式第６号(2)'!R811)</f>
        <v/>
      </c>
      <c r="M804" s="262" t="str">
        <f>IF('様式第６号(2)'!T811="","",'様式第６号(2)'!T811)</f>
        <v/>
      </c>
      <c r="N804" s="262" t="str">
        <f t="shared" ref="N804" si="1123">IF(OR(H804="",M804=""),"",H804-M804)</f>
        <v/>
      </c>
      <c r="O804" s="264"/>
      <c r="P804" s="264"/>
      <c r="Q804" s="265"/>
      <c r="R804" s="244"/>
      <c r="S804" s="244"/>
      <c r="T804" s="265"/>
      <c r="U804" s="244"/>
      <c r="V804" s="266" t="str">
        <f t="shared" ref="V804" si="1124">IF(Q804="","",IF(Q804="×",0,IF(AND(Q804="○",S804="○"),150000,100000)))</f>
        <v/>
      </c>
      <c r="W804" s="267" t="str">
        <f t="shared" ref="W804" si="1125">IF(AND(N804="",O804=""),"",SUM(N804,O804))</f>
        <v/>
      </c>
      <c r="X804" s="244"/>
    </row>
    <row r="805" spans="1:24" s="57" customFormat="1" ht="20.45" customHeight="1">
      <c r="A805" s="163"/>
      <c r="B805" s="250"/>
      <c r="C805" s="251"/>
      <c r="D805" s="254"/>
      <c r="E805" s="255"/>
      <c r="F805" s="254"/>
      <c r="G805" s="255"/>
      <c r="H805" s="258"/>
      <c r="I805" s="259"/>
      <c r="J805" s="258"/>
      <c r="K805" s="259"/>
      <c r="L805" s="261"/>
      <c r="M805" s="263"/>
      <c r="N805" s="263"/>
      <c r="O805" s="264"/>
      <c r="P805" s="264"/>
      <c r="Q805" s="265"/>
      <c r="R805" s="244"/>
      <c r="S805" s="244"/>
      <c r="T805" s="265"/>
      <c r="U805" s="244"/>
      <c r="V805" s="266"/>
      <c r="W805" s="267"/>
      <c r="X805" s="244"/>
    </row>
    <row r="806" spans="1:24" s="57" customFormat="1" ht="20.45" customHeight="1">
      <c r="A806" s="163">
        <v>381</v>
      </c>
      <c r="B806" s="248" t="str">
        <f>IF('様式第６号(2)'!B813="","",'様式第６号(2)'!B813)</f>
        <v/>
      </c>
      <c r="C806" s="249"/>
      <c r="D806" s="252" t="str">
        <f>IF('様式第６号(2)'!H813="","",'様式第６号(2)'!H813)</f>
        <v/>
      </c>
      <c r="E806" s="253"/>
      <c r="F806" s="252" t="str">
        <f>IF('様式第６号(2)'!J813="","",'様式第６号(2)'!J813)</f>
        <v/>
      </c>
      <c r="G806" s="253"/>
      <c r="H806" s="256" t="str">
        <f>IF('様式第６号(2)'!N813="","",'様式第６号(2)'!N813)</f>
        <v/>
      </c>
      <c r="I806" s="257"/>
      <c r="J806" s="256" t="str">
        <f>IF('様式第６号(2)'!P813="","",'様式第６号(2)'!P813)</f>
        <v/>
      </c>
      <c r="K806" s="257"/>
      <c r="L806" s="260" t="str">
        <f>IF('様式第６号(2)'!R813="","",'様式第６号(2)'!R813)</f>
        <v/>
      </c>
      <c r="M806" s="262" t="str">
        <f>IF('様式第６号(2)'!T813="","",'様式第６号(2)'!T813)</f>
        <v/>
      </c>
      <c r="N806" s="262" t="str">
        <f t="shared" ref="N806" si="1126">IF(OR(H806="",M806=""),"",H806-M806)</f>
        <v/>
      </c>
      <c r="O806" s="264"/>
      <c r="P806" s="264"/>
      <c r="Q806" s="265"/>
      <c r="R806" s="244"/>
      <c r="S806" s="244"/>
      <c r="T806" s="265"/>
      <c r="U806" s="244"/>
      <c r="V806" s="266" t="str">
        <f t="shared" ref="V806" si="1127">IF(Q806="","",IF(Q806="×",0,IF(AND(Q806="○",S806="○"),150000,100000)))</f>
        <v/>
      </c>
      <c r="W806" s="267" t="str">
        <f t="shared" ref="W806" si="1128">IF(AND(N806="",O806=""),"",SUM(N806,O806))</f>
        <v/>
      </c>
      <c r="X806" s="244"/>
    </row>
    <row r="807" spans="1:24" s="57" customFormat="1" ht="20.45" customHeight="1">
      <c r="A807" s="163"/>
      <c r="B807" s="250"/>
      <c r="C807" s="251"/>
      <c r="D807" s="254"/>
      <c r="E807" s="255"/>
      <c r="F807" s="254"/>
      <c r="G807" s="255"/>
      <c r="H807" s="258"/>
      <c r="I807" s="259"/>
      <c r="J807" s="258"/>
      <c r="K807" s="259"/>
      <c r="L807" s="261"/>
      <c r="M807" s="263"/>
      <c r="N807" s="263"/>
      <c r="O807" s="264"/>
      <c r="P807" s="264"/>
      <c r="Q807" s="265"/>
      <c r="R807" s="244"/>
      <c r="S807" s="244"/>
      <c r="T807" s="265"/>
      <c r="U807" s="244"/>
      <c r="V807" s="266"/>
      <c r="W807" s="267"/>
      <c r="X807" s="244"/>
    </row>
    <row r="808" spans="1:24" s="57" customFormat="1" ht="20.45" customHeight="1">
      <c r="A808" s="163">
        <v>382</v>
      </c>
      <c r="B808" s="248" t="str">
        <f>IF('様式第６号(2)'!B815="","",'様式第６号(2)'!B815)</f>
        <v/>
      </c>
      <c r="C808" s="249"/>
      <c r="D808" s="252" t="str">
        <f>IF('様式第６号(2)'!H815="","",'様式第６号(2)'!H815)</f>
        <v/>
      </c>
      <c r="E808" s="253"/>
      <c r="F808" s="252" t="str">
        <f>IF('様式第６号(2)'!J815="","",'様式第６号(2)'!J815)</f>
        <v/>
      </c>
      <c r="G808" s="253"/>
      <c r="H808" s="256" t="str">
        <f>IF('様式第６号(2)'!N815="","",'様式第６号(2)'!N815)</f>
        <v/>
      </c>
      <c r="I808" s="257"/>
      <c r="J808" s="256" t="str">
        <f>IF('様式第６号(2)'!P815="","",'様式第６号(2)'!P815)</f>
        <v/>
      </c>
      <c r="K808" s="257"/>
      <c r="L808" s="260" t="str">
        <f>IF('様式第６号(2)'!R815="","",'様式第６号(2)'!R815)</f>
        <v/>
      </c>
      <c r="M808" s="262" t="str">
        <f>IF('様式第６号(2)'!T815="","",'様式第６号(2)'!T815)</f>
        <v/>
      </c>
      <c r="N808" s="262" t="str">
        <f t="shared" ref="N808" si="1129">IF(OR(H808="",M808=""),"",H808-M808)</f>
        <v/>
      </c>
      <c r="O808" s="264"/>
      <c r="P808" s="264"/>
      <c r="Q808" s="265"/>
      <c r="R808" s="244"/>
      <c r="S808" s="244"/>
      <c r="T808" s="265"/>
      <c r="U808" s="244"/>
      <c r="V808" s="266" t="str">
        <f t="shared" ref="V808" si="1130">IF(Q808="","",IF(Q808="×",0,IF(AND(Q808="○",S808="○"),150000,100000)))</f>
        <v/>
      </c>
      <c r="W808" s="267" t="str">
        <f t="shared" ref="W808" si="1131">IF(AND(N808="",O808=""),"",SUM(N808,O808))</f>
        <v/>
      </c>
      <c r="X808" s="244"/>
    </row>
    <row r="809" spans="1:24" s="57" customFormat="1" ht="20.45" customHeight="1">
      <c r="A809" s="163"/>
      <c r="B809" s="250"/>
      <c r="C809" s="251"/>
      <c r="D809" s="254"/>
      <c r="E809" s="255"/>
      <c r="F809" s="254"/>
      <c r="G809" s="255"/>
      <c r="H809" s="258"/>
      <c r="I809" s="259"/>
      <c r="J809" s="258"/>
      <c r="K809" s="259"/>
      <c r="L809" s="261"/>
      <c r="M809" s="263"/>
      <c r="N809" s="263"/>
      <c r="O809" s="264"/>
      <c r="P809" s="264"/>
      <c r="Q809" s="265"/>
      <c r="R809" s="244"/>
      <c r="S809" s="244"/>
      <c r="T809" s="265"/>
      <c r="U809" s="244"/>
      <c r="V809" s="266"/>
      <c r="W809" s="267"/>
      <c r="X809" s="244"/>
    </row>
    <row r="810" spans="1:24" s="57" customFormat="1" ht="20.45" customHeight="1">
      <c r="A810" s="163">
        <v>383</v>
      </c>
      <c r="B810" s="248" t="str">
        <f>IF('様式第６号(2)'!B817="","",'様式第６号(2)'!B817)</f>
        <v/>
      </c>
      <c r="C810" s="249"/>
      <c r="D810" s="252" t="str">
        <f>IF('様式第６号(2)'!H817="","",'様式第６号(2)'!H817)</f>
        <v/>
      </c>
      <c r="E810" s="253"/>
      <c r="F810" s="252" t="str">
        <f>IF('様式第６号(2)'!J817="","",'様式第６号(2)'!J817)</f>
        <v/>
      </c>
      <c r="G810" s="253"/>
      <c r="H810" s="256" t="str">
        <f>IF('様式第６号(2)'!N817="","",'様式第６号(2)'!N817)</f>
        <v/>
      </c>
      <c r="I810" s="257"/>
      <c r="J810" s="256" t="str">
        <f>IF('様式第６号(2)'!P817="","",'様式第６号(2)'!P817)</f>
        <v/>
      </c>
      <c r="K810" s="257"/>
      <c r="L810" s="260" t="str">
        <f>IF('様式第６号(2)'!R817="","",'様式第６号(2)'!R817)</f>
        <v/>
      </c>
      <c r="M810" s="262" t="str">
        <f>IF('様式第６号(2)'!T817="","",'様式第６号(2)'!T817)</f>
        <v/>
      </c>
      <c r="N810" s="262" t="str">
        <f t="shared" ref="N810" si="1132">IF(OR(H810="",M810=""),"",H810-M810)</f>
        <v/>
      </c>
      <c r="O810" s="264"/>
      <c r="P810" s="264"/>
      <c r="Q810" s="265"/>
      <c r="R810" s="244"/>
      <c r="S810" s="244"/>
      <c r="T810" s="265"/>
      <c r="U810" s="244"/>
      <c r="V810" s="266" t="str">
        <f t="shared" ref="V810" si="1133">IF(Q810="","",IF(Q810="×",0,IF(AND(Q810="○",S810="○"),150000,100000)))</f>
        <v/>
      </c>
      <c r="W810" s="267" t="str">
        <f t="shared" ref="W810" si="1134">IF(AND(N810="",O810=""),"",SUM(N810,O810))</f>
        <v/>
      </c>
      <c r="X810" s="244"/>
    </row>
    <row r="811" spans="1:24" s="57" customFormat="1" ht="20.45" customHeight="1">
      <c r="A811" s="163"/>
      <c r="B811" s="250"/>
      <c r="C811" s="251"/>
      <c r="D811" s="254"/>
      <c r="E811" s="255"/>
      <c r="F811" s="254"/>
      <c r="G811" s="255"/>
      <c r="H811" s="258"/>
      <c r="I811" s="259"/>
      <c r="J811" s="258"/>
      <c r="K811" s="259"/>
      <c r="L811" s="261"/>
      <c r="M811" s="263"/>
      <c r="N811" s="263"/>
      <c r="O811" s="264"/>
      <c r="P811" s="264"/>
      <c r="Q811" s="265"/>
      <c r="R811" s="244"/>
      <c r="S811" s="244"/>
      <c r="T811" s="265"/>
      <c r="U811" s="244"/>
      <c r="V811" s="266"/>
      <c r="W811" s="267"/>
      <c r="X811" s="244"/>
    </row>
    <row r="812" spans="1:24" s="57" customFormat="1" ht="20.45" customHeight="1">
      <c r="A812" s="163">
        <v>384</v>
      </c>
      <c r="B812" s="248" t="str">
        <f>IF('様式第６号(2)'!B819="","",'様式第６号(2)'!B819)</f>
        <v/>
      </c>
      <c r="C812" s="249"/>
      <c r="D812" s="252" t="str">
        <f>IF('様式第６号(2)'!H819="","",'様式第６号(2)'!H819)</f>
        <v/>
      </c>
      <c r="E812" s="253"/>
      <c r="F812" s="252" t="str">
        <f>IF('様式第６号(2)'!J819="","",'様式第６号(2)'!J819)</f>
        <v/>
      </c>
      <c r="G812" s="253"/>
      <c r="H812" s="256" t="str">
        <f>IF('様式第６号(2)'!N819="","",'様式第６号(2)'!N819)</f>
        <v/>
      </c>
      <c r="I812" s="257"/>
      <c r="J812" s="256" t="str">
        <f>IF('様式第６号(2)'!P819="","",'様式第６号(2)'!P819)</f>
        <v/>
      </c>
      <c r="K812" s="257"/>
      <c r="L812" s="260" t="str">
        <f>IF('様式第６号(2)'!R819="","",'様式第６号(2)'!R819)</f>
        <v/>
      </c>
      <c r="M812" s="262" t="str">
        <f>IF('様式第６号(2)'!T819="","",'様式第６号(2)'!T819)</f>
        <v/>
      </c>
      <c r="N812" s="262" t="str">
        <f t="shared" ref="N812" si="1135">IF(OR(H812="",M812=""),"",H812-M812)</f>
        <v/>
      </c>
      <c r="O812" s="264"/>
      <c r="P812" s="264"/>
      <c r="Q812" s="265"/>
      <c r="R812" s="244"/>
      <c r="S812" s="244"/>
      <c r="T812" s="265"/>
      <c r="U812" s="244"/>
      <c r="V812" s="266" t="str">
        <f t="shared" ref="V812" si="1136">IF(Q812="","",IF(Q812="×",0,IF(AND(Q812="○",S812="○"),150000,100000)))</f>
        <v/>
      </c>
      <c r="W812" s="267" t="str">
        <f t="shared" ref="W812" si="1137">IF(AND(N812="",O812=""),"",SUM(N812,O812))</f>
        <v/>
      </c>
      <c r="X812" s="244"/>
    </row>
    <row r="813" spans="1:24" s="57" customFormat="1" ht="20.45" customHeight="1">
      <c r="A813" s="163"/>
      <c r="B813" s="250"/>
      <c r="C813" s="251"/>
      <c r="D813" s="254"/>
      <c r="E813" s="255"/>
      <c r="F813" s="254"/>
      <c r="G813" s="255"/>
      <c r="H813" s="258"/>
      <c r="I813" s="259"/>
      <c r="J813" s="258"/>
      <c r="K813" s="259"/>
      <c r="L813" s="261"/>
      <c r="M813" s="263"/>
      <c r="N813" s="263"/>
      <c r="O813" s="264"/>
      <c r="P813" s="264"/>
      <c r="Q813" s="265"/>
      <c r="R813" s="244"/>
      <c r="S813" s="244"/>
      <c r="T813" s="265"/>
      <c r="U813" s="244"/>
      <c r="V813" s="266"/>
      <c r="W813" s="267"/>
      <c r="X813" s="244"/>
    </row>
    <row r="814" spans="1:24" s="57" customFormat="1" ht="20.45" customHeight="1">
      <c r="A814" s="163">
        <v>385</v>
      </c>
      <c r="B814" s="248" t="str">
        <f>IF('様式第６号(2)'!B821="","",'様式第６号(2)'!B821)</f>
        <v/>
      </c>
      <c r="C814" s="249"/>
      <c r="D814" s="252" t="str">
        <f>IF('様式第６号(2)'!H821="","",'様式第６号(2)'!H821)</f>
        <v/>
      </c>
      <c r="E814" s="253"/>
      <c r="F814" s="252" t="str">
        <f>IF('様式第６号(2)'!J821="","",'様式第６号(2)'!J821)</f>
        <v/>
      </c>
      <c r="G814" s="253"/>
      <c r="H814" s="256" t="str">
        <f>IF('様式第６号(2)'!N821="","",'様式第６号(2)'!N821)</f>
        <v/>
      </c>
      <c r="I814" s="257"/>
      <c r="J814" s="256" t="str">
        <f>IF('様式第６号(2)'!P821="","",'様式第６号(2)'!P821)</f>
        <v/>
      </c>
      <c r="K814" s="257"/>
      <c r="L814" s="260" t="str">
        <f>IF('様式第６号(2)'!R821="","",'様式第６号(2)'!R821)</f>
        <v/>
      </c>
      <c r="M814" s="262" t="str">
        <f>IF('様式第６号(2)'!T821="","",'様式第６号(2)'!T821)</f>
        <v/>
      </c>
      <c r="N814" s="262" t="str">
        <f t="shared" ref="N814" si="1138">IF(OR(H814="",M814=""),"",H814-M814)</f>
        <v/>
      </c>
      <c r="O814" s="264"/>
      <c r="P814" s="264"/>
      <c r="Q814" s="265"/>
      <c r="R814" s="244"/>
      <c r="S814" s="244"/>
      <c r="T814" s="265"/>
      <c r="U814" s="244"/>
      <c r="V814" s="266" t="str">
        <f t="shared" ref="V814" si="1139">IF(Q814="","",IF(Q814="×",0,IF(AND(Q814="○",S814="○"),150000,100000)))</f>
        <v/>
      </c>
      <c r="W814" s="267" t="str">
        <f t="shared" ref="W814" si="1140">IF(AND(N814="",O814=""),"",SUM(N814,O814))</f>
        <v/>
      </c>
      <c r="X814" s="244"/>
    </row>
    <row r="815" spans="1:24" s="57" customFormat="1" ht="20.45" customHeight="1">
      <c r="A815" s="163"/>
      <c r="B815" s="250"/>
      <c r="C815" s="251"/>
      <c r="D815" s="254"/>
      <c r="E815" s="255"/>
      <c r="F815" s="254"/>
      <c r="G815" s="255"/>
      <c r="H815" s="258"/>
      <c r="I815" s="259"/>
      <c r="J815" s="258"/>
      <c r="K815" s="259"/>
      <c r="L815" s="261"/>
      <c r="M815" s="263"/>
      <c r="N815" s="263"/>
      <c r="O815" s="264"/>
      <c r="P815" s="264"/>
      <c r="Q815" s="265"/>
      <c r="R815" s="244"/>
      <c r="S815" s="244"/>
      <c r="T815" s="265"/>
      <c r="U815" s="244"/>
      <c r="V815" s="266"/>
      <c r="W815" s="267"/>
      <c r="X815" s="244"/>
    </row>
    <row r="816" spans="1:24" s="57" customFormat="1" ht="20.45" customHeight="1">
      <c r="A816" s="163">
        <v>386</v>
      </c>
      <c r="B816" s="248" t="str">
        <f>IF('様式第６号(2)'!B823="","",'様式第６号(2)'!B823)</f>
        <v/>
      </c>
      <c r="C816" s="249"/>
      <c r="D816" s="252" t="str">
        <f>IF('様式第６号(2)'!H823="","",'様式第６号(2)'!H823)</f>
        <v/>
      </c>
      <c r="E816" s="253"/>
      <c r="F816" s="252" t="str">
        <f>IF('様式第６号(2)'!J823="","",'様式第６号(2)'!J823)</f>
        <v/>
      </c>
      <c r="G816" s="253"/>
      <c r="H816" s="256" t="str">
        <f>IF('様式第６号(2)'!N823="","",'様式第６号(2)'!N823)</f>
        <v/>
      </c>
      <c r="I816" s="257"/>
      <c r="J816" s="256" t="str">
        <f>IF('様式第６号(2)'!P823="","",'様式第６号(2)'!P823)</f>
        <v/>
      </c>
      <c r="K816" s="257"/>
      <c r="L816" s="260" t="str">
        <f>IF('様式第６号(2)'!R823="","",'様式第６号(2)'!R823)</f>
        <v/>
      </c>
      <c r="M816" s="262" t="str">
        <f>IF('様式第６号(2)'!T823="","",'様式第６号(2)'!T823)</f>
        <v/>
      </c>
      <c r="N816" s="262" t="str">
        <f t="shared" ref="N816" si="1141">IF(OR(H816="",M816=""),"",H816-M816)</f>
        <v/>
      </c>
      <c r="O816" s="264"/>
      <c r="P816" s="264"/>
      <c r="Q816" s="265"/>
      <c r="R816" s="244"/>
      <c r="S816" s="244"/>
      <c r="T816" s="265"/>
      <c r="U816" s="244"/>
      <c r="V816" s="266" t="str">
        <f t="shared" ref="V816" si="1142">IF(Q816="","",IF(Q816="×",0,IF(AND(Q816="○",S816="○"),150000,100000)))</f>
        <v/>
      </c>
      <c r="W816" s="267" t="str">
        <f t="shared" ref="W816" si="1143">IF(AND(N816="",O816=""),"",SUM(N816,O816))</f>
        <v/>
      </c>
      <c r="X816" s="244"/>
    </row>
    <row r="817" spans="1:24" s="57" customFormat="1" ht="20.45" customHeight="1">
      <c r="A817" s="163"/>
      <c r="B817" s="250"/>
      <c r="C817" s="251"/>
      <c r="D817" s="254"/>
      <c r="E817" s="255"/>
      <c r="F817" s="254"/>
      <c r="G817" s="255"/>
      <c r="H817" s="258"/>
      <c r="I817" s="259"/>
      <c r="J817" s="258"/>
      <c r="K817" s="259"/>
      <c r="L817" s="261"/>
      <c r="M817" s="263"/>
      <c r="N817" s="263"/>
      <c r="O817" s="264"/>
      <c r="P817" s="264"/>
      <c r="Q817" s="265"/>
      <c r="R817" s="244"/>
      <c r="S817" s="244"/>
      <c r="T817" s="265"/>
      <c r="U817" s="244"/>
      <c r="V817" s="266"/>
      <c r="W817" s="267"/>
      <c r="X817" s="244"/>
    </row>
    <row r="818" spans="1:24" s="57" customFormat="1" ht="20.45" customHeight="1">
      <c r="A818" s="163">
        <v>387</v>
      </c>
      <c r="B818" s="248" t="str">
        <f>IF('様式第６号(2)'!B825="","",'様式第６号(2)'!B825)</f>
        <v/>
      </c>
      <c r="C818" s="249"/>
      <c r="D818" s="252" t="str">
        <f>IF('様式第６号(2)'!H825="","",'様式第６号(2)'!H825)</f>
        <v/>
      </c>
      <c r="E818" s="253"/>
      <c r="F818" s="252" t="str">
        <f>IF('様式第６号(2)'!J825="","",'様式第６号(2)'!J825)</f>
        <v/>
      </c>
      <c r="G818" s="253"/>
      <c r="H818" s="256" t="str">
        <f>IF('様式第６号(2)'!N825="","",'様式第６号(2)'!N825)</f>
        <v/>
      </c>
      <c r="I818" s="257"/>
      <c r="J818" s="256" t="str">
        <f>IF('様式第６号(2)'!P825="","",'様式第６号(2)'!P825)</f>
        <v/>
      </c>
      <c r="K818" s="257"/>
      <c r="L818" s="260" t="str">
        <f>IF('様式第６号(2)'!R825="","",'様式第６号(2)'!R825)</f>
        <v/>
      </c>
      <c r="M818" s="262" t="str">
        <f>IF('様式第６号(2)'!T825="","",'様式第６号(2)'!T825)</f>
        <v/>
      </c>
      <c r="N818" s="262" t="str">
        <f t="shared" ref="N818" si="1144">IF(OR(H818="",M818=""),"",H818-M818)</f>
        <v/>
      </c>
      <c r="O818" s="264"/>
      <c r="P818" s="264"/>
      <c r="Q818" s="265"/>
      <c r="R818" s="244"/>
      <c r="S818" s="244"/>
      <c r="T818" s="265"/>
      <c r="U818" s="244"/>
      <c r="V818" s="266" t="str">
        <f t="shared" ref="V818" si="1145">IF(Q818="","",IF(Q818="×",0,IF(AND(Q818="○",S818="○"),150000,100000)))</f>
        <v/>
      </c>
      <c r="W818" s="267" t="str">
        <f t="shared" ref="W818" si="1146">IF(AND(N818="",O818=""),"",SUM(N818,O818))</f>
        <v/>
      </c>
      <c r="X818" s="244"/>
    </row>
    <row r="819" spans="1:24" s="57" customFormat="1" ht="20.45" customHeight="1">
      <c r="A819" s="163"/>
      <c r="B819" s="250"/>
      <c r="C819" s="251"/>
      <c r="D819" s="254"/>
      <c r="E819" s="255"/>
      <c r="F819" s="254"/>
      <c r="G819" s="255"/>
      <c r="H819" s="258"/>
      <c r="I819" s="259"/>
      <c r="J819" s="258"/>
      <c r="K819" s="259"/>
      <c r="L819" s="261"/>
      <c r="M819" s="263"/>
      <c r="N819" s="263"/>
      <c r="O819" s="264"/>
      <c r="P819" s="264"/>
      <c r="Q819" s="265"/>
      <c r="R819" s="244"/>
      <c r="S819" s="244"/>
      <c r="T819" s="265"/>
      <c r="U819" s="244"/>
      <c r="V819" s="266"/>
      <c r="W819" s="267"/>
      <c r="X819" s="244"/>
    </row>
    <row r="820" spans="1:24" s="57" customFormat="1" ht="20.45" customHeight="1">
      <c r="A820" s="163">
        <v>388</v>
      </c>
      <c r="B820" s="248" t="str">
        <f>IF('様式第６号(2)'!B827="","",'様式第６号(2)'!B827)</f>
        <v/>
      </c>
      <c r="C820" s="249"/>
      <c r="D820" s="252" t="str">
        <f>IF('様式第６号(2)'!H827="","",'様式第６号(2)'!H827)</f>
        <v/>
      </c>
      <c r="E820" s="253"/>
      <c r="F820" s="252" t="str">
        <f>IF('様式第６号(2)'!J827="","",'様式第６号(2)'!J827)</f>
        <v/>
      </c>
      <c r="G820" s="253"/>
      <c r="H820" s="256" t="str">
        <f>IF('様式第６号(2)'!N827="","",'様式第６号(2)'!N827)</f>
        <v/>
      </c>
      <c r="I820" s="257"/>
      <c r="J820" s="256" t="str">
        <f>IF('様式第６号(2)'!P827="","",'様式第６号(2)'!P827)</f>
        <v/>
      </c>
      <c r="K820" s="257"/>
      <c r="L820" s="260" t="str">
        <f>IF('様式第６号(2)'!R827="","",'様式第６号(2)'!R827)</f>
        <v/>
      </c>
      <c r="M820" s="262" t="str">
        <f>IF('様式第６号(2)'!T827="","",'様式第６号(2)'!T827)</f>
        <v/>
      </c>
      <c r="N820" s="262" t="str">
        <f t="shared" ref="N820" si="1147">IF(OR(H820="",M820=""),"",H820-M820)</f>
        <v/>
      </c>
      <c r="O820" s="264"/>
      <c r="P820" s="264"/>
      <c r="Q820" s="265"/>
      <c r="R820" s="244"/>
      <c r="S820" s="244"/>
      <c r="T820" s="265"/>
      <c r="U820" s="244"/>
      <c r="V820" s="266" t="str">
        <f t="shared" ref="V820" si="1148">IF(Q820="","",IF(Q820="×",0,IF(AND(Q820="○",S820="○"),150000,100000)))</f>
        <v/>
      </c>
      <c r="W820" s="267" t="str">
        <f t="shared" ref="W820" si="1149">IF(AND(N820="",O820=""),"",SUM(N820,O820))</f>
        <v/>
      </c>
      <c r="X820" s="244"/>
    </row>
    <row r="821" spans="1:24" s="57" customFormat="1" ht="20.45" customHeight="1">
      <c r="A821" s="163"/>
      <c r="B821" s="250"/>
      <c r="C821" s="251"/>
      <c r="D821" s="254"/>
      <c r="E821" s="255"/>
      <c r="F821" s="254"/>
      <c r="G821" s="255"/>
      <c r="H821" s="258"/>
      <c r="I821" s="259"/>
      <c r="J821" s="258"/>
      <c r="K821" s="259"/>
      <c r="L821" s="261"/>
      <c r="M821" s="263"/>
      <c r="N821" s="263"/>
      <c r="O821" s="264"/>
      <c r="P821" s="264"/>
      <c r="Q821" s="265"/>
      <c r="R821" s="244"/>
      <c r="S821" s="244"/>
      <c r="T821" s="265"/>
      <c r="U821" s="244"/>
      <c r="V821" s="266"/>
      <c r="W821" s="267"/>
      <c r="X821" s="244"/>
    </row>
    <row r="822" spans="1:24" s="57" customFormat="1" ht="20.45" customHeight="1">
      <c r="A822" s="163">
        <v>389</v>
      </c>
      <c r="B822" s="248" t="str">
        <f>IF('様式第６号(2)'!B829="","",'様式第６号(2)'!B829)</f>
        <v/>
      </c>
      <c r="C822" s="249"/>
      <c r="D822" s="252" t="str">
        <f>IF('様式第６号(2)'!H829="","",'様式第６号(2)'!H829)</f>
        <v/>
      </c>
      <c r="E822" s="253"/>
      <c r="F822" s="252" t="str">
        <f>IF('様式第６号(2)'!J829="","",'様式第６号(2)'!J829)</f>
        <v/>
      </c>
      <c r="G822" s="253"/>
      <c r="H822" s="256" t="str">
        <f>IF('様式第６号(2)'!N829="","",'様式第６号(2)'!N829)</f>
        <v/>
      </c>
      <c r="I822" s="257"/>
      <c r="J822" s="256" t="str">
        <f>IF('様式第６号(2)'!P829="","",'様式第６号(2)'!P829)</f>
        <v/>
      </c>
      <c r="K822" s="257"/>
      <c r="L822" s="260" t="str">
        <f>IF('様式第６号(2)'!R829="","",'様式第６号(2)'!R829)</f>
        <v/>
      </c>
      <c r="M822" s="262" t="str">
        <f>IF('様式第６号(2)'!T829="","",'様式第６号(2)'!T829)</f>
        <v/>
      </c>
      <c r="N822" s="262" t="str">
        <f t="shared" ref="N822" si="1150">IF(OR(H822="",M822=""),"",H822-M822)</f>
        <v/>
      </c>
      <c r="O822" s="264"/>
      <c r="P822" s="264"/>
      <c r="Q822" s="265"/>
      <c r="R822" s="244"/>
      <c r="S822" s="244"/>
      <c r="T822" s="265"/>
      <c r="U822" s="244"/>
      <c r="V822" s="266" t="str">
        <f t="shared" ref="V822" si="1151">IF(Q822="","",IF(Q822="×",0,IF(AND(Q822="○",S822="○"),150000,100000)))</f>
        <v/>
      </c>
      <c r="W822" s="267" t="str">
        <f t="shared" ref="W822" si="1152">IF(AND(N822="",O822=""),"",SUM(N822,O822))</f>
        <v/>
      </c>
      <c r="X822" s="244"/>
    </row>
    <row r="823" spans="1:24" s="57" customFormat="1" ht="20.45" customHeight="1">
      <c r="A823" s="163"/>
      <c r="B823" s="250"/>
      <c r="C823" s="251"/>
      <c r="D823" s="254"/>
      <c r="E823" s="255"/>
      <c r="F823" s="254"/>
      <c r="G823" s="255"/>
      <c r="H823" s="258"/>
      <c r="I823" s="259"/>
      <c r="J823" s="258"/>
      <c r="K823" s="259"/>
      <c r="L823" s="261"/>
      <c r="M823" s="263"/>
      <c r="N823" s="263"/>
      <c r="O823" s="264"/>
      <c r="P823" s="264"/>
      <c r="Q823" s="265"/>
      <c r="R823" s="244"/>
      <c r="S823" s="244"/>
      <c r="T823" s="265"/>
      <c r="U823" s="244"/>
      <c r="V823" s="266"/>
      <c r="W823" s="267"/>
      <c r="X823" s="244"/>
    </row>
    <row r="824" spans="1:24" s="57" customFormat="1" ht="20.45" customHeight="1">
      <c r="A824" s="163">
        <v>390</v>
      </c>
      <c r="B824" s="248" t="str">
        <f>IF('様式第６号(2)'!B831="","",'様式第６号(2)'!B831)</f>
        <v/>
      </c>
      <c r="C824" s="249"/>
      <c r="D824" s="252" t="str">
        <f>IF('様式第６号(2)'!H831="","",'様式第６号(2)'!H831)</f>
        <v/>
      </c>
      <c r="E824" s="253"/>
      <c r="F824" s="252" t="str">
        <f>IF('様式第６号(2)'!J831="","",'様式第６号(2)'!J831)</f>
        <v/>
      </c>
      <c r="G824" s="253"/>
      <c r="H824" s="256" t="str">
        <f>IF('様式第６号(2)'!N831="","",'様式第６号(2)'!N831)</f>
        <v/>
      </c>
      <c r="I824" s="257"/>
      <c r="J824" s="256" t="str">
        <f>IF('様式第６号(2)'!P831="","",'様式第６号(2)'!P831)</f>
        <v/>
      </c>
      <c r="K824" s="257"/>
      <c r="L824" s="260" t="str">
        <f>IF('様式第６号(2)'!R831="","",'様式第６号(2)'!R831)</f>
        <v/>
      </c>
      <c r="M824" s="262" t="str">
        <f>IF('様式第６号(2)'!T831="","",'様式第６号(2)'!T831)</f>
        <v/>
      </c>
      <c r="N824" s="262" t="str">
        <f t="shared" ref="N824" si="1153">IF(OR(H824="",M824=""),"",H824-M824)</f>
        <v/>
      </c>
      <c r="O824" s="264"/>
      <c r="P824" s="264"/>
      <c r="Q824" s="265"/>
      <c r="R824" s="244"/>
      <c r="S824" s="244"/>
      <c r="T824" s="265"/>
      <c r="U824" s="244"/>
      <c r="V824" s="266" t="str">
        <f t="shared" ref="V824" si="1154">IF(Q824="","",IF(Q824="×",0,IF(AND(Q824="○",S824="○"),150000,100000)))</f>
        <v/>
      </c>
      <c r="W824" s="267" t="str">
        <f t="shared" ref="W824" si="1155">IF(AND(N824="",O824=""),"",SUM(N824,O824))</f>
        <v/>
      </c>
      <c r="X824" s="244"/>
    </row>
    <row r="825" spans="1:24" s="57" customFormat="1" ht="20.45" customHeight="1">
      <c r="A825" s="163"/>
      <c r="B825" s="250"/>
      <c r="C825" s="251"/>
      <c r="D825" s="254"/>
      <c r="E825" s="255"/>
      <c r="F825" s="254"/>
      <c r="G825" s="255"/>
      <c r="H825" s="258"/>
      <c r="I825" s="259"/>
      <c r="J825" s="258"/>
      <c r="K825" s="259"/>
      <c r="L825" s="261"/>
      <c r="M825" s="263"/>
      <c r="N825" s="263"/>
      <c r="O825" s="264"/>
      <c r="P825" s="264"/>
      <c r="Q825" s="265"/>
      <c r="R825" s="244"/>
      <c r="S825" s="244"/>
      <c r="T825" s="265"/>
      <c r="U825" s="244"/>
      <c r="V825" s="266"/>
      <c r="W825" s="267"/>
      <c r="X825" s="244"/>
    </row>
    <row r="826" spans="1:24" s="57" customFormat="1" ht="20.45" customHeight="1">
      <c r="A826" s="163">
        <v>391</v>
      </c>
      <c r="B826" s="248" t="str">
        <f>IF('様式第６号(2)'!B833="","",'様式第６号(2)'!B833)</f>
        <v/>
      </c>
      <c r="C826" s="249"/>
      <c r="D826" s="252" t="str">
        <f>IF('様式第６号(2)'!H833="","",'様式第６号(2)'!H833)</f>
        <v/>
      </c>
      <c r="E826" s="253"/>
      <c r="F826" s="252" t="str">
        <f>IF('様式第６号(2)'!J833="","",'様式第６号(2)'!J833)</f>
        <v/>
      </c>
      <c r="G826" s="253"/>
      <c r="H826" s="256" t="str">
        <f>IF('様式第６号(2)'!N833="","",'様式第６号(2)'!N833)</f>
        <v/>
      </c>
      <c r="I826" s="257"/>
      <c r="J826" s="256" t="str">
        <f>IF('様式第６号(2)'!P833="","",'様式第６号(2)'!P833)</f>
        <v/>
      </c>
      <c r="K826" s="257"/>
      <c r="L826" s="260" t="str">
        <f>IF('様式第６号(2)'!R833="","",'様式第６号(2)'!R833)</f>
        <v/>
      </c>
      <c r="M826" s="262" t="str">
        <f>IF('様式第６号(2)'!T833="","",'様式第６号(2)'!T833)</f>
        <v/>
      </c>
      <c r="N826" s="262" t="str">
        <f t="shared" ref="N826" si="1156">IF(OR(H826="",M826=""),"",H826-M826)</f>
        <v/>
      </c>
      <c r="O826" s="264"/>
      <c r="P826" s="264"/>
      <c r="Q826" s="265"/>
      <c r="R826" s="244"/>
      <c r="S826" s="244"/>
      <c r="T826" s="265"/>
      <c r="U826" s="244"/>
      <c r="V826" s="266" t="str">
        <f t="shared" ref="V826" si="1157">IF(Q826="","",IF(Q826="×",0,IF(AND(Q826="○",S826="○"),150000,100000)))</f>
        <v/>
      </c>
      <c r="W826" s="267" t="str">
        <f t="shared" ref="W826" si="1158">IF(AND(N826="",O826=""),"",SUM(N826,O826))</f>
        <v/>
      </c>
      <c r="X826" s="244"/>
    </row>
    <row r="827" spans="1:24" s="57" customFormat="1" ht="20.45" customHeight="1">
      <c r="A827" s="163"/>
      <c r="B827" s="250"/>
      <c r="C827" s="251"/>
      <c r="D827" s="254"/>
      <c r="E827" s="255"/>
      <c r="F827" s="254"/>
      <c r="G827" s="255"/>
      <c r="H827" s="258"/>
      <c r="I827" s="259"/>
      <c r="J827" s="258"/>
      <c r="K827" s="259"/>
      <c r="L827" s="261"/>
      <c r="M827" s="263"/>
      <c r="N827" s="263"/>
      <c r="O827" s="264"/>
      <c r="P827" s="264"/>
      <c r="Q827" s="265"/>
      <c r="R827" s="244"/>
      <c r="S827" s="244"/>
      <c r="T827" s="265"/>
      <c r="U827" s="244"/>
      <c r="V827" s="266"/>
      <c r="W827" s="267"/>
      <c r="X827" s="244"/>
    </row>
    <row r="828" spans="1:24" s="57" customFormat="1" ht="20.45" customHeight="1">
      <c r="A828" s="163">
        <v>392</v>
      </c>
      <c r="B828" s="248" t="str">
        <f>IF('様式第６号(2)'!B835="","",'様式第６号(2)'!B835)</f>
        <v/>
      </c>
      <c r="C828" s="249"/>
      <c r="D828" s="252" t="str">
        <f>IF('様式第６号(2)'!H835="","",'様式第６号(2)'!H835)</f>
        <v/>
      </c>
      <c r="E828" s="253"/>
      <c r="F828" s="252" t="str">
        <f>IF('様式第６号(2)'!J835="","",'様式第６号(2)'!J835)</f>
        <v/>
      </c>
      <c r="G828" s="253"/>
      <c r="H828" s="256" t="str">
        <f>IF('様式第６号(2)'!N835="","",'様式第６号(2)'!N835)</f>
        <v/>
      </c>
      <c r="I828" s="257"/>
      <c r="J828" s="256" t="str">
        <f>IF('様式第６号(2)'!P835="","",'様式第６号(2)'!P835)</f>
        <v/>
      </c>
      <c r="K828" s="257"/>
      <c r="L828" s="260" t="str">
        <f>IF('様式第６号(2)'!R835="","",'様式第６号(2)'!R835)</f>
        <v/>
      </c>
      <c r="M828" s="262" t="str">
        <f>IF('様式第６号(2)'!T835="","",'様式第６号(2)'!T835)</f>
        <v/>
      </c>
      <c r="N828" s="262" t="str">
        <f t="shared" ref="N828" si="1159">IF(OR(H828="",M828=""),"",H828-M828)</f>
        <v/>
      </c>
      <c r="O828" s="264"/>
      <c r="P828" s="264"/>
      <c r="Q828" s="265"/>
      <c r="R828" s="244"/>
      <c r="S828" s="244"/>
      <c r="T828" s="265"/>
      <c r="U828" s="244"/>
      <c r="V828" s="266" t="str">
        <f t="shared" ref="V828" si="1160">IF(Q828="","",IF(Q828="×",0,IF(AND(Q828="○",S828="○"),150000,100000)))</f>
        <v/>
      </c>
      <c r="W828" s="267" t="str">
        <f t="shared" ref="W828" si="1161">IF(AND(N828="",O828=""),"",SUM(N828,O828))</f>
        <v/>
      </c>
      <c r="X828" s="244"/>
    </row>
    <row r="829" spans="1:24" s="57" customFormat="1" ht="20.45" customHeight="1">
      <c r="A829" s="163"/>
      <c r="B829" s="250"/>
      <c r="C829" s="251"/>
      <c r="D829" s="254"/>
      <c r="E829" s="255"/>
      <c r="F829" s="254"/>
      <c r="G829" s="255"/>
      <c r="H829" s="258"/>
      <c r="I829" s="259"/>
      <c r="J829" s="258"/>
      <c r="K829" s="259"/>
      <c r="L829" s="261"/>
      <c r="M829" s="263"/>
      <c r="N829" s="263"/>
      <c r="O829" s="264"/>
      <c r="P829" s="264"/>
      <c r="Q829" s="265"/>
      <c r="R829" s="244"/>
      <c r="S829" s="244"/>
      <c r="T829" s="265"/>
      <c r="U829" s="244"/>
      <c r="V829" s="266"/>
      <c r="W829" s="267"/>
      <c r="X829" s="244"/>
    </row>
    <row r="830" spans="1:24" s="57" customFormat="1" ht="20.45" customHeight="1">
      <c r="A830" s="163">
        <v>393</v>
      </c>
      <c r="B830" s="248" t="str">
        <f>IF('様式第６号(2)'!B837="","",'様式第６号(2)'!B837)</f>
        <v/>
      </c>
      <c r="C830" s="249"/>
      <c r="D830" s="252" t="str">
        <f>IF('様式第６号(2)'!H837="","",'様式第６号(2)'!H837)</f>
        <v/>
      </c>
      <c r="E830" s="253"/>
      <c r="F830" s="252" t="str">
        <f>IF('様式第６号(2)'!J837="","",'様式第６号(2)'!J837)</f>
        <v/>
      </c>
      <c r="G830" s="253"/>
      <c r="H830" s="256" t="str">
        <f>IF('様式第６号(2)'!N837="","",'様式第６号(2)'!N837)</f>
        <v/>
      </c>
      <c r="I830" s="257"/>
      <c r="J830" s="256" t="str">
        <f>IF('様式第６号(2)'!P837="","",'様式第６号(2)'!P837)</f>
        <v/>
      </c>
      <c r="K830" s="257"/>
      <c r="L830" s="260" t="str">
        <f>IF('様式第６号(2)'!R837="","",'様式第６号(2)'!R837)</f>
        <v/>
      </c>
      <c r="M830" s="262" t="str">
        <f>IF('様式第６号(2)'!T837="","",'様式第６号(2)'!T837)</f>
        <v/>
      </c>
      <c r="N830" s="262" t="str">
        <f t="shared" ref="N830" si="1162">IF(OR(H830="",M830=""),"",H830-M830)</f>
        <v/>
      </c>
      <c r="O830" s="264"/>
      <c r="P830" s="264"/>
      <c r="Q830" s="265"/>
      <c r="R830" s="244"/>
      <c r="S830" s="244"/>
      <c r="T830" s="265"/>
      <c r="U830" s="244"/>
      <c r="V830" s="266" t="str">
        <f t="shared" ref="V830" si="1163">IF(Q830="","",IF(Q830="×",0,IF(AND(Q830="○",S830="○"),150000,100000)))</f>
        <v/>
      </c>
      <c r="W830" s="267" t="str">
        <f t="shared" ref="W830" si="1164">IF(AND(N830="",O830=""),"",SUM(N830,O830))</f>
        <v/>
      </c>
      <c r="X830" s="244"/>
    </row>
    <row r="831" spans="1:24" s="57" customFormat="1" ht="20.45" customHeight="1">
      <c r="A831" s="163"/>
      <c r="B831" s="250"/>
      <c r="C831" s="251"/>
      <c r="D831" s="254"/>
      <c r="E831" s="255"/>
      <c r="F831" s="254"/>
      <c r="G831" s="255"/>
      <c r="H831" s="258"/>
      <c r="I831" s="259"/>
      <c r="J831" s="258"/>
      <c r="K831" s="259"/>
      <c r="L831" s="261"/>
      <c r="M831" s="263"/>
      <c r="N831" s="263"/>
      <c r="O831" s="264"/>
      <c r="P831" s="264"/>
      <c r="Q831" s="265"/>
      <c r="R831" s="244"/>
      <c r="S831" s="244"/>
      <c r="T831" s="265"/>
      <c r="U831" s="244"/>
      <c r="V831" s="266"/>
      <c r="W831" s="267"/>
      <c r="X831" s="244"/>
    </row>
    <row r="832" spans="1:24" s="57" customFormat="1" ht="20.45" customHeight="1">
      <c r="A832" s="163">
        <v>394</v>
      </c>
      <c r="B832" s="248" t="str">
        <f>IF('様式第６号(2)'!B839="","",'様式第６号(2)'!B839)</f>
        <v/>
      </c>
      <c r="C832" s="249"/>
      <c r="D832" s="252" t="str">
        <f>IF('様式第６号(2)'!H839="","",'様式第６号(2)'!H839)</f>
        <v/>
      </c>
      <c r="E832" s="253"/>
      <c r="F832" s="252" t="str">
        <f>IF('様式第６号(2)'!J839="","",'様式第６号(2)'!J839)</f>
        <v/>
      </c>
      <c r="G832" s="253"/>
      <c r="H832" s="256" t="str">
        <f>IF('様式第６号(2)'!N839="","",'様式第６号(2)'!N839)</f>
        <v/>
      </c>
      <c r="I832" s="257"/>
      <c r="J832" s="256" t="str">
        <f>IF('様式第６号(2)'!P839="","",'様式第６号(2)'!P839)</f>
        <v/>
      </c>
      <c r="K832" s="257"/>
      <c r="L832" s="260" t="str">
        <f>IF('様式第６号(2)'!R839="","",'様式第６号(2)'!R839)</f>
        <v/>
      </c>
      <c r="M832" s="262" t="str">
        <f>IF('様式第６号(2)'!T839="","",'様式第６号(2)'!T839)</f>
        <v/>
      </c>
      <c r="N832" s="262" t="str">
        <f t="shared" ref="N832" si="1165">IF(OR(H832="",M832=""),"",H832-M832)</f>
        <v/>
      </c>
      <c r="O832" s="264"/>
      <c r="P832" s="264"/>
      <c r="Q832" s="265"/>
      <c r="R832" s="244"/>
      <c r="S832" s="244"/>
      <c r="T832" s="265"/>
      <c r="U832" s="244"/>
      <c r="V832" s="266" t="str">
        <f t="shared" ref="V832" si="1166">IF(Q832="","",IF(Q832="×",0,IF(AND(Q832="○",S832="○"),150000,100000)))</f>
        <v/>
      </c>
      <c r="W832" s="267" t="str">
        <f t="shared" ref="W832" si="1167">IF(AND(N832="",O832=""),"",SUM(N832,O832))</f>
        <v/>
      </c>
      <c r="X832" s="244"/>
    </row>
    <row r="833" spans="1:24" s="57" customFormat="1" ht="20.45" customHeight="1">
      <c r="A833" s="163"/>
      <c r="B833" s="250"/>
      <c r="C833" s="251"/>
      <c r="D833" s="254"/>
      <c r="E833" s="255"/>
      <c r="F833" s="254"/>
      <c r="G833" s="255"/>
      <c r="H833" s="258"/>
      <c r="I833" s="259"/>
      <c r="J833" s="258"/>
      <c r="K833" s="259"/>
      <c r="L833" s="261"/>
      <c r="M833" s="263"/>
      <c r="N833" s="263"/>
      <c r="O833" s="264"/>
      <c r="P833" s="264"/>
      <c r="Q833" s="265"/>
      <c r="R833" s="244"/>
      <c r="S833" s="244"/>
      <c r="T833" s="265"/>
      <c r="U833" s="244"/>
      <c r="V833" s="266"/>
      <c r="W833" s="267"/>
      <c r="X833" s="244"/>
    </row>
    <row r="834" spans="1:24" s="57" customFormat="1" ht="20.45" customHeight="1">
      <c r="A834" s="163">
        <v>395</v>
      </c>
      <c r="B834" s="248" t="str">
        <f>IF('様式第６号(2)'!B841="","",'様式第６号(2)'!B841)</f>
        <v/>
      </c>
      <c r="C834" s="249"/>
      <c r="D834" s="252" t="str">
        <f>IF('様式第６号(2)'!H841="","",'様式第６号(2)'!H841)</f>
        <v/>
      </c>
      <c r="E834" s="253"/>
      <c r="F834" s="252" t="str">
        <f>IF('様式第６号(2)'!J841="","",'様式第６号(2)'!J841)</f>
        <v/>
      </c>
      <c r="G834" s="253"/>
      <c r="H834" s="256" t="str">
        <f>IF('様式第６号(2)'!N841="","",'様式第６号(2)'!N841)</f>
        <v/>
      </c>
      <c r="I834" s="257"/>
      <c r="J834" s="256" t="str">
        <f>IF('様式第６号(2)'!P841="","",'様式第６号(2)'!P841)</f>
        <v/>
      </c>
      <c r="K834" s="257"/>
      <c r="L834" s="260" t="str">
        <f>IF('様式第６号(2)'!R841="","",'様式第６号(2)'!R841)</f>
        <v/>
      </c>
      <c r="M834" s="262" t="str">
        <f>IF('様式第６号(2)'!T841="","",'様式第６号(2)'!T841)</f>
        <v/>
      </c>
      <c r="N834" s="262" t="str">
        <f t="shared" ref="N834" si="1168">IF(OR(H834="",M834=""),"",H834-M834)</f>
        <v/>
      </c>
      <c r="O834" s="264"/>
      <c r="P834" s="264"/>
      <c r="Q834" s="265"/>
      <c r="R834" s="244"/>
      <c r="S834" s="244"/>
      <c r="T834" s="265"/>
      <c r="U834" s="244"/>
      <c r="V834" s="266" t="str">
        <f t="shared" ref="V834" si="1169">IF(Q834="","",IF(Q834="×",0,IF(AND(Q834="○",S834="○"),150000,100000)))</f>
        <v/>
      </c>
      <c r="W834" s="267" t="str">
        <f t="shared" ref="W834" si="1170">IF(AND(N834="",O834=""),"",SUM(N834,O834))</f>
        <v/>
      </c>
      <c r="X834" s="244"/>
    </row>
    <row r="835" spans="1:24" s="57" customFormat="1" ht="20.45" customHeight="1">
      <c r="A835" s="163"/>
      <c r="B835" s="250"/>
      <c r="C835" s="251"/>
      <c r="D835" s="254"/>
      <c r="E835" s="255"/>
      <c r="F835" s="254"/>
      <c r="G835" s="255"/>
      <c r="H835" s="258"/>
      <c r="I835" s="259"/>
      <c r="J835" s="258"/>
      <c r="K835" s="259"/>
      <c r="L835" s="261"/>
      <c r="M835" s="263"/>
      <c r="N835" s="263"/>
      <c r="O835" s="264"/>
      <c r="P835" s="264"/>
      <c r="Q835" s="265"/>
      <c r="R835" s="244"/>
      <c r="S835" s="244"/>
      <c r="T835" s="265"/>
      <c r="U835" s="244"/>
      <c r="V835" s="266"/>
      <c r="W835" s="267"/>
      <c r="X835" s="244"/>
    </row>
    <row r="836" spans="1:24" s="57" customFormat="1" ht="20.45" customHeight="1">
      <c r="A836" s="163">
        <v>396</v>
      </c>
      <c r="B836" s="248" t="str">
        <f>IF('様式第６号(2)'!B843="","",'様式第６号(2)'!B843)</f>
        <v/>
      </c>
      <c r="C836" s="249"/>
      <c r="D836" s="252" t="str">
        <f>IF('様式第６号(2)'!H843="","",'様式第６号(2)'!H843)</f>
        <v/>
      </c>
      <c r="E836" s="253"/>
      <c r="F836" s="252" t="str">
        <f>IF('様式第６号(2)'!J843="","",'様式第６号(2)'!J843)</f>
        <v/>
      </c>
      <c r="G836" s="253"/>
      <c r="H836" s="256" t="str">
        <f>IF('様式第６号(2)'!N843="","",'様式第６号(2)'!N843)</f>
        <v/>
      </c>
      <c r="I836" s="257"/>
      <c r="J836" s="256" t="str">
        <f>IF('様式第６号(2)'!P843="","",'様式第６号(2)'!P843)</f>
        <v/>
      </c>
      <c r="K836" s="257"/>
      <c r="L836" s="260" t="str">
        <f>IF('様式第６号(2)'!R843="","",'様式第６号(2)'!R843)</f>
        <v/>
      </c>
      <c r="M836" s="262" t="str">
        <f>IF('様式第６号(2)'!T843="","",'様式第６号(2)'!T843)</f>
        <v/>
      </c>
      <c r="N836" s="262" t="str">
        <f t="shared" ref="N836" si="1171">IF(OR(H836="",M836=""),"",H836-M836)</f>
        <v/>
      </c>
      <c r="O836" s="264"/>
      <c r="P836" s="264"/>
      <c r="Q836" s="265"/>
      <c r="R836" s="244"/>
      <c r="S836" s="244"/>
      <c r="T836" s="265"/>
      <c r="U836" s="244"/>
      <c r="V836" s="266" t="str">
        <f t="shared" ref="V836" si="1172">IF(Q836="","",IF(Q836="×",0,IF(AND(Q836="○",S836="○"),150000,100000)))</f>
        <v/>
      </c>
      <c r="W836" s="267" t="str">
        <f t="shared" ref="W836" si="1173">IF(AND(N836="",O836=""),"",SUM(N836,O836))</f>
        <v/>
      </c>
      <c r="X836" s="244"/>
    </row>
    <row r="837" spans="1:24" s="57" customFormat="1" ht="20.45" customHeight="1">
      <c r="A837" s="163"/>
      <c r="B837" s="250"/>
      <c r="C837" s="251"/>
      <c r="D837" s="254"/>
      <c r="E837" s="255"/>
      <c r="F837" s="254"/>
      <c r="G837" s="255"/>
      <c r="H837" s="258"/>
      <c r="I837" s="259"/>
      <c r="J837" s="258"/>
      <c r="K837" s="259"/>
      <c r="L837" s="261"/>
      <c r="M837" s="263"/>
      <c r="N837" s="263"/>
      <c r="O837" s="264"/>
      <c r="P837" s="264"/>
      <c r="Q837" s="265"/>
      <c r="R837" s="244"/>
      <c r="S837" s="244"/>
      <c r="T837" s="265"/>
      <c r="U837" s="244"/>
      <c r="V837" s="266"/>
      <c r="W837" s="267"/>
      <c r="X837" s="244"/>
    </row>
    <row r="838" spans="1:24" s="57" customFormat="1" ht="20.45" customHeight="1">
      <c r="A838" s="163">
        <v>397</v>
      </c>
      <c r="B838" s="248" t="str">
        <f>IF('様式第６号(2)'!B845="","",'様式第６号(2)'!B845)</f>
        <v/>
      </c>
      <c r="C838" s="249"/>
      <c r="D838" s="252" t="str">
        <f>IF('様式第６号(2)'!H845="","",'様式第６号(2)'!H845)</f>
        <v/>
      </c>
      <c r="E838" s="253"/>
      <c r="F838" s="252" t="str">
        <f>IF('様式第６号(2)'!J845="","",'様式第６号(2)'!J845)</f>
        <v/>
      </c>
      <c r="G838" s="253"/>
      <c r="H838" s="256" t="str">
        <f>IF('様式第６号(2)'!N845="","",'様式第６号(2)'!N845)</f>
        <v/>
      </c>
      <c r="I838" s="257"/>
      <c r="J838" s="256" t="str">
        <f>IF('様式第６号(2)'!P845="","",'様式第６号(2)'!P845)</f>
        <v/>
      </c>
      <c r="K838" s="257"/>
      <c r="L838" s="260" t="str">
        <f>IF('様式第６号(2)'!R845="","",'様式第６号(2)'!R845)</f>
        <v/>
      </c>
      <c r="M838" s="262" t="str">
        <f>IF('様式第６号(2)'!T845="","",'様式第６号(2)'!T845)</f>
        <v/>
      </c>
      <c r="N838" s="262" t="str">
        <f t="shared" ref="N838" si="1174">IF(OR(H838="",M838=""),"",H838-M838)</f>
        <v/>
      </c>
      <c r="O838" s="264"/>
      <c r="P838" s="264"/>
      <c r="Q838" s="265"/>
      <c r="R838" s="244"/>
      <c r="S838" s="244"/>
      <c r="T838" s="265"/>
      <c r="U838" s="244"/>
      <c r="V838" s="266" t="str">
        <f t="shared" ref="V838" si="1175">IF(Q838="","",IF(Q838="×",0,IF(AND(Q838="○",S838="○"),150000,100000)))</f>
        <v/>
      </c>
      <c r="W838" s="267" t="str">
        <f t="shared" ref="W838" si="1176">IF(AND(N838="",O838=""),"",SUM(N838,O838))</f>
        <v/>
      </c>
      <c r="X838" s="244"/>
    </row>
    <row r="839" spans="1:24" s="57" customFormat="1" ht="20.45" customHeight="1">
      <c r="A839" s="163"/>
      <c r="B839" s="250"/>
      <c r="C839" s="251"/>
      <c r="D839" s="254"/>
      <c r="E839" s="255"/>
      <c r="F839" s="254"/>
      <c r="G839" s="255"/>
      <c r="H839" s="258"/>
      <c r="I839" s="259"/>
      <c r="J839" s="258"/>
      <c r="K839" s="259"/>
      <c r="L839" s="261"/>
      <c r="M839" s="263"/>
      <c r="N839" s="263"/>
      <c r="O839" s="264"/>
      <c r="P839" s="264"/>
      <c r="Q839" s="265"/>
      <c r="R839" s="244"/>
      <c r="S839" s="244"/>
      <c r="T839" s="265"/>
      <c r="U839" s="244"/>
      <c r="V839" s="266"/>
      <c r="W839" s="267"/>
      <c r="X839" s="244"/>
    </row>
    <row r="840" spans="1:24" s="57" customFormat="1" ht="20.45" customHeight="1">
      <c r="A840" s="163">
        <v>398</v>
      </c>
      <c r="B840" s="248" t="str">
        <f>IF('様式第６号(2)'!B847="","",'様式第６号(2)'!B847)</f>
        <v/>
      </c>
      <c r="C840" s="249"/>
      <c r="D840" s="252" t="str">
        <f>IF('様式第６号(2)'!H847="","",'様式第６号(2)'!H847)</f>
        <v/>
      </c>
      <c r="E840" s="253"/>
      <c r="F840" s="252" t="str">
        <f>IF('様式第６号(2)'!J847="","",'様式第６号(2)'!J847)</f>
        <v/>
      </c>
      <c r="G840" s="253"/>
      <c r="H840" s="256" t="str">
        <f>IF('様式第６号(2)'!N847="","",'様式第６号(2)'!N847)</f>
        <v/>
      </c>
      <c r="I840" s="257"/>
      <c r="J840" s="256" t="str">
        <f>IF('様式第６号(2)'!P847="","",'様式第６号(2)'!P847)</f>
        <v/>
      </c>
      <c r="K840" s="257"/>
      <c r="L840" s="260" t="str">
        <f>IF('様式第６号(2)'!R847="","",'様式第６号(2)'!R847)</f>
        <v/>
      </c>
      <c r="M840" s="262" t="str">
        <f>IF('様式第６号(2)'!T847="","",'様式第６号(2)'!T847)</f>
        <v/>
      </c>
      <c r="N840" s="262" t="str">
        <f t="shared" ref="N840" si="1177">IF(OR(H840="",M840=""),"",H840-M840)</f>
        <v/>
      </c>
      <c r="O840" s="264"/>
      <c r="P840" s="264"/>
      <c r="Q840" s="265"/>
      <c r="R840" s="244"/>
      <c r="S840" s="244"/>
      <c r="T840" s="265"/>
      <c r="U840" s="244"/>
      <c r="V840" s="266" t="str">
        <f t="shared" ref="V840" si="1178">IF(Q840="","",IF(Q840="×",0,IF(AND(Q840="○",S840="○"),150000,100000)))</f>
        <v/>
      </c>
      <c r="W840" s="267" t="str">
        <f t="shared" ref="W840" si="1179">IF(AND(N840="",O840=""),"",SUM(N840,O840))</f>
        <v/>
      </c>
      <c r="X840" s="244"/>
    </row>
    <row r="841" spans="1:24" s="57" customFormat="1" ht="20.45" customHeight="1">
      <c r="A841" s="163"/>
      <c r="B841" s="250"/>
      <c r="C841" s="251"/>
      <c r="D841" s="254"/>
      <c r="E841" s="255"/>
      <c r="F841" s="254"/>
      <c r="G841" s="255"/>
      <c r="H841" s="258"/>
      <c r="I841" s="259"/>
      <c r="J841" s="258"/>
      <c r="K841" s="259"/>
      <c r="L841" s="261"/>
      <c r="M841" s="263"/>
      <c r="N841" s="263"/>
      <c r="O841" s="264"/>
      <c r="P841" s="264"/>
      <c r="Q841" s="265"/>
      <c r="R841" s="244"/>
      <c r="S841" s="244"/>
      <c r="T841" s="265"/>
      <c r="U841" s="244"/>
      <c r="V841" s="266"/>
      <c r="W841" s="267"/>
      <c r="X841" s="244"/>
    </row>
    <row r="842" spans="1:24" s="57" customFormat="1" ht="20.45" customHeight="1">
      <c r="A842" s="163">
        <v>399</v>
      </c>
      <c r="B842" s="248" t="str">
        <f>IF('様式第６号(2)'!B849="","",'様式第６号(2)'!B849)</f>
        <v/>
      </c>
      <c r="C842" s="249"/>
      <c r="D842" s="252" t="str">
        <f>IF('様式第６号(2)'!H849="","",'様式第６号(2)'!H849)</f>
        <v/>
      </c>
      <c r="E842" s="253"/>
      <c r="F842" s="252" t="str">
        <f>IF('様式第６号(2)'!J849="","",'様式第６号(2)'!J849)</f>
        <v/>
      </c>
      <c r="G842" s="253"/>
      <c r="H842" s="256" t="str">
        <f>IF('様式第６号(2)'!N849="","",'様式第６号(2)'!N849)</f>
        <v/>
      </c>
      <c r="I842" s="257"/>
      <c r="J842" s="256" t="str">
        <f>IF('様式第６号(2)'!P849="","",'様式第６号(2)'!P849)</f>
        <v/>
      </c>
      <c r="K842" s="257"/>
      <c r="L842" s="260" t="str">
        <f>IF('様式第６号(2)'!R849="","",'様式第６号(2)'!R849)</f>
        <v/>
      </c>
      <c r="M842" s="262" t="str">
        <f>IF('様式第６号(2)'!T849="","",'様式第６号(2)'!T849)</f>
        <v/>
      </c>
      <c r="N842" s="262" t="str">
        <f t="shared" ref="N842" si="1180">IF(OR(H842="",M842=""),"",H842-M842)</f>
        <v/>
      </c>
      <c r="O842" s="264"/>
      <c r="P842" s="264"/>
      <c r="Q842" s="265"/>
      <c r="R842" s="244"/>
      <c r="S842" s="244"/>
      <c r="T842" s="265"/>
      <c r="U842" s="244"/>
      <c r="V842" s="266" t="str">
        <f t="shared" ref="V842" si="1181">IF(Q842="","",IF(Q842="×",0,IF(AND(Q842="○",S842="○"),150000,100000)))</f>
        <v/>
      </c>
      <c r="W842" s="267" t="str">
        <f t="shared" ref="W842" si="1182">IF(AND(N842="",O842=""),"",SUM(N842,O842))</f>
        <v/>
      </c>
      <c r="X842" s="244"/>
    </row>
    <row r="843" spans="1:24" s="57" customFormat="1" ht="20.45" customHeight="1">
      <c r="A843" s="163"/>
      <c r="B843" s="250"/>
      <c r="C843" s="251"/>
      <c r="D843" s="254"/>
      <c r="E843" s="255"/>
      <c r="F843" s="254"/>
      <c r="G843" s="255"/>
      <c r="H843" s="258"/>
      <c r="I843" s="259"/>
      <c r="J843" s="258"/>
      <c r="K843" s="259"/>
      <c r="L843" s="261"/>
      <c r="M843" s="263"/>
      <c r="N843" s="263"/>
      <c r="O843" s="264"/>
      <c r="P843" s="264"/>
      <c r="Q843" s="265"/>
      <c r="R843" s="244"/>
      <c r="S843" s="244"/>
      <c r="T843" s="265"/>
      <c r="U843" s="244"/>
      <c r="V843" s="266"/>
      <c r="W843" s="267"/>
      <c r="X843" s="244"/>
    </row>
    <row r="844" spans="1:24" s="57" customFormat="1" ht="20.45" customHeight="1">
      <c r="A844" s="163">
        <v>400</v>
      </c>
      <c r="B844" s="248" t="str">
        <f>IF('様式第６号(2)'!B851="","",'様式第６号(2)'!B851)</f>
        <v/>
      </c>
      <c r="C844" s="249"/>
      <c r="D844" s="252" t="str">
        <f>IF('様式第６号(2)'!H851="","",'様式第６号(2)'!H851)</f>
        <v/>
      </c>
      <c r="E844" s="253"/>
      <c r="F844" s="252" t="str">
        <f>IF('様式第６号(2)'!J851="","",'様式第６号(2)'!J851)</f>
        <v/>
      </c>
      <c r="G844" s="253"/>
      <c r="H844" s="256" t="str">
        <f>IF('様式第６号(2)'!N851="","",'様式第６号(2)'!N851)</f>
        <v/>
      </c>
      <c r="I844" s="257"/>
      <c r="J844" s="256" t="str">
        <f>IF('様式第６号(2)'!P851="","",'様式第６号(2)'!P851)</f>
        <v/>
      </c>
      <c r="K844" s="257"/>
      <c r="L844" s="260" t="str">
        <f>IF('様式第６号(2)'!R851="","",'様式第６号(2)'!R851)</f>
        <v/>
      </c>
      <c r="M844" s="262" t="str">
        <f>IF('様式第６号(2)'!T851="","",'様式第６号(2)'!T851)</f>
        <v/>
      </c>
      <c r="N844" s="262" t="str">
        <f t="shared" ref="N844" si="1183">IF(OR(H844="",M844=""),"",H844-M844)</f>
        <v/>
      </c>
      <c r="O844" s="264"/>
      <c r="P844" s="264"/>
      <c r="Q844" s="265"/>
      <c r="R844" s="244"/>
      <c r="S844" s="244"/>
      <c r="T844" s="265"/>
      <c r="U844" s="244"/>
      <c r="V844" s="266" t="str">
        <f t="shared" ref="V844" si="1184">IF(Q844="","",IF(Q844="×",0,IF(AND(Q844="○",S844="○"),150000,100000)))</f>
        <v/>
      </c>
      <c r="W844" s="267" t="str">
        <f t="shared" ref="W844" si="1185">IF(AND(N844="",O844=""),"",SUM(N844,O844))</f>
        <v/>
      </c>
      <c r="X844" s="244"/>
    </row>
    <row r="845" spans="1:24" s="57" customFormat="1" ht="20.45" customHeight="1">
      <c r="A845" s="163"/>
      <c r="B845" s="250"/>
      <c r="C845" s="251"/>
      <c r="D845" s="254"/>
      <c r="E845" s="255"/>
      <c r="F845" s="254"/>
      <c r="G845" s="255"/>
      <c r="H845" s="258"/>
      <c r="I845" s="259"/>
      <c r="J845" s="258"/>
      <c r="K845" s="259"/>
      <c r="L845" s="261"/>
      <c r="M845" s="263"/>
      <c r="N845" s="263"/>
      <c r="O845" s="264"/>
      <c r="P845" s="264"/>
      <c r="Q845" s="265"/>
      <c r="R845" s="244"/>
      <c r="S845" s="244"/>
      <c r="T845" s="265"/>
      <c r="U845" s="244"/>
      <c r="V845" s="266"/>
      <c r="W845" s="267"/>
      <c r="X845" s="244"/>
    </row>
    <row r="846" spans="1:24" s="57" customFormat="1" ht="20.45" customHeight="1">
      <c r="A846" s="163">
        <v>401</v>
      </c>
      <c r="B846" s="248" t="str">
        <f>IF('様式第６号(2)'!B853="","",'様式第６号(2)'!B853)</f>
        <v/>
      </c>
      <c r="C846" s="249"/>
      <c r="D846" s="252" t="str">
        <f>IF('様式第６号(2)'!H853="","",'様式第６号(2)'!H853)</f>
        <v/>
      </c>
      <c r="E846" s="253"/>
      <c r="F846" s="252" t="str">
        <f>IF('様式第６号(2)'!J853="","",'様式第６号(2)'!J853)</f>
        <v/>
      </c>
      <c r="G846" s="253"/>
      <c r="H846" s="256" t="str">
        <f>IF('様式第６号(2)'!N853="","",'様式第６号(2)'!N853)</f>
        <v/>
      </c>
      <c r="I846" s="257"/>
      <c r="J846" s="256" t="str">
        <f>IF('様式第６号(2)'!P853="","",'様式第６号(2)'!P853)</f>
        <v/>
      </c>
      <c r="K846" s="257"/>
      <c r="L846" s="260" t="str">
        <f>IF('様式第６号(2)'!R853="","",'様式第６号(2)'!R853)</f>
        <v/>
      </c>
      <c r="M846" s="262" t="str">
        <f>IF('様式第６号(2)'!T853="","",'様式第６号(2)'!T853)</f>
        <v/>
      </c>
      <c r="N846" s="262" t="str">
        <f t="shared" ref="N846" si="1186">IF(OR(H846="",M846=""),"",H846-M846)</f>
        <v/>
      </c>
      <c r="O846" s="264"/>
      <c r="P846" s="264"/>
      <c r="Q846" s="265"/>
      <c r="R846" s="244"/>
      <c r="S846" s="244"/>
      <c r="T846" s="265"/>
      <c r="U846" s="244"/>
      <c r="V846" s="266" t="str">
        <f t="shared" ref="V846" si="1187">IF(Q846="","",IF(Q846="×",0,IF(AND(Q846="○",S846="○"),150000,100000)))</f>
        <v/>
      </c>
      <c r="W846" s="267" t="str">
        <f t="shared" ref="W846" si="1188">IF(AND(N846="",O846=""),"",SUM(N846,O846))</f>
        <v/>
      </c>
      <c r="X846" s="244"/>
    </row>
    <row r="847" spans="1:24" s="57" customFormat="1" ht="20.45" customHeight="1">
      <c r="A847" s="163"/>
      <c r="B847" s="250"/>
      <c r="C847" s="251"/>
      <c r="D847" s="254"/>
      <c r="E847" s="255"/>
      <c r="F847" s="254"/>
      <c r="G847" s="255"/>
      <c r="H847" s="258"/>
      <c r="I847" s="259"/>
      <c r="J847" s="258"/>
      <c r="K847" s="259"/>
      <c r="L847" s="261"/>
      <c r="M847" s="263"/>
      <c r="N847" s="263"/>
      <c r="O847" s="264"/>
      <c r="P847" s="264"/>
      <c r="Q847" s="265"/>
      <c r="R847" s="244"/>
      <c r="S847" s="244"/>
      <c r="T847" s="265"/>
      <c r="U847" s="244"/>
      <c r="V847" s="266"/>
      <c r="W847" s="267"/>
      <c r="X847" s="244"/>
    </row>
    <row r="848" spans="1:24" s="57" customFormat="1" ht="20.45" customHeight="1">
      <c r="A848" s="163">
        <v>402</v>
      </c>
      <c r="B848" s="248" t="str">
        <f>IF('様式第６号(2)'!B855="","",'様式第６号(2)'!B855)</f>
        <v/>
      </c>
      <c r="C848" s="249"/>
      <c r="D848" s="252" t="str">
        <f>IF('様式第６号(2)'!H855="","",'様式第６号(2)'!H855)</f>
        <v/>
      </c>
      <c r="E848" s="253"/>
      <c r="F848" s="252" t="str">
        <f>IF('様式第６号(2)'!J855="","",'様式第６号(2)'!J855)</f>
        <v/>
      </c>
      <c r="G848" s="253"/>
      <c r="H848" s="256" t="str">
        <f>IF('様式第６号(2)'!N855="","",'様式第６号(2)'!N855)</f>
        <v/>
      </c>
      <c r="I848" s="257"/>
      <c r="J848" s="256" t="str">
        <f>IF('様式第６号(2)'!P855="","",'様式第６号(2)'!P855)</f>
        <v/>
      </c>
      <c r="K848" s="257"/>
      <c r="L848" s="260" t="str">
        <f>IF('様式第６号(2)'!R855="","",'様式第６号(2)'!R855)</f>
        <v/>
      </c>
      <c r="M848" s="262" t="str">
        <f>IF('様式第６号(2)'!T855="","",'様式第６号(2)'!T855)</f>
        <v/>
      </c>
      <c r="N848" s="262" t="str">
        <f t="shared" ref="N848" si="1189">IF(OR(H848="",M848=""),"",H848-M848)</f>
        <v/>
      </c>
      <c r="O848" s="264"/>
      <c r="P848" s="264"/>
      <c r="Q848" s="265"/>
      <c r="R848" s="244"/>
      <c r="S848" s="244"/>
      <c r="T848" s="265"/>
      <c r="U848" s="244"/>
      <c r="V848" s="266" t="str">
        <f t="shared" ref="V848" si="1190">IF(Q848="","",IF(Q848="×",0,IF(AND(Q848="○",S848="○"),150000,100000)))</f>
        <v/>
      </c>
      <c r="W848" s="267" t="str">
        <f t="shared" ref="W848" si="1191">IF(AND(N848="",O848=""),"",SUM(N848,O848))</f>
        <v/>
      </c>
      <c r="X848" s="244"/>
    </row>
    <row r="849" spans="1:24" s="57" customFormat="1" ht="20.45" customHeight="1">
      <c r="A849" s="163"/>
      <c r="B849" s="250"/>
      <c r="C849" s="251"/>
      <c r="D849" s="254"/>
      <c r="E849" s="255"/>
      <c r="F849" s="254"/>
      <c r="G849" s="255"/>
      <c r="H849" s="258"/>
      <c r="I849" s="259"/>
      <c r="J849" s="258"/>
      <c r="K849" s="259"/>
      <c r="L849" s="261"/>
      <c r="M849" s="263"/>
      <c r="N849" s="263"/>
      <c r="O849" s="264"/>
      <c r="P849" s="264"/>
      <c r="Q849" s="265"/>
      <c r="R849" s="244"/>
      <c r="S849" s="244"/>
      <c r="T849" s="265"/>
      <c r="U849" s="244"/>
      <c r="V849" s="266"/>
      <c r="W849" s="267"/>
      <c r="X849" s="244"/>
    </row>
    <row r="850" spans="1:24" s="57" customFormat="1" ht="20.45" customHeight="1">
      <c r="A850" s="163">
        <v>403</v>
      </c>
      <c r="B850" s="248" t="str">
        <f>IF('様式第６号(2)'!B857="","",'様式第６号(2)'!B857)</f>
        <v/>
      </c>
      <c r="C850" s="249"/>
      <c r="D850" s="252" t="str">
        <f>IF('様式第６号(2)'!H857="","",'様式第６号(2)'!H857)</f>
        <v/>
      </c>
      <c r="E850" s="253"/>
      <c r="F850" s="252" t="str">
        <f>IF('様式第６号(2)'!J857="","",'様式第６号(2)'!J857)</f>
        <v/>
      </c>
      <c r="G850" s="253"/>
      <c r="H850" s="256" t="str">
        <f>IF('様式第６号(2)'!N857="","",'様式第６号(2)'!N857)</f>
        <v/>
      </c>
      <c r="I850" s="257"/>
      <c r="J850" s="256" t="str">
        <f>IF('様式第６号(2)'!P857="","",'様式第６号(2)'!P857)</f>
        <v/>
      </c>
      <c r="K850" s="257"/>
      <c r="L850" s="260" t="str">
        <f>IF('様式第６号(2)'!R857="","",'様式第６号(2)'!R857)</f>
        <v/>
      </c>
      <c r="M850" s="262" t="str">
        <f>IF('様式第６号(2)'!T857="","",'様式第６号(2)'!T857)</f>
        <v/>
      </c>
      <c r="N850" s="262" t="str">
        <f t="shared" ref="N850" si="1192">IF(OR(H850="",M850=""),"",H850-M850)</f>
        <v/>
      </c>
      <c r="O850" s="264"/>
      <c r="P850" s="264"/>
      <c r="Q850" s="265"/>
      <c r="R850" s="244"/>
      <c r="S850" s="244"/>
      <c r="T850" s="265"/>
      <c r="U850" s="244"/>
      <c r="V850" s="266" t="str">
        <f t="shared" ref="V850" si="1193">IF(Q850="","",IF(Q850="×",0,IF(AND(Q850="○",S850="○"),150000,100000)))</f>
        <v/>
      </c>
      <c r="W850" s="267" t="str">
        <f t="shared" ref="W850" si="1194">IF(AND(N850="",O850=""),"",SUM(N850,O850))</f>
        <v/>
      </c>
      <c r="X850" s="244"/>
    </row>
    <row r="851" spans="1:24" s="57" customFormat="1" ht="20.45" customHeight="1">
      <c r="A851" s="163"/>
      <c r="B851" s="250"/>
      <c r="C851" s="251"/>
      <c r="D851" s="254"/>
      <c r="E851" s="255"/>
      <c r="F851" s="254"/>
      <c r="G851" s="255"/>
      <c r="H851" s="258"/>
      <c r="I851" s="259"/>
      <c r="J851" s="258"/>
      <c r="K851" s="259"/>
      <c r="L851" s="261"/>
      <c r="M851" s="263"/>
      <c r="N851" s="263"/>
      <c r="O851" s="264"/>
      <c r="P851" s="264"/>
      <c r="Q851" s="265"/>
      <c r="R851" s="244"/>
      <c r="S851" s="244"/>
      <c r="T851" s="265"/>
      <c r="U851" s="244"/>
      <c r="V851" s="266"/>
      <c r="W851" s="267"/>
      <c r="X851" s="244"/>
    </row>
    <row r="852" spans="1:24" s="57" customFormat="1" ht="20.45" customHeight="1">
      <c r="A852" s="163">
        <v>404</v>
      </c>
      <c r="B852" s="248" t="str">
        <f>IF('様式第６号(2)'!B859="","",'様式第６号(2)'!B859)</f>
        <v/>
      </c>
      <c r="C852" s="249"/>
      <c r="D852" s="252" t="str">
        <f>IF('様式第６号(2)'!H859="","",'様式第６号(2)'!H859)</f>
        <v/>
      </c>
      <c r="E852" s="253"/>
      <c r="F852" s="252" t="str">
        <f>IF('様式第６号(2)'!J859="","",'様式第６号(2)'!J859)</f>
        <v/>
      </c>
      <c r="G852" s="253"/>
      <c r="H852" s="256" t="str">
        <f>IF('様式第６号(2)'!N859="","",'様式第６号(2)'!N859)</f>
        <v/>
      </c>
      <c r="I852" s="257"/>
      <c r="J852" s="256" t="str">
        <f>IF('様式第６号(2)'!P859="","",'様式第６号(2)'!P859)</f>
        <v/>
      </c>
      <c r="K852" s="257"/>
      <c r="L852" s="260" t="str">
        <f>IF('様式第６号(2)'!R859="","",'様式第６号(2)'!R859)</f>
        <v/>
      </c>
      <c r="M852" s="262" t="str">
        <f>IF('様式第６号(2)'!T859="","",'様式第６号(2)'!T859)</f>
        <v/>
      </c>
      <c r="N852" s="262" t="str">
        <f t="shared" ref="N852" si="1195">IF(OR(H852="",M852=""),"",H852-M852)</f>
        <v/>
      </c>
      <c r="O852" s="264"/>
      <c r="P852" s="264"/>
      <c r="Q852" s="265"/>
      <c r="R852" s="244"/>
      <c r="S852" s="244"/>
      <c r="T852" s="265"/>
      <c r="U852" s="244"/>
      <c r="V852" s="266" t="str">
        <f t="shared" ref="V852" si="1196">IF(Q852="","",IF(Q852="×",0,IF(AND(Q852="○",S852="○"),150000,100000)))</f>
        <v/>
      </c>
      <c r="W852" s="267" t="str">
        <f t="shared" ref="W852" si="1197">IF(AND(N852="",O852=""),"",SUM(N852,O852))</f>
        <v/>
      </c>
      <c r="X852" s="244"/>
    </row>
    <row r="853" spans="1:24" s="57" customFormat="1" ht="20.45" customHeight="1">
      <c r="A853" s="163"/>
      <c r="B853" s="250"/>
      <c r="C853" s="251"/>
      <c r="D853" s="254"/>
      <c r="E853" s="255"/>
      <c r="F853" s="254"/>
      <c r="G853" s="255"/>
      <c r="H853" s="258"/>
      <c r="I853" s="259"/>
      <c r="J853" s="258"/>
      <c r="K853" s="259"/>
      <c r="L853" s="261"/>
      <c r="M853" s="263"/>
      <c r="N853" s="263"/>
      <c r="O853" s="264"/>
      <c r="P853" s="264"/>
      <c r="Q853" s="265"/>
      <c r="R853" s="244"/>
      <c r="S853" s="244"/>
      <c r="T853" s="265"/>
      <c r="U853" s="244"/>
      <c r="V853" s="266"/>
      <c r="W853" s="267"/>
      <c r="X853" s="244"/>
    </row>
    <row r="854" spans="1:24" s="57" customFormat="1" ht="20.45" customHeight="1">
      <c r="A854" s="163">
        <v>405</v>
      </c>
      <c r="B854" s="248" t="str">
        <f>IF('様式第６号(2)'!B861="","",'様式第６号(2)'!B861)</f>
        <v/>
      </c>
      <c r="C854" s="249"/>
      <c r="D854" s="252" t="str">
        <f>IF('様式第６号(2)'!H861="","",'様式第６号(2)'!H861)</f>
        <v/>
      </c>
      <c r="E854" s="253"/>
      <c r="F854" s="252" t="str">
        <f>IF('様式第６号(2)'!J861="","",'様式第６号(2)'!J861)</f>
        <v/>
      </c>
      <c r="G854" s="253"/>
      <c r="H854" s="256" t="str">
        <f>IF('様式第６号(2)'!N861="","",'様式第６号(2)'!N861)</f>
        <v/>
      </c>
      <c r="I854" s="257"/>
      <c r="J854" s="256" t="str">
        <f>IF('様式第６号(2)'!P861="","",'様式第６号(2)'!P861)</f>
        <v/>
      </c>
      <c r="K854" s="257"/>
      <c r="L854" s="260" t="str">
        <f>IF('様式第６号(2)'!R861="","",'様式第６号(2)'!R861)</f>
        <v/>
      </c>
      <c r="M854" s="262" t="str">
        <f>IF('様式第６号(2)'!T861="","",'様式第６号(2)'!T861)</f>
        <v/>
      </c>
      <c r="N854" s="262" t="str">
        <f t="shared" ref="N854" si="1198">IF(OR(H854="",M854=""),"",H854-M854)</f>
        <v/>
      </c>
      <c r="O854" s="264"/>
      <c r="P854" s="264"/>
      <c r="Q854" s="265"/>
      <c r="R854" s="244"/>
      <c r="S854" s="244"/>
      <c r="T854" s="265"/>
      <c r="U854" s="244"/>
      <c r="V854" s="266" t="str">
        <f t="shared" ref="V854" si="1199">IF(Q854="","",IF(Q854="×",0,IF(AND(Q854="○",S854="○"),150000,100000)))</f>
        <v/>
      </c>
      <c r="W854" s="267" t="str">
        <f t="shared" ref="W854" si="1200">IF(AND(N854="",O854=""),"",SUM(N854,O854))</f>
        <v/>
      </c>
      <c r="X854" s="244"/>
    </row>
    <row r="855" spans="1:24" s="57" customFormat="1" ht="20.45" customHeight="1">
      <c r="A855" s="163"/>
      <c r="B855" s="250"/>
      <c r="C855" s="251"/>
      <c r="D855" s="254"/>
      <c r="E855" s="255"/>
      <c r="F855" s="254"/>
      <c r="G855" s="255"/>
      <c r="H855" s="258"/>
      <c r="I855" s="259"/>
      <c r="J855" s="258"/>
      <c r="K855" s="259"/>
      <c r="L855" s="261"/>
      <c r="M855" s="263"/>
      <c r="N855" s="263"/>
      <c r="O855" s="264"/>
      <c r="P855" s="264"/>
      <c r="Q855" s="265"/>
      <c r="R855" s="244"/>
      <c r="S855" s="244"/>
      <c r="T855" s="265"/>
      <c r="U855" s="244"/>
      <c r="V855" s="266"/>
      <c r="W855" s="267"/>
      <c r="X855" s="244"/>
    </row>
    <row r="856" spans="1:24" s="57" customFormat="1" ht="20.45" customHeight="1">
      <c r="A856" s="163">
        <v>406</v>
      </c>
      <c r="B856" s="248" t="str">
        <f>IF('様式第６号(2)'!B863="","",'様式第６号(2)'!B863)</f>
        <v/>
      </c>
      <c r="C856" s="249"/>
      <c r="D856" s="252" t="str">
        <f>IF('様式第６号(2)'!H863="","",'様式第６号(2)'!H863)</f>
        <v/>
      </c>
      <c r="E856" s="253"/>
      <c r="F856" s="252" t="str">
        <f>IF('様式第６号(2)'!J863="","",'様式第６号(2)'!J863)</f>
        <v/>
      </c>
      <c r="G856" s="253"/>
      <c r="H856" s="256" t="str">
        <f>IF('様式第６号(2)'!N863="","",'様式第６号(2)'!N863)</f>
        <v/>
      </c>
      <c r="I856" s="257"/>
      <c r="J856" s="256" t="str">
        <f>IF('様式第６号(2)'!P863="","",'様式第６号(2)'!P863)</f>
        <v/>
      </c>
      <c r="K856" s="257"/>
      <c r="L856" s="260" t="str">
        <f>IF('様式第６号(2)'!R863="","",'様式第６号(2)'!R863)</f>
        <v/>
      </c>
      <c r="M856" s="262" t="str">
        <f>IF('様式第６号(2)'!T863="","",'様式第６号(2)'!T863)</f>
        <v/>
      </c>
      <c r="N856" s="262" t="str">
        <f t="shared" ref="N856" si="1201">IF(OR(H856="",M856=""),"",H856-M856)</f>
        <v/>
      </c>
      <c r="O856" s="264"/>
      <c r="P856" s="264"/>
      <c r="Q856" s="265"/>
      <c r="R856" s="244"/>
      <c r="S856" s="244"/>
      <c r="T856" s="265"/>
      <c r="U856" s="244"/>
      <c r="V856" s="266" t="str">
        <f t="shared" ref="V856" si="1202">IF(Q856="","",IF(Q856="×",0,IF(AND(Q856="○",S856="○"),150000,100000)))</f>
        <v/>
      </c>
      <c r="W856" s="267" t="str">
        <f t="shared" ref="W856" si="1203">IF(AND(N856="",O856=""),"",SUM(N856,O856))</f>
        <v/>
      </c>
      <c r="X856" s="244"/>
    </row>
    <row r="857" spans="1:24" s="57" customFormat="1" ht="20.45" customHeight="1">
      <c r="A857" s="163"/>
      <c r="B857" s="250"/>
      <c r="C857" s="251"/>
      <c r="D857" s="254"/>
      <c r="E857" s="255"/>
      <c r="F857" s="254"/>
      <c r="G857" s="255"/>
      <c r="H857" s="258"/>
      <c r="I857" s="259"/>
      <c r="J857" s="258"/>
      <c r="K857" s="259"/>
      <c r="L857" s="261"/>
      <c r="M857" s="263"/>
      <c r="N857" s="263"/>
      <c r="O857" s="264"/>
      <c r="P857" s="264"/>
      <c r="Q857" s="265"/>
      <c r="R857" s="244"/>
      <c r="S857" s="244"/>
      <c r="T857" s="265"/>
      <c r="U857" s="244"/>
      <c r="V857" s="266"/>
      <c r="W857" s="267"/>
      <c r="X857" s="244"/>
    </row>
    <row r="858" spans="1:24" s="57" customFormat="1" ht="20.45" customHeight="1">
      <c r="A858" s="163">
        <v>407</v>
      </c>
      <c r="B858" s="248" t="str">
        <f>IF('様式第６号(2)'!B865="","",'様式第６号(2)'!B865)</f>
        <v/>
      </c>
      <c r="C858" s="249"/>
      <c r="D858" s="252" t="str">
        <f>IF('様式第６号(2)'!H865="","",'様式第６号(2)'!H865)</f>
        <v/>
      </c>
      <c r="E858" s="253"/>
      <c r="F858" s="252" t="str">
        <f>IF('様式第６号(2)'!J865="","",'様式第６号(2)'!J865)</f>
        <v/>
      </c>
      <c r="G858" s="253"/>
      <c r="H858" s="256" t="str">
        <f>IF('様式第６号(2)'!N865="","",'様式第６号(2)'!N865)</f>
        <v/>
      </c>
      <c r="I858" s="257"/>
      <c r="J858" s="256" t="str">
        <f>IF('様式第６号(2)'!P865="","",'様式第６号(2)'!P865)</f>
        <v/>
      </c>
      <c r="K858" s="257"/>
      <c r="L858" s="260" t="str">
        <f>IF('様式第６号(2)'!R865="","",'様式第６号(2)'!R865)</f>
        <v/>
      </c>
      <c r="M858" s="262" t="str">
        <f>IF('様式第６号(2)'!T865="","",'様式第６号(2)'!T865)</f>
        <v/>
      </c>
      <c r="N858" s="262" t="str">
        <f t="shared" ref="N858" si="1204">IF(OR(H858="",M858=""),"",H858-M858)</f>
        <v/>
      </c>
      <c r="O858" s="264"/>
      <c r="P858" s="264"/>
      <c r="Q858" s="265"/>
      <c r="R858" s="244"/>
      <c r="S858" s="244"/>
      <c r="T858" s="265"/>
      <c r="U858" s="244"/>
      <c r="V858" s="266" t="str">
        <f t="shared" ref="V858" si="1205">IF(Q858="","",IF(Q858="×",0,IF(AND(Q858="○",S858="○"),150000,100000)))</f>
        <v/>
      </c>
      <c r="W858" s="267" t="str">
        <f t="shared" ref="W858" si="1206">IF(AND(N858="",O858=""),"",SUM(N858,O858))</f>
        <v/>
      </c>
      <c r="X858" s="244"/>
    </row>
    <row r="859" spans="1:24" s="57" customFormat="1" ht="20.45" customHeight="1">
      <c r="A859" s="163"/>
      <c r="B859" s="250"/>
      <c r="C859" s="251"/>
      <c r="D859" s="254"/>
      <c r="E859" s="255"/>
      <c r="F859" s="254"/>
      <c r="G859" s="255"/>
      <c r="H859" s="258"/>
      <c r="I859" s="259"/>
      <c r="J859" s="258"/>
      <c r="K859" s="259"/>
      <c r="L859" s="261"/>
      <c r="M859" s="263"/>
      <c r="N859" s="263"/>
      <c r="O859" s="264"/>
      <c r="P859" s="264"/>
      <c r="Q859" s="265"/>
      <c r="R859" s="244"/>
      <c r="S859" s="244"/>
      <c r="T859" s="265"/>
      <c r="U859" s="244"/>
      <c r="V859" s="266"/>
      <c r="W859" s="267"/>
      <c r="X859" s="244"/>
    </row>
    <row r="860" spans="1:24" s="57" customFormat="1" ht="20.45" customHeight="1">
      <c r="A860" s="163">
        <v>408</v>
      </c>
      <c r="B860" s="248" t="str">
        <f>IF('様式第６号(2)'!B867="","",'様式第６号(2)'!B867)</f>
        <v/>
      </c>
      <c r="C860" s="249"/>
      <c r="D860" s="252" t="str">
        <f>IF('様式第６号(2)'!H867="","",'様式第６号(2)'!H867)</f>
        <v/>
      </c>
      <c r="E860" s="253"/>
      <c r="F860" s="252" t="str">
        <f>IF('様式第６号(2)'!J867="","",'様式第６号(2)'!J867)</f>
        <v/>
      </c>
      <c r="G860" s="253"/>
      <c r="H860" s="256" t="str">
        <f>IF('様式第６号(2)'!N867="","",'様式第６号(2)'!N867)</f>
        <v/>
      </c>
      <c r="I860" s="257"/>
      <c r="J860" s="256" t="str">
        <f>IF('様式第６号(2)'!P867="","",'様式第６号(2)'!P867)</f>
        <v/>
      </c>
      <c r="K860" s="257"/>
      <c r="L860" s="260" t="str">
        <f>IF('様式第６号(2)'!R867="","",'様式第６号(2)'!R867)</f>
        <v/>
      </c>
      <c r="M860" s="262" t="str">
        <f>IF('様式第６号(2)'!T867="","",'様式第６号(2)'!T867)</f>
        <v/>
      </c>
      <c r="N860" s="262" t="str">
        <f t="shared" ref="N860" si="1207">IF(OR(H860="",M860=""),"",H860-M860)</f>
        <v/>
      </c>
      <c r="O860" s="264"/>
      <c r="P860" s="264"/>
      <c r="Q860" s="265"/>
      <c r="R860" s="244"/>
      <c r="S860" s="244"/>
      <c r="T860" s="265"/>
      <c r="U860" s="244"/>
      <c r="V860" s="266" t="str">
        <f t="shared" ref="V860" si="1208">IF(Q860="","",IF(Q860="×",0,IF(AND(Q860="○",S860="○"),150000,100000)))</f>
        <v/>
      </c>
      <c r="W860" s="267" t="str">
        <f t="shared" ref="W860" si="1209">IF(AND(N860="",O860=""),"",SUM(N860,O860))</f>
        <v/>
      </c>
      <c r="X860" s="244"/>
    </row>
    <row r="861" spans="1:24" s="57" customFormat="1" ht="20.45" customHeight="1">
      <c r="A861" s="163"/>
      <c r="B861" s="250"/>
      <c r="C861" s="251"/>
      <c r="D861" s="254"/>
      <c r="E861" s="255"/>
      <c r="F861" s="254"/>
      <c r="G861" s="255"/>
      <c r="H861" s="258"/>
      <c r="I861" s="259"/>
      <c r="J861" s="258"/>
      <c r="K861" s="259"/>
      <c r="L861" s="261"/>
      <c r="M861" s="263"/>
      <c r="N861" s="263"/>
      <c r="O861" s="264"/>
      <c r="P861" s="264"/>
      <c r="Q861" s="265"/>
      <c r="R861" s="244"/>
      <c r="S861" s="244"/>
      <c r="T861" s="265"/>
      <c r="U861" s="244"/>
      <c r="V861" s="266"/>
      <c r="W861" s="267"/>
      <c r="X861" s="244"/>
    </row>
    <row r="862" spans="1:24" s="57" customFormat="1" ht="20.45" customHeight="1">
      <c r="A862" s="163">
        <v>409</v>
      </c>
      <c r="B862" s="248" t="str">
        <f>IF('様式第６号(2)'!B869="","",'様式第６号(2)'!B869)</f>
        <v/>
      </c>
      <c r="C862" s="249"/>
      <c r="D862" s="252" t="str">
        <f>IF('様式第６号(2)'!H869="","",'様式第６号(2)'!H869)</f>
        <v/>
      </c>
      <c r="E862" s="253"/>
      <c r="F862" s="252" t="str">
        <f>IF('様式第６号(2)'!J869="","",'様式第６号(2)'!J869)</f>
        <v/>
      </c>
      <c r="G862" s="253"/>
      <c r="H862" s="256" t="str">
        <f>IF('様式第６号(2)'!N869="","",'様式第６号(2)'!N869)</f>
        <v/>
      </c>
      <c r="I862" s="257"/>
      <c r="J862" s="256" t="str">
        <f>IF('様式第６号(2)'!P869="","",'様式第６号(2)'!P869)</f>
        <v/>
      </c>
      <c r="K862" s="257"/>
      <c r="L862" s="260" t="str">
        <f>IF('様式第６号(2)'!R869="","",'様式第６号(2)'!R869)</f>
        <v/>
      </c>
      <c r="M862" s="262" t="str">
        <f>IF('様式第６号(2)'!T869="","",'様式第６号(2)'!T869)</f>
        <v/>
      </c>
      <c r="N862" s="262" t="str">
        <f t="shared" ref="N862" si="1210">IF(OR(H862="",M862=""),"",H862-M862)</f>
        <v/>
      </c>
      <c r="O862" s="264"/>
      <c r="P862" s="264"/>
      <c r="Q862" s="265"/>
      <c r="R862" s="244"/>
      <c r="S862" s="244"/>
      <c r="T862" s="265"/>
      <c r="U862" s="244"/>
      <c r="V862" s="266" t="str">
        <f t="shared" ref="V862" si="1211">IF(Q862="","",IF(Q862="×",0,IF(AND(Q862="○",S862="○"),150000,100000)))</f>
        <v/>
      </c>
      <c r="W862" s="267" t="str">
        <f t="shared" ref="W862" si="1212">IF(AND(N862="",O862=""),"",SUM(N862,O862))</f>
        <v/>
      </c>
      <c r="X862" s="244"/>
    </row>
    <row r="863" spans="1:24" s="57" customFormat="1" ht="20.45" customHeight="1">
      <c r="A863" s="163"/>
      <c r="B863" s="250"/>
      <c r="C863" s="251"/>
      <c r="D863" s="254"/>
      <c r="E863" s="255"/>
      <c r="F863" s="254"/>
      <c r="G863" s="255"/>
      <c r="H863" s="258"/>
      <c r="I863" s="259"/>
      <c r="J863" s="258"/>
      <c r="K863" s="259"/>
      <c r="L863" s="261"/>
      <c r="M863" s="263"/>
      <c r="N863" s="263"/>
      <c r="O863" s="264"/>
      <c r="P863" s="264"/>
      <c r="Q863" s="265"/>
      <c r="R863" s="244"/>
      <c r="S863" s="244"/>
      <c r="T863" s="265"/>
      <c r="U863" s="244"/>
      <c r="V863" s="266"/>
      <c r="W863" s="267"/>
      <c r="X863" s="244"/>
    </row>
    <row r="864" spans="1:24" s="57" customFormat="1" ht="20.45" customHeight="1">
      <c r="A864" s="163">
        <v>410</v>
      </c>
      <c r="B864" s="248" t="str">
        <f>IF('様式第６号(2)'!B871="","",'様式第６号(2)'!B871)</f>
        <v/>
      </c>
      <c r="C864" s="249"/>
      <c r="D864" s="252" t="str">
        <f>IF('様式第６号(2)'!H871="","",'様式第６号(2)'!H871)</f>
        <v/>
      </c>
      <c r="E864" s="253"/>
      <c r="F864" s="252" t="str">
        <f>IF('様式第６号(2)'!J871="","",'様式第６号(2)'!J871)</f>
        <v/>
      </c>
      <c r="G864" s="253"/>
      <c r="H864" s="256" t="str">
        <f>IF('様式第６号(2)'!N871="","",'様式第６号(2)'!N871)</f>
        <v/>
      </c>
      <c r="I864" s="257"/>
      <c r="J864" s="256" t="str">
        <f>IF('様式第６号(2)'!P871="","",'様式第６号(2)'!P871)</f>
        <v/>
      </c>
      <c r="K864" s="257"/>
      <c r="L864" s="260" t="str">
        <f>IF('様式第６号(2)'!R871="","",'様式第６号(2)'!R871)</f>
        <v/>
      </c>
      <c r="M864" s="262" t="str">
        <f>IF('様式第６号(2)'!T871="","",'様式第６号(2)'!T871)</f>
        <v/>
      </c>
      <c r="N864" s="262" t="str">
        <f t="shared" ref="N864" si="1213">IF(OR(H864="",M864=""),"",H864-M864)</f>
        <v/>
      </c>
      <c r="O864" s="264"/>
      <c r="P864" s="264"/>
      <c r="Q864" s="265"/>
      <c r="R864" s="244"/>
      <c r="S864" s="244"/>
      <c r="T864" s="265"/>
      <c r="U864" s="244"/>
      <c r="V864" s="266" t="str">
        <f t="shared" ref="V864" si="1214">IF(Q864="","",IF(Q864="×",0,IF(AND(Q864="○",S864="○"),150000,100000)))</f>
        <v/>
      </c>
      <c r="W864" s="267" t="str">
        <f t="shared" ref="W864" si="1215">IF(AND(N864="",O864=""),"",SUM(N864,O864))</f>
        <v/>
      </c>
      <c r="X864" s="244"/>
    </row>
    <row r="865" spans="1:24" s="57" customFormat="1" ht="20.45" customHeight="1">
      <c r="A865" s="163"/>
      <c r="B865" s="250"/>
      <c r="C865" s="251"/>
      <c r="D865" s="254"/>
      <c r="E865" s="255"/>
      <c r="F865" s="254"/>
      <c r="G865" s="255"/>
      <c r="H865" s="258"/>
      <c r="I865" s="259"/>
      <c r="J865" s="258"/>
      <c r="K865" s="259"/>
      <c r="L865" s="261"/>
      <c r="M865" s="263"/>
      <c r="N865" s="263"/>
      <c r="O865" s="264"/>
      <c r="P865" s="264"/>
      <c r="Q865" s="265"/>
      <c r="R865" s="244"/>
      <c r="S865" s="244"/>
      <c r="T865" s="265"/>
      <c r="U865" s="244"/>
      <c r="V865" s="266"/>
      <c r="W865" s="267"/>
      <c r="X865" s="244"/>
    </row>
    <row r="866" spans="1:24" s="57" customFormat="1" ht="20.45" customHeight="1">
      <c r="A866" s="163">
        <v>411</v>
      </c>
      <c r="B866" s="248" t="str">
        <f>IF('様式第６号(2)'!B873="","",'様式第６号(2)'!B873)</f>
        <v/>
      </c>
      <c r="C866" s="249"/>
      <c r="D866" s="252" t="str">
        <f>IF('様式第６号(2)'!H873="","",'様式第６号(2)'!H873)</f>
        <v/>
      </c>
      <c r="E866" s="253"/>
      <c r="F866" s="252" t="str">
        <f>IF('様式第６号(2)'!J873="","",'様式第６号(2)'!J873)</f>
        <v/>
      </c>
      <c r="G866" s="253"/>
      <c r="H866" s="256" t="str">
        <f>IF('様式第６号(2)'!N873="","",'様式第６号(2)'!N873)</f>
        <v/>
      </c>
      <c r="I866" s="257"/>
      <c r="J866" s="256" t="str">
        <f>IF('様式第６号(2)'!P873="","",'様式第６号(2)'!P873)</f>
        <v/>
      </c>
      <c r="K866" s="257"/>
      <c r="L866" s="260" t="str">
        <f>IF('様式第６号(2)'!R873="","",'様式第６号(2)'!R873)</f>
        <v/>
      </c>
      <c r="M866" s="262" t="str">
        <f>IF('様式第６号(2)'!T873="","",'様式第６号(2)'!T873)</f>
        <v/>
      </c>
      <c r="N866" s="262" t="str">
        <f t="shared" ref="N866" si="1216">IF(OR(H866="",M866=""),"",H866-M866)</f>
        <v/>
      </c>
      <c r="O866" s="264"/>
      <c r="P866" s="264"/>
      <c r="Q866" s="265"/>
      <c r="R866" s="244"/>
      <c r="S866" s="244"/>
      <c r="T866" s="265"/>
      <c r="U866" s="244"/>
      <c r="V866" s="266" t="str">
        <f t="shared" ref="V866" si="1217">IF(Q866="","",IF(Q866="×",0,IF(AND(Q866="○",S866="○"),150000,100000)))</f>
        <v/>
      </c>
      <c r="W866" s="267" t="str">
        <f t="shared" ref="W866" si="1218">IF(AND(N866="",O866=""),"",SUM(N866,O866))</f>
        <v/>
      </c>
      <c r="X866" s="244"/>
    </row>
    <row r="867" spans="1:24" s="57" customFormat="1" ht="20.45" customHeight="1">
      <c r="A867" s="163"/>
      <c r="B867" s="250"/>
      <c r="C867" s="251"/>
      <c r="D867" s="254"/>
      <c r="E867" s="255"/>
      <c r="F867" s="254"/>
      <c r="G867" s="255"/>
      <c r="H867" s="258"/>
      <c r="I867" s="259"/>
      <c r="J867" s="258"/>
      <c r="K867" s="259"/>
      <c r="L867" s="261"/>
      <c r="M867" s="263"/>
      <c r="N867" s="263"/>
      <c r="O867" s="264"/>
      <c r="P867" s="264"/>
      <c r="Q867" s="265"/>
      <c r="R867" s="244"/>
      <c r="S867" s="244"/>
      <c r="T867" s="265"/>
      <c r="U867" s="244"/>
      <c r="V867" s="266"/>
      <c r="W867" s="267"/>
      <c r="X867" s="244"/>
    </row>
    <row r="868" spans="1:24" s="57" customFormat="1" ht="20.45" customHeight="1">
      <c r="A868" s="163">
        <v>412</v>
      </c>
      <c r="B868" s="248" t="str">
        <f>IF('様式第６号(2)'!B875="","",'様式第６号(2)'!B875)</f>
        <v/>
      </c>
      <c r="C868" s="249"/>
      <c r="D868" s="252" t="str">
        <f>IF('様式第６号(2)'!H875="","",'様式第６号(2)'!H875)</f>
        <v/>
      </c>
      <c r="E868" s="253"/>
      <c r="F868" s="252" t="str">
        <f>IF('様式第６号(2)'!J875="","",'様式第６号(2)'!J875)</f>
        <v/>
      </c>
      <c r="G868" s="253"/>
      <c r="H868" s="256" t="str">
        <f>IF('様式第６号(2)'!N875="","",'様式第６号(2)'!N875)</f>
        <v/>
      </c>
      <c r="I868" s="257"/>
      <c r="J868" s="256" t="str">
        <f>IF('様式第６号(2)'!P875="","",'様式第６号(2)'!P875)</f>
        <v/>
      </c>
      <c r="K868" s="257"/>
      <c r="L868" s="260" t="str">
        <f>IF('様式第６号(2)'!R875="","",'様式第６号(2)'!R875)</f>
        <v/>
      </c>
      <c r="M868" s="262" t="str">
        <f>IF('様式第６号(2)'!T875="","",'様式第６号(2)'!T875)</f>
        <v/>
      </c>
      <c r="N868" s="262" t="str">
        <f t="shared" ref="N868" si="1219">IF(OR(H868="",M868=""),"",H868-M868)</f>
        <v/>
      </c>
      <c r="O868" s="264"/>
      <c r="P868" s="264"/>
      <c r="Q868" s="265"/>
      <c r="R868" s="244"/>
      <c r="S868" s="244"/>
      <c r="T868" s="265"/>
      <c r="U868" s="244"/>
      <c r="V868" s="266" t="str">
        <f t="shared" ref="V868" si="1220">IF(Q868="","",IF(Q868="×",0,IF(AND(Q868="○",S868="○"),150000,100000)))</f>
        <v/>
      </c>
      <c r="W868" s="267" t="str">
        <f t="shared" ref="W868" si="1221">IF(AND(N868="",O868=""),"",SUM(N868,O868))</f>
        <v/>
      </c>
      <c r="X868" s="244"/>
    </row>
    <row r="869" spans="1:24" s="57" customFormat="1" ht="20.45" customHeight="1">
      <c r="A869" s="163"/>
      <c r="B869" s="250"/>
      <c r="C869" s="251"/>
      <c r="D869" s="254"/>
      <c r="E869" s="255"/>
      <c r="F869" s="254"/>
      <c r="G869" s="255"/>
      <c r="H869" s="258"/>
      <c r="I869" s="259"/>
      <c r="J869" s="258"/>
      <c r="K869" s="259"/>
      <c r="L869" s="261"/>
      <c r="M869" s="263"/>
      <c r="N869" s="263"/>
      <c r="O869" s="264"/>
      <c r="P869" s="264"/>
      <c r="Q869" s="265"/>
      <c r="R869" s="244"/>
      <c r="S869" s="244"/>
      <c r="T869" s="265"/>
      <c r="U869" s="244"/>
      <c r="V869" s="266"/>
      <c r="W869" s="267"/>
      <c r="X869" s="244"/>
    </row>
    <row r="870" spans="1:24" s="57" customFormat="1" ht="20.45" customHeight="1">
      <c r="A870" s="163">
        <v>413</v>
      </c>
      <c r="B870" s="248" t="str">
        <f>IF('様式第６号(2)'!B877="","",'様式第６号(2)'!B877)</f>
        <v/>
      </c>
      <c r="C870" s="249"/>
      <c r="D870" s="252" t="str">
        <f>IF('様式第６号(2)'!H877="","",'様式第６号(2)'!H877)</f>
        <v/>
      </c>
      <c r="E870" s="253"/>
      <c r="F870" s="252" t="str">
        <f>IF('様式第６号(2)'!J877="","",'様式第６号(2)'!J877)</f>
        <v/>
      </c>
      <c r="G870" s="253"/>
      <c r="H870" s="256" t="str">
        <f>IF('様式第６号(2)'!N877="","",'様式第６号(2)'!N877)</f>
        <v/>
      </c>
      <c r="I870" s="257"/>
      <c r="J870" s="256" t="str">
        <f>IF('様式第６号(2)'!P877="","",'様式第６号(2)'!P877)</f>
        <v/>
      </c>
      <c r="K870" s="257"/>
      <c r="L870" s="260" t="str">
        <f>IF('様式第６号(2)'!R877="","",'様式第６号(2)'!R877)</f>
        <v/>
      </c>
      <c r="M870" s="262" t="str">
        <f>IF('様式第６号(2)'!T877="","",'様式第６号(2)'!T877)</f>
        <v/>
      </c>
      <c r="N870" s="262" t="str">
        <f t="shared" ref="N870" si="1222">IF(OR(H870="",M870=""),"",H870-M870)</f>
        <v/>
      </c>
      <c r="O870" s="264"/>
      <c r="P870" s="264"/>
      <c r="Q870" s="265"/>
      <c r="R870" s="244"/>
      <c r="S870" s="244"/>
      <c r="T870" s="265"/>
      <c r="U870" s="244"/>
      <c r="V870" s="266" t="str">
        <f t="shared" ref="V870" si="1223">IF(Q870="","",IF(Q870="×",0,IF(AND(Q870="○",S870="○"),150000,100000)))</f>
        <v/>
      </c>
      <c r="W870" s="267" t="str">
        <f t="shared" ref="W870" si="1224">IF(AND(N870="",O870=""),"",SUM(N870,O870))</f>
        <v/>
      </c>
      <c r="X870" s="244"/>
    </row>
    <row r="871" spans="1:24" s="57" customFormat="1" ht="20.45" customHeight="1">
      <c r="A871" s="163"/>
      <c r="B871" s="250"/>
      <c r="C871" s="251"/>
      <c r="D871" s="254"/>
      <c r="E871" s="255"/>
      <c r="F871" s="254"/>
      <c r="G871" s="255"/>
      <c r="H871" s="258"/>
      <c r="I871" s="259"/>
      <c r="J871" s="258"/>
      <c r="K871" s="259"/>
      <c r="L871" s="261"/>
      <c r="M871" s="263"/>
      <c r="N871" s="263"/>
      <c r="O871" s="264"/>
      <c r="P871" s="264"/>
      <c r="Q871" s="265"/>
      <c r="R871" s="244"/>
      <c r="S871" s="244"/>
      <c r="T871" s="265"/>
      <c r="U871" s="244"/>
      <c r="V871" s="266"/>
      <c r="W871" s="267"/>
      <c r="X871" s="244"/>
    </row>
    <row r="872" spans="1:24" s="57" customFormat="1" ht="20.45" customHeight="1">
      <c r="A872" s="163">
        <v>414</v>
      </c>
      <c r="B872" s="248" t="str">
        <f>IF('様式第６号(2)'!B879="","",'様式第６号(2)'!B879)</f>
        <v/>
      </c>
      <c r="C872" s="249"/>
      <c r="D872" s="252" t="str">
        <f>IF('様式第６号(2)'!H879="","",'様式第６号(2)'!H879)</f>
        <v/>
      </c>
      <c r="E872" s="253"/>
      <c r="F872" s="252" t="str">
        <f>IF('様式第６号(2)'!J879="","",'様式第６号(2)'!J879)</f>
        <v/>
      </c>
      <c r="G872" s="253"/>
      <c r="H872" s="256" t="str">
        <f>IF('様式第６号(2)'!N879="","",'様式第６号(2)'!N879)</f>
        <v/>
      </c>
      <c r="I872" s="257"/>
      <c r="J872" s="256" t="str">
        <f>IF('様式第６号(2)'!P879="","",'様式第６号(2)'!P879)</f>
        <v/>
      </c>
      <c r="K872" s="257"/>
      <c r="L872" s="260" t="str">
        <f>IF('様式第６号(2)'!R879="","",'様式第６号(2)'!R879)</f>
        <v/>
      </c>
      <c r="M872" s="262" t="str">
        <f>IF('様式第６号(2)'!T879="","",'様式第６号(2)'!T879)</f>
        <v/>
      </c>
      <c r="N872" s="262" t="str">
        <f t="shared" ref="N872" si="1225">IF(OR(H872="",M872=""),"",H872-M872)</f>
        <v/>
      </c>
      <c r="O872" s="264"/>
      <c r="P872" s="264"/>
      <c r="Q872" s="265"/>
      <c r="R872" s="244"/>
      <c r="S872" s="244"/>
      <c r="T872" s="265"/>
      <c r="U872" s="244"/>
      <c r="V872" s="266" t="str">
        <f t="shared" ref="V872" si="1226">IF(Q872="","",IF(Q872="×",0,IF(AND(Q872="○",S872="○"),150000,100000)))</f>
        <v/>
      </c>
      <c r="W872" s="267" t="str">
        <f t="shared" ref="W872" si="1227">IF(AND(N872="",O872=""),"",SUM(N872,O872))</f>
        <v/>
      </c>
      <c r="X872" s="244"/>
    </row>
    <row r="873" spans="1:24" s="57" customFormat="1" ht="20.45" customHeight="1">
      <c r="A873" s="163"/>
      <c r="B873" s="250"/>
      <c r="C873" s="251"/>
      <c r="D873" s="254"/>
      <c r="E873" s="255"/>
      <c r="F873" s="254"/>
      <c r="G873" s="255"/>
      <c r="H873" s="258"/>
      <c r="I873" s="259"/>
      <c r="J873" s="258"/>
      <c r="K873" s="259"/>
      <c r="L873" s="261"/>
      <c r="M873" s="263"/>
      <c r="N873" s="263"/>
      <c r="O873" s="264"/>
      <c r="P873" s="264"/>
      <c r="Q873" s="265"/>
      <c r="R873" s="244"/>
      <c r="S873" s="244"/>
      <c r="T873" s="265"/>
      <c r="U873" s="244"/>
      <c r="V873" s="266"/>
      <c r="W873" s="267"/>
      <c r="X873" s="244"/>
    </row>
    <row r="874" spans="1:24" s="57" customFormat="1" ht="20.45" customHeight="1">
      <c r="A874" s="163">
        <v>415</v>
      </c>
      <c r="B874" s="248" t="str">
        <f>IF('様式第６号(2)'!B881="","",'様式第６号(2)'!B881)</f>
        <v/>
      </c>
      <c r="C874" s="249"/>
      <c r="D874" s="252" t="str">
        <f>IF('様式第６号(2)'!H881="","",'様式第６号(2)'!H881)</f>
        <v/>
      </c>
      <c r="E874" s="253"/>
      <c r="F874" s="252" t="str">
        <f>IF('様式第６号(2)'!J881="","",'様式第６号(2)'!J881)</f>
        <v/>
      </c>
      <c r="G874" s="253"/>
      <c r="H874" s="256" t="str">
        <f>IF('様式第６号(2)'!N881="","",'様式第６号(2)'!N881)</f>
        <v/>
      </c>
      <c r="I874" s="257"/>
      <c r="J874" s="256" t="str">
        <f>IF('様式第６号(2)'!P881="","",'様式第６号(2)'!P881)</f>
        <v/>
      </c>
      <c r="K874" s="257"/>
      <c r="L874" s="260" t="str">
        <f>IF('様式第６号(2)'!R881="","",'様式第６号(2)'!R881)</f>
        <v/>
      </c>
      <c r="M874" s="262" t="str">
        <f>IF('様式第６号(2)'!T881="","",'様式第６号(2)'!T881)</f>
        <v/>
      </c>
      <c r="N874" s="262" t="str">
        <f t="shared" ref="N874" si="1228">IF(OR(H874="",M874=""),"",H874-M874)</f>
        <v/>
      </c>
      <c r="O874" s="264"/>
      <c r="P874" s="264"/>
      <c r="Q874" s="265"/>
      <c r="R874" s="244"/>
      <c r="S874" s="244"/>
      <c r="T874" s="265"/>
      <c r="U874" s="244"/>
      <c r="V874" s="266" t="str">
        <f t="shared" ref="V874" si="1229">IF(Q874="","",IF(Q874="×",0,IF(AND(Q874="○",S874="○"),150000,100000)))</f>
        <v/>
      </c>
      <c r="W874" s="267" t="str">
        <f t="shared" ref="W874" si="1230">IF(AND(N874="",O874=""),"",SUM(N874,O874))</f>
        <v/>
      </c>
      <c r="X874" s="244"/>
    </row>
    <row r="875" spans="1:24" s="57" customFormat="1" ht="20.45" customHeight="1">
      <c r="A875" s="163"/>
      <c r="B875" s="250"/>
      <c r="C875" s="251"/>
      <c r="D875" s="254"/>
      <c r="E875" s="255"/>
      <c r="F875" s="254"/>
      <c r="G875" s="255"/>
      <c r="H875" s="258"/>
      <c r="I875" s="259"/>
      <c r="J875" s="258"/>
      <c r="K875" s="259"/>
      <c r="L875" s="261"/>
      <c r="M875" s="263"/>
      <c r="N875" s="263"/>
      <c r="O875" s="264"/>
      <c r="P875" s="264"/>
      <c r="Q875" s="265"/>
      <c r="R875" s="244"/>
      <c r="S875" s="244"/>
      <c r="T875" s="265"/>
      <c r="U875" s="244"/>
      <c r="V875" s="266"/>
      <c r="W875" s="267"/>
      <c r="X875" s="244"/>
    </row>
    <row r="876" spans="1:24" s="57" customFormat="1" ht="20.45" customHeight="1">
      <c r="A876" s="163">
        <v>416</v>
      </c>
      <c r="B876" s="248" t="str">
        <f>IF('様式第６号(2)'!B883="","",'様式第６号(2)'!B883)</f>
        <v/>
      </c>
      <c r="C876" s="249"/>
      <c r="D876" s="252" t="str">
        <f>IF('様式第６号(2)'!H883="","",'様式第６号(2)'!H883)</f>
        <v/>
      </c>
      <c r="E876" s="253"/>
      <c r="F876" s="252" t="str">
        <f>IF('様式第６号(2)'!J883="","",'様式第６号(2)'!J883)</f>
        <v/>
      </c>
      <c r="G876" s="253"/>
      <c r="H876" s="256" t="str">
        <f>IF('様式第６号(2)'!N883="","",'様式第６号(2)'!N883)</f>
        <v/>
      </c>
      <c r="I876" s="257"/>
      <c r="J876" s="256" t="str">
        <f>IF('様式第６号(2)'!P883="","",'様式第６号(2)'!P883)</f>
        <v/>
      </c>
      <c r="K876" s="257"/>
      <c r="L876" s="260" t="str">
        <f>IF('様式第６号(2)'!R883="","",'様式第６号(2)'!R883)</f>
        <v/>
      </c>
      <c r="M876" s="262" t="str">
        <f>IF('様式第６号(2)'!T883="","",'様式第６号(2)'!T883)</f>
        <v/>
      </c>
      <c r="N876" s="262" t="str">
        <f t="shared" ref="N876" si="1231">IF(OR(H876="",M876=""),"",H876-M876)</f>
        <v/>
      </c>
      <c r="O876" s="264"/>
      <c r="P876" s="264"/>
      <c r="Q876" s="265"/>
      <c r="R876" s="244"/>
      <c r="S876" s="244"/>
      <c r="T876" s="265"/>
      <c r="U876" s="244"/>
      <c r="V876" s="266" t="str">
        <f t="shared" ref="V876" si="1232">IF(Q876="","",IF(Q876="×",0,IF(AND(Q876="○",S876="○"),150000,100000)))</f>
        <v/>
      </c>
      <c r="W876" s="267" t="str">
        <f t="shared" ref="W876" si="1233">IF(AND(N876="",O876=""),"",SUM(N876,O876))</f>
        <v/>
      </c>
      <c r="X876" s="244"/>
    </row>
    <row r="877" spans="1:24" s="57" customFormat="1" ht="20.45" customHeight="1">
      <c r="A877" s="163"/>
      <c r="B877" s="250"/>
      <c r="C877" s="251"/>
      <c r="D877" s="254"/>
      <c r="E877" s="255"/>
      <c r="F877" s="254"/>
      <c r="G877" s="255"/>
      <c r="H877" s="258"/>
      <c r="I877" s="259"/>
      <c r="J877" s="258"/>
      <c r="K877" s="259"/>
      <c r="L877" s="261"/>
      <c r="M877" s="263"/>
      <c r="N877" s="263"/>
      <c r="O877" s="264"/>
      <c r="P877" s="264"/>
      <c r="Q877" s="265"/>
      <c r="R877" s="244"/>
      <c r="S877" s="244"/>
      <c r="T877" s="265"/>
      <c r="U877" s="244"/>
      <c r="V877" s="266"/>
      <c r="W877" s="267"/>
      <c r="X877" s="244"/>
    </row>
    <row r="878" spans="1:24" s="57" customFormat="1" ht="20.45" customHeight="1">
      <c r="A878" s="163">
        <v>417</v>
      </c>
      <c r="B878" s="248" t="str">
        <f>IF('様式第６号(2)'!B885="","",'様式第６号(2)'!B885)</f>
        <v/>
      </c>
      <c r="C878" s="249"/>
      <c r="D878" s="252" t="str">
        <f>IF('様式第６号(2)'!H885="","",'様式第６号(2)'!H885)</f>
        <v/>
      </c>
      <c r="E878" s="253"/>
      <c r="F878" s="252" t="str">
        <f>IF('様式第６号(2)'!J885="","",'様式第６号(2)'!J885)</f>
        <v/>
      </c>
      <c r="G878" s="253"/>
      <c r="H878" s="256" t="str">
        <f>IF('様式第６号(2)'!N885="","",'様式第６号(2)'!N885)</f>
        <v/>
      </c>
      <c r="I878" s="257"/>
      <c r="J878" s="256" t="str">
        <f>IF('様式第６号(2)'!P885="","",'様式第６号(2)'!P885)</f>
        <v/>
      </c>
      <c r="K878" s="257"/>
      <c r="L878" s="260" t="str">
        <f>IF('様式第６号(2)'!R885="","",'様式第６号(2)'!R885)</f>
        <v/>
      </c>
      <c r="M878" s="262" t="str">
        <f>IF('様式第６号(2)'!T885="","",'様式第６号(2)'!T885)</f>
        <v/>
      </c>
      <c r="N878" s="262" t="str">
        <f t="shared" ref="N878" si="1234">IF(OR(H878="",M878=""),"",H878-M878)</f>
        <v/>
      </c>
      <c r="O878" s="264"/>
      <c r="P878" s="264"/>
      <c r="Q878" s="265"/>
      <c r="R878" s="244"/>
      <c r="S878" s="244"/>
      <c r="T878" s="265"/>
      <c r="U878" s="244"/>
      <c r="V878" s="266" t="str">
        <f t="shared" ref="V878" si="1235">IF(Q878="","",IF(Q878="×",0,IF(AND(Q878="○",S878="○"),150000,100000)))</f>
        <v/>
      </c>
      <c r="W878" s="267" t="str">
        <f t="shared" ref="W878" si="1236">IF(AND(N878="",O878=""),"",SUM(N878,O878))</f>
        <v/>
      </c>
      <c r="X878" s="244"/>
    </row>
    <row r="879" spans="1:24" s="57" customFormat="1" ht="20.45" customHeight="1">
      <c r="A879" s="163"/>
      <c r="B879" s="250"/>
      <c r="C879" s="251"/>
      <c r="D879" s="254"/>
      <c r="E879" s="255"/>
      <c r="F879" s="254"/>
      <c r="G879" s="255"/>
      <c r="H879" s="258"/>
      <c r="I879" s="259"/>
      <c r="J879" s="258"/>
      <c r="K879" s="259"/>
      <c r="L879" s="261"/>
      <c r="M879" s="263"/>
      <c r="N879" s="263"/>
      <c r="O879" s="264"/>
      <c r="P879" s="264"/>
      <c r="Q879" s="265"/>
      <c r="R879" s="244"/>
      <c r="S879" s="244"/>
      <c r="T879" s="265"/>
      <c r="U879" s="244"/>
      <c r="V879" s="266"/>
      <c r="W879" s="267"/>
      <c r="X879" s="244"/>
    </row>
    <row r="880" spans="1:24" s="57" customFormat="1" ht="20.45" customHeight="1">
      <c r="A880" s="163">
        <v>418</v>
      </c>
      <c r="B880" s="248" t="str">
        <f>IF('様式第６号(2)'!B887="","",'様式第６号(2)'!B887)</f>
        <v/>
      </c>
      <c r="C880" s="249"/>
      <c r="D880" s="252" t="str">
        <f>IF('様式第６号(2)'!H887="","",'様式第６号(2)'!H887)</f>
        <v/>
      </c>
      <c r="E880" s="253"/>
      <c r="F880" s="252" t="str">
        <f>IF('様式第６号(2)'!J887="","",'様式第６号(2)'!J887)</f>
        <v/>
      </c>
      <c r="G880" s="253"/>
      <c r="H880" s="256" t="str">
        <f>IF('様式第６号(2)'!N887="","",'様式第６号(2)'!N887)</f>
        <v/>
      </c>
      <c r="I880" s="257"/>
      <c r="J880" s="256" t="str">
        <f>IF('様式第６号(2)'!P887="","",'様式第６号(2)'!P887)</f>
        <v/>
      </c>
      <c r="K880" s="257"/>
      <c r="L880" s="260" t="str">
        <f>IF('様式第６号(2)'!R887="","",'様式第６号(2)'!R887)</f>
        <v/>
      </c>
      <c r="M880" s="262" t="str">
        <f>IF('様式第６号(2)'!T887="","",'様式第６号(2)'!T887)</f>
        <v/>
      </c>
      <c r="N880" s="262" t="str">
        <f t="shared" ref="N880" si="1237">IF(OR(H880="",M880=""),"",H880-M880)</f>
        <v/>
      </c>
      <c r="O880" s="264"/>
      <c r="P880" s="264"/>
      <c r="Q880" s="265"/>
      <c r="R880" s="244"/>
      <c r="S880" s="244"/>
      <c r="T880" s="265"/>
      <c r="U880" s="244"/>
      <c r="V880" s="266" t="str">
        <f t="shared" ref="V880" si="1238">IF(Q880="","",IF(Q880="×",0,IF(AND(Q880="○",S880="○"),150000,100000)))</f>
        <v/>
      </c>
      <c r="W880" s="267" t="str">
        <f t="shared" ref="W880" si="1239">IF(AND(N880="",O880=""),"",SUM(N880,O880))</f>
        <v/>
      </c>
      <c r="X880" s="244"/>
    </row>
    <row r="881" spans="1:24" s="57" customFormat="1" ht="20.45" customHeight="1">
      <c r="A881" s="163"/>
      <c r="B881" s="250"/>
      <c r="C881" s="251"/>
      <c r="D881" s="254"/>
      <c r="E881" s="255"/>
      <c r="F881" s="254"/>
      <c r="G881" s="255"/>
      <c r="H881" s="258"/>
      <c r="I881" s="259"/>
      <c r="J881" s="258"/>
      <c r="K881" s="259"/>
      <c r="L881" s="261"/>
      <c r="M881" s="263"/>
      <c r="N881" s="263"/>
      <c r="O881" s="264"/>
      <c r="P881" s="264"/>
      <c r="Q881" s="265"/>
      <c r="R881" s="244"/>
      <c r="S881" s="244"/>
      <c r="T881" s="265"/>
      <c r="U881" s="244"/>
      <c r="V881" s="266"/>
      <c r="W881" s="267"/>
      <c r="X881" s="244"/>
    </row>
    <row r="882" spans="1:24" s="57" customFormat="1" ht="20.45" customHeight="1">
      <c r="A882" s="163">
        <v>419</v>
      </c>
      <c r="B882" s="248" t="str">
        <f>IF('様式第６号(2)'!B889="","",'様式第６号(2)'!B889)</f>
        <v/>
      </c>
      <c r="C882" s="249"/>
      <c r="D882" s="252" t="str">
        <f>IF('様式第６号(2)'!H889="","",'様式第６号(2)'!H889)</f>
        <v/>
      </c>
      <c r="E882" s="253"/>
      <c r="F882" s="252" t="str">
        <f>IF('様式第６号(2)'!J889="","",'様式第６号(2)'!J889)</f>
        <v/>
      </c>
      <c r="G882" s="253"/>
      <c r="H882" s="256" t="str">
        <f>IF('様式第６号(2)'!N889="","",'様式第６号(2)'!N889)</f>
        <v/>
      </c>
      <c r="I882" s="257"/>
      <c r="J882" s="256" t="str">
        <f>IF('様式第６号(2)'!P889="","",'様式第６号(2)'!P889)</f>
        <v/>
      </c>
      <c r="K882" s="257"/>
      <c r="L882" s="260" t="str">
        <f>IF('様式第６号(2)'!R889="","",'様式第６号(2)'!R889)</f>
        <v/>
      </c>
      <c r="M882" s="262" t="str">
        <f>IF('様式第６号(2)'!T889="","",'様式第６号(2)'!T889)</f>
        <v/>
      </c>
      <c r="N882" s="262" t="str">
        <f t="shared" ref="N882" si="1240">IF(OR(H882="",M882=""),"",H882-M882)</f>
        <v/>
      </c>
      <c r="O882" s="264"/>
      <c r="P882" s="264"/>
      <c r="Q882" s="265"/>
      <c r="R882" s="244"/>
      <c r="S882" s="244"/>
      <c r="T882" s="265"/>
      <c r="U882" s="244"/>
      <c r="V882" s="266" t="str">
        <f t="shared" ref="V882" si="1241">IF(Q882="","",IF(Q882="×",0,IF(AND(Q882="○",S882="○"),150000,100000)))</f>
        <v/>
      </c>
      <c r="W882" s="267" t="str">
        <f t="shared" ref="W882" si="1242">IF(AND(N882="",O882=""),"",SUM(N882,O882))</f>
        <v/>
      </c>
      <c r="X882" s="244"/>
    </row>
    <row r="883" spans="1:24" s="57" customFormat="1" ht="20.45" customHeight="1">
      <c r="A883" s="163"/>
      <c r="B883" s="250"/>
      <c r="C883" s="251"/>
      <c r="D883" s="254"/>
      <c r="E883" s="255"/>
      <c r="F883" s="254"/>
      <c r="G883" s="255"/>
      <c r="H883" s="258"/>
      <c r="I883" s="259"/>
      <c r="J883" s="258"/>
      <c r="K883" s="259"/>
      <c r="L883" s="261"/>
      <c r="M883" s="263"/>
      <c r="N883" s="263"/>
      <c r="O883" s="264"/>
      <c r="P883" s="264"/>
      <c r="Q883" s="265"/>
      <c r="R883" s="244"/>
      <c r="S883" s="244"/>
      <c r="T883" s="265"/>
      <c r="U883" s="244"/>
      <c r="V883" s="266"/>
      <c r="W883" s="267"/>
      <c r="X883" s="244"/>
    </row>
    <row r="884" spans="1:24" s="57" customFormat="1" ht="20.45" customHeight="1">
      <c r="A884" s="163">
        <v>420</v>
      </c>
      <c r="B884" s="248" t="str">
        <f>IF('様式第６号(2)'!B891="","",'様式第６号(2)'!B891)</f>
        <v/>
      </c>
      <c r="C884" s="249"/>
      <c r="D884" s="252" t="str">
        <f>IF('様式第６号(2)'!H891="","",'様式第６号(2)'!H891)</f>
        <v/>
      </c>
      <c r="E884" s="253"/>
      <c r="F884" s="252" t="str">
        <f>IF('様式第６号(2)'!J891="","",'様式第６号(2)'!J891)</f>
        <v/>
      </c>
      <c r="G884" s="253"/>
      <c r="H884" s="256" t="str">
        <f>IF('様式第６号(2)'!N891="","",'様式第６号(2)'!N891)</f>
        <v/>
      </c>
      <c r="I884" s="257"/>
      <c r="J884" s="256" t="str">
        <f>IF('様式第６号(2)'!P891="","",'様式第６号(2)'!P891)</f>
        <v/>
      </c>
      <c r="K884" s="257"/>
      <c r="L884" s="260" t="str">
        <f>IF('様式第６号(2)'!R891="","",'様式第６号(2)'!R891)</f>
        <v/>
      </c>
      <c r="M884" s="262" t="str">
        <f>IF('様式第６号(2)'!T891="","",'様式第６号(2)'!T891)</f>
        <v/>
      </c>
      <c r="N884" s="262" t="str">
        <f t="shared" ref="N884" si="1243">IF(OR(H884="",M884=""),"",H884-M884)</f>
        <v/>
      </c>
      <c r="O884" s="264"/>
      <c r="P884" s="264"/>
      <c r="Q884" s="265"/>
      <c r="R884" s="244"/>
      <c r="S884" s="244"/>
      <c r="T884" s="265"/>
      <c r="U884" s="244"/>
      <c r="V884" s="266" t="str">
        <f t="shared" ref="V884" si="1244">IF(Q884="","",IF(Q884="×",0,IF(AND(Q884="○",S884="○"),150000,100000)))</f>
        <v/>
      </c>
      <c r="W884" s="267" t="str">
        <f t="shared" ref="W884" si="1245">IF(AND(N884="",O884=""),"",SUM(N884,O884))</f>
        <v/>
      </c>
      <c r="X884" s="244"/>
    </row>
    <row r="885" spans="1:24" s="57" customFormat="1" ht="20.45" customHeight="1">
      <c r="A885" s="163"/>
      <c r="B885" s="250"/>
      <c r="C885" s="251"/>
      <c r="D885" s="254"/>
      <c r="E885" s="255"/>
      <c r="F885" s="254"/>
      <c r="G885" s="255"/>
      <c r="H885" s="258"/>
      <c r="I885" s="259"/>
      <c r="J885" s="258"/>
      <c r="K885" s="259"/>
      <c r="L885" s="261"/>
      <c r="M885" s="263"/>
      <c r="N885" s="263"/>
      <c r="O885" s="264"/>
      <c r="P885" s="264"/>
      <c r="Q885" s="265"/>
      <c r="R885" s="244"/>
      <c r="S885" s="244"/>
      <c r="T885" s="265"/>
      <c r="U885" s="244"/>
      <c r="V885" s="266"/>
      <c r="W885" s="267"/>
      <c r="X885" s="244"/>
    </row>
    <row r="886" spans="1:24" s="57" customFormat="1" ht="20.45" customHeight="1">
      <c r="A886" s="163">
        <v>421</v>
      </c>
      <c r="B886" s="248" t="str">
        <f>IF('様式第６号(2)'!B893="","",'様式第６号(2)'!B893)</f>
        <v/>
      </c>
      <c r="C886" s="249"/>
      <c r="D886" s="252" t="str">
        <f>IF('様式第６号(2)'!H893="","",'様式第６号(2)'!H893)</f>
        <v/>
      </c>
      <c r="E886" s="253"/>
      <c r="F886" s="252" t="str">
        <f>IF('様式第６号(2)'!J893="","",'様式第６号(2)'!J893)</f>
        <v/>
      </c>
      <c r="G886" s="253"/>
      <c r="H886" s="256" t="str">
        <f>IF('様式第６号(2)'!N893="","",'様式第６号(2)'!N893)</f>
        <v/>
      </c>
      <c r="I886" s="257"/>
      <c r="J886" s="256" t="str">
        <f>IF('様式第６号(2)'!P893="","",'様式第６号(2)'!P893)</f>
        <v/>
      </c>
      <c r="K886" s="257"/>
      <c r="L886" s="260" t="str">
        <f>IF('様式第６号(2)'!R893="","",'様式第６号(2)'!R893)</f>
        <v/>
      </c>
      <c r="M886" s="262" t="str">
        <f>IF('様式第６号(2)'!T893="","",'様式第６号(2)'!T893)</f>
        <v/>
      </c>
      <c r="N886" s="262" t="str">
        <f t="shared" ref="N886" si="1246">IF(OR(H886="",M886=""),"",H886-M886)</f>
        <v/>
      </c>
      <c r="O886" s="264"/>
      <c r="P886" s="264"/>
      <c r="Q886" s="265"/>
      <c r="R886" s="244"/>
      <c r="S886" s="244"/>
      <c r="T886" s="265"/>
      <c r="U886" s="244"/>
      <c r="V886" s="266" t="str">
        <f t="shared" ref="V886" si="1247">IF(Q886="","",IF(Q886="×",0,IF(AND(Q886="○",S886="○"),150000,100000)))</f>
        <v/>
      </c>
      <c r="W886" s="267" t="str">
        <f t="shared" ref="W886" si="1248">IF(AND(N886="",O886=""),"",SUM(N886,O886))</f>
        <v/>
      </c>
      <c r="X886" s="244"/>
    </row>
    <row r="887" spans="1:24" s="57" customFormat="1" ht="20.45" customHeight="1">
      <c r="A887" s="163"/>
      <c r="B887" s="250"/>
      <c r="C887" s="251"/>
      <c r="D887" s="254"/>
      <c r="E887" s="255"/>
      <c r="F887" s="254"/>
      <c r="G887" s="255"/>
      <c r="H887" s="258"/>
      <c r="I887" s="259"/>
      <c r="J887" s="258"/>
      <c r="K887" s="259"/>
      <c r="L887" s="261"/>
      <c r="M887" s="263"/>
      <c r="N887" s="263"/>
      <c r="O887" s="264"/>
      <c r="P887" s="264"/>
      <c r="Q887" s="265"/>
      <c r="R887" s="244"/>
      <c r="S887" s="244"/>
      <c r="T887" s="265"/>
      <c r="U887" s="244"/>
      <c r="V887" s="266"/>
      <c r="W887" s="267"/>
      <c r="X887" s="244"/>
    </row>
    <row r="888" spans="1:24" s="57" customFormat="1" ht="20.45" customHeight="1">
      <c r="A888" s="163">
        <v>422</v>
      </c>
      <c r="B888" s="248" t="str">
        <f>IF('様式第６号(2)'!B895="","",'様式第６号(2)'!B895)</f>
        <v/>
      </c>
      <c r="C888" s="249"/>
      <c r="D888" s="252" t="str">
        <f>IF('様式第６号(2)'!H895="","",'様式第６号(2)'!H895)</f>
        <v/>
      </c>
      <c r="E888" s="253"/>
      <c r="F888" s="252" t="str">
        <f>IF('様式第６号(2)'!J895="","",'様式第６号(2)'!J895)</f>
        <v/>
      </c>
      <c r="G888" s="253"/>
      <c r="H888" s="256" t="str">
        <f>IF('様式第６号(2)'!N895="","",'様式第６号(2)'!N895)</f>
        <v/>
      </c>
      <c r="I888" s="257"/>
      <c r="J888" s="256" t="str">
        <f>IF('様式第６号(2)'!P895="","",'様式第６号(2)'!P895)</f>
        <v/>
      </c>
      <c r="K888" s="257"/>
      <c r="L888" s="260" t="str">
        <f>IF('様式第６号(2)'!R895="","",'様式第６号(2)'!R895)</f>
        <v/>
      </c>
      <c r="M888" s="262" t="str">
        <f>IF('様式第６号(2)'!T895="","",'様式第６号(2)'!T895)</f>
        <v/>
      </c>
      <c r="N888" s="262" t="str">
        <f t="shared" ref="N888" si="1249">IF(OR(H888="",M888=""),"",H888-M888)</f>
        <v/>
      </c>
      <c r="O888" s="264"/>
      <c r="P888" s="264"/>
      <c r="Q888" s="265"/>
      <c r="R888" s="244"/>
      <c r="S888" s="244"/>
      <c r="T888" s="265"/>
      <c r="U888" s="244"/>
      <c r="V888" s="266" t="str">
        <f t="shared" ref="V888" si="1250">IF(Q888="","",IF(Q888="×",0,IF(AND(Q888="○",S888="○"),150000,100000)))</f>
        <v/>
      </c>
      <c r="W888" s="267" t="str">
        <f t="shared" ref="W888" si="1251">IF(AND(N888="",O888=""),"",SUM(N888,O888))</f>
        <v/>
      </c>
      <c r="X888" s="244"/>
    </row>
    <row r="889" spans="1:24" s="57" customFormat="1" ht="20.45" customHeight="1">
      <c r="A889" s="163"/>
      <c r="B889" s="250"/>
      <c r="C889" s="251"/>
      <c r="D889" s="254"/>
      <c r="E889" s="255"/>
      <c r="F889" s="254"/>
      <c r="G889" s="255"/>
      <c r="H889" s="258"/>
      <c r="I889" s="259"/>
      <c r="J889" s="258"/>
      <c r="K889" s="259"/>
      <c r="L889" s="261"/>
      <c r="M889" s="263"/>
      <c r="N889" s="263"/>
      <c r="O889" s="264"/>
      <c r="P889" s="264"/>
      <c r="Q889" s="265"/>
      <c r="R889" s="244"/>
      <c r="S889" s="244"/>
      <c r="T889" s="265"/>
      <c r="U889" s="244"/>
      <c r="V889" s="266"/>
      <c r="W889" s="267"/>
      <c r="X889" s="244"/>
    </row>
    <row r="890" spans="1:24" s="57" customFormat="1" ht="20.45" customHeight="1">
      <c r="A890" s="163">
        <v>423</v>
      </c>
      <c r="B890" s="248" t="str">
        <f>IF('様式第６号(2)'!B897="","",'様式第６号(2)'!B897)</f>
        <v/>
      </c>
      <c r="C890" s="249"/>
      <c r="D890" s="252" t="str">
        <f>IF('様式第６号(2)'!H897="","",'様式第６号(2)'!H897)</f>
        <v/>
      </c>
      <c r="E890" s="253"/>
      <c r="F890" s="252" t="str">
        <f>IF('様式第６号(2)'!J897="","",'様式第６号(2)'!J897)</f>
        <v/>
      </c>
      <c r="G890" s="253"/>
      <c r="H890" s="256" t="str">
        <f>IF('様式第６号(2)'!N897="","",'様式第６号(2)'!N897)</f>
        <v/>
      </c>
      <c r="I890" s="257"/>
      <c r="J890" s="256" t="str">
        <f>IF('様式第６号(2)'!P897="","",'様式第６号(2)'!P897)</f>
        <v/>
      </c>
      <c r="K890" s="257"/>
      <c r="L890" s="260" t="str">
        <f>IF('様式第６号(2)'!R897="","",'様式第６号(2)'!R897)</f>
        <v/>
      </c>
      <c r="M890" s="262" t="str">
        <f>IF('様式第６号(2)'!T897="","",'様式第６号(2)'!T897)</f>
        <v/>
      </c>
      <c r="N890" s="262" t="str">
        <f t="shared" ref="N890" si="1252">IF(OR(H890="",M890=""),"",H890-M890)</f>
        <v/>
      </c>
      <c r="O890" s="264"/>
      <c r="P890" s="264"/>
      <c r="Q890" s="265"/>
      <c r="R890" s="244"/>
      <c r="S890" s="244"/>
      <c r="T890" s="265"/>
      <c r="U890" s="244"/>
      <c r="V890" s="266" t="str">
        <f t="shared" ref="V890" si="1253">IF(Q890="","",IF(Q890="×",0,IF(AND(Q890="○",S890="○"),150000,100000)))</f>
        <v/>
      </c>
      <c r="W890" s="267" t="str">
        <f t="shared" ref="W890" si="1254">IF(AND(N890="",O890=""),"",SUM(N890,O890))</f>
        <v/>
      </c>
      <c r="X890" s="244"/>
    </row>
    <row r="891" spans="1:24" s="57" customFormat="1" ht="20.45" customHeight="1">
      <c r="A891" s="163"/>
      <c r="B891" s="250"/>
      <c r="C891" s="251"/>
      <c r="D891" s="254"/>
      <c r="E891" s="255"/>
      <c r="F891" s="254"/>
      <c r="G891" s="255"/>
      <c r="H891" s="258"/>
      <c r="I891" s="259"/>
      <c r="J891" s="258"/>
      <c r="K891" s="259"/>
      <c r="L891" s="261"/>
      <c r="M891" s="263"/>
      <c r="N891" s="263"/>
      <c r="O891" s="264"/>
      <c r="P891" s="264"/>
      <c r="Q891" s="265"/>
      <c r="R891" s="244"/>
      <c r="S891" s="244"/>
      <c r="T891" s="265"/>
      <c r="U891" s="244"/>
      <c r="V891" s="266"/>
      <c r="W891" s="267"/>
      <c r="X891" s="244"/>
    </row>
    <row r="892" spans="1:24" s="57" customFormat="1" ht="20.45" customHeight="1">
      <c r="A892" s="163">
        <v>424</v>
      </c>
      <c r="B892" s="248" t="str">
        <f>IF('様式第６号(2)'!B899="","",'様式第６号(2)'!B899)</f>
        <v/>
      </c>
      <c r="C892" s="249"/>
      <c r="D892" s="252" t="str">
        <f>IF('様式第６号(2)'!H899="","",'様式第６号(2)'!H899)</f>
        <v/>
      </c>
      <c r="E892" s="253"/>
      <c r="F892" s="252" t="str">
        <f>IF('様式第６号(2)'!J899="","",'様式第６号(2)'!J899)</f>
        <v/>
      </c>
      <c r="G892" s="253"/>
      <c r="H892" s="256" t="str">
        <f>IF('様式第６号(2)'!N899="","",'様式第６号(2)'!N899)</f>
        <v/>
      </c>
      <c r="I892" s="257"/>
      <c r="J892" s="256" t="str">
        <f>IF('様式第６号(2)'!P899="","",'様式第６号(2)'!P899)</f>
        <v/>
      </c>
      <c r="K892" s="257"/>
      <c r="L892" s="260" t="str">
        <f>IF('様式第６号(2)'!R899="","",'様式第６号(2)'!R899)</f>
        <v/>
      </c>
      <c r="M892" s="262" t="str">
        <f>IF('様式第６号(2)'!T899="","",'様式第６号(2)'!T899)</f>
        <v/>
      </c>
      <c r="N892" s="262" t="str">
        <f t="shared" ref="N892" si="1255">IF(OR(H892="",M892=""),"",H892-M892)</f>
        <v/>
      </c>
      <c r="O892" s="264"/>
      <c r="P892" s="264"/>
      <c r="Q892" s="265"/>
      <c r="R892" s="244"/>
      <c r="S892" s="244"/>
      <c r="T892" s="265"/>
      <c r="U892" s="244"/>
      <c r="V892" s="266" t="str">
        <f t="shared" ref="V892" si="1256">IF(Q892="","",IF(Q892="×",0,IF(AND(Q892="○",S892="○"),150000,100000)))</f>
        <v/>
      </c>
      <c r="W892" s="267" t="str">
        <f t="shared" ref="W892" si="1257">IF(AND(N892="",O892=""),"",SUM(N892,O892))</f>
        <v/>
      </c>
      <c r="X892" s="244"/>
    </row>
    <row r="893" spans="1:24" s="57" customFormat="1" ht="20.45" customHeight="1">
      <c r="A893" s="163"/>
      <c r="B893" s="250"/>
      <c r="C893" s="251"/>
      <c r="D893" s="254"/>
      <c r="E893" s="255"/>
      <c r="F893" s="254"/>
      <c r="G893" s="255"/>
      <c r="H893" s="258"/>
      <c r="I893" s="259"/>
      <c r="J893" s="258"/>
      <c r="K893" s="259"/>
      <c r="L893" s="261"/>
      <c r="M893" s="263"/>
      <c r="N893" s="263"/>
      <c r="O893" s="264"/>
      <c r="P893" s="264"/>
      <c r="Q893" s="265"/>
      <c r="R893" s="244"/>
      <c r="S893" s="244"/>
      <c r="T893" s="265"/>
      <c r="U893" s="244"/>
      <c r="V893" s="266"/>
      <c r="W893" s="267"/>
      <c r="X893" s="244"/>
    </row>
    <row r="894" spans="1:24" s="57" customFormat="1" ht="20.45" customHeight="1">
      <c r="A894" s="163">
        <v>425</v>
      </c>
      <c r="B894" s="248" t="str">
        <f>IF('様式第６号(2)'!B901="","",'様式第６号(2)'!B901)</f>
        <v/>
      </c>
      <c r="C894" s="249"/>
      <c r="D894" s="252" t="str">
        <f>IF('様式第６号(2)'!H901="","",'様式第６号(2)'!H901)</f>
        <v/>
      </c>
      <c r="E894" s="253"/>
      <c r="F894" s="252" t="str">
        <f>IF('様式第６号(2)'!J901="","",'様式第６号(2)'!J901)</f>
        <v/>
      </c>
      <c r="G894" s="253"/>
      <c r="H894" s="256" t="str">
        <f>IF('様式第６号(2)'!N901="","",'様式第６号(2)'!N901)</f>
        <v/>
      </c>
      <c r="I894" s="257"/>
      <c r="J894" s="256" t="str">
        <f>IF('様式第６号(2)'!P901="","",'様式第６号(2)'!P901)</f>
        <v/>
      </c>
      <c r="K894" s="257"/>
      <c r="L894" s="260" t="str">
        <f>IF('様式第６号(2)'!R901="","",'様式第６号(2)'!R901)</f>
        <v/>
      </c>
      <c r="M894" s="262" t="str">
        <f>IF('様式第６号(2)'!T901="","",'様式第６号(2)'!T901)</f>
        <v/>
      </c>
      <c r="N894" s="262" t="str">
        <f t="shared" ref="N894" si="1258">IF(OR(H894="",M894=""),"",H894-M894)</f>
        <v/>
      </c>
      <c r="O894" s="264"/>
      <c r="P894" s="264"/>
      <c r="Q894" s="265"/>
      <c r="R894" s="244"/>
      <c r="S894" s="244"/>
      <c r="T894" s="265"/>
      <c r="U894" s="244"/>
      <c r="V894" s="266" t="str">
        <f t="shared" ref="V894" si="1259">IF(Q894="","",IF(Q894="×",0,IF(AND(Q894="○",S894="○"),150000,100000)))</f>
        <v/>
      </c>
      <c r="W894" s="267" t="str">
        <f t="shared" ref="W894" si="1260">IF(AND(N894="",O894=""),"",SUM(N894,O894))</f>
        <v/>
      </c>
      <c r="X894" s="244"/>
    </row>
    <row r="895" spans="1:24" s="57" customFormat="1" ht="20.45" customHeight="1">
      <c r="A895" s="163"/>
      <c r="B895" s="250"/>
      <c r="C895" s="251"/>
      <c r="D895" s="254"/>
      <c r="E895" s="255"/>
      <c r="F895" s="254"/>
      <c r="G895" s="255"/>
      <c r="H895" s="258"/>
      <c r="I895" s="259"/>
      <c r="J895" s="258"/>
      <c r="K895" s="259"/>
      <c r="L895" s="261"/>
      <c r="M895" s="263"/>
      <c r="N895" s="263"/>
      <c r="O895" s="264"/>
      <c r="P895" s="264"/>
      <c r="Q895" s="265"/>
      <c r="R895" s="244"/>
      <c r="S895" s="244"/>
      <c r="T895" s="265"/>
      <c r="U895" s="244"/>
      <c r="V895" s="266"/>
      <c r="W895" s="267"/>
      <c r="X895" s="244"/>
    </row>
    <row r="896" spans="1:24" s="57" customFormat="1" ht="20.45" customHeight="1">
      <c r="A896" s="163">
        <v>426</v>
      </c>
      <c r="B896" s="248" t="str">
        <f>IF('様式第６号(2)'!B903="","",'様式第６号(2)'!B903)</f>
        <v/>
      </c>
      <c r="C896" s="249"/>
      <c r="D896" s="252" t="str">
        <f>IF('様式第６号(2)'!H903="","",'様式第６号(2)'!H903)</f>
        <v/>
      </c>
      <c r="E896" s="253"/>
      <c r="F896" s="252" t="str">
        <f>IF('様式第６号(2)'!J903="","",'様式第６号(2)'!J903)</f>
        <v/>
      </c>
      <c r="G896" s="253"/>
      <c r="H896" s="256" t="str">
        <f>IF('様式第６号(2)'!N903="","",'様式第６号(2)'!N903)</f>
        <v/>
      </c>
      <c r="I896" s="257"/>
      <c r="J896" s="256" t="str">
        <f>IF('様式第６号(2)'!P903="","",'様式第６号(2)'!P903)</f>
        <v/>
      </c>
      <c r="K896" s="257"/>
      <c r="L896" s="260" t="str">
        <f>IF('様式第６号(2)'!R903="","",'様式第６号(2)'!R903)</f>
        <v/>
      </c>
      <c r="M896" s="262" t="str">
        <f>IF('様式第６号(2)'!T903="","",'様式第６号(2)'!T903)</f>
        <v/>
      </c>
      <c r="N896" s="262" t="str">
        <f t="shared" ref="N896" si="1261">IF(OR(H896="",M896=""),"",H896-M896)</f>
        <v/>
      </c>
      <c r="O896" s="264"/>
      <c r="P896" s="264"/>
      <c r="Q896" s="265"/>
      <c r="R896" s="244"/>
      <c r="S896" s="244"/>
      <c r="T896" s="265"/>
      <c r="U896" s="244"/>
      <c r="V896" s="266" t="str">
        <f t="shared" ref="V896" si="1262">IF(Q896="","",IF(Q896="×",0,IF(AND(Q896="○",S896="○"),150000,100000)))</f>
        <v/>
      </c>
      <c r="W896" s="267" t="str">
        <f t="shared" ref="W896" si="1263">IF(AND(N896="",O896=""),"",SUM(N896,O896))</f>
        <v/>
      </c>
      <c r="X896" s="244"/>
    </row>
    <row r="897" spans="1:24" s="57" customFormat="1" ht="20.45" customHeight="1">
      <c r="A897" s="163"/>
      <c r="B897" s="250"/>
      <c r="C897" s="251"/>
      <c r="D897" s="254"/>
      <c r="E897" s="255"/>
      <c r="F897" s="254"/>
      <c r="G897" s="255"/>
      <c r="H897" s="258"/>
      <c r="I897" s="259"/>
      <c r="J897" s="258"/>
      <c r="K897" s="259"/>
      <c r="L897" s="261"/>
      <c r="M897" s="263"/>
      <c r="N897" s="263"/>
      <c r="O897" s="264"/>
      <c r="P897" s="264"/>
      <c r="Q897" s="265"/>
      <c r="R897" s="244"/>
      <c r="S897" s="244"/>
      <c r="T897" s="265"/>
      <c r="U897" s="244"/>
      <c r="V897" s="266"/>
      <c r="W897" s="267"/>
      <c r="X897" s="244"/>
    </row>
    <row r="898" spans="1:24" s="57" customFormat="1" ht="20.45" customHeight="1">
      <c r="A898" s="163">
        <v>427</v>
      </c>
      <c r="B898" s="248" t="str">
        <f>IF('様式第６号(2)'!B905="","",'様式第６号(2)'!B905)</f>
        <v/>
      </c>
      <c r="C898" s="249"/>
      <c r="D898" s="252" t="str">
        <f>IF('様式第６号(2)'!H905="","",'様式第６号(2)'!H905)</f>
        <v/>
      </c>
      <c r="E898" s="253"/>
      <c r="F898" s="252" t="str">
        <f>IF('様式第６号(2)'!J905="","",'様式第６号(2)'!J905)</f>
        <v/>
      </c>
      <c r="G898" s="253"/>
      <c r="H898" s="256" t="str">
        <f>IF('様式第６号(2)'!N905="","",'様式第６号(2)'!N905)</f>
        <v/>
      </c>
      <c r="I898" s="257"/>
      <c r="J898" s="256" t="str">
        <f>IF('様式第６号(2)'!P905="","",'様式第６号(2)'!P905)</f>
        <v/>
      </c>
      <c r="K898" s="257"/>
      <c r="L898" s="260" t="str">
        <f>IF('様式第６号(2)'!R905="","",'様式第６号(2)'!R905)</f>
        <v/>
      </c>
      <c r="M898" s="262" t="str">
        <f>IF('様式第６号(2)'!T905="","",'様式第６号(2)'!T905)</f>
        <v/>
      </c>
      <c r="N898" s="262" t="str">
        <f t="shared" ref="N898" si="1264">IF(OR(H898="",M898=""),"",H898-M898)</f>
        <v/>
      </c>
      <c r="O898" s="264"/>
      <c r="P898" s="264"/>
      <c r="Q898" s="265"/>
      <c r="R898" s="244"/>
      <c r="S898" s="244"/>
      <c r="T898" s="265"/>
      <c r="U898" s="244"/>
      <c r="V898" s="266" t="str">
        <f t="shared" ref="V898" si="1265">IF(Q898="","",IF(Q898="×",0,IF(AND(Q898="○",S898="○"),150000,100000)))</f>
        <v/>
      </c>
      <c r="W898" s="267" t="str">
        <f t="shared" ref="W898" si="1266">IF(AND(N898="",O898=""),"",SUM(N898,O898))</f>
        <v/>
      </c>
      <c r="X898" s="244"/>
    </row>
    <row r="899" spans="1:24" s="57" customFormat="1" ht="20.45" customHeight="1">
      <c r="A899" s="163"/>
      <c r="B899" s="250"/>
      <c r="C899" s="251"/>
      <c r="D899" s="254"/>
      <c r="E899" s="255"/>
      <c r="F899" s="254"/>
      <c r="G899" s="255"/>
      <c r="H899" s="258"/>
      <c r="I899" s="259"/>
      <c r="J899" s="258"/>
      <c r="K899" s="259"/>
      <c r="L899" s="261"/>
      <c r="M899" s="263"/>
      <c r="N899" s="263"/>
      <c r="O899" s="264"/>
      <c r="P899" s="264"/>
      <c r="Q899" s="265"/>
      <c r="R899" s="244"/>
      <c r="S899" s="244"/>
      <c r="T899" s="265"/>
      <c r="U899" s="244"/>
      <c r="V899" s="266"/>
      <c r="W899" s="267"/>
      <c r="X899" s="244"/>
    </row>
    <row r="900" spans="1:24" s="57" customFormat="1" ht="20.45" customHeight="1">
      <c r="A900" s="163">
        <v>428</v>
      </c>
      <c r="B900" s="248" t="str">
        <f>IF('様式第６号(2)'!B907="","",'様式第６号(2)'!B907)</f>
        <v/>
      </c>
      <c r="C900" s="249"/>
      <c r="D900" s="252" t="str">
        <f>IF('様式第６号(2)'!H907="","",'様式第６号(2)'!H907)</f>
        <v/>
      </c>
      <c r="E900" s="253"/>
      <c r="F900" s="252" t="str">
        <f>IF('様式第６号(2)'!J907="","",'様式第６号(2)'!J907)</f>
        <v/>
      </c>
      <c r="G900" s="253"/>
      <c r="H900" s="256" t="str">
        <f>IF('様式第６号(2)'!N907="","",'様式第６号(2)'!N907)</f>
        <v/>
      </c>
      <c r="I900" s="257"/>
      <c r="J900" s="256" t="str">
        <f>IF('様式第６号(2)'!P907="","",'様式第６号(2)'!P907)</f>
        <v/>
      </c>
      <c r="K900" s="257"/>
      <c r="L900" s="260" t="str">
        <f>IF('様式第６号(2)'!R907="","",'様式第６号(2)'!R907)</f>
        <v/>
      </c>
      <c r="M900" s="262" t="str">
        <f>IF('様式第６号(2)'!T907="","",'様式第６号(2)'!T907)</f>
        <v/>
      </c>
      <c r="N900" s="262" t="str">
        <f t="shared" ref="N900" si="1267">IF(OR(H900="",M900=""),"",H900-M900)</f>
        <v/>
      </c>
      <c r="O900" s="264"/>
      <c r="P900" s="264"/>
      <c r="Q900" s="265"/>
      <c r="R900" s="244"/>
      <c r="S900" s="244"/>
      <c r="T900" s="265"/>
      <c r="U900" s="244"/>
      <c r="V900" s="266" t="str">
        <f t="shared" ref="V900" si="1268">IF(Q900="","",IF(Q900="×",0,IF(AND(Q900="○",S900="○"),150000,100000)))</f>
        <v/>
      </c>
      <c r="W900" s="267" t="str">
        <f t="shared" ref="W900" si="1269">IF(AND(N900="",O900=""),"",SUM(N900,O900))</f>
        <v/>
      </c>
      <c r="X900" s="244"/>
    </row>
    <row r="901" spans="1:24" s="57" customFormat="1" ht="20.45" customHeight="1">
      <c r="A901" s="163"/>
      <c r="B901" s="250"/>
      <c r="C901" s="251"/>
      <c r="D901" s="254"/>
      <c r="E901" s="255"/>
      <c r="F901" s="254"/>
      <c r="G901" s="255"/>
      <c r="H901" s="258"/>
      <c r="I901" s="259"/>
      <c r="J901" s="258"/>
      <c r="K901" s="259"/>
      <c r="L901" s="261"/>
      <c r="M901" s="263"/>
      <c r="N901" s="263"/>
      <c r="O901" s="264"/>
      <c r="P901" s="264"/>
      <c r="Q901" s="265"/>
      <c r="R901" s="244"/>
      <c r="S901" s="244"/>
      <c r="T901" s="265"/>
      <c r="U901" s="244"/>
      <c r="V901" s="266"/>
      <c r="W901" s="267"/>
      <c r="X901" s="244"/>
    </row>
    <row r="902" spans="1:24" s="57" customFormat="1" ht="20.45" customHeight="1">
      <c r="A902" s="163">
        <v>429</v>
      </c>
      <c r="B902" s="248" t="str">
        <f>IF('様式第６号(2)'!B909="","",'様式第６号(2)'!B909)</f>
        <v/>
      </c>
      <c r="C902" s="249"/>
      <c r="D902" s="252" t="str">
        <f>IF('様式第６号(2)'!H909="","",'様式第６号(2)'!H909)</f>
        <v/>
      </c>
      <c r="E902" s="253"/>
      <c r="F902" s="252" t="str">
        <f>IF('様式第６号(2)'!J909="","",'様式第６号(2)'!J909)</f>
        <v/>
      </c>
      <c r="G902" s="253"/>
      <c r="H902" s="256" t="str">
        <f>IF('様式第６号(2)'!N909="","",'様式第６号(2)'!N909)</f>
        <v/>
      </c>
      <c r="I902" s="257"/>
      <c r="J902" s="256" t="str">
        <f>IF('様式第６号(2)'!P909="","",'様式第６号(2)'!P909)</f>
        <v/>
      </c>
      <c r="K902" s="257"/>
      <c r="L902" s="260" t="str">
        <f>IF('様式第６号(2)'!R909="","",'様式第６号(2)'!R909)</f>
        <v/>
      </c>
      <c r="M902" s="262" t="str">
        <f>IF('様式第６号(2)'!T909="","",'様式第６号(2)'!T909)</f>
        <v/>
      </c>
      <c r="N902" s="262" t="str">
        <f t="shared" ref="N902" si="1270">IF(OR(H902="",M902=""),"",H902-M902)</f>
        <v/>
      </c>
      <c r="O902" s="264"/>
      <c r="P902" s="264"/>
      <c r="Q902" s="265"/>
      <c r="R902" s="244"/>
      <c r="S902" s="244"/>
      <c r="T902" s="265"/>
      <c r="U902" s="244"/>
      <c r="V902" s="266" t="str">
        <f t="shared" ref="V902" si="1271">IF(Q902="","",IF(Q902="×",0,IF(AND(Q902="○",S902="○"),150000,100000)))</f>
        <v/>
      </c>
      <c r="W902" s="267" t="str">
        <f t="shared" ref="W902" si="1272">IF(AND(N902="",O902=""),"",SUM(N902,O902))</f>
        <v/>
      </c>
      <c r="X902" s="244"/>
    </row>
    <row r="903" spans="1:24" s="57" customFormat="1" ht="20.45" customHeight="1">
      <c r="A903" s="163"/>
      <c r="B903" s="250"/>
      <c r="C903" s="251"/>
      <c r="D903" s="254"/>
      <c r="E903" s="255"/>
      <c r="F903" s="254"/>
      <c r="G903" s="255"/>
      <c r="H903" s="258"/>
      <c r="I903" s="259"/>
      <c r="J903" s="258"/>
      <c r="K903" s="259"/>
      <c r="L903" s="261"/>
      <c r="M903" s="263"/>
      <c r="N903" s="263"/>
      <c r="O903" s="264"/>
      <c r="P903" s="264"/>
      <c r="Q903" s="265"/>
      <c r="R903" s="244"/>
      <c r="S903" s="244"/>
      <c r="T903" s="265"/>
      <c r="U903" s="244"/>
      <c r="V903" s="266"/>
      <c r="W903" s="267"/>
      <c r="X903" s="244"/>
    </row>
    <row r="904" spans="1:24" s="57" customFormat="1" ht="20.45" customHeight="1">
      <c r="A904" s="163">
        <v>430</v>
      </c>
      <c r="B904" s="248" t="str">
        <f>IF('様式第６号(2)'!B911="","",'様式第６号(2)'!B911)</f>
        <v/>
      </c>
      <c r="C904" s="249"/>
      <c r="D904" s="252" t="str">
        <f>IF('様式第６号(2)'!H911="","",'様式第６号(2)'!H911)</f>
        <v/>
      </c>
      <c r="E904" s="253"/>
      <c r="F904" s="252" t="str">
        <f>IF('様式第６号(2)'!J911="","",'様式第６号(2)'!J911)</f>
        <v/>
      </c>
      <c r="G904" s="253"/>
      <c r="H904" s="256" t="str">
        <f>IF('様式第６号(2)'!N911="","",'様式第６号(2)'!N911)</f>
        <v/>
      </c>
      <c r="I904" s="257"/>
      <c r="J904" s="256" t="str">
        <f>IF('様式第６号(2)'!P911="","",'様式第６号(2)'!P911)</f>
        <v/>
      </c>
      <c r="K904" s="257"/>
      <c r="L904" s="260" t="str">
        <f>IF('様式第６号(2)'!R911="","",'様式第６号(2)'!R911)</f>
        <v/>
      </c>
      <c r="M904" s="262" t="str">
        <f>IF('様式第６号(2)'!T911="","",'様式第６号(2)'!T911)</f>
        <v/>
      </c>
      <c r="N904" s="262" t="str">
        <f t="shared" ref="N904" si="1273">IF(OR(H904="",M904=""),"",H904-M904)</f>
        <v/>
      </c>
      <c r="O904" s="264"/>
      <c r="P904" s="264"/>
      <c r="Q904" s="265"/>
      <c r="R904" s="244"/>
      <c r="S904" s="244"/>
      <c r="T904" s="265"/>
      <c r="U904" s="244"/>
      <c r="V904" s="266" t="str">
        <f t="shared" ref="V904" si="1274">IF(Q904="","",IF(Q904="×",0,IF(AND(Q904="○",S904="○"),150000,100000)))</f>
        <v/>
      </c>
      <c r="W904" s="267" t="str">
        <f t="shared" ref="W904" si="1275">IF(AND(N904="",O904=""),"",SUM(N904,O904))</f>
        <v/>
      </c>
      <c r="X904" s="244"/>
    </row>
    <row r="905" spans="1:24" s="57" customFormat="1" ht="20.45" customHeight="1">
      <c r="A905" s="163"/>
      <c r="B905" s="250"/>
      <c r="C905" s="251"/>
      <c r="D905" s="254"/>
      <c r="E905" s="255"/>
      <c r="F905" s="254"/>
      <c r="G905" s="255"/>
      <c r="H905" s="258"/>
      <c r="I905" s="259"/>
      <c r="J905" s="258"/>
      <c r="K905" s="259"/>
      <c r="L905" s="261"/>
      <c r="M905" s="263"/>
      <c r="N905" s="263"/>
      <c r="O905" s="264"/>
      <c r="P905" s="264"/>
      <c r="Q905" s="265"/>
      <c r="R905" s="244"/>
      <c r="S905" s="244"/>
      <c r="T905" s="265"/>
      <c r="U905" s="244"/>
      <c r="V905" s="266"/>
      <c r="W905" s="267"/>
      <c r="X905" s="244"/>
    </row>
    <row r="906" spans="1:24" s="57" customFormat="1" ht="20.45" customHeight="1">
      <c r="A906" s="163">
        <v>431</v>
      </c>
      <c r="B906" s="248" t="str">
        <f>IF('様式第６号(2)'!B913="","",'様式第６号(2)'!B913)</f>
        <v/>
      </c>
      <c r="C906" s="249"/>
      <c r="D906" s="252" t="str">
        <f>IF('様式第６号(2)'!H913="","",'様式第６号(2)'!H913)</f>
        <v/>
      </c>
      <c r="E906" s="253"/>
      <c r="F906" s="252" t="str">
        <f>IF('様式第６号(2)'!J913="","",'様式第６号(2)'!J913)</f>
        <v/>
      </c>
      <c r="G906" s="253"/>
      <c r="H906" s="256" t="str">
        <f>IF('様式第６号(2)'!N913="","",'様式第６号(2)'!N913)</f>
        <v/>
      </c>
      <c r="I906" s="257"/>
      <c r="J906" s="256" t="str">
        <f>IF('様式第６号(2)'!P913="","",'様式第６号(2)'!P913)</f>
        <v/>
      </c>
      <c r="K906" s="257"/>
      <c r="L906" s="260" t="str">
        <f>IF('様式第６号(2)'!R913="","",'様式第６号(2)'!R913)</f>
        <v/>
      </c>
      <c r="M906" s="262" t="str">
        <f>IF('様式第６号(2)'!T913="","",'様式第６号(2)'!T913)</f>
        <v/>
      </c>
      <c r="N906" s="262" t="str">
        <f t="shared" ref="N906" si="1276">IF(OR(H906="",M906=""),"",H906-M906)</f>
        <v/>
      </c>
      <c r="O906" s="264"/>
      <c r="P906" s="264"/>
      <c r="Q906" s="265"/>
      <c r="R906" s="244"/>
      <c r="S906" s="244"/>
      <c r="T906" s="265"/>
      <c r="U906" s="244"/>
      <c r="V906" s="266" t="str">
        <f t="shared" ref="V906" si="1277">IF(Q906="","",IF(Q906="×",0,IF(AND(Q906="○",S906="○"),150000,100000)))</f>
        <v/>
      </c>
      <c r="W906" s="267" t="str">
        <f t="shared" ref="W906" si="1278">IF(AND(N906="",O906=""),"",SUM(N906,O906))</f>
        <v/>
      </c>
      <c r="X906" s="244"/>
    </row>
    <row r="907" spans="1:24" s="57" customFormat="1" ht="20.45" customHeight="1">
      <c r="A907" s="163"/>
      <c r="B907" s="250"/>
      <c r="C907" s="251"/>
      <c r="D907" s="254"/>
      <c r="E907" s="255"/>
      <c r="F907" s="254"/>
      <c r="G907" s="255"/>
      <c r="H907" s="258"/>
      <c r="I907" s="259"/>
      <c r="J907" s="258"/>
      <c r="K907" s="259"/>
      <c r="L907" s="261"/>
      <c r="M907" s="263"/>
      <c r="N907" s="263"/>
      <c r="O907" s="264"/>
      <c r="P907" s="264"/>
      <c r="Q907" s="265"/>
      <c r="R907" s="244"/>
      <c r="S907" s="244"/>
      <c r="T907" s="265"/>
      <c r="U907" s="244"/>
      <c r="V907" s="266"/>
      <c r="W907" s="267"/>
      <c r="X907" s="244"/>
    </row>
    <row r="908" spans="1:24" s="57" customFormat="1" ht="20.45" customHeight="1">
      <c r="A908" s="163">
        <v>432</v>
      </c>
      <c r="B908" s="248" t="str">
        <f>IF('様式第６号(2)'!B915="","",'様式第６号(2)'!B915)</f>
        <v/>
      </c>
      <c r="C908" s="249"/>
      <c r="D908" s="252" t="str">
        <f>IF('様式第６号(2)'!H915="","",'様式第６号(2)'!H915)</f>
        <v/>
      </c>
      <c r="E908" s="253"/>
      <c r="F908" s="252" t="str">
        <f>IF('様式第６号(2)'!J915="","",'様式第６号(2)'!J915)</f>
        <v/>
      </c>
      <c r="G908" s="253"/>
      <c r="H908" s="256" t="str">
        <f>IF('様式第６号(2)'!N915="","",'様式第６号(2)'!N915)</f>
        <v/>
      </c>
      <c r="I908" s="257"/>
      <c r="J908" s="256" t="str">
        <f>IF('様式第６号(2)'!P915="","",'様式第６号(2)'!P915)</f>
        <v/>
      </c>
      <c r="K908" s="257"/>
      <c r="L908" s="260" t="str">
        <f>IF('様式第６号(2)'!R915="","",'様式第６号(2)'!R915)</f>
        <v/>
      </c>
      <c r="M908" s="262" t="str">
        <f>IF('様式第６号(2)'!T915="","",'様式第６号(2)'!T915)</f>
        <v/>
      </c>
      <c r="N908" s="262" t="str">
        <f t="shared" ref="N908" si="1279">IF(OR(H908="",M908=""),"",H908-M908)</f>
        <v/>
      </c>
      <c r="O908" s="264"/>
      <c r="P908" s="264"/>
      <c r="Q908" s="265"/>
      <c r="R908" s="244"/>
      <c r="S908" s="244"/>
      <c r="T908" s="265"/>
      <c r="U908" s="244"/>
      <c r="V908" s="266" t="str">
        <f t="shared" ref="V908" si="1280">IF(Q908="","",IF(Q908="×",0,IF(AND(Q908="○",S908="○"),150000,100000)))</f>
        <v/>
      </c>
      <c r="W908" s="267" t="str">
        <f t="shared" ref="W908" si="1281">IF(AND(N908="",O908=""),"",SUM(N908,O908))</f>
        <v/>
      </c>
      <c r="X908" s="244"/>
    </row>
    <row r="909" spans="1:24" s="57" customFormat="1" ht="20.45" customHeight="1">
      <c r="A909" s="163"/>
      <c r="B909" s="250"/>
      <c r="C909" s="251"/>
      <c r="D909" s="254"/>
      <c r="E909" s="255"/>
      <c r="F909" s="254"/>
      <c r="G909" s="255"/>
      <c r="H909" s="258"/>
      <c r="I909" s="259"/>
      <c r="J909" s="258"/>
      <c r="K909" s="259"/>
      <c r="L909" s="261"/>
      <c r="M909" s="263"/>
      <c r="N909" s="263"/>
      <c r="O909" s="264"/>
      <c r="P909" s="264"/>
      <c r="Q909" s="265"/>
      <c r="R909" s="244"/>
      <c r="S909" s="244"/>
      <c r="T909" s="265"/>
      <c r="U909" s="244"/>
      <c r="V909" s="266"/>
      <c r="W909" s="267"/>
      <c r="X909" s="244"/>
    </row>
    <row r="910" spans="1:24" s="57" customFormat="1" ht="20.45" customHeight="1">
      <c r="A910" s="163">
        <v>433</v>
      </c>
      <c r="B910" s="248" t="str">
        <f>IF('様式第６号(2)'!B917="","",'様式第６号(2)'!B917)</f>
        <v/>
      </c>
      <c r="C910" s="249"/>
      <c r="D910" s="252" t="str">
        <f>IF('様式第６号(2)'!H917="","",'様式第６号(2)'!H917)</f>
        <v/>
      </c>
      <c r="E910" s="253"/>
      <c r="F910" s="252" t="str">
        <f>IF('様式第６号(2)'!J917="","",'様式第６号(2)'!J917)</f>
        <v/>
      </c>
      <c r="G910" s="253"/>
      <c r="H910" s="256" t="str">
        <f>IF('様式第６号(2)'!N917="","",'様式第６号(2)'!N917)</f>
        <v/>
      </c>
      <c r="I910" s="257"/>
      <c r="J910" s="256" t="str">
        <f>IF('様式第６号(2)'!P917="","",'様式第６号(2)'!P917)</f>
        <v/>
      </c>
      <c r="K910" s="257"/>
      <c r="L910" s="260" t="str">
        <f>IF('様式第６号(2)'!R917="","",'様式第６号(2)'!R917)</f>
        <v/>
      </c>
      <c r="M910" s="262" t="str">
        <f>IF('様式第６号(2)'!T917="","",'様式第６号(2)'!T917)</f>
        <v/>
      </c>
      <c r="N910" s="262" t="str">
        <f t="shared" ref="N910" si="1282">IF(OR(H910="",M910=""),"",H910-M910)</f>
        <v/>
      </c>
      <c r="O910" s="264"/>
      <c r="P910" s="264"/>
      <c r="Q910" s="265"/>
      <c r="R910" s="244"/>
      <c r="S910" s="244"/>
      <c r="T910" s="265"/>
      <c r="U910" s="244"/>
      <c r="V910" s="266" t="str">
        <f t="shared" ref="V910" si="1283">IF(Q910="","",IF(Q910="×",0,IF(AND(Q910="○",S910="○"),150000,100000)))</f>
        <v/>
      </c>
      <c r="W910" s="267" t="str">
        <f t="shared" ref="W910" si="1284">IF(AND(N910="",O910=""),"",SUM(N910,O910))</f>
        <v/>
      </c>
      <c r="X910" s="244"/>
    </row>
    <row r="911" spans="1:24" s="57" customFormat="1" ht="20.45" customHeight="1">
      <c r="A911" s="163"/>
      <c r="B911" s="250"/>
      <c r="C911" s="251"/>
      <c r="D911" s="254"/>
      <c r="E911" s="255"/>
      <c r="F911" s="254"/>
      <c r="G911" s="255"/>
      <c r="H911" s="258"/>
      <c r="I911" s="259"/>
      <c r="J911" s="258"/>
      <c r="K911" s="259"/>
      <c r="L911" s="261"/>
      <c r="M911" s="263"/>
      <c r="N911" s="263"/>
      <c r="O911" s="264"/>
      <c r="P911" s="264"/>
      <c r="Q911" s="265"/>
      <c r="R911" s="244"/>
      <c r="S911" s="244"/>
      <c r="T911" s="265"/>
      <c r="U911" s="244"/>
      <c r="V911" s="266"/>
      <c r="W911" s="267"/>
      <c r="X911" s="244"/>
    </row>
    <row r="912" spans="1:24" s="57" customFormat="1" ht="20.45" customHeight="1">
      <c r="A912" s="163">
        <v>434</v>
      </c>
      <c r="B912" s="248" t="str">
        <f>IF('様式第６号(2)'!B919="","",'様式第６号(2)'!B919)</f>
        <v/>
      </c>
      <c r="C912" s="249"/>
      <c r="D912" s="252" t="str">
        <f>IF('様式第６号(2)'!H919="","",'様式第６号(2)'!H919)</f>
        <v/>
      </c>
      <c r="E912" s="253"/>
      <c r="F912" s="252" t="str">
        <f>IF('様式第６号(2)'!J919="","",'様式第６号(2)'!J919)</f>
        <v/>
      </c>
      <c r="G912" s="253"/>
      <c r="H912" s="256" t="str">
        <f>IF('様式第６号(2)'!N919="","",'様式第６号(2)'!N919)</f>
        <v/>
      </c>
      <c r="I912" s="257"/>
      <c r="J912" s="256" t="str">
        <f>IF('様式第６号(2)'!P919="","",'様式第６号(2)'!P919)</f>
        <v/>
      </c>
      <c r="K912" s="257"/>
      <c r="L912" s="260" t="str">
        <f>IF('様式第６号(2)'!R919="","",'様式第６号(2)'!R919)</f>
        <v/>
      </c>
      <c r="M912" s="262" t="str">
        <f>IF('様式第６号(2)'!T919="","",'様式第６号(2)'!T919)</f>
        <v/>
      </c>
      <c r="N912" s="262" t="str">
        <f t="shared" ref="N912" si="1285">IF(OR(H912="",M912=""),"",H912-M912)</f>
        <v/>
      </c>
      <c r="O912" s="264"/>
      <c r="P912" s="264"/>
      <c r="Q912" s="265"/>
      <c r="R912" s="244"/>
      <c r="S912" s="244"/>
      <c r="T912" s="265"/>
      <c r="U912" s="244"/>
      <c r="V912" s="266" t="str">
        <f t="shared" ref="V912" si="1286">IF(Q912="","",IF(Q912="×",0,IF(AND(Q912="○",S912="○"),150000,100000)))</f>
        <v/>
      </c>
      <c r="W912" s="267" t="str">
        <f t="shared" ref="W912" si="1287">IF(AND(N912="",O912=""),"",SUM(N912,O912))</f>
        <v/>
      </c>
      <c r="X912" s="244"/>
    </row>
    <row r="913" spans="1:24" s="57" customFormat="1" ht="20.45" customHeight="1">
      <c r="A913" s="163"/>
      <c r="B913" s="250"/>
      <c r="C913" s="251"/>
      <c r="D913" s="254"/>
      <c r="E913" s="255"/>
      <c r="F913" s="254"/>
      <c r="G913" s="255"/>
      <c r="H913" s="258"/>
      <c r="I913" s="259"/>
      <c r="J913" s="258"/>
      <c r="K913" s="259"/>
      <c r="L913" s="261"/>
      <c r="M913" s="263"/>
      <c r="N913" s="263"/>
      <c r="O913" s="264"/>
      <c r="P913" s="264"/>
      <c r="Q913" s="265"/>
      <c r="R913" s="244"/>
      <c r="S913" s="244"/>
      <c r="T913" s="265"/>
      <c r="U913" s="244"/>
      <c r="V913" s="266"/>
      <c r="W913" s="267"/>
      <c r="X913" s="244"/>
    </row>
    <row r="914" spans="1:24" s="57" customFormat="1" ht="20.45" customHeight="1">
      <c r="A914" s="163">
        <v>435</v>
      </c>
      <c r="B914" s="248" t="str">
        <f>IF('様式第６号(2)'!B921="","",'様式第６号(2)'!B921)</f>
        <v/>
      </c>
      <c r="C914" s="249"/>
      <c r="D914" s="252" t="str">
        <f>IF('様式第６号(2)'!H921="","",'様式第６号(2)'!H921)</f>
        <v/>
      </c>
      <c r="E914" s="253"/>
      <c r="F914" s="252" t="str">
        <f>IF('様式第６号(2)'!J921="","",'様式第６号(2)'!J921)</f>
        <v/>
      </c>
      <c r="G914" s="253"/>
      <c r="H914" s="256" t="str">
        <f>IF('様式第６号(2)'!N921="","",'様式第６号(2)'!N921)</f>
        <v/>
      </c>
      <c r="I914" s="257"/>
      <c r="J914" s="256" t="str">
        <f>IF('様式第６号(2)'!P921="","",'様式第６号(2)'!P921)</f>
        <v/>
      </c>
      <c r="K914" s="257"/>
      <c r="L914" s="260" t="str">
        <f>IF('様式第６号(2)'!R921="","",'様式第６号(2)'!R921)</f>
        <v/>
      </c>
      <c r="M914" s="262" t="str">
        <f>IF('様式第６号(2)'!T921="","",'様式第６号(2)'!T921)</f>
        <v/>
      </c>
      <c r="N914" s="262" t="str">
        <f t="shared" ref="N914" si="1288">IF(OR(H914="",M914=""),"",H914-M914)</f>
        <v/>
      </c>
      <c r="O914" s="264"/>
      <c r="P914" s="264"/>
      <c r="Q914" s="265"/>
      <c r="R914" s="244"/>
      <c r="S914" s="244"/>
      <c r="T914" s="265"/>
      <c r="U914" s="244"/>
      <c r="V914" s="266" t="str">
        <f t="shared" ref="V914" si="1289">IF(Q914="","",IF(Q914="×",0,IF(AND(Q914="○",S914="○"),150000,100000)))</f>
        <v/>
      </c>
      <c r="W914" s="267" t="str">
        <f t="shared" ref="W914" si="1290">IF(AND(N914="",O914=""),"",SUM(N914,O914))</f>
        <v/>
      </c>
      <c r="X914" s="244"/>
    </row>
    <row r="915" spans="1:24" s="57" customFormat="1" ht="20.45" customHeight="1">
      <c r="A915" s="163"/>
      <c r="B915" s="250"/>
      <c r="C915" s="251"/>
      <c r="D915" s="254"/>
      <c r="E915" s="255"/>
      <c r="F915" s="254"/>
      <c r="G915" s="255"/>
      <c r="H915" s="258"/>
      <c r="I915" s="259"/>
      <c r="J915" s="258"/>
      <c r="K915" s="259"/>
      <c r="L915" s="261"/>
      <c r="M915" s="263"/>
      <c r="N915" s="263"/>
      <c r="O915" s="264"/>
      <c r="P915" s="264"/>
      <c r="Q915" s="265"/>
      <c r="R915" s="244"/>
      <c r="S915" s="244"/>
      <c r="T915" s="265"/>
      <c r="U915" s="244"/>
      <c r="V915" s="266"/>
      <c r="W915" s="267"/>
      <c r="X915" s="244"/>
    </row>
    <row r="916" spans="1:24" s="57" customFormat="1" ht="20.45" customHeight="1">
      <c r="A916" s="163">
        <v>436</v>
      </c>
      <c r="B916" s="248" t="str">
        <f>IF('様式第６号(2)'!B923="","",'様式第６号(2)'!B923)</f>
        <v/>
      </c>
      <c r="C916" s="249"/>
      <c r="D916" s="252" t="str">
        <f>IF('様式第６号(2)'!H923="","",'様式第６号(2)'!H923)</f>
        <v/>
      </c>
      <c r="E916" s="253"/>
      <c r="F916" s="252" t="str">
        <f>IF('様式第６号(2)'!J923="","",'様式第６号(2)'!J923)</f>
        <v/>
      </c>
      <c r="G916" s="253"/>
      <c r="H916" s="256" t="str">
        <f>IF('様式第６号(2)'!N923="","",'様式第６号(2)'!N923)</f>
        <v/>
      </c>
      <c r="I916" s="257"/>
      <c r="J916" s="256" t="str">
        <f>IF('様式第６号(2)'!P923="","",'様式第６号(2)'!P923)</f>
        <v/>
      </c>
      <c r="K916" s="257"/>
      <c r="L916" s="260" t="str">
        <f>IF('様式第６号(2)'!R923="","",'様式第６号(2)'!R923)</f>
        <v/>
      </c>
      <c r="M916" s="262" t="str">
        <f>IF('様式第６号(2)'!T923="","",'様式第６号(2)'!T923)</f>
        <v/>
      </c>
      <c r="N916" s="262" t="str">
        <f t="shared" ref="N916" si="1291">IF(OR(H916="",M916=""),"",H916-M916)</f>
        <v/>
      </c>
      <c r="O916" s="264"/>
      <c r="P916" s="264"/>
      <c r="Q916" s="265"/>
      <c r="R916" s="244"/>
      <c r="S916" s="244"/>
      <c r="T916" s="265"/>
      <c r="U916" s="244"/>
      <c r="V916" s="266" t="str">
        <f t="shared" ref="V916" si="1292">IF(Q916="","",IF(Q916="×",0,IF(AND(Q916="○",S916="○"),150000,100000)))</f>
        <v/>
      </c>
      <c r="W916" s="267" t="str">
        <f t="shared" ref="W916" si="1293">IF(AND(N916="",O916=""),"",SUM(N916,O916))</f>
        <v/>
      </c>
      <c r="X916" s="244"/>
    </row>
    <row r="917" spans="1:24" s="57" customFormat="1" ht="20.45" customHeight="1">
      <c r="A917" s="163"/>
      <c r="B917" s="250"/>
      <c r="C917" s="251"/>
      <c r="D917" s="254"/>
      <c r="E917" s="255"/>
      <c r="F917" s="254"/>
      <c r="G917" s="255"/>
      <c r="H917" s="258"/>
      <c r="I917" s="259"/>
      <c r="J917" s="258"/>
      <c r="K917" s="259"/>
      <c r="L917" s="261"/>
      <c r="M917" s="263"/>
      <c r="N917" s="263"/>
      <c r="O917" s="264"/>
      <c r="P917" s="264"/>
      <c r="Q917" s="265"/>
      <c r="R917" s="244"/>
      <c r="S917" s="244"/>
      <c r="T917" s="265"/>
      <c r="U917" s="244"/>
      <c r="V917" s="266"/>
      <c r="W917" s="267"/>
      <c r="X917" s="244"/>
    </row>
    <row r="918" spans="1:24" s="57" customFormat="1" ht="20.45" customHeight="1">
      <c r="A918" s="163">
        <v>437</v>
      </c>
      <c r="B918" s="248" t="str">
        <f>IF('様式第６号(2)'!B925="","",'様式第６号(2)'!B925)</f>
        <v/>
      </c>
      <c r="C918" s="249"/>
      <c r="D918" s="252" t="str">
        <f>IF('様式第６号(2)'!H925="","",'様式第６号(2)'!H925)</f>
        <v/>
      </c>
      <c r="E918" s="253"/>
      <c r="F918" s="252" t="str">
        <f>IF('様式第６号(2)'!J925="","",'様式第６号(2)'!J925)</f>
        <v/>
      </c>
      <c r="G918" s="253"/>
      <c r="H918" s="256" t="str">
        <f>IF('様式第６号(2)'!N925="","",'様式第６号(2)'!N925)</f>
        <v/>
      </c>
      <c r="I918" s="257"/>
      <c r="J918" s="256" t="str">
        <f>IF('様式第６号(2)'!P925="","",'様式第６号(2)'!P925)</f>
        <v/>
      </c>
      <c r="K918" s="257"/>
      <c r="L918" s="260" t="str">
        <f>IF('様式第６号(2)'!R925="","",'様式第６号(2)'!R925)</f>
        <v/>
      </c>
      <c r="M918" s="262" t="str">
        <f>IF('様式第６号(2)'!T925="","",'様式第６号(2)'!T925)</f>
        <v/>
      </c>
      <c r="N918" s="262" t="str">
        <f t="shared" ref="N918" si="1294">IF(OR(H918="",M918=""),"",H918-M918)</f>
        <v/>
      </c>
      <c r="O918" s="264"/>
      <c r="P918" s="264"/>
      <c r="Q918" s="265"/>
      <c r="R918" s="244"/>
      <c r="S918" s="244"/>
      <c r="T918" s="265"/>
      <c r="U918" s="244"/>
      <c r="V918" s="266" t="str">
        <f t="shared" ref="V918" si="1295">IF(Q918="","",IF(Q918="×",0,IF(AND(Q918="○",S918="○"),150000,100000)))</f>
        <v/>
      </c>
      <c r="W918" s="267" t="str">
        <f t="shared" ref="W918" si="1296">IF(AND(N918="",O918=""),"",SUM(N918,O918))</f>
        <v/>
      </c>
      <c r="X918" s="244"/>
    </row>
    <row r="919" spans="1:24" s="57" customFormat="1" ht="20.45" customHeight="1">
      <c r="A919" s="163"/>
      <c r="B919" s="250"/>
      <c r="C919" s="251"/>
      <c r="D919" s="254"/>
      <c r="E919" s="255"/>
      <c r="F919" s="254"/>
      <c r="G919" s="255"/>
      <c r="H919" s="258"/>
      <c r="I919" s="259"/>
      <c r="J919" s="258"/>
      <c r="K919" s="259"/>
      <c r="L919" s="261"/>
      <c r="M919" s="263"/>
      <c r="N919" s="263"/>
      <c r="O919" s="264"/>
      <c r="P919" s="264"/>
      <c r="Q919" s="265"/>
      <c r="R919" s="244"/>
      <c r="S919" s="244"/>
      <c r="T919" s="265"/>
      <c r="U919" s="244"/>
      <c r="V919" s="266"/>
      <c r="W919" s="267"/>
      <c r="X919" s="244"/>
    </row>
    <row r="920" spans="1:24" s="57" customFormat="1" ht="20.45" customHeight="1">
      <c r="A920" s="163">
        <v>438</v>
      </c>
      <c r="B920" s="248" t="str">
        <f>IF('様式第６号(2)'!B927="","",'様式第６号(2)'!B927)</f>
        <v/>
      </c>
      <c r="C920" s="249"/>
      <c r="D920" s="252" t="str">
        <f>IF('様式第６号(2)'!H927="","",'様式第６号(2)'!H927)</f>
        <v/>
      </c>
      <c r="E920" s="253"/>
      <c r="F920" s="252" t="str">
        <f>IF('様式第６号(2)'!J927="","",'様式第６号(2)'!J927)</f>
        <v/>
      </c>
      <c r="G920" s="253"/>
      <c r="H920" s="256" t="str">
        <f>IF('様式第６号(2)'!N927="","",'様式第６号(2)'!N927)</f>
        <v/>
      </c>
      <c r="I920" s="257"/>
      <c r="J920" s="256" t="str">
        <f>IF('様式第６号(2)'!P927="","",'様式第６号(2)'!P927)</f>
        <v/>
      </c>
      <c r="K920" s="257"/>
      <c r="L920" s="260" t="str">
        <f>IF('様式第６号(2)'!R927="","",'様式第６号(2)'!R927)</f>
        <v/>
      </c>
      <c r="M920" s="262" t="str">
        <f>IF('様式第６号(2)'!T927="","",'様式第６号(2)'!T927)</f>
        <v/>
      </c>
      <c r="N920" s="262" t="str">
        <f t="shared" ref="N920" si="1297">IF(OR(H920="",M920=""),"",H920-M920)</f>
        <v/>
      </c>
      <c r="O920" s="264"/>
      <c r="P920" s="264"/>
      <c r="Q920" s="265"/>
      <c r="R920" s="244"/>
      <c r="S920" s="244"/>
      <c r="T920" s="265"/>
      <c r="U920" s="244"/>
      <c r="V920" s="266" t="str">
        <f t="shared" ref="V920" si="1298">IF(Q920="","",IF(Q920="×",0,IF(AND(Q920="○",S920="○"),150000,100000)))</f>
        <v/>
      </c>
      <c r="W920" s="267" t="str">
        <f t="shared" ref="W920" si="1299">IF(AND(N920="",O920=""),"",SUM(N920,O920))</f>
        <v/>
      </c>
      <c r="X920" s="244"/>
    </row>
    <row r="921" spans="1:24" s="57" customFormat="1" ht="20.45" customHeight="1">
      <c r="A921" s="163"/>
      <c r="B921" s="250"/>
      <c r="C921" s="251"/>
      <c r="D921" s="254"/>
      <c r="E921" s="255"/>
      <c r="F921" s="254"/>
      <c r="G921" s="255"/>
      <c r="H921" s="258"/>
      <c r="I921" s="259"/>
      <c r="J921" s="258"/>
      <c r="K921" s="259"/>
      <c r="L921" s="261"/>
      <c r="M921" s="263"/>
      <c r="N921" s="263"/>
      <c r="O921" s="264"/>
      <c r="P921" s="264"/>
      <c r="Q921" s="265"/>
      <c r="R921" s="244"/>
      <c r="S921" s="244"/>
      <c r="T921" s="265"/>
      <c r="U921" s="244"/>
      <c r="V921" s="266"/>
      <c r="W921" s="267"/>
      <c r="X921" s="244"/>
    </row>
    <row r="922" spans="1:24" s="57" customFormat="1" ht="20.45" customHeight="1">
      <c r="A922" s="163">
        <v>439</v>
      </c>
      <c r="B922" s="248" t="str">
        <f>IF('様式第６号(2)'!B929="","",'様式第６号(2)'!B929)</f>
        <v/>
      </c>
      <c r="C922" s="249"/>
      <c r="D922" s="252" t="str">
        <f>IF('様式第６号(2)'!H929="","",'様式第６号(2)'!H929)</f>
        <v/>
      </c>
      <c r="E922" s="253"/>
      <c r="F922" s="252" t="str">
        <f>IF('様式第６号(2)'!J929="","",'様式第６号(2)'!J929)</f>
        <v/>
      </c>
      <c r="G922" s="253"/>
      <c r="H922" s="256" t="str">
        <f>IF('様式第６号(2)'!N929="","",'様式第６号(2)'!N929)</f>
        <v/>
      </c>
      <c r="I922" s="257"/>
      <c r="J922" s="256" t="str">
        <f>IF('様式第６号(2)'!P929="","",'様式第６号(2)'!P929)</f>
        <v/>
      </c>
      <c r="K922" s="257"/>
      <c r="L922" s="260" t="str">
        <f>IF('様式第６号(2)'!R929="","",'様式第６号(2)'!R929)</f>
        <v/>
      </c>
      <c r="M922" s="262" t="str">
        <f>IF('様式第６号(2)'!T929="","",'様式第６号(2)'!T929)</f>
        <v/>
      </c>
      <c r="N922" s="262" t="str">
        <f t="shared" ref="N922" si="1300">IF(OR(H922="",M922=""),"",H922-M922)</f>
        <v/>
      </c>
      <c r="O922" s="264"/>
      <c r="P922" s="264"/>
      <c r="Q922" s="265"/>
      <c r="R922" s="244"/>
      <c r="S922" s="244"/>
      <c r="T922" s="265"/>
      <c r="U922" s="244"/>
      <c r="V922" s="266" t="str">
        <f t="shared" ref="V922" si="1301">IF(Q922="","",IF(Q922="×",0,IF(AND(Q922="○",S922="○"),150000,100000)))</f>
        <v/>
      </c>
      <c r="W922" s="267" t="str">
        <f t="shared" ref="W922" si="1302">IF(AND(N922="",O922=""),"",SUM(N922,O922))</f>
        <v/>
      </c>
      <c r="X922" s="244"/>
    </row>
    <row r="923" spans="1:24" s="57" customFormat="1" ht="20.45" customHeight="1">
      <c r="A923" s="163"/>
      <c r="B923" s="250"/>
      <c r="C923" s="251"/>
      <c r="D923" s="254"/>
      <c r="E923" s="255"/>
      <c r="F923" s="254"/>
      <c r="G923" s="255"/>
      <c r="H923" s="258"/>
      <c r="I923" s="259"/>
      <c r="J923" s="258"/>
      <c r="K923" s="259"/>
      <c r="L923" s="261"/>
      <c r="M923" s="263"/>
      <c r="N923" s="263"/>
      <c r="O923" s="264"/>
      <c r="P923" s="264"/>
      <c r="Q923" s="265"/>
      <c r="R923" s="244"/>
      <c r="S923" s="244"/>
      <c r="T923" s="265"/>
      <c r="U923" s="244"/>
      <c r="V923" s="266"/>
      <c r="W923" s="267"/>
      <c r="X923" s="244"/>
    </row>
    <row r="924" spans="1:24" s="57" customFormat="1" ht="20.45" customHeight="1">
      <c r="A924" s="163">
        <v>440</v>
      </c>
      <c r="B924" s="248" t="str">
        <f>IF('様式第６号(2)'!B931="","",'様式第６号(2)'!B931)</f>
        <v/>
      </c>
      <c r="C924" s="249"/>
      <c r="D924" s="252" t="str">
        <f>IF('様式第６号(2)'!H931="","",'様式第６号(2)'!H931)</f>
        <v/>
      </c>
      <c r="E924" s="253"/>
      <c r="F924" s="252" t="str">
        <f>IF('様式第６号(2)'!J931="","",'様式第６号(2)'!J931)</f>
        <v/>
      </c>
      <c r="G924" s="253"/>
      <c r="H924" s="256" t="str">
        <f>IF('様式第６号(2)'!N931="","",'様式第６号(2)'!N931)</f>
        <v/>
      </c>
      <c r="I924" s="257"/>
      <c r="J924" s="256" t="str">
        <f>IF('様式第６号(2)'!P931="","",'様式第６号(2)'!P931)</f>
        <v/>
      </c>
      <c r="K924" s="257"/>
      <c r="L924" s="260" t="str">
        <f>IF('様式第６号(2)'!R931="","",'様式第６号(2)'!R931)</f>
        <v/>
      </c>
      <c r="M924" s="262" t="str">
        <f>IF('様式第６号(2)'!T931="","",'様式第６号(2)'!T931)</f>
        <v/>
      </c>
      <c r="N924" s="262" t="str">
        <f t="shared" ref="N924" si="1303">IF(OR(H924="",M924=""),"",H924-M924)</f>
        <v/>
      </c>
      <c r="O924" s="264"/>
      <c r="P924" s="264"/>
      <c r="Q924" s="265"/>
      <c r="R924" s="244"/>
      <c r="S924" s="244"/>
      <c r="T924" s="265"/>
      <c r="U924" s="244"/>
      <c r="V924" s="266" t="str">
        <f t="shared" ref="V924" si="1304">IF(Q924="","",IF(Q924="×",0,IF(AND(Q924="○",S924="○"),150000,100000)))</f>
        <v/>
      </c>
      <c r="W924" s="267" t="str">
        <f t="shared" ref="W924" si="1305">IF(AND(N924="",O924=""),"",SUM(N924,O924))</f>
        <v/>
      </c>
      <c r="X924" s="244"/>
    </row>
    <row r="925" spans="1:24" s="57" customFormat="1" ht="20.45" customHeight="1">
      <c r="A925" s="163"/>
      <c r="B925" s="250"/>
      <c r="C925" s="251"/>
      <c r="D925" s="254"/>
      <c r="E925" s="255"/>
      <c r="F925" s="254"/>
      <c r="G925" s="255"/>
      <c r="H925" s="258"/>
      <c r="I925" s="259"/>
      <c r="J925" s="258"/>
      <c r="K925" s="259"/>
      <c r="L925" s="261"/>
      <c r="M925" s="263"/>
      <c r="N925" s="263"/>
      <c r="O925" s="264"/>
      <c r="P925" s="264"/>
      <c r="Q925" s="265"/>
      <c r="R925" s="244"/>
      <c r="S925" s="244"/>
      <c r="T925" s="265"/>
      <c r="U925" s="244"/>
      <c r="V925" s="266"/>
      <c r="W925" s="267"/>
      <c r="X925" s="244"/>
    </row>
    <row r="926" spans="1:24" s="57" customFormat="1" ht="20.45" customHeight="1">
      <c r="A926" s="163">
        <v>441</v>
      </c>
      <c r="B926" s="248" t="str">
        <f>IF('様式第６号(2)'!B933="","",'様式第６号(2)'!B933)</f>
        <v/>
      </c>
      <c r="C926" s="249"/>
      <c r="D926" s="252" t="str">
        <f>IF('様式第６号(2)'!H933="","",'様式第６号(2)'!H933)</f>
        <v/>
      </c>
      <c r="E926" s="253"/>
      <c r="F926" s="252" t="str">
        <f>IF('様式第６号(2)'!J933="","",'様式第６号(2)'!J933)</f>
        <v/>
      </c>
      <c r="G926" s="253"/>
      <c r="H926" s="256" t="str">
        <f>IF('様式第６号(2)'!N933="","",'様式第６号(2)'!N933)</f>
        <v/>
      </c>
      <c r="I926" s="257"/>
      <c r="J926" s="256" t="str">
        <f>IF('様式第６号(2)'!P933="","",'様式第６号(2)'!P933)</f>
        <v/>
      </c>
      <c r="K926" s="257"/>
      <c r="L926" s="260" t="str">
        <f>IF('様式第６号(2)'!R933="","",'様式第６号(2)'!R933)</f>
        <v/>
      </c>
      <c r="M926" s="262" t="str">
        <f>IF('様式第６号(2)'!T933="","",'様式第６号(2)'!T933)</f>
        <v/>
      </c>
      <c r="N926" s="262" t="str">
        <f t="shared" ref="N926" si="1306">IF(OR(H926="",M926=""),"",H926-M926)</f>
        <v/>
      </c>
      <c r="O926" s="264"/>
      <c r="P926" s="264"/>
      <c r="Q926" s="265"/>
      <c r="R926" s="244"/>
      <c r="S926" s="244"/>
      <c r="T926" s="265"/>
      <c r="U926" s="244"/>
      <c r="V926" s="266" t="str">
        <f t="shared" ref="V926" si="1307">IF(Q926="","",IF(Q926="×",0,IF(AND(Q926="○",S926="○"),150000,100000)))</f>
        <v/>
      </c>
      <c r="W926" s="267" t="str">
        <f t="shared" ref="W926" si="1308">IF(AND(N926="",O926=""),"",SUM(N926,O926))</f>
        <v/>
      </c>
      <c r="X926" s="244"/>
    </row>
    <row r="927" spans="1:24" s="57" customFormat="1" ht="20.45" customHeight="1">
      <c r="A927" s="163"/>
      <c r="B927" s="250"/>
      <c r="C927" s="251"/>
      <c r="D927" s="254"/>
      <c r="E927" s="255"/>
      <c r="F927" s="254"/>
      <c r="G927" s="255"/>
      <c r="H927" s="258"/>
      <c r="I927" s="259"/>
      <c r="J927" s="258"/>
      <c r="K927" s="259"/>
      <c r="L927" s="261"/>
      <c r="M927" s="263"/>
      <c r="N927" s="263"/>
      <c r="O927" s="264"/>
      <c r="P927" s="264"/>
      <c r="Q927" s="265"/>
      <c r="R927" s="244"/>
      <c r="S927" s="244"/>
      <c r="T927" s="265"/>
      <c r="U927" s="244"/>
      <c r="V927" s="266"/>
      <c r="W927" s="267"/>
      <c r="X927" s="244"/>
    </row>
    <row r="928" spans="1:24" s="57" customFormat="1" ht="20.45" customHeight="1">
      <c r="A928" s="163">
        <v>442</v>
      </c>
      <c r="B928" s="248" t="str">
        <f>IF('様式第６号(2)'!B935="","",'様式第６号(2)'!B935)</f>
        <v/>
      </c>
      <c r="C928" s="249"/>
      <c r="D928" s="252" t="str">
        <f>IF('様式第６号(2)'!H935="","",'様式第６号(2)'!H935)</f>
        <v/>
      </c>
      <c r="E928" s="253"/>
      <c r="F928" s="252" t="str">
        <f>IF('様式第６号(2)'!J935="","",'様式第６号(2)'!J935)</f>
        <v/>
      </c>
      <c r="G928" s="253"/>
      <c r="H928" s="256" t="str">
        <f>IF('様式第６号(2)'!N935="","",'様式第６号(2)'!N935)</f>
        <v/>
      </c>
      <c r="I928" s="257"/>
      <c r="J928" s="256" t="str">
        <f>IF('様式第６号(2)'!P935="","",'様式第６号(2)'!P935)</f>
        <v/>
      </c>
      <c r="K928" s="257"/>
      <c r="L928" s="260" t="str">
        <f>IF('様式第６号(2)'!R935="","",'様式第６号(2)'!R935)</f>
        <v/>
      </c>
      <c r="M928" s="262" t="str">
        <f>IF('様式第６号(2)'!T935="","",'様式第６号(2)'!T935)</f>
        <v/>
      </c>
      <c r="N928" s="262" t="str">
        <f t="shared" ref="N928" si="1309">IF(OR(H928="",M928=""),"",H928-M928)</f>
        <v/>
      </c>
      <c r="O928" s="264"/>
      <c r="P928" s="264"/>
      <c r="Q928" s="265"/>
      <c r="R928" s="244"/>
      <c r="S928" s="244"/>
      <c r="T928" s="265"/>
      <c r="U928" s="244"/>
      <c r="V928" s="266" t="str">
        <f t="shared" ref="V928" si="1310">IF(Q928="","",IF(Q928="×",0,IF(AND(Q928="○",S928="○"),150000,100000)))</f>
        <v/>
      </c>
      <c r="W928" s="267" t="str">
        <f t="shared" ref="W928" si="1311">IF(AND(N928="",O928=""),"",SUM(N928,O928))</f>
        <v/>
      </c>
      <c r="X928" s="244"/>
    </row>
    <row r="929" spans="1:24" s="57" customFormat="1" ht="20.45" customHeight="1">
      <c r="A929" s="163"/>
      <c r="B929" s="250"/>
      <c r="C929" s="251"/>
      <c r="D929" s="254"/>
      <c r="E929" s="255"/>
      <c r="F929" s="254"/>
      <c r="G929" s="255"/>
      <c r="H929" s="258"/>
      <c r="I929" s="259"/>
      <c r="J929" s="258"/>
      <c r="K929" s="259"/>
      <c r="L929" s="261"/>
      <c r="M929" s="263"/>
      <c r="N929" s="263"/>
      <c r="O929" s="264"/>
      <c r="P929" s="264"/>
      <c r="Q929" s="265"/>
      <c r="R929" s="244"/>
      <c r="S929" s="244"/>
      <c r="T929" s="265"/>
      <c r="U929" s="244"/>
      <c r="V929" s="266"/>
      <c r="W929" s="267"/>
      <c r="X929" s="244"/>
    </row>
    <row r="930" spans="1:24" s="57" customFormat="1" ht="20.45" customHeight="1">
      <c r="A930" s="163">
        <v>443</v>
      </c>
      <c r="B930" s="248" t="str">
        <f>IF('様式第６号(2)'!B937="","",'様式第６号(2)'!B937)</f>
        <v/>
      </c>
      <c r="C930" s="249"/>
      <c r="D930" s="252" t="str">
        <f>IF('様式第６号(2)'!H937="","",'様式第６号(2)'!H937)</f>
        <v/>
      </c>
      <c r="E930" s="253"/>
      <c r="F930" s="252" t="str">
        <f>IF('様式第６号(2)'!J937="","",'様式第６号(2)'!J937)</f>
        <v/>
      </c>
      <c r="G930" s="253"/>
      <c r="H930" s="256" t="str">
        <f>IF('様式第６号(2)'!N937="","",'様式第６号(2)'!N937)</f>
        <v/>
      </c>
      <c r="I930" s="257"/>
      <c r="J930" s="256" t="str">
        <f>IF('様式第６号(2)'!P937="","",'様式第６号(2)'!P937)</f>
        <v/>
      </c>
      <c r="K930" s="257"/>
      <c r="L930" s="260" t="str">
        <f>IF('様式第６号(2)'!R937="","",'様式第６号(2)'!R937)</f>
        <v/>
      </c>
      <c r="M930" s="262" t="str">
        <f>IF('様式第６号(2)'!T937="","",'様式第６号(2)'!T937)</f>
        <v/>
      </c>
      <c r="N930" s="262" t="str">
        <f t="shared" ref="N930" si="1312">IF(OR(H930="",M930=""),"",H930-M930)</f>
        <v/>
      </c>
      <c r="O930" s="264"/>
      <c r="P930" s="264"/>
      <c r="Q930" s="265"/>
      <c r="R930" s="244"/>
      <c r="S930" s="244"/>
      <c r="T930" s="265"/>
      <c r="U930" s="244"/>
      <c r="V930" s="266" t="str">
        <f t="shared" ref="V930" si="1313">IF(Q930="","",IF(Q930="×",0,IF(AND(Q930="○",S930="○"),150000,100000)))</f>
        <v/>
      </c>
      <c r="W930" s="267" t="str">
        <f t="shared" ref="W930" si="1314">IF(AND(N930="",O930=""),"",SUM(N930,O930))</f>
        <v/>
      </c>
      <c r="X930" s="244"/>
    </row>
    <row r="931" spans="1:24" s="57" customFormat="1" ht="20.45" customHeight="1">
      <c r="A931" s="163"/>
      <c r="B931" s="250"/>
      <c r="C931" s="251"/>
      <c r="D931" s="254"/>
      <c r="E931" s="255"/>
      <c r="F931" s="254"/>
      <c r="G931" s="255"/>
      <c r="H931" s="258"/>
      <c r="I931" s="259"/>
      <c r="J931" s="258"/>
      <c r="K931" s="259"/>
      <c r="L931" s="261"/>
      <c r="M931" s="263"/>
      <c r="N931" s="263"/>
      <c r="O931" s="264"/>
      <c r="P931" s="264"/>
      <c r="Q931" s="265"/>
      <c r="R931" s="244"/>
      <c r="S931" s="244"/>
      <c r="T931" s="265"/>
      <c r="U931" s="244"/>
      <c r="V931" s="266"/>
      <c r="W931" s="267"/>
      <c r="X931" s="244"/>
    </row>
    <row r="932" spans="1:24" s="57" customFormat="1" ht="20.45" customHeight="1">
      <c r="A932" s="163">
        <v>444</v>
      </c>
      <c r="B932" s="248" t="str">
        <f>IF('様式第６号(2)'!B939="","",'様式第６号(2)'!B939)</f>
        <v/>
      </c>
      <c r="C932" s="249"/>
      <c r="D932" s="252" t="str">
        <f>IF('様式第６号(2)'!H939="","",'様式第６号(2)'!H939)</f>
        <v/>
      </c>
      <c r="E932" s="253"/>
      <c r="F932" s="252" t="str">
        <f>IF('様式第６号(2)'!J939="","",'様式第６号(2)'!J939)</f>
        <v/>
      </c>
      <c r="G932" s="253"/>
      <c r="H932" s="256" t="str">
        <f>IF('様式第６号(2)'!N939="","",'様式第６号(2)'!N939)</f>
        <v/>
      </c>
      <c r="I932" s="257"/>
      <c r="J932" s="256" t="str">
        <f>IF('様式第６号(2)'!P939="","",'様式第６号(2)'!P939)</f>
        <v/>
      </c>
      <c r="K932" s="257"/>
      <c r="L932" s="260" t="str">
        <f>IF('様式第６号(2)'!R939="","",'様式第６号(2)'!R939)</f>
        <v/>
      </c>
      <c r="M932" s="262" t="str">
        <f>IF('様式第６号(2)'!T939="","",'様式第６号(2)'!T939)</f>
        <v/>
      </c>
      <c r="N932" s="262" t="str">
        <f t="shared" ref="N932" si="1315">IF(OR(H932="",M932=""),"",H932-M932)</f>
        <v/>
      </c>
      <c r="O932" s="264"/>
      <c r="P932" s="264"/>
      <c r="Q932" s="265"/>
      <c r="R932" s="244"/>
      <c r="S932" s="244"/>
      <c r="T932" s="265"/>
      <c r="U932" s="244"/>
      <c r="V932" s="266" t="str">
        <f t="shared" ref="V932" si="1316">IF(Q932="","",IF(Q932="×",0,IF(AND(Q932="○",S932="○"),150000,100000)))</f>
        <v/>
      </c>
      <c r="W932" s="267" t="str">
        <f t="shared" ref="W932" si="1317">IF(AND(N932="",O932=""),"",SUM(N932,O932))</f>
        <v/>
      </c>
      <c r="X932" s="244"/>
    </row>
    <row r="933" spans="1:24" s="57" customFormat="1" ht="20.45" customHeight="1">
      <c r="A933" s="163"/>
      <c r="B933" s="250"/>
      <c r="C933" s="251"/>
      <c r="D933" s="254"/>
      <c r="E933" s="255"/>
      <c r="F933" s="254"/>
      <c r="G933" s="255"/>
      <c r="H933" s="258"/>
      <c r="I933" s="259"/>
      <c r="J933" s="258"/>
      <c r="K933" s="259"/>
      <c r="L933" s="261"/>
      <c r="M933" s="263"/>
      <c r="N933" s="263"/>
      <c r="O933" s="264"/>
      <c r="P933" s="264"/>
      <c r="Q933" s="265"/>
      <c r="R933" s="244"/>
      <c r="S933" s="244"/>
      <c r="T933" s="265"/>
      <c r="U933" s="244"/>
      <c r="V933" s="266"/>
      <c r="W933" s="267"/>
      <c r="X933" s="244"/>
    </row>
    <row r="934" spans="1:24" s="57" customFormat="1" ht="20.45" customHeight="1">
      <c r="A934" s="163">
        <v>445</v>
      </c>
      <c r="B934" s="248" t="str">
        <f>IF('様式第６号(2)'!B941="","",'様式第６号(2)'!B941)</f>
        <v/>
      </c>
      <c r="C934" s="249"/>
      <c r="D934" s="252" t="str">
        <f>IF('様式第６号(2)'!H941="","",'様式第６号(2)'!H941)</f>
        <v/>
      </c>
      <c r="E934" s="253"/>
      <c r="F934" s="252" t="str">
        <f>IF('様式第６号(2)'!J941="","",'様式第６号(2)'!J941)</f>
        <v/>
      </c>
      <c r="G934" s="253"/>
      <c r="H934" s="256" t="str">
        <f>IF('様式第６号(2)'!N941="","",'様式第６号(2)'!N941)</f>
        <v/>
      </c>
      <c r="I934" s="257"/>
      <c r="J934" s="256" t="str">
        <f>IF('様式第６号(2)'!P941="","",'様式第６号(2)'!P941)</f>
        <v/>
      </c>
      <c r="K934" s="257"/>
      <c r="L934" s="260" t="str">
        <f>IF('様式第６号(2)'!R941="","",'様式第６号(2)'!R941)</f>
        <v/>
      </c>
      <c r="M934" s="262" t="str">
        <f>IF('様式第６号(2)'!T941="","",'様式第６号(2)'!T941)</f>
        <v/>
      </c>
      <c r="N934" s="262" t="str">
        <f t="shared" ref="N934" si="1318">IF(OR(H934="",M934=""),"",H934-M934)</f>
        <v/>
      </c>
      <c r="O934" s="264"/>
      <c r="P934" s="264"/>
      <c r="Q934" s="265"/>
      <c r="R934" s="244"/>
      <c r="S934" s="244"/>
      <c r="T934" s="265"/>
      <c r="U934" s="244"/>
      <c r="V934" s="266" t="str">
        <f t="shared" ref="V934" si="1319">IF(Q934="","",IF(Q934="×",0,IF(AND(Q934="○",S934="○"),150000,100000)))</f>
        <v/>
      </c>
      <c r="W934" s="267" t="str">
        <f t="shared" ref="W934" si="1320">IF(AND(N934="",O934=""),"",SUM(N934,O934))</f>
        <v/>
      </c>
      <c r="X934" s="244"/>
    </row>
    <row r="935" spans="1:24" s="57" customFormat="1" ht="20.45" customHeight="1">
      <c r="A935" s="163"/>
      <c r="B935" s="250"/>
      <c r="C935" s="251"/>
      <c r="D935" s="254"/>
      <c r="E935" s="255"/>
      <c r="F935" s="254"/>
      <c r="G935" s="255"/>
      <c r="H935" s="258"/>
      <c r="I935" s="259"/>
      <c r="J935" s="258"/>
      <c r="K935" s="259"/>
      <c r="L935" s="261"/>
      <c r="M935" s="263"/>
      <c r="N935" s="263"/>
      <c r="O935" s="264"/>
      <c r="P935" s="264"/>
      <c r="Q935" s="265"/>
      <c r="R935" s="244"/>
      <c r="S935" s="244"/>
      <c r="T935" s="265"/>
      <c r="U935" s="244"/>
      <c r="V935" s="266"/>
      <c r="W935" s="267"/>
      <c r="X935" s="244"/>
    </row>
    <row r="936" spans="1:24" s="57" customFormat="1" ht="20.45" customHeight="1">
      <c r="A936" s="163">
        <v>446</v>
      </c>
      <c r="B936" s="248" t="str">
        <f>IF('様式第６号(2)'!B943="","",'様式第６号(2)'!B943)</f>
        <v/>
      </c>
      <c r="C936" s="249"/>
      <c r="D936" s="252" t="str">
        <f>IF('様式第６号(2)'!H943="","",'様式第６号(2)'!H943)</f>
        <v/>
      </c>
      <c r="E936" s="253"/>
      <c r="F936" s="252" t="str">
        <f>IF('様式第６号(2)'!J943="","",'様式第６号(2)'!J943)</f>
        <v/>
      </c>
      <c r="G936" s="253"/>
      <c r="H936" s="256" t="str">
        <f>IF('様式第６号(2)'!N943="","",'様式第６号(2)'!N943)</f>
        <v/>
      </c>
      <c r="I936" s="257"/>
      <c r="J936" s="256" t="str">
        <f>IF('様式第６号(2)'!P943="","",'様式第６号(2)'!P943)</f>
        <v/>
      </c>
      <c r="K936" s="257"/>
      <c r="L936" s="260" t="str">
        <f>IF('様式第６号(2)'!R943="","",'様式第６号(2)'!R943)</f>
        <v/>
      </c>
      <c r="M936" s="262" t="str">
        <f>IF('様式第６号(2)'!T943="","",'様式第６号(2)'!T943)</f>
        <v/>
      </c>
      <c r="N936" s="262" t="str">
        <f t="shared" ref="N936" si="1321">IF(OR(H936="",M936=""),"",H936-M936)</f>
        <v/>
      </c>
      <c r="O936" s="264"/>
      <c r="P936" s="264"/>
      <c r="Q936" s="265"/>
      <c r="R936" s="244"/>
      <c r="S936" s="244"/>
      <c r="T936" s="265"/>
      <c r="U936" s="244"/>
      <c r="V936" s="266" t="str">
        <f t="shared" ref="V936" si="1322">IF(Q936="","",IF(Q936="×",0,IF(AND(Q936="○",S936="○"),150000,100000)))</f>
        <v/>
      </c>
      <c r="W936" s="267" t="str">
        <f t="shared" ref="W936" si="1323">IF(AND(N936="",O936=""),"",SUM(N936,O936))</f>
        <v/>
      </c>
      <c r="X936" s="244"/>
    </row>
    <row r="937" spans="1:24" s="57" customFormat="1" ht="20.45" customHeight="1">
      <c r="A937" s="163"/>
      <c r="B937" s="250"/>
      <c r="C937" s="251"/>
      <c r="D937" s="254"/>
      <c r="E937" s="255"/>
      <c r="F937" s="254"/>
      <c r="G937" s="255"/>
      <c r="H937" s="258"/>
      <c r="I937" s="259"/>
      <c r="J937" s="258"/>
      <c r="K937" s="259"/>
      <c r="L937" s="261"/>
      <c r="M937" s="263"/>
      <c r="N937" s="263"/>
      <c r="O937" s="264"/>
      <c r="P937" s="264"/>
      <c r="Q937" s="265"/>
      <c r="R937" s="244"/>
      <c r="S937" s="244"/>
      <c r="T937" s="265"/>
      <c r="U937" s="244"/>
      <c r="V937" s="266"/>
      <c r="W937" s="267"/>
      <c r="X937" s="244"/>
    </row>
    <row r="938" spans="1:24" s="57" customFormat="1" ht="20.45" customHeight="1">
      <c r="A938" s="163">
        <v>447</v>
      </c>
      <c r="B938" s="248" t="str">
        <f>IF('様式第６号(2)'!B945="","",'様式第６号(2)'!B945)</f>
        <v/>
      </c>
      <c r="C938" s="249"/>
      <c r="D938" s="252" t="str">
        <f>IF('様式第６号(2)'!H945="","",'様式第６号(2)'!H945)</f>
        <v/>
      </c>
      <c r="E938" s="253"/>
      <c r="F938" s="252" t="str">
        <f>IF('様式第６号(2)'!J945="","",'様式第６号(2)'!J945)</f>
        <v/>
      </c>
      <c r="G938" s="253"/>
      <c r="H938" s="256" t="str">
        <f>IF('様式第６号(2)'!N945="","",'様式第６号(2)'!N945)</f>
        <v/>
      </c>
      <c r="I938" s="257"/>
      <c r="J938" s="256" t="str">
        <f>IF('様式第６号(2)'!P945="","",'様式第６号(2)'!P945)</f>
        <v/>
      </c>
      <c r="K938" s="257"/>
      <c r="L938" s="260" t="str">
        <f>IF('様式第６号(2)'!R945="","",'様式第６号(2)'!R945)</f>
        <v/>
      </c>
      <c r="M938" s="262" t="str">
        <f>IF('様式第６号(2)'!T945="","",'様式第６号(2)'!T945)</f>
        <v/>
      </c>
      <c r="N938" s="262" t="str">
        <f t="shared" ref="N938" si="1324">IF(OR(H938="",M938=""),"",H938-M938)</f>
        <v/>
      </c>
      <c r="O938" s="264"/>
      <c r="P938" s="264"/>
      <c r="Q938" s="265"/>
      <c r="R938" s="244"/>
      <c r="S938" s="244"/>
      <c r="T938" s="265"/>
      <c r="U938" s="244"/>
      <c r="V938" s="266" t="str">
        <f t="shared" ref="V938" si="1325">IF(Q938="","",IF(Q938="×",0,IF(AND(Q938="○",S938="○"),150000,100000)))</f>
        <v/>
      </c>
      <c r="W938" s="267" t="str">
        <f t="shared" ref="W938" si="1326">IF(AND(N938="",O938=""),"",SUM(N938,O938))</f>
        <v/>
      </c>
      <c r="X938" s="244"/>
    </row>
    <row r="939" spans="1:24" s="57" customFormat="1" ht="20.45" customHeight="1">
      <c r="A939" s="163"/>
      <c r="B939" s="250"/>
      <c r="C939" s="251"/>
      <c r="D939" s="254"/>
      <c r="E939" s="255"/>
      <c r="F939" s="254"/>
      <c r="G939" s="255"/>
      <c r="H939" s="258"/>
      <c r="I939" s="259"/>
      <c r="J939" s="258"/>
      <c r="K939" s="259"/>
      <c r="L939" s="261"/>
      <c r="M939" s="263"/>
      <c r="N939" s="263"/>
      <c r="O939" s="264"/>
      <c r="P939" s="264"/>
      <c r="Q939" s="265"/>
      <c r="R939" s="244"/>
      <c r="S939" s="244"/>
      <c r="T939" s="265"/>
      <c r="U939" s="244"/>
      <c r="V939" s="266"/>
      <c r="W939" s="267"/>
      <c r="X939" s="244"/>
    </row>
    <row r="940" spans="1:24" s="57" customFormat="1" ht="20.45" customHeight="1">
      <c r="A940" s="163">
        <v>448</v>
      </c>
      <c r="B940" s="248" t="str">
        <f>IF('様式第６号(2)'!B947="","",'様式第６号(2)'!B947)</f>
        <v/>
      </c>
      <c r="C940" s="249"/>
      <c r="D940" s="252" t="str">
        <f>IF('様式第６号(2)'!H947="","",'様式第６号(2)'!H947)</f>
        <v/>
      </c>
      <c r="E940" s="253"/>
      <c r="F940" s="252" t="str">
        <f>IF('様式第６号(2)'!J947="","",'様式第６号(2)'!J947)</f>
        <v/>
      </c>
      <c r="G940" s="253"/>
      <c r="H940" s="256" t="str">
        <f>IF('様式第６号(2)'!N947="","",'様式第６号(2)'!N947)</f>
        <v/>
      </c>
      <c r="I940" s="257"/>
      <c r="J940" s="256" t="str">
        <f>IF('様式第６号(2)'!P947="","",'様式第６号(2)'!P947)</f>
        <v/>
      </c>
      <c r="K940" s="257"/>
      <c r="L940" s="260" t="str">
        <f>IF('様式第６号(2)'!R947="","",'様式第６号(2)'!R947)</f>
        <v/>
      </c>
      <c r="M940" s="262" t="str">
        <f>IF('様式第６号(2)'!T947="","",'様式第６号(2)'!T947)</f>
        <v/>
      </c>
      <c r="N940" s="262" t="str">
        <f t="shared" ref="N940" si="1327">IF(OR(H940="",M940=""),"",H940-M940)</f>
        <v/>
      </c>
      <c r="O940" s="264"/>
      <c r="P940" s="264"/>
      <c r="Q940" s="265"/>
      <c r="R940" s="244"/>
      <c r="S940" s="244"/>
      <c r="T940" s="265"/>
      <c r="U940" s="244"/>
      <c r="V940" s="266" t="str">
        <f t="shared" ref="V940" si="1328">IF(Q940="","",IF(Q940="×",0,IF(AND(Q940="○",S940="○"),150000,100000)))</f>
        <v/>
      </c>
      <c r="W940" s="267" t="str">
        <f t="shared" ref="W940" si="1329">IF(AND(N940="",O940=""),"",SUM(N940,O940))</f>
        <v/>
      </c>
      <c r="X940" s="244"/>
    </row>
    <row r="941" spans="1:24" s="57" customFormat="1" ht="20.45" customHeight="1">
      <c r="A941" s="163"/>
      <c r="B941" s="250"/>
      <c r="C941" s="251"/>
      <c r="D941" s="254"/>
      <c r="E941" s="255"/>
      <c r="F941" s="254"/>
      <c r="G941" s="255"/>
      <c r="H941" s="258"/>
      <c r="I941" s="259"/>
      <c r="J941" s="258"/>
      <c r="K941" s="259"/>
      <c r="L941" s="261"/>
      <c r="M941" s="263"/>
      <c r="N941" s="263"/>
      <c r="O941" s="264"/>
      <c r="P941" s="264"/>
      <c r="Q941" s="265"/>
      <c r="R941" s="244"/>
      <c r="S941" s="244"/>
      <c r="T941" s="265"/>
      <c r="U941" s="244"/>
      <c r="V941" s="266"/>
      <c r="W941" s="267"/>
      <c r="X941" s="244"/>
    </row>
    <row r="942" spans="1:24" s="57" customFormat="1" ht="20.45" customHeight="1">
      <c r="A942" s="163">
        <v>449</v>
      </c>
      <c r="B942" s="248" t="str">
        <f>IF('様式第６号(2)'!B949="","",'様式第６号(2)'!B949)</f>
        <v/>
      </c>
      <c r="C942" s="249"/>
      <c r="D942" s="252" t="str">
        <f>IF('様式第６号(2)'!H949="","",'様式第６号(2)'!H949)</f>
        <v/>
      </c>
      <c r="E942" s="253"/>
      <c r="F942" s="252" t="str">
        <f>IF('様式第６号(2)'!J949="","",'様式第６号(2)'!J949)</f>
        <v/>
      </c>
      <c r="G942" s="253"/>
      <c r="H942" s="256" t="str">
        <f>IF('様式第６号(2)'!N949="","",'様式第６号(2)'!N949)</f>
        <v/>
      </c>
      <c r="I942" s="257"/>
      <c r="J942" s="256" t="str">
        <f>IF('様式第６号(2)'!P949="","",'様式第６号(2)'!P949)</f>
        <v/>
      </c>
      <c r="K942" s="257"/>
      <c r="L942" s="260" t="str">
        <f>IF('様式第６号(2)'!R949="","",'様式第６号(2)'!R949)</f>
        <v/>
      </c>
      <c r="M942" s="262" t="str">
        <f>IF('様式第６号(2)'!T949="","",'様式第６号(2)'!T949)</f>
        <v/>
      </c>
      <c r="N942" s="262" t="str">
        <f t="shared" ref="N942" si="1330">IF(OR(H942="",M942=""),"",H942-M942)</f>
        <v/>
      </c>
      <c r="O942" s="264"/>
      <c r="P942" s="264"/>
      <c r="Q942" s="265"/>
      <c r="R942" s="244"/>
      <c r="S942" s="244"/>
      <c r="T942" s="265"/>
      <c r="U942" s="244"/>
      <c r="V942" s="266" t="str">
        <f t="shared" ref="V942" si="1331">IF(Q942="","",IF(Q942="×",0,IF(AND(Q942="○",S942="○"),150000,100000)))</f>
        <v/>
      </c>
      <c r="W942" s="267" t="str">
        <f t="shared" ref="W942" si="1332">IF(AND(N942="",O942=""),"",SUM(N942,O942))</f>
        <v/>
      </c>
      <c r="X942" s="244"/>
    </row>
    <row r="943" spans="1:24" s="57" customFormat="1" ht="20.45" customHeight="1">
      <c r="A943" s="163"/>
      <c r="B943" s="250"/>
      <c r="C943" s="251"/>
      <c r="D943" s="254"/>
      <c r="E943" s="255"/>
      <c r="F943" s="254"/>
      <c r="G943" s="255"/>
      <c r="H943" s="258"/>
      <c r="I943" s="259"/>
      <c r="J943" s="258"/>
      <c r="K943" s="259"/>
      <c r="L943" s="261"/>
      <c r="M943" s="263"/>
      <c r="N943" s="263"/>
      <c r="O943" s="264"/>
      <c r="P943" s="264"/>
      <c r="Q943" s="265"/>
      <c r="R943" s="244"/>
      <c r="S943" s="244"/>
      <c r="T943" s="265"/>
      <c r="U943" s="244"/>
      <c r="V943" s="266"/>
      <c r="W943" s="267"/>
      <c r="X943" s="244"/>
    </row>
    <row r="944" spans="1:24" s="57" customFormat="1" ht="20.45" customHeight="1">
      <c r="A944" s="163">
        <v>450</v>
      </c>
      <c r="B944" s="248" t="str">
        <f>IF('様式第６号(2)'!B951="","",'様式第６号(2)'!B951)</f>
        <v/>
      </c>
      <c r="C944" s="249"/>
      <c r="D944" s="252" t="str">
        <f>IF('様式第６号(2)'!H951="","",'様式第６号(2)'!H951)</f>
        <v/>
      </c>
      <c r="E944" s="253"/>
      <c r="F944" s="252" t="str">
        <f>IF('様式第６号(2)'!J951="","",'様式第６号(2)'!J951)</f>
        <v/>
      </c>
      <c r="G944" s="253"/>
      <c r="H944" s="256" t="str">
        <f>IF('様式第６号(2)'!N951="","",'様式第６号(2)'!N951)</f>
        <v/>
      </c>
      <c r="I944" s="257"/>
      <c r="J944" s="256" t="str">
        <f>IF('様式第６号(2)'!P951="","",'様式第６号(2)'!P951)</f>
        <v/>
      </c>
      <c r="K944" s="257"/>
      <c r="L944" s="260" t="str">
        <f>IF('様式第６号(2)'!R951="","",'様式第６号(2)'!R951)</f>
        <v/>
      </c>
      <c r="M944" s="262" t="str">
        <f>IF('様式第６号(2)'!T951="","",'様式第６号(2)'!T951)</f>
        <v/>
      </c>
      <c r="N944" s="262" t="str">
        <f t="shared" ref="N944" si="1333">IF(OR(H944="",M944=""),"",H944-M944)</f>
        <v/>
      </c>
      <c r="O944" s="264"/>
      <c r="P944" s="264"/>
      <c r="Q944" s="265"/>
      <c r="R944" s="244"/>
      <c r="S944" s="244"/>
      <c r="T944" s="265"/>
      <c r="U944" s="244"/>
      <c r="V944" s="266" t="str">
        <f t="shared" ref="V944" si="1334">IF(Q944="","",IF(Q944="×",0,IF(AND(Q944="○",S944="○"),150000,100000)))</f>
        <v/>
      </c>
      <c r="W944" s="267" t="str">
        <f t="shared" ref="W944" si="1335">IF(AND(N944="",O944=""),"",SUM(N944,O944))</f>
        <v/>
      </c>
      <c r="X944" s="244"/>
    </row>
    <row r="945" spans="1:24" s="57" customFormat="1" ht="20.45" customHeight="1">
      <c r="A945" s="163"/>
      <c r="B945" s="250"/>
      <c r="C945" s="251"/>
      <c r="D945" s="254"/>
      <c r="E945" s="255"/>
      <c r="F945" s="254"/>
      <c r="G945" s="255"/>
      <c r="H945" s="258"/>
      <c r="I945" s="259"/>
      <c r="J945" s="258"/>
      <c r="K945" s="259"/>
      <c r="L945" s="261"/>
      <c r="M945" s="263"/>
      <c r="N945" s="263"/>
      <c r="O945" s="264"/>
      <c r="P945" s="264"/>
      <c r="Q945" s="265"/>
      <c r="R945" s="244"/>
      <c r="S945" s="244"/>
      <c r="T945" s="265"/>
      <c r="U945" s="244"/>
      <c r="V945" s="266"/>
      <c r="W945" s="267"/>
      <c r="X945" s="244"/>
    </row>
    <row r="946" spans="1:24" s="57" customFormat="1" ht="20.45" customHeight="1">
      <c r="A946" s="163">
        <v>451</v>
      </c>
      <c r="B946" s="248" t="str">
        <f>IF('様式第６号(2)'!B953="","",'様式第６号(2)'!B953)</f>
        <v/>
      </c>
      <c r="C946" s="249"/>
      <c r="D946" s="252" t="str">
        <f>IF('様式第６号(2)'!H953="","",'様式第６号(2)'!H953)</f>
        <v/>
      </c>
      <c r="E946" s="253"/>
      <c r="F946" s="252" t="str">
        <f>IF('様式第６号(2)'!J953="","",'様式第６号(2)'!J953)</f>
        <v/>
      </c>
      <c r="G946" s="253"/>
      <c r="H946" s="256" t="str">
        <f>IF('様式第６号(2)'!N953="","",'様式第６号(2)'!N953)</f>
        <v/>
      </c>
      <c r="I946" s="257"/>
      <c r="J946" s="256" t="str">
        <f>IF('様式第６号(2)'!P953="","",'様式第６号(2)'!P953)</f>
        <v/>
      </c>
      <c r="K946" s="257"/>
      <c r="L946" s="260" t="str">
        <f>IF('様式第６号(2)'!R953="","",'様式第６号(2)'!R953)</f>
        <v/>
      </c>
      <c r="M946" s="262" t="str">
        <f>IF('様式第６号(2)'!T953="","",'様式第６号(2)'!T953)</f>
        <v/>
      </c>
      <c r="N946" s="262" t="str">
        <f t="shared" ref="N946" si="1336">IF(OR(H946="",M946=""),"",H946-M946)</f>
        <v/>
      </c>
      <c r="O946" s="264"/>
      <c r="P946" s="264"/>
      <c r="Q946" s="265"/>
      <c r="R946" s="244"/>
      <c r="S946" s="244"/>
      <c r="T946" s="265"/>
      <c r="U946" s="244"/>
      <c r="V946" s="266" t="str">
        <f t="shared" ref="V946" si="1337">IF(Q946="","",IF(Q946="×",0,IF(AND(Q946="○",S946="○"),150000,100000)))</f>
        <v/>
      </c>
      <c r="W946" s="267" t="str">
        <f t="shared" ref="W946" si="1338">IF(AND(N946="",O946=""),"",SUM(N946,O946))</f>
        <v/>
      </c>
      <c r="X946" s="244"/>
    </row>
    <row r="947" spans="1:24" s="57" customFormat="1" ht="20.45" customHeight="1">
      <c r="A947" s="163"/>
      <c r="B947" s="250"/>
      <c r="C947" s="251"/>
      <c r="D947" s="254"/>
      <c r="E947" s="255"/>
      <c r="F947" s="254"/>
      <c r="G947" s="255"/>
      <c r="H947" s="258"/>
      <c r="I947" s="259"/>
      <c r="J947" s="258"/>
      <c r="K947" s="259"/>
      <c r="L947" s="261"/>
      <c r="M947" s="263"/>
      <c r="N947" s="263"/>
      <c r="O947" s="264"/>
      <c r="P947" s="264"/>
      <c r="Q947" s="265"/>
      <c r="R947" s="244"/>
      <c r="S947" s="244"/>
      <c r="T947" s="265"/>
      <c r="U947" s="244"/>
      <c r="V947" s="266"/>
      <c r="W947" s="267"/>
      <c r="X947" s="244"/>
    </row>
    <row r="948" spans="1:24" s="57" customFormat="1" ht="20.45" customHeight="1">
      <c r="A948" s="163">
        <v>452</v>
      </c>
      <c r="B948" s="248" t="str">
        <f>IF('様式第６号(2)'!B955="","",'様式第６号(2)'!B955)</f>
        <v/>
      </c>
      <c r="C948" s="249"/>
      <c r="D948" s="252" t="str">
        <f>IF('様式第６号(2)'!H955="","",'様式第６号(2)'!H955)</f>
        <v/>
      </c>
      <c r="E948" s="253"/>
      <c r="F948" s="252" t="str">
        <f>IF('様式第６号(2)'!J955="","",'様式第６号(2)'!J955)</f>
        <v/>
      </c>
      <c r="G948" s="253"/>
      <c r="H948" s="256" t="str">
        <f>IF('様式第６号(2)'!N955="","",'様式第６号(2)'!N955)</f>
        <v/>
      </c>
      <c r="I948" s="257"/>
      <c r="J948" s="256" t="str">
        <f>IF('様式第６号(2)'!P955="","",'様式第６号(2)'!P955)</f>
        <v/>
      </c>
      <c r="K948" s="257"/>
      <c r="L948" s="260" t="str">
        <f>IF('様式第６号(2)'!R955="","",'様式第６号(2)'!R955)</f>
        <v/>
      </c>
      <c r="M948" s="262" t="str">
        <f>IF('様式第６号(2)'!T955="","",'様式第６号(2)'!T955)</f>
        <v/>
      </c>
      <c r="N948" s="262" t="str">
        <f t="shared" ref="N948" si="1339">IF(OR(H948="",M948=""),"",H948-M948)</f>
        <v/>
      </c>
      <c r="O948" s="264"/>
      <c r="P948" s="264"/>
      <c r="Q948" s="265"/>
      <c r="R948" s="244"/>
      <c r="S948" s="244"/>
      <c r="T948" s="265"/>
      <c r="U948" s="244"/>
      <c r="V948" s="266" t="str">
        <f t="shared" ref="V948" si="1340">IF(Q948="","",IF(Q948="×",0,IF(AND(Q948="○",S948="○"),150000,100000)))</f>
        <v/>
      </c>
      <c r="W948" s="267" t="str">
        <f t="shared" ref="W948" si="1341">IF(AND(N948="",O948=""),"",SUM(N948,O948))</f>
        <v/>
      </c>
      <c r="X948" s="244"/>
    </row>
    <row r="949" spans="1:24" s="57" customFormat="1" ht="20.45" customHeight="1">
      <c r="A949" s="163"/>
      <c r="B949" s="250"/>
      <c r="C949" s="251"/>
      <c r="D949" s="254"/>
      <c r="E949" s="255"/>
      <c r="F949" s="254"/>
      <c r="G949" s="255"/>
      <c r="H949" s="258"/>
      <c r="I949" s="259"/>
      <c r="J949" s="258"/>
      <c r="K949" s="259"/>
      <c r="L949" s="261"/>
      <c r="M949" s="263"/>
      <c r="N949" s="263"/>
      <c r="O949" s="264"/>
      <c r="P949" s="264"/>
      <c r="Q949" s="265"/>
      <c r="R949" s="244"/>
      <c r="S949" s="244"/>
      <c r="T949" s="265"/>
      <c r="U949" s="244"/>
      <c r="V949" s="266"/>
      <c r="W949" s="267"/>
      <c r="X949" s="244"/>
    </row>
    <row r="950" spans="1:24" s="57" customFormat="1" ht="20.45" customHeight="1">
      <c r="A950" s="163">
        <v>453</v>
      </c>
      <c r="B950" s="248" t="str">
        <f>IF('様式第６号(2)'!B957="","",'様式第６号(2)'!B957)</f>
        <v/>
      </c>
      <c r="C950" s="249"/>
      <c r="D950" s="252" t="str">
        <f>IF('様式第６号(2)'!H957="","",'様式第６号(2)'!H957)</f>
        <v/>
      </c>
      <c r="E950" s="253"/>
      <c r="F950" s="252" t="str">
        <f>IF('様式第６号(2)'!J957="","",'様式第６号(2)'!J957)</f>
        <v/>
      </c>
      <c r="G950" s="253"/>
      <c r="H950" s="256" t="str">
        <f>IF('様式第６号(2)'!N957="","",'様式第６号(2)'!N957)</f>
        <v/>
      </c>
      <c r="I950" s="257"/>
      <c r="J950" s="256" t="str">
        <f>IF('様式第６号(2)'!P957="","",'様式第６号(2)'!P957)</f>
        <v/>
      </c>
      <c r="K950" s="257"/>
      <c r="L950" s="260" t="str">
        <f>IF('様式第６号(2)'!R957="","",'様式第６号(2)'!R957)</f>
        <v/>
      </c>
      <c r="M950" s="262" t="str">
        <f>IF('様式第６号(2)'!T957="","",'様式第６号(2)'!T957)</f>
        <v/>
      </c>
      <c r="N950" s="262" t="str">
        <f t="shared" ref="N950" si="1342">IF(OR(H950="",M950=""),"",H950-M950)</f>
        <v/>
      </c>
      <c r="O950" s="264"/>
      <c r="P950" s="264"/>
      <c r="Q950" s="265"/>
      <c r="R950" s="244"/>
      <c r="S950" s="244"/>
      <c r="T950" s="265"/>
      <c r="U950" s="244"/>
      <c r="V950" s="266" t="str">
        <f t="shared" ref="V950" si="1343">IF(Q950="","",IF(Q950="×",0,IF(AND(Q950="○",S950="○"),150000,100000)))</f>
        <v/>
      </c>
      <c r="W950" s="267" t="str">
        <f t="shared" ref="W950" si="1344">IF(AND(N950="",O950=""),"",SUM(N950,O950))</f>
        <v/>
      </c>
      <c r="X950" s="244"/>
    </row>
    <row r="951" spans="1:24" s="57" customFormat="1" ht="20.45" customHeight="1">
      <c r="A951" s="163"/>
      <c r="B951" s="250"/>
      <c r="C951" s="251"/>
      <c r="D951" s="254"/>
      <c r="E951" s="255"/>
      <c r="F951" s="254"/>
      <c r="G951" s="255"/>
      <c r="H951" s="258"/>
      <c r="I951" s="259"/>
      <c r="J951" s="258"/>
      <c r="K951" s="259"/>
      <c r="L951" s="261"/>
      <c r="M951" s="263"/>
      <c r="N951" s="263"/>
      <c r="O951" s="264"/>
      <c r="P951" s="264"/>
      <c r="Q951" s="265"/>
      <c r="R951" s="244"/>
      <c r="S951" s="244"/>
      <c r="T951" s="265"/>
      <c r="U951" s="244"/>
      <c r="V951" s="266"/>
      <c r="W951" s="267"/>
      <c r="X951" s="244"/>
    </row>
    <row r="952" spans="1:24" s="57" customFormat="1" ht="20.45" customHeight="1">
      <c r="A952" s="163">
        <v>454</v>
      </c>
      <c r="B952" s="248" t="str">
        <f>IF('様式第６号(2)'!B959="","",'様式第６号(2)'!B959)</f>
        <v/>
      </c>
      <c r="C952" s="249"/>
      <c r="D952" s="252" t="str">
        <f>IF('様式第６号(2)'!H959="","",'様式第６号(2)'!H959)</f>
        <v/>
      </c>
      <c r="E952" s="253"/>
      <c r="F952" s="252" t="str">
        <f>IF('様式第６号(2)'!J959="","",'様式第６号(2)'!J959)</f>
        <v/>
      </c>
      <c r="G952" s="253"/>
      <c r="H952" s="256" t="str">
        <f>IF('様式第６号(2)'!N959="","",'様式第６号(2)'!N959)</f>
        <v/>
      </c>
      <c r="I952" s="257"/>
      <c r="J952" s="256" t="str">
        <f>IF('様式第６号(2)'!P959="","",'様式第６号(2)'!P959)</f>
        <v/>
      </c>
      <c r="K952" s="257"/>
      <c r="L952" s="260" t="str">
        <f>IF('様式第６号(2)'!R959="","",'様式第６号(2)'!R959)</f>
        <v/>
      </c>
      <c r="M952" s="262" t="str">
        <f>IF('様式第６号(2)'!T959="","",'様式第６号(2)'!T959)</f>
        <v/>
      </c>
      <c r="N952" s="262" t="str">
        <f t="shared" ref="N952" si="1345">IF(OR(H952="",M952=""),"",H952-M952)</f>
        <v/>
      </c>
      <c r="O952" s="264"/>
      <c r="P952" s="264"/>
      <c r="Q952" s="265"/>
      <c r="R952" s="244"/>
      <c r="S952" s="244"/>
      <c r="T952" s="265"/>
      <c r="U952" s="244"/>
      <c r="V952" s="266" t="str">
        <f t="shared" ref="V952" si="1346">IF(Q952="","",IF(Q952="×",0,IF(AND(Q952="○",S952="○"),150000,100000)))</f>
        <v/>
      </c>
      <c r="W952" s="267" t="str">
        <f t="shared" ref="W952" si="1347">IF(AND(N952="",O952=""),"",SUM(N952,O952))</f>
        <v/>
      </c>
      <c r="X952" s="244"/>
    </row>
    <row r="953" spans="1:24" s="57" customFormat="1" ht="20.45" customHeight="1">
      <c r="A953" s="163"/>
      <c r="B953" s="250"/>
      <c r="C953" s="251"/>
      <c r="D953" s="254"/>
      <c r="E953" s="255"/>
      <c r="F953" s="254"/>
      <c r="G953" s="255"/>
      <c r="H953" s="258"/>
      <c r="I953" s="259"/>
      <c r="J953" s="258"/>
      <c r="K953" s="259"/>
      <c r="L953" s="261"/>
      <c r="M953" s="263"/>
      <c r="N953" s="263"/>
      <c r="O953" s="264"/>
      <c r="P953" s="264"/>
      <c r="Q953" s="265"/>
      <c r="R953" s="244"/>
      <c r="S953" s="244"/>
      <c r="T953" s="265"/>
      <c r="U953" s="244"/>
      <c r="V953" s="266"/>
      <c r="W953" s="267"/>
      <c r="X953" s="244"/>
    </row>
    <row r="954" spans="1:24" s="57" customFormat="1" ht="20.45" customHeight="1">
      <c r="A954" s="163">
        <v>455</v>
      </c>
      <c r="B954" s="248" t="str">
        <f>IF('様式第６号(2)'!B961="","",'様式第６号(2)'!B961)</f>
        <v/>
      </c>
      <c r="C954" s="249"/>
      <c r="D954" s="252" t="str">
        <f>IF('様式第６号(2)'!H961="","",'様式第６号(2)'!H961)</f>
        <v/>
      </c>
      <c r="E954" s="253"/>
      <c r="F954" s="252" t="str">
        <f>IF('様式第６号(2)'!J961="","",'様式第６号(2)'!J961)</f>
        <v/>
      </c>
      <c r="G954" s="253"/>
      <c r="H954" s="256" t="str">
        <f>IF('様式第６号(2)'!N961="","",'様式第６号(2)'!N961)</f>
        <v/>
      </c>
      <c r="I954" s="257"/>
      <c r="J954" s="256" t="str">
        <f>IF('様式第６号(2)'!P961="","",'様式第６号(2)'!P961)</f>
        <v/>
      </c>
      <c r="K954" s="257"/>
      <c r="L954" s="260" t="str">
        <f>IF('様式第６号(2)'!R961="","",'様式第６号(2)'!R961)</f>
        <v/>
      </c>
      <c r="M954" s="262" t="str">
        <f>IF('様式第６号(2)'!T961="","",'様式第６号(2)'!T961)</f>
        <v/>
      </c>
      <c r="N954" s="262" t="str">
        <f t="shared" ref="N954" si="1348">IF(OR(H954="",M954=""),"",H954-M954)</f>
        <v/>
      </c>
      <c r="O954" s="264"/>
      <c r="P954" s="264"/>
      <c r="Q954" s="265"/>
      <c r="R954" s="244"/>
      <c r="S954" s="244"/>
      <c r="T954" s="265"/>
      <c r="U954" s="244"/>
      <c r="V954" s="266" t="str">
        <f t="shared" ref="V954" si="1349">IF(Q954="","",IF(Q954="×",0,IF(AND(Q954="○",S954="○"),150000,100000)))</f>
        <v/>
      </c>
      <c r="W954" s="267" t="str">
        <f t="shared" ref="W954" si="1350">IF(AND(N954="",O954=""),"",SUM(N954,O954))</f>
        <v/>
      </c>
      <c r="X954" s="244"/>
    </row>
    <row r="955" spans="1:24" s="57" customFormat="1" ht="20.45" customHeight="1">
      <c r="A955" s="163"/>
      <c r="B955" s="250"/>
      <c r="C955" s="251"/>
      <c r="D955" s="254"/>
      <c r="E955" s="255"/>
      <c r="F955" s="254"/>
      <c r="G955" s="255"/>
      <c r="H955" s="258"/>
      <c r="I955" s="259"/>
      <c r="J955" s="258"/>
      <c r="K955" s="259"/>
      <c r="L955" s="261"/>
      <c r="M955" s="263"/>
      <c r="N955" s="263"/>
      <c r="O955" s="264"/>
      <c r="P955" s="264"/>
      <c r="Q955" s="265"/>
      <c r="R955" s="244"/>
      <c r="S955" s="244"/>
      <c r="T955" s="265"/>
      <c r="U955" s="244"/>
      <c r="V955" s="266"/>
      <c r="W955" s="267"/>
      <c r="X955" s="244"/>
    </row>
    <row r="956" spans="1:24" s="57" customFormat="1" ht="20.45" customHeight="1">
      <c r="A956" s="163">
        <v>456</v>
      </c>
      <c r="B956" s="248" t="str">
        <f>IF('様式第６号(2)'!B963="","",'様式第６号(2)'!B963)</f>
        <v/>
      </c>
      <c r="C956" s="249"/>
      <c r="D956" s="252" t="str">
        <f>IF('様式第６号(2)'!H963="","",'様式第６号(2)'!H963)</f>
        <v/>
      </c>
      <c r="E956" s="253"/>
      <c r="F956" s="252" t="str">
        <f>IF('様式第６号(2)'!J963="","",'様式第６号(2)'!J963)</f>
        <v/>
      </c>
      <c r="G956" s="253"/>
      <c r="H956" s="256" t="str">
        <f>IF('様式第６号(2)'!N963="","",'様式第６号(2)'!N963)</f>
        <v/>
      </c>
      <c r="I956" s="257"/>
      <c r="J956" s="256" t="str">
        <f>IF('様式第６号(2)'!P963="","",'様式第６号(2)'!P963)</f>
        <v/>
      </c>
      <c r="K956" s="257"/>
      <c r="L956" s="260" t="str">
        <f>IF('様式第６号(2)'!R963="","",'様式第６号(2)'!R963)</f>
        <v/>
      </c>
      <c r="M956" s="262" t="str">
        <f>IF('様式第６号(2)'!T963="","",'様式第６号(2)'!T963)</f>
        <v/>
      </c>
      <c r="N956" s="262" t="str">
        <f t="shared" ref="N956" si="1351">IF(OR(H956="",M956=""),"",H956-M956)</f>
        <v/>
      </c>
      <c r="O956" s="264"/>
      <c r="P956" s="264"/>
      <c r="Q956" s="265"/>
      <c r="R956" s="244"/>
      <c r="S956" s="244"/>
      <c r="T956" s="265"/>
      <c r="U956" s="244"/>
      <c r="V956" s="266" t="str">
        <f t="shared" ref="V956" si="1352">IF(Q956="","",IF(Q956="×",0,IF(AND(Q956="○",S956="○"),150000,100000)))</f>
        <v/>
      </c>
      <c r="W956" s="267" t="str">
        <f t="shared" ref="W956" si="1353">IF(AND(N956="",O956=""),"",SUM(N956,O956))</f>
        <v/>
      </c>
      <c r="X956" s="244"/>
    </row>
    <row r="957" spans="1:24" s="57" customFormat="1" ht="20.45" customHeight="1">
      <c r="A957" s="163"/>
      <c r="B957" s="250"/>
      <c r="C957" s="251"/>
      <c r="D957" s="254"/>
      <c r="E957" s="255"/>
      <c r="F957" s="254"/>
      <c r="G957" s="255"/>
      <c r="H957" s="258"/>
      <c r="I957" s="259"/>
      <c r="J957" s="258"/>
      <c r="K957" s="259"/>
      <c r="L957" s="261"/>
      <c r="M957" s="263"/>
      <c r="N957" s="263"/>
      <c r="O957" s="264"/>
      <c r="P957" s="264"/>
      <c r="Q957" s="265"/>
      <c r="R957" s="244"/>
      <c r="S957" s="244"/>
      <c r="T957" s="265"/>
      <c r="U957" s="244"/>
      <c r="V957" s="266"/>
      <c r="W957" s="267"/>
      <c r="X957" s="244"/>
    </row>
    <row r="958" spans="1:24" s="57" customFormat="1" ht="20.45" customHeight="1">
      <c r="A958" s="163">
        <v>457</v>
      </c>
      <c r="B958" s="248" t="str">
        <f>IF('様式第６号(2)'!B965="","",'様式第６号(2)'!B965)</f>
        <v/>
      </c>
      <c r="C958" s="249"/>
      <c r="D958" s="252" t="str">
        <f>IF('様式第６号(2)'!H965="","",'様式第６号(2)'!H965)</f>
        <v/>
      </c>
      <c r="E958" s="253"/>
      <c r="F958" s="252" t="str">
        <f>IF('様式第６号(2)'!J965="","",'様式第６号(2)'!J965)</f>
        <v/>
      </c>
      <c r="G958" s="253"/>
      <c r="H958" s="256" t="str">
        <f>IF('様式第６号(2)'!N965="","",'様式第６号(2)'!N965)</f>
        <v/>
      </c>
      <c r="I958" s="257"/>
      <c r="J958" s="256" t="str">
        <f>IF('様式第６号(2)'!P965="","",'様式第６号(2)'!P965)</f>
        <v/>
      </c>
      <c r="K958" s="257"/>
      <c r="L958" s="260" t="str">
        <f>IF('様式第６号(2)'!R965="","",'様式第６号(2)'!R965)</f>
        <v/>
      </c>
      <c r="M958" s="262" t="str">
        <f>IF('様式第６号(2)'!T965="","",'様式第６号(2)'!T965)</f>
        <v/>
      </c>
      <c r="N958" s="262" t="str">
        <f t="shared" ref="N958" si="1354">IF(OR(H958="",M958=""),"",H958-M958)</f>
        <v/>
      </c>
      <c r="O958" s="264"/>
      <c r="P958" s="264"/>
      <c r="Q958" s="265"/>
      <c r="R958" s="244"/>
      <c r="S958" s="244"/>
      <c r="T958" s="265"/>
      <c r="U958" s="244"/>
      <c r="V958" s="266" t="str">
        <f t="shared" ref="V958" si="1355">IF(Q958="","",IF(Q958="×",0,IF(AND(Q958="○",S958="○"),150000,100000)))</f>
        <v/>
      </c>
      <c r="W958" s="267" t="str">
        <f t="shared" ref="W958" si="1356">IF(AND(N958="",O958=""),"",SUM(N958,O958))</f>
        <v/>
      </c>
      <c r="X958" s="244"/>
    </row>
    <row r="959" spans="1:24" s="57" customFormat="1" ht="20.45" customHeight="1">
      <c r="A959" s="163"/>
      <c r="B959" s="250"/>
      <c r="C959" s="251"/>
      <c r="D959" s="254"/>
      <c r="E959" s="255"/>
      <c r="F959" s="254"/>
      <c r="G959" s="255"/>
      <c r="H959" s="258"/>
      <c r="I959" s="259"/>
      <c r="J959" s="258"/>
      <c r="K959" s="259"/>
      <c r="L959" s="261"/>
      <c r="M959" s="263"/>
      <c r="N959" s="263"/>
      <c r="O959" s="264"/>
      <c r="P959" s="264"/>
      <c r="Q959" s="265"/>
      <c r="R959" s="244"/>
      <c r="S959" s="244"/>
      <c r="T959" s="265"/>
      <c r="U959" s="244"/>
      <c r="V959" s="266"/>
      <c r="W959" s="267"/>
      <c r="X959" s="244"/>
    </row>
    <row r="960" spans="1:24" s="57" customFormat="1" ht="20.45" customHeight="1">
      <c r="A960" s="163">
        <v>458</v>
      </c>
      <c r="B960" s="248" t="str">
        <f>IF('様式第６号(2)'!B967="","",'様式第６号(2)'!B967)</f>
        <v/>
      </c>
      <c r="C960" s="249"/>
      <c r="D960" s="252" t="str">
        <f>IF('様式第６号(2)'!H967="","",'様式第６号(2)'!H967)</f>
        <v/>
      </c>
      <c r="E960" s="253"/>
      <c r="F960" s="252" t="str">
        <f>IF('様式第６号(2)'!J967="","",'様式第６号(2)'!J967)</f>
        <v/>
      </c>
      <c r="G960" s="253"/>
      <c r="H960" s="256" t="str">
        <f>IF('様式第６号(2)'!N967="","",'様式第６号(2)'!N967)</f>
        <v/>
      </c>
      <c r="I960" s="257"/>
      <c r="J960" s="256" t="str">
        <f>IF('様式第６号(2)'!P967="","",'様式第６号(2)'!P967)</f>
        <v/>
      </c>
      <c r="K960" s="257"/>
      <c r="L960" s="260" t="str">
        <f>IF('様式第６号(2)'!R967="","",'様式第６号(2)'!R967)</f>
        <v/>
      </c>
      <c r="M960" s="262" t="str">
        <f>IF('様式第６号(2)'!T967="","",'様式第６号(2)'!T967)</f>
        <v/>
      </c>
      <c r="N960" s="262" t="str">
        <f t="shared" ref="N960" si="1357">IF(OR(H960="",M960=""),"",H960-M960)</f>
        <v/>
      </c>
      <c r="O960" s="264"/>
      <c r="P960" s="264"/>
      <c r="Q960" s="265"/>
      <c r="R960" s="244"/>
      <c r="S960" s="244"/>
      <c r="T960" s="265"/>
      <c r="U960" s="244"/>
      <c r="V960" s="266" t="str">
        <f t="shared" ref="V960" si="1358">IF(Q960="","",IF(Q960="×",0,IF(AND(Q960="○",S960="○"),150000,100000)))</f>
        <v/>
      </c>
      <c r="W960" s="267" t="str">
        <f t="shared" ref="W960" si="1359">IF(AND(N960="",O960=""),"",SUM(N960,O960))</f>
        <v/>
      </c>
      <c r="X960" s="244"/>
    </row>
    <row r="961" spans="1:24" s="57" customFormat="1" ht="20.45" customHeight="1">
      <c r="A961" s="163"/>
      <c r="B961" s="250"/>
      <c r="C961" s="251"/>
      <c r="D961" s="254"/>
      <c r="E961" s="255"/>
      <c r="F961" s="254"/>
      <c r="G961" s="255"/>
      <c r="H961" s="258"/>
      <c r="I961" s="259"/>
      <c r="J961" s="258"/>
      <c r="K961" s="259"/>
      <c r="L961" s="261"/>
      <c r="M961" s="263"/>
      <c r="N961" s="263"/>
      <c r="O961" s="264"/>
      <c r="P961" s="264"/>
      <c r="Q961" s="265"/>
      <c r="R961" s="244"/>
      <c r="S961" s="244"/>
      <c r="T961" s="265"/>
      <c r="U961" s="244"/>
      <c r="V961" s="266"/>
      <c r="W961" s="267"/>
      <c r="X961" s="244"/>
    </row>
    <row r="962" spans="1:24" s="57" customFormat="1" ht="20.45" customHeight="1">
      <c r="A962" s="163">
        <v>459</v>
      </c>
      <c r="B962" s="248" t="str">
        <f>IF('様式第６号(2)'!B969="","",'様式第６号(2)'!B969)</f>
        <v/>
      </c>
      <c r="C962" s="249"/>
      <c r="D962" s="252" t="str">
        <f>IF('様式第６号(2)'!H969="","",'様式第６号(2)'!H969)</f>
        <v/>
      </c>
      <c r="E962" s="253"/>
      <c r="F962" s="252" t="str">
        <f>IF('様式第６号(2)'!J969="","",'様式第６号(2)'!J969)</f>
        <v/>
      </c>
      <c r="G962" s="253"/>
      <c r="H962" s="256" t="str">
        <f>IF('様式第６号(2)'!N969="","",'様式第６号(2)'!N969)</f>
        <v/>
      </c>
      <c r="I962" s="257"/>
      <c r="J962" s="256" t="str">
        <f>IF('様式第６号(2)'!P969="","",'様式第６号(2)'!P969)</f>
        <v/>
      </c>
      <c r="K962" s="257"/>
      <c r="L962" s="260" t="str">
        <f>IF('様式第６号(2)'!R969="","",'様式第６号(2)'!R969)</f>
        <v/>
      </c>
      <c r="M962" s="262" t="str">
        <f>IF('様式第６号(2)'!T969="","",'様式第６号(2)'!T969)</f>
        <v/>
      </c>
      <c r="N962" s="262" t="str">
        <f t="shared" ref="N962" si="1360">IF(OR(H962="",M962=""),"",H962-M962)</f>
        <v/>
      </c>
      <c r="O962" s="264"/>
      <c r="P962" s="264"/>
      <c r="Q962" s="265"/>
      <c r="R962" s="244"/>
      <c r="S962" s="244"/>
      <c r="T962" s="265"/>
      <c r="U962" s="244"/>
      <c r="V962" s="266" t="str">
        <f t="shared" ref="V962" si="1361">IF(Q962="","",IF(Q962="×",0,IF(AND(Q962="○",S962="○"),150000,100000)))</f>
        <v/>
      </c>
      <c r="W962" s="267" t="str">
        <f t="shared" ref="W962" si="1362">IF(AND(N962="",O962=""),"",SUM(N962,O962))</f>
        <v/>
      </c>
      <c r="X962" s="244"/>
    </row>
    <row r="963" spans="1:24" s="57" customFormat="1" ht="20.45" customHeight="1">
      <c r="A963" s="163"/>
      <c r="B963" s="250"/>
      <c r="C963" s="251"/>
      <c r="D963" s="254"/>
      <c r="E963" s="255"/>
      <c r="F963" s="254"/>
      <c r="G963" s="255"/>
      <c r="H963" s="258"/>
      <c r="I963" s="259"/>
      <c r="J963" s="258"/>
      <c r="K963" s="259"/>
      <c r="L963" s="261"/>
      <c r="M963" s="263"/>
      <c r="N963" s="263"/>
      <c r="O963" s="264"/>
      <c r="P963" s="264"/>
      <c r="Q963" s="265"/>
      <c r="R963" s="244"/>
      <c r="S963" s="244"/>
      <c r="T963" s="265"/>
      <c r="U963" s="244"/>
      <c r="V963" s="266"/>
      <c r="W963" s="267"/>
      <c r="X963" s="244"/>
    </row>
    <row r="964" spans="1:24" s="57" customFormat="1" ht="20.45" customHeight="1">
      <c r="A964" s="163">
        <v>460</v>
      </c>
      <c r="B964" s="248" t="str">
        <f>IF('様式第６号(2)'!B971="","",'様式第６号(2)'!B971)</f>
        <v/>
      </c>
      <c r="C964" s="249"/>
      <c r="D964" s="252" t="str">
        <f>IF('様式第６号(2)'!H971="","",'様式第６号(2)'!H971)</f>
        <v/>
      </c>
      <c r="E964" s="253"/>
      <c r="F964" s="252" t="str">
        <f>IF('様式第６号(2)'!J971="","",'様式第６号(2)'!J971)</f>
        <v/>
      </c>
      <c r="G964" s="253"/>
      <c r="H964" s="256" t="str">
        <f>IF('様式第６号(2)'!N971="","",'様式第６号(2)'!N971)</f>
        <v/>
      </c>
      <c r="I964" s="257"/>
      <c r="J964" s="256" t="str">
        <f>IF('様式第６号(2)'!P971="","",'様式第６号(2)'!P971)</f>
        <v/>
      </c>
      <c r="K964" s="257"/>
      <c r="L964" s="260" t="str">
        <f>IF('様式第６号(2)'!R971="","",'様式第６号(2)'!R971)</f>
        <v/>
      </c>
      <c r="M964" s="262" t="str">
        <f>IF('様式第６号(2)'!T971="","",'様式第６号(2)'!T971)</f>
        <v/>
      </c>
      <c r="N964" s="262" t="str">
        <f t="shared" ref="N964" si="1363">IF(OR(H964="",M964=""),"",H964-M964)</f>
        <v/>
      </c>
      <c r="O964" s="264"/>
      <c r="P964" s="264"/>
      <c r="Q964" s="265"/>
      <c r="R964" s="244"/>
      <c r="S964" s="244"/>
      <c r="T964" s="265"/>
      <c r="U964" s="244"/>
      <c r="V964" s="266" t="str">
        <f t="shared" ref="V964" si="1364">IF(Q964="","",IF(Q964="×",0,IF(AND(Q964="○",S964="○"),150000,100000)))</f>
        <v/>
      </c>
      <c r="W964" s="267" t="str">
        <f t="shared" ref="W964" si="1365">IF(AND(N964="",O964=""),"",SUM(N964,O964))</f>
        <v/>
      </c>
      <c r="X964" s="244"/>
    </row>
    <row r="965" spans="1:24" s="57" customFormat="1" ht="20.45" customHeight="1">
      <c r="A965" s="163"/>
      <c r="B965" s="250"/>
      <c r="C965" s="251"/>
      <c r="D965" s="254"/>
      <c r="E965" s="255"/>
      <c r="F965" s="254"/>
      <c r="G965" s="255"/>
      <c r="H965" s="258"/>
      <c r="I965" s="259"/>
      <c r="J965" s="258"/>
      <c r="K965" s="259"/>
      <c r="L965" s="261"/>
      <c r="M965" s="263"/>
      <c r="N965" s="263"/>
      <c r="O965" s="264"/>
      <c r="P965" s="264"/>
      <c r="Q965" s="265"/>
      <c r="R965" s="244"/>
      <c r="S965" s="244"/>
      <c r="T965" s="265"/>
      <c r="U965" s="244"/>
      <c r="V965" s="266"/>
      <c r="W965" s="267"/>
      <c r="X965" s="244"/>
    </row>
    <row r="966" spans="1:24" s="57" customFormat="1" ht="20.45" customHeight="1">
      <c r="A966" s="163">
        <v>461</v>
      </c>
      <c r="B966" s="248" t="str">
        <f>IF('様式第６号(2)'!B973="","",'様式第６号(2)'!B973)</f>
        <v/>
      </c>
      <c r="C966" s="249"/>
      <c r="D966" s="252" t="str">
        <f>IF('様式第６号(2)'!H973="","",'様式第６号(2)'!H973)</f>
        <v/>
      </c>
      <c r="E966" s="253"/>
      <c r="F966" s="252" t="str">
        <f>IF('様式第６号(2)'!J973="","",'様式第６号(2)'!J973)</f>
        <v/>
      </c>
      <c r="G966" s="253"/>
      <c r="H966" s="256" t="str">
        <f>IF('様式第６号(2)'!N973="","",'様式第６号(2)'!N973)</f>
        <v/>
      </c>
      <c r="I966" s="257"/>
      <c r="J966" s="256" t="str">
        <f>IF('様式第６号(2)'!P973="","",'様式第６号(2)'!P973)</f>
        <v/>
      </c>
      <c r="K966" s="257"/>
      <c r="L966" s="260" t="str">
        <f>IF('様式第６号(2)'!R973="","",'様式第６号(2)'!R973)</f>
        <v/>
      </c>
      <c r="M966" s="262" t="str">
        <f>IF('様式第６号(2)'!T973="","",'様式第６号(2)'!T973)</f>
        <v/>
      </c>
      <c r="N966" s="262" t="str">
        <f t="shared" ref="N966" si="1366">IF(OR(H966="",M966=""),"",H966-M966)</f>
        <v/>
      </c>
      <c r="O966" s="264"/>
      <c r="P966" s="264"/>
      <c r="Q966" s="265"/>
      <c r="R966" s="244"/>
      <c r="S966" s="244"/>
      <c r="T966" s="265"/>
      <c r="U966" s="244"/>
      <c r="V966" s="266" t="str">
        <f t="shared" ref="V966" si="1367">IF(Q966="","",IF(Q966="×",0,IF(AND(Q966="○",S966="○"),150000,100000)))</f>
        <v/>
      </c>
      <c r="W966" s="267" t="str">
        <f t="shared" ref="W966" si="1368">IF(AND(N966="",O966=""),"",SUM(N966,O966))</f>
        <v/>
      </c>
      <c r="X966" s="244"/>
    </row>
    <row r="967" spans="1:24" s="57" customFormat="1" ht="20.45" customHeight="1">
      <c r="A967" s="163"/>
      <c r="B967" s="250"/>
      <c r="C967" s="251"/>
      <c r="D967" s="254"/>
      <c r="E967" s="255"/>
      <c r="F967" s="254"/>
      <c r="G967" s="255"/>
      <c r="H967" s="258"/>
      <c r="I967" s="259"/>
      <c r="J967" s="258"/>
      <c r="K967" s="259"/>
      <c r="L967" s="261"/>
      <c r="M967" s="263"/>
      <c r="N967" s="263"/>
      <c r="O967" s="264"/>
      <c r="P967" s="264"/>
      <c r="Q967" s="265"/>
      <c r="R967" s="244"/>
      <c r="S967" s="244"/>
      <c r="T967" s="265"/>
      <c r="U967" s="244"/>
      <c r="V967" s="266"/>
      <c r="W967" s="267"/>
      <c r="X967" s="244"/>
    </row>
    <row r="968" spans="1:24" s="57" customFormat="1" ht="20.45" customHeight="1">
      <c r="A968" s="163">
        <v>462</v>
      </c>
      <c r="B968" s="248" t="str">
        <f>IF('様式第６号(2)'!B975="","",'様式第６号(2)'!B975)</f>
        <v/>
      </c>
      <c r="C968" s="249"/>
      <c r="D968" s="252" t="str">
        <f>IF('様式第６号(2)'!H975="","",'様式第６号(2)'!H975)</f>
        <v/>
      </c>
      <c r="E968" s="253"/>
      <c r="F968" s="252" t="str">
        <f>IF('様式第６号(2)'!J975="","",'様式第６号(2)'!J975)</f>
        <v/>
      </c>
      <c r="G968" s="253"/>
      <c r="H968" s="256" t="str">
        <f>IF('様式第６号(2)'!N975="","",'様式第６号(2)'!N975)</f>
        <v/>
      </c>
      <c r="I968" s="257"/>
      <c r="J968" s="256" t="str">
        <f>IF('様式第６号(2)'!P975="","",'様式第６号(2)'!P975)</f>
        <v/>
      </c>
      <c r="K968" s="257"/>
      <c r="L968" s="260" t="str">
        <f>IF('様式第６号(2)'!R975="","",'様式第６号(2)'!R975)</f>
        <v/>
      </c>
      <c r="M968" s="262" t="str">
        <f>IF('様式第６号(2)'!T975="","",'様式第６号(2)'!T975)</f>
        <v/>
      </c>
      <c r="N968" s="262" t="str">
        <f t="shared" ref="N968" si="1369">IF(OR(H968="",M968=""),"",H968-M968)</f>
        <v/>
      </c>
      <c r="O968" s="264"/>
      <c r="P968" s="264"/>
      <c r="Q968" s="265"/>
      <c r="R968" s="244"/>
      <c r="S968" s="244"/>
      <c r="T968" s="265"/>
      <c r="U968" s="244"/>
      <c r="V968" s="266" t="str">
        <f t="shared" ref="V968" si="1370">IF(Q968="","",IF(Q968="×",0,IF(AND(Q968="○",S968="○"),150000,100000)))</f>
        <v/>
      </c>
      <c r="W968" s="267" t="str">
        <f t="shared" ref="W968" si="1371">IF(AND(N968="",O968=""),"",SUM(N968,O968))</f>
        <v/>
      </c>
      <c r="X968" s="244"/>
    </row>
    <row r="969" spans="1:24" s="57" customFormat="1" ht="20.45" customHeight="1">
      <c r="A969" s="163"/>
      <c r="B969" s="250"/>
      <c r="C969" s="251"/>
      <c r="D969" s="254"/>
      <c r="E969" s="255"/>
      <c r="F969" s="254"/>
      <c r="G969" s="255"/>
      <c r="H969" s="258"/>
      <c r="I969" s="259"/>
      <c r="J969" s="258"/>
      <c r="K969" s="259"/>
      <c r="L969" s="261"/>
      <c r="M969" s="263"/>
      <c r="N969" s="263"/>
      <c r="O969" s="264"/>
      <c r="P969" s="264"/>
      <c r="Q969" s="265"/>
      <c r="R969" s="244"/>
      <c r="S969" s="244"/>
      <c r="T969" s="265"/>
      <c r="U969" s="244"/>
      <c r="V969" s="266"/>
      <c r="W969" s="267"/>
      <c r="X969" s="244"/>
    </row>
    <row r="970" spans="1:24" s="57" customFormat="1" ht="20.45" customHeight="1">
      <c r="A970" s="163">
        <v>463</v>
      </c>
      <c r="B970" s="248" t="str">
        <f>IF('様式第６号(2)'!B977="","",'様式第６号(2)'!B977)</f>
        <v/>
      </c>
      <c r="C970" s="249"/>
      <c r="D970" s="252" t="str">
        <f>IF('様式第６号(2)'!H977="","",'様式第６号(2)'!H977)</f>
        <v/>
      </c>
      <c r="E970" s="253"/>
      <c r="F970" s="252" t="str">
        <f>IF('様式第６号(2)'!J977="","",'様式第６号(2)'!J977)</f>
        <v/>
      </c>
      <c r="G970" s="253"/>
      <c r="H970" s="256" t="str">
        <f>IF('様式第６号(2)'!N977="","",'様式第６号(2)'!N977)</f>
        <v/>
      </c>
      <c r="I970" s="257"/>
      <c r="J970" s="256" t="str">
        <f>IF('様式第６号(2)'!P977="","",'様式第６号(2)'!P977)</f>
        <v/>
      </c>
      <c r="K970" s="257"/>
      <c r="L970" s="260" t="str">
        <f>IF('様式第６号(2)'!R977="","",'様式第６号(2)'!R977)</f>
        <v/>
      </c>
      <c r="M970" s="262" t="str">
        <f>IF('様式第６号(2)'!T977="","",'様式第６号(2)'!T977)</f>
        <v/>
      </c>
      <c r="N970" s="262" t="str">
        <f t="shared" ref="N970" si="1372">IF(OR(H970="",M970=""),"",H970-M970)</f>
        <v/>
      </c>
      <c r="O970" s="264"/>
      <c r="P970" s="264"/>
      <c r="Q970" s="265"/>
      <c r="R970" s="244"/>
      <c r="S970" s="244"/>
      <c r="T970" s="265"/>
      <c r="U970" s="244"/>
      <c r="V970" s="266" t="str">
        <f t="shared" ref="V970" si="1373">IF(Q970="","",IF(Q970="×",0,IF(AND(Q970="○",S970="○"),150000,100000)))</f>
        <v/>
      </c>
      <c r="W970" s="267" t="str">
        <f t="shared" ref="W970" si="1374">IF(AND(N970="",O970=""),"",SUM(N970,O970))</f>
        <v/>
      </c>
      <c r="X970" s="244"/>
    </row>
    <row r="971" spans="1:24" s="57" customFormat="1" ht="20.45" customHeight="1">
      <c r="A971" s="163"/>
      <c r="B971" s="250"/>
      <c r="C971" s="251"/>
      <c r="D971" s="254"/>
      <c r="E971" s="255"/>
      <c r="F971" s="254"/>
      <c r="G971" s="255"/>
      <c r="H971" s="258"/>
      <c r="I971" s="259"/>
      <c r="J971" s="258"/>
      <c r="K971" s="259"/>
      <c r="L971" s="261"/>
      <c r="M971" s="263"/>
      <c r="N971" s="263"/>
      <c r="O971" s="264"/>
      <c r="P971" s="264"/>
      <c r="Q971" s="265"/>
      <c r="R971" s="244"/>
      <c r="S971" s="244"/>
      <c r="T971" s="265"/>
      <c r="U971" s="244"/>
      <c r="V971" s="266"/>
      <c r="W971" s="267"/>
      <c r="X971" s="244"/>
    </row>
    <row r="972" spans="1:24" s="57" customFormat="1" ht="20.45" customHeight="1">
      <c r="A972" s="163">
        <v>464</v>
      </c>
      <c r="B972" s="248" t="str">
        <f>IF('様式第６号(2)'!B979="","",'様式第６号(2)'!B979)</f>
        <v/>
      </c>
      <c r="C972" s="249"/>
      <c r="D972" s="252" t="str">
        <f>IF('様式第６号(2)'!H979="","",'様式第６号(2)'!H979)</f>
        <v/>
      </c>
      <c r="E972" s="253"/>
      <c r="F972" s="252" t="str">
        <f>IF('様式第６号(2)'!J979="","",'様式第６号(2)'!J979)</f>
        <v/>
      </c>
      <c r="G972" s="253"/>
      <c r="H972" s="256" t="str">
        <f>IF('様式第６号(2)'!N979="","",'様式第６号(2)'!N979)</f>
        <v/>
      </c>
      <c r="I972" s="257"/>
      <c r="J972" s="256" t="str">
        <f>IF('様式第６号(2)'!P979="","",'様式第６号(2)'!P979)</f>
        <v/>
      </c>
      <c r="K972" s="257"/>
      <c r="L972" s="260" t="str">
        <f>IF('様式第６号(2)'!R979="","",'様式第６号(2)'!R979)</f>
        <v/>
      </c>
      <c r="M972" s="262" t="str">
        <f>IF('様式第６号(2)'!T979="","",'様式第６号(2)'!T979)</f>
        <v/>
      </c>
      <c r="N972" s="262" t="str">
        <f t="shared" ref="N972" si="1375">IF(OR(H972="",M972=""),"",H972-M972)</f>
        <v/>
      </c>
      <c r="O972" s="264"/>
      <c r="P972" s="264"/>
      <c r="Q972" s="265"/>
      <c r="R972" s="244"/>
      <c r="S972" s="244"/>
      <c r="T972" s="265"/>
      <c r="U972" s="244"/>
      <c r="V972" s="266" t="str">
        <f t="shared" ref="V972" si="1376">IF(Q972="","",IF(Q972="×",0,IF(AND(Q972="○",S972="○"),150000,100000)))</f>
        <v/>
      </c>
      <c r="W972" s="267" t="str">
        <f t="shared" ref="W972" si="1377">IF(AND(N972="",O972=""),"",SUM(N972,O972))</f>
        <v/>
      </c>
      <c r="X972" s="244"/>
    </row>
    <row r="973" spans="1:24" s="57" customFormat="1" ht="20.45" customHeight="1">
      <c r="A973" s="163"/>
      <c r="B973" s="250"/>
      <c r="C973" s="251"/>
      <c r="D973" s="254"/>
      <c r="E973" s="255"/>
      <c r="F973" s="254"/>
      <c r="G973" s="255"/>
      <c r="H973" s="258"/>
      <c r="I973" s="259"/>
      <c r="J973" s="258"/>
      <c r="K973" s="259"/>
      <c r="L973" s="261"/>
      <c r="M973" s="263"/>
      <c r="N973" s="263"/>
      <c r="O973" s="264"/>
      <c r="P973" s="264"/>
      <c r="Q973" s="265"/>
      <c r="R973" s="244"/>
      <c r="S973" s="244"/>
      <c r="T973" s="265"/>
      <c r="U973" s="244"/>
      <c r="V973" s="266"/>
      <c r="W973" s="267"/>
      <c r="X973" s="244"/>
    </row>
    <row r="974" spans="1:24" s="57" customFormat="1" ht="20.45" customHeight="1">
      <c r="A974" s="163">
        <v>465</v>
      </c>
      <c r="B974" s="248" t="str">
        <f>IF('様式第６号(2)'!B981="","",'様式第６号(2)'!B981)</f>
        <v/>
      </c>
      <c r="C974" s="249"/>
      <c r="D974" s="252" t="str">
        <f>IF('様式第６号(2)'!H981="","",'様式第６号(2)'!H981)</f>
        <v/>
      </c>
      <c r="E974" s="253"/>
      <c r="F974" s="252" t="str">
        <f>IF('様式第６号(2)'!J981="","",'様式第６号(2)'!J981)</f>
        <v/>
      </c>
      <c r="G974" s="253"/>
      <c r="H974" s="256" t="str">
        <f>IF('様式第６号(2)'!N981="","",'様式第６号(2)'!N981)</f>
        <v/>
      </c>
      <c r="I974" s="257"/>
      <c r="J974" s="256" t="str">
        <f>IF('様式第６号(2)'!P981="","",'様式第６号(2)'!P981)</f>
        <v/>
      </c>
      <c r="K974" s="257"/>
      <c r="L974" s="260" t="str">
        <f>IF('様式第６号(2)'!R981="","",'様式第６号(2)'!R981)</f>
        <v/>
      </c>
      <c r="M974" s="262" t="str">
        <f>IF('様式第６号(2)'!T981="","",'様式第６号(2)'!T981)</f>
        <v/>
      </c>
      <c r="N974" s="262" t="str">
        <f t="shared" ref="N974" si="1378">IF(OR(H974="",M974=""),"",H974-M974)</f>
        <v/>
      </c>
      <c r="O974" s="264"/>
      <c r="P974" s="264"/>
      <c r="Q974" s="265"/>
      <c r="R974" s="244"/>
      <c r="S974" s="244"/>
      <c r="T974" s="265"/>
      <c r="U974" s="244"/>
      <c r="V974" s="266" t="str">
        <f t="shared" ref="V974" si="1379">IF(Q974="","",IF(Q974="×",0,IF(AND(Q974="○",S974="○"),150000,100000)))</f>
        <v/>
      </c>
      <c r="W974" s="267" t="str">
        <f t="shared" ref="W974" si="1380">IF(AND(N974="",O974=""),"",SUM(N974,O974))</f>
        <v/>
      </c>
      <c r="X974" s="244"/>
    </row>
    <row r="975" spans="1:24" s="57" customFormat="1" ht="20.45" customHeight="1">
      <c r="A975" s="163"/>
      <c r="B975" s="250"/>
      <c r="C975" s="251"/>
      <c r="D975" s="254"/>
      <c r="E975" s="255"/>
      <c r="F975" s="254"/>
      <c r="G975" s="255"/>
      <c r="H975" s="258"/>
      <c r="I975" s="259"/>
      <c r="J975" s="258"/>
      <c r="K975" s="259"/>
      <c r="L975" s="261"/>
      <c r="M975" s="263"/>
      <c r="N975" s="263"/>
      <c r="O975" s="264"/>
      <c r="P975" s="264"/>
      <c r="Q975" s="265"/>
      <c r="R975" s="244"/>
      <c r="S975" s="244"/>
      <c r="T975" s="265"/>
      <c r="U975" s="244"/>
      <c r="V975" s="266"/>
      <c r="W975" s="267"/>
      <c r="X975" s="244"/>
    </row>
    <row r="976" spans="1:24" s="57" customFormat="1" ht="20.45" customHeight="1">
      <c r="A976" s="163">
        <v>466</v>
      </c>
      <c r="B976" s="248" t="str">
        <f>IF('様式第６号(2)'!B983="","",'様式第６号(2)'!B983)</f>
        <v/>
      </c>
      <c r="C976" s="249"/>
      <c r="D976" s="252" t="str">
        <f>IF('様式第６号(2)'!H983="","",'様式第６号(2)'!H983)</f>
        <v/>
      </c>
      <c r="E976" s="253"/>
      <c r="F976" s="252" t="str">
        <f>IF('様式第６号(2)'!J983="","",'様式第６号(2)'!J983)</f>
        <v/>
      </c>
      <c r="G976" s="253"/>
      <c r="H976" s="256" t="str">
        <f>IF('様式第６号(2)'!N983="","",'様式第６号(2)'!N983)</f>
        <v/>
      </c>
      <c r="I976" s="257"/>
      <c r="J976" s="256" t="str">
        <f>IF('様式第６号(2)'!P983="","",'様式第６号(2)'!P983)</f>
        <v/>
      </c>
      <c r="K976" s="257"/>
      <c r="L976" s="260" t="str">
        <f>IF('様式第６号(2)'!R983="","",'様式第６号(2)'!R983)</f>
        <v/>
      </c>
      <c r="M976" s="262" t="str">
        <f>IF('様式第６号(2)'!T983="","",'様式第６号(2)'!T983)</f>
        <v/>
      </c>
      <c r="N976" s="262" t="str">
        <f t="shared" ref="N976" si="1381">IF(OR(H976="",M976=""),"",H976-M976)</f>
        <v/>
      </c>
      <c r="O976" s="264"/>
      <c r="P976" s="264"/>
      <c r="Q976" s="265"/>
      <c r="R976" s="244"/>
      <c r="S976" s="244"/>
      <c r="T976" s="265"/>
      <c r="U976" s="244"/>
      <c r="V976" s="266" t="str">
        <f t="shared" ref="V976" si="1382">IF(Q976="","",IF(Q976="×",0,IF(AND(Q976="○",S976="○"),150000,100000)))</f>
        <v/>
      </c>
      <c r="W976" s="267" t="str">
        <f t="shared" ref="W976" si="1383">IF(AND(N976="",O976=""),"",SUM(N976,O976))</f>
        <v/>
      </c>
      <c r="X976" s="244"/>
    </row>
    <row r="977" spans="1:24" s="57" customFormat="1" ht="20.45" customHeight="1">
      <c r="A977" s="163"/>
      <c r="B977" s="250"/>
      <c r="C977" s="251"/>
      <c r="D977" s="254"/>
      <c r="E977" s="255"/>
      <c r="F977" s="254"/>
      <c r="G977" s="255"/>
      <c r="H977" s="258"/>
      <c r="I977" s="259"/>
      <c r="J977" s="258"/>
      <c r="K977" s="259"/>
      <c r="L977" s="261"/>
      <c r="M977" s="263"/>
      <c r="N977" s="263"/>
      <c r="O977" s="264"/>
      <c r="P977" s="264"/>
      <c r="Q977" s="265"/>
      <c r="R977" s="244"/>
      <c r="S977" s="244"/>
      <c r="T977" s="265"/>
      <c r="U977" s="244"/>
      <c r="V977" s="266"/>
      <c r="W977" s="267"/>
      <c r="X977" s="244"/>
    </row>
    <row r="978" spans="1:24" s="57" customFormat="1" ht="20.45" customHeight="1">
      <c r="A978" s="163">
        <v>467</v>
      </c>
      <c r="B978" s="248" t="str">
        <f>IF('様式第６号(2)'!B985="","",'様式第６号(2)'!B985)</f>
        <v/>
      </c>
      <c r="C978" s="249"/>
      <c r="D978" s="252" t="str">
        <f>IF('様式第６号(2)'!H985="","",'様式第６号(2)'!H985)</f>
        <v/>
      </c>
      <c r="E978" s="253"/>
      <c r="F978" s="252" t="str">
        <f>IF('様式第６号(2)'!J985="","",'様式第６号(2)'!J985)</f>
        <v/>
      </c>
      <c r="G978" s="253"/>
      <c r="H978" s="256" t="str">
        <f>IF('様式第６号(2)'!N985="","",'様式第６号(2)'!N985)</f>
        <v/>
      </c>
      <c r="I978" s="257"/>
      <c r="J978" s="256" t="str">
        <f>IF('様式第６号(2)'!P985="","",'様式第６号(2)'!P985)</f>
        <v/>
      </c>
      <c r="K978" s="257"/>
      <c r="L978" s="260" t="str">
        <f>IF('様式第６号(2)'!R985="","",'様式第６号(2)'!R985)</f>
        <v/>
      </c>
      <c r="M978" s="262" t="str">
        <f>IF('様式第６号(2)'!T985="","",'様式第６号(2)'!T985)</f>
        <v/>
      </c>
      <c r="N978" s="262" t="str">
        <f t="shared" ref="N978" si="1384">IF(OR(H978="",M978=""),"",H978-M978)</f>
        <v/>
      </c>
      <c r="O978" s="264"/>
      <c r="P978" s="264"/>
      <c r="Q978" s="265"/>
      <c r="R978" s="244"/>
      <c r="S978" s="244"/>
      <c r="T978" s="265"/>
      <c r="U978" s="244"/>
      <c r="V978" s="266" t="str">
        <f t="shared" ref="V978" si="1385">IF(Q978="","",IF(Q978="×",0,IF(AND(Q978="○",S978="○"),150000,100000)))</f>
        <v/>
      </c>
      <c r="W978" s="267" t="str">
        <f t="shared" ref="W978" si="1386">IF(AND(N978="",O978=""),"",SUM(N978,O978))</f>
        <v/>
      </c>
      <c r="X978" s="244"/>
    </row>
    <row r="979" spans="1:24" s="57" customFormat="1" ht="20.45" customHeight="1">
      <c r="A979" s="163"/>
      <c r="B979" s="250"/>
      <c r="C979" s="251"/>
      <c r="D979" s="254"/>
      <c r="E979" s="255"/>
      <c r="F979" s="254"/>
      <c r="G979" s="255"/>
      <c r="H979" s="258"/>
      <c r="I979" s="259"/>
      <c r="J979" s="258"/>
      <c r="K979" s="259"/>
      <c r="L979" s="261"/>
      <c r="M979" s="263"/>
      <c r="N979" s="263"/>
      <c r="O979" s="264"/>
      <c r="P979" s="264"/>
      <c r="Q979" s="265"/>
      <c r="R979" s="244"/>
      <c r="S979" s="244"/>
      <c r="T979" s="265"/>
      <c r="U979" s="244"/>
      <c r="V979" s="266"/>
      <c r="W979" s="267"/>
      <c r="X979" s="244"/>
    </row>
    <row r="980" spans="1:24" s="57" customFormat="1" ht="20.45" customHeight="1">
      <c r="A980" s="163">
        <v>468</v>
      </c>
      <c r="B980" s="248" t="str">
        <f>IF('様式第６号(2)'!B987="","",'様式第６号(2)'!B987)</f>
        <v/>
      </c>
      <c r="C980" s="249"/>
      <c r="D980" s="252" t="str">
        <f>IF('様式第６号(2)'!H987="","",'様式第６号(2)'!H987)</f>
        <v/>
      </c>
      <c r="E980" s="253"/>
      <c r="F980" s="252" t="str">
        <f>IF('様式第６号(2)'!J987="","",'様式第６号(2)'!J987)</f>
        <v/>
      </c>
      <c r="G980" s="253"/>
      <c r="H980" s="256" t="str">
        <f>IF('様式第６号(2)'!N987="","",'様式第６号(2)'!N987)</f>
        <v/>
      </c>
      <c r="I980" s="257"/>
      <c r="J980" s="256" t="str">
        <f>IF('様式第６号(2)'!P987="","",'様式第６号(2)'!P987)</f>
        <v/>
      </c>
      <c r="K980" s="257"/>
      <c r="L980" s="260" t="str">
        <f>IF('様式第６号(2)'!R987="","",'様式第６号(2)'!R987)</f>
        <v/>
      </c>
      <c r="M980" s="262" t="str">
        <f>IF('様式第６号(2)'!T987="","",'様式第６号(2)'!T987)</f>
        <v/>
      </c>
      <c r="N980" s="262" t="str">
        <f t="shared" ref="N980" si="1387">IF(OR(H980="",M980=""),"",H980-M980)</f>
        <v/>
      </c>
      <c r="O980" s="264"/>
      <c r="P980" s="264"/>
      <c r="Q980" s="265"/>
      <c r="R980" s="244"/>
      <c r="S980" s="244"/>
      <c r="T980" s="265"/>
      <c r="U980" s="244"/>
      <c r="V980" s="266" t="str">
        <f t="shared" ref="V980" si="1388">IF(Q980="","",IF(Q980="×",0,IF(AND(Q980="○",S980="○"),150000,100000)))</f>
        <v/>
      </c>
      <c r="W980" s="267" t="str">
        <f t="shared" ref="W980" si="1389">IF(AND(N980="",O980=""),"",SUM(N980,O980))</f>
        <v/>
      </c>
      <c r="X980" s="244"/>
    </row>
    <row r="981" spans="1:24" s="57" customFormat="1" ht="20.45" customHeight="1">
      <c r="A981" s="163"/>
      <c r="B981" s="250"/>
      <c r="C981" s="251"/>
      <c r="D981" s="254"/>
      <c r="E981" s="255"/>
      <c r="F981" s="254"/>
      <c r="G981" s="255"/>
      <c r="H981" s="258"/>
      <c r="I981" s="259"/>
      <c r="J981" s="258"/>
      <c r="K981" s="259"/>
      <c r="L981" s="261"/>
      <c r="M981" s="263"/>
      <c r="N981" s="263"/>
      <c r="O981" s="264"/>
      <c r="P981" s="264"/>
      <c r="Q981" s="265"/>
      <c r="R981" s="244"/>
      <c r="S981" s="244"/>
      <c r="T981" s="265"/>
      <c r="U981" s="244"/>
      <c r="V981" s="266"/>
      <c r="W981" s="267"/>
      <c r="X981" s="244"/>
    </row>
    <row r="982" spans="1:24" s="57" customFormat="1" ht="20.45" customHeight="1">
      <c r="A982" s="163">
        <v>469</v>
      </c>
      <c r="B982" s="248" t="str">
        <f>IF('様式第６号(2)'!B989="","",'様式第６号(2)'!B989)</f>
        <v/>
      </c>
      <c r="C982" s="249"/>
      <c r="D982" s="252" t="str">
        <f>IF('様式第６号(2)'!H989="","",'様式第６号(2)'!H989)</f>
        <v/>
      </c>
      <c r="E982" s="253"/>
      <c r="F982" s="252" t="str">
        <f>IF('様式第６号(2)'!J989="","",'様式第６号(2)'!J989)</f>
        <v/>
      </c>
      <c r="G982" s="253"/>
      <c r="H982" s="256" t="str">
        <f>IF('様式第６号(2)'!N989="","",'様式第６号(2)'!N989)</f>
        <v/>
      </c>
      <c r="I982" s="257"/>
      <c r="J982" s="256" t="str">
        <f>IF('様式第６号(2)'!P989="","",'様式第６号(2)'!P989)</f>
        <v/>
      </c>
      <c r="K982" s="257"/>
      <c r="L982" s="260" t="str">
        <f>IF('様式第６号(2)'!R989="","",'様式第６号(2)'!R989)</f>
        <v/>
      </c>
      <c r="M982" s="262" t="str">
        <f>IF('様式第６号(2)'!T989="","",'様式第６号(2)'!T989)</f>
        <v/>
      </c>
      <c r="N982" s="262" t="str">
        <f t="shared" ref="N982" si="1390">IF(OR(H982="",M982=""),"",H982-M982)</f>
        <v/>
      </c>
      <c r="O982" s="264"/>
      <c r="P982" s="264"/>
      <c r="Q982" s="265"/>
      <c r="R982" s="244"/>
      <c r="S982" s="244"/>
      <c r="T982" s="265"/>
      <c r="U982" s="244"/>
      <c r="V982" s="266" t="str">
        <f t="shared" ref="V982" si="1391">IF(Q982="","",IF(Q982="×",0,IF(AND(Q982="○",S982="○"),150000,100000)))</f>
        <v/>
      </c>
      <c r="W982" s="267" t="str">
        <f t="shared" ref="W982" si="1392">IF(AND(N982="",O982=""),"",SUM(N982,O982))</f>
        <v/>
      </c>
      <c r="X982" s="244"/>
    </row>
    <row r="983" spans="1:24" s="57" customFormat="1" ht="20.45" customHeight="1">
      <c r="A983" s="163"/>
      <c r="B983" s="250"/>
      <c r="C983" s="251"/>
      <c r="D983" s="254"/>
      <c r="E983" s="255"/>
      <c r="F983" s="254"/>
      <c r="G983" s="255"/>
      <c r="H983" s="258"/>
      <c r="I983" s="259"/>
      <c r="J983" s="258"/>
      <c r="K983" s="259"/>
      <c r="L983" s="261"/>
      <c r="M983" s="263"/>
      <c r="N983" s="263"/>
      <c r="O983" s="264"/>
      <c r="P983" s="264"/>
      <c r="Q983" s="265"/>
      <c r="R983" s="244"/>
      <c r="S983" s="244"/>
      <c r="T983" s="265"/>
      <c r="U983" s="244"/>
      <c r="V983" s="266"/>
      <c r="W983" s="267"/>
      <c r="X983" s="244"/>
    </row>
    <row r="984" spans="1:24" s="57" customFormat="1" ht="20.45" customHeight="1">
      <c r="A984" s="163">
        <v>470</v>
      </c>
      <c r="B984" s="248" t="str">
        <f>IF('様式第６号(2)'!B991="","",'様式第６号(2)'!B991)</f>
        <v/>
      </c>
      <c r="C984" s="249"/>
      <c r="D984" s="252" t="str">
        <f>IF('様式第６号(2)'!H991="","",'様式第６号(2)'!H991)</f>
        <v/>
      </c>
      <c r="E984" s="253"/>
      <c r="F984" s="252" t="str">
        <f>IF('様式第６号(2)'!J991="","",'様式第６号(2)'!J991)</f>
        <v/>
      </c>
      <c r="G984" s="253"/>
      <c r="H984" s="256" t="str">
        <f>IF('様式第６号(2)'!N991="","",'様式第６号(2)'!N991)</f>
        <v/>
      </c>
      <c r="I984" s="257"/>
      <c r="J984" s="256" t="str">
        <f>IF('様式第６号(2)'!P991="","",'様式第６号(2)'!P991)</f>
        <v/>
      </c>
      <c r="K984" s="257"/>
      <c r="L984" s="260" t="str">
        <f>IF('様式第６号(2)'!R991="","",'様式第６号(2)'!R991)</f>
        <v/>
      </c>
      <c r="M984" s="262" t="str">
        <f>IF('様式第６号(2)'!T991="","",'様式第６号(2)'!T991)</f>
        <v/>
      </c>
      <c r="N984" s="262" t="str">
        <f t="shared" ref="N984" si="1393">IF(OR(H984="",M984=""),"",H984-M984)</f>
        <v/>
      </c>
      <c r="O984" s="264"/>
      <c r="P984" s="264"/>
      <c r="Q984" s="265"/>
      <c r="R984" s="244"/>
      <c r="S984" s="244"/>
      <c r="T984" s="265"/>
      <c r="U984" s="244"/>
      <c r="V984" s="266" t="str">
        <f t="shared" ref="V984" si="1394">IF(Q984="","",IF(Q984="×",0,IF(AND(Q984="○",S984="○"),150000,100000)))</f>
        <v/>
      </c>
      <c r="W984" s="267" t="str">
        <f t="shared" ref="W984" si="1395">IF(AND(N984="",O984=""),"",SUM(N984,O984))</f>
        <v/>
      </c>
      <c r="X984" s="244"/>
    </row>
    <row r="985" spans="1:24" s="57" customFormat="1" ht="20.45" customHeight="1">
      <c r="A985" s="163"/>
      <c r="B985" s="250"/>
      <c r="C985" s="251"/>
      <c r="D985" s="254"/>
      <c r="E985" s="255"/>
      <c r="F985" s="254"/>
      <c r="G985" s="255"/>
      <c r="H985" s="258"/>
      <c r="I985" s="259"/>
      <c r="J985" s="258"/>
      <c r="K985" s="259"/>
      <c r="L985" s="261"/>
      <c r="M985" s="263"/>
      <c r="N985" s="263"/>
      <c r="O985" s="264"/>
      <c r="P985" s="264"/>
      <c r="Q985" s="265"/>
      <c r="R985" s="244"/>
      <c r="S985" s="244"/>
      <c r="T985" s="265"/>
      <c r="U985" s="244"/>
      <c r="V985" s="266"/>
      <c r="W985" s="267"/>
      <c r="X985" s="244"/>
    </row>
    <row r="986" spans="1:24" s="57" customFormat="1" ht="20.45" customHeight="1">
      <c r="A986" s="163">
        <v>471</v>
      </c>
      <c r="B986" s="248" t="str">
        <f>IF('様式第６号(2)'!B993="","",'様式第６号(2)'!B993)</f>
        <v/>
      </c>
      <c r="C986" s="249"/>
      <c r="D986" s="252" t="str">
        <f>IF('様式第６号(2)'!H993="","",'様式第６号(2)'!H993)</f>
        <v/>
      </c>
      <c r="E986" s="253"/>
      <c r="F986" s="252" t="str">
        <f>IF('様式第６号(2)'!J993="","",'様式第６号(2)'!J993)</f>
        <v/>
      </c>
      <c r="G986" s="253"/>
      <c r="H986" s="256" t="str">
        <f>IF('様式第６号(2)'!N993="","",'様式第６号(2)'!N993)</f>
        <v/>
      </c>
      <c r="I986" s="257"/>
      <c r="J986" s="256" t="str">
        <f>IF('様式第６号(2)'!P993="","",'様式第６号(2)'!P993)</f>
        <v/>
      </c>
      <c r="K986" s="257"/>
      <c r="L986" s="260" t="str">
        <f>IF('様式第６号(2)'!R993="","",'様式第６号(2)'!R993)</f>
        <v/>
      </c>
      <c r="M986" s="262" t="str">
        <f>IF('様式第６号(2)'!T993="","",'様式第６号(2)'!T993)</f>
        <v/>
      </c>
      <c r="N986" s="262" t="str">
        <f t="shared" ref="N986" si="1396">IF(OR(H986="",M986=""),"",H986-M986)</f>
        <v/>
      </c>
      <c r="O986" s="264"/>
      <c r="P986" s="264"/>
      <c r="Q986" s="265"/>
      <c r="R986" s="244"/>
      <c r="S986" s="244"/>
      <c r="T986" s="265"/>
      <c r="U986" s="244"/>
      <c r="V986" s="266" t="str">
        <f t="shared" ref="V986" si="1397">IF(Q986="","",IF(Q986="×",0,IF(AND(Q986="○",S986="○"),150000,100000)))</f>
        <v/>
      </c>
      <c r="W986" s="267" t="str">
        <f t="shared" ref="W986" si="1398">IF(AND(N986="",O986=""),"",SUM(N986,O986))</f>
        <v/>
      </c>
      <c r="X986" s="244"/>
    </row>
    <row r="987" spans="1:24" s="57" customFormat="1" ht="20.45" customHeight="1">
      <c r="A987" s="163"/>
      <c r="B987" s="250"/>
      <c r="C987" s="251"/>
      <c r="D987" s="254"/>
      <c r="E987" s="255"/>
      <c r="F987" s="254"/>
      <c r="G987" s="255"/>
      <c r="H987" s="258"/>
      <c r="I987" s="259"/>
      <c r="J987" s="258"/>
      <c r="K987" s="259"/>
      <c r="L987" s="261"/>
      <c r="M987" s="263"/>
      <c r="N987" s="263"/>
      <c r="O987" s="264"/>
      <c r="P987" s="264"/>
      <c r="Q987" s="265"/>
      <c r="R987" s="244"/>
      <c r="S987" s="244"/>
      <c r="T987" s="265"/>
      <c r="U987" s="244"/>
      <c r="V987" s="266"/>
      <c r="W987" s="267"/>
      <c r="X987" s="244"/>
    </row>
    <row r="988" spans="1:24" s="57" customFormat="1" ht="20.45" customHeight="1">
      <c r="A988" s="163">
        <v>472</v>
      </c>
      <c r="B988" s="248" t="str">
        <f>IF('様式第６号(2)'!B995="","",'様式第６号(2)'!B995)</f>
        <v/>
      </c>
      <c r="C988" s="249"/>
      <c r="D988" s="252" t="str">
        <f>IF('様式第６号(2)'!H995="","",'様式第６号(2)'!H995)</f>
        <v/>
      </c>
      <c r="E988" s="253"/>
      <c r="F988" s="252" t="str">
        <f>IF('様式第６号(2)'!J995="","",'様式第６号(2)'!J995)</f>
        <v/>
      </c>
      <c r="G988" s="253"/>
      <c r="H988" s="256" t="str">
        <f>IF('様式第６号(2)'!N995="","",'様式第６号(2)'!N995)</f>
        <v/>
      </c>
      <c r="I988" s="257"/>
      <c r="J988" s="256" t="str">
        <f>IF('様式第６号(2)'!P995="","",'様式第６号(2)'!P995)</f>
        <v/>
      </c>
      <c r="K988" s="257"/>
      <c r="L988" s="260" t="str">
        <f>IF('様式第６号(2)'!R995="","",'様式第６号(2)'!R995)</f>
        <v/>
      </c>
      <c r="M988" s="262" t="str">
        <f>IF('様式第６号(2)'!T995="","",'様式第６号(2)'!T995)</f>
        <v/>
      </c>
      <c r="N988" s="262" t="str">
        <f t="shared" ref="N988" si="1399">IF(OR(H988="",M988=""),"",H988-M988)</f>
        <v/>
      </c>
      <c r="O988" s="264"/>
      <c r="P988" s="264"/>
      <c r="Q988" s="265"/>
      <c r="R988" s="244"/>
      <c r="S988" s="244"/>
      <c r="T988" s="265"/>
      <c r="U988" s="244"/>
      <c r="V988" s="266" t="str">
        <f t="shared" ref="V988" si="1400">IF(Q988="","",IF(Q988="×",0,IF(AND(Q988="○",S988="○"),150000,100000)))</f>
        <v/>
      </c>
      <c r="W988" s="267" t="str">
        <f t="shared" ref="W988" si="1401">IF(AND(N988="",O988=""),"",SUM(N988,O988))</f>
        <v/>
      </c>
      <c r="X988" s="244"/>
    </row>
    <row r="989" spans="1:24" s="57" customFormat="1" ht="20.45" customHeight="1">
      <c r="A989" s="163"/>
      <c r="B989" s="250"/>
      <c r="C989" s="251"/>
      <c r="D989" s="254"/>
      <c r="E989" s="255"/>
      <c r="F989" s="254"/>
      <c r="G989" s="255"/>
      <c r="H989" s="258"/>
      <c r="I989" s="259"/>
      <c r="J989" s="258"/>
      <c r="K989" s="259"/>
      <c r="L989" s="261"/>
      <c r="M989" s="263"/>
      <c r="N989" s="263"/>
      <c r="O989" s="264"/>
      <c r="P989" s="264"/>
      <c r="Q989" s="265"/>
      <c r="R989" s="244"/>
      <c r="S989" s="244"/>
      <c r="T989" s="265"/>
      <c r="U989" s="244"/>
      <c r="V989" s="266"/>
      <c r="W989" s="267"/>
      <c r="X989" s="244"/>
    </row>
    <row r="990" spans="1:24" s="57" customFormat="1" ht="20.45" customHeight="1">
      <c r="A990" s="163">
        <v>473</v>
      </c>
      <c r="B990" s="248" t="str">
        <f>IF('様式第６号(2)'!B997="","",'様式第６号(2)'!B997)</f>
        <v/>
      </c>
      <c r="C990" s="249"/>
      <c r="D990" s="252" t="str">
        <f>IF('様式第６号(2)'!H997="","",'様式第６号(2)'!H997)</f>
        <v/>
      </c>
      <c r="E990" s="253"/>
      <c r="F990" s="252" t="str">
        <f>IF('様式第６号(2)'!J997="","",'様式第６号(2)'!J997)</f>
        <v/>
      </c>
      <c r="G990" s="253"/>
      <c r="H990" s="256" t="str">
        <f>IF('様式第６号(2)'!N997="","",'様式第６号(2)'!N997)</f>
        <v/>
      </c>
      <c r="I990" s="257"/>
      <c r="J990" s="256" t="str">
        <f>IF('様式第６号(2)'!P997="","",'様式第６号(2)'!P997)</f>
        <v/>
      </c>
      <c r="K990" s="257"/>
      <c r="L990" s="260" t="str">
        <f>IF('様式第６号(2)'!R997="","",'様式第６号(2)'!R997)</f>
        <v/>
      </c>
      <c r="M990" s="262" t="str">
        <f>IF('様式第６号(2)'!T997="","",'様式第６号(2)'!T997)</f>
        <v/>
      </c>
      <c r="N990" s="262" t="str">
        <f t="shared" ref="N990" si="1402">IF(OR(H990="",M990=""),"",H990-M990)</f>
        <v/>
      </c>
      <c r="O990" s="264"/>
      <c r="P990" s="264"/>
      <c r="Q990" s="265"/>
      <c r="R990" s="244"/>
      <c r="S990" s="244"/>
      <c r="T990" s="265"/>
      <c r="U990" s="244"/>
      <c r="V990" s="266" t="str">
        <f t="shared" ref="V990" si="1403">IF(Q990="","",IF(Q990="×",0,IF(AND(Q990="○",S990="○"),150000,100000)))</f>
        <v/>
      </c>
      <c r="W990" s="267" t="str">
        <f t="shared" ref="W990" si="1404">IF(AND(N990="",O990=""),"",SUM(N990,O990))</f>
        <v/>
      </c>
      <c r="X990" s="244"/>
    </row>
    <row r="991" spans="1:24" s="57" customFormat="1" ht="20.45" customHeight="1">
      <c r="A991" s="163"/>
      <c r="B991" s="250"/>
      <c r="C991" s="251"/>
      <c r="D991" s="254"/>
      <c r="E991" s="255"/>
      <c r="F991" s="254"/>
      <c r="G991" s="255"/>
      <c r="H991" s="258"/>
      <c r="I991" s="259"/>
      <c r="J991" s="258"/>
      <c r="K991" s="259"/>
      <c r="L991" s="261"/>
      <c r="M991" s="263"/>
      <c r="N991" s="263"/>
      <c r="O991" s="264"/>
      <c r="P991" s="264"/>
      <c r="Q991" s="265"/>
      <c r="R991" s="244"/>
      <c r="S991" s="244"/>
      <c r="T991" s="265"/>
      <c r="U991" s="244"/>
      <c r="V991" s="266"/>
      <c r="W991" s="267"/>
      <c r="X991" s="244"/>
    </row>
    <row r="992" spans="1:24" s="57" customFormat="1" ht="20.45" customHeight="1">
      <c r="A992" s="163">
        <v>474</v>
      </c>
      <c r="B992" s="248" t="str">
        <f>IF('様式第６号(2)'!B999="","",'様式第６号(2)'!B999)</f>
        <v/>
      </c>
      <c r="C992" s="249"/>
      <c r="D992" s="252" t="str">
        <f>IF('様式第６号(2)'!H999="","",'様式第６号(2)'!H999)</f>
        <v/>
      </c>
      <c r="E992" s="253"/>
      <c r="F992" s="252" t="str">
        <f>IF('様式第６号(2)'!J999="","",'様式第６号(2)'!J999)</f>
        <v/>
      </c>
      <c r="G992" s="253"/>
      <c r="H992" s="256" t="str">
        <f>IF('様式第６号(2)'!N999="","",'様式第６号(2)'!N999)</f>
        <v/>
      </c>
      <c r="I992" s="257"/>
      <c r="J992" s="256" t="str">
        <f>IF('様式第６号(2)'!P999="","",'様式第６号(2)'!P999)</f>
        <v/>
      </c>
      <c r="K992" s="257"/>
      <c r="L992" s="260" t="str">
        <f>IF('様式第６号(2)'!R999="","",'様式第６号(2)'!R999)</f>
        <v/>
      </c>
      <c r="M992" s="262" t="str">
        <f>IF('様式第６号(2)'!T999="","",'様式第６号(2)'!T999)</f>
        <v/>
      </c>
      <c r="N992" s="262" t="str">
        <f t="shared" ref="N992" si="1405">IF(OR(H992="",M992=""),"",H992-M992)</f>
        <v/>
      </c>
      <c r="O992" s="264"/>
      <c r="P992" s="264"/>
      <c r="Q992" s="265"/>
      <c r="R992" s="244"/>
      <c r="S992" s="244"/>
      <c r="T992" s="265"/>
      <c r="U992" s="244"/>
      <c r="V992" s="266" t="str">
        <f t="shared" ref="V992" si="1406">IF(Q992="","",IF(Q992="×",0,IF(AND(Q992="○",S992="○"),150000,100000)))</f>
        <v/>
      </c>
      <c r="W992" s="267" t="str">
        <f t="shared" ref="W992" si="1407">IF(AND(N992="",O992=""),"",SUM(N992,O992))</f>
        <v/>
      </c>
      <c r="X992" s="244"/>
    </row>
    <row r="993" spans="1:24" s="57" customFormat="1" ht="20.45" customHeight="1">
      <c r="A993" s="163"/>
      <c r="B993" s="250"/>
      <c r="C993" s="251"/>
      <c r="D993" s="254"/>
      <c r="E993" s="255"/>
      <c r="F993" s="254"/>
      <c r="G993" s="255"/>
      <c r="H993" s="258"/>
      <c r="I993" s="259"/>
      <c r="J993" s="258"/>
      <c r="K993" s="259"/>
      <c r="L993" s="261"/>
      <c r="M993" s="263"/>
      <c r="N993" s="263"/>
      <c r="O993" s="264"/>
      <c r="P993" s="264"/>
      <c r="Q993" s="265"/>
      <c r="R993" s="244"/>
      <c r="S993" s="244"/>
      <c r="T993" s="265"/>
      <c r="U993" s="244"/>
      <c r="V993" s="266"/>
      <c r="W993" s="267"/>
      <c r="X993" s="244"/>
    </row>
    <row r="994" spans="1:24" s="57" customFormat="1" ht="20.45" customHeight="1">
      <c r="A994" s="163">
        <v>475</v>
      </c>
      <c r="B994" s="248" t="str">
        <f>IF('様式第６号(2)'!B1001="","",'様式第６号(2)'!B1001)</f>
        <v/>
      </c>
      <c r="C994" s="249"/>
      <c r="D994" s="252" t="str">
        <f>IF('様式第６号(2)'!H1001="","",'様式第６号(2)'!H1001)</f>
        <v/>
      </c>
      <c r="E994" s="253"/>
      <c r="F994" s="252" t="str">
        <f>IF('様式第６号(2)'!J1001="","",'様式第６号(2)'!J1001)</f>
        <v/>
      </c>
      <c r="G994" s="253"/>
      <c r="H994" s="256" t="str">
        <f>IF('様式第６号(2)'!N1001="","",'様式第６号(2)'!N1001)</f>
        <v/>
      </c>
      <c r="I994" s="257"/>
      <c r="J994" s="256" t="str">
        <f>IF('様式第６号(2)'!P1001="","",'様式第６号(2)'!P1001)</f>
        <v/>
      </c>
      <c r="K994" s="257"/>
      <c r="L994" s="260" t="str">
        <f>IF('様式第６号(2)'!R1001="","",'様式第６号(2)'!R1001)</f>
        <v/>
      </c>
      <c r="M994" s="262" t="str">
        <f>IF('様式第６号(2)'!T1001="","",'様式第６号(2)'!T1001)</f>
        <v/>
      </c>
      <c r="N994" s="262" t="str">
        <f t="shared" ref="N994" si="1408">IF(OR(H994="",M994=""),"",H994-M994)</f>
        <v/>
      </c>
      <c r="O994" s="264"/>
      <c r="P994" s="264"/>
      <c r="Q994" s="265"/>
      <c r="R994" s="244"/>
      <c r="S994" s="244"/>
      <c r="T994" s="265"/>
      <c r="U994" s="244"/>
      <c r="V994" s="266" t="str">
        <f t="shared" ref="V994" si="1409">IF(Q994="","",IF(Q994="×",0,IF(AND(Q994="○",S994="○"),150000,100000)))</f>
        <v/>
      </c>
      <c r="W994" s="267" t="str">
        <f t="shared" ref="W994" si="1410">IF(AND(N994="",O994=""),"",SUM(N994,O994))</f>
        <v/>
      </c>
      <c r="X994" s="244"/>
    </row>
    <row r="995" spans="1:24" s="57" customFormat="1" ht="20.45" customHeight="1">
      <c r="A995" s="163"/>
      <c r="B995" s="250"/>
      <c r="C995" s="251"/>
      <c r="D995" s="254"/>
      <c r="E995" s="255"/>
      <c r="F995" s="254"/>
      <c r="G995" s="255"/>
      <c r="H995" s="258"/>
      <c r="I995" s="259"/>
      <c r="J995" s="258"/>
      <c r="K995" s="259"/>
      <c r="L995" s="261"/>
      <c r="M995" s="263"/>
      <c r="N995" s="263"/>
      <c r="O995" s="264"/>
      <c r="P995" s="264"/>
      <c r="Q995" s="265"/>
      <c r="R995" s="244"/>
      <c r="S995" s="244"/>
      <c r="T995" s="265"/>
      <c r="U995" s="244"/>
      <c r="V995" s="266"/>
      <c r="W995" s="267"/>
      <c r="X995" s="244"/>
    </row>
    <row r="996" spans="1:24" s="57" customFormat="1" ht="20.45" customHeight="1">
      <c r="A996" s="163">
        <v>476</v>
      </c>
      <c r="B996" s="248" t="str">
        <f>IF('様式第６号(2)'!B1003="","",'様式第６号(2)'!B1003)</f>
        <v/>
      </c>
      <c r="C996" s="249"/>
      <c r="D996" s="252" t="str">
        <f>IF('様式第６号(2)'!H1003="","",'様式第６号(2)'!H1003)</f>
        <v/>
      </c>
      <c r="E996" s="253"/>
      <c r="F996" s="252" t="str">
        <f>IF('様式第６号(2)'!J1003="","",'様式第６号(2)'!J1003)</f>
        <v/>
      </c>
      <c r="G996" s="253"/>
      <c r="H996" s="256" t="str">
        <f>IF('様式第６号(2)'!N1003="","",'様式第６号(2)'!N1003)</f>
        <v/>
      </c>
      <c r="I996" s="257"/>
      <c r="J996" s="256" t="str">
        <f>IF('様式第６号(2)'!P1003="","",'様式第６号(2)'!P1003)</f>
        <v/>
      </c>
      <c r="K996" s="257"/>
      <c r="L996" s="260" t="str">
        <f>IF('様式第６号(2)'!R1003="","",'様式第６号(2)'!R1003)</f>
        <v/>
      </c>
      <c r="M996" s="262" t="str">
        <f>IF('様式第６号(2)'!T1003="","",'様式第６号(2)'!T1003)</f>
        <v/>
      </c>
      <c r="N996" s="262" t="str">
        <f t="shared" ref="N996" si="1411">IF(OR(H996="",M996=""),"",H996-M996)</f>
        <v/>
      </c>
      <c r="O996" s="264"/>
      <c r="P996" s="264"/>
      <c r="Q996" s="265"/>
      <c r="R996" s="244"/>
      <c r="S996" s="244"/>
      <c r="T996" s="265"/>
      <c r="U996" s="244"/>
      <c r="V996" s="266" t="str">
        <f t="shared" ref="V996" si="1412">IF(Q996="","",IF(Q996="×",0,IF(AND(Q996="○",S996="○"),150000,100000)))</f>
        <v/>
      </c>
      <c r="W996" s="267" t="str">
        <f t="shared" ref="W996" si="1413">IF(AND(N996="",O996=""),"",SUM(N996,O996))</f>
        <v/>
      </c>
      <c r="X996" s="244"/>
    </row>
    <row r="997" spans="1:24" s="57" customFormat="1" ht="20.45" customHeight="1">
      <c r="A997" s="163"/>
      <c r="B997" s="250"/>
      <c r="C997" s="251"/>
      <c r="D997" s="254"/>
      <c r="E997" s="255"/>
      <c r="F997" s="254"/>
      <c r="G997" s="255"/>
      <c r="H997" s="258"/>
      <c r="I997" s="259"/>
      <c r="J997" s="258"/>
      <c r="K997" s="259"/>
      <c r="L997" s="261"/>
      <c r="M997" s="263"/>
      <c r="N997" s="263"/>
      <c r="O997" s="264"/>
      <c r="P997" s="264"/>
      <c r="Q997" s="265"/>
      <c r="R997" s="244"/>
      <c r="S997" s="244"/>
      <c r="T997" s="265"/>
      <c r="U997" s="244"/>
      <c r="V997" s="266"/>
      <c r="W997" s="267"/>
      <c r="X997" s="244"/>
    </row>
    <row r="998" spans="1:24" s="57" customFormat="1" ht="20.45" customHeight="1">
      <c r="A998" s="163">
        <v>477</v>
      </c>
      <c r="B998" s="248" t="str">
        <f>IF('様式第６号(2)'!B1005="","",'様式第６号(2)'!B1005)</f>
        <v/>
      </c>
      <c r="C998" s="249"/>
      <c r="D998" s="252" t="str">
        <f>IF('様式第６号(2)'!H1005="","",'様式第６号(2)'!H1005)</f>
        <v/>
      </c>
      <c r="E998" s="253"/>
      <c r="F998" s="252" t="str">
        <f>IF('様式第６号(2)'!J1005="","",'様式第６号(2)'!J1005)</f>
        <v/>
      </c>
      <c r="G998" s="253"/>
      <c r="H998" s="256" t="str">
        <f>IF('様式第６号(2)'!N1005="","",'様式第６号(2)'!N1005)</f>
        <v/>
      </c>
      <c r="I998" s="257"/>
      <c r="J998" s="256" t="str">
        <f>IF('様式第６号(2)'!P1005="","",'様式第６号(2)'!P1005)</f>
        <v/>
      </c>
      <c r="K998" s="257"/>
      <c r="L998" s="260" t="str">
        <f>IF('様式第６号(2)'!R1005="","",'様式第６号(2)'!R1005)</f>
        <v/>
      </c>
      <c r="M998" s="262" t="str">
        <f>IF('様式第６号(2)'!T1005="","",'様式第６号(2)'!T1005)</f>
        <v/>
      </c>
      <c r="N998" s="262" t="str">
        <f t="shared" ref="N998" si="1414">IF(OR(H998="",M998=""),"",H998-M998)</f>
        <v/>
      </c>
      <c r="O998" s="264"/>
      <c r="P998" s="264"/>
      <c r="Q998" s="265"/>
      <c r="R998" s="244"/>
      <c r="S998" s="244"/>
      <c r="T998" s="265"/>
      <c r="U998" s="244"/>
      <c r="V998" s="266" t="str">
        <f t="shared" ref="V998" si="1415">IF(Q998="","",IF(Q998="×",0,IF(AND(Q998="○",S998="○"),150000,100000)))</f>
        <v/>
      </c>
      <c r="W998" s="267" t="str">
        <f t="shared" ref="W998" si="1416">IF(AND(N998="",O998=""),"",SUM(N998,O998))</f>
        <v/>
      </c>
      <c r="X998" s="244"/>
    </row>
    <row r="999" spans="1:24" s="57" customFormat="1" ht="20.45" customHeight="1">
      <c r="A999" s="163"/>
      <c r="B999" s="250"/>
      <c r="C999" s="251"/>
      <c r="D999" s="254"/>
      <c r="E999" s="255"/>
      <c r="F999" s="254"/>
      <c r="G999" s="255"/>
      <c r="H999" s="258"/>
      <c r="I999" s="259"/>
      <c r="J999" s="258"/>
      <c r="K999" s="259"/>
      <c r="L999" s="261"/>
      <c r="M999" s="263"/>
      <c r="N999" s="263"/>
      <c r="O999" s="264"/>
      <c r="P999" s="264"/>
      <c r="Q999" s="265"/>
      <c r="R999" s="244"/>
      <c r="S999" s="244"/>
      <c r="T999" s="265"/>
      <c r="U999" s="244"/>
      <c r="V999" s="266"/>
      <c r="W999" s="267"/>
      <c r="X999" s="244"/>
    </row>
    <row r="1000" spans="1:24" s="57" customFormat="1" ht="20.45" customHeight="1">
      <c r="A1000" s="163">
        <v>478</v>
      </c>
      <c r="B1000" s="248" t="str">
        <f>IF('様式第６号(2)'!B1007="","",'様式第６号(2)'!B1007)</f>
        <v/>
      </c>
      <c r="C1000" s="249"/>
      <c r="D1000" s="252" t="str">
        <f>IF('様式第６号(2)'!H1007="","",'様式第６号(2)'!H1007)</f>
        <v/>
      </c>
      <c r="E1000" s="253"/>
      <c r="F1000" s="252" t="str">
        <f>IF('様式第６号(2)'!J1007="","",'様式第６号(2)'!J1007)</f>
        <v/>
      </c>
      <c r="G1000" s="253"/>
      <c r="H1000" s="256" t="str">
        <f>IF('様式第６号(2)'!N1007="","",'様式第６号(2)'!N1007)</f>
        <v/>
      </c>
      <c r="I1000" s="257"/>
      <c r="J1000" s="256" t="str">
        <f>IF('様式第６号(2)'!P1007="","",'様式第６号(2)'!P1007)</f>
        <v/>
      </c>
      <c r="K1000" s="257"/>
      <c r="L1000" s="260" t="str">
        <f>IF('様式第６号(2)'!R1007="","",'様式第６号(2)'!R1007)</f>
        <v/>
      </c>
      <c r="M1000" s="262" t="str">
        <f>IF('様式第６号(2)'!T1007="","",'様式第６号(2)'!T1007)</f>
        <v/>
      </c>
      <c r="N1000" s="262" t="str">
        <f t="shared" ref="N1000" si="1417">IF(OR(H1000="",M1000=""),"",H1000-M1000)</f>
        <v/>
      </c>
      <c r="O1000" s="264"/>
      <c r="P1000" s="264"/>
      <c r="Q1000" s="265"/>
      <c r="R1000" s="244"/>
      <c r="S1000" s="244"/>
      <c r="T1000" s="265"/>
      <c r="U1000" s="244"/>
      <c r="V1000" s="266" t="str">
        <f t="shared" ref="V1000" si="1418">IF(Q1000="","",IF(Q1000="×",0,IF(AND(Q1000="○",S1000="○"),150000,100000)))</f>
        <v/>
      </c>
      <c r="W1000" s="267" t="str">
        <f t="shared" ref="W1000" si="1419">IF(AND(N1000="",O1000=""),"",SUM(N1000,O1000))</f>
        <v/>
      </c>
      <c r="X1000" s="244"/>
    </row>
    <row r="1001" spans="1:24" s="57" customFormat="1" ht="20.45" customHeight="1">
      <c r="A1001" s="163"/>
      <c r="B1001" s="250"/>
      <c r="C1001" s="251"/>
      <c r="D1001" s="254"/>
      <c r="E1001" s="255"/>
      <c r="F1001" s="254"/>
      <c r="G1001" s="255"/>
      <c r="H1001" s="258"/>
      <c r="I1001" s="259"/>
      <c r="J1001" s="258"/>
      <c r="K1001" s="259"/>
      <c r="L1001" s="261"/>
      <c r="M1001" s="263"/>
      <c r="N1001" s="263"/>
      <c r="O1001" s="264"/>
      <c r="P1001" s="264"/>
      <c r="Q1001" s="265"/>
      <c r="R1001" s="244"/>
      <c r="S1001" s="244"/>
      <c r="T1001" s="265"/>
      <c r="U1001" s="244"/>
      <c r="V1001" s="266"/>
      <c r="W1001" s="267"/>
      <c r="X1001" s="244"/>
    </row>
    <row r="1002" spans="1:24" s="57" customFormat="1" ht="20.45" customHeight="1">
      <c r="A1002" s="163">
        <v>479</v>
      </c>
      <c r="B1002" s="248" t="str">
        <f>IF('様式第６号(2)'!B1009="","",'様式第６号(2)'!B1009)</f>
        <v/>
      </c>
      <c r="C1002" s="249"/>
      <c r="D1002" s="252" t="str">
        <f>IF('様式第６号(2)'!H1009="","",'様式第６号(2)'!H1009)</f>
        <v/>
      </c>
      <c r="E1002" s="253"/>
      <c r="F1002" s="252" t="str">
        <f>IF('様式第６号(2)'!J1009="","",'様式第６号(2)'!J1009)</f>
        <v/>
      </c>
      <c r="G1002" s="253"/>
      <c r="H1002" s="256" t="str">
        <f>IF('様式第６号(2)'!N1009="","",'様式第６号(2)'!N1009)</f>
        <v/>
      </c>
      <c r="I1002" s="257"/>
      <c r="J1002" s="256" t="str">
        <f>IF('様式第６号(2)'!P1009="","",'様式第６号(2)'!P1009)</f>
        <v/>
      </c>
      <c r="K1002" s="257"/>
      <c r="L1002" s="260" t="str">
        <f>IF('様式第６号(2)'!R1009="","",'様式第６号(2)'!R1009)</f>
        <v/>
      </c>
      <c r="M1002" s="262" t="str">
        <f>IF('様式第６号(2)'!T1009="","",'様式第６号(2)'!T1009)</f>
        <v/>
      </c>
      <c r="N1002" s="262" t="str">
        <f t="shared" ref="N1002" si="1420">IF(OR(H1002="",M1002=""),"",H1002-M1002)</f>
        <v/>
      </c>
      <c r="O1002" s="264"/>
      <c r="P1002" s="264"/>
      <c r="Q1002" s="265"/>
      <c r="R1002" s="244"/>
      <c r="S1002" s="244"/>
      <c r="T1002" s="265"/>
      <c r="U1002" s="244"/>
      <c r="V1002" s="266" t="str">
        <f t="shared" ref="V1002" si="1421">IF(Q1002="","",IF(Q1002="×",0,IF(AND(Q1002="○",S1002="○"),150000,100000)))</f>
        <v/>
      </c>
      <c r="W1002" s="267" t="str">
        <f t="shared" ref="W1002" si="1422">IF(AND(N1002="",O1002=""),"",SUM(N1002,O1002))</f>
        <v/>
      </c>
      <c r="X1002" s="244"/>
    </row>
    <row r="1003" spans="1:24" s="57" customFormat="1" ht="20.45" customHeight="1">
      <c r="A1003" s="163"/>
      <c r="B1003" s="250"/>
      <c r="C1003" s="251"/>
      <c r="D1003" s="254"/>
      <c r="E1003" s="255"/>
      <c r="F1003" s="254"/>
      <c r="G1003" s="255"/>
      <c r="H1003" s="258"/>
      <c r="I1003" s="259"/>
      <c r="J1003" s="258"/>
      <c r="K1003" s="259"/>
      <c r="L1003" s="261"/>
      <c r="M1003" s="263"/>
      <c r="N1003" s="263"/>
      <c r="O1003" s="264"/>
      <c r="P1003" s="264"/>
      <c r="Q1003" s="265"/>
      <c r="R1003" s="244"/>
      <c r="S1003" s="244"/>
      <c r="T1003" s="265"/>
      <c r="U1003" s="244"/>
      <c r="V1003" s="266"/>
      <c r="W1003" s="267"/>
      <c r="X1003" s="244"/>
    </row>
    <row r="1004" spans="1:24" s="57" customFormat="1" ht="20.45" customHeight="1">
      <c r="A1004" s="163">
        <v>480</v>
      </c>
      <c r="B1004" s="248" t="str">
        <f>IF('様式第６号(2)'!B1011="","",'様式第６号(2)'!B1011)</f>
        <v/>
      </c>
      <c r="C1004" s="249"/>
      <c r="D1004" s="252" t="str">
        <f>IF('様式第６号(2)'!H1011="","",'様式第６号(2)'!H1011)</f>
        <v/>
      </c>
      <c r="E1004" s="253"/>
      <c r="F1004" s="252" t="str">
        <f>IF('様式第６号(2)'!J1011="","",'様式第６号(2)'!J1011)</f>
        <v/>
      </c>
      <c r="G1004" s="253"/>
      <c r="H1004" s="256" t="str">
        <f>IF('様式第６号(2)'!N1011="","",'様式第６号(2)'!N1011)</f>
        <v/>
      </c>
      <c r="I1004" s="257"/>
      <c r="J1004" s="256" t="str">
        <f>IF('様式第６号(2)'!P1011="","",'様式第６号(2)'!P1011)</f>
        <v/>
      </c>
      <c r="K1004" s="257"/>
      <c r="L1004" s="260" t="str">
        <f>IF('様式第６号(2)'!R1011="","",'様式第６号(2)'!R1011)</f>
        <v/>
      </c>
      <c r="M1004" s="262" t="str">
        <f>IF('様式第６号(2)'!T1011="","",'様式第６号(2)'!T1011)</f>
        <v/>
      </c>
      <c r="N1004" s="262" t="str">
        <f t="shared" ref="N1004" si="1423">IF(OR(H1004="",M1004=""),"",H1004-M1004)</f>
        <v/>
      </c>
      <c r="O1004" s="264"/>
      <c r="P1004" s="264"/>
      <c r="Q1004" s="265"/>
      <c r="R1004" s="244"/>
      <c r="S1004" s="244"/>
      <c r="T1004" s="265"/>
      <c r="U1004" s="244"/>
      <c r="V1004" s="266" t="str">
        <f t="shared" ref="V1004" si="1424">IF(Q1004="","",IF(Q1004="×",0,IF(AND(Q1004="○",S1004="○"),150000,100000)))</f>
        <v/>
      </c>
      <c r="W1004" s="267" t="str">
        <f t="shared" ref="W1004" si="1425">IF(AND(N1004="",O1004=""),"",SUM(N1004,O1004))</f>
        <v/>
      </c>
      <c r="X1004" s="244"/>
    </row>
    <row r="1005" spans="1:24" s="57" customFormat="1" ht="20.45" customHeight="1">
      <c r="A1005" s="163"/>
      <c r="B1005" s="250"/>
      <c r="C1005" s="251"/>
      <c r="D1005" s="254"/>
      <c r="E1005" s="255"/>
      <c r="F1005" s="254"/>
      <c r="G1005" s="255"/>
      <c r="H1005" s="258"/>
      <c r="I1005" s="259"/>
      <c r="J1005" s="258"/>
      <c r="K1005" s="259"/>
      <c r="L1005" s="261"/>
      <c r="M1005" s="263"/>
      <c r="N1005" s="263"/>
      <c r="O1005" s="264"/>
      <c r="P1005" s="264"/>
      <c r="Q1005" s="265"/>
      <c r="R1005" s="244"/>
      <c r="S1005" s="244"/>
      <c r="T1005" s="265"/>
      <c r="U1005" s="244"/>
      <c r="V1005" s="266"/>
      <c r="W1005" s="267"/>
      <c r="X1005" s="244"/>
    </row>
    <row r="1006" spans="1:24" s="57" customFormat="1" ht="20.45" customHeight="1">
      <c r="A1006" s="163">
        <v>481</v>
      </c>
      <c r="B1006" s="248" t="str">
        <f>IF('様式第６号(2)'!B1013="","",'様式第６号(2)'!B1013)</f>
        <v/>
      </c>
      <c r="C1006" s="249"/>
      <c r="D1006" s="252" t="str">
        <f>IF('様式第６号(2)'!H1013="","",'様式第６号(2)'!H1013)</f>
        <v/>
      </c>
      <c r="E1006" s="253"/>
      <c r="F1006" s="252" t="str">
        <f>IF('様式第６号(2)'!J1013="","",'様式第６号(2)'!J1013)</f>
        <v/>
      </c>
      <c r="G1006" s="253"/>
      <c r="H1006" s="256" t="str">
        <f>IF('様式第６号(2)'!N1013="","",'様式第６号(2)'!N1013)</f>
        <v/>
      </c>
      <c r="I1006" s="257"/>
      <c r="J1006" s="256" t="str">
        <f>IF('様式第６号(2)'!P1013="","",'様式第６号(2)'!P1013)</f>
        <v/>
      </c>
      <c r="K1006" s="257"/>
      <c r="L1006" s="260" t="str">
        <f>IF('様式第６号(2)'!R1013="","",'様式第６号(2)'!R1013)</f>
        <v/>
      </c>
      <c r="M1006" s="262" t="str">
        <f>IF('様式第６号(2)'!T1013="","",'様式第６号(2)'!T1013)</f>
        <v/>
      </c>
      <c r="N1006" s="262" t="str">
        <f t="shared" ref="N1006" si="1426">IF(OR(H1006="",M1006=""),"",H1006-M1006)</f>
        <v/>
      </c>
      <c r="O1006" s="264"/>
      <c r="P1006" s="264"/>
      <c r="Q1006" s="265"/>
      <c r="R1006" s="244"/>
      <c r="S1006" s="244"/>
      <c r="T1006" s="265"/>
      <c r="U1006" s="244"/>
      <c r="V1006" s="266" t="str">
        <f t="shared" ref="V1006" si="1427">IF(Q1006="","",IF(Q1006="×",0,IF(AND(Q1006="○",S1006="○"),150000,100000)))</f>
        <v/>
      </c>
      <c r="W1006" s="267" t="str">
        <f t="shared" ref="W1006" si="1428">IF(AND(N1006="",O1006=""),"",SUM(N1006,O1006))</f>
        <v/>
      </c>
      <c r="X1006" s="244"/>
    </row>
    <row r="1007" spans="1:24" s="57" customFormat="1" ht="20.45" customHeight="1">
      <c r="A1007" s="163"/>
      <c r="B1007" s="250"/>
      <c r="C1007" s="251"/>
      <c r="D1007" s="254"/>
      <c r="E1007" s="255"/>
      <c r="F1007" s="254"/>
      <c r="G1007" s="255"/>
      <c r="H1007" s="258"/>
      <c r="I1007" s="259"/>
      <c r="J1007" s="258"/>
      <c r="K1007" s="259"/>
      <c r="L1007" s="261"/>
      <c r="M1007" s="263"/>
      <c r="N1007" s="263"/>
      <c r="O1007" s="264"/>
      <c r="P1007" s="264"/>
      <c r="Q1007" s="265"/>
      <c r="R1007" s="244"/>
      <c r="S1007" s="244"/>
      <c r="T1007" s="265"/>
      <c r="U1007" s="244"/>
      <c r="V1007" s="266"/>
      <c r="W1007" s="267"/>
      <c r="X1007" s="244"/>
    </row>
    <row r="1008" spans="1:24" s="57" customFormat="1" ht="20.45" customHeight="1">
      <c r="A1008" s="163">
        <v>482</v>
      </c>
      <c r="B1008" s="248" t="str">
        <f>IF('様式第６号(2)'!B1015="","",'様式第６号(2)'!B1015)</f>
        <v/>
      </c>
      <c r="C1008" s="249"/>
      <c r="D1008" s="252" t="str">
        <f>IF('様式第６号(2)'!H1015="","",'様式第６号(2)'!H1015)</f>
        <v/>
      </c>
      <c r="E1008" s="253"/>
      <c r="F1008" s="252" t="str">
        <f>IF('様式第６号(2)'!J1015="","",'様式第６号(2)'!J1015)</f>
        <v/>
      </c>
      <c r="G1008" s="253"/>
      <c r="H1008" s="256" t="str">
        <f>IF('様式第６号(2)'!N1015="","",'様式第６号(2)'!N1015)</f>
        <v/>
      </c>
      <c r="I1008" s="257"/>
      <c r="J1008" s="256" t="str">
        <f>IF('様式第６号(2)'!P1015="","",'様式第６号(2)'!P1015)</f>
        <v/>
      </c>
      <c r="K1008" s="257"/>
      <c r="L1008" s="260" t="str">
        <f>IF('様式第６号(2)'!R1015="","",'様式第６号(2)'!R1015)</f>
        <v/>
      </c>
      <c r="M1008" s="262" t="str">
        <f>IF('様式第６号(2)'!T1015="","",'様式第６号(2)'!T1015)</f>
        <v/>
      </c>
      <c r="N1008" s="262" t="str">
        <f t="shared" ref="N1008" si="1429">IF(OR(H1008="",M1008=""),"",H1008-M1008)</f>
        <v/>
      </c>
      <c r="O1008" s="264"/>
      <c r="P1008" s="264"/>
      <c r="Q1008" s="265"/>
      <c r="R1008" s="244"/>
      <c r="S1008" s="244"/>
      <c r="T1008" s="265"/>
      <c r="U1008" s="244"/>
      <c r="V1008" s="266" t="str">
        <f t="shared" ref="V1008" si="1430">IF(Q1008="","",IF(Q1008="×",0,IF(AND(Q1008="○",S1008="○"),150000,100000)))</f>
        <v/>
      </c>
      <c r="W1008" s="267" t="str">
        <f t="shared" ref="W1008" si="1431">IF(AND(N1008="",O1008=""),"",SUM(N1008,O1008))</f>
        <v/>
      </c>
      <c r="X1008" s="244"/>
    </row>
    <row r="1009" spans="1:24" s="57" customFormat="1" ht="20.45" customHeight="1">
      <c r="A1009" s="163"/>
      <c r="B1009" s="250"/>
      <c r="C1009" s="251"/>
      <c r="D1009" s="254"/>
      <c r="E1009" s="255"/>
      <c r="F1009" s="254"/>
      <c r="G1009" s="255"/>
      <c r="H1009" s="258"/>
      <c r="I1009" s="259"/>
      <c r="J1009" s="258"/>
      <c r="K1009" s="259"/>
      <c r="L1009" s="261"/>
      <c r="M1009" s="263"/>
      <c r="N1009" s="263"/>
      <c r="O1009" s="264"/>
      <c r="P1009" s="264"/>
      <c r="Q1009" s="265"/>
      <c r="R1009" s="244"/>
      <c r="S1009" s="244"/>
      <c r="T1009" s="265"/>
      <c r="U1009" s="244"/>
      <c r="V1009" s="266"/>
      <c r="W1009" s="267"/>
      <c r="X1009" s="244"/>
    </row>
    <row r="1010" spans="1:24" s="57" customFormat="1" ht="20.45" customHeight="1">
      <c r="A1010" s="163">
        <v>483</v>
      </c>
      <c r="B1010" s="248" t="str">
        <f>IF('様式第６号(2)'!B1017="","",'様式第６号(2)'!B1017)</f>
        <v/>
      </c>
      <c r="C1010" s="249"/>
      <c r="D1010" s="252" t="str">
        <f>IF('様式第６号(2)'!H1017="","",'様式第６号(2)'!H1017)</f>
        <v/>
      </c>
      <c r="E1010" s="253"/>
      <c r="F1010" s="252" t="str">
        <f>IF('様式第６号(2)'!J1017="","",'様式第６号(2)'!J1017)</f>
        <v/>
      </c>
      <c r="G1010" s="253"/>
      <c r="H1010" s="256" t="str">
        <f>IF('様式第６号(2)'!N1017="","",'様式第６号(2)'!N1017)</f>
        <v/>
      </c>
      <c r="I1010" s="257"/>
      <c r="J1010" s="256" t="str">
        <f>IF('様式第６号(2)'!P1017="","",'様式第６号(2)'!P1017)</f>
        <v/>
      </c>
      <c r="K1010" s="257"/>
      <c r="L1010" s="260" t="str">
        <f>IF('様式第６号(2)'!R1017="","",'様式第６号(2)'!R1017)</f>
        <v/>
      </c>
      <c r="M1010" s="262" t="str">
        <f>IF('様式第６号(2)'!T1017="","",'様式第６号(2)'!T1017)</f>
        <v/>
      </c>
      <c r="N1010" s="262" t="str">
        <f t="shared" ref="N1010" si="1432">IF(OR(H1010="",M1010=""),"",H1010-M1010)</f>
        <v/>
      </c>
      <c r="O1010" s="264"/>
      <c r="P1010" s="264"/>
      <c r="Q1010" s="265"/>
      <c r="R1010" s="244"/>
      <c r="S1010" s="244"/>
      <c r="T1010" s="265"/>
      <c r="U1010" s="244"/>
      <c r="V1010" s="266" t="str">
        <f t="shared" ref="V1010" si="1433">IF(Q1010="","",IF(Q1010="×",0,IF(AND(Q1010="○",S1010="○"),150000,100000)))</f>
        <v/>
      </c>
      <c r="W1010" s="267" t="str">
        <f t="shared" ref="W1010" si="1434">IF(AND(N1010="",O1010=""),"",SUM(N1010,O1010))</f>
        <v/>
      </c>
      <c r="X1010" s="244"/>
    </row>
    <row r="1011" spans="1:24" s="57" customFormat="1" ht="20.45" customHeight="1">
      <c r="A1011" s="163"/>
      <c r="B1011" s="250"/>
      <c r="C1011" s="251"/>
      <c r="D1011" s="254"/>
      <c r="E1011" s="255"/>
      <c r="F1011" s="254"/>
      <c r="G1011" s="255"/>
      <c r="H1011" s="258"/>
      <c r="I1011" s="259"/>
      <c r="J1011" s="258"/>
      <c r="K1011" s="259"/>
      <c r="L1011" s="261"/>
      <c r="M1011" s="263"/>
      <c r="N1011" s="263"/>
      <c r="O1011" s="264"/>
      <c r="P1011" s="264"/>
      <c r="Q1011" s="265"/>
      <c r="R1011" s="244"/>
      <c r="S1011" s="244"/>
      <c r="T1011" s="265"/>
      <c r="U1011" s="244"/>
      <c r="V1011" s="266"/>
      <c r="W1011" s="267"/>
      <c r="X1011" s="244"/>
    </row>
    <row r="1012" spans="1:24" s="57" customFormat="1" ht="20.45" customHeight="1">
      <c r="A1012" s="163">
        <v>484</v>
      </c>
      <c r="B1012" s="248" t="str">
        <f>IF('様式第６号(2)'!B1019="","",'様式第６号(2)'!B1019)</f>
        <v/>
      </c>
      <c r="C1012" s="249"/>
      <c r="D1012" s="252" t="str">
        <f>IF('様式第６号(2)'!H1019="","",'様式第６号(2)'!H1019)</f>
        <v/>
      </c>
      <c r="E1012" s="253"/>
      <c r="F1012" s="252" t="str">
        <f>IF('様式第６号(2)'!J1019="","",'様式第６号(2)'!J1019)</f>
        <v/>
      </c>
      <c r="G1012" s="253"/>
      <c r="H1012" s="256" t="str">
        <f>IF('様式第６号(2)'!N1019="","",'様式第６号(2)'!N1019)</f>
        <v/>
      </c>
      <c r="I1012" s="257"/>
      <c r="J1012" s="256" t="str">
        <f>IF('様式第６号(2)'!P1019="","",'様式第６号(2)'!P1019)</f>
        <v/>
      </c>
      <c r="K1012" s="257"/>
      <c r="L1012" s="260" t="str">
        <f>IF('様式第６号(2)'!R1019="","",'様式第６号(2)'!R1019)</f>
        <v/>
      </c>
      <c r="M1012" s="262" t="str">
        <f>IF('様式第６号(2)'!T1019="","",'様式第６号(2)'!T1019)</f>
        <v/>
      </c>
      <c r="N1012" s="262" t="str">
        <f t="shared" ref="N1012" si="1435">IF(OR(H1012="",M1012=""),"",H1012-M1012)</f>
        <v/>
      </c>
      <c r="O1012" s="264"/>
      <c r="P1012" s="264"/>
      <c r="Q1012" s="265"/>
      <c r="R1012" s="244"/>
      <c r="S1012" s="244"/>
      <c r="T1012" s="265"/>
      <c r="U1012" s="244"/>
      <c r="V1012" s="266" t="str">
        <f t="shared" ref="V1012" si="1436">IF(Q1012="","",IF(Q1012="×",0,IF(AND(Q1012="○",S1012="○"),150000,100000)))</f>
        <v/>
      </c>
      <c r="W1012" s="267" t="str">
        <f t="shared" ref="W1012" si="1437">IF(AND(N1012="",O1012=""),"",SUM(N1012,O1012))</f>
        <v/>
      </c>
      <c r="X1012" s="244"/>
    </row>
    <row r="1013" spans="1:24" s="57" customFormat="1" ht="20.45" customHeight="1">
      <c r="A1013" s="163"/>
      <c r="B1013" s="250"/>
      <c r="C1013" s="251"/>
      <c r="D1013" s="254"/>
      <c r="E1013" s="255"/>
      <c r="F1013" s="254"/>
      <c r="G1013" s="255"/>
      <c r="H1013" s="258"/>
      <c r="I1013" s="259"/>
      <c r="J1013" s="258"/>
      <c r="K1013" s="259"/>
      <c r="L1013" s="261"/>
      <c r="M1013" s="263"/>
      <c r="N1013" s="263"/>
      <c r="O1013" s="264"/>
      <c r="P1013" s="264"/>
      <c r="Q1013" s="265"/>
      <c r="R1013" s="244"/>
      <c r="S1013" s="244"/>
      <c r="T1013" s="265"/>
      <c r="U1013" s="244"/>
      <c r="V1013" s="266"/>
      <c r="W1013" s="267"/>
      <c r="X1013" s="244"/>
    </row>
    <row r="1014" spans="1:24" s="57" customFormat="1" ht="20.45" customHeight="1">
      <c r="A1014" s="163">
        <v>485</v>
      </c>
      <c r="B1014" s="248" t="str">
        <f>IF('様式第６号(2)'!B1021="","",'様式第６号(2)'!B1021)</f>
        <v/>
      </c>
      <c r="C1014" s="249"/>
      <c r="D1014" s="252" t="str">
        <f>IF('様式第６号(2)'!H1021="","",'様式第６号(2)'!H1021)</f>
        <v/>
      </c>
      <c r="E1014" s="253"/>
      <c r="F1014" s="252" t="str">
        <f>IF('様式第６号(2)'!J1021="","",'様式第６号(2)'!J1021)</f>
        <v/>
      </c>
      <c r="G1014" s="253"/>
      <c r="H1014" s="256" t="str">
        <f>IF('様式第６号(2)'!N1021="","",'様式第６号(2)'!N1021)</f>
        <v/>
      </c>
      <c r="I1014" s="257"/>
      <c r="J1014" s="256" t="str">
        <f>IF('様式第６号(2)'!P1021="","",'様式第６号(2)'!P1021)</f>
        <v/>
      </c>
      <c r="K1014" s="257"/>
      <c r="L1014" s="260" t="str">
        <f>IF('様式第６号(2)'!R1021="","",'様式第６号(2)'!R1021)</f>
        <v/>
      </c>
      <c r="M1014" s="262" t="str">
        <f>IF('様式第６号(2)'!T1021="","",'様式第６号(2)'!T1021)</f>
        <v/>
      </c>
      <c r="N1014" s="262" t="str">
        <f t="shared" ref="N1014" si="1438">IF(OR(H1014="",M1014=""),"",H1014-M1014)</f>
        <v/>
      </c>
      <c r="O1014" s="264"/>
      <c r="P1014" s="264"/>
      <c r="Q1014" s="265"/>
      <c r="R1014" s="244"/>
      <c r="S1014" s="244"/>
      <c r="T1014" s="265"/>
      <c r="U1014" s="244"/>
      <c r="V1014" s="266" t="str">
        <f t="shared" ref="V1014" si="1439">IF(Q1014="","",IF(Q1014="×",0,IF(AND(Q1014="○",S1014="○"),150000,100000)))</f>
        <v/>
      </c>
      <c r="W1014" s="267" t="str">
        <f t="shared" ref="W1014" si="1440">IF(AND(N1014="",O1014=""),"",SUM(N1014,O1014))</f>
        <v/>
      </c>
      <c r="X1014" s="244"/>
    </row>
    <row r="1015" spans="1:24" s="57" customFormat="1" ht="20.45" customHeight="1">
      <c r="A1015" s="163"/>
      <c r="B1015" s="250"/>
      <c r="C1015" s="251"/>
      <c r="D1015" s="254"/>
      <c r="E1015" s="255"/>
      <c r="F1015" s="254"/>
      <c r="G1015" s="255"/>
      <c r="H1015" s="258"/>
      <c r="I1015" s="259"/>
      <c r="J1015" s="258"/>
      <c r="K1015" s="259"/>
      <c r="L1015" s="261"/>
      <c r="M1015" s="263"/>
      <c r="N1015" s="263"/>
      <c r="O1015" s="264"/>
      <c r="P1015" s="264"/>
      <c r="Q1015" s="265"/>
      <c r="R1015" s="244"/>
      <c r="S1015" s="244"/>
      <c r="T1015" s="265"/>
      <c r="U1015" s="244"/>
      <c r="V1015" s="266"/>
      <c r="W1015" s="267"/>
      <c r="X1015" s="244"/>
    </row>
    <row r="1016" spans="1:24" s="57" customFormat="1" ht="20.45" customHeight="1">
      <c r="A1016" s="163">
        <v>486</v>
      </c>
      <c r="B1016" s="248" t="str">
        <f>IF('様式第６号(2)'!B1023="","",'様式第６号(2)'!B1023)</f>
        <v/>
      </c>
      <c r="C1016" s="249"/>
      <c r="D1016" s="252" t="str">
        <f>IF('様式第６号(2)'!H1023="","",'様式第６号(2)'!H1023)</f>
        <v/>
      </c>
      <c r="E1016" s="253"/>
      <c r="F1016" s="252" t="str">
        <f>IF('様式第６号(2)'!J1023="","",'様式第６号(2)'!J1023)</f>
        <v/>
      </c>
      <c r="G1016" s="253"/>
      <c r="H1016" s="256" t="str">
        <f>IF('様式第６号(2)'!N1023="","",'様式第６号(2)'!N1023)</f>
        <v/>
      </c>
      <c r="I1016" s="257"/>
      <c r="J1016" s="256" t="str">
        <f>IF('様式第６号(2)'!P1023="","",'様式第６号(2)'!P1023)</f>
        <v/>
      </c>
      <c r="K1016" s="257"/>
      <c r="L1016" s="260" t="str">
        <f>IF('様式第６号(2)'!R1023="","",'様式第６号(2)'!R1023)</f>
        <v/>
      </c>
      <c r="M1016" s="262" t="str">
        <f>IF('様式第６号(2)'!T1023="","",'様式第６号(2)'!T1023)</f>
        <v/>
      </c>
      <c r="N1016" s="262" t="str">
        <f t="shared" ref="N1016" si="1441">IF(OR(H1016="",M1016=""),"",H1016-M1016)</f>
        <v/>
      </c>
      <c r="O1016" s="264"/>
      <c r="P1016" s="264"/>
      <c r="Q1016" s="265"/>
      <c r="R1016" s="244"/>
      <c r="S1016" s="244"/>
      <c r="T1016" s="265"/>
      <c r="U1016" s="244"/>
      <c r="V1016" s="266" t="str">
        <f t="shared" ref="V1016" si="1442">IF(Q1016="","",IF(Q1016="×",0,IF(AND(Q1016="○",S1016="○"),150000,100000)))</f>
        <v/>
      </c>
      <c r="W1016" s="267" t="str">
        <f t="shared" ref="W1016" si="1443">IF(AND(N1016="",O1016=""),"",SUM(N1016,O1016))</f>
        <v/>
      </c>
      <c r="X1016" s="244"/>
    </row>
    <row r="1017" spans="1:24" s="57" customFormat="1" ht="20.45" customHeight="1">
      <c r="A1017" s="163"/>
      <c r="B1017" s="250"/>
      <c r="C1017" s="251"/>
      <c r="D1017" s="254"/>
      <c r="E1017" s="255"/>
      <c r="F1017" s="254"/>
      <c r="G1017" s="255"/>
      <c r="H1017" s="258"/>
      <c r="I1017" s="259"/>
      <c r="J1017" s="258"/>
      <c r="K1017" s="259"/>
      <c r="L1017" s="261"/>
      <c r="M1017" s="263"/>
      <c r="N1017" s="263"/>
      <c r="O1017" s="264"/>
      <c r="P1017" s="264"/>
      <c r="Q1017" s="265"/>
      <c r="R1017" s="244"/>
      <c r="S1017" s="244"/>
      <c r="T1017" s="265"/>
      <c r="U1017" s="244"/>
      <c r="V1017" s="266"/>
      <c r="W1017" s="267"/>
      <c r="X1017" s="244"/>
    </row>
    <row r="1018" spans="1:24" s="57" customFormat="1" ht="20.45" customHeight="1">
      <c r="A1018" s="163">
        <v>487</v>
      </c>
      <c r="B1018" s="248" t="str">
        <f>IF('様式第６号(2)'!B1025="","",'様式第６号(2)'!B1025)</f>
        <v/>
      </c>
      <c r="C1018" s="249"/>
      <c r="D1018" s="252" t="str">
        <f>IF('様式第６号(2)'!H1025="","",'様式第６号(2)'!H1025)</f>
        <v/>
      </c>
      <c r="E1018" s="253"/>
      <c r="F1018" s="252" t="str">
        <f>IF('様式第６号(2)'!J1025="","",'様式第６号(2)'!J1025)</f>
        <v/>
      </c>
      <c r="G1018" s="253"/>
      <c r="H1018" s="256" t="str">
        <f>IF('様式第６号(2)'!N1025="","",'様式第６号(2)'!N1025)</f>
        <v/>
      </c>
      <c r="I1018" s="257"/>
      <c r="J1018" s="256" t="str">
        <f>IF('様式第６号(2)'!P1025="","",'様式第６号(2)'!P1025)</f>
        <v/>
      </c>
      <c r="K1018" s="257"/>
      <c r="L1018" s="260" t="str">
        <f>IF('様式第６号(2)'!R1025="","",'様式第６号(2)'!R1025)</f>
        <v/>
      </c>
      <c r="M1018" s="262" t="str">
        <f>IF('様式第６号(2)'!T1025="","",'様式第６号(2)'!T1025)</f>
        <v/>
      </c>
      <c r="N1018" s="262" t="str">
        <f t="shared" ref="N1018" si="1444">IF(OR(H1018="",M1018=""),"",H1018-M1018)</f>
        <v/>
      </c>
      <c r="O1018" s="264"/>
      <c r="P1018" s="264"/>
      <c r="Q1018" s="265"/>
      <c r="R1018" s="244"/>
      <c r="S1018" s="244"/>
      <c r="T1018" s="265"/>
      <c r="U1018" s="244"/>
      <c r="V1018" s="266" t="str">
        <f t="shared" ref="V1018" si="1445">IF(Q1018="","",IF(Q1018="×",0,IF(AND(Q1018="○",S1018="○"),150000,100000)))</f>
        <v/>
      </c>
      <c r="W1018" s="267" t="str">
        <f t="shared" ref="W1018" si="1446">IF(AND(N1018="",O1018=""),"",SUM(N1018,O1018))</f>
        <v/>
      </c>
      <c r="X1018" s="244"/>
    </row>
    <row r="1019" spans="1:24" s="57" customFormat="1" ht="20.45" customHeight="1">
      <c r="A1019" s="163"/>
      <c r="B1019" s="250"/>
      <c r="C1019" s="251"/>
      <c r="D1019" s="254"/>
      <c r="E1019" s="255"/>
      <c r="F1019" s="254"/>
      <c r="G1019" s="255"/>
      <c r="H1019" s="258"/>
      <c r="I1019" s="259"/>
      <c r="J1019" s="258"/>
      <c r="K1019" s="259"/>
      <c r="L1019" s="261"/>
      <c r="M1019" s="263"/>
      <c r="N1019" s="263"/>
      <c r="O1019" s="264"/>
      <c r="P1019" s="264"/>
      <c r="Q1019" s="265"/>
      <c r="R1019" s="244"/>
      <c r="S1019" s="244"/>
      <c r="T1019" s="265"/>
      <c r="U1019" s="244"/>
      <c r="V1019" s="266"/>
      <c r="W1019" s="267"/>
      <c r="X1019" s="244"/>
    </row>
    <row r="1020" spans="1:24" s="57" customFormat="1" ht="20.45" customHeight="1">
      <c r="A1020" s="163">
        <v>488</v>
      </c>
      <c r="B1020" s="248" t="str">
        <f>IF('様式第６号(2)'!B1027="","",'様式第６号(2)'!B1027)</f>
        <v/>
      </c>
      <c r="C1020" s="249"/>
      <c r="D1020" s="252" t="str">
        <f>IF('様式第６号(2)'!H1027="","",'様式第６号(2)'!H1027)</f>
        <v/>
      </c>
      <c r="E1020" s="253"/>
      <c r="F1020" s="252" t="str">
        <f>IF('様式第６号(2)'!J1027="","",'様式第６号(2)'!J1027)</f>
        <v/>
      </c>
      <c r="G1020" s="253"/>
      <c r="H1020" s="256" t="str">
        <f>IF('様式第６号(2)'!N1027="","",'様式第６号(2)'!N1027)</f>
        <v/>
      </c>
      <c r="I1020" s="257"/>
      <c r="J1020" s="256" t="str">
        <f>IF('様式第６号(2)'!P1027="","",'様式第６号(2)'!P1027)</f>
        <v/>
      </c>
      <c r="K1020" s="257"/>
      <c r="L1020" s="260" t="str">
        <f>IF('様式第６号(2)'!R1027="","",'様式第６号(2)'!R1027)</f>
        <v/>
      </c>
      <c r="M1020" s="262" t="str">
        <f>IF('様式第６号(2)'!T1027="","",'様式第６号(2)'!T1027)</f>
        <v/>
      </c>
      <c r="N1020" s="262" t="str">
        <f t="shared" ref="N1020" si="1447">IF(OR(H1020="",M1020=""),"",H1020-M1020)</f>
        <v/>
      </c>
      <c r="O1020" s="264"/>
      <c r="P1020" s="264"/>
      <c r="Q1020" s="265"/>
      <c r="R1020" s="244"/>
      <c r="S1020" s="244"/>
      <c r="T1020" s="265"/>
      <c r="U1020" s="244"/>
      <c r="V1020" s="266" t="str">
        <f t="shared" ref="V1020" si="1448">IF(Q1020="","",IF(Q1020="×",0,IF(AND(Q1020="○",S1020="○"),150000,100000)))</f>
        <v/>
      </c>
      <c r="W1020" s="267" t="str">
        <f t="shared" ref="W1020" si="1449">IF(AND(N1020="",O1020=""),"",SUM(N1020,O1020))</f>
        <v/>
      </c>
      <c r="X1020" s="244"/>
    </row>
    <row r="1021" spans="1:24" s="57" customFormat="1" ht="20.45" customHeight="1">
      <c r="A1021" s="163"/>
      <c r="B1021" s="250"/>
      <c r="C1021" s="251"/>
      <c r="D1021" s="254"/>
      <c r="E1021" s="255"/>
      <c r="F1021" s="254"/>
      <c r="G1021" s="255"/>
      <c r="H1021" s="258"/>
      <c r="I1021" s="259"/>
      <c r="J1021" s="258"/>
      <c r="K1021" s="259"/>
      <c r="L1021" s="261"/>
      <c r="M1021" s="263"/>
      <c r="N1021" s="263"/>
      <c r="O1021" s="264"/>
      <c r="P1021" s="264"/>
      <c r="Q1021" s="265"/>
      <c r="R1021" s="244"/>
      <c r="S1021" s="244"/>
      <c r="T1021" s="265"/>
      <c r="U1021" s="244"/>
      <c r="V1021" s="266"/>
      <c r="W1021" s="267"/>
      <c r="X1021" s="244"/>
    </row>
    <row r="1022" spans="1:24" s="57" customFormat="1" ht="20.45" customHeight="1">
      <c r="A1022" s="163">
        <v>489</v>
      </c>
      <c r="B1022" s="248" t="str">
        <f>IF('様式第６号(2)'!B1029="","",'様式第６号(2)'!B1029)</f>
        <v/>
      </c>
      <c r="C1022" s="249"/>
      <c r="D1022" s="252" t="str">
        <f>IF('様式第６号(2)'!H1029="","",'様式第６号(2)'!H1029)</f>
        <v/>
      </c>
      <c r="E1022" s="253"/>
      <c r="F1022" s="252" t="str">
        <f>IF('様式第６号(2)'!J1029="","",'様式第６号(2)'!J1029)</f>
        <v/>
      </c>
      <c r="G1022" s="253"/>
      <c r="H1022" s="256" t="str">
        <f>IF('様式第６号(2)'!N1029="","",'様式第６号(2)'!N1029)</f>
        <v/>
      </c>
      <c r="I1022" s="257"/>
      <c r="J1022" s="256" t="str">
        <f>IF('様式第６号(2)'!P1029="","",'様式第６号(2)'!P1029)</f>
        <v/>
      </c>
      <c r="K1022" s="257"/>
      <c r="L1022" s="260" t="str">
        <f>IF('様式第６号(2)'!R1029="","",'様式第６号(2)'!R1029)</f>
        <v/>
      </c>
      <c r="M1022" s="262" t="str">
        <f>IF('様式第６号(2)'!T1029="","",'様式第６号(2)'!T1029)</f>
        <v/>
      </c>
      <c r="N1022" s="262" t="str">
        <f t="shared" ref="N1022" si="1450">IF(OR(H1022="",M1022=""),"",H1022-M1022)</f>
        <v/>
      </c>
      <c r="O1022" s="264"/>
      <c r="P1022" s="264"/>
      <c r="Q1022" s="265"/>
      <c r="R1022" s="244"/>
      <c r="S1022" s="244"/>
      <c r="T1022" s="265"/>
      <c r="U1022" s="244"/>
      <c r="V1022" s="266" t="str">
        <f t="shared" ref="V1022" si="1451">IF(Q1022="","",IF(Q1022="×",0,IF(AND(Q1022="○",S1022="○"),150000,100000)))</f>
        <v/>
      </c>
      <c r="W1022" s="267" t="str">
        <f t="shared" ref="W1022" si="1452">IF(AND(N1022="",O1022=""),"",SUM(N1022,O1022))</f>
        <v/>
      </c>
      <c r="X1022" s="244"/>
    </row>
    <row r="1023" spans="1:24" s="57" customFormat="1" ht="20.45" customHeight="1">
      <c r="A1023" s="163"/>
      <c r="B1023" s="250"/>
      <c r="C1023" s="251"/>
      <c r="D1023" s="254"/>
      <c r="E1023" s="255"/>
      <c r="F1023" s="254"/>
      <c r="G1023" s="255"/>
      <c r="H1023" s="258"/>
      <c r="I1023" s="259"/>
      <c r="J1023" s="258"/>
      <c r="K1023" s="259"/>
      <c r="L1023" s="261"/>
      <c r="M1023" s="263"/>
      <c r="N1023" s="263"/>
      <c r="O1023" s="264"/>
      <c r="P1023" s="264"/>
      <c r="Q1023" s="265"/>
      <c r="R1023" s="244"/>
      <c r="S1023" s="244"/>
      <c r="T1023" s="265"/>
      <c r="U1023" s="244"/>
      <c r="V1023" s="266"/>
      <c r="W1023" s="267"/>
      <c r="X1023" s="244"/>
    </row>
    <row r="1024" spans="1:24" s="57" customFormat="1" ht="20.45" customHeight="1">
      <c r="A1024" s="163">
        <v>490</v>
      </c>
      <c r="B1024" s="248" t="str">
        <f>IF('様式第６号(2)'!B1031="","",'様式第６号(2)'!B1031)</f>
        <v/>
      </c>
      <c r="C1024" s="249"/>
      <c r="D1024" s="252" t="str">
        <f>IF('様式第６号(2)'!H1031="","",'様式第６号(2)'!H1031)</f>
        <v/>
      </c>
      <c r="E1024" s="253"/>
      <c r="F1024" s="252" t="str">
        <f>IF('様式第６号(2)'!J1031="","",'様式第６号(2)'!J1031)</f>
        <v/>
      </c>
      <c r="G1024" s="253"/>
      <c r="H1024" s="256" t="str">
        <f>IF('様式第６号(2)'!N1031="","",'様式第６号(2)'!N1031)</f>
        <v/>
      </c>
      <c r="I1024" s="257"/>
      <c r="J1024" s="256" t="str">
        <f>IF('様式第６号(2)'!P1031="","",'様式第６号(2)'!P1031)</f>
        <v/>
      </c>
      <c r="K1024" s="257"/>
      <c r="L1024" s="260" t="str">
        <f>IF('様式第６号(2)'!R1031="","",'様式第６号(2)'!R1031)</f>
        <v/>
      </c>
      <c r="M1024" s="262" t="str">
        <f>IF('様式第６号(2)'!T1031="","",'様式第６号(2)'!T1031)</f>
        <v/>
      </c>
      <c r="N1024" s="262" t="str">
        <f t="shared" ref="N1024" si="1453">IF(OR(H1024="",M1024=""),"",H1024-M1024)</f>
        <v/>
      </c>
      <c r="O1024" s="264"/>
      <c r="P1024" s="264"/>
      <c r="Q1024" s="265"/>
      <c r="R1024" s="244"/>
      <c r="S1024" s="244"/>
      <c r="T1024" s="265"/>
      <c r="U1024" s="244"/>
      <c r="V1024" s="266" t="str">
        <f t="shared" ref="V1024" si="1454">IF(Q1024="","",IF(Q1024="×",0,IF(AND(Q1024="○",S1024="○"),150000,100000)))</f>
        <v/>
      </c>
      <c r="W1024" s="267" t="str">
        <f t="shared" ref="W1024" si="1455">IF(AND(N1024="",O1024=""),"",SUM(N1024,O1024))</f>
        <v/>
      </c>
      <c r="X1024" s="244"/>
    </row>
    <row r="1025" spans="1:24" s="57" customFormat="1" ht="20.45" customHeight="1">
      <c r="A1025" s="163"/>
      <c r="B1025" s="250"/>
      <c r="C1025" s="251"/>
      <c r="D1025" s="254"/>
      <c r="E1025" s="255"/>
      <c r="F1025" s="254"/>
      <c r="G1025" s="255"/>
      <c r="H1025" s="258"/>
      <c r="I1025" s="259"/>
      <c r="J1025" s="258"/>
      <c r="K1025" s="259"/>
      <c r="L1025" s="261"/>
      <c r="M1025" s="263"/>
      <c r="N1025" s="263"/>
      <c r="O1025" s="264"/>
      <c r="P1025" s="264"/>
      <c r="Q1025" s="265"/>
      <c r="R1025" s="244"/>
      <c r="S1025" s="244"/>
      <c r="T1025" s="265"/>
      <c r="U1025" s="244"/>
      <c r="V1025" s="266"/>
      <c r="W1025" s="267"/>
      <c r="X1025" s="244"/>
    </row>
    <row r="1026" spans="1:24" s="57" customFormat="1" ht="20.45" customHeight="1">
      <c r="A1026" s="163">
        <v>491</v>
      </c>
      <c r="B1026" s="248" t="str">
        <f>IF('様式第６号(2)'!B1033="","",'様式第６号(2)'!B1033)</f>
        <v/>
      </c>
      <c r="C1026" s="249"/>
      <c r="D1026" s="252" t="str">
        <f>IF('様式第６号(2)'!H1033="","",'様式第６号(2)'!H1033)</f>
        <v/>
      </c>
      <c r="E1026" s="253"/>
      <c r="F1026" s="252" t="str">
        <f>IF('様式第６号(2)'!J1033="","",'様式第６号(2)'!J1033)</f>
        <v/>
      </c>
      <c r="G1026" s="253"/>
      <c r="H1026" s="256" t="str">
        <f>IF('様式第６号(2)'!N1033="","",'様式第６号(2)'!N1033)</f>
        <v/>
      </c>
      <c r="I1026" s="257"/>
      <c r="J1026" s="256" t="str">
        <f>IF('様式第６号(2)'!P1033="","",'様式第６号(2)'!P1033)</f>
        <v/>
      </c>
      <c r="K1026" s="257"/>
      <c r="L1026" s="260" t="str">
        <f>IF('様式第６号(2)'!R1033="","",'様式第６号(2)'!R1033)</f>
        <v/>
      </c>
      <c r="M1026" s="262" t="str">
        <f>IF('様式第６号(2)'!T1033="","",'様式第６号(2)'!T1033)</f>
        <v/>
      </c>
      <c r="N1026" s="262" t="str">
        <f t="shared" ref="N1026" si="1456">IF(OR(H1026="",M1026=""),"",H1026-M1026)</f>
        <v/>
      </c>
      <c r="O1026" s="264"/>
      <c r="P1026" s="264"/>
      <c r="Q1026" s="265"/>
      <c r="R1026" s="244"/>
      <c r="S1026" s="244"/>
      <c r="T1026" s="265"/>
      <c r="U1026" s="244"/>
      <c r="V1026" s="266" t="str">
        <f t="shared" ref="V1026" si="1457">IF(Q1026="","",IF(Q1026="×",0,IF(AND(Q1026="○",S1026="○"),150000,100000)))</f>
        <v/>
      </c>
      <c r="W1026" s="267" t="str">
        <f t="shared" ref="W1026" si="1458">IF(AND(N1026="",O1026=""),"",SUM(N1026,O1026))</f>
        <v/>
      </c>
      <c r="X1026" s="244"/>
    </row>
    <row r="1027" spans="1:24" s="57" customFormat="1" ht="20.45" customHeight="1">
      <c r="A1027" s="163"/>
      <c r="B1027" s="250"/>
      <c r="C1027" s="251"/>
      <c r="D1027" s="254"/>
      <c r="E1027" s="255"/>
      <c r="F1027" s="254"/>
      <c r="G1027" s="255"/>
      <c r="H1027" s="258"/>
      <c r="I1027" s="259"/>
      <c r="J1027" s="258"/>
      <c r="K1027" s="259"/>
      <c r="L1027" s="261"/>
      <c r="M1027" s="263"/>
      <c r="N1027" s="263"/>
      <c r="O1027" s="264"/>
      <c r="P1027" s="264"/>
      <c r="Q1027" s="265"/>
      <c r="R1027" s="244"/>
      <c r="S1027" s="244"/>
      <c r="T1027" s="265"/>
      <c r="U1027" s="244"/>
      <c r="V1027" s="266"/>
      <c r="W1027" s="267"/>
      <c r="X1027" s="244"/>
    </row>
    <row r="1028" spans="1:24" s="57" customFormat="1" ht="20.45" customHeight="1">
      <c r="A1028" s="163">
        <v>492</v>
      </c>
      <c r="B1028" s="248" t="str">
        <f>IF('様式第６号(2)'!B1035="","",'様式第６号(2)'!B1035)</f>
        <v/>
      </c>
      <c r="C1028" s="249"/>
      <c r="D1028" s="252" t="str">
        <f>IF('様式第６号(2)'!H1035="","",'様式第６号(2)'!H1035)</f>
        <v/>
      </c>
      <c r="E1028" s="253"/>
      <c r="F1028" s="252" t="str">
        <f>IF('様式第６号(2)'!J1035="","",'様式第６号(2)'!J1035)</f>
        <v/>
      </c>
      <c r="G1028" s="253"/>
      <c r="H1028" s="256" t="str">
        <f>IF('様式第６号(2)'!N1035="","",'様式第６号(2)'!N1035)</f>
        <v/>
      </c>
      <c r="I1028" s="257"/>
      <c r="J1028" s="256" t="str">
        <f>IF('様式第６号(2)'!P1035="","",'様式第６号(2)'!P1035)</f>
        <v/>
      </c>
      <c r="K1028" s="257"/>
      <c r="L1028" s="260" t="str">
        <f>IF('様式第６号(2)'!R1035="","",'様式第６号(2)'!R1035)</f>
        <v/>
      </c>
      <c r="M1028" s="262" t="str">
        <f>IF('様式第６号(2)'!T1035="","",'様式第６号(2)'!T1035)</f>
        <v/>
      </c>
      <c r="N1028" s="262" t="str">
        <f t="shared" ref="N1028" si="1459">IF(OR(H1028="",M1028=""),"",H1028-M1028)</f>
        <v/>
      </c>
      <c r="O1028" s="264"/>
      <c r="P1028" s="264"/>
      <c r="Q1028" s="265"/>
      <c r="R1028" s="244"/>
      <c r="S1028" s="244"/>
      <c r="T1028" s="265"/>
      <c r="U1028" s="244"/>
      <c r="V1028" s="266" t="str">
        <f t="shared" ref="V1028" si="1460">IF(Q1028="","",IF(Q1028="×",0,IF(AND(Q1028="○",S1028="○"),150000,100000)))</f>
        <v/>
      </c>
      <c r="W1028" s="267" t="str">
        <f t="shared" ref="W1028" si="1461">IF(AND(N1028="",O1028=""),"",SUM(N1028,O1028))</f>
        <v/>
      </c>
      <c r="X1028" s="244"/>
    </row>
    <row r="1029" spans="1:24" s="57" customFormat="1" ht="20.45" customHeight="1">
      <c r="A1029" s="163"/>
      <c r="B1029" s="250"/>
      <c r="C1029" s="251"/>
      <c r="D1029" s="254"/>
      <c r="E1029" s="255"/>
      <c r="F1029" s="254"/>
      <c r="G1029" s="255"/>
      <c r="H1029" s="258"/>
      <c r="I1029" s="259"/>
      <c r="J1029" s="258"/>
      <c r="K1029" s="259"/>
      <c r="L1029" s="261"/>
      <c r="M1029" s="263"/>
      <c r="N1029" s="263"/>
      <c r="O1029" s="264"/>
      <c r="P1029" s="264"/>
      <c r="Q1029" s="265"/>
      <c r="R1029" s="244"/>
      <c r="S1029" s="244"/>
      <c r="T1029" s="265"/>
      <c r="U1029" s="244"/>
      <c r="V1029" s="266"/>
      <c r="W1029" s="267"/>
      <c r="X1029" s="244"/>
    </row>
    <row r="1030" spans="1:24" s="57" customFormat="1" ht="20.45" customHeight="1">
      <c r="A1030" s="163">
        <v>493</v>
      </c>
      <c r="B1030" s="248" t="str">
        <f>IF('様式第６号(2)'!B1037="","",'様式第６号(2)'!B1037)</f>
        <v/>
      </c>
      <c r="C1030" s="249"/>
      <c r="D1030" s="252" t="str">
        <f>IF('様式第６号(2)'!H1037="","",'様式第６号(2)'!H1037)</f>
        <v/>
      </c>
      <c r="E1030" s="253"/>
      <c r="F1030" s="252" t="str">
        <f>IF('様式第６号(2)'!J1037="","",'様式第６号(2)'!J1037)</f>
        <v/>
      </c>
      <c r="G1030" s="253"/>
      <c r="H1030" s="256" t="str">
        <f>IF('様式第６号(2)'!N1037="","",'様式第６号(2)'!N1037)</f>
        <v/>
      </c>
      <c r="I1030" s="257"/>
      <c r="J1030" s="256" t="str">
        <f>IF('様式第６号(2)'!P1037="","",'様式第６号(2)'!P1037)</f>
        <v/>
      </c>
      <c r="K1030" s="257"/>
      <c r="L1030" s="260" t="str">
        <f>IF('様式第６号(2)'!R1037="","",'様式第６号(2)'!R1037)</f>
        <v/>
      </c>
      <c r="M1030" s="262" t="str">
        <f>IF('様式第６号(2)'!T1037="","",'様式第６号(2)'!T1037)</f>
        <v/>
      </c>
      <c r="N1030" s="262" t="str">
        <f t="shared" ref="N1030" si="1462">IF(OR(H1030="",M1030=""),"",H1030-M1030)</f>
        <v/>
      </c>
      <c r="O1030" s="264"/>
      <c r="P1030" s="264"/>
      <c r="Q1030" s="265"/>
      <c r="R1030" s="244"/>
      <c r="S1030" s="244"/>
      <c r="T1030" s="265"/>
      <c r="U1030" s="244"/>
      <c r="V1030" s="266" t="str">
        <f t="shared" ref="V1030" si="1463">IF(Q1030="","",IF(Q1030="×",0,IF(AND(Q1030="○",S1030="○"),150000,100000)))</f>
        <v/>
      </c>
      <c r="W1030" s="267" t="str">
        <f t="shared" ref="W1030" si="1464">IF(AND(N1030="",O1030=""),"",SUM(N1030,O1030))</f>
        <v/>
      </c>
      <c r="X1030" s="244"/>
    </row>
    <row r="1031" spans="1:24" s="57" customFormat="1" ht="20.45" customHeight="1">
      <c r="A1031" s="163"/>
      <c r="B1031" s="250"/>
      <c r="C1031" s="251"/>
      <c r="D1031" s="254"/>
      <c r="E1031" s="255"/>
      <c r="F1031" s="254"/>
      <c r="G1031" s="255"/>
      <c r="H1031" s="258"/>
      <c r="I1031" s="259"/>
      <c r="J1031" s="258"/>
      <c r="K1031" s="259"/>
      <c r="L1031" s="261"/>
      <c r="M1031" s="263"/>
      <c r="N1031" s="263"/>
      <c r="O1031" s="264"/>
      <c r="P1031" s="264"/>
      <c r="Q1031" s="265"/>
      <c r="R1031" s="244"/>
      <c r="S1031" s="244"/>
      <c r="T1031" s="265"/>
      <c r="U1031" s="244"/>
      <c r="V1031" s="266"/>
      <c r="W1031" s="267"/>
      <c r="X1031" s="244"/>
    </row>
    <row r="1032" spans="1:24" s="57" customFormat="1" ht="20.45" customHeight="1">
      <c r="A1032" s="163">
        <v>494</v>
      </c>
      <c r="B1032" s="248" t="str">
        <f>IF('様式第６号(2)'!B1039="","",'様式第６号(2)'!B1039)</f>
        <v/>
      </c>
      <c r="C1032" s="249"/>
      <c r="D1032" s="252" t="str">
        <f>IF('様式第６号(2)'!H1039="","",'様式第６号(2)'!H1039)</f>
        <v/>
      </c>
      <c r="E1032" s="253"/>
      <c r="F1032" s="252" t="str">
        <f>IF('様式第６号(2)'!J1039="","",'様式第６号(2)'!J1039)</f>
        <v/>
      </c>
      <c r="G1032" s="253"/>
      <c r="H1032" s="256" t="str">
        <f>IF('様式第６号(2)'!N1039="","",'様式第６号(2)'!N1039)</f>
        <v/>
      </c>
      <c r="I1032" s="257"/>
      <c r="J1032" s="256" t="str">
        <f>IF('様式第６号(2)'!P1039="","",'様式第６号(2)'!P1039)</f>
        <v/>
      </c>
      <c r="K1032" s="257"/>
      <c r="L1032" s="260" t="str">
        <f>IF('様式第６号(2)'!R1039="","",'様式第６号(2)'!R1039)</f>
        <v/>
      </c>
      <c r="M1032" s="262" t="str">
        <f>IF('様式第６号(2)'!T1039="","",'様式第６号(2)'!T1039)</f>
        <v/>
      </c>
      <c r="N1032" s="262" t="str">
        <f t="shared" ref="N1032" si="1465">IF(OR(H1032="",M1032=""),"",H1032-M1032)</f>
        <v/>
      </c>
      <c r="O1032" s="264"/>
      <c r="P1032" s="264"/>
      <c r="Q1032" s="265"/>
      <c r="R1032" s="244"/>
      <c r="S1032" s="244"/>
      <c r="T1032" s="265"/>
      <c r="U1032" s="244"/>
      <c r="V1032" s="266" t="str">
        <f t="shared" ref="V1032" si="1466">IF(Q1032="","",IF(Q1032="×",0,IF(AND(Q1032="○",S1032="○"),150000,100000)))</f>
        <v/>
      </c>
      <c r="W1032" s="267" t="str">
        <f t="shared" ref="W1032" si="1467">IF(AND(N1032="",O1032=""),"",SUM(N1032,O1032))</f>
        <v/>
      </c>
      <c r="X1032" s="244"/>
    </row>
    <row r="1033" spans="1:24" s="57" customFormat="1" ht="20.45" customHeight="1">
      <c r="A1033" s="163"/>
      <c r="B1033" s="250"/>
      <c r="C1033" s="251"/>
      <c r="D1033" s="254"/>
      <c r="E1033" s="255"/>
      <c r="F1033" s="254"/>
      <c r="G1033" s="255"/>
      <c r="H1033" s="258"/>
      <c r="I1033" s="259"/>
      <c r="J1033" s="258"/>
      <c r="K1033" s="259"/>
      <c r="L1033" s="261"/>
      <c r="M1033" s="263"/>
      <c r="N1033" s="263"/>
      <c r="O1033" s="264"/>
      <c r="P1033" s="264"/>
      <c r="Q1033" s="265"/>
      <c r="R1033" s="244"/>
      <c r="S1033" s="244"/>
      <c r="T1033" s="265"/>
      <c r="U1033" s="244"/>
      <c r="V1033" s="266"/>
      <c r="W1033" s="267"/>
      <c r="X1033" s="244"/>
    </row>
    <row r="1034" spans="1:24" s="57" customFormat="1" ht="20.45" customHeight="1">
      <c r="A1034" s="163">
        <v>495</v>
      </c>
      <c r="B1034" s="248" t="str">
        <f>IF('様式第６号(2)'!B1041="","",'様式第６号(2)'!B1041)</f>
        <v/>
      </c>
      <c r="C1034" s="249"/>
      <c r="D1034" s="252" t="str">
        <f>IF('様式第６号(2)'!H1041="","",'様式第６号(2)'!H1041)</f>
        <v/>
      </c>
      <c r="E1034" s="253"/>
      <c r="F1034" s="252" t="str">
        <f>IF('様式第６号(2)'!J1041="","",'様式第６号(2)'!J1041)</f>
        <v/>
      </c>
      <c r="G1034" s="253"/>
      <c r="H1034" s="256" t="str">
        <f>IF('様式第６号(2)'!N1041="","",'様式第６号(2)'!N1041)</f>
        <v/>
      </c>
      <c r="I1034" s="257"/>
      <c r="J1034" s="256" t="str">
        <f>IF('様式第６号(2)'!P1041="","",'様式第６号(2)'!P1041)</f>
        <v/>
      </c>
      <c r="K1034" s="257"/>
      <c r="L1034" s="260" t="str">
        <f>IF('様式第６号(2)'!R1041="","",'様式第６号(2)'!R1041)</f>
        <v/>
      </c>
      <c r="M1034" s="262" t="str">
        <f>IF('様式第６号(2)'!T1041="","",'様式第６号(2)'!T1041)</f>
        <v/>
      </c>
      <c r="N1034" s="262" t="str">
        <f t="shared" ref="N1034" si="1468">IF(OR(H1034="",M1034=""),"",H1034-M1034)</f>
        <v/>
      </c>
      <c r="O1034" s="264"/>
      <c r="P1034" s="264"/>
      <c r="Q1034" s="265"/>
      <c r="R1034" s="244"/>
      <c r="S1034" s="244"/>
      <c r="T1034" s="265"/>
      <c r="U1034" s="244"/>
      <c r="V1034" s="266" t="str">
        <f t="shared" ref="V1034" si="1469">IF(Q1034="","",IF(Q1034="×",0,IF(AND(Q1034="○",S1034="○"),150000,100000)))</f>
        <v/>
      </c>
      <c r="W1034" s="267" t="str">
        <f t="shared" ref="W1034" si="1470">IF(AND(N1034="",O1034=""),"",SUM(N1034,O1034))</f>
        <v/>
      </c>
      <c r="X1034" s="244"/>
    </row>
    <row r="1035" spans="1:24" s="57" customFormat="1" ht="20.45" customHeight="1">
      <c r="A1035" s="163"/>
      <c r="B1035" s="250"/>
      <c r="C1035" s="251"/>
      <c r="D1035" s="254"/>
      <c r="E1035" s="255"/>
      <c r="F1035" s="254"/>
      <c r="G1035" s="255"/>
      <c r="H1035" s="258"/>
      <c r="I1035" s="259"/>
      <c r="J1035" s="258"/>
      <c r="K1035" s="259"/>
      <c r="L1035" s="261"/>
      <c r="M1035" s="263"/>
      <c r="N1035" s="263"/>
      <c r="O1035" s="264"/>
      <c r="P1035" s="264"/>
      <c r="Q1035" s="265"/>
      <c r="R1035" s="244"/>
      <c r="S1035" s="244"/>
      <c r="T1035" s="265"/>
      <c r="U1035" s="244"/>
      <c r="V1035" s="266"/>
      <c r="W1035" s="267"/>
      <c r="X1035" s="244"/>
    </row>
    <row r="1036" spans="1:24" s="57" customFormat="1" ht="20.45" customHeight="1">
      <c r="A1036" s="163">
        <v>496</v>
      </c>
      <c r="B1036" s="248" t="str">
        <f>IF('様式第６号(2)'!B1043="","",'様式第６号(2)'!B1043)</f>
        <v/>
      </c>
      <c r="C1036" s="249"/>
      <c r="D1036" s="252" t="str">
        <f>IF('様式第６号(2)'!H1043="","",'様式第６号(2)'!H1043)</f>
        <v/>
      </c>
      <c r="E1036" s="253"/>
      <c r="F1036" s="252" t="str">
        <f>IF('様式第６号(2)'!J1043="","",'様式第６号(2)'!J1043)</f>
        <v/>
      </c>
      <c r="G1036" s="253"/>
      <c r="H1036" s="256" t="str">
        <f>IF('様式第６号(2)'!N1043="","",'様式第６号(2)'!N1043)</f>
        <v/>
      </c>
      <c r="I1036" s="257"/>
      <c r="J1036" s="256" t="str">
        <f>IF('様式第６号(2)'!P1043="","",'様式第６号(2)'!P1043)</f>
        <v/>
      </c>
      <c r="K1036" s="257"/>
      <c r="L1036" s="260" t="str">
        <f>IF('様式第６号(2)'!R1043="","",'様式第６号(2)'!R1043)</f>
        <v/>
      </c>
      <c r="M1036" s="262" t="str">
        <f>IF('様式第６号(2)'!T1043="","",'様式第６号(2)'!T1043)</f>
        <v/>
      </c>
      <c r="N1036" s="262" t="str">
        <f t="shared" ref="N1036" si="1471">IF(OR(H1036="",M1036=""),"",H1036-M1036)</f>
        <v/>
      </c>
      <c r="O1036" s="264"/>
      <c r="P1036" s="264"/>
      <c r="Q1036" s="265"/>
      <c r="R1036" s="244"/>
      <c r="S1036" s="244"/>
      <c r="T1036" s="265"/>
      <c r="U1036" s="244"/>
      <c r="V1036" s="266" t="str">
        <f t="shared" ref="V1036" si="1472">IF(Q1036="","",IF(Q1036="×",0,IF(AND(Q1036="○",S1036="○"),150000,100000)))</f>
        <v/>
      </c>
      <c r="W1036" s="267" t="str">
        <f t="shared" ref="W1036" si="1473">IF(AND(N1036="",O1036=""),"",SUM(N1036,O1036))</f>
        <v/>
      </c>
      <c r="X1036" s="244"/>
    </row>
    <row r="1037" spans="1:24" s="57" customFormat="1" ht="20.45" customHeight="1">
      <c r="A1037" s="163"/>
      <c r="B1037" s="250"/>
      <c r="C1037" s="251"/>
      <c r="D1037" s="254"/>
      <c r="E1037" s="255"/>
      <c r="F1037" s="254"/>
      <c r="G1037" s="255"/>
      <c r="H1037" s="258"/>
      <c r="I1037" s="259"/>
      <c r="J1037" s="258"/>
      <c r="K1037" s="259"/>
      <c r="L1037" s="261"/>
      <c r="M1037" s="263"/>
      <c r="N1037" s="263"/>
      <c r="O1037" s="264"/>
      <c r="P1037" s="264"/>
      <c r="Q1037" s="265"/>
      <c r="R1037" s="244"/>
      <c r="S1037" s="244"/>
      <c r="T1037" s="265"/>
      <c r="U1037" s="244"/>
      <c r="V1037" s="266"/>
      <c r="W1037" s="267"/>
      <c r="X1037" s="244"/>
    </row>
    <row r="1038" spans="1:24" s="57" customFormat="1" ht="20.45" customHeight="1">
      <c r="A1038" s="163">
        <v>497</v>
      </c>
      <c r="B1038" s="248" t="str">
        <f>IF('様式第６号(2)'!B1045="","",'様式第６号(2)'!B1045)</f>
        <v/>
      </c>
      <c r="C1038" s="249"/>
      <c r="D1038" s="252" t="str">
        <f>IF('様式第６号(2)'!H1045="","",'様式第６号(2)'!H1045)</f>
        <v/>
      </c>
      <c r="E1038" s="253"/>
      <c r="F1038" s="252" t="str">
        <f>IF('様式第６号(2)'!J1045="","",'様式第６号(2)'!J1045)</f>
        <v/>
      </c>
      <c r="G1038" s="253"/>
      <c r="H1038" s="256" t="str">
        <f>IF('様式第６号(2)'!N1045="","",'様式第６号(2)'!N1045)</f>
        <v/>
      </c>
      <c r="I1038" s="257"/>
      <c r="J1038" s="256" t="str">
        <f>IF('様式第６号(2)'!P1045="","",'様式第６号(2)'!P1045)</f>
        <v/>
      </c>
      <c r="K1038" s="257"/>
      <c r="L1038" s="260" t="str">
        <f>IF('様式第６号(2)'!R1045="","",'様式第６号(2)'!R1045)</f>
        <v/>
      </c>
      <c r="M1038" s="262" t="str">
        <f>IF('様式第６号(2)'!T1045="","",'様式第６号(2)'!T1045)</f>
        <v/>
      </c>
      <c r="N1038" s="262" t="str">
        <f t="shared" ref="N1038" si="1474">IF(OR(H1038="",M1038=""),"",H1038-M1038)</f>
        <v/>
      </c>
      <c r="O1038" s="264"/>
      <c r="P1038" s="264"/>
      <c r="Q1038" s="265"/>
      <c r="R1038" s="244"/>
      <c r="S1038" s="244"/>
      <c r="T1038" s="265"/>
      <c r="U1038" s="244"/>
      <c r="V1038" s="266" t="str">
        <f t="shared" ref="V1038" si="1475">IF(Q1038="","",IF(Q1038="×",0,IF(AND(Q1038="○",S1038="○"),150000,100000)))</f>
        <v/>
      </c>
      <c r="W1038" s="267" t="str">
        <f t="shared" ref="W1038" si="1476">IF(AND(N1038="",O1038=""),"",SUM(N1038,O1038))</f>
        <v/>
      </c>
      <c r="X1038" s="244"/>
    </row>
    <row r="1039" spans="1:24" s="57" customFormat="1" ht="20.45" customHeight="1">
      <c r="A1039" s="163"/>
      <c r="B1039" s="250"/>
      <c r="C1039" s="251"/>
      <c r="D1039" s="254"/>
      <c r="E1039" s="255"/>
      <c r="F1039" s="254"/>
      <c r="G1039" s="255"/>
      <c r="H1039" s="258"/>
      <c r="I1039" s="259"/>
      <c r="J1039" s="258"/>
      <c r="K1039" s="259"/>
      <c r="L1039" s="261"/>
      <c r="M1039" s="263"/>
      <c r="N1039" s="263"/>
      <c r="O1039" s="264"/>
      <c r="P1039" s="264"/>
      <c r="Q1039" s="265"/>
      <c r="R1039" s="244"/>
      <c r="S1039" s="244"/>
      <c r="T1039" s="265"/>
      <c r="U1039" s="244"/>
      <c r="V1039" s="266"/>
      <c r="W1039" s="267"/>
      <c r="X1039" s="244"/>
    </row>
    <row r="1040" spans="1:24" s="57" customFormat="1" ht="20.45" customHeight="1">
      <c r="A1040" s="163">
        <v>498</v>
      </c>
      <c r="B1040" s="248" t="str">
        <f>IF('様式第６号(2)'!B1047="","",'様式第６号(2)'!B1047)</f>
        <v/>
      </c>
      <c r="C1040" s="249"/>
      <c r="D1040" s="252" t="str">
        <f>IF('様式第６号(2)'!H1047="","",'様式第６号(2)'!H1047)</f>
        <v/>
      </c>
      <c r="E1040" s="253"/>
      <c r="F1040" s="252" t="str">
        <f>IF('様式第６号(2)'!J1047="","",'様式第６号(2)'!J1047)</f>
        <v/>
      </c>
      <c r="G1040" s="253"/>
      <c r="H1040" s="256" t="str">
        <f>IF('様式第６号(2)'!N1047="","",'様式第６号(2)'!N1047)</f>
        <v/>
      </c>
      <c r="I1040" s="257"/>
      <c r="J1040" s="256" t="str">
        <f>IF('様式第６号(2)'!P1047="","",'様式第６号(2)'!P1047)</f>
        <v/>
      </c>
      <c r="K1040" s="257"/>
      <c r="L1040" s="260" t="str">
        <f>IF('様式第６号(2)'!R1047="","",'様式第６号(2)'!R1047)</f>
        <v/>
      </c>
      <c r="M1040" s="262" t="str">
        <f>IF('様式第６号(2)'!T1047="","",'様式第６号(2)'!T1047)</f>
        <v/>
      </c>
      <c r="N1040" s="262" t="str">
        <f t="shared" ref="N1040" si="1477">IF(OR(H1040="",M1040=""),"",H1040-M1040)</f>
        <v/>
      </c>
      <c r="O1040" s="264"/>
      <c r="P1040" s="264"/>
      <c r="Q1040" s="265"/>
      <c r="R1040" s="244"/>
      <c r="S1040" s="244"/>
      <c r="T1040" s="265"/>
      <c r="U1040" s="244"/>
      <c r="V1040" s="266" t="str">
        <f t="shared" ref="V1040" si="1478">IF(Q1040="","",IF(Q1040="×",0,IF(AND(Q1040="○",S1040="○"),150000,100000)))</f>
        <v/>
      </c>
      <c r="W1040" s="267" t="str">
        <f t="shared" ref="W1040" si="1479">IF(AND(N1040="",O1040=""),"",SUM(N1040,O1040))</f>
        <v/>
      </c>
      <c r="X1040" s="244"/>
    </row>
    <row r="1041" spans="1:24" s="57" customFormat="1" ht="20.45" customHeight="1">
      <c r="A1041" s="163"/>
      <c r="B1041" s="250"/>
      <c r="C1041" s="251"/>
      <c r="D1041" s="254"/>
      <c r="E1041" s="255"/>
      <c r="F1041" s="254"/>
      <c r="G1041" s="255"/>
      <c r="H1041" s="258"/>
      <c r="I1041" s="259"/>
      <c r="J1041" s="258"/>
      <c r="K1041" s="259"/>
      <c r="L1041" s="261"/>
      <c r="M1041" s="263"/>
      <c r="N1041" s="263"/>
      <c r="O1041" s="264"/>
      <c r="P1041" s="264"/>
      <c r="Q1041" s="265"/>
      <c r="R1041" s="244"/>
      <c r="S1041" s="244"/>
      <c r="T1041" s="265"/>
      <c r="U1041" s="244"/>
      <c r="V1041" s="266"/>
      <c r="W1041" s="267"/>
      <c r="X1041" s="244"/>
    </row>
    <row r="1042" spans="1:24" s="57" customFormat="1" ht="20.45" customHeight="1">
      <c r="A1042" s="163">
        <v>499</v>
      </c>
      <c r="B1042" s="248" t="str">
        <f>IF('様式第６号(2)'!B1049="","",'様式第６号(2)'!B1049)</f>
        <v/>
      </c>
      <c r="C1042" s="249"/>
      <c r="D1042" s="252" t="str">
        <f>IF('様式第６号(2)'!H1049="","",'様式第６号(2)'!H1049)</f>
        <v/>
      </c>
      <c r="E1042" s="253"/>
      <c r="F1042" s="252" t="str">
        <f>IF('様式第６号(2)'!J1049="","",'様式第６号(2)'!J1049)</f>
        <v/>
      </c>
      <c r="G1042" s="253"/>
      <c r="H1042" s="256" t="str">
        <f>IF('様式第６号(2)'!N1049="","",'様式第６号(2)'!N1049)</f>
        <v/>
      </c>
      <c r="I1042" s="257"/>
      <c r="J1042" s="256" t="str">
        <f>IF('様式第６号(2)'!P1049="","",'様式第６号(2)'!P1049)</f>
        <v/>
      </c>
      <c r="K1042" s="257"/>
      <c r="L1042" s="260" t="str">
        <f>IF('様式第６号(2)'!R1049="","",'様式第６号(2)'!R1049)</f>
        <v/>
      </c>
      <c r="M1042" s="262" t="str">
        <f>IF('様式第６号(2)'!T1049="","",'様式第６号(2)'!T1049)</f>
        <v/>
      </c>
      <c r="N1042" s="262" t="str">
        <f t="shared" ref="N1042" si="1480">IF(OR(H1042="",M1042=""),"",H1042-M1042)</f>
        <v/>
      </c>
      <c r="O1042" s="264"/>
      <c r="P1042" s="264"/>
      <c r="Q1042" s="265"/>
      <c r="R1042" s="244"/>
      <c r="S1042" s="244"/>
      <c r="T1042" s="265"/>
      <c r="U1042" s="244"/>
      <c r="V1042" s="266" t="str">
        <f t="shared" ref="V1042" si="1481">IF(Q1042="","",IF(Q1042="×",0,IF(AND(Q1042="○",S1042="○"),150000,100000)))</f>
        <v/>
      </c>
      <c r="W1042" s="267" t="str">
        <f t="shared" ref="W1042" si="1482">IF(AND(N1042="",O1042=""),"",SUM(N1042,O1042))</f>
        <v/>
      </c>
      <c r="X1042" s="244"/>
    </row>
    <row r="1043" spans="1:24" s="57" customFormat="1" ht="20.45" customHeight="1">
      <c r="A1043" s="163"/>
      <c r="B1043" s="250"/>
      <c r="C1043" s="251"/>
      <c r="D1043" s="254"/>
      <c r="E1043" s="255"/>
      <c r="F1043" s="254"/>
      <c r="G1043" s="255"/>
      <c r="H1043" s="258"/>
      <c r="I1043" s="259"/>
      <c r="J1043" s="258"/>
      <c r="K1043" s="259"/>
      <c r="L1043" s="261"/>
      <c r="M1043" s="263"/>
      <c r="N1043" s="263"/>
      <c r="O1043" s="264"/>
      <c r="P1043" s="264"/>
      <c r="Q1043" s="265"/>
      <c r="R1043" s="244"/>
      <c r="S1043" s="244"/>
      <c r="T1043" s="265"/>
      <c r="U1043" s="244"/>
      <c r="V1043" s="266"/>
      <c r="W1043" s="267"/>
      <c r="X1043" s="244"/>
    </row>
    <row r="1044" spans="1:24" s="57" customFormat="1" ht="20.45" customHeight="1">
      <c r="A1044" s="163">
        <v>500</v>
      </c>
      <c r="B1044" s="248" t="str">
        <f>IF('様式第６号(2)'!B1051="","",'様式第６号(2)'!B1051)</f>
        <v/>
      </c>
      <c r="C1044" s="249"/>
      <c r="D1044" s="252" t="str">
        <f>IF('様式第６号(2)'!H1051="","",'様式第６号(2)'!H1051)</f>
        <v/>
      </c>
      <c r="E1044" s="253"/>
      <c r="F1044" s="252" t="str">
        <f>IF('様式第６号(2)'!J1051="","",'様式第６号(2)'!J1051)</f>
        <v/>
      </c>
      <c r="G1044" s="253"/>
      <c r="H1044" s="256" t="str">
        <f>IF('様式第６号(2)'!N1051="","",'様式第６号(2)'!N1051)</f>
        <v/>
      </c>
      <c r="I1044" s="257"/>
      <c r="J1044" s="256" t="str">
        <f>IF('様式第６号(2)'!P1051="","",'様式第６号(2)'!P1051)</f>
        <v/>
      </c>
      <c r="K1044" s="257"/>
      <c r="L1044" s="260" t="str">
        <f>IF('様式第６号(2)'!R1051="","",'様式第６号(2)'!R1051)</f>
        <v/>
      </c>
      <c r="M1044" s="262" t="str">
        <f>IF('様式第６号(2)'!T1051="","",'様式第６号(2)'!T1051)</f>
        <v/>
      </c>
      <c r="N1044" s="262" t="str">
        <f t="shared" ref="N1044" si="1483">IF(OR(H1044="",M1044=""),"",H1044-M1044)</f>
        <v/>
      </c>
      <c r="O1044" s="264"/>
      <c r="P1044" s="264"/>
      <c r="Q1044" s="265"/>
      <c r="R1044" s="244"/>
      <c r="S1044" s="244"/>
      <c r="T1044" s="265"/>
      <c r="U1044" s="244"/>
      <c r="V1044" s="266" t="str">
        <f>IF(Q1044="","",IF(Q1044="×",0,IF(AND(Q1044="○",S1044="○"),150000,100000)))</f>
        <v/>
      </c>
      <c r="W1044" s="267" t="str">
        <f>IF(AND(N1044="",O1044=""),"",SUM(N1044,O1044))</f>
        <v/>
      </c>
      <c r="X1044" s="244"/>
    </row>
    <row r="1045" spans="1:24" s="57" customFormat="1" ht="20.45" customHeight="1">
      <c r="A1045" s="163"/>
      <c r="B1045" s="250"/>
      <c r="C1045" s="251"/>
      <c r="D1045" s="254"/>
      <c r="E1045" s="255"/>
      <c r="F1045" s="254"/>
      <c r="G1045" s="255"/>
      <c r="H1045" s="258"/>
      <c r="I1045" s="259"/>
      <c r="J1045" s="258"/>
      <c r="K1045" s="259"/>
      <c r="L1045" s="261"/>
      <c r="M1045" s="263"/>
      <c r="N1045" s="263"/>
      <c r="O1045" s="264"/>
      <c r="P1045" s="264"/>
      <c r="Q1045" s="265"/>
      <c r="R1045" s="244"/>
      <c r="S1045" s="244"/>
      <c r="T1045" s="265"/>
      <c r="U1045" s="244"/>
      <c r="V1045" s="266"/>
      <c r="W1045" s="267"/>
      <c r="X1045" s="244"/>
    </row>
  </sheetData>
  <sheetProtection password="F869" sheet="1" selectLockedCells="1"/>
  <mergeCells count="8036">
    <mergeCell ref="A1034:A1035"/>
    <mergeCell ref="A1036:A1037"/>
    <mergeCell ref="B1030:C1031"/>
    <mergeCell ref="D1030:E1031"/>
    <mergeCell ref="F1030:G1031"/>
    <mergeCell ref="H1030:I1031"/>
    <mergeCell ref="A1038:A1039"/>
    <mergeCell ref="B1034:C1035"/>
    <mergeCell ref="D1034:E1035"/>
    <mergeCell ref="F1034:G1035"/>
    <mergeCell ref="H1034:I1035"/>
    <mergeCell ref="J1034:K1035"/>
    <mergeCell ref="L1034:L1035"/>
    <mergeCell ref="M1034:M1035"/>
    <mergeCell ref="N1034:N1035"/>
    <mergeCell ref="O1034:O1035"/>
    <mergeCell ref="P1034:P1035"/>
    <mergeCell ref="J1030:K1031"/>
    <mergeCell ref="L1030:L1031"/>
    <mergeCell ref="M1030:M1031"/>
    <mergeCell ref="N1030:N1031"/>
    <mergeCell ref="O1030:O1031"/>
    <mergeCell ref="P1030:P1031"/>
    <mergeCell ref="B1038:C1039"/>
    <mergeCell ref="D1038:E1039"/>
    <mergeCell ref="F1038:G1039"/>
    <mergeCell ref="H1038:I1039"/>
    <mergeCell ref="J1038:K1039"/>
    <mergeCell ref="L1038:L1039"/>
    <mergeCell ref="M1038:M1039"/>
    <mergeCell ref="N1038:N1039"/>
    <mergeCell ref="O1038:O1039"/>
    <mergeCell ref="A1022:A1023"/>
    <mergeCell ref="A1024:A1025"/>
    <mergeCell ref="B1018:C1019"/>
    <mergeCell ref="D1018:E1019"/>
    <mergeCell ref="F1018:G1019"/>
    <mergeCell ref="H1018:I1019"/>
    <mergeCell ref="A1026:A1027"/>
    <mergeCell ref="A1028:A1029"/>
    <mergeCell ref="B1022:C1023"/>
    <mergeCell ref="D1022:E1023"/>
    <mergeCell ref="F1022:G1023"/>
    <mergeCell ref="H1022:I1023"/>
    <mergeCell ref="A1030:A1031"/>
    <mergeCell ref="A1032:A1033"/>
    <mergeCell ref="B1026:C1027"/>
    <mergeCell ref="D1026:E1027"/>
    <mergeCell ref="F1026:G1027"/>
    <mergeCell ref="H1026:I1027"/>
    <mergeCell ref="A1010:A1011"/>
    <mergeCell ref="A1012:A1013"/>
    <mergeCell ref="B1006:C1007"/>
    <mergeCell ref="D1006:E1007"/>
    <mergeCell ref="F1006:G1007"/>
    <mergeCell ref="H1006:I1007"/>
    <mergeCell ref="A1014:A1015"/>
    <mergeCell ref="A1016:A1017"/>
    <mergeCell ref="B1010:C1011"/>
    <mergeCell ref="D1010:E1011"/>
    <mergeCell ref="F1010:G1011"/>
    <mergeCell ref="H1010:I1011"/>
    <mergeCell ref="A1018:A1019"/>
    <mergeCell ref="A1020:A1021"/>
    <mergeCell ref="B1014:C1015"/>
    <mergeCell ref="D1014:E1015"/>
    <mergeCell ref="F1014:G1015"/>
    <mergeCell ref="H1014:I1015"/>
    <mergeCell ref="A998:A999"/>
    <mergeCell ref="A1000:A1001"/>
    <mergeCell ref="B994:C995"/>
    <mergeCell ref="D994:E995"/>
    <mergeCell ref="F994:G995"/>
    <mergeCell ref="H994:I995"/>
    <mergeCell ref="A1002:A1003"/>
    <mergeCell ref="A1004:A1005"/>
    <mergeCell ref="B998:C999"/>
    <mergeCell ref="D998:E999"/>
    <mergeCell ref="F998:G999"/>
    <mergeCell ref="H998:I999"/>
    <mergeCell ref="A1006:A1007"/>
    <mergeCell ref="A1008:A1009"/>
    <mergeCell ref="B1002:C1003"/>
    <mergeCell ref="D1002:E1003"/>
    <mergeCell ref="F1002:G1003"/>
    <mergeCell ref="H1002:I1003"/>
    <mergeCell ref="A986:A987"/>
    <mergeCell ref="A988:A989"/>
    <mergeCell ref="B982:C983"/>
    <mergeCell ref="D982:E983"/>
    <mergeCell ref="F982:G983"/>
    <mergeCell ref="H982:I983"/>
    <mergeCell ref="A990:A991"/>
    <mergeCell ref="A992:A993"/>
    <mergeCell ref="B986:C987"/>
    <mergeCell ref="D986:E987"/>
    <mergeCell ref="F986:G987"/>
    <mergeCell ref="H986:I987"/>
    <mergeCell ref="A994:A995"/>
    <mergeCell ref="A996:A997"/>
    <mergeCell ref="B990:C991"/>
    <mergeCell ref="D990:E991"/>
    <mergeCell ref="F990:G991"/>
    <mergeCell ref="H990:I991"/>
    <mergeCell ref="A974:A975"/>
    <mergeCell ref="A976:A977"/>
    <mergeCell ref="B970:C971"/>
    <mergeCell ref="D970:E971"/>
    <mergeCell ref="F970:G971"/>
    <mergeCell ref="H970:I971"/>
    <mergeCell ref="A978:A979"/>
    <mergeCell ref="A980:A981"/>
    <mergeCell ref="B974:C975"/>
    <mergeCell ref="D974:E975"/>
    <mergeCell ref="F974:G975"/>
    <mergeCell ref="H974:I975"/>
    <mergeCell ref="A982:A983"/>
    <mergeCell ref="A984:A985"/>
    <mergeCell ref="B978:C979"/>
    <mergeCell ref="D978:E979"/>
    <mergeCell ref="F978:G979"/>
    <mergeCell ref="H978:I979"/>
    <mergeCell ref="A962:A963"/>
    <mergeCell ref="A964:A965"/>
    <mergeCell ref="B958:C959"/>
    <mergeCell ref="D958:E959"/>
    <mergeCell ref="F958:G959"/>
    <mergeCell ref="H958:I959"/>
    <mergeCell ref="A966:A967"/>
    <mergeCell ref="A968:A969"/>
    <mergeCell ref="B962:C963"/>
    <mergeCell ref="D962:E963"/>
    <mergeCell ref="F962:G963"/>
    <mergeCell ref="H962:I963"/>
    <mergeCell ref="A970:A971"/>
    <mergeCell ref="A972:A973"/>
    <mergeCell ref="B966:C967"/>
    <mergeCell ref="D966:E967"/>
    <mergeCell ref="F966:G967"/>
    <mergeCell ref="H966:I967"/>
    <mergeCell ref="A950:A951"/>
    <mergeCell ref="A952:A953"/>
    <mergeCell ref="B946:C947"/>
    <mergeCell ref="D946:E947"/>
    <mergeCell ref="F946:G947"/>
    <mergeCell ref="H946:I947"/>
    <mergeCell ref="A954:A955"/>
    <mergeCell ref="A956:A957"/>
    <mergeCell ref="B950:C951"/>
    <mergeCell ref="D950:E951"/>
    <mergeCell ref="F950:G951"/>
    <mergeCell ref="H950:I951"/>
    <mergeCell ref="A958:A959"/>
    <mergeCell ref="A960:A961"/>
    <mergeCell ref="B954:C955"/>
    <mergeCell ref="D954:E955"/>
    <mergeCell ref="F954:G955"/>
    <mergeCell ref="H954:I955"/>
    <mergeCell ref="A938:A939"/>
    <mergeCell ref="A940:A941"/>
    <mergeCell ref="B934:C935"/>
    <mergeCell ref="D934:E935"/>
    <mergeCell ref="F934:G935"/>
    <mergeCell ref="H934:I935"/>
    <mergeCell ref="A942:A943"/>
    <mergeCell ref="A944:A945"/>
    <mergeCell ref="B938:C939"/>
    <mergeCell ref="D938:E939"/>
    <mergeCell ref="F938:G939"/>
    <mergeCell ref="H938:I939"/>
    <mergeCell ref="A946:A947"/>
    <mergeCell ref="A948:A949"/>
    <mergeCell ref="B942:C943"/>
    <mergeCell ref="D942:E943"/>
    <mergeCell ref="F942:G943"/>
    <mergeCell ref="H942:I943"/>
    <mergeCell ref="A926:A927"/>
    <mergeCell ref="A928:A929"/>
    <mergeCell ref="B922:C923"/>
    <mergeCell ref="D922:E923"/>
    <mergeCell ref="F922:G923"/>
    <mergeCell ref="H922:I923"/>
    <mergeCell ref="A930:A931"/>
    <mergeCell ref="A932:A933"/>
    <mergeCell ref="B926:C927"/>
    <mergeCell ref="D926:E927"/>
    <mergeCell ref="F926:G927"/>
    <mergeCell ref="H926:I927"/>
    <mergeCell ref="A934:A935"/>
    <mergeCell ref="A936:A937"/>
    <mergeCell ref="B930:C931"/>
    <mergeCell ref="D930:E931"/>
    <mergeCell ref="F930:G931"/>
    <mergeCell ref="H930:I931"/>
    <mergeCell ref="A914:A915"/>
    <mergeCell ref="A916:A917"/>
    <mergeCell ref="B910:C911"/>
    <mergeCell ref="D910:E911"/>
    <mergeCell ref="F910:G911"/>
    <mergeCell ref="H910:I911"/>
    <mergeCell ref="A918:A919"/>
    <mergeCell ref="A920:A921"/>
    <mergeCell ref="B914:C915"/>
    <mergeCell ref="D914:E915"/>
    <mergeCell ref="F914:G915"/>
    <mergeCell ref="H914:I915"/>
    <mergeCell ref="A922:A923"/>
    <mergeCell ref="A924:A925"/>
    <mergeCell ref="B918:C919"/>
    <mergeCell ref="D918:E919"/>
    <mergeCell ref="F918:G919"/>
    <mergeCell ref="H918:I919"/>
    <mergeCell ref="A902:A903"/>
    <mergeCell ref="A904:A905"/>
    <mergeCell ref="B898:C899"/>
    <mergeCell ref="D898:E899"/>
    <mergeCell ref="F898:G899"/>
    <mergeCell ref="H898:I899"/>
    <mergeCell ref="A906:A907"/>
    <mergeCell ref="A908:A909"/>
    <mergeCell ref="B902:C903"/>
    <mergeCell ref="D902:E903"/>
    <mergeCell ref="F902:G903"/>
    <mergeCell ref="H902:I903"/>
    <mergeCell ref="A910:A911"/>
    <mergeCell ref="A912:A913"/>
    <mergeCell ref="B906:C907"/>
    <mergeCell ref="D906:E907"/>
    <mergeCell ref="F906:G907"/>
    <mergeCell ref="H906:I907"/>
    <mergeCell ref="A890:A891"/>
    <mergeCell ref="A892:A893"/>
    <mergeCell ref="B886:C887"/>
    <mergeCell ref="D886:E887"/>
    <mergeCell ref="F886:G887"/>
    <mergeCell ref="H886:I887"/>
    <mergeCell ref="A894:A895"/>
    <mergeCell ref="A896:A897"/>
    <mergeCell ref="B890:C891"/>
    <mergeCell ref="D890:E891"/>
    <mergeCell ref="F890:G891"/>
    <mergeCell ref="H890:I891"/>
    <mergeCell ref="A898:A899"/>
    <mergeCell ref="A900:A901"/>
    <mergeCell ref="B894:C895"/>
    <mergeCell ref="D894:E895"/>
    <mergeCell ref="F894:G895"/>
    <mergeCell ref="H894:I895"/>
    <mergeCell ref="A878:A879"/>
    <mergeCell ref="A880:A881"/>
    <mergeCell ref="B874:C875"/>
    <mergeCell ref="D874:E875"/>
    <mergeCell ref="F874:G875"/>
    <mergeCell ref="H874:I875"/>
    <mergeCell ref="A882:A883"/>
    <mergeCell ref="A884:A885"/>
    <mergeCell ref="B878:C879"/>
    <mergeCell ref="D878:E879"/>
    <mergeCell ref="F878:G879"/>
    <mergeCell ref="H878:I879"/>
    <mergeCell ref="A886:A887"/>
    <mergeCell ref="A888:A889"/>
    <mergeCell ref="B882:C883"/>
    <mergeCell ref="D882:E883"/>
    <mergeCell ref="F882:G883"/>
    <mergeCell ref="H882:I883"/>
    <mergeCell ref="A866:A867"/>
    <mergeCell ref="A868:A869"/>
    <mergeCell ref="B862:C863"/>
    <mergeCell ref="D862:E863"/>
    <mergeCell ref="F862:G863"/>
    <mergeCell ref="H862:I863"/>
    <mergeCell ref="A870:A871"/>
    <mergeCell ref="A872:A873"/>
    <mergeCell ref="B866:C867"/>
    <mergeCell ref="D866:E867"/>
    <mergeCell ref="F866:G867"/>
    <mergeCell ref="H866:I867"/>
    <mergeCell ref="A874:A875"/>
    <mergeCell ref="A876:A877"/>
    <mergeCell ref="B870:C871"/>
    <mergeCell ref="D870:E871"/>
    <mergeCell ref="F870:G871"/>
    <mergeCell ref="H870:I871"/>
    <mergeCell ref="A854:A855"/>
    <mergeCell ref="A856:A857"/>
    <mergeCell ref="B850:C851"/>
    <mergeCell ref="D850:E851"/>
    <mergeCell ref="F850:G851"/>
    <mergeCell ref="H850:I851"/>
    <mergeCell ref="A858:A859"/>
    <mergeCell ref="A860:A861"/>
    <mergeCell ref="B854:C855"/>
    <mergeCell ref="D854:E855"/>
    <mergeCell ref="F854:G855"/>
    <mergeCell ref="H854:I855"/>
    <mergeCell ref="A862:A863"/>
    <mergeCell ref="A864:A865"/>
    <mergeCell ref="B858:C859"/>
    <mergeCell ref="D858:E859"/>
    <mergeCell ref="F858:G859"/>
    <mergeCell ref="H858:I859"/>
    <mergeCell ref="A842:A843"/>
    <mergeCell ref="A844:A845"/>
    <mergeCell ref="B838:C839"/>
    <mergeCell ref="D838:E839"/>
    <mergeCell ref="F838:G839"/>
    <mergeCell ref="H838:I839"/>
    <mergeCell ref="A846:A847"/>
    <mergeCell ref="A848:A849"/>
    <mergeCell ref="B842:C843"/>
    <mergeCell ref="D842:E843"/>
    <mergeCell ref="F842:G843"/>
    <mergeCell ref="H842:I843"/>
    <mergeCell ref="A850:A851"/>
    <mergeCell ref="A852:A853"/>
    <mergeCell ref="B846:C847"/>
    <mergeCell ref="D846:E847"/>
    <mergeCell ref="F846:G847"/>
    <mergeCell ref="H846:I847"/>
    <mergeCell ref="A830:A831"/>
    <mergeCell ref="A832:A833"/>
    <mergeCell ref="B826:C827"/>
    <mergeCell ref="D826:E827"/>
    <mergeCell ref="F826:G827"/>
    <mergeCell ref="H826:I827"/>
    <mergeCell ref="A834:A835"/>
    <mergeCell ref="A836:A837"/>
    <mergeCell ref="B830:C831"/>
    <mergeCell ref="D830:E831"/>
    <mergeCell ref="F830:G831"/>
    <mergeCell ref="H830:I831"/>
    <mergeCell ref="A838:A839"/>
    <mergeCell ref="A840:A841"/>
    <mergeCell ref="B834:C835"/>
    <mergeCell ref="D834:E835"/>
    <mergeCell ref="F834:G835"/>
    <mergeCell ref="H834:I835"/>
    <mergeCell ref="A818:A819"/>
    <mergeCell ref="A820:A821"/>
    <mergeCell ref="B814:C815"/>
    <mergeCell ref="D814:E815"/>
    <mergeCell ref="F814:G815"/>
    <mergeCell ref="H814:I815"/>
    <mergeCell ref="A822:A823"/>
    <mergeCell ref="A824:A825"/>
    <mergeCell ref="B818:C819"/>
    <mergeCell ref="D818:E819"/>
    <mergeCell ref="F818:G819"/>
    <mergeCell ref="H818:I819"/>
    <mergeCell ref="A826:A827"/>
    <mergeCell ref="A828:A829"/>
    <mergeCell ref="B822:C823"/>
    <mergeCell ref="D822:E823"/>
    <mergeCell ref="F822:G823"/>
    <mergeCell ref="H822:I823"/>
    <mergeCell ref="A806:A807"/>
    <mergeCell ref="A808:A809"/>
    <mergeCell ref="B802:C803"/>
    <mergeCell ref="D802:E803"/>
    <mergeCell ref="F802:G803"/>
    <mergeCell ref="H802:I803"/>
    <mergeCell ref="A810:A811"/>
    <mergeCell ref="A812:A813"/>
    <mergeCell ref="B806:C807"/>
    <mergeCell ref="D806:E807"/>
    <mergeCell ref="F806:G807"/>
    <mergeCell ref="H806:I807"/>
    <mergeCell ref="A814:A815"/>
    <mergeCell ref="A816:A817"/>
    <mergeCell ref="B810:C811"/>
    <mergeCell ref="D810:E811"/>
    <mergeCell ref="F810:G811"/>
    <mergeCell ref="H810:I811"/>
    <mergeCell ref="A794:A795"/>
    <mergeCell ref="A796:A797"/>
    <mergeCell ref="B790:C791"/>
    <mergeCell ref="D790:E791"/>
    <mergeCell ref="F790:G791"/>
    <mergeCell ref="H790:I791"/>
    <mergeCell ref="A798:A799"/>
    <mergeCell ref="A800:A801"/>
    <mergeCell ref="B794:C795"/>
    <mergeCell ref="D794:E795"/>
    <mergeCell ref="F794:G795"/>
    <mergeCell ref="H794:I795"/>
    <mergeCell ref="A802:A803"/>
    <mergeCell ref="A804:A805"/>
    <mergeCell ref="B798:C799"/>
    <mergeCell ref="D798:E799"/>
    <mergeCell ref="F798:G799"/>
    <mergeCell ref="H798:I799"/>
    <mergeCell ref="A782:A783"/>
    <mergeCell ref="A784:A785"/>
    <mergeCell ref="B778:C779"/>
    <mergeCell ref="D778:E779"/>
    <mergeCell ref="F778:G779"/>
    <mergeCell ref="H778:I779"/>
    <mergeCell ref="A786:A787"/>
    <mergeCell ref="A788:A789"/>
    <mergeCell ref="B782:C783"/>
    <mergeCell ref="D782:E783"/>
    <mergeCell ref="F782:G783"/>
    <mergeCell ref="H782:I783"/>
    <mergeCell ref="A790:A791"/>
    <mergeCell ref="A792:A793"/>
    <mergeCell ref="B786:C787"/>
    <mergeCell ref="D786:E787"/>
    <mergeCell ref="F786:G787"/>
    <mergeCell ref="H786:I787"/>
    <mergeCell ref="A770:A771"/>
    <mergeCell ref="A772:A773"/>
    <mergeCell ref="B766:C767"/>
    <mergeCell ref="D766:E767"/>
    <mergeCell ref="F766:G767"/>
    <mergeCell ref="H766:I767"/>
    <mergeCell ref="A774:A775"/>
    <mergeCell ref="A776:A777"/>
    <mergeCell ref="B770:C771"/>
    <mergeCell ref="D770:E771"/>
    <mergeCell ref="F770:G771"/>
    <mergeCell ref="H770:I771"/>
    <mergeCell ref="A778:A779"/>
    <mergeCell ref="A780:A781"/>
    <mergeCell ref="B774:C775"/>
    <mergeCell ref="D774:E775"/>
    <mergeCell ref="F774:G775"/>
    <mergeCell ref="H774:I775"/>
    <mergeCell ref="A758:A759"/>
    <mergeCell ref="A760:A761"/>
    <mergeCell ref="B754:C755"/>
    <mergeCell ref="D754:E755"/>
    <mergeCell ref="F754:G755"/>
    <mergeCell ref="H754:I755"/>
    <mergeCell ref="A762:A763"/>
    <mergeCell ref="A764:A765"/>
    <mergeCell ref="B758:C759"/>
    <mergeCell ref="D758:E759"/>
    <mergeCell ref="F758:G759"/>
    <mergeCell ref="H758:I759"/>
    <mergeCell ref="A766:A767"/>
    <mergeCell ref="A768:A769"/>
    <mergeCell ref="B762:C763"/>
    <mergeCell ref="D762:E763"/>
    <mergeCell ref="F762:G763"/>
    <mergeCell ref="H762:I763"/>
    <mergeCell ref="A746:A747"/>
    <mergeCell ref="A748:A749"/>
    <mergeCell ref="B742:C743"/>
    <mergeCell ref="D742:E743"/>
    <mergeCell ref="F742:G743"/>
    <mergeCell ref="H742:I743"/>
    <mergeCell ref="A750:A751"/>
    <mergeCell ref="A752:A753"/>
    <mergeCell ref="B746:C747"/>
    <mergeCell ref="D746:E747"/>
    <mergeCell ref="F746:G747"/>
    <mergeCell ref="H746:I747"/>
    <mergeCell ref="A754:A755"/>
    <mergeCell ref="A756:A757"/>
    <mergeCell ref="B750:C751"/>
    <mergeCell ref="D750:E751"/>
    <mergeCell ref="F750:G751"/>
    <mergeCell ref="H750:I751"/>
    <mergeCell ref="A734:A735"/>
    <mergeCell ref="A736:A737"/>
    <mergeCell ref="B730:C731"/>
    <mergeCell ref="D730:E731"/>
    <mergeCell ref="F730:G731"/>
    <mergeCell ref="H730:I731"/>
    <mergeCell ref="A738:A739"/>
    <mergeCell ref="A740:A741"/>
    <mergeCell ref="B734:C735"/>
    <mergeCell ref="D734:E735"/>
    <mergeCell ref="F734:G735"/>
    <mergeCell ref="H734:I735"/>
    <mergeCell ref="A742:A743"/>
    <mergeCell ref="A744:A745"/>
    <mergeCell ref="B738:C739"/>
    <mergeCell ref="D738:E739"/>
    <mergeCell ref="F738:G739"/>
    <mergeCell ref="H738:I739"/>
    <mergeCell ref="A722:A723"/>
    <mergeCell ref="A724:A725"/>
    <mergeCell ref="B718:C719"/>
    <mergeCell ref="D718:E719"/>
    <mergeCell ref="F718:G719"/>
    <mergeCell ref="H718:I719"/>
    <mergeCell ref="A726:A727"/>
    <mergeCell ref="A728:A729"/>
    <mergeCell ref="B722:C723"/>
    <mergeCell ref="D722:E723"/>
    <mergeCell ref="F722:G723"/>
    <mergeCell ref="H722:I723"/>
    <mergeCell ref="A730:A731"/>
    <mergeCell ref="A732:A733"/>
    <mergeCell ref="B726:C727"/>
    <mergeCell ref="D726:E727"/>
    <mergeCell ref="F726:G727"/>
    <mergeCell ref="H726:I727"/>
    <mergeCell ref="A710:A711"/>
    <mergeCell ref="A712:A713"/>
    <mergeCell ref="B706:C707"/>
    <mergeCell ref="D706:E707"/>
    <mergeCell ref="F706:G707"/>
    <mergeCell ref="H706:I707"/>
    <mergeCell ref="A714:A715"/>
    <mergeCell ref="A716:A717"/>
    <mergeCell ref="B710:C711"/>
    <mergeCell ref="D710:E711"/>
    <mergeCell ref="F710:G711"/>
    <mergeCell ref="H710:I711"/>
    <mergeCell ref="A718:A719"/>
    <mergeCell ref="A720:A721"/>
    <mergeCell ref="B714:C715"/>
    <mergeCell ref="D714:E715"/>
    <mergeCell ref="F714:G715"/>
    <mergeCell ref="H714:I715"/>
    <mergeCell ref="A698:A699"/>
    <mergeCell ref="A700:A701"/>
    <mergeCell ref="B694:C695"/>
    <mergeCell ref="D694:E695"/>
    <mergeCell ref="F694:G695"/>
    <mergeCell ref="H694:I695"/>
    <mergeCell ref="A702:A703"/>
    <mergeCell ref="A704:A705"/>
    <mergeCell ref="B698:C699"/>
    <mergeCell ref="D698:E699"/>
    <mergeCell ref="F698:G699"/>
    <mergeCell ref="H698:I699"/>
    <mergeCell ref="A706:A707"/>
    <mergeCell ref="A708:A709"/>
    <mergeCell ref="B702:C703"/>
    <mergeCell ref="D702:E703"/>
    <mergeCell ref="F702:G703"/>
    <mergeCell ref="H702:I703"/>
    <mergeCell ref="A686:A687"/>
    <mergeCell ref="A688:A689"/>
    <mergeCell ref="B682:C683"/>
    <mergeCell ref="D682:E683"/>
    <mergeCell ref="F682:G683"/>
    <mergeCell ref="H682:I683"/>
    <mergeCell ref="A690:A691"/>
    <mergeCell ref="A692:A693"/>
    <mergeCell ref="B686:C687"/>
    <mergeCell ref="D686:E687"/>
    <mergeCell ref="F686:G687"/>
    <mergeCell ref="H686:I687"/>
    <mergeCell ref="A694:A695"/>
    <mergeCell ref="A696:A697"/>
    <mergeCell ref="B690:C691"/>
    <mergeCell ref="D690:E691"/>
    <mergeCell ref="F690:G691"/>
    <mergeCell ref="H690:I691"/>
    <mergeCell ref="A674:A675"/>
    <mergeCell ref="A676:A677"/>
    <mergeCell ref="B670:C671"/>
    <mergeCell ref="D670:E671"/>
    <mergeCell ref="F670:G671"/>
    <mergeCell ref="H670:I671"/>
    <mergeCell ref="A678:A679"/>
    <mergeCell ref="A680:A681"/>
    <mergeCell ref="B674:C675"/>
    <mergeCell ref="D674:E675"/>
    <mergeCell ref="F674:G675"/>
    <mergeCell ref="H674:I675"/>
    <mergeCell ref="A682:A683"/>
    <mergeCell ref="A684:A685"/>
    <mergeCell ref="B678:C679"/>
    <mergeCell ref="D678:E679"/>
    <mergeCell ref="F678:G679"/>
    <mergeCell ref="H678:I679"/>
    <mergeCell ref="A662:A663"/>
    <mergeCell ref="A664:A665"/>
    <mergeCell ref="B658:C659"/>
    <mergeCell ref="D658:E659"/>
    <mergeCell ref="F658:G659"/>
    <mergeCell ref="H658:I659"/>
    <mergeCell ref="A666:A667"/>
    <mergeCell ref="A668:A669"/>
    <mergeCell ref="B662:C663"/>
    <mergeCell ref="D662:E663"/>
    <mergeCell ref="F662:G663"/>
    <mergeCell ref="H662:I663"/>
    <mergeCell ref="A670:A671"/>
    <mergeCell ref="A672:A673"/>
    <mergeCell ref="B666:C667"/>
    <mergeCell ref="D666:E667"/>
    <mergeCell ref="F666:G667"/>
    <mergeCell ref="H666:I667"/>
    <mergeCell ref="A650:A651"/>
    <mergeCell ref="A652:A653"/>
    <mergeCell ref="B646:C647"/>
    <mergeCell ref="D646:E647"/>
    <mergeCell ref="F646:G647"/>
    <mergeCell ref="H646:I647"/>
    <mergeCell ref="A654:A655"/>
    <mergeCell ref="A656:A657"/>
    <mergeCell ref="B650:C651"/>
    <mergeCell ref="D650:E651"/>
    <mergeCell ref="F650:G651"/>
    <mergeCell ref="H650:I651"/>
    <mergeCell ref="A658:A659"/>
    <mergeCell ref="A660:A661"/>
    <mergeCell ref="B654:C655"/>
    <mergeCell ref="D654:E655"/>
    <mergeCell ref="F654:G655"/>
    <mergeCell ref="H654:I655"/>
    <mergeCell ref="A638:A639"/>
    <mergeCell ref="A640:A641"/>
    <mergeCell ref="B634:C635"/>
    <mergeCell ref="D634:E635"/>
    <mergeCell ref="F634:G635"/>
    <mergeCell ref="H634:I635"/>
    <mergeCell ref="A642:A643"/>
    <mergeCell ref="A644:A645"/>
    <mergeCell ref="B638:C639"/>
    <mergeCell ref="D638:E639"/>
    <mergeCell ref="F638:G639"/>
    <mergeCell ref="H638:I639"/>
    <mergeCell ref="A646:A647"/>
    <mergeCell ref="A648:A649"/>
    <mergeCell ref="B642:C643"/>
    <mergeCell ref="D642:E643"/>
    <mergeCell ref="F642:G643"/>
    <mergeCell ref="H642:I643"/>
    <mergeCell ref="A626:A627"/>
    <mergeCell ref="A628:A629"/>
    <mergeCell ref="B622:C623"/>
    <mergeCell ref="D622:E623"/>
    <mergeCell ref="F622:G623"/>
    <mergeCell ref="H622:I623"/>
    <mergeCell ref="A630:A631"/>
    <mergeCell ref="A632:A633"/>
    <mergeCell ref="B626:C627"/>
    <mergeCell ref="D626:E627"/>
    <mergeCell ref="F626:G627"/>
    <mergeCell ref="H626:I627"/>
    <mergeCell ref="A634:A635"/>
    <mergeCell ref="A636:A637"/>
    <mergeCell ref="B630:C631"/>
    <mergeCell ref="D630:E631"/>
    <mergeCell ref="F630:G631"/>
    <mergeCell ref="H630:I631"/>
    <mergeCell ref="A614:A615"/>
    <mergeCell ref="A616:A617"/>
    <mergeCell ref="B610:C611"/>
    <mergeCell ref="D610:E611"/>
    <mergeCell ref="F610:G611"/>
    <mergeCell ref="H610:I611"/>
    <mergeCell ref="A618:A619"/>
    <mergeCell ref="A620:A621"/>
    <mergeCell ref="B614:C615"/>
    <mergeCell ref="D614:E615"/>
    <mergeCell ref="F614:G615"/>
    <mergeCell ref="H614:I615"/>
    <mergeCell ref="A622:A623"/>
    <mergeCell ref="A624:A625"/>
    <mergeCell ref="B618:C619"/>
    <mergeCell ref="D618:E619"/>
    <mergeCell ref="F618:G619"/>
    <mergeCell ref="H618:I619"/>
    <mergeCell ref="A602:A603"/>
    <mergeCell ref="A604:A605"/>
    <mergeCell ref="B598:C599"/>
    <mergeCell ref="D598:E599"/>
    <mergeCell ref="F598:G599"/>
    <mergeCell ref="H598:I599"/>
    <mergeCell ref="A606:A607"/>
    <mergeCell ref="A608:A609"/>
    <mergeCell ref="B602:C603"/>
    <mergeCell ref="D602:E603"/>
    <mergeCell ref="F602:G603"/>
    <mergeCell ref="H602:I603"/>
    <mergeCell ref="A610:A611"/>
    <mergeCell ref="A612:A613"/>
    <mergeCell ref="B606:C607"/>
    <mergeCell ref="D606:E607"/>
    <mergeCell ref="F606:G607"/>
    <mergeCell ref="H606:I607"/>
    <mergeCell ref="A590:A591"/>
    <mergeCell ref="A592:A593"/>
    <mergeCell ref="B586:C587"/>
    <mergeCell ref="D586:E587"/>
    <mergeCell ref="F586:G587"/>
    <mergeCell ref="H586:I587"/>
    <mergeCell ref="A594:A595"/>
    <mergeCell ref="A596:A597"/>
    <mergeCell ref="B590:C591"/>
    <mergeCell ref="D590:E591"/>
    <mergeCell ref="F590:G591"/>
    <mergeCell ref="H590:I591"/>
    <mergeCell ref="A598:A599"/>
    <mergeCell ref="A600:A601"/>
    <mergeCell ref="B594:C595"/>
    <mergeCell ref="D594:E595"/>
    <mergeCell ref="F594:G595"/>
    <mergeCell ref="H594:I595"/>
    <mergeCell ref="A578:A579"/>
    <mergeCell ref="A580:A581"/>
    <mergeCell ref="B574:C575"/>
    <mergeCell ref="D574:E575"/>
    <mergeCell ref="F574:G575"/>
    <mergeCell ref="H574:I575"/>
    <mergeCell ref="A582:A583"/>
    <mergeCell ref="A584:A585"/>
    <mergeCell ref="B578:C579"/>
    <mergeCell ref="D578:E579"/>
    <mergeCell ref="F578:G579"/>
    <mergeCell ref="H578:I579"/>
    <mergeCell ref="A586:A587"/>
    <mergeCell ref="A588:A589"/>
    <mergeCell ref="B582:C583"/>
    <mergeCell ref="D582:E583"/>
    <mergeCell ref="F582:G583"/>
    <mergeCell ref="H582:I583"/>
    <mergeCell ref="A566:A567"/>
    <mergeCell ref="A568:A569"/>
    <mergeCell ref="B562:C563"/>
    <mergeCell ref="D562:E563"/>
    <mergeCell ref="F562:G563"/>
    <mergeCell ref="H562:I563"/>
    <mergeCell ref="A570:A571"/>
    <mergeCell ref="A572:A573"/>
    <mergeCell ref="B566:C567"/>
    <mergeCell ref="D566:E567"/>
    <mergeCell ref="F566:G567"/>
    <mergeCell ref="H566:I567"/>
    <mergeCell ref="A574:A575"/>
    <mergeCell ref="A576:A577"/>
    <mergeCell ref="B570:C571"/>
    <mergeCell ref="D570:E571"/>
    <mergeCell ref="F570:G571"/>
    <mergeCell ref="H570:I571"/>
    <mergeCell ref="A554:A555"/>
    <mergeCell ref="A556:A557"/>
    <mergeCell ref="B550:C551"/>
    <mergeCell ref="D550:E551"/>
    <mergeCell ref="F550:G551"/>
    <mergeCell ref="H550:I551"/>
    <mergeCell ref="A558:A559"/>
    <mergeCell ref="A560:A561"/>
    <mergeCell ref="B554:C555"/>
    <mergeCell ref="D554:E555"/>
    <mergeCell ref="F554:G555"/>
    <mergeCell ref="H554:I555"/>
    <mergeCell ref="A562:A563"/>
    <mergeCell ref="A564:A565"/>
    <mergeCell ref="B558:C559"/>
    <mergeCell ref="D558:E559"/>
    <mergeCell ref="F558:G559"/>
    <mergeCell ref="H558:I559"/>
    <mergeCell ref="A542:A543"/>
    <mergeCell ref="A544:A545"/>
    <mergeCell ref="B538:C539"/>
    <mergeCell ref="D538:E539"/>
    <mergeCell ref="F538:G539"/>
    <mergeCell ref="H538:I539"/>
    <mergeCell ref="A546:A547"/>
    <mergeCell ref="A548:A549"/>
    <mergeCell ref="B542:C543"/>
    <mergeCell ref="D542:E543"/>
    <mergeCell ref="F542:G543"/>
    <mergeCell ref="H542:I543"/>
    <mergeCell ref="A550:A551"/>
    <mergeCell ref="A552:A553"/>
    <mergeCell ref="B546:C547"/>
    <mergeCell ref="D546:E547"/>
    <mergeCell ref="F546:G547"/>
    <mergeCell ref="H546:I547"/>
    <mergeCell ref="A530:A531"/>
    <mergeCell ref="A532:A533"/>
    <mergeCell ref="B526:C527"/>
    <mergeCell ref="D526:E527"/>
    <mergeCell ref="F526:G527"/>
    <mergeCell ref="H526:I527"/>
    <mergeCell ref="A534:A535"/>
    <mergeCell ref="A536:A537"/>
    <mergeCell ref="B530:C531"/>
    <mergeCell ref="D530:E531"/>
    <mergeCell ref="F530:G531"/>
    <mergeCell ref="H530:I531"/>
    <mergeCell ref="A538:A539"/>
    <mergeCell ref="A540:A541"/>
    <mergeCell ref="B534:C535"/>
    <mergeCell ref="D534:E535"/>
    <mergeCell ref="F534:G535"/>
    <mergeCell ref="H534:I535"/>
    <mergeCell ref="A518:A519"/>
    <mergeCell ref="A520:A521"/>
    <mergeCell ref="B514:C515"/>
    <mergeCell ref="D514:E515"/>
    <mergeCell ref="F514:G515"/>
    <mergeCell ref="H514:I515"/>
    <mergeCell ref="A522:A523"/>
    <mergeCell ref="A524:A525"/>
    <mergeCell ref="B518:C519"/>
    <mergeCell ref="D518:E519"/>
    <mergeCell ref="F518:G519"/>
    <mergeCell ref="H518:I519"/>
    <mergeCell ref="A526:A527"/>
    <mergeCell ref="A528:A529"/>
    <mergeCell ref="B522:C523"/>
    <mergeCell ref="D522:E523"/>
    <mergeCell ref="F522:G523"/>
    <mergeCell ref="H522:I523"/>
    <mergeCell ref="A506:A507"/>
    <mergeCell ref="A508:A509"/>
    <mergeCell ref="B502:C503"/>
    <mergeCell ref="D502:E503"/>
    <mergeCell ref="F502:G503"/>
    <mergeCell ref="H502:I503"/>
    <mergeCell ref="A510:A511"/>
    <mergeCell ref="A512:A513"/>
    <mergeCell ref="B506:C507"/>
    <mergeCell ref="D506:E507"/>
    <mergeCell ref="F506:G507"/>
    <mergeCell ref="H506:I507"/>
    <mergeCell ref="A514:A515"/>
    <mergeCell ref="A516:A517"/>
    <mergeCell ref="B510:C511"/>
    <mergeCell ref="D510:E511"/>
    <mergeCell ref="F510:G511"/>
    <mergeCell ref="H510:I511"/>
    <mergeCell ref="A494:A495"/>
    <mergeCell ref="A496:A497"/>
    <mergeCell ref="B490:C491"/>
    <mergeCell ref="D490:E491"/>
    <mergeCell ref="F490:G491"/>
    <mergeCell ref="H490:I491"/>
    <mergeCell ref="A498:A499"/>
    <mergeCell ref="A500:A501"/>
    <mergeCell ref="B494:C495"/>
    <mergeCell ref="D494:E495"/>
    <mergeCell ref="F494:G495"/>
    <mergeCell ref="H494:I495"/>
    <mergeCell ref="A502:A503"/>
    <mergeCell ref="A504:A505"/>
    <mergeCell ref="B498:C499"/>
    <mergeCell ref="D498:E499"/>
    <mergeCell ref="F498:G499"/>
    <mergeCell ref="H498:I499"/>
    <mergeCell ref="A482:A483"/>
    <mergeCell ref="A484:A485"/>
    <mergeCell ref="B478:C479"/>
    <mergeCell ref="D478:E479"/>
    <mergeCell ref="F478:G479"/>
    <mergeCell ref="H478:I479"/>
    <mergeCell ref="A486:A487"/>
    <mergeCell ref="A488:A489"/>
    <mergeCell ref="B482:C483"/>
    <mergeCell ref="D482:E483"/>
    <mergeCell ref="F482:G483"/>
    <mergeCell ref="H482:I483"/>
    <mergeCell ref="A490:A491"/>
    <mergeCell ref="A492:A493"/>
    <mergeCell ref="B486:C487"/>
    <mergeCell ref="D486:E487"/>
    <mergeCell ref="F486:G487"/>
    <mergeCell ref="H486:I487"/>
    <mergeCell ref="A470:A471"/>
    <mergeCell ref="A472:A473"/>
    <mergeCell ref="B466:C467"/>
    <mergeCell ref="D466:E467"/>
    <mergeCell ref="F466:G467"/>
    <mergeCell ref="H466:I467"/>
    <mergeCell ref="A474:A475"/>
    <mergeCell ref="A476:A477"/>
    <mergeCell ref="B470:C471"/>
    <mergeCell ref="D470:E471"/>
    <mergeCell ref="F470:G471"/>
    <mergeCell ref="H470:I471"/>
    <mergeCell ref="A478:A479"/>
    <mergeCell ref="A480:A481"/>
    <mergeCell ref="B474:C475"/>
    <mergeCell ref="D474:E475"/>
    <mergeCell ref="F474:G475"/>
    <mergeCell ref="H474:I475"/>
    <mergeCell ref="A458:A459"/>
    <mergeCell ref="A460:A461"/>
    <mergeCell ref="B454:C455"/>
    <mergeCell ref="D454:E455"/>
    <mergeCell ref="F454:G455"/>
    <mergeCell ref="H454:I455"/>
    <mergeCell ref="A462:A463"/>
    <mergeCell ref="A464:A465"/>
    <mergeCell ref="B458:C459"/>
    <mergeCell ref="D458:E459"/>
    <mergeCell ref="F458:G459"/>
    <mergeCell ref="H458:I459"/>
    <mergeCell ref="A466:A467"/>
    <mergeCell ref="A468:A469"/>
    <mergeCell ref="B462:C463"/>
    <mergeCell ref="D462:E463"/>
    <mergeCell ref="F462:G463"/>
    <mergeCell ref="H462:I463"/>
    <mergeCell ref="A446:A447"/>
    <mergeCell ref="A448:A449"/>
    <mergeCell ref="B442:C443"/>
    <mergeCell ref="D442:E443"/>
    <mergeCell ref="F442:G443"/>
    <mergeCell ref="H442:I443"/>
    <mergeCell ref="A450:A451"/>
    <mergeCell ref="A452:A453"/>
    <mergeCell ref="B446:C447"/>
    <mergeCell ref="D446:E447"/>
    <mergeCell ref="F446:G447"/>
    <mergeCell ref="H446:I447"/>
    <mergeCell ref="A454:A455"/>
    <mergeCell ref="A456:A457"/>
    <mergeCell ref="B450:C451"/>
    <mergeCell ref="D450:E451"/>
    <mergeCell ref="F450:G451"/>
    <mergeCell ref="H450:I451"/>
    <mergeCell ref="A434:A435"/>
    <mergeCell ref="A436:A437"/>
    <mergeCell ref="B430:C431"/>
    <mergeCell ref="D430:E431"/>
    <mergeCell ref="F430:G431"/>
    <mergeCell ref="H430:I431"/>
    <mergeCell ref="A438:A439"/>
    <mergeCell ref="A440:A441"/>
    <mergeCell ref="B434:C435"/>
    <mergeCell ref="D434:E435"/>
    <mergeCell ref="F434:G435"/>
    <mergeCell ref="H434:I435"/>
    <mergeCell ref="A442:A443"/>
    <mergeCell ref="A444:A445"/>
    <mergeCell ref="B438:C439"/>
    <mergeCell ref="D438:E439"/>
    <mergeCell ref="F438:G439"/>
    <mergeCell ref="H438:I439"/>
    <mergeCell ref="A422:A423"/>
    <mergeCell ref="A424:A425"/>
    <mergeCell ref="B418:C419"/>
    <mergeCell ref="D418:E419"/>
    <mergeCell ref="F418:G419"/>
    <mergeCell ref="H418:I419"/>
    <mergeCell ref="A426:A427"/>
    <mergeCell ref="A428:A429"/>
    <mergeCell ref="B422:C423"/>
    <mergeCell ref="D422:E423"/>
    <mergeCell ref="F422:G423"/>
    <mergeCell ref="H422:I423"/>
    <mergeCell ref="A430:A431"/>
    <mergeCell ref="A432:A433"/>
    <mergeCell ref="B426:C427"/>
    <mergeCell ref="D426:E427"/>
    <mergeCell ref="F426:G427"/>
    <mergeCell ref="H426:I427"/>
    <mergeCell ref="A410:A411"/>
    <mergeCell ref="A412:A413"/>
    <mergeCell ref="B406:C407"/>
    <mergeCell ref="D406:E407"/>
    <mergeCell ref="F406:G407"/>
    <mergeCell ref="H406:I407"/>
    <mergeCell ref="A414:A415"/>
    <mergeCell ref="A416:A417"/>
    <mergeCell ref="B410:C411"/>
    <mergeCell ref="D410:E411"/>
    <mergeCell ref="F410:G411"/>
    <mergeCell ref="H410:I411"/>
    <mergeCell ref="A418:A419"/>
    <mergeCell ref="A420:A421"/>
    <mergeCell ref="B414:C415"/>
    <mergeCell ref="D414:E415"/>
    <mergeCell ref="F414:G415"/>
    <mergeCell ref="H414:I415"/>
    <mergeCell ref="A398:A399"/>
    <mergeCell ref="A400:A401"/>
    <mergeCell ref="B394:C395"/>
    <mergeCell ref="D394:E395"/>
    <mergeCell ref="F394:G395"/>
    <mergeCell ref="H394:I395"/>
    <mergeCell ref="A402:A403"/>
    <mergeCell ref="A404:A405"/>
    <mergeCell ref="B398:C399"/>
    <mergeCell ref="D398:E399"/>
    <mergeCell ref="F398:G399"/>
    <mergeCell ref="H398:I399"/>
    <mergeCell ref="A406:A407"/>
    <mergeCell ref="A408:A409"/>
    <mergeCell ref="B402:C403"/>
    <mergeCell ref="D402:E403"/>
    <mergeCell ref="F402:G403"/>
    <mergeCell ref="H402:I403"/>
    <mergeCell ref="A386:A387"/>
    <mergeCell ref="A388:A389"/>
    <mergeCell ref="B382:C383"/>
    <mergeCell ref="D382:E383"/>
    <mergeCell ref="F382:G383"/>
    <mergeCell ref="H382:I383"/>
    <mergeCell ref="A390:A391"/>
    <mergeCell ref="A392:A393"/>
    <mergeCell ref="B386:C387"/>
    <mergeCell ref="D386:E387"/>
    <mergeCell ref="F386:G387"/>
    <mergeCell ref="H386:I387"/>
    <mergeCell ref="A394:A395"/>
    <mergeCell ref="A396:A397"/>
    <mergeCell ref="B390:C391"/>
    <mergeCell ref="D390:E391"/>
    <mergeCell ref="F390:G391"/>
    <mergeCell ref="H390:I391"/>
    <mergeCell ref="A374:A375"/>
    <mergeCell ref="A376:A377"/>
    <mergeCell ref="B370:C371"/>
    <mergeCell ref="D370:E371"/>
    <mergeCell ref="F370:G371"/>
    <mergeCell ref="H370:I371"/>
    <mergeCell ref="A378:A379"/>
    <mergeCell ref="A380:A381"/>
    <mergeCell ref="B374:C375"/>
    <mergeCell ref="D374:E375"/>
    <mergeCell ref="F374:G375"/>
    <mergeCell ref="H374:I375"/>
    <mergeCell ref="A382:A383"/>
    <mergeCell ref="A384:A385"/>
    <mergeCell ref="B378:C379"/>
    <mergeCell ref="D378:E379"/>
    <mergeCell ref="F378:G379"/>
    <mergeCell ref="H378:I379"/>
    <mergeCell ref="A362:A363"/>
    <mergeCell ref="A364:A365"/>
    <mergeCell ref="B358:C359"/>
    <mergeCell ref="D358:E359"/>
    <mergeCell ref="F358:G359"/>
    <mergeCell ref="H358:I359"/>
    <mergeCell ref="A366:A367"/>
    <mergeCell ref="A368:A369"/>
    <mergeCell ref="B362:C363"/>
    <mergeCell ref="D362:E363"/>
    <mergeCell ref="F362:G363"/>
    <mergeCell ref="H362:I363"/>
    <mergeCell ref="A370:A371"/>
    <mergeCell ref="A372:A373"/>
    <mergeCell ref="B366:C367"/>
    <mergeCell ref="D366:E367"/>
    <mergeCell ref="F366:G367"/>
    <mergeCell ref="H366:I367"/>
    <mergeCell ref="A350:A351"/>
    <mergeCell ref="A352:A353"/>
    <mergeCell ref="B346:C347"/>
    <mergeCell ref="D346:E347"/>
    <mergeCell ref="F346:G347"/>
    <mergeCell ref="H346:I347"/>
    <mergeCell ref="A354:A355"/>
    <mergeCell ref="A356:A357"/>
    <mergeCell ref="B350:C351"/>
    <mergeCell ref="D350:E351"/>
    <mergeCell ref="F350:G351"/>
    <mergeCell ref="H350:I351"/>
    <mergeCell ref="A358:A359"/>
    <mergeCell ref="A360:A361"/>
    <mergeCell ref="B354:C355"/>
    <mergeCell ref="D354:E355"/>
    <mergeCell ref="F354:G355"/>
    <mergeCell ref="H354:I355"/>
    <mergeCell ref="A338:A339"/>
    <mergeCell ref="A340:A341"/>
    <mergeCell ref="B334:C335"/>
    <mergeCell ref="D334:E335"/>
    <mergeCell ref="F334:G335"/>
    <mergeCell ref="H334:I335"/>
    <mergeCell ref="A342:A343"/>
    <mergeCell ref="A344:A345"/>
    <mergeCell ref="B338:C339"/>
    <mergeCell ref="D338:E339"/>
    <mergeCell ref="F338:G339"/>
    <mergeCell ref="H338:I339"/>
    <mergeCell ref="A346:A347"/>
    <mergeCell ref="A348:A349"/>
    <mergeCell ref="B342:C343"/>
    <mergeCell ref="D342:E343"/>
    <mergeCell ref="F342:G343"/>
    <mergeCell ref="H342:I343"/>
    <mergeCell ref="A326:A327"/>
    <mergeCell ref="A328:A329"/>
    <mergeCell ref="B322:C323"/>
    <mergeCell ref="D322:E323"/>
    <mergeCell ref="F322:G323"/>
    <mergeCell ref="H322:I323"/>
    <mergeCell ref="A330:A331"/>
    <mergeCell ref="A332:A333"/>
    <mergeCell ref="B326:C327"/>
    <mergeCell ref="D326:E327"/>
    <mergeCell ref="F326:G327"/>
    <mergeCell ref="H326:I327"/>
    <mergeCell ref="A334:A335"/>
    <mergeCell ref="A336:A337"/>
    <mergeCell ref="B330:C331"/>
    <mergeCell ref="D330:E331"/>
    <mergeCell ref="F330:G331"/>
    <mergeCell ref="H330:I331"/>
    <mergeCell ref="A314:A315"/>
    <mergeCell ref="A316:A317"/>
    <mergeCell ref="B310:C311"/>
    <mergeCell ref="D310:E311"/>
    <mergeCell ref="F310:G311"/>
    <mergeCell ref="H310:I311"/>
    <mergeCell ref="A318:A319"/>
    <mergeCell ref="A320:A321"/>
    <mergeCell ref="B314:C315"/>
    <mergeCell ref="D314:E315"/>
    <mergeCell ref="F314:G315"/>
    <mergeCell ref="H314:I315"/>
    <mergeCell ref="A322:A323"/>
    <mergeCell ref="A324:A325"/>
    <mergeCell ref="B318:C319"/>
    <mergeCell ref="D318:E319"/>
    <mergeCell ref="F318:G319"/>
    <mergeCell ref="H318:I319"/>
    <mergeCell ref="A302:A303"/>
    <mergeCell ref="A304:A305"/>
    <mergeCell ref="B298:C299"/>
    <mergeCell ref="D298:E299"/>
    <mergeCell ref="F298:G299"/>
    <mergeCell ref="H298:I299"/>
    <mergeCell ref="A306:A307"/>
    <mergeCell ref="A308:A309"/>
    <mergeCell ref="B302:C303"/>
    <mergeCell ref="D302:E303"/>
    <mergeCell ref="F302:G303"/>
    <mergeCell ref="H302:I303"/>
    <mergeCell ref="A310:A311"/>
    <mergeCell ref="A312:A313"/>
    <mergeCell ref="B306:C307"/>
    <mergeCell ref="D306:E307"/>
    <mergeCell ref="F306:G307"/>
    <mergeCell ref="H306:I307"/>
    <mergeCell ref="A290:A291"/>
    <mergeCell ref="A292:A293"/>
    <mergeCell ref="B286:C287"/>
    <mergeCell ref="D286:E287"/>
    <mergeCell ref="F286:G287"/>
    <mergeCell ref="H286:I287"/>
    <mergeCell ref="A294:A295"/>
    <mergeCell ref="A296:A297"/>
    <mergeCell ref="B290:C291"/>
    <mergeCell ref="D290:E291"/>
    <mergeCell ref="F290:G291"/>
    <mergeCell ref="H290:I291"/>
    <mergeCell ref="A298:A299"/>
    <mergeCell ref="A300:A301"/>
    <mergeCell ref="B294:C295"/>
    <mergeCell ref="D294:E295"/>
    <mergeCell ref="F294:G295"/>
    <mergeCell ref="H294:I295"/>
    <mergeCell ref="A278:A279"/>
    <mergeCell ref="A280:A281"/>
    <mergeCell ref="B274:C275"/>
    <mergeCell ref="D274:E275"/>
    <mergeCell ref="F274:G275"/>
    <mergeCell ref="H274:I275"/>
    <mergeCell ref="A282:A283"/>
    <mergeCell ref="A284:A285"/>
    <mergeCell ref="B278:C279"/>
    <mergeCell ref="D278:E279"/>
    <mergeCell ref="F278:G279"/>
    <mergeCell ref="H278:I279"/>
    <mergeCell ref="A286:A287"/>
    <mergeCell ref="A288:A289"/>
    <mergeCell ref="B282:C283"/>
    <mergeCell ref="D282:E283"/>
    <mergeCell ref="F282:G283"/>
    <mergeCell ref="H282:I283"/>
    <mergeCell ref="A266:A267"/>
    <mergeCell ref="A268:A269"/>
    <mergeCell ref="B262:C263"/>
    <mergeCell ref="D262:E263"/>
    <mergeCell ref="F262:G263"/>
    <mergeCell ref="H262:I263"/>
    <mergeCell ref="A270:A271"/>
    <mergeCell ref="A272:A273"/>
    <mergeCell ref="B266:C267"/>
    <mergeCell ref="D266:E267"/>
    <mergeCell ref="F266:G267"/>
    <mergeCell ref="H266:I267"/>
    <mergeCell ref="A274:A275"/>
    <mergeCell ref="A276:A277"/>
    <mergeCell ref="B270:C271"/>
    <mergeCell ref="D270:E271"/>
    <mergeCell ref="F270:G271"/>
    <mergeCell ref="H270:I271"/>
    <mergeCell ref="A254:A255"/>
    <mergeCell ref="A256:A257"/>
    <mergeCell ref="B250:C251"/>
    <mergeCell ref="D250:E251"/>
    <mergeCell ref="F250:G251"/>
    <mergeCell ref="H250:I251"/>
    <mergeCell ref="A258:A259"/>
    <mergeCell ref="A260:A261"/>
    <mergeCell ref="B254:C255"/>
    <mergeCell ref="D254:E255"/>
    <mergeCell ref="F254:G255"/>
    <mergeCell ref="H254:I255"/>
    <mergeCell ref="A262:A263"/>
    <mergeCell ref="A264:A265"/>
    <mergeCell ref="B258:C259"/>
    <mergeCell ref="D258:E259"/>
    <mergeCell ref="F258:G259"/>
    <mergeCell ref="H258:I259"/>
    <mergeCell ref="A242:A243"/>
    <mergeCell ref="A244:A245"/>
    <mergeCell ref="B238:C239"/>
    <mergeCell ref="D238:E239"/>
    <mergeCell ref="F238:G239"/>
    <mergeCell ref="H238:I239"/>
    <mergeCell ref="A246:A247"/>
    <mergeCell ref="A248:A249"/>
    <mergeCell ref="B242:C243"/>
    <mergeCell ref="D242:E243"/>
    <mergeCell ref="F242:G243"/>
    <mergeCell ref="H242:I243"/>
    <mergeCell ref="A250:A251"/>
    <mergeCell ref="A252:A253"/>
    <mergeCell ref="B246:C247"/>
    <mergeCell ref="D246:E247"/>
    <mergeCell ref="F246:G247"/>
    <mergeCell ref="H246:I247"/>
    <mergeCell ref="A230:A231"/>
    <mergeCell ref="A232:A233"/>
    <mergeCell ref="B226:C227"/>
    <mergeCell ref="D226:E227"/>
    <mergeCell ref="F226:G227"/>
    <mergeCell ref="H226:I227"/>
    <mergeCell ref="A234:A235"/>
    <mergeCell ref="A236:A237"/>
    <mergeCell ref="B230:C231"/>
    <mergeCell ref="D230:E231"/>
    <mergeCell ref="F230:G231"/>
    <mergeCell ref="H230:I231"/>
    <mergeCell ref="A238:A239"/>
    <mergeCell ref="A240:A241"/>
    <mergeCell ref="B234:C235"/>
    <mergeCell ref="D234:E235"/>
    <mergeCell ref="F234:G235"/>
    <mergeCell ref="H234:I235"/>
    <mergeCell ref="A218:A219"/>
    <mergeCell ref="A220:A221"/>
    <mergeCell ref="B214:C215"/>
    <mergeCell ref="D214:E215"/>
    <mergeCell ref="F214:G215"/>
    <mergeCell ref="H214:I215"/>
    <mergeCell ref="A222:A223"/>
    <mergeCell ref="A224:A225"/>
    <mergeCell ref="B218:C219"/>
    <mergeCell ref="D218:E219"/>
    <mergeCell ref="F218:G219"/>
    <mergeCell ref="H218:I219"/>
    <mergeCell ref="A226:A227"/>
    <mergeCell ref="A228:A229"/>
    <mergeCell ref="B222:C223"/>
    <mergeCell ref="D222:E223"/>
    <mergeCell ref="F222:G223"/>
    <mergeCell ref="H222:I223"/>
    <mergeCell ref="A206:A207"/>
    <mergeCell ref="A208:A209"/>
    <mergeCell ref="B202:C203"/>
    <mergeCell ref="D202:E203"/>
    <mergeCell ref="F202:G203"/>
    <mergeCell ref="H202:I203"/>
    <mergeCell ref="A210:A211"/>
    <mergeCell ref="A212:A213"/>
    <mergeCell ref="B206:C207"/>
    <mergeCell ref="D206:E207"/>
    <mergeCell ref="F206:G207"/>
    <mergeCell ref="H206:I207"/>
    <mergeCell ref="A214:A215"/>
    <mergeCell ref="A216:A217"/>
    <mergeCell ref="B210:C211"/>
    <mergeCell ref="D210:E211"/>
    <mergeCell ref="F210:G211"/>
    <mergeCell ref="H210:I211"/>
    <mergeCell ref="A194:A195"/>
    <mergeCell ref="A196:A197"/>
    <mergeCell ref="B190:C191"/>
    <mergeCell ref="D190:E191"/>
    <mergeCell ref="F190:G191"/>
    <mergeCell ref="H190:I191"/>
    <mergeCell ref="A198:A199"/>
    <mergeCell ref="A200:A201"/>
    <mergeCell ref="B194:C195"/>
    <mergeCell ref="D194:E195"/>
    <mergeCell ref="F194:G195"/>
    <mergeCell ref="H194:I195"/>
    <mergeCell ref="A202:A203"/>
    <mergeCell ref="A204:A205"/>
    <mergeCell ref="B198:C199"/>
    <mergeCell ref="D198:E199"/>
    <mergeCell ref="F198:G199"/>
    <mergeCell ref="H198:I199"/>
    <mergeCell ref="A182:A183"/>
    <mergeCell ref="A184:A185"/>
    <mergeCell ref="B178:C179"/>
    <mergeCell ref="D178:E179"/>
    <mergeCell ref="F178:G179"/>
    <mergeCell ref="H178:I179"/>
    <mergeCell ref="A186:A187"/>
    <mergeCell ref="A188:A189"/>
    <mergeCell ref="B182:C183"/>
    <mergeCell ref="D182:E183"/>
    <mergeCell ref="F182:G183"/>
    <mergeCell ref="H182:I183"/>
    <mergeCell ref="A190:A191"/>
    <mergeCell ref="A192:A193"/>
    <mergeCell ref="B186:C187"/>
    <mergeCell ref="D186:E187"/>
    <mergeCell ref="F186:G187"/>
    <mergeCell ref="H186:I187"/>
    <mergeCell ref="A170:A171"/>
    <mergeCell ref="A172:A173"/>
    <mergeCell ref="B166:C167"/>
    <mergeCell ref="D166:E167"/>
    <mergeCell ref="F166:G167"/>
    <mergeCell ref="H166:I167"/>
    <mergeCell ref="A174:A175"/>
    <mergeCell ref="A176:A177"/>
    <mergeCell ref="B170:C171"/>
    <mergeCell ref="D170:E171"/>
    <mergeCell ref="F170:G171"/>
    <mergeCell ref="H170:I171"/>
    <mergeCell ref="A178:A179"/>
    <mergeCell ref="A180:A181"/>
    <mergeCell ref="B174:C175"/>
    <mergeCell ref="D174:E175"/>
    <mergeCell ref="F174:G175"/>
    <mergeCell ref="H174:I175"/>
    <mergeCell ref="A158:A159"/>
    <mergeCell ref="A160:A161"/>
    <mergeCell ref="B154:C155"/>
    <mergeCell ref="D154:E155"/>
    <mergeCell ref="F154:G155"/>
    <mergeCell ref="H154:I155"/>
    <mergeCell ref="A162:A163"/>
    <mergeCell ref="A164:A165"/>
    <mergeCell ref="B158:C159"/>
    <mergeCell ref="D158:E159"/>
    <mergeCell ref="F158:G159"/>
    <mergeCell ref="H158:I159"/>
    <mergeCell ref="A166:A167"/>
    <mergeCell ref="A168:A169"/>
    <mergeCell ref="B162:C163"/>
    <mergeCell ref="D162:E163"/>
    <mergeCell ref="F162:G163"/>
    <mergeCell ref="H162:I163"/>
    <mergeCell ref="A146:A147"/>
    <mergeCell ref="A148:A149"/>
    <mergeCell ref="B142:C143"/>
    <mergeCell ref="D142:E143"/>
    <mergeCell ref="F142:G143"/>
    <mergeCell ref="H142:I143"/>
    <mergeCell ref="A150:A151"/>
    <mergeCell ref="A152:A153"/>
    <mergeCell ref="B146:C147"/>
    <mergeCell ref="D146:E147"/>
    <mergeCell ref="F146:G147"/>
    <mergeCell ref="H146:I147"/>
    <mergeCell ref="A154:A155"/>
    <mergeCell ref="A156:A157"/>
    <mergeCell ref="B150:C151"/>
    <mergeCell ref="D150:E151"/>
    <mergeCell ref="F150:G151"/>
    <mergeCell ref="H150:I151"/>
    <mergeCell ref="A134:A135"/>
    <mergeCell ref="A136:A137"/>
    <mergeCell ref="B130:C131"/>
    <mergeCell ref="D130:E131"/>
    <mergeCell ref="F130:G131"/>
    <mergeCell ref="H130:I131"/>
    <mergeCell ref="A138:A139"/>
    <mergeCell ref="A140:A141"/>
    <mergeCell ref="B134:C135"/>
    <mergeCell ref="D134:E135"/>
    <mergeCell ref="F134:G135"/>
    <mergeCell ref="H134:I135"/>
    <mergeCell ref="A142:A143"/>
    <mergeCell ref="A144:A145"/>
    <mergeCell ref="B138:C139"/>
    <mergeCell ref="D138:E139"/>
    <mergeCell ref="F138:G139"/>
    <mergeCell ref="H138:I139"/>
    <mergeCell ref="A122:A123"/>
    <mergeCell ref="A124:A125"/>
    <mergeCell ref="B118:C119"/>
    <mergeCell ref="D118:E119"/>
    <mergeCell ref="F118:G119"/>
    <mergeCell ref="H118:I119"/>
    <mergeCell ref="A126:A127"/>
    <mergeCell ref="A128:A129"/>
    <mergeCell ref="B122:C123"/>
    <mergeCell ref="D122:E123"/>
    <mergeCell ref="F122:G123"/>
    <mergeCell ref="H122:I123"/>
    <mergeCell ref="A130:A131"/>
    <mergeCell ref="A132:A133"/>
    <mergeCell ref="B126:C127"/>
    <mergeCell ref="D126:E127"/>
    <mergeCell ref="F126:G127"/>
    <mergeCell ref="H126:I127"/>
    <mergeCell ref="A110:A111"/>
    <mergeCell ref="A112:A113"/>
    <mergeCell ref="B106:C107"/>
    <mergeCell ref="D106:E107"/>
    <mergeCell ref="F106:G107"/>
    <mergeCell ref="H106:I107"/>
    <mergeCell ref="A114:A115"/>
    <mergeCell ref="A116:A117"/>
    <mergeCell ref="B110:C111"/>
    <mergeCell ref="D110:E111"/>
    <mergeCell ref="F110:G111"/>
    <mergeCell ref="H110:I111"/>
    <mergeCell ref="A118:A119"/>
    <mergeCell ref="A120:A121"/>
    <mergeCell ref="B114:C115"/>
    <mergeCell ref="D114:E115"/>
    <mergeCell ref="F114:G115"/>
    <mergeCell ref="H114:I115"/>
    <mergeCell ref="A98:A99"/>
    <mergeCell ref="A100:A101"/>
    <mergeCell ref="B94:C95"/>
    <mergeCell ref="D94:E95"/>
    <mergeCell ref="F94:G95"/>
    <mergeCell ref="H94:I95"/>
    <mergeCell ref="A102:A103"/>
    <mergeCell ref="A104:A105"/>
    <mergeCell ref="B98:C99"/>
    <mergeCell ref="D98:E99"/>
    <mergeCell ref="F98:G99"/>
    <mergeCell ref="H98:I99"/>
    <mergeCell ref="A106:A107"/>
    <mergeCell ref="A108:A109"/>
    <mergeCell ref="B102:C103"/>
    <mergeCell ref="D102:E103"/>
    <mergeCell ref="F102:G103"/>
    <mergeCell ref="H102:I103"/>
    <mergeCell ref="A86:A87"/>
    <mergeCell ref="A88:A89"/>
    <mergeCell ref="B82:C83"/>
    <mergeCell ref="D82:E83"/>
    <mergeCell ref="F82:G83"/>
    <mergeCell ref="H82:I83"/>
    <mergeCell ref="A90:A91"/>
    <mergeCell ref="A92:A93"/>
    <mergeCell ref="B86:C87"/>
    <mergeCell ref="D86:E87"/>
    <mergeCell ref="F86:G87"/>
    <mergeCell ref="H86:I87"/>
    <mergeCell ref="A94:A95"/>
    <mergeCell ref="A96:A97"/>
    <mergeCell ref="B90:C91"/>
    <mergeCell ref="D90:E91"/>
    <mergeCell ref="F90:G91"/>
    <mergeCell ref="H90:I91"/>
    <mergeCell ref="A74:A75"/>
    <mergeCell ref="A76:A77"/>
    <mergeCell ref="B70:C71"/>
    <mergeCell ref="D70:E71"/>
    <mergeCell ref="F70:G71"/>
    <mergeCell ref="H70:I71"/>
    <mergeCell ref="A78:A79"/>
    <mergeCell ref="A80:A81"/>
    <mergeCell ref="B74:C75"/>
    <mergeCell ref="D74:E75"/>
    <mergeCell ref="F74:G75"/>
    <mergeCell ref="H74:I75"/>
    <mergeCell ref="A82:A83"/>
    <mergeCell ref="A84:A85"/>
    <mergeCell ref="B78:C79"/>
    <mergeCell ref="D78:E79"/>
    <mergeCell ref="F78:G79"/>
    <mergeCell ref="H78:I79"/>
    <mergeCell ref="A62:A63"/>
    <mergeCell ref="A64:A65"/>
    <mergeCell ref="L58:L59"/>
    <mergeCell ref="M58:M59"/>
    <mergeCell ref="N58:N59"/>
    <mergeCell ref="O58:O59"/>
    <mergeCell ref="A66:A67"/>
    <mergeCell ref="A68:A69"/>
    <mergeCell ref="B62:C63"/>
    <mergeCell ref="D62:E63"/>
    <mergeCell ref="F62:G63"/>
    <mergeCell ref="H62:I63"/>
    <mergeCell ref="A70:A71"/>
    <mergeCell ref="A72:A73"/>
    <mergeCell ref="B66:C67"/>
    <mergeCell ref="D66:E67"/>
    <mergeCell ref="F66:G67"/>
    <mergeCell ref="H66:I67"/>
    <mergeCell ref="B64:C65"/>
    <mergeCell ref="D64:E65"/>
    <mergeCell ref="F64:G65"/>
    <mergeCell ref="H64:I65"/>
    <mergeCell ref="J64:K65"/>
    <mergeCell ref="L64:L65"/>
    <mergeCell ref="M64:M65"/>
    <mergeCell ref="N64:N65"/>
    <mergeCell ref="O64:O65"/>
    <mergeCell ref="J70:K71"/>
    <mergeCell ref="L70:L71"/>
    <mergeCell ref="M70:M71"/>
    <mergeCell ref="N70:N71"/>
    <mergeCell ref="O70:O71"/>
    <mergeCell ref="S16:U17"/>
    <mergeCell ref="Q8:R8"/>
    <mergeCell ref="Q10:R11"/>
    <mergeCell ref="A10:A11"/>
    <mergeCell ref="Q14:R15"/>
    <mergeCell ref="A14:A15"/>
    <mergeCell ref="Q12:R13"/>
    <mergeCell ref="A12:A13"/>
    <mergeCell ref="Q16:R17"/>
    <mergeCell ref="A16:A17"/>
    <mergeCell ref="A54:A55"/>
    <mergeCell ref="A56:A57"/>
    <mergeCell ref="A58:A59"/>
    <mergeCell ref="A60:A61"/>
    <mergeCell ref="D58:E59"/>
    <mergeCell ref="F58:G59"/>
    <mergeCell ref="H58:I59"/>
    <mergeCell ref="J58:K59"/>
    <mergeCell ref="J9:K9"/>
    <mergeCell ref="B22:U23"/>
    <mergeCell ref="P58:P59"/>
    <mergeCell ref="Q58:R59"/>
    <mergeCell ref="S58:U59"/>
    <mergeCell ref="B16:C17"/>
    <mergeCell ref="D16:E17"/>
    <mergeCell ref="F16:G17"/>
    <mergeCell ref="H16:I17"/>
    <mergeCell ref="J16:K17"/>
    <mergeCell ref="L16:L17"/>
    <mergeCell ref="M16:M17"/>
    <mergeCell ref="N16:N17"/>
    <mergeCell ref="O16:O17"/>
    <mergeCell ref="P16:P17"/>
    <mergeCell ref="Q9:R9"/>
    <mergeCell ref="J10:K11"/>
    <mergeCell ref="L10:L11"/>
    <mergeCell ref="M10:M11"/>
    <mergeCell ref="N10:N11"/>
    <mergeCell ref="O10:O11"/>
    <mergeCell ref="O12:O13"/>
    <mergeCell ref="P12:P13"/>
    <mergeCell ref="D14:E15"/>
    <mergeCell ref="F14:G15"/>
    <mergeCell ref="H14:I15"/>
    <mergeCell ref="J14:K15"/>
    <mergeCell ref="L14:L15"/>
    <mergeCell ref="M14:M15"/>
    <mergeCell ref="N14:N15"/>
    <mergeCell ref="O14:O15"/>
    <mergeCell ref="P14:P15"/>
    <mergeCell ref="S14:U15"/>
    <mergeCell ref="V14:V15"/>
    <mergeCell ref="O2:P2"/>
    <mergeCell ref="R2:T2"/>
    <mergeCell ref="O3:P3"/>
    <mergeCell ref="R3:T3"/>
    <mergeCell ref="O4:U4"/>
    <mergeCell ref="B5:U6"/>
    <mergeCell ref="B8:C8"/>
    <mergeCell ref="D8:E8"/>
    <mergeCell ref="F8:G8"/>
    <mergeCell ref="H8:I8"/>
    <mergeCell ref="J8:K8"/>
    <mergeCell ref="S8:U8"/>
    <mergeCell ref="B9:C9"/>
    <mergeCell ref="D9:E9"/>
    <mergeCell ref="F9:G9"/>
    <mergeCell ref="H9:I9"/>
    <mergeCell ref="S9:U9"/>
    <mergeCell ref="B10:C11"/>
    <mergeCell ref="D10:E11"/>
    <mergeCell ref="F10:G11"/>
    <mergeCell ref="H10:I11"/>
    <mergeCell ref="S12:U13"/>
    <mergeCell ref="W10:W11"/>
    <mergeCell ref="W12:W13"/>
    <mergeCell ref="W14:W15"/>
    <mergeCell ref="A52:A53"/>
    <mergeCell ref="B52:C53"/>
    <mergeCell ref="D52:E53"/>
    <mergeCell ref="F52:G53"/>
    <mergeCell ref="H52:I53"/>
    <mergeCell ref="J52:K53"/>
    <mergeCell ref="L52:L53"/>
    <mergeCell ref="M52:M53"/>
    <mergeCell ref="N52:N53"/>
    <mergeCell ref="O52:O53"/>
    <mergeCell ref="P52:P53"/>
    <mergeCell ref="Q52:R53"/>
    <mergeCell ref="S52:U53"/>
    <mergeCell ref="V52:V53"/>
    <mergeCell ref="W52:W53"/>
    <mergeCell ref="B20:O20"/>
    <mergeCell ref="P10:P11"/>
    <mergeCell ref="S10:U11"/>
    <mergeCell ref="V10:V11"/>
    <mergeCell ref="B12:C13"/>
    <mergeCell ref="D12:E13"/>
    <mergeCell ref="F12:G13"/>
    <mergeCell ref="H12:I13"/>
    <mergeCell ref="J12:K13"/>
    <mergeCell ref="L12:L13"/>
    <mergeCell ref="M12:M13"/>
    <mergeCell ref="N12:N13"/>
    <mergeCell ref="V12:V13"/>
    <mergeCell ref="B14:C15"/>
    <mergeCell ref="A1040:A1041"/>
    <mergeCell ref="A1042:A1043"/>
    <mergeCell ref="A1044:A1045"/>
    <mergeCell ref="B54:C55"/>
    <mergeCell ref="D54:E55"/>
    <mergeCell ref="F54:G55"/>
    <mergeCell ref="H54:I55"/>
    <mergeCell ref="J54:K55"/>
    <mergeCell ref="L54:L55"/>
    <mergeCell ref="M54:M55"/>
    <mergeCell ref="N54:N55"/>
    <mergeCell ref="O54:O55"/>
    <mergeCell ref="P54:P55"/>
    <mergeCell ref="Q54:R55"/>
    <mergeCell ref="S54:U55"/>
    <mergeCell ref="V54:V55"/>
    <mergeCell ref="W54:W55"/>
    <mergeCell ref="B56:C57"/>
    <mergeCell ref="D56:E57"/>
    <mergeCell ref="F56:G57"/>
    <mergeCell ref="H56:I57"/>
    <mergeCell ref="J56:K57"/>
    <mergeCell ref="L56:L57"/>
    <mergeCell ref="M56:M57"/>
    <mergeCell ref="N56:N57"/>
    <mergeCell ref="O56:O57"/>
    <mergeCell ref="P56:P57"/>
    <mergeCell ref="Q56:R57"/>
    <mergeCell ref="S56:U57"/>
    <mergeCell ref="V56:V57"/>
    <mergeCell ref="W56:W57"/>
    <mergeCell ref="B58:C59"/>
    <mergeCell ref="V58:V59"/>
    <mergeCell ref="W58:W59"/>
    <mergeCell ref="B60:C61"/>
    <mergeCell ref="D60:E61"/>
    <mergeCell ref="F60:G61"/>
    <mergeCell ref="H60:I61"/>
    <mergeCell ref="J60:K61"/>
    <mergeCell ref="L60:L61"/>
    <mergeCell ref="M60:M61"/>
    <mergeCell ref="N60:N61"/>
    <mergeCell ref="O60:O61"/>
    <mergeCell ref="P60:P61"/>
    <mergeCell ref="Q60:R61"/>
    <mergeCell ref="S60:U61"/>
    <mergeCell ref="V60:V61"/>
    <mergeCell ref="W60:W61"/>
    <mergeCell ref="J62:K63"/>
    <mergeCell ref="L62:L63"/>
    <mergeCell ref="M62:M63"/>
    <mergeCell ref="N62:N63"/>
    <mergeCell ref="O62:O63"/>
    <mergeCell ref="P62:P63"/>
    <mergeCell ref="Q62:R63"/>
    <mergeCell ref="S62:U63"/>
    <mergeCell ref="V62:V63"/>
    <mergeCell ref="W62:W63"/>
    <mergeCell ref="P64:P65"/>
    <mergeCell ref="Q64:R65"/>
    <mergeCell ref="S64:U65"/>
    <mergeCell ref="V64:V65"/>
    <mergeCell ref="W64:W65"/>
    <mergeCell ref="J66:K67"/>
    <mergeCell ref="L66:L67"/>
    <mergeCell ref="M66:M67"/>
    <mergeCell ref="N66:N67"/>
    <mergeCell ref="O66:O67"/>
    <mergeCell ref="P66:P67"/>
    <mergeCell ref="Q66:R67"/>
    <mergeCell ref="S66:U67"/>
    <mergeCell ref="V66:V67"/>
    <mergeCell ref="W66:W67"/>
    <mergeCell ref="B68:C69"/>
    <mergeCell ref="D68:E69"/>
    <mergeCell ref="F68:G69"/>
    <mergeCell ref="H68:I69"/>
    <mergeCell ref="J68:K69"/>
    <mergeCell ref="L68:L69"/>
    <mergeCell ref="M68:M69"/>
    <mergeCell ref="N68:N69"/>
    <mergeCell ref="O68:O69"/>
    <mergeCell ref="P68:P69"/>
    <mergeCell ref="Q68:R69"/>
    <mergeCell ref="S68:U69"/>
    <mergeCell ref="V68:V69"/>
    <mergeCell ref="W68:W69"/>
    <mergeCell ref="P70:P71"/>
    <mergeCell ref="Q70:R71"/>
    <mergeCell ref="S70:U71"/>
    <mergeCell ref="V70:V71"/>
    <mergeCell ref="W70:W71"/>
    <mergeCell ref="B72:C73"/>
    <mergeCell ref="D72:E73"/>
    <mergeCell ref="F72:G73"/>
    <mergeCell ref="H72:I73"/>
    <mergeCell ref="J72:K73"/>
    <mergeCell ref="L72:L73"/>
    <mergeCell ref="M72:M73"/>
    <mergeCell ref="N72:N73"/>
    <mergeCell ref="O72:O73"/>
    <mergeCell ref="P72:P73"/>
    <mergeCell ref="Q72:R73"/>
    <mergeCell ref="S72:U73"/>
    <mergeCell ref="V72:V73"/>
    <mergeCell ref="W72:W73"/>
    <mergeCell ref="J74:K75"/>
    <mergeCell ref="L74:L75"/>
    <mergeCell ref="M74:M75"/>
    <mergeCell ref="N74:N75"/>
    <mergeCell ref="O74:O75"/>
    <mergeCell ref="P74:P75"/>
    <mergeCell ref="Q74:R75"/>
    <mergeCell ref="S74:U75"/>
    <mergeCell ref="V74:V75"/>
    <mergeCell ref="W74:W75"/>
    <mergeCell ref="B76:C77"/>
    <mergeCell ref="D76:E77"/>
    <mergeCell ref="F76:G77"/>
    <mergeCell ref="H76:I77"/>
    <mergeCell ref="J76:K77"/>
    <mergeCell ref="L76:L77"/>
    <mergeCell ref="M76:M77"/>
    <mergeCell ref="N76:N77"/>
    <mergeCell ref="O76:O77"/>
    <mergeCell ref="P76:P77"/>
    <mergeCell ref="Q76:R77"/>
    <mergeCell ref="S76:U77"/>
    <mergeCell ref="V76:V77"/>
    <mergeCell ref="W76:W77"/>
    <mergeCell ref="J78:K79"/>
    <mergeCell ref="L78:L79"/>
    <mergeCell ref="M78:M79"/>
    <mergeCell ref="N78:N79"/>
    <mergeCell ref="O78:O79"/>
    <mergeCell ref="P78:P79"/>
    <mergeCell ref="Q78:R79"/>
    <mergeCell ref="S78:U79"/>
    <mergeCell ref="V78:V79"/>
    <mergeCell ref="W78:W79"/>
    <mergeCell ref="B80:C81"/>
    <mergeCell ref="D80:E81"/>
    <mergeCell ref="F80:G81"/>
    <mergeCell ref="H80:I81"/>
    <mergeCell ref="J80:K81"/>
    <mergeCell ref="L80:L81"/>
    <mergeCell ref="M80:M81"/>
    <mergeCell ref="N80:N81"/>
    <mergeCell ref="O80:O81"/>
    <mergeCell ref="P80:P81"/>
    <mergeCell ref="Q80:R81"/>
    <mergeCell ref="S80:U81"/>
    <mergeCell ref="V80:V81"/>
    <mergeCell ref="W80:W81"/>
    <mergeCell ref="J82:K83"/>
    <mergeCell ref="L82:L83"/>
    <mergeCell ref="M82:M83"/>
    <mergeCell ref="N82:N83"/>
    <mergeCell ref="O82:O83"/>
    <mergeCell ref="P82:P83"/>
    <mergeCell ref="Q82:R83"/>
    <mergeCell ref="S82:U83"/>
    <mergeCell ref="V82:V83"/>
    <mergeCell ref="W82:W83"/>
    <mergeCell ref="B84:C85"/>
    <mergeCell ref="D84:E85"/>
    <mergeCell ref="F84:G85"/>
    <mergeCell ref="H84:I85"/>
    <mergeCell ref="J84:K85"/>
    <mergeCell ref="L84:L85"/>
    <mergeCell ref="M84:M85"/>
    <mergeCell ref="N84:N85"/>
    <mergeCell ref="O84:O85"/>
    <mergeCell ref="P84:P85"/>
    <mergeCell ref="Q84:R85"/>
    <mergeCell ref="S84:U85"/>
    <mergeCell ref="V84:V85"/>
    <mergeCell ref="W84:W85"/>
    <mergeCell ref="J86:K87"/>
    <mergeCell ref="L86:L87"/>
    <mergeCell ref="M86:M87"/>
    <mergeCell ref="N86:N87"/>
    <mergeCell ref="O86:O87"/>
    <mergeCell ref="P86:P87"/>
    <mergeCell ref="Q86:R87"/>
    <mergeCell ref="S86:U87"/>
    <mergeCell ref="V86:V87"/>
    <mergeCell ref="W86:W87"/>
    <mergeCell ref="B88:C89"/>
    <mergeCell ref="D88:E89"/>
    <mergeCell ref="F88:G89"/>
    <mergeCell ref="H88:I89"/>
    <mergeCell ref="J88:K89"/>
    <mergeCell ref="L88:L89"/>
    <mergeCell ref="M88:M89"/>
    <mergeCell ref="N88:N89"/>
    <mergeCell ref="O88:O89"/>
    <mergeCell ref="P88:P89"/>
    <mergeCell ref="Q88:R89"/>
    <mergeCell ref="S88:U89"/>
    <mergeCell ref="V88:V89"/>
    <mergeCell ref="W88:W89"/>
    <mergeCell ref="J90:K91"/>
    <mergeCell ref="L90:L91"/>
    <mergeCell ref="M90:M91"/>
    <mergeCell ref="N90:N91"/>
    <mergeCell ref="O90:O91"/>
    <mergeCell ref="P90:P91"/>
    <mergeCell ref="Q90:R91"/>
    <mergeCell ref="S90:U91"/>
    <mergeCell ref="V90:V91"/>
    <mergeCell ref="W90:W91"/>
    <mergeCell ref="B92:C93"/>
    <mergeCell ref="D92:E93"/>
    <mergeCell ref="F92:G93"/>
    <mergeCell ref="H92:I93"/>
    <mergeCell ref="J92:K93"/>
    <mergeCell ref="L92:L93"/>
    <mergeCell ref="M92:M93"/>
    <mergeCell ref="N92:N93"/>
    <mergeCell ref="O92:O93"/>
    <mergeCell ref="P92:P93"/>
    <mergeCell ref="Q92:R93"/>
    <mergeCell ref="S92:U93"/>
    <mergeCell ref="V92:V93"/>
    <mergeCell ref="W92:W93"/>
    <mergeCell ref="J94:K95"/>
    <mergeCell ref="L94:L95"/>
    <mergeCell ref="M94:M95"/>
    <mergeCell ref="N94:N95"/>
    <mergeCell ref="O94:O95"/>
    <mergeCell ref="P94:P95"/>
    <mergeCell ref="Q94:R95"/>
    <mergeCell ref="S94:U95"/>
    <mergeCell ref="V94:V95"/>
    <mergeCell ref="W94:W95"/>
    <mergeCell ref="B96:C97"/>
    <mergeCell ref="D96:E97"/>
    <mergeCell ref="F96:G97"/>
    <mergeCell ref="H96:I97"/>
    <mergeCell ref="J96:K97"/>
    <mergeCell ref="L96:L97"/>
    <mergeCell ref="M96:M97"/>
    <mergeCell ref="N96:N97"/>
    <mergeCell ref="O96:O97"/>
    <mergeCell ref="P96:P97"/>
    <mergeCell ref="Q96:R97"/>
    <mergeCell ref="S96:U97"/>
    <mergeCell ref="V96:V97"/>
    <mergeCell ref="W96:W97"/>
    <mergeCell ref="J98:K99"/>
    <mergeCell ref="L98:L99"/>
    <mergeCell ref="M98:M99"/>
    <mergeCell ref="N98:N99"/>
    <mergeCell ref="O98:O99"/>
    <mergeCell ref="P98:P99"/>
    <mergeCell ref="Q98:R99"/>
    <mergeCell ref="S98:U99"/>
    <mergeCell ref="V98:V99"/>
    <mergeCell ref="W98:W99"/>
    <mergeCell ref="B100:C101"/>
    <mergeCell ref="D100:E101"/>
    <mergeCell ref="F100:G101"/>
    <mergeCell ref="H100:I101"/>
    <mergeCell ref="J100:K101"/>
    <mergeCell ref="L100:L101"/>
    <mergeCell ref="M100:M101"/>
    <mergeCell ref="N100:N101"/>
    <mergeCell ref="O100:O101"/>
    <mergeCell ref="P100:P101"/>
    <mergeCell ref="Q100:R101"/>
    <mergeCell ref="S100:U101"/>
    <mergeCell ref="V100:V101"/>
    <mergeCell ref="W100:W101"/>
    <mergeCell ref="J102:K103"/>
    <mergeCell ref="L102:L103"/>
    <mergeCell ref="M102:M103"/>
    <mergeCell ref="N102:N103"/>
    <mergeCell ref="O102:O103"/>
    <mergeCell ref="P102:P103"/>
    <mergeCell ref="Q102:R103"/>
    <mergeCell ref="S102:U103"/>
    <mergeCell ref="V102:V103"/>
    <mergeCell ref="W102:W103"/>
    <mergeCell ref="B104:C105"/>
    <mergeCell ref="D104:E105"/>
    <mergeCell ref="F104:G105"/>
    <mergeCell ref="H104:I105"/>
    <mergeCell ref="J104:K105"/>
    <mergeCell ref="L104:L105"/>
    <mergeCell ref="M104:M105"/>
    <mergeCell ref="N104:N105"/>
    <mergeCell ref="O104:O105"/>
    <mergeCell ref="P104:P105"/>
    <mergeCell ref="Q104:R105"/>
    <mergeCell ref="S104:U105"/>
    <mergeCell ref="V104:V105"/>
    <mergeCell ref="W104:W105"/>
    <mergeCell ref="J106:K107"/>
    <mergeCell ref="L106:L107"/>
    <mergeCell ref="M106:M107"/>
    <mergeCell ref="N106:N107"/>
    <mergeCell ref="O106:O107"/>
    <mergeCell ref="P106:P107"/>
    <mergeCell ref="Q106:R107"/>
    <mergeCell ref="S106:U107"/>
    <mergeCell ref="V106:V107"/>
    <mergeCell ref="W106:W107"/>
    <mergeCell ref="B108:C109"/>
    <mergeCell ref="D108:E109"/>
    <mergeCell ref="F108:G109"/>
    <mergeCell ref="H108:I109"/>
    <mergeCell ref="J108:K109"/>
    <mergeCell ref="L108:L109"/>
    <mergeCell ref="M108:M109"/>
    <mergeCell ref="N108:N109"/>
    <mergeCell ref="O108:O109"/>
    <mergeCell ref="P108:P109"/>
    <mergeCell ref="Q108:R109"/>
    <mergeCell ref="S108:U109"/>
    <mergeCell ref="V108:V109"/>
    <mergeCell ref="W108:W109"/>
    <mergeCell ref="J110:K111"/>
    <mergeCell ref="L110:L111"/>
    <mergeCell ref="M110:M111"/>
    <mergeCell ref="N110:N111"/>
    <mergeCell ref="O110:O111"/>
    <mergeCell ref="P110:P111"/>
    <mergeCell ref="Q110:R111"/>
    <mergeCell ref="S110:U111"/>
    <mergeCell ref="V110:V111"/>
    <mergeCell ref="W110:W111"/>
    <mergeCell ref="B112:C113"/>
    <mergeCell ref="D112:E113"/>
    <mergeCell ref="F112:G113"/>
    <mergeCell ref="H112:I113"/>
    <mergeCell ref="J112:K113"/>
    <mergeCell ref="L112:L113"/>
    <mergeCell ref="M112:M113"/>
    <mergeCell ref="N112:N113"/>
    <mergeCell ref="O112:O113"/>
    <mergeCell ref="P112:P113"/>
    <mergeCell ref="Q112:R113"/>
    <mergeCell ref="S112:U113"/>
    <mergeCell ref="V112:V113"/>
    <mergeCell ref="W112:W113"/>
    <mergeCell ref="J114:K115"/>
    <mergeCell ref="L114:L115"/>
    <mergeCell ref="M114:M115"/>
    <mergeCell ref="N114:N115"/>
    <mergeCell ref="O114:O115"/>
    <mergeCell ref="P114:P115"/>
    <mergeCell ref="Q114:R115"/>
    <mergeCell ref="S114:U115"/>
    <mergeCell ref="V114:V115"/>
    <mergeCell ref="W114:W115"/>
    <mergeCell ref="B116:C117"/>
    <mergeCell ref="D116:E117"/>
    <mergeCell ref="F116:G117"/>
    <mergeCell ref="H116:I117"/>
    <mergeCell ref="J116:K117"/>
    <mergeCell ref="L116:L117"/>
    <mergeCell ref="M116:M117"/>
    <mergeCell ref="N116:N117"/>
    <mergeCell ref="O116:O117"/>
    <mergeCell ref="P116:P117"/>
    <mergeCell ref="Q116:R117"/>
    <mergeCell ref="S116:U117"/>
    <mergeCell ref="V116:V117"/>
    <mergeCell ref="W116:W117"/>
    <mergeCell ref="J118:K119"/>
    <mergeCell ref="L118:L119"/>
    <mergeCell ref="M118:M119"/>
    <mergeCell ref="N118:N119"/>
    <mergeCell ref="O118:O119"/>
    <mergeCell ref="P118:P119"/>
    <mergeCell ref="Q118:R119"/>
    <mergeCell ref="S118:U119"/>
    <mergeCell ref="V118:V119"/>
    <mergeCell ref="W118:W119"/>
    <mergeCell ref="B120:C121"/>
    <mergeCell ref="D120:E121"/>
    <mergeCell ref="F120:G121"/>
    <mergeCell ref="H120:I121"/>
    <mergeCell ref="J120:K121"/>
    <mergeCell ref="L120:L121"/>
    <mergeCell ref="M120:M121"/>
    <mergeCell ref="N120:N121"/>
    <mergeCell ref="O120:O121"/>
    <mergeCell ref="P120:P121"/>
    <mergeCell ref="Q120:R121"/>
    <mergeCell ref="S120:U121"/>
    <mergeCell ref="V120:V121"/>
    <mergeCell ref="W120:W121"/>
    <mergeCell ref="J122:K123"/>
    <mergeCell ref="L122:L123"/>
    <mergeCell ref="M122:M123"/>
    <mergeCell ref="N122:N123"/>
    <mergeCell ref="O122:O123"/>
    <mergeCell ref="P122:P123"/>
    <mergeCell ref="Q122:R123"/>
    <mergeCell ref="S122:U123"/>
    <mergeCell ref="V122:V123"/>
    <mergeCell ref="W122:W123"/>
    <mergeCell ref="B124:C125"/>
    <mergeCell ref="D124:E125"/>
    <mergeCell ref="F124:G125"/>
    <mergeCell ref="H124:I125"/>
    <mergeCell ref="J124:K125"/>
    <mergeCell ref="L124:L125"/>
    <mergeCell ref="M124:M125"/>
    <mergeCell ref="N124:N125"/>
    <mergeCell ref="O124:O125"/>
    <mergeCell ref="P124:P125"/>
    <mergeCell ref="Q124:R125"/>
    <mergeCell ref="S124:U125"/>
    <mergeCell ref="V124:V125"/>
    <mergeCell ref="W124:W125"/>
    <mergeCell ref="J126:K127"/>
    <mergeCell ref="L126:L127"/>
    <mergeCell ref="M126:M127"/>
    <mergeCell ref="N126:N127"/>
    <mergeCell ref="O126:O127"/>
    <mergeCell ref="P126:P127"/>
    <mergeCell ref="Q126:R127"/>
    <mergeCell ref="S126:U127"/>
    <mergeCell ref="V126:V127"/>
    <mergeCell ref="W126:W127"/>
    <mergeCell ref="B128:C129"/>
    <mergeCell ref="D128:E129"/>
    <mergeCell ref="F128:G129"/>
    <mergeCell ref="H128:I129"/>
    <mergeCell ref="J128:K129"/>
    <mergeCell ref="L128:L129"/>
    <mergeCell ref="M128:M129"/>
    <mergeCell ref="N128:N129"/>
    <mergeCell ref="O128:O129"/>
    <mergeCell ref="P128:P129"/>
    <mergeCell ref="Q128:R129"/>
    <mergeCell ref="S128:U129"/>
    <mergeCell ref="V128:V129"/>
    <mergeCell ref="W128:W129"/>
    <mergeCell ref="J130:K131"/>
    <mergeCell ref="L130:L131"/>
    <mergeCell ref="M130:M131"/>
    <mergeCell ref="N130:N131"/>
    <mergeCell ref="O130:O131"/>
    <mergeCell ref="P130:P131"/>
    <mergeCell ref="Q130:R131"/>
    <mergeCell ref="S130:U131"/>
    <mergeCell ref="V130:V131"/>
    <mergeCell ref="W130:W131"/>
    <mergeCell ref="B132:C133"/>
    <mergeCell ref="D132:E133"/>
    <mergeCell ref="F132:G133"/>
    <mergeCell ref="H132:I133"/>
    <mergeCell ref="J132:K133"/>
    <mergeCell ref="L132:L133"/>
    <mergeCell ref="M132:M133"/>
    <mergeCell ref="N132:N133"/>
    <mergeCell ref="O132:O133"/>
    <mergeCell ref="P132:P133"/>
    <mergeCell ref="Q132:R133"/>
    <mergeCell ref="S132:U133"/>
    <mergeCell ref="V132:V133"/>
    <mergeCell ref="W132:W133"/>
    <mergeCell ref="J134:K135"/>
    <mergeCell ref="L134:L135"/>
    <mergeCell ref="M134:M135"/>
    <mergeCell ref="N134:N135"/>
    <mergeCell ref="O134:O135"/>
    <mergeCell ref="P134:P135"/>
    <mergeCell ref="Q134:R135"/>
    <mergeCell ref="S134:U135"/>
    <mergeCell ref="V134:V135"/>
    <mergeCell ref="W134:W135"/>
    <mergeCell ref="B136:C137"/>
    <mergeCell ref="D136:E137"/>
    <mergeCell ref="F136:G137"/>
    <mergeCell ref="H136:I137"/>
    <mergeCell ref="J136:K137"/>
    <mergeCell ref="L136:L137"/>
    <mergeCell ref="M136:M137"/>
    <mergeCell ref="N136:N137"/>
    <mergeCell ref="O136:O137"/>
    <mergeCell ref="P136:P137"/>
    <mergeCell ref="Q136:R137"/>
    <mergeCell ref="S136:U137"/>
    <mergeCell ref="V136:V137"/>
    <mergeCell ref="W136:W137"/>
    <mergeCell ref="J138:K139"/>
    <mergeCell ref="L138:L139"/>
    <mergeCell ref="M138:M139"/>
    <mergeCell ref="N138:N139"/>
    <mergeCell ref="O138:O139"/>
    <mergeCell ref="P138:P139"/>
    <mergeCell ref="Q138:R139"/>
    <mergeCell ref="S138:U139"/>
    <mergeCell ref="V138:V139"/>
    <mergeCell ref="W138:W139"/>
    <mergeCell ref="B140:C141"/>
    <mergeCell ref="D140:E141"/>
    <mergeCell ref="F140:G141"/>
    <mergeCell ref="H140:I141"/>
    <mergeCell ref="J140:K141"/>
    <mergeCell ref="L140:L141"/>
    <mergeCell ref="M140:M141"/>
    <mergeCell ref="N140:N141"/>
    <mergeCell ref="O140:O141"/>
    <mergeCell ref="P140:P141"/>
    <mergeCell ref="Q140:R141"/>
    <mergeCell ref="S140:U141"/>
    <mergeCell ref="V140:V141"/>
    <mergeCell ref="W140:W141"/>
    <mergeCell ref="J142:K143"/>
    <mergeCell ref="L142:L143"/>
    <mergeCell ref="M142:M143"/>
    <mergeCell ref="N142:N143"/>
    <mergeCell ref="O142:O143"/>
    <mergeCell ref="P142:P143"/>
    <mergeCell ref="Q142:R143"/>
    <mergeCell ref="S142:U143"/>
    <mergeCell ref="V142:V143"/>
    <mergeCell ref="W142:W143"/>
    <mergeCell ref="B144:C145"/>
    <mergeCell ref="D144:E145"/>
    <mergeCell ref="F144:G145"/>
    <mergeCell ref="H144:I145"/>
    <mergeCell ref="J144:K145"/>
    <mergeCell ref="L144:L145"/>
    <mergeCell ref="M144:M145"/>
    <mergeCell ref="N144:N145"/>
    <mergeCell ref="O144:O145"/>
    <mergeCell ref="P144:P145"/>
    <mergeCell ref="Q144:R145"/>
    <mergeCell ref="S144:U145"/>
    <mergeCell ref="V144:V145"/>
    <mergeCell ref="W144:W145"/>
    <mergeCell ref="J146:K147"/>
    <mergeCell ref="L146:L147"/>
    <mergeCell ref="M146:M147"/>
    <mergeCell ref="N146:N147"/>
    <mergeCell ref="O146:O147"/>
    <mergeCell ref="P146:P147"/>
    <mergeCell ref="Q146:R147"/>
    <mergeCell ref="S146:U147"/>
    <mergeCell ref="V146:V147"/>
    <mergeCell ref="W146:W147"/>
    <mergeCell ref="B148:C149"/>
    <mergeCell ref="D148:E149"/>
    <mergeCell ref="F148:G149"/>
    <mergeCell ref="H148:I149"/>
    <mergeCell ref="J148:K149"/>
    <mergeCell ref="L148:L149"/>
    <mergeCell ref="M148:M149"/>
    <mergeCell ref="N148:N149"/>
    <mergeCell ref="O148:O149"/>
    <mergeCell ref="P148:P149"/>
    <mergeCell ref="Q148:R149"/>
    <mergeCell ref="S148:U149"/>
    <mergeCell ref="V148:V149"/>
    <mergeCell ref="W148:W149"/>
    <mergeCell ref="J150:K151"/>
    <mergeCell ref="L150:L151"/>
    <mergeCell ref="M150:M151"/>
    <mergeCell ref="N150:N151"/>
    <mergeCell ref="O150:O151"/>
    <mergeCell ref="P150:P151"/>
    <mergeCell ref="Q150:R151"/>
    <mergeCell ref="S150:U151"/>
    <mergeCell ref="V150:V151"/>
    <mergeCell ref="W150:W151"/>
    <mergeCell ref="B152:C153"/>
    <mergeCell ref="D152:E153"/>
    <mergeCell ref="F152:G153"/>
    <mergeCell ref="H152:I153"/>
    <mergeCell ref="J152:K153"/>
    <mergeCell ref="L152:L153"/>
    <mergeCell ref="M152:M153"/>
    <mergeCell ref="N152:N153"/>
    <mergeCell ref="O152:O153"/>
    <mergeCell ref="P152:P153"/>
    <mergeCell ref="Q152:R153"/>
    <mergeCell ref="S152:U153"/>
    <mergeCell ref="V152:V153"/>
    <mergeCell ref="W152:W153"/>
    <mergeCell ref="J154:K155"/>
    <mergeCell ref="L154:L155"/>
    <mergeCell ref="M154:M155"/>
    <mergeCell ref="N154:N155"/>
    <mergeCell ref="O154:O155"/>
    <mergeCell ref="P154:P155"/>
    <mergeCell ref="Q154:R155"/>
    <mergeCell ref="S154:U155"/>
    <mergeCell ref="V154:V155"/>
    <mergeCell ref="W154:W155"/>
    <mergeCell ref="B156:C157"/>
    <mergeCell ref="D156:E157"/>
    <mergeCell ref="F156:G157"/>
    <mergeCell ref="H156:I157"/>
    <mergeCell ref="J156:K157"/>
    <mergeCell ref="L156:L157"/>
    <mergeCell ref="M156:M157"/>
    <mergeCell ref="N156:N157"/>
    <mergeCell ref="O156:O157"/>
    <mergeCell ref="P156:P157"/>
    <mergeCell ref="Q156:R157"/>
    <mergeCell ref="S156:U157"/>
    <mergeCell ref="V156:V157"/>
    <mergeCell ref="W156:W157"/>
    <mergeCell ref="J158:K159"/>
    <mergeCell ref="L158:L159"/>
    <mergeCell ref="M158:M159"/>
    <mergeCell ref="N158:N159"/>
    <mergeCell ref="O158:O159"/>
    <mergeCell ref="P158:P159"/>
    <mergeCell ref="Q158:R159"/>
    <mergeCell ref="S158:U159"/>
    <mergeCell ref="V158:V159"/>
    <mergeCell ref="W158:W159"/>
    <mergeCell ref="B160:C161"/>
    <mergeCell ref="D160:E161"/>
    <mergeCell ref="F160:G161"/>
    <mergeCell ref="H160:I161"/>
    <mergeCell ref="J160:K161"/>
    <mergeCell ref="L160:L161"/>
    <mergeCell ref="M160:M161"/>
    <mergeCell ref="N160:N161"/>
    <mergeCell ref="O160:O161"/>
    <mergeCell ref="P160:P161"/>
    <mergeCell ref="Q160:R161"/>
    <mergeCell ref="S160:U161"/>
    <mergeCell ref="V160:V161"/>
    <mergeCell ref="W160:W161"/>
    <mergeCell ref="J162:K163"/>
    <mergeCell ref="L162:L163"/>
    <mergeCell ref="M162:M163"/>
    <mergeCell ref="N162:N163"/>
    <mergeCell ref="O162:O163"/>
    <mergeCell ref="P162:P163"/>
    <mergeCell ref="Q162:R163"/>
    <mergeCell ref="S162:U163"/>
    <mergeCell ref="V162:V163"/>
    <mergeCell ref="W162:W163"/>
    <mergeCell ref="B164:C165"/>
    <mergeCell ref="D164:E165"/>
    <mergeCell ref="F164:G165"/>
    <mergeCell ref="H164:I165"/>
    <mergeCell ref="J164:K165"/>
    <mergeCell ref="L164:L165"/>
    <mergeCell ref="M164:M165"/>
    <mergeCell ref="N164:N165"/>
    <mergeCell ref="O164:O165"/>
    <mergeCell ref="P164:P165"/>
    <mergeCell ref="Q164:R165"/>
    <mergeCell ref="S164:U165"/>
    <mergeCell ref="V164:V165"/>
    <mergeCell ref="W164:W165"/>
    <mergeCell ref="J166:K167"/>
    <mergeCell ref="L166:L167"/>
    <mergeCell ref="M166:M167"/>
    <mergeCell ref="N166:N167"/>
    <mergeCell ref="O166:O167"/>
    <mergeCell ref="P166:P167"/>
    <mergeCell ref="Q166:R167"/>
    <mergeCell ref="S166:U167"/>
    <mergeCell ref="V166:V167"/>
    <mergeCell ref="W166:W167"/>
    <mergeCell ref="B168:C169"/>
    <mergeCell ref="D168:E169"/>
    <mergeCell ref="F168:G169"/>
    <mergeCell ref="H168:I169"/>
    <mergeCell ref="J168:K169"/>
    <mergeCell ref="L168:L169"/>
    <mergeCell ref="M168:M169"/>
    <mergeCell ref="N168:N169"/>
    <mergeCell ref="O168:O169"/>
    <mergeCell ref="P168:P169"/>
    <mergeCell ref="Q168:R169"/>
    <mergeCell ref="S168:U169"/>
    <mergeCell ref="V168:V169"/>
    <mergeCell ref="W168:W169"/>
    <mergeCell ref="J170:K171"/>
    <mergeCell ref="L170:L171"/>
    <mergeCell ref="M170:M171"/>
    <mergeCell ref="N170:N171"/>
    <mergeCell ref="O170:O171"/>
    <mergeCell ref="P170:P171"/>
    <mergeCell ref="Q170:R171"/>
    <mergeCell ref="S170:U171"/>
    <mergeCell ref="V170:V171"/>
    <mergeCell ref="W170:W171"/>
    <mergeCell ref="B172:C173"/>
    <mergeCell ref="D172:E173"/>
    <mergeCell ref="F172:G173"/>
    <mergeCell ref="H172:I173"/>
    <mergeCell ref="J172:K173"/>
    <mergeCell ref="L172:L173"/>
    <mergeCell ref="M172:M173"/>
    <mergeCell ref="N172:N173"/>
    <mergeCell ref="O172:O173"/>
    <mergeCell ref="P172:P173"/>
    <mergeCell ref="Q172:R173"/>
    <mergeCell ref="S172:U173"/>
    <mergeCell ref="V172:V173"/>
    <mergeCell ref="W172:W173"/>
    <mergeCell ref="J174:K175"/>
    <mergeCell ref="L174:L175"/>
    <mergeCell ref="M174:M175"/>
    <mergeCell ref="N174:N175"/>
    <mergeCell ref="O174:O175"/>
    <mergeCell ref="P174:P175"/>
    <mergeCell ref="Q174:R175"/>
    <mergeCell ref="S174:U175"/>
    <mergeCell ref="V174:V175"/>
    <mergeCell ref="W174:W175"/>
    <mergeCell ref="B176:C177"/>
    <mergeCell ref="D176:E177"/>
    <mergeCell ref="F176:G177"/>
    <mergeCell ref="H176:I177"/>
    <mergeCell ref="J176:K177"/>
    <mergeCell ref="L176:L177"/>
    <mergeCell ref="M176:M177"/>
    <mergeCell ref="N176:N177"/>
    <mergeCell ref="O176:O177"/>
    <mergeCell ref="P176:P177"/>
    <mergeCell ref="Q176:R177"/>
    <mergeCell ref="S176:U177"/>
    <mergeCell ref="V176:V177"/>
    <mergeCell ref="W176:W177"/>
    <mergeCell ref="J178:K179"/>
    <mergeCell ref="L178:L179"/>
    <mergeCell ref="M178:M179"/>
    <mergeCell ref="N178:N179"/>
    <mergeCell ref="O178:O179"/>
    <mergeCell ref="P178:P179"/>
    <mergeCell ref="Q178:R179"/>
    <mergeCell ref="S178:U179"/>
    <mergeCell ref="V178:V179"/>
    <mergeCell ref="W178:W179"/>
    <mergeCell ref="B180:C181"/>
    <mergeCell ref="D180:E181"/>
    <mergeCell ref="F180:G181"/>
    <mergeCell ref="H180:I181"/>
    <mergeCell ref="J180:K181"/>
    <mergeCell ref="L180:L181"/>
    <mergeCell ref="M180:M181"/>
    <mergeCell ref="N180:N181"/>
    <mergeCell ref="O180:O181"/>
    <mergeCell ref="P180:P181"/>
    <mergeCell ref="Q180:R181"/>
    <mergeCell ref="S180:U181"/>
    <mergeCell ref="V180:V181"/>
    <mergeCell ref="W180:W181"/>
    <mergeCell ref="J182:K183"/>
    <mergeCell ref="L182:L183"/>
    <mergeCell ref="M182:M183"/>
    <mergeCell ref="N182:N183"/>
    <mergeCell ref="O182:O183"/>
    <mergeCell ref="P182:P183"/>
    <mergeCell ref="Q182:R183"/>
    <mergeCell ref="S182:U183"/>
    <mergeCell ref="V182:V183"/>
    <mergeCell ref="W182:W183"/>
    <mergeCell ref="B184:C185"/>
    <mergeCell ref="D184:E185"/>
    <mergeCell ref="F184:G185"/>
    <mergeCell ref="H184:I185"/>
    <mergeCell ref="J184:K185"/>
    <mergeCell ref="L184:L185"/>
    <mergeCell ref="M184:M185"/>
    <mergeCell ref="N184:N185"/>
    <mergeCell ref="O184:O185"/>
    <mergeCell ref="P184:P185"/>
    <mergeCell ref="Q184:R185"/>
    <mergeCell ref="S184:U185"/>
    <mergeCell ref="V184:V185"/>
    <mergeCell ref="W184:W185"/>
    <mergeCell ref="J186:K187"/>
    <mergeCell ref="L186:L187"/>
    <mergeCell ref="M186:M187"/>
    <mergeCell ref="N186:N187"/>
    <mergeCell ref="O186:O187"/>
    <mergeCell ref="P186:P187"/>
    <mergeCell ref="Q186:R187"/>
    <mergeCell ref="S186:U187"/>
    <mergeCell ref="V186:V187"/>
    <mergeCell ref="W186:W187"/>
    <mergeCell ref="B188:C189"/>
    <mergeCell ref="D188:E189"/>
    <mergeCell ref="F188:G189"/>
    <mergeCell ref="H188:I189"/>
    <mergeCell ref="J188:K189"/>
    <mergeCell ref="L188:L189"/>
    <mergeCell ref="M188:M189"/>
    <mergeCell ref="N188:N189"/>
    <mergeCell ref="O188:O189"/>
    <mergeCell ref="P188:P189"/>
    <mergeCell ref="Q188:R189"/>
    <mergeCell ref="S188:U189"/>
    <mergeCell ref="V188:V189"/>
    <mergeCell ref="W188:W189"/>
    <mergeCell ref="J190:K191"/>
    <mergeCell ref="L190:L191"/>
    <mergeCell ref="M190:M191"/>
    <mergeCell ref="N190:N191"/>
    <mergeCell ref="O190:O191"/>
    <mergeCell ref="P190:P191"/>
    <mergeCell ref="Q190:R191"/>
    <mergeCell ref="S190:U191"/>
    <mergeCell ref="V190:V191"/>
    <mergeCell ref="W190:W191"/>
    <mergeCell ref="B192:C193"/>
    <mergeCell ref="D192:E193"/>
    <mergeCell ref="F192:G193"/>
    <mergeCell ref="H192:I193"/>
    <mergeCell ref="J192:K193"/>
    <mergeCell ref="L192:L193"/>
    <mergeCell ref="M192:M193"/>
    <mergeCell ref="N192:N193"/>
    <mergeCell ref="O192:O193"/>
    <mergeCell ref="P192:P193"/>
    <mergeCell ref="Q192:R193"/>
    <mergeCell ref="S192:U193"/>
    <mergeCell ref="V192:V193"/>
    <mergeCell ref="W192:W193"/>
    <mergeCell ref="J194:K195"/>
    <mergeCell ref="L194:L195"/>
    <mergeCell ref="M194:M195"/>
    <mergeCell ref="N194:N195"/>
    <mergeCell ref="O194:O195"/>
    <mergeCell ref="P194:P195"/>
    <mergeCell ref="Q194:R195"/>
    <mergeCell ref="S194:U195"/>
    <mergeCell ref="V194:V195"/>
    <mergeCell ref="W194:W195"/>
    <mergeCell ref="B196:C197"/>
    <mergeCell ref="D196:E197"/>
    <mergeCell ref="F196:G197"/>
    <mergeCell ref="H196:I197"/>
    <mergeCell ref="J196:K197"/>
    <mergeCell ref="L196:L197"/>
    <mergeCell ref="M196:M197"/>
    <mergeCell ref="N196:N197"/>
    <mergeCell ref="O196:O197"/>
    <mergeCell ref="P196:P197"/>
    <mergeCell ref="Q196:R197"/>
    <mergeCell ref="S196:U197"/>
    <mergeCell ref="V196:V197"/>
    <mergeCell ref="W196:W197"/>
    <mergeCell ref="J198:K199"/>
    <mergeCell ref="L198:L199"/>
    <mergeCell ref="M198:M199"/>
    <mergeCell ref="N198:N199"/>
    <mergeCell ref="O198:O199"/>
    <mergeCell ref="P198:P199"/>
    <mergeCell ref="Q198:R199"/>
    <mergeCell ref="S198:U199"/>
    <mergeCell ref="V198:V199"/>
    <mergeCell ref="W198:W199"/>
    <mergeCell ref="B200:C201"/>
    <mergeCell ref="D200:E201"/>
    <mergeCell ref="F200:G201"/>
    <mergeCell ref="H200:I201"/>
    <mergeCell ref="J200:K201"/>
    <mergeCell ref="L200:L201"/>
    <mergeCell ref="M200:M201"/>
    <mergeCell ref="N200:N201"/>
    <mergeCell ref="O200:O201"/>
    <mergeCell ref="P200:P201"/>
    <mergeCell ref="Q200:R201"/>
    <mergeCell ref="S200:U201"/>
    <mergeCell ref="V200:V201"/>
    <mergeCell ref="W200:W201"/>
    <mergeCell ref="J202:K203"/>
    <mergeCell ref="L202:L203"/>
    <mergeCell ref="M202:M203"/>
    <mergeCell ref="N202:N203"/>
    <mergeCell ref="O202:O203"/>
    <mergeCell ref="P202:P203"/>
    <mergeCell ref="Q202:R203"/>
    <mergeCell ref="S202:U203"/>
    <mergeCell ref="V202:V203"/>
    <mergeCell ref="W202:W203"/>
    <mergeCell ref="B204:C205"/>
    <mergeCell ref="D204:E205"/>
    <mergeCell ref="F204:G205"/>
    <mergeCell ref="H204:I205"/>
    <mergeCell ref="J204:K205"/>
    <mergeCell ref="L204:L205"/>
    <mergeCell ref="M204:M205"/>
    <mergeCell ref="N204:N205"/>
    <mergeCell ref="O204:O205"/>
    <mergeCell ref="P204:P205"/>
    <mergeCell ref="Q204:R205"/>
    <mergeCell ref="S204:U205"/>
    <mergeCell ref="V204:V205"/>
    <mergeCell ref="W204:W205"/>
    <mergeCell ref="J206:K207"/>
    <mergeCell ref="L206:L207"/>
    <mergeCell ref="M206:M207"/>
    <mergeCell ref="N206:N207"/>
    <mergeCell ref="O206:O207"/>
    <mergeCell ref="P206:P207"/>
    <mergeCell ref="Q206:R207"/>
    <mergeCell ref="S206:U207"/>
    <mergeCell ref="V206:V207"/>
    <mergeCell ref="W206:W207"/>
    <mergeCell ref="B208:C209"/>
    <mergeCell ref="D208:E209"/>
    <mergeCell ref="F208:G209"/>
    <mergeCell ref="H208:I209"/>
    <mergeCell ref="J208:K209"/>
    <mergeCell ref="L208:L209"/>
    <mergeCell ref="M208:M209"/>
    <mergeCell ref="N208:N209"/>
    <mergeCell ref="O208:O209"/>
    <mergeCell ref="P208:P209"/>
    <mergeCell ref="Q208:R209"/>
    <mergeCell ref="S208:U209"/>
    <mergeCell ref="V208:V209"/>
    <mergeCell ref="W208:W209"/>
    <mergeCell ref="J210:K211"/>
    <mergeCell ref="L210:L211"/>
    <mergeCell ref="M210:M211"/>
    <mergeCell ref="N210:N211"/>
    <mergeCell ref="O210:O211"/>
    <mergeCell ref="P210:P211"/>
    <mergeCell ref="Q210:R211"/>
    <mergeCell ref="S210:U211"/>
    <mergeCell ref="V210:V211"/>
    <mergeCell ref="W210:W211"/>
    <mergeCell ref="B212:C213"/>
    <mergeCell ref="D212:E213"/>
    <mergeCell ref="F212:G213"/>
    <mergeCell ref="H212:I213"/>
    <mergeCell ref="J212:K213"/>
    <mergeCell ref="L212:L213"/>
    <mergeCell ref="M212:M213"/>
    <mergeCell ref="N212:N213"/>
    <mergeCell ref="O212:O213"/>
    <mergeCell ref="P212:P213"/>
    <mergeCell ref="Q212:R213"/>
    <mergeCell ref="S212:U213"/>
    <mergeCell ref="V212:V213"/>
    <mergeCell ref="W212:W213"/>
    <mergeCell ref="J214:K215"/>
    <mergeCell ref="L214:L215"/>
    <mergeCell ref="M214:M215"/>
    <mergeCell ref="N214:N215"/>
    <mergeCell ref="O214:O215"/>
    <mergeCell ref="P214:P215"/>
    <mergeCell ref="Q214:R215"/>
    <mergeCell ref="S214:U215"/>
    <mergeCell ref="V214:V215"/>
    <mergeCell ref="W214:W215"/>
    <mergeCell ref="B216:C217"/>
    <mergeCell ref="D216:E217"/>
    <mergeCell ref="F216:G217"/>
    <mergeCell ref="H216:I217"/>
    <mergeCell ref="J216:K217"/>
    <mergeCell ref="L216:L217"/>
    <mergeCell ref="M216:M217"/>
    <mergeCell ref="N216:N217"/>
    <mergeCell ref="O216:O217"/>
    <mergeCell ref="P216:P217"/>
    <mergeCell ref="Q216:R217"/>
    <mergeCell ref="S216:U217"/>
    <mergeCell ref="V216:V217"/>
    <mergeCell ref="W216:W217"/>
    <mergeCell ref="J218:K219"/>
    <mergeCell ref="L218:L219"/>
    <mergeCell ref="M218:M219"/>
    <mergeCell ref="N218:N219"/>
    <mergeCell ref="O218:O219"/>
    <mergeCell ref="P218:P219"/>
    <mergeCell ref="Q218:R219"/>
    <mergeCell ref="S218:U219"/>
    <mergeCell ref="V218:V219"/>
    <mergeCell ref="W218:W219"/>
    <mergeCell ref="B220:C221"/>
    <mergeCell ref="D220:E221"/>
    <mergeCell ref="F220:G221"/>
    <mergeCell ref="H220:I221"/>
    <mergeCell ref="J220:K221"/>
    <mergeCell ref="L220:L221"/>
    <mergeCell ref="M220:M221"/>
    <mergeCell ref="N220:N221"/>
    <mergeCell ref="O220:O221"/>
    <mergeCell ref="P220:P221"/>
    <mergeCell ref="Q220:R221"/>
    <mergeCell ref="S220:U221"/>
    <mergeCell ref="V220:V221"/>
    <mergeCell ref="W220:W221"/>
    <mergeCell ref="J222:K223"/>
    <mergeCell ref="L222:L223"/>
    <mergeCell ref="M222:M223"/>
    <mergeCell ref="N222:N223"/>
    <mergeCell ref="O222:O223"/>
    <mergeCell ref="P222:P223"/>
    <mergeCell ref="Q222:R223"/>
    <mergeCell ref="S222:U223"/>
    <mergeCell ref="V222:V223"/>
    <mergeCell ref="W222:W223"/>
    <mergeCell ref="B224:C225"/>
    <mergeCell ref="D224:E225"/>
    <mergeCell ref="F224:G225"/>
    <mergeCell ref="H224:I225"/>
    <mergeCell ref="J224:K225"/>
    <mergeCell ref="L224:L225"/>
    <mergeCell ref="M224:M225"/>
    <mergeCell ref="N224:N225"/>
    <mergeCell ref="O224:O225"/>
    <mergeCell ref="P224:P225"/>
    <mergeCell ref="Q224:R225"/>
    <mergeCell ref="S224:U225"/>
    <mergeCell ref="V224:V225"/>
    <mergeCell ref="W224:W225"/>
    <mergeCell ref="J226:K227"/>
    <mergeCell ref="L226:L227"/>
    <mergeCell ref="M226:M227"/>
    <mergeCell ref="N226:N227"/>
    <mergeCell ref="O226:O227"/>
    <mergeCell ref="P226:P227"/>
    <mergeCell ref="Q226:R227"/>
    <mergeCell ref="S226:U227"/>
    <mergeCell ref="V226:V227"/>
    <mergeCell ref="W226:W227"/>
    <mergeCell ref="B228:C229"/>
    <mergeCell ref="D228:E229"/>
    <mergeCell ref="F228:G229"/>
    <mergeCell ref="H228:I229"/>
    <mergeCell ref="J228:K229"/>
    <mergeCell ref="L228:L229"/>
    <mergeCell ref="M228:M229"/>
    <mergeCell ref="N228:N229"/>
    <mergeCell ref="O228:O229"/>
    <mergeCell ref="P228:P229"/>
    <mergeCell ref="Q228:R229"/>
    <mergeCell ref="S228:U229"/>
    <mergeCell ref="V228:V229"/>
    <mergeCell ref="W228:W229"/>
    <mergeCell ref="J230:K231"/>
    <mergeCell ref="L230:L231"/>
    <mergeCell ref="M230:M231"/>
    <mergeCell ref="N230:N231"/>
    <mergeCell ref="O230:O231"/>
    <mergeCell ref="P230:P231"/>
    <mergeCell ref="Q230:R231"/>
    <mergeCell ref="S230:U231"/>
    <mergeCell ref="V230:V231"/>
    <mergeCell ref="W230:W231"/>
    <mergeCell ref="B232:C233"/>
    <mergeCell ref="D232:E233"/>
    <mergeCell ref="F232:G233"/>
    <mergeCell ref="H232:I233"/>
    <mergeCell ref="J232:K233"/>
    <mergeCell ref="L232:L233"/>
    <mergeCell ref="M232:M233"/>
    <mergeCell ref="N232:N233"/>
    <mergeCell ref="O232:O233"/>
    <mergeCell ref="P232:P233"/>
    <mergeCell ref="Q232:R233"/>
    <mergeCell ref="S232:U233"/>
    <mergeCell ref="V232:V233"/>
    <mergeCell ref="W232:W233"/>
    <mergeCell ref="J234:K235"/>
    <mergeCell ref="L234:L235"/>
    <mergeCell ref="M234:M235"/>
    <mergeCell ref="N234:N235"/>
    <mergeCell ref="O234:O235"/>
    <mergeCell ref="P234:P235"/>
    <mergeCell ref="Q234:R235"/>
    <mergeCell ref="S234:U235"/>
    <mergeCell ref="V234:V235"/>
    <mergeCell ref="W234:W235"/>
    <mergeCell ref="B236:C237"/>
    <mergeCell ref="D236:E237"/>
    <mergeCell ref="F236:G237"/>
    <mergeCell ref="H236:I237"/>
    <mergeCell ref="J236:K237"/>
    <mergeCell ref="L236:L237"/>
    <mergeCell ref="M236:M237"/>
    <mergeCell ref="N236:N237"/>
    <mergeCell ref="O236:O237"/>
    <mergeCell ref="P236:P237"/>
    <mergeCell ref="Q236:R237"/>
    <mergeCell ref="S236:U237"/>
    <mergeCell ref="V236:V237"/>
    <mergeCell ref="W236:W237"/>
    <mergeCell ref="J238:K239"/>
    <mergeCell ref="L238:L239"/>
    <mergeCell ref="M238:M239"/>
    <mergeCell ref="N238:N239"/>
    <mergeCell ref="O238:O239"/>
    <mergeCell ref="P238:P239"/>
    <mergeCell ref="Q238:R239"/>
    <mergeCell ref="S238:U239"/>
    <mergeCell ref="V238:V239"/>
    <mergeCell ref="W238:W239"/>
    <mergeCell ref="B240:C241"/>
    <mergeCell ref="D240:E241"/>
    <mergeCell ref="F240:G241"/>
    <mergeCell ref="H240:I241"/>
    <mergeCell ref="J240:K241"/>
    <mergeCell ref="L240:L241"/>
    <mergeCell ref="M240:M241"/>
    <mergeCell ref="N240:N241"/>
    <mergeCell ref="O240:O241"/>
    <mergeCell ref="P240:P241"/>
    <mergeCell ref="Q240:R241"/>
    <mergeCell ref="S240:U241"/>
    <mergeCell ref="V240:V241"/>
    <mergeCell ref="W240:W241"/>
    <mergeCell ref="J242:K243"/>
    <mergeCell ref="L242:L243"/>
    <mergeCell ref="M242:M243"/>
    <mergeCell ref="N242:N243"/>
    <mergeCell ref="O242:O243"/>
    <mergeCell ref="P242:P243"/>
    <mergeCell ref="Q242:R243"/>
    <mergeCell ref="S242:U243"/>
    <mergeCell ref="V242:V243"/>
    <mergeCell ref="W242:W243"/>
    <mergeCell ref="B244:C245"/>
    <mergeCell ref="D244:E245"/>
    <mergeCell ref="F244:G245"/>
    <mergeCell ref="H244:I245"/>
    <mergeCell ref="J244:K245"/>
    <mergeCell ref="L244:L245"/>
    <mergeCell ref="M244:M245"/>
    <mergeCell ref="N244:N245"/>
    <mergeCell ref="O244:O245"/>
    <mergeCell ref="P244:P245"/>
    <mergeCell ref="Q244:R245"/>
    <mergeCell ref="S244:U245"/>
    <mergeCell ref="V244:V245"/>
    <mergeCell ref="W244:W245"/>
    <mergeCell ref="J246:K247"/>
    <mergeCell ref="L246:L247"/>
    <mergeCell ref="M246:M247"/>
    <mergeCell ref="N246:N247"/>
    <mergeCell ref="O246:O247"/>
    <mergeCell ref="P246:P247"/>
    <mergeCell ref="Q246:R247"/>
    <mergeCell ref="S246:U247"/>
    <mergeCell ref="V246:V247"/>
    <mergeCell ref="W246:W247"/>
    <mergeCell ref="B248:C249"/>
    <mergeCell ref="D248:E249"/>
    <mergeCell ref="F248:G249"/>
    <mergeCell ref="H248:I249"/>
    <mergeCell ref="J248:K249"/>
    <mergeCell ref="L248:L249"/>
    <mergeCell ref="M248:M249"/>
    <mergeCell ref="N248:N249"/>
    <mergeCell ref="O248:O249"/>
    <mergeCell ref="P248:P249"/>
    <mergeCell ref="Q248:R249"/>
    <mergeCell ref="S248:U249"/>
    <mergeCell ref="V248:V249"/>
    <mergeCell ref="W248:W249"/>
    <mergeCell ref="J250:K251"/>
    <mergeCell ref="L250:L251"/>
    <mergeCell ref="M250:M251"/>
    <mergeCell ref="N250:N251"/>
    <mergeCell ref="O250:O251"/>
    <mergeCell ref="P250:P251"/>
    <mergeCell ref="Q250:R251"/>
    <mergeCell ref="S250:U251"/>
    <mergeCell ref="V250:V251"/>
    <mergeCell ref="W250:W251"/>
    <mergeCell ref="B252:C253"/>
    <mergeCell ref="D252:E253"/>
    <mergeCell ref="F252:G253"/>
    <mergeCell ref="H252:I253"/>
    <mergeCell ref="J252:K253"/>
    <mergeCell ref="L252:L253"/>
    <mergeCell ref="M252:M253"/>
    <mergeCell ref="N252:N253"/>
    <mergeCell ref="O252:O253"/>
    <mergeCell ref="P252:P253"/>
    <mergeCell ref="Q252:R253"/>
    <mergeCell ref="S252:U253"/>
    <mergeCell ref="V252:V253"/>
    <mergeCell ref="W252:W253"/>
    <mergeCell ref="J254:K255"/>
    <mergeCell ref="L254:L255"/>
    <mergeCell ref="M254:M255"/>
    <mergeCell ref="N254:N255"/>
    <mergeCell ref="O254:O255"/>
    <mergeCell ref="P254:P255"/>
    <mergeCell ref="Q254:R255"/>
    <mergeCell ref="S254:U255"/>
    <mergeCell ref="V254:V255"/>
    <mergeCell ref="W254:W255"/>
    <mergeCell ref="B256:C257"/>
    <mergeCell ref="D256:E257"/>
    <mergeCell ref="F256:G257"/>
    <mergeCell ref="H256:I257"/>
    <mergeCell ref="J256:K257"/>
    <mergeCell ref="L256:L257"/>
    <mergeCell ref="M256:M257"/>
    <mergeCell ref="N256:N257"/>
    <mergeCell ref="O256:O257"/>
    <mergeCell ref="P256:P257"/>
    <mergeCell ref="Q256:R257"/>
    <mergeCell ref="S256:U257"/>
    <mergeCell ref="V256:V257"/>
    <mergeCell ref="W256:W257"/>
    <mergeCell ref="J258:K259"/>
    <mergeCell ref="L258:L259"/>
    <mergeCell ref="M258:M259"/>
    <mergeCell ref="N258:N259"/>
    <mergeCell ref="O258:O259"/>
    <mergeCell ref="P258:P259"/>
    <mergeCell ref="Q258:R259"/>
    <mergeCell ref="S258:U259"/>
    <mergeCell ref="V258:V259"/>
    <mergeCell ref="W258:W259"/>
    <mergeCell ref="B260:C261"/>
    <mergeCell ref="D260:E261"/>
    <mergeCell ref="F260:G261"/>
    <mergeCell ref="H260:I261"/>
    <mergeCell ref="J260:K261"/>
    <mergeCell ref="L260:L261"/>
    <mergeCell ref="M260:M261"/>
    <mergeCell ref="N260:N261"/>
    <mergeCell ref="O260:O261"/>
    <mergeCell ref="P260:P261"/>
    <mergeCell ref="Q260:R261"/>
    <mergeCell ref="S260:U261"/>
    <mergeCell ref="V260:V261"/>
    <mergeCell ref="W260:W261"/>
    <mergeCell ref="J262:K263"/>
    <mergeCell ref="L262:L263"/>
    <mergeCell ref="M262:M263"/>
    <mergeCell ref="N262:N263"/>
    <mergeCell ref="O262:O263"/>
    <mergeCell ref="P262:P263"/>
    <mergeCell ref="Q262:R263"/>
    <mergeCell ref="S262:U263"/>
    <mergeCell ref="V262:V263"/>
    <mergeCell ref="W262:W263"/>
    <mergeCell ref="B264:C265"/>
    <mergeCell ref="D264:E265"/>
    <mergeCell ref="F264:G265"/>
    <mergeCell ref="H264:I265"/>
    <mergeCell ref="J264:K265"/>
    <mergeCell ref="L264:L265"/>
    <mergeCell ref="M264:M265"/>
    <mergeCell ref="N264:N265"/>
    <mergeCell ref="O264:O265"/>
    <mergeCell ref="P264:P265"/>
    <mergeCell ref="Q264:R265"/>
    <mergeCell ref="S264:U265"/>
    <mergeCell ref="V264:V265"/>
    <mergeCell ref="W264:W265"/>
    <mergeCell ref="J266:K267"/>
    <mergeCell ref="L266:L267"/>
    <mergeCell ref="M266:M267"/>
    <mergeCell ref="N266:N267"/>
    <mergeCell ref="O266:O267"/>
    <mergeCell ref="P266:P267"/>
    <mergeCell ref="Q266:R267"/>
    <mergeCell ref="S266:U267"/>
    <mergeCell ref="V266:V267"/>
    <mergeCell ref="W266:W267"/>
    <mergeCell ref="B268:C269"/>
    <mergeCell ref="D268:E269"/>
    <mergeCell ref="F268:G269"/>
    <mergeCell ref="H268:I269"/>
    <mergeCell ref="J268:K269"/>
    <mergeCell ref="L268:L269"/>
    <mergeCell ref="M268:M269"/>
    <mergeCell ref="N268:N269"/>
    <mergeCell ref="O268:O269"/>
    <mergeCell ref="P268:P269"/>
    <mergeCell ref="Q268:R269"/>
    <mergeCell ref="S268:U269"/>
    <mergeCell ref="V268:V269"/>
    <mergeCell ref="W268:W269"/>
    <mergeCell ref="J270:K271"/>
    <mergeCell ref="L270:L271"/>
    <mergeCell ref="M270:M271"/>
    <mergeCell ref="N270:N271"/>
    <mergeCell ref="O270:O271"/>
    <mergeCell ref="P270:P271"/>
    <mergeCell ref="Q270:R271"/>
    <mergeCell ref="S270:U271"/>
    <mergeCell ref="V270:V271"/>
    <mergeCell ref="W270:W271"/>
    <mergeCell ref="B272:C273"/>
    <mergeCell ref="D272:E273"/>
    <mergeCell ref="F272:G273"/>
    <mergeCell ref="H272:I273"/>
    <mergeCell ref="J272:K273"/>
    <mergeCell ref="L272:L273"/>
    <mergeCell ref="M272:M273"/>
    <mergeCell ref="N272:N273"/>
    <mergeCell ref="O272:O273"/>
    <mergeCell ref="P272:P273"/>
    <mergeCell ref="Q272:R273"/>
    <mergeCell ref="S272:U273"/>
    <mergeCell ref="V272:V273"/>
    <mergeCell ref="W272:W273"/>
    <mergeCell ref="J274:K275"/>
    <mergeCell ref="L274:L275"/>
    <mergeCell ref="M274:M275"/>
    <mergeCell ref="N274:N275"/>
    <mergeCell ref="O274:O275"/>
    <mergeCell ref="P274:P275"/>
    <mergeCell ref="Q274:R275"/>
    <mergeCell ref="S274:U275"/>
    <mergeCell ref="V274:V275"/>
    <mergeCell ref="W274:W275"/>
    <mergeCell ref="B276:C277"/>
    <mergeCell ref="D276:E277"/>
    <mergeCell ref="F276:G277"/>
    <mergeCell ref="H276:I277"/>
    <mergeCell ref="J276:K277"/>
    <mergeCell ref="L276:L277"/>
    <mergeCell ref="M276:M277"/>
    <mergeCell ref="N276:N277"/>
    <mergeCell ref="O276:O277"/>
    <mergeCell ref="P276:P277"/>
    <mergeCell ref="Q276:R277"/>
    <mergeCell ref="S276:U277"/>
    <mergeCell ref="V276:V277"/>
    <mergeCell ref="W276:W277"/>
    <mergeCell ref="J278:K279"/>
    <mergeCell ref="L278:L279"/>
    <mergeCell ref="M278:M279"/>
    <mergeCell ref="N278:N279"/>
    <mergeCell ref="O278:O279"/>
    <mergeCell ref="P278:P279"/>
    <mergeCell ref="Q278:R279"/>
    <mergeCell ref="S278:U279"/>
    <mergeCell ref="V278:V279"/>
    <mergeCell ref="W278:W279"/>
    <mergeCell ref="B280:C281"/>
    <mergeCell ref="D280:E281"/>
    <mergeCell ref="F280:G281"/>
    <mergeCell ref="H280:I281"/>
    <mergeCell ref="J280:K281"/>
    <mergeCell ref="L280:L281"/>
    <mergeCell ref="M280:M281"/>
    <mergeCell ref="N280:N281"/>
    <mergeCell ref="O280:O281"/>
    <mergeCell ref="P280:P281"/>
    <mergeCell ref="Q280:R281"/>
    <mergeCell ref="S280:U281"/>
    <mergeCell ref="V280:V281"/>
    <mergeCell ref="W280:W281"/>
    <mergeCell ref="J282:K283"/>
    <mergeCell ref="L282:L283"/>
    <mergeCell ref="M282:M283"/>
    <mergeCell ref="N282:N283"/>
    <mergeCell ref="O282:O283"/>
    <mergeCell ref="P282:P283"/>
    <mergeCell ref="Q282:R283"/>
    <mergeCell ref="S282:U283"/>
    <mergeCell ref="V282:V283"/>
    <mergeCell ref="W282:W283"/>
    <mergeCell ref="B284:C285"/>
    <mergeCell ref="D284:E285"/>
    <mergeCell ref="F284:G285"/>
    <mergeCell ref="H284:I285"/>
    <mergeCell ref="J284:K285"/>
    <mergeCell ref="L284:L285"/>
    <mergeCell ref="M284:M285"/>
    <mergeCell ref="N284:N285"/>
    <mergeCell ref="O284:O285"/>
    <mergeCell ref="P284:P285"/>
    <mergeCell ref="Q284:R285"/>
    <mergeCell ref="S284:U285"/>
    <mergeCell ref="V284:V285"/>
    <mergeCell ref="W284:W285"/>
    <mergeCell ref="J286:K287"/>
    <mergeCell ref="L286:L287"/>
    <mergeCell ref="M286:M287"/>
    <mergeCell ref="N286:N287"/>
    <mergeCell ref="O286:O287"/>
    <mergeCell ref="P286:P287"/>
    <mergeCell ref="Q286:R287"/>
    <mergeCell ref="S286:U287"/>
    <mergeCell ref="V286:V287"/>
    <mergeCell ref="W286:W287"/>
    <mergeCell ref="B288:C289"/>
    <mergeCell ref="D288:E289"/>
    <mergeCell ref="F288:G289"/>
    <mergeCell ref="H288:I289"/>
    <mergeCell ref="J288:K289"/>
    <mergeCell ref="L288:L289"/>
    <mergeCell ref="M288:M289"/>
    <mergeCell ref="N288:N289"/>
    <mergeCell ref="O288:O289"/>
    <mergeCell ref="P288:P289"/>
    <mergeCell ref="Q288:R289"/>
    <mergeCell ref="S288:U289"/>
    <mergeCell ref="V288:V289"/>
    <mergeCell ref="W288:W289"/>
    <mergeCell ref="J290:K291"/>
    <mergeCell ref="L290:L291"/>
    <mergeCell ref="M290:M291"/>
    <mergeCell ref="N290:N291"/>
    <mergeCell ref="O290:O291"/>
    <mergeCell ref="P290:P291"/>
    <mergeCell ref="Q290:R291"/>
    <mergeCell ref="S290:U291"/>
    <mergeCell ref="V290:V291"/>
    <mergeCell ref="W290:W291"/>
    <mergeCell ref="B292:C293"/>
    <mergeCell ref="D292:E293"/>
    <mergeCell ref="F292:G293"/>
    <mergeCell ref="H292:I293"/>
    <mergeCell ref="J292:K293"/>
    <mergeCell ref="L292:L293"/>
    <mergeCell ref="M292:M293"/>
    <mergeCell ref="N292:N293"/>
    <mergeCell ref="O292:O293"/>
    <mergeCell ref="P292:P293"/>
    <mergeCell ref="Q292:R293"/>
    <mergeCell ref="S292:U293"/>
    <mergeCell ref="V292:V293"/>
    <mergeCell ref="W292:W293"/>
    <mergeCell ref="J294:K295"/>
    <mergeCell ref="L294:L295"/>
    <mergeCell ref="M294:M295"/>
    <mergeCell ref="N294:N295"/>
    <mergeCell ref="O294:O295"/>
    <mergeCell ref="P294:P295"/>
    <mergeCell ref="Q294:R295"/>
    <mergeCell ref="S294:U295"/>
    <mergeCell ref="V294:V295"/>
    <mergeCell ref="W294:W295"/>
    <mergeCell ref="B296:C297"/>
    <mergeCell ref="D296:E297"/>
    <mergeCell ref="F296:G297"/>
    <mergeCell ref="H296:I297"/>
    <mergeCell ref="J296:K297"/>
    <mergeCell ref="L296:L297"/>
    <mergeCell ref="M296:M297"/>
    <mergeCell ref="N296:N297"/>
    <mergeCell ref="O296:O297"/>
    <mergeCell ref="P296:P297"/>
    <mergeCell ref="Q296:R297"/>
    <mergeCell ref="S296:U297"/>
    <mergeCell ref="V296:V297"/>
    <mergeCell ref="W296:W297"/>
    <mergeCell ref="J298:K299"/>
    <mergeCell ref="L298:L299"/>
    <mergeCell ref="M298:M299"/>
    <mergeCell ref="N298:N299"/>
    <mergeCell ref="O298:O299"/>
    <mergeCell ref="P298:P299"/>
    <mergeCell ref="Q298:R299"/>
    <mergeCell ref="S298:U299"/>
    <mergeCell ref="V298:V299"/>
    <mergeCell ref="W298:W299"/>
    <mergeCell ref="B300:C301"/>
    <mergeCell ref="D300:E301"/>
    <mergeCell ref="F300:G301"/>
    <mergeCell ref="H300:I301"/>
    <mergeCell ref="J300:K301"/>
    <mergeCell ref="L300:L301"/>
    <mergeCell ref="M300:M301"/>
    <mergeCell ref="N300:N301"/>
    <mergeCell ref="O300:O301"/>
    <mergeCell ref="P300:P301"/>
    <mergeCell ref="Q300:R301"/>
    <mergeCell ref="S300:U301"/>
    <mergeCell ref="V300:V301"/>
    <mergeCell ref="W300:W301"/>
    <mergeCell ref="J302:K303"/>
    <mergeCell ref="L302:L303"/>
    <mergeCell ref="M302:M303"/>
    <mergeCell ref="N302:N303"/>
    <mergeCell ref="O302:O303"/>
    <mergeCell ref="P302:P303"/>
    <mergeCell ref="Q302:R303"/>
    <mergeCell ref="S302:U303"/>
    <mergeCell ref="V302:V303"/>
    <mergeCell ref="W302:W303"/>
    <mergeCell ref="B304:C305"/>
    <mergeCell ref="D304:E305"/>
    <mergeCell ref="F304:G305"/>
    <mergeCell ref="H304:I305"/>
    <mergeCell ref="J304:K305"/>
    <mergeCell ref="L304:L305"/>
    <mergeCell ref="M304:M305"/>
    <mergeCell ref="N304:N305"/>
    <mergeCell ref="O304:O305"/>
    <mergeCell ref="P304:P305"/>
    <mergeCell ref="Q304:R305"/>
    <mergeCell ref="S304:U305"/>
    <mergeCell ref="V304:V305"/>
    <mergeCell ref="W304:W305"/>
    <mergeCell ref="J306:K307"/>
    <mergeCell ref="L306:L307"/>
    <mergeCell ref="M306:M307"/>
    <mergeCell ref="N306:N307"/>
    <mergeCell ref="O306:O307"/>
    <mergeCell ref="P306:P307"/>
    <mergeCell ref="Q306:R307"/>
    <mergeCell ref="S306:U307"/>
    <mergeCell ref="V306:V307"/>
    <mergeCell ref="W306:W307"/>
    <mergeCell ref="B308:C309"/>
    <mergeCell ref="D308:E309"/>
    <mergeCell ref="F308:G309"/>
    <mergeCell ref="H308:I309"/>
    <mergeCell ref="J308:K309"/>
    <mergeCell ref="L308:L309"/>
    <mergeCell ref="M308:M309"/>
    <mergeCell ref="N308:N309"/>
    <mergeCell ref="O308:O309"/>
    <mergeCell ref="P308:P309"/>
    <mergeCell ref="Q308:R309"/>
    <mergeCell ref="S308:U309"/>
    <mergeCell ref="V308:V309"/>
    <mergeCell ref="W308:W309"/>
    <mergeCell ref="J310:K311"/>
    <mergeCell ref="L310:L311"/>
    <mergeCell ref="M310:M311"/>
    <mergeCell ref="N310:N311"/>
    <mergeCell ref="O310:O311"/>
    <mergeCell ref="P310:P311"/>
    <mergeCell ref="Q310:R311"/>
    <mergeCell ref="S310:U311"/>
    <mergeCell ref="V310:V311"/>
    <mergeCell ref="W310:W311"/>
    <mergeCell ref="B312:C313"/>
    <mergeCell ref="D312:E313"/>
    <mergeCell ref="F312:G313"/>
    <mergeCell ref="H312:I313"/>
    <mergeCell ref="J312:K313"/>
    <mergeCell ref="L312:L313"/>
    <mergeCell ref="M312:M313"/>
    <mergeCell ref="N312:N313"/>
    <mergeCell ref="O312:O313"/>
    <mergeCell ref="P312:P313"/>
    <mergeCell ref="Q312:R313"/>
    <mergeCell ref="S312:U313"/>
    <mergeCell ref="V312:V313"/>
    <mergeCell ref="W312:W313"/>
    <mergeCell ref="J314:K315"/>
    <mergeCell ref="L314:L315"/>
    <mergeCell ref="M314:M315"/>
    <mergeCell ref="N314:N315"/>
    <mergeCell ref="O314:O315"/>
    <mergeCell ref="P314:P315"/>
    <mergeCell ref="Q314:R315"/>
    <mergeCell ref="S314:U315"/>
    <mergeCell ref="V314:V315"/>
    <mergeCell ref="W314:W315"/>
    <mergeCell ref="B316:C317"/>
    <mergeCell ref="D316:E317"/>
    <mergeCell ref="F316:G317"/>
    <mergeCell ref="H316:I317"/>
    <mergeCell ref="J316:K317"/>
    <mergeCell ref="L316:L317"/>
    <mergeCell ref="M316:M317"/>
    <mergeCell ref="N316:N317"/>
    <mergeCell ref="O316:O317"/>
    <mergeCell ref="P316:P317"/>
    <mergeCell ref="Q316:R317"/>
    <mergeCell ref="S316:U317"/>
    <mergeCell ref="V316:V317"/>
    <mergeCell ref="W316:W317"/>
    <mergeCell ref="J318:K319"/>
    <mergeCell ref="L318:L319"/>
    <mergeCell ref="M318:M319"/>
    <mergeCell ref="N318:N319"/>
    <mergeCell ref="O318:O319"/>
    <mergeCell ref="P318:P319"/>
    <mergeCell ref="Q318:R319"/>
    <mergeCell ref="S318:U319"/>
    <mergeCell ref="V318:V319"/>
    <mergeCell ref="W318:W319"/>
    <mergeCell ref="B320:C321"/>
    <mergeCell ref="D320:E321"/>
    <mergeCell ref="F320:G321"/>
    <mergeCell ref="H320:I321"/>
    <mergeCell ref="J320:K321"/>
    <mergeCell ref="L320:L321"/>
    <mergeCell ref="M320:M321"/>
    <mergeCell ref="N320:N321"/>
    <mergeCell ref="O320:O321"/>
    <mergeCell ref="P320:P321"/>
    <mergeCell ref="Q320:R321"/>
    <mergeCell ref="S320:U321"/>
    <mergeCell ref="V320:V321"/>
    <mergeCell ref="W320:W321"/>
    <mergeCell ref="J322:K323"/>
    <mergeCell ref="L322:L323"/>
    <mergeCell ref="M322:M323"/>
    <mergeCell ref="N322:N323"/>
    <mergeCell ref="O322:O323"/>
    <mergeCell ref="P322:P323"/>
    <mergeCell ref="Q322:R323"/>
    <mergeCell ref="S322:U323"/>
    <mergeCell ref="V322:V323"/>
    <mergeCell ref="W322:W323"/>
    <mergeCell ref="B324:C325"/>
    <mergeCell ref="D324:E325"/>
    <mergeCell ref="F324:G325"/>
    <mergeCell ref="H324:I325"/>
    <mergeCell ref="J324:K325"/>
    <mergeCell ref="L324:L325"/>
    <mergeCell ref="M324:M325"/>
    <mergeCell ref="N324:N325"/>
    <mergeCell ref="O324:O325"/>
    <mergeCell ref="P324:P325"/>
    <mergeCell ref="Q324:R325"/>
    <mergeCell ref="S324:U325"/>
    <mergeCell ref="V324:V325"/>
    <mergeCell ref="W324:W325"/>
    <mergeCell ref="J326:K327"/>
    <mergeCell ref="L326:L327"/>
    <mergeCell ref="M326:M327"/>
    <mergeCell ref="N326:N327"/>
    <mergeCell ref="O326:O327"/>
    <mergeCell ref="P326:P327"/>
    <mergeCell ref="Q326:R327"/>
    <mergeCell ref="S326:U327"/>
    <mergeCell ref="V326:V327"/>
    <mergeCell ref="W326:W327"/>
    <mergeCell ref="B328:C329"/>
    <mergeCell ref="D328:E329"/>
    <mergeCell ref="F328:G329"/>
    <mergeCell ref="H328:I329"/>
    <mergeCell ref="J328:K329"/>
    <mergeCell ref="L328:L329"/>
    <mergeCell ref="M328:M329"/>
    <mergeCell ref="N328:N329"/>
    <mergeCell ref="O328:O329"/>
    <mergeCell ref="P328:P329"/>
    <mergeCell ref="Q328:R329"/>
    <mergeCell ref="S328:U329"/>
    <mergeCell ref="V328:V329"/>
    <mergeCell ref="W328:W329"/>
    <mergeCell ref="J330:K331"/>
    <mergeCell ref="L330:L331"/>
    <mergeCell ref="M330:M331"/>
    <mergeCell ref="N330:N331"/>
    <mergeCell ref="O330:O331"/>
    <mergeCell ref="P330:P331"/>
    <mergeCell ref="Q330:R331"/>
    <mergeCell ref="S330:U331"/>
    <mergeCell ref="V330:V331"/>
    <mergeCell ref="W330:W331"/>
    <mergeCell ref="B332:C333"/>
    <mergeCell ref="D332:E333"/>
    <mergeCell ref="F332:G333"/>
    <mergeCell ref="H332:I333"/>
    <mergeCell ref="J332:K333"/>
    <mergeCell ref="L332:L333"/>
    <mergeCell ref="M332:M333"/>
    <mergeCell ref="N332:N333"/>
    <mergeCell ref="O332:O333"/>
    <mergeCell ref="P332:P333"/>
    <mergeCell ref="Q332:R333"/>
    <mergeCell ref="S332:U333"/>
    <mergeCell ref="V332:V333"/>
    <mergeCell ref="W332:W333"/>
    <mergeCell ref="J334:K335"/>
    <mergeCell ref="L334:L335"/>
    <mergeCell ref="M334:M335"/>
    <mergeCell ref="N334:N335"/>
    <mergeCell ref="O334:O335"/>
    <mergeCell ref="P334:P335"/>
    <mergeCell ref="Q334:R335"/>
    <mergeCell ref="S334:U335"/>
    <mergeCell ref="V334:V335"/>
    <mergeCell ref="W334:W335"/>
    <mergeCell ref="B336:C337"/>
    <mergeCell ref="D336:E337"/>
    <mergeCell ref="F336:G337"/>
    <mergeCell ref="H336:I337"/>
    <mergeCell ref="J336:K337"/>
    <mergeCell ref="L336:L337"/>
    <mergeCell ref="M336:M337"/>
    <mergeCell ref="N336:N337"/>
    <mergeCell ref="O336:O337"/>
    <mergeCell ref="P336:P337"/>
    <mergeCell ref="Q336:R337"/>
    <mergeCell ref="S336:U337"/>
    <mergeCell ref="V336:V337"/>
    <mergeCell ref="W336:W337"/>
    <mergeCell ref="J338:K339"/>
    <mergeCell ref="L338:L339"/>
    <mergeCell ref="M338:M339"/>
    <mergeCell ref="N338:N339"/>
    <mergeCell ref="O338:O339"/>
    <mergeCell ref="P338:P339"/>
    <mergeCell ref="Q338:R339"/>
    <mergeCell ref="S338:U339"/>
    <mergeCell ref="V338:V339"/>
    <mergeCell ref="W338:W339"/>
    <mergeCell ref="B340:C341"/>
    <mergeCell ref="D340:E341"/>
    <mergeCell ref="F340:G341"/>
    <mergeCell ref="H340:I341"/>
    <mergeCell ref="J340:K341"/>
    <mergeCell ref="L340:L341"/>
    <mergeCell ref="M340:M341"/>
    <mergeCell ref="N340:N341"/>
    <mergeCell ref="O340:O341"/>
    <mergeCell ref="P340:P341"/>
    <mergeCell ref="Q340:R341"/>
    <mergeCell ref="S340:U341"/>
    <mergeCell ref="V340:V341"/>
    <mergeCell ref="W340:W341"/>
    <mergeCell ref="J342:K343"/>
    <mergeCell ref="L342:L343"/>
    <mergeCell ref="M342:M343"/>
    <mergeCell ref="N342:N343"/>
    <mergeCell ref="O342:O343"/>
    <mergeCell ref="P342:P343"/>
    <mergeCell ref="Q342:R343"/>
    <mergeCell ref="S342:U343"/>
    <mergeCell ref="V342:V343"/>
    <mergeCell ref="W342:W343"/>
    <mergeCell ref="B344:C345"/>
    <mergeCell ref="D344:E345"/>
    <mergeCell ref="F344:G345"/>
    <mergeCell ref="H344:I345"/>
    <mergeCell ref="J344:K345"/>
    <mergeCell ref="L344:L345"/>
    <mergeCell ref="M344:M345"/>
    <mergeCell ref="N344:N345"/>
    <mergeCell ref="O344:O345"/>
    <mergeCell ref="P344:P345"/>
    <mergeCell ref="Q344:R345"/>
    <mergeCell ref="S344:U345"/>
    <mergeCell ref="V344:V345"/>
    <mergeCell ref="W344:W345"/>
    <mergeCell ref="J346:K347"/>
    <mergeCell ref="L346:L347"/>
    <mergeCell ref="M346:M347"/>
    <mergeCell ref="N346:N347"/>
    <mergeCell ref="O346:O347"/>
    <mergeCell ref="P346:P347"/>
    <mergeCell ref="Q346:R347"/>
    <mergeCell ref="S346:U347"/>
    <mergeCell ref="V346:V347"/>
    <mergeCell ref="W346:W347"/>
    <mergeCell ref="B348:C349"/>
    <mergeCell ref="D348:E349"/>
    <mergeCell ref="F348:G349"/>
    <mergeCell ref="H348:I349"/>
    <mergeCell ref="J348:K349"/>
    <mergeCell ref="L348:L349"/>
    <mergeCell ref="M348:M349"/>
    <mergeCell ref="N348:N349"/>
    <mergeCell ref="O348:O349"/>
    <mergeCell ref="P348:P349"/>
    <mergeCell ref="Q348:R349"/>
    <mergeCell ref="S348:U349"/>
    <mergeCell ref="V348:V349"/>
    <mergeCell ref="W348:W349"/>
    <mergeCell ref="J350:K351"/>
    <mergeCell ref="L350:L351"/>
    <mergeCell ref="M350:M351"/>
    <mergeCell ref="N350:N351"/>
    <mergeCell ref="O350:O351"/>
    <mergeCell ref="P350:P351"/>
    <mergeCell ref="Q350:R351"/>
    <mergeCell ref="S350:U351"/>
    <mergeCell ref="V350:V351"/>
    <mergeCell ref="W350:W351"/>
    <mergeCell ref="B352:C353"/>
    <mergeCell ref="D352:E353"/>
    <mergeCell ref="F352:G353"/>
    <mergeCell ref="H352:I353"/>
    <mergeCell ref="J352:K353"/>
    <mergeCell ref="L352:L353"/>
    <mergeCell ref="M352:M353"/>
    <mergeCell ref="N352:N353"/>
    <mergeCell ref="O352:O353"/>
    <mergeCell ref="P352:P353"/>
    <mergeCell ref="Q352:R353"/>
    <mergeCell ref="S352:U353"/>
    <mergeCell ref="V352:V353"/>
    <mergeCell ref="W352:W353"/>
    <mergeCell ref="J354:K355"/>
    <mergeCell ref="L354:L355"/>
    <mergeCell ref="M354:M355"/>
    <mergeCell ref="N354:N355"/>
    <mergeCell ref="O354:O355"/>
    <mergeCell ref="P354:P355"/>
    <mergeCell ref="Q354:R355"/>
    <mergeCell ref="S354:U355"/>
    <mergeCell ref="V354:V355"/>
    <mergeCell ref="W354:W355"/>
    <mergeCell ref="B356:C357"/>
    <mergeCell ref="D356:E357"/>
    <mergeCell ref="F356:G357"/>
    <mergeCell ref="H356:I357"/>
    <mergeCell ref="J356:K357"/>
    <mergeCell ref="L356:L357"/>
    <mergeCell ref="M356:M357"/>
    <mergeCell ref="N356:N357"/>
    <mergeCell ref="O356:O357"/>
    <mergeCell ref="P356:P357"/>
    <mergeCell ref="Q356:R357"/>
    <mergeCell ref="S356:U357"/>
    <mergeCell ref="V356:V357"/>
    <mergeCell ref="W356:W357"/>
    <mergeCell ref="J358:K359"/>
    <mergeCell ref="L358:L359"/>
    <mergeCell ref="M358:M359"/>
    <mergeCell ref="N358:N359"/>
    <mergeCell ref="O358:O359"/>
    <mergeCell ref="P358:P359"/>
    <mergeCell ref="Q358:R359"/>
    <mergeCell ref="S358:U359"/>
    <mergeCell ref="V358:V359"/>
    <mergeCell ref="W358:W359"/>
    <mergeCell ref="B360:C361"/>
    <mergeCell ref="D360:E361"/>
    <mergeCell ref="F360:G361"/>
    <mergeCell ref="H360:I361"/>
    <mergeCell ref="J360:K361"/>
    <mergeCell ref="L360:L361"/>
    <mergeCell ref="M360:M361"/>
    <mergeCell ref="N360:N361"/>
    <mergeCell ref="O360:O361"/>
    <mergeCell ref="P360:P361"/>
    <mergeCell ref="Q360:R361"/>
    <mergeCell ref="S360:U361"/>
    <mergeCell ref="V360:V361"/>
    <mergeCell ref="W360:W361"/>
    <mergeCell ref="J362:K363"/>
    <mergeCell ref="L362:L363"/>
    <mergeCell ref="M362:M363"/>
    <mergeCell ref="N362:N363"/>
    <mergeCell ref="O362:O363"/>
    <mergeCell ref="P362:P363"/>
    <mergeCell ref="Q362:R363"/>
    <mergeCell ref="S362:U363"/>
    <mergeCell ref="V362:V363"/>
    <mergeCell ref="W362:W363"/>
    <mergeCell ref="B364:C365"/>
    <mergeCell ref="D364:E365"/>
    <mergeCell ref="F364:G365"/>
    <mergeCell ref="H364:I365"/>
    <mergeCell ref="J364:K365"/>
    <mergeCell ref="L364:L365"/>
    <mergeCell ref="M364:M365"/>
    <mergeCell ref="N364:N365"/>
    <mergeCell ref="O364:O365"/>
    <mergeCell ref="P364:P365"/>
    <mergeCell ref="Q364:R365"/>
    <mergeCell ref="S364:U365"/>
    <mergeCell ref="V364:V365"/>
    <mergeCell ref="W364:W365"/>
    <mergeCell ref="J366:K367"/>
    <mergeCell ref="L366:L367"/>
    <mergeCell ref="M366:M367"/>
    <mergeCell ref="N366:N367"/>
    <mergeCell ref="O366:O367"/>
    <mergeCell ref="P366:P367"/>
    <mergeCell ref="Q366:R367"/>
    <mergeCell ref="S366:U367"/>
    <mergeCell ref="V366:V367"/>
    <mergeCell ref="W366:W367"/>
    <mergeCell ref="B368:C369"/>
    <mergeCell ref="D368:E369"/>
    <mergeCell ref="F368:G369"/>
    <mergeCell ref="H368:I369"/>
    <mergeCell ref="J368:K369"/>
    <mergeCell ref="L368:L369"/>
    <mergeCell ref="M368:M369"/>
    <mergeCell ref="N368:N369"/>
    <mergeCell ref="O368:O369"/>
    <mergeCell ref="P368:P369"/>
    <mergeCell ref="Q368:R369"/>
    <mergeCell ref="S368:U369"/>
    <mergeCell ref="V368:V369"/>
    <mergeCell ref="W368:W369"/>
    <mergeCell ref="J370:K371"/>
    <mergeCell ref="L370:L371"/>
    <mergeCell ref="M370:M371"/>
    <mergeCell ref="N370:N371"/>
    <mergeCell ref="O370:O371"/>
    <mergeCell ref="P370:P371"/>
    <mergeCell ref="Q370:R371"/>
    <mergeCell ref="S370:U371"/>
    <mergeCell ref="V370:V371"/>
    <mergeCell ref="W370:W371"/>
    <mergeCell ref="B372:C373"/>
    <mergeCell ref="D372:E373"/>
    <mergeCell ref="F372:G373"/>
    <mergeCell ref="H372:I373"/>
    <mergeCell ref="J372:K373"/>
    <mergeCell ref="L372:L373"/>
    <mergeCell ref="M372:M373"/>
    <mergeCell ref="N372:N373"/>
    <mergeCell ref="O372:O373"/>
    <mergeCell ref="P372:P373"/>
    <mergeCell ref="Q372:R373"/>
    <mergeCell ref="S372:U373"/>
    <mergeCell ref="V372:V373"/>
    <mergeCell ref="W372:W373"/>
    <mergeCell ref="J374:K375"/>
    <mergeCell ref="L374:L375"/>
    <mergeCell ref="M374:M375"/>
    <mergeCell ref="N374:N375"/>
    <mergeCell ref="O374:O375"/>
    <mergeCell ref="P374:P375"/>
    <mergeCell ref="Q374:R375"/>
    <mergeCell ref="S374:U375"/>
    <mergeCell ref="V374:V375"/>
    <mergeCell ref="W374:W375"/>
    <mergeCell ref="B376:C377"/>
    <mergeCell ref="D376:E377"/>
    <mergeCell ref="F376:G377"/>
    <mergeCell ref="H376:I377"/>
    <mergeCell ref="J376:K377"/>
    <mergeCell ref="L376:L377"/>
    <mergeCell ref="M376:M377"/>
    <mergeCell ref="N376:N377"/>
    <mergeCell ref="O376:O377"/>
    <mergeCell ref="P376:P377"/>
    <mergeCell ref="Q376:R377"/>
    <mergeCell ref="S376:U377"/>
    <mergeCell ref="V376:V377"/>
    <mergeCell ref="W376:W377"/>
    <mergeCell ref="J378:K379"/>
    <mergeCell ref="L378:L379"/>
    <mergeCell ref="M378:M379"/>
    <mergeCell ref="N378:N379"/>
    <mergeCell ref="O378:O379"/>
    <mergeCell ref="P378:P379"/>
    <mergeCell ref="Q378:R379"/>
    <mergeCell ref="S378:U379"/>
    <mergeCell ref="V378:V379"/>
    <mergeCell ref="W378:W379"/>
    <mergeCell ref="B380:C381"/>
    <mergeCell ref="D380:E381"/>
    <mergeCell ref="F380:G381"/>
    <mergeCell ref="H380:I381"/>
    <mergeCell ref="J380:K381"/>
    <mergeCell ref="L380:L381"/>
    <mergeCell ref="M380:M381"/>
    <mergeCell ref="N380:N381"/>
    <mergeCell ref="O380:O381"/>
    <mergeCell ref="P380:P381"/>
    <mergeCell ref="Q380:R381"/>
    <mergeCell ref="S380:U381"/>
    <mergeCell ref="V380:V381"/>
    <mergeCell ref="W380:W381"/>
    <mergeCell ref="J382:K383"/>
    <mergeCell ref="L382:L383"/>
    <mergeCell ref="M382:M383"/>
    <mergeCell ref="N382:N383"/>
    <mergeCell ref="O382:O383"/>
    <mergeCell ref="P382:P383"/>
    <mergeCell ref="Q382:R383"/>
    <mergeCell ref="S382:U383"/>
    <mergeCell ref="V382:V383"/>
    <mergeCell ref="W382:W383"/>
    <mergeCell ref="B384:C385"/>
    <mergeCell ref="D384:E385"/>
    <mergeCell ref="F384:G385"/>
    <mergeCell ref="H384:I385"/>
    <mergeCell ref="J384:K385"/>
    <mergeCell ref="L384:L385"/>
    <mergeCell ref="M384:M385"/>
    <mergeCell ref="N384:N385"/>
    <mergeCell ref="O384:O385"/>
    <mergeCell ref="P384:P385"/>
    <mergeCell ref="Q384:R385"/>
    <mergeCell ref="S384:U385"/>
    <mergeCell ref="V384:V385"/>
    <mergeCell ref="W384:W385"/>
    <mergeCell ref="J386:K387"/>
    <mergeCell ref="L386:L387"/>
    <mergeCell ref="M386:M387"/>
    <mergeCell ref="N386:N387"/>
    <mergeCell ref="O386:O387"/>
    <mergeCell ref="P386:P387"/>
    <mergeCell ref="Q386:R387"/>
    <mergeCell ref="S386:U387"/>
    <mergeCell ref="V386:V387"/>
    <mergeCell ref="W386:W387"/>
    <mergeCell ref="B388:C389"/>
    <mergeCell ref="D388:E389"/>
    <mergeCell ref="F388:G389"/>
    <mergeCell ref="H388:I389"/>
    <mergeCell ref="J388:K389"/>
    <mergeCell ref="L388:L389"/>
    <mergeCell ref="M388:M389"/>
    <mergeCell ref="N388:N389"/>
    <mergeCell ref="O388:O389"/>
    <mergeCell ref="P388:P389"/>
    <mergeCell ref="Q388:R389"/>
    <mergeCell ref="S388:U389"/>
    <mergeCell ref="V388:V389"/>
    <mergeCell ref="W388:W389"/>
    <mergeCell ref="J390:K391"/>
    <mergeCell ref="L390:L391"/>
    <mergeCell ref="M390:M391"/>
    <mergeCell ref="N390:N391"/>
    <mergeCell ref="O390:O391"/>
    <mergeCell ref="P390:P391"/>
    <mergeCell ref="Q390:R391"/>
    <mergeCell ref="S390:U391"/>
    <mergeCell ref="V390:V391"/>
    <mergeCell ref="W390:W391"/>
    <mergeCell ref="B392:C393"/>
    <mergeCell ref="D392:E393"/>
    <mergeCell ref="F392:G393"/>
    <mergeCell ref="H392:I393"/>
    <mergeCell ref="J392:K393"/>
    <mergeCell ref="L392:L393"/>
    <mergeCell ref="M392:M393"/>
    <mergeCell ref="N392:N393"/>
    <mergeCell ref="O392:O393"/>
    <mergeCell ref="P392:P393"/>
    <mergeCell ref="Q392:R393"/>
    <mergeCell ref="S392:U393"/>
    <mergeCell ref="V392:V393"/>
    <mergeCell ref="W392:W393"/>
    <mergeCell ref="J394:K395"/>
    <mergeCell ref="L394:L395"/>
    <mergeCell ref="M394:M395"/>
    <mergeCell ref="N394:N395"/>
    <mergeCell ref="O394:O395"/>
    <mergeCell ref="P394:P395"/>
    <mergeCell ref="Q394:R395"/>
    <mergeCell ref="S394:U395"/>
    <mergeCell ref="V394:V395"/>
    <mergeCell ref="W394:W395"/>
    <mergeCell ref="B396:C397"/>
    <mergeCell ref="D396:E397"/>
    <mergeCell ref="F396:G397"/>
    <mergeCell ref="H396:I397"/>
    <mergeCell ref="J396:K397"/>
    <mergeCell ref="L396:L397"/>
    <mergeCell ref="M396:M397"/>
    <mergeCell ref="N396:N397"/>
    <mergeCell ref="O396:O397"/>
    <mergeCell ref="P396:P397"/>
    <mergeCell ref="Q396:R397"/>
    <mergeCell ref="S396:U397"/>
    <mergeCell ref="V396:V397"/>
    <mergeCell ref="W396:W397"/>
    <mergeCell ref="J398:K399"/>
    <mergeCell ref="L398:L399"/>
    <mergeCell ref="M398:M399"/>
    <mergeCell ref="N398:N399"/>
    <mergeCell ref="O398:O399"/>
    <mergeCell ref="P398:P399"/>
    <mergeCell ref="Q398:R399"/>
    <mergeCell ref="S398:U399"/>
    <mergeCell ref="V398:V399"/>
    <mergeCell ref="W398:W399"/>
    <mergeCell ref="B400:C401"/>
    <mergeCell ref="D400:E401"/>
    <mergeCell ref="F400:G401"/>
    <mergeCell ref="H400:I401"/>
    <mergeCell ref="J400:K401"/>
    <mergeCell ref="L400:L401"/>
    <mergeCell ref="M400:M401"/>
    <mergeCell ref="N400:N401"/>
    <mergeCell ref="O400:O401"/>
    <mergeCell ref="P400:P401"/>
    <mergeCell ref="Q400:R401"/>
    <mergeCell ref="S400:U401"/>
    <mergeCell ref="V400:V401"/>
    <mergeCell ref="W400:W401"/>
    <mergeCell ref="J402:K403"/>
    <mergeCell ref="L402:L403"/>
    <mergeCell ref="M402:M403"/>
    <mergeCell ref="N402:N403"/>
    <mergeCell ref="O402:O403"/>
    <mergeCell ref="P402:P403"/>
    <mergeCell ref="Q402:R403"/>
    <mergeCell ref="S402:U403"/>
    <mergeCell ref="V402:V403"/>
    <mergeCell ref="W402:W403"/>
    <mergeCell ref="B404:C405"/>
    <mergeCell ref="D404:E405"/>
    <mergeCell ref="F404:G405"/>
    <mergeCell ref="H404:I405"/>
    <mergeCell ref="J404:K405"/>
    <mergeCell ref="L404:L405"/>
    <mergeCell ref="M404:M405"/>
    <mergeCell ref="N404:N405"/>
    <mergeCell ref="O404:O405"/>
    <mergeCell ref="P404:P405"/>
    <mergeCell ref="Q404:R405"/>
    <mergeCell ref="S404:U405"/>
    <mergeCell ref="V404:V405"/>
    <mergeCell ref="W404:W405"/>
    <mergeCell ref="J406:K407"/>
    <mergeCell ref="L406:L407"/>
    <mergeCell ref="M406:M407"/>
    <mergeCell ref="N406:N407"/>
    <mergeCell ref="O406:O407"/>
    <mergeCell ref="P406:P407"/>
    <mergeCell ref="Q406:R407"/>
    <mergeCell ref="S406:U407"/>
    <mergeCell ref="V406:V407"/>
    <mergeCell ref="W406:W407"/>
    <mergeCell ref="B408:C409"/>
    <mergeCell ref="D408:E409"/>
    <mergeCell ref="F408:G409"/>
    <mergeCell ref="H408:I409"/>
    <mergeCell ref="J408:K409"/>
    <mergeCell ref="L408:L409"/>
    <mergeCell ref="M408:M409"/>
    <mergeCell ref="N408:N409"/>
    <mergeCell ref="O408:O409"/>
    <mergeCell ref="P408:P409"/>
    <mergeCell ref="Q408:R409"/>
    <mergeCell ref="S408:U409"/>
    <mergeCell ref="V408:V409"/>
    <mergeCell ref="W408:W409"/>
    <mergeCell ref="J410:K411"/>
    <mergeCell ref="L410:L411"/>
    <mergeCell ref="M410:M411"/>
    <mergeCell ref="N410:N411"/>
    <mergeCell ref="O410:O411"/>
    <mergeCell ref="P410:P411"/>
    <mergeCell ref="Q410:R411"/>
    <mergeCell ref="S410:U411"/>
    <mergeCell ref="V410:V411"/>
    <mergeCell ref="W410:W411"/>
    <mergeCell ref="B412:C413"/>
    <mergeCell ref="D412:E413"/>
    <mergeCell ref="F412:G413"/>
    <mergeCell ref="H412:I413"/>
    <mergeCell ref="J412:K413"/>
    <mergeCell ref="L412:L413"/>
    <mergeCell ref="M412:M413"/>
    <mergeCell ref="N412:N413"/>
    <mergeCell ref="O412:O413"/>
    <mergeCell ref="P412:P413"/>
    <mergeCell ref="Q412:R413"/>
    <mergeCell ref="S412:U413"/>
    <mergeCell ref="V412:V413"/>
    <mergeCell ref="W412:W413"/>
    <mergeCell ref="J414:K415"/>
    <mergeCell ref="L414:L415"/>
    <mergeCell ref="M414:M415"/>
    <mergeCell ref="N414:N415"/>
    <mergeCell ref="O414:O415"/>
    <mergeCell ref="P414:P415"/>
    <mergeCell ref="Q414:R415"/>
    <mergeCell ref="S414:U415"/>
    <mergeCell ref="V414:V415"/>
    <mergeCell ref="W414:W415"/>
    <mergeCell ref="B416:C417"/>
    <mergeCell ref="D416:E417"/>
    <mergeCell ref="F416:G417"/>
    <mergeCell ref="H416:I417"/>
    <mergeCell ref="J416:K417"/>
    <mergeCell ref="L416:L417"/>
    <mergeCell ref="M416:M417"/>
    <mergeCell ref="N416:N417"/>
    <mergeCell ref="O416:O417"/>
    <mergeCell ref="P416:P417"/>
    <mergeCell ref="Q416:R417"/>
    <mergeCell ref="S416:U417"/>
    <mergeCell ref="V416:V417"/>
    <mergeCell ref="W416:W417"/>
    <mergeCell ref="J418:K419"/>
    <mergeCell ref="L418:L419"/>
    <mergeCell ref="M418:M419"/>
    <mergeCell ref="N418:N419"/>
    <mergeCell ref="O418:O419"/>
    <mergeCell ref="P418:P419"/>
    <mergeCell ref="Q418:R419"/>
    <mergeCell ref="S418:U419"/>
    <mergeCell ref="V418:V419"/>
    <mergeCell ref="W418:W419"/>
    <mergeCell ref="B420:C421"/>
    <mergeCell ref="D420:E421"/>
    <mergeCell ref="F420:G421"/>
    <mergeCell ref="H420:I421"/>
    <mergeCell ref="J420:K421"/>
    <mergeCell ref="L420:L421"/>
    <mergeCell ref="M420:M421"/>
    <mergeCell ref="N420:N421"/>
    <mergeCell ref="O420:O421"/>
    <mergeCell ref="P420:P421"/>
    <mergeCell ref="Q420:R421"/>
    <mergeCell ref="S420:U421"/>
    <mergeCell ref="V420:V421"/>
    <mergeCell ref="W420:W421"/>
    <mergeCell ref="J422:K423"/>
    <mergeCell ref="L422:L423"/>
    <mergeCell ref="M422:M423"/>
    <mergeCell ref="N422:N423"/>
    <mergeCell ref="O422:O423"/>
    <mergeCell ref="P422:P423"/>
    <mergeCell ref="Q422:R423"/>
    <mergeCell ref="S422:U423"/>
    <mergeCell ref="V422:V423"/>
    <mergeCell ref="W422:W423"/>
    <mergeCell ref="B424:C425"/>
    <mergeCell ref="D424:E425"/>
    <mergeCell ref="F424:G425"/>
    <mergeCell ref="H424:I425"/>
    <mergeCell ref="J424:K425"/>
    <mergeCell ref="L424:L425"/>
    <mergeCell ref="M424:M425"/>
    <mergeCell ref="N424:N425"/>
    <mergeCell ref="O424:O425"/>
    <mergeCell ref="P424:P425"/>
    <mergeCell ref="Q424:R425"/>
    <mergeCell ref="S424:U425"/>
    <mergeCell ref="V424:V425"/>
    <mergeCell ref="W424:W425"/>
    <mergeCell ref="J426:K427"/>
    <mergeCell ref="L426:L427"/>
    <mergeCell ref="M426:M427"/>
    <mergeCell ref="N426:N427"/>
    <mergeCell ref="O426:O427"/>
    <mergeCell ref="P426:P427"/>
    <mergeCell ref="Q426:R427"/>
    <mergeCell ref="S426:U427"/>
    <mergeCell ref="V426:V427"/>
    <mergeCell ref="W426:W427"/>
    <mergeCell ref="B428:C429"/>
    <mergeCell ref="D428:E429"/>
    <mergeCell ref="F428:G429"/>
    <mergeCell ref="H428:I429"/>
    <mergeCell ref="J428:K429"/>
    <mergeCell ref="L428:L429"/>
    <mergeCell ref="M428:M429"/>
    <mergeCell ref="N428:N429"/>
    <mergeCell ref="O428:O429"/>
    <mergeCell ref="P428:P429"/>
    <mergeCell ref="Q428:R429"/>
    <mergeCell ref="S428:U429"/>
    <mergeCell ref="V428:V429"/>
    <mergeCell ref="W428:W429"/>
    <mergeCell ref="J430:K431"/>
    <mergeCell ref="L430:L431"/>
    <mergeCell ref="M430:M431"/>
    <mergeCell ref="N430:N431"/>
    <mergeCell ref="O430:O431"/>
    <mergeCell ref="P430:P431"/>
    <mergeCell ref="Q430:R431"/>
    <mergeCell ref="S430:U431"/>
    <mergeCell ref="V430:V431"/>
    <mergeCell ref="W430:W431"/>
    <mergeCell ref="B432:C433"/>
    <mergeCell ref="D432:E433"/>
    <mergeCell ref="F432:G433"/>
    <mergeCell ref="H432:I433"/>
    <mergeCell ref="J432:K433"/>
    <mergeCell ref="L432:L433"/>
    <mergeCell ref="M432:M433"/>
    <mergeCell ref="N432:N433"/>
    <mergeCell ref="O432:O433"/>
    <mergeCell ref="P432:P433"/>
    <mergeCell ref="Q432:R433"/>
    <mergeCell ref="S432:U433"/>
    <mergeCell ref="V432:V433"/>
    <mergeCell ref="W432:W433"/>
    <mergeCell ref="J434:K435"/>
    <mergeCell ref="L434:L435"/>
    <mergeCell ref="M434:M435"/>
    <mergeCell ref="N434:N435"/>
    <mergeCell ref="O434:O435"/>
    <mergeCell ref="P434:P435"/>
    <mergeCell ref="Q434:R435"/>
    <mergeCell ref="S434:U435"/>
    <mergeCell ref="V434:V435"/>
    <mergeCell ref="W434:W435"/>
    <mergeCell ref="B436:C437"/>
    <mergeCell ref="D436:E437"/>
    <mergeCell ref="F436:G437"/>
    <mergeCell ref="H436:I437"/>
    <mergeCell ref="J436:K437"/>
    <mergeCell ref="L436:L437"/>
    <mergeCell ref="M436:M437"/>
    <mergeCell ref="N436:N437"/>
    <mergeCell ref="O436:O437"/>
    <mergeCell ref="P436:P437"/>
    <mergeCell ref="Q436:R437"/>
    <mergeCell ref="S436:U437"/>
    <mergeCell ref="V436:V437"/>
    <mergeCell ref="W436:W437"/>
    <mergeCell ref="J438:K439"/>
    <mergeCell ref="L438:L439"/>
    <mergeCell ref="M438:M439"/>
    <mergeCell ref="N438:N439"/>
    <mergeCell ref="O438:O439"/>
    <mergeCell ref="P438:P439"/>
    <mergeCell ref="Q438:R439"/>
    <mergeCell ref="S438:U439"/>
    <mergeCell ref="V438:V439"/>
    <mergeCell ref="W438:W439"/>
    <mergeCell ref="B440:C441"/>
    <mergeCell ref="D440:E441"/>
    <mergeCell ref="F440:G441"/>
    <mergeCell ref="H440:I441"/>
    <mergeCell ref="J440:K441"/>
    <mergeCell ref="L440:L441"/>
    <mergeCell ref="M440:M441"/>
    <mergeCell ref="N440:N441"/>
    <mergeCell ref="O440:O441"/>
    <mergeCell ref="P440:P441"/>
    <mergeCell ref="Q440:R441"/>
    <mergeCell ref="S440:U441"/>
    <mergeCell ref="V440:V441"/>
    <mergeCell ref="W440:W441"/>
    <mergeCell ref="J442:K443"/>
    <mergeCell ref="L442:L443"/>
    <mergeCell ref="M442:M443"/>
    <mergeCell ref="N442:N443"/>
    <mergeCell ref="O442:O443"/>
    <mergeCell ref="P442:P443"/>
    <mergeCell ref="Q442:R443"/>
    <mergeCell ref="S442:U443"/>
    <mergeCell ref="V442:V443"/>
    <mergeCell ref="W442:W443"/>
    <mergeCell ref="B444:C445"/>
    <mergeCell ref="D444:E445"/>
    <mergeCell ref="F444:G445"/>
    <mergeCell ref="H444:I445"/>
    <mergeCell ref="J444:K445"/>
    <mergeCell ref="L444:L445"/>
    <mergeCell ref="M444:M445"/>
    <mergeCell ref="N444:N445"/>
    <mergeCell ref="O444:O445"/>
    <mergeCell ref="P444:P445"/>
    <mergeCell ref="Q444:R445"/>
    <mergeCell ref="S444:U445"/>
    <mergeCell ref="V444:V445"/>
    <mergeCell ref="W444:W445"/>
    <mergeCell ref="J446:K447"/>
    <mergeCell ref="L446:L447"/>
    <mergeCell ref="M446:M447"/>
    <mergeCell ref="N446:N447"/>
    <mergeCell ref="O446:O447"/>
    <mergeCell ref="P446:P447"/>
    <mergeCell ref="Q446:R447"/>
    <mergeCell ref="S446:U447"/>
    <mergeCell ref="V446:V447"/>
    <mergeCell ref="W446:W447"/>
    <mergeCell ref="B448:C449"/>
    <mergeCell ref="D448:E449"/>
    <mergeCell ref="F448:G449"/>
    <mergeCell ref="H448:I449"/>
    <mergeCell ref="J448:K449"/>
    <mergeCell ref="L448:L449"/>
    <mergeCell ref="M448:M449"/>
    <mergeCell ref="N448:N449"/>
    <mergeCell ref="O448:O449"/>
    <mergeCell ref="P448:P449"/>
    <mergeCell ref="Q448:R449"/>
    <mergeCell ref="S448:U449"/>
    <mergeCell ref="V448:V449"/>
    <mergeCell ref="W448:W449"/>
    <mergeCell ref="J450:K451"/>
    <mergeCell ref="L450:L451"/>
    <mergeCell ref="M450:M451"/>
    <mergeCell ref="N450:N451"/>
    <mergeCell ref="O450:O451"/>
    <mergeCell ref="P450:P451"/>
    <mergeCell ref="Q450:R451"/>
    <mergeCell ref="S450:U451"/>
    <mergeCell ref="V450:V451"/>
    <mergeCell ref="W450:W451"/>
    <mergeCell ref="B452:C453"/>
    <mergeCell ref="D452:E453"/>
    <mergeCell ref="F452:G453"/>
    <mergeCell ref="H452:I453"/>
    <mergeCell ref="J452:K453"/>
    <mergeCell ref="L452:L453"/>
    <mergeCell ref="M452:M453"/>
    <mergeCell ref="N452:N453"/>
    <mergeCell ref="O452:O453"/>
    <mergeCell ref="P452:P453"/>
    <mergeCell ref="Q452:R453"/>
    <mergeCell ref="S452:U453"/>
    <mergeCell ref="V452:V453"/>
    <mergeCell ref="W452:W453"/>
    <mergeCell ref="J454:K455"/>
    <mergeCell ref="L454:L455"/>
    <mergeCell ref="M454:M455"/>
    <mergeCell ref="N454:N455"/>
    <mergeCell ref="O454:O455"/>
    <mergeCell ref="P454:P455"/>
    <mergeCell ref="Q454:R455"/>
    <mergeCell ref="S454:U455"/>
    <mergeCell ref="V454:V455"/>
    <mergeCell ref="W454:W455"/>
    <mergeCell ref="B456:C457"/>
    <mergeCell ref="D456:E457"/>
    <mergeCell ref="F456:G457"/>
    <mergeCell ref="H456:I457"/>
    <mergeCell ref="J456:K457"/>
    <mergeCell ref="L456:L457"/>
    <mergeCell ref="M456:M457"/>
    <mergeCell ref="N456:N457"/>
    <mergeCell ref="O456:O457"/>
    <mergeCell ref="P456:P457"/>
    <mergeCell ref="Q456:R457"/>
    <mergeCell ref="S456:U457"/>
    <mergeCell ref="V456:V457"/>
    <mergeCell ref="W456:W457"/>
    <mergeCell ref="J458:K459"/>
    <mergeCell ref="L458:L459"/>
    <mergeCell ref="M458:M459"/>
    <mergeCell ref="N458:N459"/>
    <mergeCell ref="O458:O459"/>
    <mergeCell ref="P458:P459"/>
    <mergeCell ref="Q458:R459"/>
    <mergeCell ref="S458:U459"/>
    <mergeCell ref="V458:V459"/>
    <mergeCell ref="W458:W459"/>
    <mergeCell ref="B460:C461"/>
    <mergeCell ref="D460:E461"/>
    <mergeCell ref="F460:G461"/>
    <mergeCell ref="H460:I461"/>
    <mergeCell ref="J460:K461"/>
    <mergeCell ref="L460:L461"/>
    <mergeCell ref="M460:M461"/>
    <mergeCell ref="N460:N461"/>
    <mergeCell ref="O460:O461"/>
    <mergeCell ref="P460:P461"/>
    <mergeCell ref="Q460:R461"/>
    <mergeCell ref="S460:U461"/>
    <mergeCell ref="V460:V461"/>
    <mergeCell ref="W460:W461"/>
    <mergeCell ref="J462:K463"/>
    <mergeCell ref="L462:L463"/>
    <mergeCell ref="M462:M463"/>
    <mergeCell ref="N462:N463"/>
    <mergeCell ref="O462:O463"/>
    <mergeCell ref="P462:P463"/>
    <mergeCell ref="Q462:R463"/>
    <mergeCell ref="S462:U463"/>
    <mergeCell ref="V462:V463"/>
    <mergeCell ref="W462:W463"/>
    <mergeCell ref="B464:C465"/>
    <mergeCell ref="D464:E465"/>
    <mergeCell ref="F464:G465"/>
    <mergeCell ref="H464:I465"/>
    <mergeCell ref="J464:K465"/>
    <mergeCell ref="L464:L465"/>
    <mergeCell ref="M464:M465"/>
    <mergeCell ref="N464:N465"/>
    <mergeCell ref="O464:O465"/>
    <mergeCell ref="P464:P465"/>
    <mergeCell ref="Q464:R465"/>
    <mergeCell ref="S464:U465"/>
    <mergeCell ref="V464:V465"/>
    <mergeCell ref="W464:W465"/>
    <mergeCell ref="J466:K467"/>
    <mergeCell ref="L466:L467"/>
    <mergeCell ref="M466:M467"/>
    <mergeCell ref="N466:N467"/>
    <mergeCell ref="O466:O467"/>
    <mergeCell ref="P466:P467"/>
    <mergeCell ref="Q466:R467"/>
    <mergeCell ref="S466:U467"/>
    <mergeCell ref="V466:V467"/>
    <mergeCell ref="W466:W467"/>
    <mergeCell ref="B468:C469"/>
    <mergeCell ref="D468:E469"/>
    <mergeCell ref="F468:G469"/>
    <mergeCell ref="H468:I469"/>
    <mergeCell ref="J468:K469"/>
    <mergeCell ref="L468:L469"/>
    <mergeCell ref="M468:M469"/>
    <mergeCell ref="N468:N469"/>
    <mergeCell ref="O468:O469"/>
    <mergeCell ref="P468:P469"/>
    <mergeCell ref="Q468:R469"/>
    <mergeCell ref="S468:U469"/>
    <mergeCell ref="V468:V469"/>
    <mergeCell ref="W468:W469"/>
    <mergeCell ref="J470:K471"/>
    <mergeCell ref="L470:L471"/>
    <mergeCell ref="M470:M471"/>
    <mergeCell ref="N470:N471"/>
    <mergeCell ref="O470:O471"/>
    <mergeCell ref="P470:P471"/>
    <mergeCell ref="Q470:R471"/>
    <mergeCell ref="S470:U471"/>
    <mergeCell ref="V470:V471"/>
    <mergeCell ref="W470:W471"/>
    <mergeCell ref="B472:C473"/>
    <mergeCell ref="D472:E473"/>
    <mergeCell ref="F472:G473"/>
    <mergeCell ref="H472:I473"/>
    <mergeCell ref="J472:K473"/>
    <mergeCell ref="L472:L473"/>
    <mergeCell ref="M472:M473"/>
    <mergeCell ref="N472:N473"/>
    <mergeCell ref="O472:O473"/>
    <mergeCell ref="P472:P473"/>
    <mergeCell ref="Q472:R473"/>
    <mergeCell ref="S472:U473"/>
    <mergeCell ref="V472:V473"/>
    <mergeCell ref="W472:W473"/>
    <mergeCell ref="J474:K475"/>
    <mergeCell ref="L474:L475"/>
    <mergeCell ref="M474:M475"/>
    <mergeCell ref="N474:N475"/>
    <mergeCell ref="O474:O475"/>
    <mergeCell ref="P474:P475"/>
    <mergeCell ref="Q474:R475"/>
    <mergeCell ref="S474:U475"/>
    <mergeCell ref="V474:V475"/>
    <mergeCell ref="W474:W475"/>
    <mergeCell ref="B476:C477"/>
    <mergeCell ref="D476:E477"/>
    <mergeCell ref="F476:G477"/>
    <mergeCell ref="H476:I477"/>
    <mergeCell ref="J476:K477"/>
    <mergeCell ref="L476:L477"/>
    <mergeCell ref="M476:M477"/>
    <mergeCell ref="N476:N477"/>
    <mergeCell ref="O476:O477"/>
    <mergeCell ref="P476:P477"/>
    <mergeCell ref="Q476:R477"/>
    <mergeCell ref="S476:U477"/>
    <mergeCell ref="V476:V477"/>
    <mergeCell ref="W476:W477"/>
    <mergeCell ref="J478:K479"/>
    <mergeCell ref="L478:L479"/>
    <mergeCell ref="M478:M479"/>
    <mergeCell ref="N478:N479"/>
    <mergeCell ref="O478:O479"/>
    <mergeCell ref="P478:P479"/>
    <mergeCell ref="Q478:R479"/>
    <mergeCell ref="S478:U479"/>
    <mergeCell ref="V478:V479"/>
    <mergeCell ref="W478:W479"/>
    <mergeCell ref="B480:C481"/>
    <mergeCell ref="D480:E481"/>
    <mergeCell ref="F480:G481"/>
    <mergeCell ref="H480:I481"/>
    <mergeCell ref="J480:K481"/>
    <mergeCell ref="L480:L481"/>
    <mergeCell ref="M480:M481"/>
    <mergeCell ref="N480:N481"/>
    <mergeCell ref="O480:O481"/>
    <mergeCell ref="P480:P481"/>
    <mergeCell ref="Q480:R481"/>
    <mergeCell ref="S480:U481"/>
    <mergeCell ref="V480:V481"/>
    <mergeCell ref="W480:W481"/>
    <mergeCell ref="J482:K483"/>
    <mergeCell ref="L482:L483"/>
    <mergeCell ref="M482:M483"/>
    <mergeCell ref="N482:N483"/>
    <mergeCell ref="O482:O483"/>
    <mergeCell ref="P482:P483"/>
    <mergeCell ref="Q482:R483"/>
    <mergeCell ref="S482:U483"/>
    <mergeCell ref="V482:V483"/>
    <mergeCell ref="W482:W483"/>
    <mergeCell ref="B484:C485"/>
    <mergeCell ref="D484:E485"/>
    <mergeCell ref="F484:G485"/>
    <mergeCell ref="H484:I485"/>
    <mergeCell ref="J484:K485"/>
    <mergeCell ref="L484:L485"/>
    <mergeCell ref="M484:M485"/>
    <mergeCell ref="N484:N485"/>
    <mergeCell ref="O484:O485"/>
    <mergeCell ref="P484:P485"/>
    <mergeCell ref="Q484:R485"/>
    <mergeCell ref="S484:U485"/>
    <mergeCell ref="V484:V485"/>
    <mergeCell ref="W484:W485"/>
    <mergeCell ref="J486:K487"/>
    <mergeCell ref="L486:L487"/>
    <mergeCell ref="M486:M487"/>
    <mergeCell ref="N486:N487"/>
    <mergeCell ref="O486:O487"/>
    <mergeCell ref="P486:P487"/>
    <mergeCell ref="Q486:R487"/>
    <mergeCell ref="S486:U487"/>
    <mergeCell ref="V486:V487"/>
    <mergeCell ref="W486:W487"/>
    <mergeCell ref="B488:C489"/>
    <mergeCell ref="D488:E489"/>
    <mergeCell ref="F488:G489"/>
    <mergeCell ref="H488:I489"/>
    <mergeCell ref="J488:K489"/>
    <mergeCell ref="L488:L489"/>
    <mergeCell ref="M488:M489"/>
    <mergeCell ref="N488:N489"/>
    <mergeCell ref="O488:O489"/>
    <mergeCell ref="P488:P489"/>
    <mergeCell ref="Q488:R489"/>
    <mergeCell ref="S488:U489"/>
    <mergeCell ref="V488:V489"/>
    <mergeCell ref="W488:W489"/>
    <mergeCell ref="J490:K491"/>
    <mergeCell ref="L490:L491"/>
    <mergeCell ref="M490:M491"/>
    <mergeCell ref="N490:N491"/>
    <mergeCell ref="O490:O491"/>
    <mergeCell ref="P490:P491"/>
    <mergeCell ref="Q490:R491"/>
    <mergeCell ref="S490:U491"/>
    <mergeCell ref="V490:V491"/>
    <mergeCell ref="W490:W491"/>
    <mergeCell ref="B492:C493"/>
    <mergeCell ref="D492:E493"/>
    <mergeCell ref="F492:G493"/>
    <mergeCell ref="H492:I493"/>
    <mergeCell ref="J492:K493"/>
    <mergeCell ref="L492:L493"/>
    <mergeCell ref="M492:M493"/>
    <mergeCell ref="N492:N493"/>
    <mergeCell ref="O492:O493"/>
    <mergeCell ref="P492:P493"/>
    <mergeCell ref="Q492:R493"/>
    <mergeCell ref="S492:U493"/>
    <mergeCell ref="V492:V493"/>
    <mergeCell ref="W492:W493"/>
    <mergeCell ref="J494:K495"/>
    <mergeCell ref="L494:L495"/>
    <mergeCell ref="M494:M495"/>
    <mergeCell ref="N494:N495"/>
    <mergeCell ref="O494:O495"/>
    <mergeCell ref="P494:P495"/>
    <mergeCell ref="Q494:R495"/>
    <mergeCell ref="S494:U495"/>
    <mergeCell ref="V494:V495"/>
    <mergeCell ref="W494:W495"/>
    <mergeCell ref="B496:C497"/>
    <mergeCell ref="D496:E497"/>
    <mergeCell ref="F496:G497"/>
    <mergeCell ref="H496:I497"/>
    <mergeCell ref="J496:K497"/>
    <mergeCell ref="L496:L497"/>
    <mergeCell ref="M496:M497"/>
    <mergeCell ref="N496:N497"/>
    <mergeCell ref="O496:O497"/>
    <mergeCell ref="P496:P497"/>
    <mergeCell ref="Q496:R497"/>
    <mergeCell ref="S496:U497"/>
    <mergeCell ref="V496:V497"/>
    <mergeCell ref="W496:W497"/>
    <mergeCell ref="J498:K499"/>
    <mergeCell ref="L498:L499"/>
    <mergeCell ref="M498:M499"/>
    <mergeCell ref="N498:N499"/>
    <mergeCell ref="O498:O499"/>
    <mergeCell ref="P498:P499"/>
    <mergeCell ref="Q498:R499"/>
    <mergeCell ref="S498:U499"/>
    <mergeCell ref="V498:V499"/>
    <mergeCell ref="W498:W499"/>
    <mergeCell ref="B500:C501"/>
    <mergeCell ref="D500:E501"/>
    <mergeCell ref="F500:G501"/>
    <mergeCell ref="H500:I501"/>
    <mergeCell ref="J500:K501"/>
    <mergeCell ref="L500:L501"/>
    <mergeCell ref="M500:M501"/>
    <mergeCell ref="N500:N501"/>
    <mergeCell ref="O500:O501"/>
    <mergeCell ref="P500:P501"/>
    <mergeCell ref="Q500:R501"/>
    <mergeCell ref="S500:U501"/>
    <mergeCell ref="V500:V501"/>
    <mergeCell ref="W500:W501"/>
    <mergeCell ref="J502:K503"/>
    <mergeCell ref="L502:L503"/>
    <mergeCell ref="M502:M503"/>
    <mergeCell ref="N502:N503"/>
    <mergeCell ref="O502:O503"/>
    <mergeCell ref="P502:P503"/>
    <mergeCell ref="Q502:R503"/>
    <mergeCell ref="S502:U503"/>
    <mergeCell ref="V502:V503"/>
    <mergeCell ref="W502:W503"/>
    <mergeCell ref="B504:C505"/>
    <mergeCell ref="D504:E505"/>
    <mergeCell ref="F504:G505"/>
    <mergeCell ref="H504:I505"/>
    <mergeCell ref="J504:K505"/>
    <mergeCell ref="L504:L505"/>
    <mergeCell ref="M504:M505"/>
    <mergeCell ref="N504:N505"/>
    <mergeCell ref="O504:O505"/>
    <mergeCell ref="P504:P505"/>
    <mergeCell ref="Q504:R505"/>
    <mergeCell ref="S504:U505"/>
    <mergeCell ref="V504:V505"/>
    <mergeCell ref="W504:W505"/>
    <mergeCell ref="J506:K507"/>
    <mergeCell ref="L506:L507"/>
    <mergeCell ref="M506:M507"/>
    <mergeCell ref="N506:N507"/>
    <mergeCell ref="O506:O507"/>
    <mergeCell ref="P506:P507"/>
    <mergeCell ref="Q506:R507"/>
    <mergeCell ref="S506:U507"/>
    <mergeCell ref="V506:V507"/>
    <mergeCell ref="W506:W507"/>
    <mergeCell ref="B508:C509"/>
    <mergeCell ref="D508:E509"/>
    <mergeCell ref="F508:G509"/>
    <mergeCell ref="H508:I509"/>
    <mergeCell ref="J508:K509"/>
    <mergeCell ref="L508:L509"/>
    <mergeCell ref="M508:M509"/>
    <mergeCell ref="N508:N509"/>
    <mergeCell ref="O508:O509"/>
    <mergeCell ref="P508:P509"/>
    <mergeCell ref="Q508:R509"/>
    <mergeCell ref="S508:U509"/>
    <mergeCell ref="V508:V509"/>
    <mergeCell ref="W508:W509"/>
    <mergeCell ref="J510:K511"/>
    <mergeCell ref="L510:L511"/>
    <mergeCell ref="M510:M511"/>
    <mergeCell ref="N510:N511"/>
    <mergeCell ref="O510:O511"/>
    <mergeCell ref="P510:P511"/>
    <mergeCell ref="Q510:R511"/>
    <mergeCell ref="S510:U511"/>
    <mergeCell ref="V510:V511"/>
    <mergeCell ref="W510:W511"/>
    <mergeCell ref="B512:C513"/>
    <mergeCell ref="D512:E513"/>
    <mergeCell ref="F512:G513"/>
    <mergeCell ref="H512:I513"/>
    <mergeCell ref="J512:K513"/>
    <mergeCell ref="L512:L513"/>
    <mergeCell ref="M512:M513"/>
    <mergeCell ref="N512:N513"/>
    <mergeCell ref="O512:O513"/>
    <mergeCell ref="P512:P513"/>
    <mergeCell ref="Q512:R513"/>
    <mergeCell ref="S512:U513"/>
    <mergeCell ref="V512:V513"/>
    <mergeCell ref="W512:W513"/>
    <mergeCell ref="J514:K515"/>
    <mergeCell ref="L514:L515"/>
    <mergeCell ref="M514:M515"/>
    <mergeCell ref="N514:N515"/>
    <mergeCell ref="O514:O515"/>
    <mergeCell ref="P514:P515"/>
    <mergeCell ref="Q514:R515"/>
    <mergeCell ref="S514:U515"/>
    <mergeCell ref="V514:V515"/>
    <mergeCell ref="W514:W515"/>
    <mergeCell ref="B516:C517"/>
    <mergeCell ref="D516:E517"/>
    <mergeCell ref="F516:G517"/>
    <mergeCell ref="H516:I517"/>
    <mergeCell ref="J516:K517"/>
    <mergeCell ref="L516:L517"/>
    <mergeCell ref="M516:M517"/>
    <mergeCell ref="N516:N517"/>
    <mergeCell ref="O516:O517"/>
    <mergeCell ref="P516:P517"/>
    <mergeCell ref="Q516:R517"/>
    <mergeCell ref="S516:U517"/>
    <mergeCell ref="V516:V517"/>
    <mergeCell ref="W516:W517"/>
    <mergeCell ref="J518:K519"/>
    <mergeCell ref="L518:L519"/>
    <mergeCell ref="M518:M519"/>
    <mergeCell ref="N518:N519"/>
    <mergeCell ref="O518:O519"/>
    <mergeCell ref="P518:P519"/>
    <mergeCell ref="Q518:R519"/>
    <mergeCell ref="S518:U519"/>
    <mergeCell ref="V518:V519"/>
    <mergeCell ref="W518:W519"/>
    <mergeCell ref="B520:C521"/>
    <mergeCell ref="D520:E521"/>
    <mergeCell ref="F520:G521"/>
    <mergeCell ref="H520:I521"/>
    <mergeCell ref="J520:K521"/>
    <mergeCell ref="L520:L521"/>
    <mergeCell ref="M520:M521"/>
    <mergeCell ref="N520:N521"/>
    <mergeCell ref="O520:O521"/>
    <mergeCell ref="P520:P521"/>
    <mergeCell ref="Q520:R521"/>
    <mergeCell ref="S520:U521"/>
    <mergeCell ref="V520:V521"/>
    <mergeCell ref="W520:W521"/>
    <mergeCell ref="J522:K523"/>
    <mergeCell ref="L522:L523"/>
    <mergeCell ref="M522:M523"/>
    <mergeCell ref="N522:N523"/>
    <mergeCell ref="O522:O523"/>
    <mergeCell ref="P522:P523"/>
    <mergeCell ref="Q522:R523"/>
    <mergeCell ref="S522:U523"/>
    <mergeCell ref="V522:V523"/>
    <mergeCell ref="W522:W523"/>
    <mergeCell ref="B524:C525"/>
    <mergeCell ref="D524:E525"/>
    <mergeCell ref="F524:G525"/>
    <mergeCell ref="H524:I525"/>
    <mergeCell ref="J524:K525"/>
    <mergeCell ref="L524:L525"/>
    <mergeCell ref="M524:M525"/>
    <mergeCell ref="N524:N525"/>
    <mergeCell ref="O524:O525"/>
    <mergeCell ref="P524:P525"/>
    <mergeCell ref="Q524:R525"/>
    <mergeCell ref="S524:U525"/>
    <mergeCell ref="V524:V525"/>
    <mergeCell ref="W524:W525"/>
    <mergeCell ref="J526:K527"/>
    <mergeCell ref="L526:L527"/>
    <mergeCell ref="M526:M527"/>
    <mergeCell ref="N526:N527"/>
    <mergeCell ref="O526:O527"/>
    <mergeCell ref="P526:P527"/>
    <mergeCell ref="Q526:R527"/>
    <mergeCell ref="S526:U527"/>
    <mergeCell ref="V526:V527"/>
    <mergeCell ref="W526:W527"/>
    <mergeCell ref="B528:C529"/>
    <mergeCell ref="D528:E529"/>
    <mergeCell ref="F528:G529"/>
    <mergeCell ref="H528:I529"/>
    <mergeCell ref="J528:K529"/>
    <mergeCell ref="L528:L529"/>
    <mergeCell ref="M528:M529"/>
    <mergeCell ref="N528:N529"/>
    <mergeCell ref="O528:O529"/>
    <mergeCell ref="P528:P529"/>
    <mergeCell ref="Q528:R529"/>
    <mergeCell ref="S528:U529"/>
    <mergeCell ref="V528:V529"/>
    <mergeCell ref="W528:W529"/>
    <mergeCell ref="J530:K531"/>
    <mergeCell ref="L530:L531"/>
    <mergeCell ref="M530:M531"/>
    <mergeCell ref="N530:N531"/>
    <mergeCell ref="O530:O531"/>
    <mergeCell ref="P530:P531"/>
    <mergeCell ref="Q530:R531"/>
    <mergeCell ref="S530:U531"/>
    <mergeCell ref="V530:V531"/>
    <mergeCell ref="W530:W531"/>
    <mergeCell ref="B532:C533"/>
    <mergeCell ref="D532:E533"/>
    <mergeCell ref="F532:G533"/>
    <mergeCell ref="H532:I533"/>
    <mergeCell ref="J532:K533"/>
    <mergeCell ref="L532:L533"/>
    <mergeCell ref="M532:M533"/>
    <mergeCell ref="N532:N533"/>
    <mergeCell ref="O532:O533"/>
    <mergeCell ref="P532:P533"/>
    <mergeCell ref="Q532:R533"/>
    <mergeCell ref="S532:U533"/>
    <mergeCell ref="V532:V533"/>
    <mergeCell ref="W532:W533"/>
    <mergeCell ref="J534:K535"/>
    <mergeCell ref="L534:L535"/>
    <mergeCell ref="M534:M535"/>
    <mergeCell ref="N534:N535"/>
    <mergeCell ref="O534:O535"/>
    <mergeCell ref="P534:P535"/>
    <mergeCell ref="Q534:R535"/>
    <mergeCell ref="S534:U535"/>
    <mergeCell ref="V534:V535"/>
    <mergeCell ref="W534:W535"/>
    <mergeCell ref="B536:C537"/>
    <mergeCell ref="D536:E537"/>
    <mergeCell ref="F536:G537"/>
    <mergeCell ref="H536:I537"/>
    <mergeCell ref="J536:K537"/>
    <mergeCell ref="L536:L537"/>
    <mergeCell ref="M536:M537"/>
    <mergeCell ref="N536:N537"/>
    <mergeCell ref="O536:O537"/>
    <mergeCell ref="P536:P537"/>
    <mergeCell ref="Q536:R537"/>
    <mergeCell ref="S536:U537"/>
    <mergeCell ref="V536:V537"/>
    <mergeCell ref="W536:W537"/>
    <mergeCell ref="J538:K539"/>
    <mergeCell ref="L538:L539"/>
    <mergeCell ref="M538:M539"/>
    <mergeCell ref="N538:N539"/>
    <mergeCell ref="O538:O539"/>
    <mergeCell ref="P538:P539"/>
    <mergeCell ref="Q538:R539"/>
    <mergeCell ref="S538:U539"/>
    <mergeCell ref="V538:V539"/>
    <mergeCell ref="W538:W539"/>
    <mergeCell ref="B540:C541"/>
    <mergeCell ref="D540:E541"/>
    <mergeCell ref="F540:G541"/>
    <mergeCell ref="H540:I541"/>
    <mergeCell ref="J540:K541"/>
    <mergeCell ref="L540:L541"/>
    <mergeCell ref="M540:M541"/>
    <mergeCell ref="N540:N541"/>
    <mergeCell ref="O540:O541"/>
    <mergeCell ref="P540:P541"/>
    <mergeCell ref="Q540:R541"/>
    <mergeCell ref="S540:U541"/>
    <mergeCell ref="V540:V541"/>
    <mergeCell ref="W540:W541"/>
    <mergeCell ref="J542:K543"/>
    <mergeCell ref="L542:L543"/>
    <mergeCell ref="M542:M543"/>
    <mergeCell ref="N542:N543"/>
    <mergeCell ref="O542:O543"/>
    <mergeCell ref="P542:P543"/>
    <mergeCell ref="Q542:R543"/>
    <mergeCell ref="S542:U543"/>
    <mergeCell ref="V542:V543"/>
    <mergeCell ref="W542:W543"/>
    <mergeCell ref="B544:C545"/>
    <mergeCell ref="D544:E545"/>
    <mergeCell ref="F544:G545"/>
    <mergeCell ref="H544:I545"/>
    <mergeCell ref="J544:K545"/>
    <mergeCell ref="L544:L545"/>
    <mergeCell ref="M544:M545"/>
    <mergeCell ref="N544:N545"/>
    <mergeCell ref="O544:O545"/>
    <mergeCell ref="P544:P545"/>
    <mergeCell ref="Q544:R545"/>
    <mergeCell ref="S544:U545"/>
    <mergeCell ref="V544:V545"/>
    <mergeCell ref="W544:W545"/>
    <mergeCell ref="J546:K547"/>
    <mergeCell ref="L546:L547"/>
    <mergeCell ref="M546:M547"/>
    <mergeCell ref="N546:N547"/>
    <mergeCell ref="O546:O547"/>
    <mergeCell ref="P546:P547"/>
    <mergeCell ref="Q546:R547"/>
    <mergeCell ref="S546:U547"/>
    <mergeCell ref="V546:V547"/>
    <mergeCell ref="W546:W547"/>
    <mergeCell ref="B548:C549"/>
    <mergeCell ref="D548:E549"/>
    <mergeCell ref="F548:G549"/>
    <mergeCell ref="H548:I549"/>
    <mergeCell ref="J548:K549"/>
    <mergeCell ref="L548:L549"/>
    <mergeCell ref="M548:M549"/>
    <mergeCell ref="N548:N549"/>
    <mergeCell ref="O548:O549"/>
    <mergeCell ref="P548:P549"/>
    <mergeCell ref="Q548:R549"/>
    <mergeCell ref="S548:U549"/>
    <mergeCell ref="V548:V549"/>
    <mergeCell ref="W548:W549"/>
    <mergeCell ref="J550:K551"/>
    <mergeCell ref="L550:L551"/>
    <mergeCell ref="M550:M551"/>
    <mergeCell ref="N550:N551"/>
    <mergeCell ref="O550:O551"/>
    <mergeCell ref="P550:P551"/>
    <mergeCell ref="Q550:R551"/>
    <mergeCell ref="S550:U551"/>
    <mergeCell ref="V550:V551"/>
    <mergeCell ref="W550:W551"/>
    <mergeCell ref="B552:C553"/>
    <mergeCell ref="D552:E553"/>
    <mergeCell ref="F552:G553"/>
    <mergeCell ref="H552:I553"/>
    <mergeCell ref="J552:K553"/>
    <mergeCell ref="L552:L553"/>
    <mergeCell ref="M552:M553"/>
    <mergeCell ref="N552:N553"/>
    <mergeCell ref="O552:O553"/>
    <mergeCell ref="P552:P553"/>
    <mergeCell ref="Q552:R553"/>
    <mergeCell ref="S552:U553"/>
    <mergeCell ref="V552:V553"/>
    <mergeCell ref="W552:W553"/>
    <mergeCell ref="J554:K555"/>
    <mergeCell ref="L554:L555"/>
    <mergeCell ref="M554:M555"/>
    <mergeCell ref="N554:N555"/>
    <mergeCell ref="O554:O555"/>
    <mergeCell ref="P554:P555"/>
    <mergeCell ref="Q554:R555"/>
    <mergeCell ref="S554:U555"/>
    <mergeCell ref="V554:V555"/>
    <mergeCell ref="W554:W555"/>
    <mergeCell ref="B556:C557"/>
    <mergeCell ref="D556:E557"/>
    <mergeCell ref="F556:G557"/>
    <mergeCell ref="H556:I557"/>
    <mergeCell ref="J556:K557"/>
    <mergeCell ref="L556:L557"/>
    <mergeCell ref="M556:M557"/>
    <mergeCell ref="N556:N557"/>
    <mergeCell ref="O556:O557"/>
    <mergeCell ref="P556:P557"/>
    <mergeCell ref="Q556:R557"/>
    <mergeCell ref="S556:U557"/>
    <mergeCell ref="V556:V557"/>
    <mergeCell ref="W556:W557"/>
    <mergeCell ref="J558:K559"/>
    <mergeCell ref="L558:L559"/>
    <mergeCell ref="M558:M559"/>
    <mergeCell ref="N558:N559"/>
    <mergeCell ref="O558:O559"/>
    <mergeCell ref="P558:P559"/>
    <mergeCell ref="Q558:R559"/>
    <mergeCell ref="S558:U559"/>
    <mergeCell ref="V558:V559"/>
    <mergeCell ref="W558:W559"/>
    <mergeCell ref="B560:C561"/>
    <mergeCell ref="D560:E561"/>
    <mergeCell ref="F560:G561"/>
    <mergeCell ref="H560:I561"/>
    <mergeCell ref="J560:K561"/>
    <mergeCell ref="L560:L561"/>
    <mergeCell ref="M560:M561"/>
    <mergeCell ref="N560:N561"/>
    <mergeCell ref="O560:O561"/>
    <mergeCell ref="P560:P561"/>
    <mergeCell ref="Q560:R561"/>
    <mergeCell ref="S560:U561"/>
    <mergeCell ref="V560:V561"/>
    <mergeCell ref="W560:W561"/>
    <mergeCell ref="J562:K563"/>
    <mergeCell ref="L562:L563"/>
    <mergeCell ref="M562:M563"/>
    <mergeCell ref="N562:N563"/>
    <mergeCell ref="O562:O563"/>
    <mergeCell ref="P562:P563"/>
    <mergeCell ref="Q562:R563"/>
    <mergeCell ref="S562:U563"/>
    <mergeCell ref="V562:V563"/>
    <mergeCell ref="W562:W563"/>
    <mergeCell ref="B564:C565"/>
    <mergeCell ref="D564:E565"/>
    <mergeCell ref="F564:G565"/>
    <mergeCell ref="H564:I565"/>
    <mergeCell ref="J564:K565"/>
    <mergeCell ref="L564:L565"/>
    <mergeCell ref="M564:M565"/>
    <mergeCell ref="N564:N565"/>
    <mergeCell ref="O564:O565"/>
    <mergeCell ref="P564:P565"/>
    <mergeCell ref="Q564:R565"/>
    <mergeCell ref="S564:U565"/>
    <mergeCell ref="V564:V565"/>
    <mergeCell ref="W564:W565"/>
    <mergeCell ref="J566:K567"/>
    <mergeCell ref="L566:L567"/>
    <mergeCell ref="M566:M567"/>
    <mergeCell ref="N566:N567"/>
    <mergeCell ref="O566:O567"/>
    <mergeCell ref="P566:P567"/>
    <mergeCell ref="Q566:R567"/>
    <mergeCell ref="S566:U567"/>
    <mergeCell ref="V566:V567"/>
    <mergeCell ref="W566:W567"/>
    <mergeCell ref="B568:C569"/>
    <mergeCell ref="D568:E569"/>
    <mergeCell ref="F568:G569"/>
    <mergeCell ref="H568:I569"/>
    <mergeCell ref="J568:K569"/>
    <mergeCell ref="L568:L569"/>
    <mergeCell ref="M568:M569"/>
    <mergeCell ref="N568:N569"/>
    <mergeCell ref="O568:O569"/>
    <mergeCell ref="P568:P569"/>
    <mergeCell ref="Q568:R569"/>
    <mergeCell ref="S568:U569"/>
    <mergeCell ref="V568:V569"/>
    <mergeCell ref="W568:W569"/>
    <mergeCell ref="J570:K571"/>
    <mergeCell ref="L570:L571"/>
    <mergeCell ref="M570:M571"/>
    <mergeCell ref="N570:N571"/>
    <mergeCell ref="O570:O571"/>
    <mergeCell ref="P570:P571"/>
    <mergeCell ref="Q570:R571"/>
    <mergeCell ref="S570:U571"/>
    <mergeCell ref="V570:V571"/>
    <mergeCell ref="W570:W571"/>
    <mergeCell ref="B572:C573"/>
    <mergeCell ref="D572:E573"/>
    <mergeCell ref="F572:G573"/>
    <mergeCell ref="H572:I573"/>
    <mergeCell ref="J572:K573"/>
    <mergeCell ref="L572:L573"/>
    <mergeCell ref="M572:M573"/>
    <mergeCell ref="N572:N573"/>
    <mergeCell ref="O572:O573"/>
    <mergeCell ref="P572:P573"/>
    <mergeCell ref="Q572:R573"/>
    <mergeCell ref="S572:U573"/>
    <mergeCell ref="V572:V573"/>
    <mergeCell ref="W572:W573"/>
    <mergeCell ref="J574:K575"/>
    <mergeCell ref="L574:L575"/>
    <mergeCell ref="M574:M575"/>
    <mergeCell ref="N574:N575"/>
    <mergeCell ref="O574:O575"/>
    <mergeCell ref="P574:P575"/>
    <mergeCell ref="Q574:R575"/>
    <mergeCell ref="S574:U575"/>
    <mergeCell ref="V574:V575"/>
    <mergeCell ref="W574:W575"/>
    <mergeCell ref="B576:C577"/>
    <mergeCell ref="D576:E577"/>
    <mergeCell ref="F576:G577"/>
    <mergeCell ref="H576:I577"/>
    <mergeCell ref="J576:K577"/>
    <mergeCell ref="L576:L577"/>
    <mergeCell ref="M576:M577"/>
    <mergeCell ref="N576:N577"/>
    <mergeCell ref="O576:O577"/>
    <mergeCell ref="P576:P577"/>
    <mergeCell ref="Q576:R577"/>
    <mergeCell ref="S576:U577"/>
    <mergeCell ref="V576:V577"/>
    <mergeCell ref="W576:W577"/>
    <mergeCell ref="J578:K579"/>
    <mergeCell ref="L578:L579"/>
    <mergeCell ref="M578:M579"/>
    <mergeCell ref="N578:N579"/>
    <mergeCell ref="O578:O579"/>
    <mergeCell ref="P578:P579"/>
    <mergeCell ref="Q578:R579"/>
    <mergeCell ref="S578:U579"/>
    <mergeCell ref="V578:V579"/>
    <mergeCell ref="W578:W579"/>
    <mergeCell ref="B580:C581"/>
    <mergeCell ref="D580:E581"/>
    <mergeCell ref="F580:G581"/>
    <mergeCell ref="H580:I581"/>
    <mergeCell ref="J580:K581"/>
    <mergeCell ref="L580:L581"/>
    <mergeCell ref="M580:M581"/>
    <mergeCell ref="N580:N581"/>
    <mergeCell ref="O580:O581"/>
    <mergeCell ref="P580:P581"/>
    <mergeCell ref="Q580:R581"/>
    <mergeCell ref="S580:U581"/>
    <mergeCell ref="V580:V581"/>
    <mergeCell ref="W580:W581"/>
    <mergeCell ref="J582:K583"/>
    <mergeCell ref="L582:L583"/>
    <mergeCell ref="M582:M583"/>
    <mergeCell ref="N582:N583"/>
    <mergeCell ref="O582:O583"/>
    <mergeCell ref="P582:P583"/>
    <mergeCell ref="Q582:R583"/>
    <mergeCell ref="S582:U583"/>
    <mergeCell ref="V582:V583"/>
    <mergeCell ref="W582:W583"/>
    <mergeCell ref="B584:C585"/>
    <mergeCell ref="D584:E585"/>
    <mergeCell ref="F584:G585"/>
    <mergeCell ref="H584:I585"/>
    <mergeCell ref="J584:K585"/>
    <mergeCell ref="L584:L585"/>
    <mergeCell ref="M584:M585"/>
    <mergeCell ref="N584:N585"/>
    <mergeCell ref="O584:O585"/>
    <mergeCell ref="P584:P585"/>
    <mergeCell ref="Q584:R585"/>
    <mergeCell ref="S584:U585"/>
    <mergeCell ref="V584:V585"/>
    <mergeCell ref="W584:W585"/>
    <mergeCell ref="J586:K587"/>
    <mergeCell ref="L586:L587"/>
    <mergeCell ref="M586:M587"/>
    <mergeCell ref="N586:N587"/>
    <mergeCell ref="O586:O587"/>
    <mergeCell ref="P586:P587"/>
    <mergeCell ref="Q586:R587"/>
    <mergeCell ref="S586:U587"/>
    <mergeCell ref="V586:V587"/>
    <mergeCell ref="W586:W587"/>
    <mergeCell ref="B588:C589"/>
    <mergeCell ref="D588:E589"/>
    <mergeCell ref="F588:G589"/>
    <mergeCell ref="H588:I589"/>
    <mergeCell ref="J588:K589"/>
    <mergeCell ref="L588:L589"/>
    <mergeCell ref="M588:M589"/>
    <mergeCell ref="N588:N589"/>
    <mergeCell ref="O588:O589"/>
    <mergeCell ref="P588:P589"/>
    <mergeCell ref="Q588:R589"/>
    <mergeCell ref="S588:U589"/>
    <mergeCell ref="V588:V589"/>
    <mergeCell ref="W588:W589"/>
    <mergeCell ref="J590:K591"/>
    <mergeCell ref="L590:L591"/>
    <mergeCell ref="M590:M591"/>
    <mergeCell ref="N590:N591"/>
    <mergeCell ref="O590:O591"/>
    <mergeCell ref="P590:P591"/>
    <mergeCell ref="Q590:R591"/>
    <mergeCell ref="S590:U591"/>
    <mergeCell ref="V590:V591"/>
    <mergeCell ref="W590:W591"/>
    <mergeCell ref="B592:C593"/>
    <mergeCell ref="D592:E593"/>
    <mergeCell ref="F592:G593"/>
    <mergeCell ref="H592:I593"/>
    <mergeCell ref="J592:K593"/>
    <mergeCell ref="L592:L593"/>
    <mergeCell ref="M592:M593"/>
    <mergeCell ref="N592:N593"/>
    <mergeCell ref="O592:O593"/>
    <mergeCell ref="P592:P593"/>
    <mergeCell ref="Q592:R593"/>
    <mergeCell ref="S592:U593"/>
    <mergeCell ref="V592:V593"/>
    <mergeCell ref="W592:W593"/>
    <mergeCell ref="J594:K595"/>
    <mergeCell ref="L594:L595"/>
    <mergeCell ref="M594:M595"/>
    <mergeCell ref="N594:N595"/>
    <mergeCell ref="O594:O595"/>
    <mergeCell ref="P594:P595"/>
    <mergeCell ref="Q594:R595"/>
    <mergeCell ref="S594:U595"/>
    <mergeCell ref="V594:V595"/>
    <mergeCell ref="W594:W595"/>
    <mergeCell ref="B596:C597"/>
    <mergeCell ref="D596:E597"/>
    <mergeCell ref="F596:G597"/>
    <mergeCell ref="H596:I597"/>
    <mergeCell ref="J596:K597"/>
    <mergeCell ref="L596:L597"/>
    <mergeCell ref="M596:M597"/>
    <mergeCell ref="N596:N597"/>
    <mergeCell ref="O596:O597"/>
    <mergeCell ref="P596:P597"/>
    <mergeCell ref="Q596:R597"/>
    <mergeCell ref="S596:U597"/>
    <mergeCell ref="V596:V597"/>
    <mergeCell ref="W596:W597"/>
    <mergeCell ref="J598:K599"/>
    <mergeCell ref="L598:L599"/>
    <mergeCell ref="M598:M599"/>
    <mergeCell ref="N598:N599"/>
    <mergeCell ref="O598:O599"/>
    <mergeCell ref="P598:P599"/>
    <mergeCell ref="Q598:R599"/>
    <mergeCell ref="S598:U599"/>
    <mergeCell ref="V598:V599"/>
    <mergeCell ref="W598:W599"/>
    <mergeCell ref="B600:C601"/>
    <mergeCell ref="D600:E601"/>
    <mergeCell ref="F600:G601"/>
    <mergeCell ref="H600:I601"/>
    <mergeCell ref="J600:K601"/>
    <mergeCell ref="L600:L601"/>
    <mergeCell ref="M600:M601"/>
    <mergeCell ref="N600:N601"/>
    <mergeCell ref="O600:O601"/>
    <mergeCell ref="P600:P601"/>
    <mergeCell ref="Q600:R601"/>
    <mergeCell ref="S600:U601"/>
    <mergeCell ref="V600:V601"/>
    <mergeCell ref="W600:W601"/>
    <mergeCell ref="J602:K603"/>
    <mergeCell ref="L602:L603"/>
    <mergeCell ref="M602:M603"/>
    <mergeCell ref="N602:N603"/>
    <mergeCell ref="O602:O603"/>
    <mergeCell ref="P602:P603"/>
    <mergeCell ref="Q602:R603"/>
    <mergeCell ref="S602:U603"/>
    <mergeCell ref="V602:V603"/>
    <mergeCell ref="W602:W603"/>
    <mergeCell ref="B604:C605"/>
    <mergeCell ref="D604:E605"/>
    <mergeCell ref="F604:G605"/>
    <mergeCell ref="H604:I605"/>
    <mergeCell ref="J604:K605"/>
    <mergeCell ref="L604:L605"/>
    <mergeCell ref="M604:M605"/>
    <mergeCell ref="N604:N605"/>
    <mergeCell ref="O604:O605"/>
    <mergeCell ref="P604:P605"/>
    <mergeCell ref="Q604:R605"/>
    <mergeCell ref="S604:U605"/>
    <mergeCell ref="V604:V605"/>
    <mergeCell ref="W604:W605"/>
    <mergeCell ref="J606:K607"/>
    <mergeCell ref="L606:L607"/>
    <mergeCell ref="M606:M607"/>
    <mergeCell ref="N606:N607"/>
    <mergeCell ref="O606:O607"/>
    <mergeCell ref="P606:P607"/>
    <mergeCell ref="Q606:R607"/>
    <mergeCell ref="S606:U607"/>
    <mergeCell ref="V606:V607"/>
    <mergeCell ref="W606:W607"/>
    <mergeCell ref="B608:C609"/>
    <mergeCell ref="D608:E609"/>
    <mergeCell ref="F608:G609"/>
    <mergeCell ref="H608:I609"/>
    <mergeCell ref="J608:K609"/>
    <mergeCell ref="L608:L609"/>
    <mergeCell ref="M608:M609"/>
    <mergeCell ref="N608:N609"/>
    <mergeCell ref="O608:O609"/>
    <mergeCell ref="P608:P609"/>
    <mergeCell ref="Q608:R609"/>
    <mergeCell ref="S608:U609"/>
    <mergeCell ref="V608:V609"/>
    <mergeCell ref="W608:W609"/>
    <mergeCell ref="J610:K611"/>
    <mergeCell ref="L610:L611"/>
    <mergeCell ref="M610:M611"/>
    <mergeCell ref="N610:N611"/>
    <mergeCell ref="O610:O611"/>
    <mergeCell ref="P610:P611"/>
    <mergeCell ref="Q610:R611"/>
    <mergeCell ref="S610:U611"/>
    <mergeCell ref="V610:V611"/>
    <mergeCell ref="W610:W611"/>
    <mergeCell ref="B612:C613"/>
    <mergeCell ref="D612:E613"/>
    <mergeCell ref="F612:G613"/>
    <mergeCell ref="H612:I613"/>
    <mergeCell ref="J612:K613"/>
    <mergeCell ref="L612:L613"/>
    <mergeCell ref="M612:M613"/>
    <mergeCell ref="N612:N613"/>
    <mergeCell ref="O612:O613"/>
    <mergeCell ref="P612:P613"/>
    <mergeCell ref="Q612:R613"/>
    <mergeCell ref="S612:U613"/>
    <mergeCell ref="V612:V613"/>
    <mergeCell ref="W612:W613"/>
    <mergeCell ref="J614:K615"/>
    <mergeCell ref="L614:L615"/>
    <mergeCell ref="M614:M615"/>
    <mergeCell ref="N614:N615"/>
    <mergeCell ref="O614:O615"/>
    <mergeCell ref="P614:P615"/>
    <mergeCell ref="Q614:R615"/>
    <mergeCell ref="S614:U615"/>
    <mergeCell ref="V614:V615"/>
    <mergeCell ref="W614:W615"/>
    <mergeCell ref="B616:C617"/>
    <mergeCell ref="D616:E617"/>
    <mergeCell ref="F616:G617"/>
    <mergeCell ref="H616:I617"/>
    <mergeCell ref="J616:K617"/>
    <mergeCell ref="L616:L617"/>
    <mergeCell ref="M616:M617"/>
    <mergeCell ref="N616:N617"/>
    <mergeCell ref="O616:O617"/>
    <mergeCell ref="P616:P617"/>
    <mergeCell ref="Q616:R617"/>
    <mergeCell ref="S616:U617"/>
    <mergeCell ref="V616:V617"/>
    <mergeCell ref="W616:W617"/>
    <mergeCell ref="J618:K619"/>
    <mergeCell ref="L618:L619"/>
    <mergeCell ref="M618:M619"/>
    <mergeCell ref="N618:N619"/>
    <mergeCell ref="O618:O619"/>
    <mergeCell ref="P618:P619"/>
    <mergeCell ref="Q618:R619"/>
    <mergeCell ref="S618:U619"/>
    <mergeCell ref="V618:V619"/>
    <mergeCell ref="W618:W619"/>
    <mergeCell ref="B620:C621"/>
    <mergeCell ref="D620:E621"/>
    <mergeCell ref="F620:G621"/>
    <mergeCell ref="H620:I621"/>
    <mergeCell ref="J620:K621"/>
    <mergeCell ref="L620:L621"/>
    <mergeCell ref="M620:M621"/>
    <mergeCell ref="N620:N621"/>
    <mergeCell ref="O620:O621"/>
    <mergeCell ref="P620:P621"/>
    <mergeCell ref="Q620:R621"/>
    <mergeCell ref="S620:U621"/>
    <mergeCell ref="V620:V621"/>
    <mergeCell ref="W620:W621"/>
    <mergeCell ref="J622:K623"/>
    <mergeCell ref="L622:L623"/>
    <mergeCell ref="M622:M623"/>
    <mergeCell ref="N622:N623"/>
    <mergeCell ref="O622:O623"/>
    <mergeCell ref="P622:P623"/>
    <mergeCell ref="Q622:R623"/>
    <mergeCell ref="S622:U623"/>
    <mergeCell ref="V622:V623"/>
    <mergeCell ref="W622:W623"/>
    <mergeCell ref="B624:C625"/>
    <mergeCell ref="D624:E625"/>
    <mergeCell ref="F624:G625"/>
    <mergeCell ref="H624:I625"/>
    <mergeCell ref="J624:K625"/>
    <mergeCell ref="L624:L625"/>
    <mergeCell ref="M624:M625"/>
    <mergeCell ref="N624:N625"/>
    <mergeCell ref="O624:O625"/>
    <mergeCell ref="P624:P625"/>
    <mergeCell ref="Q624:R625"/>
    <mergeCell ref="S624:U625"/>
    <mergeCell ref="V624:V625"/>
    <mergeCell ref="W624:W625"/>
    <mergeCell ref="J626:K627"/>
    <mergeCell ref="L626:L627"/>
    <mergeCell ref="M626:M627"/>
    <mergeCell ref="N626:N627"/>
    <mergeCell ref="O626:O627"/>
    <mergeCell ref="P626:P627"/>
    <mergeCell ref="Q626:R627"/>
    <mergeCell ref="S626:U627"/>
    <mergeCell ref="V626:V627"/>
    <mergeCell ref="W626:W627"/>
    <mergeCell ref="B628:C629"/>
    <mergeCell ref="D628:E629"/>
    <mergeCell ref="F628:G629"/>
    <mergeCell ref="H628:I629"/>
    <mergeCell ref="J628:K629"/>
    <mergeCell ref="L628:L629"/>
    <mergeCell ref="M628:M629"/>
    <mergeCell ref="N628:N629"/>
    <mergeCell ref="O628:O629"/>
    <mergeCell ref="P628:P629"/>
    <mergeCell ref="Q628:R629"/>
    <mergeCell ref="S628:U629"/>
    <mergeCell ref="V628:V629"/>
    <mergeCell ref="W628:W629"/>
    <mergeCell ref="J630:K631"/>
    <mergeCell ref="L630:L631"/>
    <mergeCell ref="M630:M631"/>
    <mergeCell ref="N630:N631"/>
    <mergeCell ref="O630:O631"/>
    <mergeCell ref="P630:P631"/>
    <mergeCell ref="Q630:R631"/>
    <mergeCell ref="S630:U631"/>
    <mergeCell ref="V630:V631"/>
    <mergeCell ref="W630:W631"/>
    <mergeCell ref="B632:C633"/>
    <mergeCell ref="D632:E633"/>
    <mergeCell ref="F632:G633"/>
    <mergeCell ref="H632:I633"/>
    <mergeCell ref="J632:K633"/>
    <mergeCell ref="L632:L633"/>
    <mergeCell ref="M632:M633"/>
    <mergeCell ref="N632:N633"/>
    <mergeCell ref="O632:O633"/>
    <mergeCell ref="P632:P633"/>
    <mergeCell ref="Q632:R633"/>
    <mergeCell ref="S632:U633"/>
    <mergeCell ref="V632:V633"/>
    <mergeCell ref="W632:W633"/>
    <mergeCell ref="J634:K635"/>
    <mergeCell ref="L634:L635"/>
    <mergeCell ref="M634:M635"/>
    <mergeCell ref="N634:N635"/>
    <mergeCell ref="O634:O635"/>
    <mergeCell ref="P634:P635"/>
    <mergeCell ref="Q634:R635"/>
    <mergeCell ref="S634:U635"/>
    <mergeCell ref="V634:V635"/>
    <mergeCell ref="W634:W635"/>
    <mergeCell ref="B636:C637"/>
    <mergeCell ref="D636:E637"/>
    <mergeCell ref="F636:G637"/>
    <mergeCell ref="H636:I637"/>
    <mergeCell ref="J636:K637"/>
    <mergeCell ref="L636:L637"/>
    <mergeCell ref="M636:M637"/>
    <mergeCell ref="N636:N637"/>
    <mergeCell ref="O636:O637"/>
    <mergeCell ref="P636:P637"/>
    <mergeCell ref="Q636:R637"/>
    <mergeCell ref="S636:U637"/>
    <mergeCell ref="V636:V637"/>
    <mergeCell ref="W636:W637"/>
    <mergeCell ref="J638:K639"/>
    <mergeCell ref="L638:L639"/>
    <mergeCell ref="M638:M639"/>
    <mergeCell ref="N638:N639"/>
    <mergeCell ref="O638:O639"/>
    <mergeCell ref="P638:P639"/>
    <mergeCell ref="Q638:R639"/>
    <mergeCell ref="S638:U639"/>
    <mergeCell ref="V638:V639"/>
    <mergeCell ref="W638:W639"/>
    <mergeCell ref="B640:C641"/>
    <mergeCell ref="D640:E641"/>
    <mergeCell ref="F640:G641"/>
    <mergeCell ref="H640:I641"/>
    <mergeCell ref="J640:K641"/>
    <mergeCell ref="L640:L641"/>
    <mergeCell ref="M640:M641"/>
    <mergeCell ref="N640:N641"/>
    <mergeCell ref="O640:O641"/>
    <mergeCell ref="P640:P641"/>
    <mergeCell ref="Q640:R641"/>
    <mergeCell ref="S640:U641"/>
    <mergeCell ref="V640:V641"/>
    <mergeCell ref="W640:W641"/>
    <mergeCell ref="J642:K643"/>
    <mergeCell ref="L642:L643"/>
    <mergeCell ref="M642:M643"/>
    <mergeCell ref="N642:N643"/>
    <mergeCell ref="O642:O643"/>
    <mergeCell ref="P642:P643"/>
    <mergeCell ref="Q642:R643"/>
    <mergeCell ref="S642:U643"/>
    <mergeCell ref="V642:V643"/>
    <mergeCell ref="W642:W643"/>
    <mergeCell ref="B644:C645"/>
    <mergeCell ref="D644:E645"/>
    <mergeCell ref="F644:G645"/>
    <mergeCell ref="H644:I645"/>
    <mergeCell ref="J644:K645"/>
    <mergeCell ref="L644:L645"/>
    <mergeCell ref="M644:M645"/>
    <mergeCell ref="N644:N645"/>
    <mergeCell ref="O644:O645"/>
    <mergeCell ref="P644:P645"/>
    <mergeCell ref="Q644:R645"/>
    <mergeCell ref="S644:U645"/>
    <mergeCell ref="V644:V645"/>
    <mergeCell ref="W644:W645"/>
    <mergeCell ref="J646:K647"/>
    <mergeCell ref="L646:L647"/>
    <mergeCell ref="M646:M647"/>
    <mergeCell ref="N646:N647"/>
    <mergeCell ref="O646:O647"/>
    <mergeCell ref="P646:P647"/>
    <mergeCell ref="Q646:R647"/>
    <mergeCell ref="S646:U647"/>
    <mergeCell ref="V646:V647"/>
    <mergeCell ref="W646:W647"/>
    <mergeCell ref="B648:C649"/>
    <mergeCell ref="D648:E649"/>
    <mergeCell ref="F648:G649"/>
    <mergeCell ref="H648:I649"/>
    <mergeCell ref="J648:K649"/>
    <mergeCell ref="L648:L649"/>
    <mergeCell ref="M648:M649"/>
    <mergeCell ref="N648:N649"/>
    <mergeCell ref="O648:O649"/>
    <mergeCell ref="P648:P649"/>
    <mergeCell ref="Q648:R649"/>
    <mergeCell ref="S648:U649"/>
    <mergeCell ref="V648:V649"/>
    <mergeCell ref="W648:W649"/>
    <mergeCell ref="J650:K651"/>
    <mergeCell ref="L650:L651"/>
    <mergeCell ref="M650:M651"/>
    <mergeCell ref="N650:N651"/>
    <mergeCell ref="O650:O651"/>
    <mergeCell ref="P650:P651"/>
    <mergeCell ref="Q650:R651"/>
    <mergeCell ref="S650:U651"/>
    <mergeCell ref="V650:V651"/>
    <mergeCell ref="W650:W651"/>
    <mergeCell ref="B652:C653"/>
    <mergeCell ref="D652:E653"/>
    <mergeCell ref="F652:G653"/>
    <mergeCell ref="H652:I653"/>
    <mergeCell ref="J652:K653"/>
    <mergeCell ref="L652:L653"/>
    <mergeCell ref="M652:M653"/>
    <mergeCell ref="N652:N653"/>
    <mergeCell ref="O652:O653"/>
    <mergeCell ref="P652:P653"/>
    <mergeCell ref="Q652:R653"/>
    <mergeCell ref="S652:U653"/>
    <mergeCell ref="V652:V653"/>
    <mergeCell ref="W652:W653"/>
    <mergeCell ref="J654:K655"/>
    <mergeCell ref="L654:L655"/>
    <mergeCell ref="M654:M655"/>
    <mergeCell ref="N654:N655"/>
    <mergeCell ref="O654:O655"/>
    <mergeCell ref="P654:P655"/>
    <mergeCell ref="Q654:R655"/>
    <mergeCell ref="S654:U655"/>
    <mergeCell ref="V654:V655"/>
    <mergeCell ref="W654:W655"/>
    <mergeCell ref="B656:C657"/>
    <mergeCell ref="D656:E657"/>
    <mergeCell ref="F656:G657"/>
    <mergeCell ref="H656:I657"/>
    <mergeCell ref="J656:K657"/>
    <mergeCell ref="L656:L657"/>
    <mergeCell ref="M656:M657"/>
    <mergeCell ref="N656:N657"/>
    <mergeCell ref="O656:O657"/>
    <mergeCell ref="P656:P657"/>
    <mergeCell ref="Q656:R657"/>
    <mergeCell ref="S656:U657"/>
    <mergeCell ref="V656:V657"/>
    <mergeCell ref="W656:W657"/>
    <mergeCell ref="J658:K659"/>
    <mergeCell ref="L658:L659"/>
    <mergeCell ref="M658:M659"/>
    <mergeCell ref="N658:N659"/>
    <mergeCell ref="O658:O659"/>
    <mergeCell ref="P658:P659"/>
    <mergeCell ref="Q658:R659"/>
    <mergeCell ref="S658:U659"/>
    <mergeCell ref="V658:V659"/>
    <mergeCell ref="W658:W659"/>
    <mergeCell ref="B660:C661"/>
    <mergeCell ref="D660:E661"/>
    <mergeCell ref="F660:G661"/>
    <mergeCell ref="H660:I661"/>
    <mergeCell ref="J660:K661"/>
    <mergeCell ref="L660:L661"/>
    <mergeCell ref="M660:M661"/>
    <mergeCell ref="N660:N661"/>
    <mergeCell ref="O660:O661"/>
    <mergeCell ref="P660:P661"/>
    <mergeCell ref="Q660:R661"/>
    <mergeCell ref="S660:U661"/>
    <mergeCell ref="V660:V661"/>
    <mergeCell ref="W660:W661"/>
    <mergeCell ref="J662:K663"/>
    <mergeCell ref="L662:L663"/>
    <mergeCell ref="M662:M663"/>
    <mergeCell ref="N662:N663"/>
    <mergeCell ref="O662:O663"/>
    <mergeCell ref="P662:P663"/>
    <mergeCell ref="Q662:R663"/>
    <mergeCell ref="S662:U663"/>
    <mergeCell ref="V662:V663"/>
    <mergeCell ref="W662:W663"/>
    <mergeCell ref="B664:C665"/>
    <mergeCell ref="D664:E665"/>
    <mergeCell ref="F664:G665"/>
    <mergeCell ref="H664:I665"/>
    <mergeCell ref="J664:K665"/>
    <mergeCell ref="L664:L665"/>
    <mergeCell ref="M664:M665"/>
    <mergeCell ref="N664:N665"/>
    <mergeCell ref="O664:O665"/>
    <mergeCell ref="P664:P665"/>
    <mergeCell ref="Q664:R665"/>
    <mergeCell ref="S664:U665"/>
    <mergeCell ref="V664:V665"/>
    <mergeCell ref="W664:W665"/>
    <mergeCell ref="J666:K667"/>
    <mergeCell ref="L666:L667"/>
    <mergeCell ref="M666:M667"/>
    <mergeCell ref="N666:N667"/>
    <mergeCell ref="O666:O667"/>
    <mergeCell ref="P666:P667"/>
    <mergeCell ref="Q666:R667"/>
    <mergeCell ref="S666:U667"/>
    <mergeCell ref="V666:V667"/>
    <mergeCell ref="W666:W667"/>
    <mergeCell ref="B668:C669"/>
    <mergeCell ref="D668:E669"/>
    <mergeCell ref="F668:G669"/>
    <mergeCell ref="H668:I669"/>
    <mergeCell ref="J668:K669"/>
    <mergeCell ref="L668:L669"/>
    <mergeCell ref="M668:M669"/>
    <mergeCell ref="N668:N669"/>
    <mergeCell ref="O668:O669"/>
    <mergeCell ref="P668:P669"/>
    <mergeCell ref="Q668:R669"/>
    <mergeCell ref="S668:U669"/>
    <mergeCell ref="V668:V669"/>
    <mergeCell ref="W668:W669"/>
    <mergeCell ref="J670:K671"/>
    <mergeCell ref="L670:L671"/>
    <mergeCell ref="M670:M671"/>
    <mergeCell ref="N670:N671"/>
    <mergeCell ref="O670:O671"/>
    <mergeCell ref="P670:P671"/>
    <mergeCell ref="Q670:R671"/>
    <mergeCell ref="S670:U671"/>
    <mergeCell ref="V670:V671"/>
    <mergeCell ref="W670:W671"/>
    <mergeCell ref="B672:C673"/>
    <mergeCell ref="D672:E673"/>
    <mergeCell ref="F672:G673"/>
    <mergeCell ref="H672:I673"/>
    <mergeCell ref="J672:K673"/>
    <mergeCell ref="L672:L673"/>
    <mergeCell ref="M672:M673"/>
    <mergeCell ref="N672:N673"/>
    <mergeCell ref="O672:O673"/>
    <mergeCell ref="P672:P673"/>
    <mergeCell ref="Q672:R673"/>
    <mergeCell ref="S672:U673"/>
    <mergeCell ref="V672:V673"/>
    <mergeCell ref="W672:W673"/>
    <mergeCell ref="J674:K675"/>
    <mergeCell ref="L674:L675"/>
    <mergeCell ref="M674:M675"/>
    <mergeCell ref="N674:N675"/>
    <mergeCell ref="O674:O675"/>
    <mergeCell ref="P674:P675"/>
    <mergeCell ref="Q674:R675"/>
    <mergeCell ref="S674:U675"/>
    <mergeCell ref="V674:V675"/>
    <mergeCell ref="W674:W675"/>
    <mergeCell ref="B676:C677"/>
    <mergeCell ref="D676:E677"/>
    <mergeCell ref="F676:G677"/>
    <mergeCell ref="H676:I677"/>
    <mergeCell ref="J676:K677"/>
    <mergeCell ref="L676:L677"/>
    <mergeCell ref="M676:M677"/>
    <mergeCell ref="N676:N677"/>
    <mergeCell ref="O676:O677"/>
    <mergeCell ref="P676:P677"/>
    <mergeCell ref="Q676:R677"/>
    <mergeCell ref="S676:U677"/>
    <mergeCell ref="V676:V677"/>
    <mergeCell ref="W676:W677"/>
    <mergeCell ref="J678:K679"/>
    <mergeCell ref="L678:L679"/>
    <mergeCell ref="M678:M679"/>
    <mergeCell ref="N678:N679"/>
    <mergeCell ref="O678:O679"/>
    <mergeCell ref="P678:P679"/>
    <mergeCell ref="Q678:R679"/>
    <mergeCell ref="S678:U679"/>
    <mergeCell ref="V678:V679"/>
    <mergeCell ref="W678:W679"/>
    <mergeCell ref="B680:C681"/>
    <mergeCell ref="D680:E681"/>
    <mergeCell ref="F680:G681"/>
    <mergeCell ref="H680:I681"/>
    <mergeCell ref="J680:K681"/>
    <mergeCell ref="L680:L681"/>
    <mergeCell ref="M680:M681"/>
    <mergeCell ref="N680:N681"/>
    <mergeCell ref="O680:O681"/>
    <mergeCell ref="P680:P681"/>
    <mergeCell ref="Q680:R681"/>
    <mergeCell ref="S680:U681"/>
    <mergeCell ref="V680:V681"/>
    <mergeCell ref="W680:W681"/>
    <mergeCell ref="J682:K683"/>
    <mergeCell ref="L682:L683"/>
    <mergeCell ref="M682:M683"/>
    <mergeCell ref="N682:N683"/>
    <mergeCell ref="O682:O683"/>
    <mergeCell ref="P682:P683"/>
    <mergeCell ref="Q682:R683"/>
    <mergeCell ref="S682:U683"/>
    <mergeCell ref="V682:V683"/>
    <mergeCell ref="W682:W683"/>
    <mergeCell ref="B684:C685"/>
    <mergeCell ref="D684:E685"/>
    <mergeCell ref="F684:G685"/>
    <mergeCell ref="H684:I685"/>
    <mergeCell ref="J684:K685"/>
    <mergeCell ref="L684:L685"/>
    <mergeCell ref="M684:M685"/>
    <mergeCell ref="N684:N685"/>
    <mergeCell ref="O684:O685"/>
    <mergeCell ref="P684:P685"/>
    <mergeCell ref="Q684:R685"/>
    <mergeCell ref="S684:U685"/>
    <mergeCell ref="V684:V685"/>
    <mergeCell ref="W684:W685"/>
    <mergeCell ref="J686:K687"/>
    <mergeCell ref="L686:L687"/>
    <mergeCell ref="M686:M687"/>
    <mergeCell ref="N686:N687"/>
    <mergeCell ref="O686:O687"/>
    <mergeCell ref="P686:P687"/>
    <mergeCell ref="Q686:R687"/>
    <mergeCell ref="S686:U687"/>
    <mergeCell ref="V686:V687"/>
    <mergeCell ref="W686:W687"/>
    <mergeCell ref="B688:C689"/>
    <mergeCell ref="D688:E689"/>
    <mergeCell ref="F688:G689"/>
    <mergeCell ref="H688:I689"/>
    <mergeCell ref="J688:K689"/>
    <mergeCell ref="L688:L689"/>
    <mergeCell ref="M688:M689"/>
    <mergeCell ref="N688:N689"/>
    <mergeCell ref="O688:O689"/>
    <mergeCell ref="P688:P689"/>
    <mergeCell ref="Q688:R689"/>
    <mergeCell ref="S688:U689"/>
    <mergeCell ref="V688:V689"/>
    <mergeCell ref="W688:W689"/>
    <mergeCell ref="J690:K691"/>
    <mergeCell ref="L690:L691"/>
    <mergeCell ref="M690:M691"/>
    <mergeCell ref="N690:N691"/>
    <mergeCell ref="O690:O691"/>
    <mergeCell ref="P690:P691"/>
    <mergeCell ref="Q690:R691"/>
    <mergeCell ref="S690:U691"/>
    <mergeCell ref="V690:V691"/>
    <mergeCell ref="W690:W691"/>
    <mergeCell ref="B692:C693"/>
    <mergeCell ref="D692:E693"/>
    <mergeCell ref="F692:G693"/>
    <mergeCell ref="H692:I693"/>
    <mergeCell ref="J692:K693"/>
    <mergeCell ref="L692:L693"/>
    <mergeCell ref="M692:M693"/>
    <mergeCell ref="N692:N693"/>
    <mergeCell ref="O692:O693"/>
    <mergeCell ref="P692:P693"/>
    <mergeCell ref="Q692:R693"/>
    <mergeCell ref="S692:U693"/>
    <mergeCell ref="V692:V693"/>
    <mergeCell ref="W692:W693"/>
    <mergeCell ref="J694:K695"/>
    <mergeCell ref="L694:L695"/>
    <mergeCell ref="M694:M695"/>
    <mergeCell ref="N694:N695"/>
    <mergeCell ref="O694:O695"/>
    <mergeCell ref="P694:P695"/>
    <mergeCell ref="Q694:R695"/>
    <mergeCell ref="S694:U695"/>
    <mergeCell ref="V694:V695"/>
    <mergeCell ref="W694:W695"/>
    <mergeCell ref="B696:C697"/>
    <mergeCell ref="D696:E697"/>
    <mergeCell ref="F696:G697"/>
    <mergeCell ref="H696:I697"/>
    <mergeCell ref="J696:K697"/>
    <mergeCell ref="L696:L697"/>
    <mergeCell ref="M696:M697"/>
    <mergeCell ref="N696:N697"/>
    <mergeCell ref="O696:O697"/>
    <mergeCell ref="P696:P697"/>
    <mergeCell ref="Q696:R697"/>
    <mergeCell ref="S696:U697"/>
    <mergeCell ref="V696:V697"/>
    <mergeCell ref="W696:W697"/>
    <mergeCell ref="J698:K699"/>
    <mergeCell ref="L698:L699"/>
    <mergeCell ref="M698:M699"/>
    <mergeCell ref="N698:N699"/>
    <mergeCell ref="O698:O699"/>
    <mergeCell ref="P698:P699"/>
    <mergeCell ref="Q698:R699"/>
    <mergeCell ref="S698:U699"/>
    <mergeCell ref="V698:V699"/>
    <mergeCell ref="W698:W699"/>
    <mergeCell ref="B700:C701"/>
    <mergeCell ref="D700:E701"/>
    <mergeCell ref="F700:G701"/>
    <mergeCell ref="H700:I701"/>
    <mergeCell ref="J700:K701"/>
    <mergeCell ref="L700:L701"/>
    <mergeCell ref="M700:M701"/>
    <mergeCell ref="N700:N701"/>
    <mergeCell ref="O700:O701"/>
    <mergeCell ref="P700:P701"/>
    <mergeCell ref="Q700:R701"/>
    <mergeCell ref="S700:U701"/>
    <mergeCell ref="V700:V701"/>
    <mergeCell ref="W700:W701"/>
    <mergeCell ref="J702:K703"/>
    <mergeCell ref="L702:L703"/>
    <mergeCell ref="M702:M703"/>
    <mergeCell ref="N702:N703"/>
    <mergeCell ref="O702:O703"/>
    <mergeCell ref="P702:P703"/>
    <mergeCell ref="Q702:R703"/>
    <mergeCell ref="S702:U703"/>
    <mergeCell ref="V702:V703"/>
    <mergeCell ref="W702:W703"/>
    <mergeCell ref="B704:C705"/>
    <mergeCell ref="D704:E705"/>
    <mergeCell ref="F704:G705"/>
    <mergeCell ref="H704:I705"/>
    <mergeCell ref="J704:K705"/>
    <mergeCell ref="L704:L705"/>
    <mergeCell ref="M704:M705"/>
    <mergeCell ref="N704:N705"/>
    <mergeCell ref="O704:O705"/>
    <mergeCell ref="P704:P705"/>
    <mergeCell ref="Q704:R705"/>
    <mergeCell ref="S704:U705"/>
    <mergeCell ref="V704:V705"/>
    <mergeCell ref="W704:W705"/>
    <mergeCell ref="J706:K707"/>
    <mergeCell ref="L706:L707"/>
    <mergeCell ref="M706:M707"/>
    <mergeCell ref="N706:N707"/>
    <mergeCell ref="O706:O707"/>
    <mergeCell ref="P706:P707"/>
    <mergeCell ref="Q706:R707"/>
    <mergeCell ref="S706:U707"/>
    <mergeCell ref="V706:V707"/>
    <mergeCell ref="W706:W707"/>
    <mergeCell ref="B708:C709"/>
    <mergeCell ref="D708:E709"/>
    <mergeCell ref="F708:G709"/>
    <mergeCell ref="H708:I709"/>
    <mergeCell ref="J708:K709"/>
    <mergeCell ref="L708:L709"/>
    <mergeCell ref="M708:M709"/>
    <mergeCell ref="N708:N709"/>
    <mergeCell ref="O708:O709"/>
    <mergeCell ref="P708:P709"/>
    <mergeCell ref="Q708:R709"/>
    <mergeCell ref="S708:U709"/>
    <mergeCell ref="V708:V709"/>
    <mergeCell ref="W708:W709"/>
    <mergeCell ref="J710:K711"/>
    <mergeCell ref="L710:L711"/>
    <mergeCell ref="M710:M711"/>
    <mergeCell ref="N710:N711"/>
    <mergeCell ref="O710:O711"/>
    <mergeCell ref="P710:P711"/>
    <mergeCell ref="Q710:R711"/>
    <mergeCell ref="S710:U711"/>
    <mergeCell ref="V710:V711"/>
    <mergeCell ref="W710:W711"/>
    <mergeCell ref="B712:C713"/>
    <mergeCell ref="D712:E713"/>
    <mergeCell ref="F712:G713"/>
    <mergeCell ref="H712:I713"/>
    <mergeCell ref="J712:K713"/>
    <mergeCell ref="L712:L713"/>
    <mergeCell ref="M712:M713"/>
    <mergeCell ref="N712:N713"/>
    <mergeCell ref="O712:O713"/>
    <mergeCell ref="P712:P713"/>
    <mergeCell ref="Q712:R713"/>
    <mergeCell ref="S712:U713"/>
    <mergeCell ref="V712:V713"/>
    <mergeCell ref="W712:W713"/>
    <mergeCell ref="J714:K715"/>
    <mergeCell ref="L714:L715"/>
    <mergeCell ref="M714:M715"/>
    <mergeCell ref="N714:N715"/>
    <mergeCell ref="O714:O715"/>
    <mergeCell ref="P714:P715"/>
    <mergeCell ref="Q714:R715"/>
    <mergeCell ref="S714:U715"/>
    <mergeCell ref="V714:V715"/>
    <mergeCell ref="W714:W715"/>
    <mergeCell ref="B716:C717"/>
    <mergeCell ref="D716:E717"/>
    <mergeCell ref="F716:G717"/>
    <mergeCell ref="H716:I717"/>
    <mergeCell ref="J716:K717"/>
    <mergeCell ref="L716:L717"/>
    <mergeCell ref="M716:M717"/>
    <mergeCell ref="N716:N717"/>
    <mergeCell ref="O716:O717"/>
    <mergeCell ref="P716:P717"/>
    <mergeCell ref="Q716:R717"/>
    <mergeCell ref="S716:U717"/>
    <mergeCell ref="V716:V717"/>
    <mergeCell ref="W716:W717"/>
    <mergeCell ref="J718:K719"/>
    <mergeCell ref="L718:L719"/>
    <mergeCell ref="M718:M719"/>
    <mergeCell ref="N718:N719"/>
    <mergeCell ref="O718:O719"/>
    <mergeCell ref="P718:P719"/>
    <mergeCell ref="Q718:R719"/>
    <mergeCell ref="S718:U719"/>
    <mergeCell ref="V718:V719"/>
    <mergeCell ref="W718:W719"/>
    <mergeCell ref="B720:C721"/>
    <mergeCell ref="D720:E721"/>
    <mergeCell ref="F720:G721"/>
    <mergeCell ref="H720:I721"/>
    <mergeCell ref="J720:K721"/>
    <mergeCell ref="L720:L721"/>
    <mergeCell ref="M720:M721"/>
    <mergeCell ref="N720:N721"/>
    <mergeCell ref="O720:O721"/>
    <mergeCell ref="P720:P721"/>
    <mergeCell ref="Q720:R721"/>
    <mergeCell ref="S720:U721"/>
    <mergeCell ref="V720:V721"/>
    <mergeCell ref="W720:W721"/>
    <mergeCell ref="J722:K723"/>
    <mergeCell ref="L722:L723"/>
    <mergeCell ref="M722:M723"/>
    <mergeCell ref="N722:N723"/>
    <mergeCell ref="O722:O723"/>
    <mergeCell ref="P722:P723"/>
    <mergeCell ref="Q722:R723"/>
    <mergeCell ref="S722:U723"/>
    <mergeCell ref="V722:V723"/>
    <mergeCell ref="W722:W723"/>
    <mergeCell ref="B724:C725"/>
    <mergeCell ref="D724:E725"/>
    <mergeCell ref="F724:G725"/>
    <mergeCell ref="H724:I725"/>
    <mergeCell ref="J724:K725"/>
    <mergeCell ref="L724:L725"/>
    <mergeCell ref="M724:M725"/>
    <mergeCell ref="N724:N725"/>
    <mergeCell ref="O724:O725"/>
    <mergeCell ref="P724:P725"/>
    <mergeCell ref="Q724:R725"/>
    <mergeCell ref="S724:U725"/>
    <mergeCell ref="V724:V725"/>
    <mergeCell ref="W724:W725"/>
    <mergeCell ref="J726:K727"/>
    <mergeCell ref="L726:L727"/>
    <mergeCell ref="M726:M727"/>
    <mergeCell ref="N726:N727"/>
    <mergeCell ref="O726:O727"/>
    <mergeCell ref="P726:P727"/>
    <mergeCell ref="Q726:R727"/>
    <mergeCell ref="S726:U727"/>
    <mergeCell ref="V726:V727"/>
    <mergeCell ref="W726:W727"/>
    <mergeCell ref="B728:C729"/>
    <mergeCell ref="D728:E729"/>
    <mergeCell ref="F728:G729"/>
    <mergeCell ref="H728:I729"/>
    <mergeCell ref="J728:K729"/>
    <mergeCell ref="L728:L729"/>
    <mergeCell ref="M728:M729"/>
    <mergeCell ref="N728:N729"/>
    <mergeCell ref="O728:O729"/>
    <mergeCell ref="P728:P729"/>
    <mergeCell ref="Q728:R729"/>
    <mergeCell ref="S728:U729"/>
    <mergeCell ref="V728:V729"/>
    <mergeCell ref="W728:W729"/>
    <mergeCell ref="J730:K731"/>
    <mergeCell ref="L730:L731"/>
    <mergeCell ref="M730:M731"/>
    <mergeCell ref="N730:N731"/>
    <mergeCell ref="O730:O731"/>
    <mergeCell ref="P730:P731"/>
    <mergeCell ref="Q730:R731"/>
    <mergeCell ref="S730:U731"/>
    <mergeCell ref="V730:V731"/>
    <mergeCell ref="W730:W731"/>
    <mergeCell ref="B732:C733"/>
    <mergeCell ref="D732:E733"/>
    <mergeCell ref="F732:G733"/>
    <mergeCell ref="H732:I733"/>
    <mergeCell ref="J732:K733"/>
    <mergeCell ref="L732:L733"/>
    <mergeCell ref="M732:M733"/>
    <mergeCell ref="N732:N733"/>
    <mergeCell ref="O732:O733"/>
    <mergeCell ref="P732:P733"/>
    <mergeCell ref="Q732:R733"/>
    <mergeCell ref="S732:U733"/>
    <mergeCell ref="V732:V733"/>
    <mergeCell ref="W732:W733"/>
    <mergeCell ref="J734:K735"/>
    <mergeCell ref="L734:L735"/>
    <mergeCell ref="M734:M735"/>
    <mergeCell ref="N734:N735"/>
    <mergeCell ref="O734:O735"/>
    <mergeCell ref="P734:P735"/>
    <mergeCell ref="Q734:R735"/>
    <mergeCell ref="S734:U735"/>
    <mergeCell ref="V734:V735"/>
    <mergeCell ref="W734:W735"/>
    <mergeCell ref="B736:C737"/>
    <mergeCell ref="D736:E737"/>
    <mergeCell ref="F736:G737"/>
    <mergeCell ref="H736:I737"/>
    <mergeCell ref="J736:K737"/>
    <mergeCell ref="L736:L737"/>
    <mergeCell ref="M736:M737"/>
    <mergeCell ref="N736:N737"/>
    <mergeCell ref="O736:O737"/>
    <mergeCell ref="P736:P737"/>
    <mergeCell ref="Q736:R737"/>
    <mergeCell ref="S736:U737"/>
    <mergeCell ref="V736:V737"/>
    <mergeCell ref="W736:W737"/>
    <mergeCell ref="J738:K739"/>
    <mergeCell ref="L738:L739"/>
    <mergeCell ref="M738:M739"/>
    <mergeCell ref="N738:N739"/>
    <mergeCell ref="O738:O739"/>
    <mergeCell ref="P738:P739"/>
    <mergeCell ref="Q738:R739"/>
    <mergeCell ref="S738:U739"/>
    <mergeCell ref="V738:V739"/>
    <mergeCell ref="W738:W739"/>
    <mergeCell ref="B740:C741"/>
    <mergeCell ref="D740:E741"/>
    <mergeCell ref="F740:G741"/>
    <mergeCell ref="H740:I741"/>
    <mergeCell ref="J740:K741"/>
    <mergeCell ref="L740:L741"/>
    <mergeCell ref="M740:M741"/>
    <mergeCell ref="N740:N741"/>
    <mergeCell ref="O740:O741"/>
    <mergeCell ref="P740:P741"/>
    <mergeCell ref="Q740:R741"/>
    <mergeCell ref="S740:U741"/>
    <mergeCell ref="V740:V741"/>
    <mergeCell ref="W740:W741"/>
    <mergeCell ref="J742:K743"/>
    <mergeCell ref="L742:L743"/>
    <mergeCell ref="M742:M743"/>
    <mergeCell ref="N742:N743"/>
    <mergeCell ref="O742:O743"/>
    <mergeCell ref="P742:P743"/>
    <mergeCell ref="Q742:R743"/>
    <mergeCell ref="S742:U743"/>
    <mergeCell ref="V742:V743"/>
    <mergeCell ref="W742:W743"/>
    <mergeCell ref="B744:C745"/>
    <mergeCell ref="D744:E745"/>
    <mergeCell ref="F744:G745"/>
    <mergeCell ref="H744:I745"/>
    <mergeCell ref="J744:K745"/>
    <mergeCell ref="L744:L745"/>
    <mergeCell ref="M744:M745"/>
    <mergeCell ref="N744:N745"/>
    <mergeCell ref="O744:O745"/>
    <mergeCell ref="P744:P745"/>
    <mergeCell ref="Q744:R745"/>
    <mergeCell ref="S744:U745"/>
    <mergeCell ref="V744:V745"/>
    <mergeCell ref="W744:W745"/>
    <mergeCell ref="J746:K747"/>
    <mergeCell ref="L746:L747"/>
    <mergeCell ref="M746:M747"/>
    <mergeCell ref="N746:N747"/>
    <mergeCell ref="O746:O747"/>
    <mergeCell ref="P746:P747"/>
    <mergeCell ref="Q746:R747"/>
    <mergeCell ref="S746:U747"/>
    <mergeCell ref="V746:V747"/>
    <mergeCell ref="W746:W747"/>
    <mergeCell ref="B748:C749"/>
    <mergeCell ref="D748:E749"/>
    <mergeCell ref="F748:G749"/>
    <mergeCell ref="H748:I749"/>
    <mergeCell ref="J748:K749"/>
    <mergeCell ref="L748:L749"/>
    <mergeCell ref="M748:M749"/>
    <mergeCell ref="N748:N749"/>
    <mergeCell ref="O748:O749"/>
    <mergeCell ref="P748:P749"/>
    <mergeCell ref="Q748:R749"/>
    <mergeCell ref="S748:U749"/>
    <mergeCell ref="V748:V749"/>
    <mergeCell ref="W748:W749"/>
    <mergeCell ref="J750:K751"/>
    <mergeCell ref="L750:L751"/>
    <mergeCell ref="M750:M751"/>
    <mergeCell ref="N750:N751"/>
    <mergeCell ref="O750:O751"/>
    <mergeCell ref="P750:P751"/>
    <mergeCell ref="Q750:R751"/>
    <mergeCell ref="S750:U751"/>
    <mergeCell ref="V750:V751"/>
    <mergeCell ref="W750:W751"/>
    <mergeCell ref="B752:C753"/>
    <mergeCell ref="D752:E753"/>
    <mergeCell ref="F752:G753"/>
    <mergeCell ref="H752:I753"/>
    <mergeCell ref="J752:K753"/>
    <mergeCell ref="L752:L753"/>
    <mergeCell ref="M752:M753"/>
    <mergeCell ref="N752:N753"/>
    <mergeCell ref="O752:O753"/>
    <mergeCell ref="P752:P753"/>
    <mergeCell ref="Q752:R753"/>
    <mergeCell ref="S752:U753"/>
    <mergeCell ref="V752:V753"/>
    <mergeCell ref="W752:W753"/>
    <mergeCell ref="J754:K755"/>
    <mergeCell ref="L754:L755"/>
    <mergeCell ref="M754:M755"/>
    <mergeCell ref="N754:N755"/>
    <mergeCell ref="O754:O755"/>
    <mergeCell ref="P754:P755"/>
    <mergeCell ref="Q754:R755"/>
    <mergeCell ref="S754:U755"/>
    <mergeCell ref="V754:V755"/>
    <mergeCell ref="W754:W755"/>
    <mergeCell ref="B756:C757"/>
    <mergeCell ref="D756:E757"/>
    <mergeCell ref="F756:G757"/>
    <mergeCell ref="H756:I757"/>
    <mergeCell ref="J756:K757"/>
    <mergeCell ref="L756:L757"/>
    <mergeCell ref="M756:M757"/>
    <mergeCell ref="N756:N757"/>
    <mergeCell ref="O756:O757"/>
    <mergeCell ref="P756:P757"/>
    <mergeCell ref="Q756:R757"/>
    <mergeCell ref="S756:U757"/>
    <mergeCell ref="V756:V757"/>
    <mergeCell ref="W756:W757"/>
    <mergeCell ref="J758:K759"/>
    <mergeCell ref="L758:L759"/>
    <mergeCell ref="M758:M759"/>
    <mergeCell ref="N758:N759"/>
    <mergeCell ref="O758:O759"/>
    <mergeCell ref="P758:P759"/>
    <mergeCell ref="Q758:R759"/>
    <mergeCell ref="S758:U759"/>
    <mergeCell ref="V758:V759"/>
    <mergeCell ref="W758:W759"/>
    <mergeCell ref="B760:C761"/>
    <mergeCell ref="D760:E761"/>
    <mergeCell ref="F760:G761"/>
    <mergeCell ref="H760:I761"/>
    <mergeCell ref="J760:K761"/>
    <mergeCell ref="L760:L761"/>
    <mergeCell ref="M760:M761"/>
    <mergeCell ref="N760:N761"/>
    <mergeCell ref="O760:O761"/>
    <mergeCell ref="P760:P761"/>
    <mergeCell ref="Q760:R761"/>
    <mergeCell ref="S760:U761"/>
    <mergeCell ref="V760:V761"/>
    <mergeCell ref="W760:W761"/>
    <mergeCell ref="J762:K763"/>
    <mergeCell ref="L762:L763"/>
    <mergeCell ref="M762:M763"/>
    <mergeCell ref="N762:N763"/>
    <mergeCell ref="O762:O763"/>
    <mergeCell ref="P762:P763"/>
    <mergeCell ref="Q762:R763"/>
    <mergeCell ref="S762:U763"/>
    <mergeCell ref="V762:V763"/>
    <mergeCell ref="W762:W763"/>
    <mergeCell ref="B764:C765"/>
    <mergeCell ref="D764:E765"/>
    <mergeCell ref="F764:G765"/>
    <mergeCell ref="H764:I765"/>
    <mergeCell ref="J764:K765"/>
    <mergeCell ref="L764:L765"/>
    <mergeCell ref="M764:M765"/>
    <mergeCell ref="N764:N765"/>
    <mergeCell ref="O764:O765"/>
    <mergeCell ref="P764:P765"/>
    <mergeCell ref="Q764:R765"/>
    <mergeCell ref="S764:U765"/>
    <mergeCell ref="V764:V765"/>
    <mergeCell ref="W764:W765"/>
    <mergeCell ref="J766:K767"/>
    <mergeCell ref="L766:L767"/>
    <mergeCell ref="M766:M767"/>
    <mergeCell ref="N766:N767"/>
    <mergeCell ref="O766:O767"/>
    <mergeCell ref="P766:P767"/>
    <mergeCell ref="Q766:R767"/>
    <mergeCell ref="S766:U767"/>
    <mergeCell ref="V766:V767"/>
    <mergeCell ref="W766:W767"/>
    <mergeCell ref="B768:C769"/>
    <mergeCell ref="D768:E769"/>
    <mergeCell ref="F768:G769"/>
    <mergeCell ref="H768:I769"/>
    <mergeCell ref="J768:K769"/>
    <mergeCell ref="L768:L769"/>
    <mergeCell ref="M768:M769"/>
    <mergeCell ref="N768:N769"/>
    <mergeCell ref="O768:O769"/>
    <mergeCell ref="P768:P769"/>
    <mergeCell ref="Q768:R769"/>
    <mergeCell ref="S768:U769"/>
    <mergeCell ref="V768:V769"/>
    <mergeCell ref="W768:W769"/>
    <mergeCell ref="J770:K771"/>
    <mergeCell ref="L770:L771"/>
    <mergeCell ref="M770:M771"/>
    <mergeCell ref="N770:N771"/>
    <mergeCell ref="O770:O771"/>
    <mergeCell ref="P770:P771"/>
    <mergeCell ref="Q770:R771"/>
    <mergeCell ref="S770:U771"/>
    <mergeCell ref="V770:V771"/>
    <mergeCell ref="W770:W771"/>
    <mergeCell ref="B772:C773"/>
    <mergeCell ref="D772:E773"/>
    <mergeCell ref="F772:G773"/>
    <mergeCell ref="H772:I773"/>
    <mergeCell ref="J772:K773"/>
    <mergeCell ref="L772:L773"/>
    <mergeCell ref="M772:M773"/>
    <mergeCell ref="N772:N773"/>
    <mergeCell ref="O772:O773"/>
    <mergeCell ref="P772:P773"/>
    <mergeCell ref="Q772:R773"/>
    <mergeCell ref="S772:U773"/>
    <mergeCell ref="V772:V773"/>
    <mergeCell ref="W772:W773"/>
    <mergeCell ref="J774:K775"/>
    <mergeCell ref="L774:L775"/>
    <mergeCell ref="M774:M775"/>
    <mergeCell ref="N774:N775"/>
    <mergeCell ref="O774:O775"/>
    <mergeCell ref="P774:P775"/>
    <mergeCell ref="Q774:R775"/>
    <mergeCell ref="S774:U775"/>
    <mergeCell ref="V774:V775"/>
    <mergeCell ref="W774:W775"/>
    <mergeCell ref="B776:C777"/>
    <mergeCell ref="D776:E777"/>
    <mergeCell ref="F776:G777"/>
    <mergeCell ref="H776:I777"/>
    <mergeCell ref="J776:K777"/>
    <mergeCell ref="L776:L777"/>
    <mergeCell ref="M776:M777"/>
    <mergeCell ref="N776:N777"/>
    <mergeCell ref="O776:O777"/>
    <mergeCell ref="P776:P777"/>
    <mergeCell ref="Q776:R777"/>
    <mergeCell ref="S776:U777"/>
    <mergeCell ref="V776:V777"/>
    <mergeCell ref="W776:W777"/>
    <mergeCell ref="J778:K779"/>
    <mergeCell ref="L778:L779"/>
    <mergeCell ref="M778:M779"/>
    <mergeCell ref="N778:N779"/>
    <mergeCell ref="O778:O779"/>
    <mergeCell ref="P778:P779"/>
    <mergeCell ref="Q778:R779"/>
    <mergeCell ref="S778:U779"/>
    <mergeCell ref="V778:V779"/>
    <mergeCell ref="W778:W779"/>
    <mergeCell ref="B780:C781"/>
    <mergeCell ref="D780:E781"/>
    <mergeCell ref="F780:G781"/>
    <mergeCell ref="H780:I781"/>
    <mergeCell ref="J780:K781"/>
    <mergeCell ref="L780:L781"/>
    <mergeCell ref="M780:M781"/>
    <mergeCell ref="N780:N781"/>
    <mergeCell ref="O780:O781"/>
    <mergeCell ref="P780:P781"/>
    <mergeCell ref="Q780:R781"/>
    <mergeCell ref="S780:U781"/>
    <mergeCell ref="V780:V781"/>
    <mergeCell ref="W780:W781"/>
    <mergeCell ref="J782:K783"/>
    <mergeCell ref="L782:L783"/>
    <mergeCell ref="M782:M783"/>
    <mergeCell ref="N782:N783"/>
    <mergeCell ref="O782:O783"/>
    <mergeCell ref="P782:P783"/>
    <mergeCell ref="Q782:R783"/>
    <mergeCell ref="S782:U783"/>
    <mergeCell ref="V782:V783"/>
    <mergeCell ref="W782:W783"/>
    <mergeCell ref="B784:C785"/>
    <mergeCell ref="D784:E785"/>
    <mergeCell ref="F784:G785"/>
    <mergeCell ref="H784:I785"/>
    <mergeCell ref="J784:K785"/>
    <mergeCell ref="L784:L785"/>
    <mergeCell ref="M784:M785"/>
    <mergeCell ref="N784:N785"/>
    <mergeCell ref="O784:O785"/>
    <mergeCell ref="P784:P785"/>
    <mergeCell ref="Q784:R785"/>
    <mergeCell ref="S784:U785"/>
    <mergeCell ref="V784:V785"/>
    <mergeCell ref="W784:W785"/>
    <mergeCell ref="J786:K787"/>
    <mergeCell ref="L786:L787"/>
    <mergeCell ref="M786:M787"/>
    <mergeCell ref="N786:N787"/>
    <mergeCell ref="O786:O787"/>
    <mergeCell ref="P786:P787"/>
    <mergeCell ref="Q786:R787"/>
    <mergeCell ref="S786:U787"/>
    <mergeCell ref="V786:V787"/>
    <mergeCell ref="W786:W787"/>
    <mergeCell ref="B788:C789"/>
    <mergeCell ref="D788:E789"/>
    <mergeCell ref="F788:G789"/>
    <mergeCell ref="H788:I789"/>
    <mergeCell ref="J788:K789"/>
    <mergeCell ref="L788:L789"/>
    <mergeCell ref="M788:M789"/>
    <mergeCell ref="N788:N789"/>
    <mergeCell ref="O788:O789"/>
    <mergeCell ref="P788:P789"/>
    <mergeCell ref="Q788:R789"/>
    <mergeCell ref="S788:U789"/>
    <mergeCell ref="V788:V789"/>
    <mergeCell ref="W788:W789"/>
    <mergeCell ref="J790:K791"/>
    <mergeCell ref="L790:L791"/>
    <mergeCell ref="M790:M791"/>
    <mergeCell ref="N790:N791"/>
    <mergeCell ref="O790:O791"/>
    <mergeCell ref="P790:P791"/>
    <mergeCell ref="Q790:R791"/>
    <mergeCell ref="S790:U791"/>
    <mergeCell ref="V790:V791"/>
    <mergeCell ref="W790:W791"/>
    <mergeCell ref="B792:C793"/>
    <mergeCell ref="D792:E793"/>
    <mergeCell ref="F792:G793"/>
    <mergeCell ref="H792:I793"/>
    <mergeCell ref="J792:K793"/>
    <mergeCell ref="L792:L793"/>
    <mergeCell ref="M792:M793"/>
    <mergeCell ref="N792:N793"/>
    <mergeCell ref="O792:O793"/>
    <mergeCell ref="P792:P793"/>
    <mergeCell ref="Q792:R793"/>
    <mergeCell ref="S792:U793"/>
    <mergeCell ref="V792:V793"/>
    <mergeCell ref="W792:W793"/>
    <mergeCell ref="J794:K795"/>
    <mergeCell ref="L794:L795"/>
    <mergeCell ref="M794:M795"/>
    <mergeCell ref="N794:N795"/>
    <mergeCell ref="O794:O795"/>
    <mergeCell ref="P794:P795"/>
    <mergeCell ref="Q794:R795"/>
    <mergeCell ref="S794:U795"/>
    <mergeCell ref="V794:V795"/>
    <mergeCell ref="W794:W795"/>
    <mergeCell ref="B796:C797"/>
    <mergeCell ref="D796:E797"/>
    <mergeCell ref="F796:G797"/>
    <mergeCell ref="H796:I797"/>
    <mergeCell ref="J796:K797"/>
    <mergeCell ref="L796:L797"/>
    <mergeCell ref="M796:M797"/>
    <mergeCell ref="N796:N797"/>
    <mergeCell ref="O796:O797"/>
    <mergeCell ref="P796:P797"/>
    <mergeCell ref="Q796:R797"/>
    <mergeCell ref="S796:U797"/>
    <mergeCell ref="V796:V797"/>
    <mergeCell ref="W796:W797"/>
    <mergeCell ref="J798:K799"/>
    <mergeCell ref="L798:L799"/>
    <mergeCell ref="M798:M799"/>
    <mergeCell ref="N798:N799"/>
    <mergeCell ref="O798:O799"/>
    <mergeCell ref="P798:P799"/>
    <mergeCell ref="Q798:R799"/>
    <mergeCell ref="S798:U799"/>
    <mergeCell ref="V798:V799"/>
    <mergeCell ref="W798:W799"/>
    <mergeCell ref="B800:C801"/>
    <mergeCell ref="D800:E801"/>
    <mergeCell ref="F800:G801"/>
    <mergeCell ref="H800:I801"/>
    <mergeCell ref="J800:K801"/>
    <mergeCell ref="L800:L801"/>
    <mergeCell ref="M800:M801"/>
    <mergeCell ref="N800:N801"/>
    <mergeCell ref="O800:O801"/>
    <mergeCell ref="P800:P801"/>
    <mergeCell ref="Q800:R801"/>
    <mergeCell ref="S800:U801"/>
    <mergeCell ref="V800:V801"/>
    <mergeCell ref="W800:W801"/>
    <mergeCell ref="J802:K803"/>
    <mergeCell ref="L802:L803"/>
    <mergeCell ref="M802:M803"/>
    <mergeCell ref="N802:N803"/>
    <mergeCell ref="O802:O803"/>
    <mergeCell ref="P802:P803"/>
    <mergeCell ref="Q802:R803"/>
    <mergeCell ref="S802:U803"/>
    <mergeCell ref="V802:V803"/>
    <mergeCell ref="W802:W803"/>
    <mergeCell ref="B804:C805"/>
    <mergeCell ref="D804:E805"/>
    <mergeCell ref="F804:G805"/>
    <mergeCell ref="H804:I805"/>
    <mergeCell ref="J804:K805"/>
    <mergeCell ref="L804:L805"/>
    <mergeCell ref="M804:M805"/>
    <mergeCell ref="N804:N805"/>
    <mergeCell ref="O804:O805"/>
    <mergeCell ref="P804:P805"/>
    <mergeCell ref="Q804:R805"/>
    <mergeCell ref="S804:U805"/>
    <mergeCell ref="V804:V805"/>
    <mergeCell ref="W804:W805"/>
    <mergeCell ref="J806:K807"/>
    <mergeCell ref="L806:L807"/>
    <mergeCell ref="M806:M807"/>
    <mergeCell ref="N806:N807"/>
    <mergeCell ref="O806:O807"/>
    <mergeCell ref="P806:P807"/>
    <mergeCell ref="Q806:R807"/>
    <mergeCell ref="S806:U807"/>
    <mergeCell ref="V806:V807"/>
    <mergeCell ref="W806:W807"/>
    <mergeCell ref="B808:C809"/>
    <mergeCell ref="D808:E809"/>
    <mergeCell ref="F808:G809"/>
    <mergeCell ref="H808:I809"/>
    <mergeCell ref="J808:K809"/>
    <mergeCell ref="L808:L809"/>
    <mergeCell ref="M808:M809"/>
    <mergeCell ref="N808:N809"/>
    <mergeCell ref="O808:O809"/>
    <mergeCell ref="P808:P809"/>
    <mergeCell ref="Q808:R809"/>
    <mergeCell ref="S808:U809"/>
    <mergeCell ref="V808:V809"/>
    <mergeCell ref="W808:W809"/>
    <mergeCell ref="J810:K811"/>
    <mergeCell ref="L810:L811"/>
    <mergeCell ref="M810:M811"/>
    <mergeCell ref="N810:N811"/>
    <mergeCell ref="O810:O811"/>
    <mergeCell ref="P810:P811"/>
    <mergeCell ref="Q810:R811"/>
    <mergeCell ref="S810:U811"/>
    <mergeCell ref="V810:V811"/>
    <mergeCell ref="W810:W811"/>
    <mergeCell ref="B812:C813"/>
    <mergeCell ref="D812:E813"/>
    <mergeCell ref="F812:G813"/>
    <mergeCell ref="H812:I813"/>
    <mergeCell ref="J812:K813"/>
    <mergeCell ref="L812:L813"/>
    <mergeCell ref="M812:M813"/>
    <mergeCell ref="N812:N813"/>
    <mergeCell ref="O812:O813"/>
    <mergeCell ref="P812:P813"/>
    <mergeCell ref="Q812:R813"/>
    <mergeCell ref="S812:U813"/>
    <mergeCell ref="V812:V813"/>
    <mergeCell ref="W812:W813"/>
    <mergeCell ref="J814:K815"/>
    <mergeCell ref="L814:L815"/>
    <mergeCell ref="M814:M815"/>
    <mergeCell ref="N814:N815"/>
    <mergeCell ref="O814:O815"/>
    <mergeCell ref="P814:P815"/>
    <mergeCell ref="Q814:R815"/>
    <mergeCell ref="S814:U815"/>
    <mergeCell ref="V814:V815"/>
    <mergeCell ref="W814:W815"/>
    <mergeCell ref="B816:C817"/>
    <mergeCell ref="D816:E817"/>
    <mergeCell ref="F816:G817"/>
    <mergeCell ref="H816:I817"/>
    <mergeCell ref="J816:K817"/>
    <mergeCell ref="L816:L817"/>
    <mergeCell ref="M816:M817"/>
    <mergeCell ref="N816:N817"/>
    <mergeCell ref="O816:O817"/>
    <mergeCell ref="P816:P817"/>
    <mergeCell ref="Q816:R817"/>
    <mergeCell ref="S816:U817"/>
    <mergeCell ref="V816:V817"/>
    <mergeCell ref="W816:W817"/>
    <mergeCell ref="J818:K819"/>
    <mergeCell ref="L818:L819"/>
    <mergeCell ref="M818:M819"/>
    <mergeCell ref="N818:N819"/>
    <mergeCell ref="O818:O819"/>
    <mergeCell ref="P818:P819"/>
    <mergeCell ref="Q818:R819"/>
    <mergeCell ref="S818:U819"/>
    <mergeCell ref="V818:V819"/>
    <mergeCell ref="W818:W819"/>
    <mergeCell ref="B820:C821"/>
    <mergeCell ref="D820:E821"/>
    <mergeCell ref="F820:G821"/>
    <mergeCell ref="H820:I821"/>
    <mergeCell ref="J820:K821"/>
    <mergeCell ref="L820:L821"/>
    <mergeCell ref="M820:M821"/>
    <mergeCell ref="N820:N821"/>
    <mergeCell ref="O820:O821"/>
    <mergeCell ref="P820:P821"/>
    <mergeCell ref="Q820:R821"/>
    <mergeCell ref="S820:U821"/>
    <mergeCell ref="V820:V821"/>
    <mergeCell ref="W820:W821"/>
    <mergeCell ref="J822:K823"/>
    <mergeCell ref="L822:L823"/>
    <mergeCell ref="M822:M823"/>
    <mergeCell ref="N822:N823"/>
    <mergeCell ref="O822:O823"/>
    <mergeCell ref="P822:P823"/>
    <mergeCell ref="Q822:R823"/>
    <mergeCell ref="S822:U823"/>
    <mergeCell ref="V822:V823"/>
    <mergeCell ref="W822:W823"/>
    <mergeCell ref="B824:C825"/>
    <mergeCell ref="D824:E825"/>
    <mergeCell ref="F824:G825"/>
    <mergeCell ref="H824:I825"/>
    <mergeCell ref="J824:K825"/>
    <mergeCell ref="L824:L825"/>
    <mergeCell ref="M824:M825"/>
    <mergeCell ref="N824:N825"/>
    <mergeCell ref="O824:O825"/>
    <mergeCell ref="P824:P825"/>
    <mergeCell ref="Q824:R825"/>
    <mergeCell ref="S824:U825"/>
    <mergeCell ref="V824:V825"/>
    <mergeCell ref="W824:W825"/>
    <mergeCell ref="J826:K827"/>
    <mergeCell ref="L826:L827"/>
    <mergeCell ref="M826:M827"/>
    <mergeCell ref="N826:N827"/>
    <mergeCell ref="O826:O827"/>
    <mergeCell ref="P826:P827"/>
    <mergeCell ref="Q826:R827"/>
    <mergeCell ref="S826:U827"/>
    <mergeCell ref="V826:V827"/>
    <mergeCell ref="W826:W827"/>
    <mergeCell ref="B828:C829"/>
    <mergeCell ref="D828:E829"/>
    <mergeCell ref="F828:G829"/>
    <mergeCell ref="H828:I829"/>
    <mergeCell ref="J828:K829"/>
    <mergeCell ref="L828:L829"/>
    <mergeCell ref="M828:M829"/>
    <mergeCell ref="N828:N829"/>
    <mergeCell ref="O828:O829"/>
    <mergeCell ref="P828:P829"/>
    <mergeCell ref="Q828:R829"/>
    <mergeCell ref="S828:U829"/>
    <mergeCell ref="V828:V829"/>
    <mergeCell ref="W828:W829"/>
    <mergeCell ref="J830:K831"/>
    <mergeCell ref="L830:L831"/>
    <mergeCell ref="M830:M831"/>
    <mergeCell ref="N830:N831"/>
    <mergeCell ref="O830:O831"/>
    <mergeCell ref="P830:P831"/>
    <mergeCell ref="Q830:R831"/>
    <mergeCell ref="S830:U831"/>
    <mergeCell ref="V830:V831"/>
    <mergeCell ref="W830:W831"/>
    <mergeCell ref="B832:C833"/>
    <mergeCell ref="D832:E833"/>
    <mergeCell ref="F832:G833"/>
    <mergeCell ref="H832:I833"/>
    <mergeCell ref="J832:K833"/>
    <mergeCell ref="L832:L833"/>
    <mergeCell ref="M832:M833"/>
    <mergeCell ref="N832:N833"/>
    <mergeCell ref="O832:O833"/>
    <mergeCell ref="P832:P833"/>
    <mergeCell ref="Q832:R833"/>
    <mergeCell ref="S832:U833"/>
    <mergeCell ref="V832:V833"/>
    <mergeCell ref="W832:W833"/>
    <mergeCell ref="J834:K835"/>
    <mergeCell ref="L834:L835"/>
    <mergeCell ref="M834:M835"/>
    <mergeCell ref="N834:N835"/>
    <mergeCell ref="O834:O835"/>
    <mergeCell ref="P834:P835"/>
    <mergeCell ref="Q834:R835"/>
    <mergeCell ref="S834:U835"/>
    <mergeCell ref="V834:V835"/>
    <mergeCell ref="W834:W835"/>
    <mergeCell ref="B836:C837"/>
    <mergeCell ref="D836:E837"/>
    <mergeCell ref="F836:G837"/>
    <mergeCell ref="H836:I837"/>
    <mergeCell ref="J836:K837"/>
    <mergeCell ref="L836:L837"/>
    <mergeCell ref="M836:M837"/>
    <mergeCell ref="N836:N837"/>
    <mergeCell ref="O836:O837"/>
    <mergeCell ref="P836:P837"/>
    <mergeCell ref="Q836:R837"/>
    <mergeCell ref="S836:U837"/>
    <mergeCell ref="V836:V837"/>
    <mergeCell ref="W836:W837"/>
    <mergeCell ref="J838:K839"/>
    <mergeCell ref="L838:L839"/>
    <mergeCell ref="M838:M839"/>
    <mergeCell ref="N838:N839"/>
    <mergeCell ref="O838:O839"/>
    <mergeCell ref="P838:P839"/>
    <mergeCell ref="Q838:R839"/>
    <mergeCell ref="S838:U839"/>
    <mergeCell ref="V838:V839"/>
    <mergeCell ref="W838:W839"/>
    <mergeCell ref="B840:C841"/>
    <mergeCell ref="D840:E841"/>
    <mergeCell ref="F840:G841"/>
    <mergeCell ref="H840:I841"/>
    <mergeCell ref="J840:K841"/>
    <mergeCell ref="L840:L841"/>
    <mergeCell ref="M840:M841"/>
    <mergeCell ref="N840:N841"/>
    <mergeCell ref="O840:O841"/>
    <mergeCell ref="P840:P841"/>
    <mergeCell ref="Q840:R841"/>
    <mergeCell ref="S840:U841"/>
    <mergeCell ref="V840:V841"/>
    <mergeCell ref="W840:W841"/>
    <mergeCell ref="J842:K843"/>
    <mergeCell ref="L842:L843"/>
    <mergeCell ref="M842:M843"/>
    <mergeCell ref="N842:N843"/>
    <mergeCell ref="O842:O843"/>
    <mergeCell ref="P842:P843"/>
    <mergeCell ref="Q842:R843"/>
    <mergeCell ref="S842:U843"/>
    <mergeCell ref="V842:V843"/>
    <mergeCell ref="W842:W843"/>
    <mergeCell ref="B844:C845"/>
    <mergeCell ref="D844:E845"/>
    <mergeCell ref="F844:G845"/>
    <mergeCell ref="H844:I845"/>
    <mergeCell ref="J844:K845"/>
    <mergeCell ref="L844:L845"/>
    <mergeCell ref="M844:M845"/>
    <mergeCell ref="N844:N845"/>
    <mergeCell ref="O844:O845"/>
    <mergeCell ref="P844:P845"/>
    <mergeCell ref="Q844:R845"/>
    <mergeCell ref="S844:U845"/>
    <mergeCell ref="V844:V845"/>
    <mergeCell ref="W844:W845"/>
    <mergeCell ref="J846:K847"/>
    <mergeCell ref="L846:L847"/>
    <mergeCell ref="M846:M847"/>
    <mergeCell ref="N846:N847"/>
    <mergeCell ref="O846:O847"/>
    <mergeCell ref="P846:P847"/>
    <mergeCell ref="Q846:R847"/>
    <mergeCell ref="S846:U847"/>
    <mergeCell ref="V846:V847"/>
    <mergeCell ref="W846:W847"/>
    <mergeCell ref="B848:C849"/>
    <mergeCell ref="D848:E849"/>
    <mergeCell ref="F848:G849"/>
    <mergeCell ref="H848:I849"/>
    <mergeCell ref="J848:K849"/>
    <mergeCell ref="L848:L849"/>
    <mergeCell ref="M848:M849"/>
    <mergeCell ref="N848:N849"/>
    <mergeCell ref="O848:O849"/>
    <mergeCell ref="P848:P849"/>
    <mergeCell ref="Q848:R849"/>
    <mergeCell ref="S848:U849"/>
    <mergeCell ref="V848:V849"/>
    <mergeCell ref="W848:W849"/>
    <mergeCell ref="J850:K851"/>
    <mergeCell ref="L850:L851"/>
    <mergeCell ref="M850:M851"/>
    <mergeCell ref="N850:N851"/>
    <mergeCell ref="O850:O851"/>
    <mergeCell ref="P850:P851"/>
    <mergeCell ref="Q850:R851"/>
    <mergeCell ref="S850:U851"/>
    <mergeCell ref="V850:V851"/>
    <mergeCell ref="W850:W851"/>
    <mergeCell ref="B852:C853"/>
    <mergeCell ref="D852:E853"/>
    <mergeCell ref="F852:G853"/>
    <mergeCell ref="H852:I853"/>
    <mergeCell ref="J852:K853"/>
    <mergeCell ref="L852:L853"/>
    <mergeCell ref="M852:M853"/>
    <mergeCell ref="N852:N853"/>
    <mergeCell ref="O852:O853"/>
    <mergeCell ref="P852:P853"/>
    <mergeCell ref="Q852:R853"/>
    <mergeCell ref="S852:U853"/>
    <mergeCell ref="V852:V853"/>
    <mergeCell ref="W852:W853"/>
    <mergeCell ref="J854:K855"/>
    <mergeCell ref="L854:L855"/>
    <mergeCell ref="M854:M855"/>
    <mergeCell ref="N854:N855"/>
    <mergeCell ref="O854:O855"/>
    <mergeCell ref="P854:P855"/>
    <mergeCell ref="Q854:R855"/>
    <mergeCell ref="S854:U855"/>
    <mergeCell ref="V854:V855"/>
    <mergeCell ref="W854:W855"/>
    <mergeCell ref="B856:C857"/>
    <mergeCell ref="D856:E857"/>
    <mergeCell ref="F856:G857"/>
    <mergeCell ref="H856:I857"/>
    <mergeCell ref="J856:K857"/>
    <mergeCell ref="L856:L857"/>
    <mergeCell ref="M856:M857"/>
    <mergeCell ref="N856:N857"/>
    <mergeCell ref="O856:O857"/>
    <mergeCell ref="P856:P857"/>
    <mergeCell ref="Q856:R857"/>
    <mergeCell ref="S856:U857"/>
    <mergeCell ref="V856:V857"/>
    <mergeCell ref="W856:W857"/>
    <mergeCell ref="J858:K859"/>
    <mergeCell ref="L858:L859"/>
    <mergeCell ref="M858:M859"/>
    <mergeCell ref="N858:N859"/>
    <mergeCell ref="O858:O859"/>
    <mergeCell ref="P858:P859"/>
    <mergeCell ref="Q858:R859"/>
    <mergeCell ref="S858:U859"/>
    <mergeCell ref="V858:V859"/>
    <mergeCell ref="W858:W859"/>
    <mergeCell ref="B860:C861"/>
    <mergeCell ref="D860:E861"/>
    <mergeCell ref="F860:G861"/>
    <mergeCell ref="H860:I861"/>
    <mergeCell ref="J860:K861"/>
    <mergeCell ref="L860:L861"/>
    <mergeCell ref="M860:M861"/>
    <mergeCell ref="N860:N861"/>
    <mergeCell ref="O860:O861"/>
    <mergeCell ref="P860:P861"/>
    <mergeCell ref="Q860:R861"/>
    <mergeCell ref="S860:U861"/>
    <mergeCell ref="V860:V861"/>
    <mergeCell ref="W860:W861"/>
    <mergeCell ref="J862:K863"/>
    <mergeCell ref="L862:L863"/>
    <mergeCell ref="M862:M863"/>
    <mergeCell ref="N862:N863"/>
    <mergeCell ref="O862:O863"/>
    <mergeCell ref="P862:P863"/>
    <mergeCell ref="Q862:R863"/>
    <mergeCell ref="S862:U863"/>
    <mergeCell ref="V862:V863"/>
    <mergeCell ref="W862:W863"/>
    <mergeCell ref="B864:C865"/>
    <mergeCell ref="D864:E865"/>
    <mergeCell ref="F864:G865"/>
    <mergeCell ref="H864:I865"/>
    <mergeCell ref="J864:K865"/>
    <mergeCell ref="L864:L865"/>
    <mergeCell ref="M864:M865"/>
    <mergeCell ref="N864:N865"/>
    <mergeCell ref="O864:O865"/>
    <mergeCell ref="P864:P865"/>
    <mergeCell ref="Q864:R865"/>
    <mergeCell ref="S864:U865"/>
    <mergeCell ref="V864:V865"/>
    <mergeCell ref="W864:W865"/>
    <mergeCell ref="J866:K867"/>
    <mergeCell ref="L866:L867"/>
    <mergeCell ref="M866:M867"/>
    <mergeCell ref="N866:N867"/>
    <mergeCell ref="O866:O867"/>
    <mergeCell ref="P866:P867"/>
    <mergeCell ref="Q866:R867"/>
    <mergeCell ref="S866:U867"/>
    <mergeCell ref="V866:V867"/>
    <mergeCell ref="W866:W867"/>
    <mergeCell ref="B868:C869"/>
    <mergeCell ref="D868:E869"/>
    <mergeCell ref="F868:G869"/>
    <mergeCell ref="H868:I869"/>
    <mergeCell ref="J868:K869"/>
    <mergeCell ref="L868:L869"/>
    <mergeCell ref="M868:M869"/>
    <mergeCell ref="N868:N869"/>
    <mergeCell ref="O868:O869"/>
    <mergeCell ref="P868:P869"/>
    <mergeCell ref="Q868:R869"/>
    <mergeCell ref="S868:U869"/>
    <mergeCell ref="V868:V869"/>
    <mergeCell ref="W868:W869"/>
    <mergeCell ref="J870:K871"/>
    <mergeCell ref="L870:L871"/>
    <mergeCell ref="M870:M871"/>
    <mergeCell ref="N870:N871"/>
    <mergeCell ref="O870:O871"/>
    <mergeCell ref="P870:P871"/>
    <mergeCell ref="Q870:R871"/>
    <mergeCell ref="S870:U871"/>
    <mergeCell ref="V870:V871"/>
    <mergeCell ref="W870:W871"/>
    <mergeCell ref="B872:C873"/>
    <mergeCell ref="D872:E873"/>
    <mergeCell ref="F872:G873"/>
    <mergeCell ref="H872:I873"/>
    <mergeCell ref="J872:K873"/>
    <mergeCell ref="L872:L873"/>
    <mergeCell ref="M872:M873"/>
    <mergeCell ref="N872:N873"/>
    <mergeCell ref="O872:O873"/>
    <mergeCell ref="P872:P873"/>
    <mergeCell ref="Q872:R873"/>
    <mergeCell ref="S872:U873"/>
    <mergeCell ref="V872:V873"/>
    <mergeCell ref="W872:W873"/>
    <mergeCell ref="J874:K875"/>
    <mergeCell ref="L874:L875"/>
    <mergeCell ref="M874:M875"/>
    <mergeCell ref="N874:N875"/>
    <mergeCell ref="O874:O875"/>
    <mergeCell ref="P874:P875"/>
    <mergeCell ref="Q874:R875"/>
    <mergeCell ref="S874:U875"/>
    <mergeCell ref="V874:V875"/>
    <mergeCell ref="W874:W875"/>
    <mergeCell ref="B876:C877"/>
    <mergeCell ref="D876:E877"/>
    <mergeCell ref="F876:G877"/>
    <mergeCell ref="H876:I877"/>
    <mergeCell ref="J876:K877"/>
    <mergeCell ref="L876:L877"/>
    <mergeCell ref="M876:M877"/>
    <mergeCell ref="N876:N877"/>
    <mergeCell ref="O876:O877"/>
    <mergeCell ref="P876:P877"/>
    <mergeCell ref="Q876:R877"/>
    <mergeCell ref="S876:U877"/>
    <mergeCell ref="V876:V877"/>
    <mergeCell ref="W876:W877"/>
    <mergeCell ref="J878:K879"/>
    <mergeCell ref="L878:L879"/>
    <mergeCell ref="M878:M879"/>
    <mergeCell ref="N878:N879"/>
    <mergeCell ref="O878:O879"/>
    <mergeCell ref="P878:P879"/>
    <mergeCell ref="Q878:R879"/>
    <mergeCell ref="S878:U879"/>
    <mergeCell ref="V878:V879"/>
    <mergeCell ref="W878:W879"/>
    <mergeCell ref="B880:C881"/>
    <mergeCell ref="D880:E881"/>
    <mergeCell ref="F880:G881"/>
    <mergeCell ref="H880:I881"/>
    <mergeCell ref="J880:K881"/>
    <mergeCell ref="L880:L881"/>
    <mergeCell ref="M880:M881"/>
    <mergeCell ref="N880:N881"/>
    <mergeCell ref="O880:O881"/>
    <mergeCell ref="P880:P881"/>
    <mergeCell ref="Q880:R881"/>
    <mergeCell ref="S880:U881"/>
    <mergeCell ref="V880:V881"/>
    <mergeCell ref="W880:W881"/>
    <mergeCell ref="J882:K883"/>
    <mergeCell ref="L882:L883"/>
    <mergeCell ref="M882:M883"/>
    <mergeCell ref="N882:N883"/>
    <mergeCell ref="O882:O883"/>
    <mergeCell ref="P882:P883"/>
    <mergeCell ref="Q882:R883"/>
    <mergeCell ref="S882:U883"/>
    <mergeCell ref="V882:V883"/>
    <mergeCell ref="W882:W883"/>
    <mergeCell ref="B884:C885"/>
    <mergeCell ref="D884:E885"/>
    <mergeCell ref="F884:G885"/>
    <mergeCell ref="H884:I885"/>
    <mergeCell ref="J884:K885"/>
    <mergeCell ref="L884:L885"/>
    <mergeCell ref="M884:M885"/>
    <mergeCell ref="N884:N885"/>
    <mergeCell ref="O884:O885"/>
    <mergeCell ref="P884:P885"/>
    <mergeCell ref="Q884:R885"/>
    <mergeCell ref="S884:U885"/>
    <mergeCell ref="V884:V885"/>
    <mergeCell ref="W884:W885"/>
    <mergeCell ref="J886:K887"/>
    <mergeCell ref="L886:L887"/>
    <mergeCell ref="M886:M887"/>
    <mergeCell ref="N886:N887"/>
    <mergeCell ref="O886:O887"/>
    <mergeCell ref="P886:P887"/>
    <mergeCell ref="Q886:R887"/>
    <mergeCell ref="S886:U887"/>
    <mergeCell ref="V886:V887"/>
    <mergeCell ref="W886:W887"/>
    <mergeCell ref="B888:C889"/>
    <mergeCell ref="D888:E889"/>
    <mergeCell ref="F888:G889"/>
    <mergeCell ref="H888:I889"/>
    <mergeCell ref="J888:K889"/>
    <mergeCell ref="L888:L889"/>
    <mergeCell ref="M888:M889"/>
    <mergeCell ref="N888:N889"/>
    <mergeCell ref="O888:O889"/>
    <mergeCell ref="P888:P889"/>
    <mergeCell ref="Q888:R889"/>
    <mergeCell ref="S888:U889"/>
    <mergeCell ref="V888:V889"/>
    <mergeCell ref="W888:W889"/>
    <mergeCell ref="J890:K891"/>
    <mergeCell ref="L890:L891"/>
    <mergeCell ref="M890:M891"/>
    <mergeCell ref="N890:N891"/>
    <mergeCell ref="O890:O891"/>
    <mergeCell ref="P890:P891"/>
    <mergeCell ref="Q890:R891"/>
    <mergeCell ref="S890:U891"/>
    <mergeCell ref="V890:V891"/>
    <mergeCell ref="W890:W891"/>
    <mergeCell ref="B892:C893"/>
    <mergeCell ref="D892:E893"/>
    <mergeCell ref="F892:G893"/>
    <mergeCell ref="H892:I893"/>
    <mergeCell ref="J892:K893"/>
    <mergeCell ref="L892:L893"/>
    <mergeCell ref="M892:M893"/>
    <mergeCell ref="N892:N893"/>
    <mergeCell ref="O892:O893"/>
    <mergeCell ref="P892:P893"/>
    <mergeCell ref="Q892:R893"/>
    <mergeCell ref="S892:U893"/>
    <mergeCell ref="V892:V893"/>
    <mergeCell ref="W892:W893"/>
    <mergeCell ref="J894:K895"/>
    <mergeCell ref="L894:L895"/>
    <mergeCell ref="M894:M895"/>
    <mergeCell ref="N894:N895"/>
    <mergeCell ref="O894:O895"/>
    <mergeCell ref="P894:P895"/>
    <mergeCell ref="Q894:R895"/>
    <mergeCell ref="S894:U895"/>
    <mergeCell ref="V894:V895"/>
    <mergeCell ref="W894:W895"/>
    <mergeCell ref="B896:C897"/>
    <mergeCell ref="D896:E897"/>
    <mergeCell ref="F896:G897"/>
    <mergeCell ref="H896:I897"/>
    <mergeCell ref="J896:K897"/>
    <mergeCell ref="L896:L897"/>
    <mergeCell ref="M896:M897"/>
    <mergeCell ref="N896:N897"/>
    <mergeCell ref="O896:O897"/>
    <mergeCell ref="P896:P897"/>
    <mergeCell ref="Q896:R897"/>
    <mergeCell ref="S896:U897"/>
    <mergeCell ref="V896:V897"/>
    <mergeCell ref="W896:W897"/>
    <mergeCell ref="J898:K899"/>
    <mergeCell ref="L898:L899"/>
    <mergeCell ref="M898:M899"/>
    <mergeCell ref="N898:N899"/>
    <mergeCell ref="O898:O899"/>
    <mergeCell ref="P898:P899"/>
    <mergeCell ref="Q898:R899"/>
    <mergeCell ref="S898:U899"/>
    <mergeCell ref="V898:V899"/>
    <mergeCell ref="W898:W899"/>
    <mergeCell ref="B900:C901"/>
    <mergeCell ref="D900:E901"/>
    <mergeCell ref="F900:G901"/>
    <mergeCell ref="H900:I901"/>
    <mergeCell ref="J900:K901"/>
    <mergeCell ref="L900:L901"/>
    <mergeCell ref="M900:M901"/>
    <mergeCell ref="N900:N901"/>
    <mergeCell ref="O900:O901"/>
    <mergeCell ref="P900:P901"/>
    <mergeCell ref="Q900:R901"/>
    <mergeCell ref="S900:U901"/>
    <mergeCell ref="V900:V901"/>
    <mergeCell ref="W900:W901"/>
    <mergeCell ref="J902:K903"/>
    <mergeCell ref="L902:L903"/>
    <mergeCell ref="M902:M903"/>
    <mergeCell ref="N902:N903"/>
    <mergeCell ref="O902:O903"/>
    <mergeCell ref="P902:P903"/>
    <mergeCell ref="Q902:R903"/>
    <mergeCell ref="S902:U903"/>
    <mergeCell ref="V902:V903"/>
    <mergeCell ref="W902:W903"/>
    <mergeCell ref="B904:C905"/>
    <mergeCell ref="D904:E905"/>
    <mergeCell ref="F904:G905"/>
    <mergeCell ref="H904:I905"/>
    <mergeCell ref="J904:K905"/>
    <mergeCell ref="L904:L905"/>
    <mergeCell ref="M904:M905"/>
    <mergeCell ref="N904:N905"/>
    <mergeCell ref="O904:O905"/>
    <mergeCell ref="P904:P905"/>
    <mergeCell ref="Q904:R905"/>
    <mergeCell ref="S904:U905"/>
    <mergeCell ref="V904:V905"/>
    <mergeCell ref="W904:W905"/>
    <mergeCell ref="J906:K907"/>
    <mergeCell ref="L906:L907"/>
    <mergeCell ref="M906:M907"/>
    <mergeCell ref="N906:N907"/>
    <mergeCell ref="O906:O907"/>
    <mergeCell ref="P906:P907"/>
    <mergeCell ref="Q906:R907"/>
    <mergeCell ref="S906:U907"/>
    <mergeCell ref="V906:V907"/>
    <mergeCell ref="W906:W907"/>
    <mergeCell ref="B908:C909"/>
    <mergeCell ref="D908:E909"/>
    <mergeCell ref="F908:G909"/>
    <mergeCell ref="H908:I909"/>
    <mergeCell ref="J908:K909"/>
    <mergeCell ref="L908:L909"/>
    <mergeCell ref="M908:M909"/>
    <mergeCell ref="N908:N909"/>
    <mergeCell ref="O908:O909"/>
    <mergeCell ref="P908:P909"/>
    <mergeCell ref="Q908:R909"/>
    <mergeCell ref="S908:U909"/>
    <mergeCell ref="V908:V909"/>
    <mergeCell ref="W908:W909"/>
    <mergeCell ref="J910:K911"/>
    <mergeCell ref="L910:L911"/>
    <mergeCell ref="M910:M911"/>
    <mergeCell ref="N910:N911"/>
    <mergeCell ref="O910:O911"/>
    <mergeCell ref="P910:P911"/>
    <mergeCell ref="Q910:R911"/>
    <mergeCell ref="S910:U911"/>
    <mergeCell ref="V910:V911"/>
    <mergeCell ref="W910:W911"/>
    <mergeCell ref="B912:C913"/>
    <mergeCell ref="D912:E913"/>
    <mergeCell ref="F912:G913"/>
    <mergeCell ref="H912:I913"/>
    <mergeCell ref="J912:K913"/>
    <mergeCell ref="L912:L913"/>
    <mergeCell ref="M912:M913"/>
    <mergeCell ref="N912:N913"/>
    <mergeCell ref="O912:O913"/>
    <mergeCell ref="P912:P913"/>
    <mergeCell ref="Q912:R913"/>
    <mergeCell ref="S912:U913"/>
    <mergeCell ref="V912:V913"/>
    <mergeCell ref="W912:W913"/>
    <mergeCell ref="J914:K915"/>
    <mergeCell ref="L914:L915"/>
    <mergeCell ref="M914:M915"/>
    <mergeCell ref="N914:N915"/>
    <mergeCell ref="O914:O915"/>
    <mergeCell ref="P914:P915"/>
    <mergeCell ref="Q914:R915"/>
    <mergeCell ref="S914:U915"/>
    <mergeCell ref="V914:V915"/>
    <mergeCell ref="W914:W915"/>
    <mergeCell ref="B916:C917"/>
    <mergeCell ref="D916:E917"/>
    <mergeCell ref="F916:G917"/>
    <mergeCell ref="H916:I917"/>
    <mergeCell ref="J916:K917"/>
    <mergeCell ref="L916:L917"/>
    <mergeCell ref="M916:M917"/>
    <mergeCell ref="N916:N917"/>
    <mergeCell ref="O916:O917"/>
    <mergeCell ref="P916:P917"/>
    <mergeCell ref="Q916:R917"/>
    <mergeCell ref="S916:U917"/>
    <mergeCell ref="V916:V917"/>
    <mergeCell ref="W916:W917"/>
    <mergeCell ref="J918:K919"/>
    <mergeCell ref="L918:L919"/>
    <mergeCell ref="M918:M919"/>
    <mergeCell ref="N918:N919"/>
    <mergeCell ref="O918:O919"/>
    <mergeCell ref="P918:P919"/>
    <mergeCell ref="Q918:R919"/>
    <mergeCell ref="S918:U919"/>
    <mergeCell ref="V918:V919"/>
    <mergeCell ref="W918:W919"/>
    <mergeCell ref="B920:C921"/>
    <mergeCell ref="D920:E921"/>
    <mergeCell ref="F920:G921"/>
    <mergeCell ref="H920:I921"/>
    <mergeCell ref="J920:K921"/>
    <mergeCell ref="L920:L921"/>
    <mergeCell ref="M920:M921"/>
    <mergeCell ref="N920:N921"/>
    <mergeCell ref="O920:O921"/>
    <mergeCell ref="P920:P921"/>
    <mergeCell ref="Q920:R921"/>
    <mergeCell ref="S920:U921"/>
    <mergeCell ref="V920:V921"/>
    <mergeCell ref="W920:W921"/>
    <mergeCell ref="J922:K923"/>
    <mergeCell ref="L922:L923"/>
    <mergeCell ref="M922:M923"/>
    <mergeCell ref="N922:N923"/>
    <mergeCell ref="O922:O923"/>
    <mergeCell ref="P922:P923"/>
    <mergeCell ref="Q922:R923"/>
    <mergeCell ref="S922:U923"/>
    <mergeCell ref="V922:V923"/>
    <mergeCell ref="W922:W923"/>
    <mergeCell ref="B924:C925"/>
    <mergeCell ref="D924:E925"/>
    <mergeCell ref="F924:G925"/>
    <mergeCell ref="H924:I925"/>
    <mergeCell ref="J924:K925"/>
    <mergeCell ref="L924:L925"/>
    <mergeCell ref="M924:M925"/>
    <mergeCell ref="N924:N925"/>
    <mergeCell ref="O924:O925"/>
    <mergeCell ref="P924:P925"/>
    <mergeCell ref="Q924:R925"/>
    <mergeCell ref="S924:U925"/>
    <mergeCell ref="V924:V925"/>
    <mergeCell ref="W924:W925"/>
    <mergeCell ref="J926:K927"/>
    <mergeCell ref="L926:L927"/>
    <mergeCell ref="M926:M927"/>
    <mergeCell ref="N926:N927"/>
    <mergeCell ref="O926:O927"/>
    <mergeCell ref="P926:P927"/>
    <mergeCell ref="Q926:R927"/>
    <mergeCell ref="S926:U927"/>
    <mergeCell ref="V926:V927"/>
    <mergeCell ref="W926:W927"/>
    <mergeCell ref="B928:C929"/>
    <mergeCell ref="D928:E929"/>
    <mergeCell ref="F928:G929"/>
    <mergeCell ref="H928:I929"/>
    <mergeCell ref="J928:K929"/>
    <mergeCell ref="L928:L929"/>
    <mergeCell ref="M928:M929"/>
    <mergeCell ref="N928:N929"/>
    <mergeCell ref="O928:O929"/>
    <mergeCell ref="P928:P929"/>
    <mergeCell ref="Q928:R929"/>
    <mergeCell ref="S928:U929"/>
    <mergeCell ref="V928:V929"/>
    <mergeCell ref="W928:W929"/>
    <mergeCell ref="J930:K931"/>
    <mergeCell ref="L930:L931"/>
    <mergeCell ref="M930:M931"/>
    <mergeCell ref="N930:N931"/>
    <mergeCell ref="O930:O931"/>
    <mergeCell ref="P930:P931"/>
    <mergeCell ref="Q930:R931"/>
    <mergeCell ref="S930:U931"/>
    <mergeCell ref="V930:V931"/>
    <mergeCell ref="W930:W931"/>
    <mergeCell ref="B932:C933"/>
    <mergeCell ref="D932:E933"/>
    <mergeCell ref="F932:G933"/>
    <mergeCell ref="H932:I933"/>
    <mergeCell ref="J932:K933"/>
    <mergeCell ref="L932:L933"/>
    <mergeCell ref="M932:M933"/>
    <mergeCell ref="N932:N933"/>
    <mergeCell ref="O932:O933"/>
    <mergeCell ref="P932:P933"/>
    <mergeCell ref="Q932:R933"/>
    <mergeCell ref="S932:U933"/>
    <mergeCell ref="V932:V933"/>
    <mergeCell ref="W932:W933"/>
    <mergeCell ref="J934:K935"/>
    <mergeCell ref="L934:L935"/>
    <mergeCell ref="M934:M935"/>
    <mergeCell ref="N934:N935"/>
    <mergeCell ref="O934:O935"/>
    <mergeCell ref="P934:P935"/>
    <mergeCell ref="Q934:R935"/>
    <mergeCell ref="S934:U935"/>
    <mergeCell ref="V934:V935"/>
    <mergeCell ref="W934:W935"/>
    <mergeCell ref="B936:C937"/>
    <mergeCell ref="D936:E937"/>
    <mergeCell ref="F936:G937"/>
    <mergeCell ref="H936:I937"/>
    <mergeCell ref="J936:K937"/>
    <mergeCell ref="L936:L937"/>
    <mergeCell ref="M936:M937"/>
    <mergeCell ref="N936:N937"/>
    <mergeCell ref="O936:O937"/>
    <mergeCell ref="P936:P937"/>
    <mergeCell ref="Q936:R937"/>
    <mergeCell ref="S936:U937"/>
    <mergeCell ref="V936:V937"/>
    <mergeCell ref="W936:W937"/>
    <mergeCell ref="J938:K939"/>
    <mergeCell ref="L938:L939"/>
    <mergeCell ref="M938:M939"/>
    <mergeCell ref="N938:N939"/>
    <mergeCell ref="O938:O939"/>
    <mergeCell ref="P938:P939"/>
    <mergeCell ref="Q938:R939"/>
    <mergeCell ref="S938:U939"/>
    <mergeCell ref="V938:V939"/>
    <mergeCell ref="W938:W939"/>
    <mergeCell ref="B940:C941"/>
    <mergeCell ref="D940:E941"/>
    <mergeCell ref="F940:G941"/>
    <mergeCell ref="H940:I941"/>
    <mergeCell ref="J940:K941"/>
    <mergeCell ref="L940:L941"/>
    <mergeCell ref="M940:M941"/>
    <mergeCell ref="N940:N941"/>
    <mergeCell ref="O940:O941"/>
    <mergeCell ref="P940:P941"/>
    <mergeCell ref="Q940:R941"/>
    <mergeCell ref="S940:U941"/>
    <mergeCell ref="V940:V941"/>
    <mergeCell ref="W940:W941"/>
    <mergeCell ref="J942:K943"/>
    <mergeCell ref="L942:L943"/>
    <mergeCell ref="M942:M943"/>
    <mergeCell ref="N942:N943"/>
    <mergeCell ref="O942:O943"/>
    <mergeCell ref="P942:P943"/>
    <mergeCell ref="Q942:R943"/>
    <mergeCell ref="S942:U943"/>
    <mergeCell ref="V942:V943"/>
    <mergeCell ref="W942:W943"/>
    <mergeCell ref="B944:C945"/>
    <mergeCell ref="D944:E945"/>
    <mergeCell ref="F944:G945"/>
    <mergeCell ref="H944:I945"/>
    <mergeCell ref="J944:K945"/>
    <mergeCell ref="L944:L945"/>
    <mergeCell ref="M944:M945"/>
    <mergeCell ref="N944:N945"/>
    <mergeCell ref="O944:O945"/>
    <mergeCell ref="P944:P945"/>
    <mergeCell ref="Q944:R945"/>
    <mergeCell ref="S944:U945"/>
    <mergeCell ref="V944:V945"/>
    <mergeCell ref="W944:W945"/>
    <mergeCell ref="J946:K947"/>
    <mergeCell ref="L946:L947"/>
    <mergeCell ref="M946:M947"/>
    <mergeCell ref="N946:N947"/>
    <mergeCell ref="O946:O947"/>
    <mergeCell ref="P946:P947"/>
    <mergeCell ref="Q946:R947"/>
    <mergeCell ref="S946:U947"/>
    <mergeCell ref="V946:V947"/>
    <mergeCell ref="W946:W947"/>
    <mergeCell ref="B948:C949"/>
    <mergeCell ref="D948:E949"/>
    <mergeCell ref="F948:G949"/>
    <mergeCell ref="H948:I949"/>
    <mergeCell ref="J948:K949"/>
    <mergeCell ref="L948:L949"/>
    <mergeCell ref="M948:M949"/>
    <mergeCell ref="N948:N949"/>
    <mergeCell ref="O948:O949"/>
    <mergeCell ref="P948:P949"/>
    <mergeCell ref="Q948:R949"/>
    <mergeCell ref="S948:U949"/>
    <mergeCell ref="V948:V949"/>
    <mergeCell ref="W948:W949"/>
    <mergeCell ref="J950:K951"/>
    <mergeCell ref="L950:L951"/>
    <mergeCell ref="M950:M951"/>
    <mergeCell ref="N950:N951"/>
    <mergeCell ref="O950:O951"/>
    <mergeCell ref="P950:P951"/>
    <mergeCell ref="Q950:R951"/>
    <mergeCell ref="S950:U951"/>
    <mergeCell ref="V950:V951"/>
    <mergeCell ref="W950:W951"/>
    <mergeCell ref="B952:C953"/>
    <mergeCell ref="D952:E953"/>
    <mergeCell ref="F952:G953"/>
    <mergeCell ref="H952:I953"/>
    <mergeCell ref="J952:K953"/>
    <mergeCell ref="L952:L953"/>
    <mergeCell ref="M952:M953"/>
    <mergeCell ref="N952:N953"/>
    <mergeCell ref="O952:O953"/>
    <mergeCell ref="P952:P953"/>
    <mergeCell ref="Q952:R953"/>
    <mergeCell ref="S952:U953"/>
    <mergeCell ref="V952:V953"/>
    <mergeCell ref="W952:W953"/>
    <mergeCell ref="J954:K955"/>
    <mergeCell ref="L954:L955"/>
    <mergeCell ref="M954:M955"/>
    <mergeCell ref="N954:N955"/>
    <mergeCell ref="O954:O955"/>
    <mergeCell ref="P954:P955"/>
    <mergeCell ref="Q954:R955"/>
    <mergeCell ref="S954:U955"/>
    <mergeCell ref="V954:V955"/>
    <mergeCell ref="W954:W955"/>
    <mergeCell ref="B956:C957"/>
    <mergeCell ref="D956:E957"/>
    <mergeCell ref="F956:G957"/>
    <mergeCell ref="H956:I957"/>
    <mergeCell ref="J956:K957"/>
    <mergeCell ref="L956:L957"/>
    <mergeCell ref="M956:M957"/>
    <mergeCell ref="N956:N957"/>
    <mergeCell ref="O956:O957"/>
    <mergeCell ref="P956:P957"/>
    <mergeCell ref="Q956:R957"/>
    <mergeCell ref="S956:U957"/>
    <mergeCell ref="V956:V957"/>
    <mergeCell ref="W956:W957"/>
    <mergeCell ref="J958:K959"/>
    <mergeCell ref="L958:L959"/>
    <mergeCell ref="M958:M959"/>
    <mergeCell ref="N958:N959"/>
    <mergeCell ref="O958:O959"/>
    <mergeCell ref="P958:P959"/>
    <mergeCell ref="Q958:R959"/>
    <mergeCell ref="S958:U959"/>
    <mergeCell ref="V958:V959"/>
    <mergeCell ref="W958:W959"/>
    <mergeCell ref="B960:C961"/>
    <mergeCell ref="D960:E961"/>
    <mergeCell ref="F960:G961"/>
    <mergeCell ref="H960:I961"/>
    <mergeCell ref="J960:K961"/>
    <mergeCell ref="L960:L961"/>
    <mergeCell ref="M960:M961"/>
    <mergeCell ref="N960:N961"/>
    <mergeCell ref="O960:O961"/>
    <mergeCell ref="P960:P961"/>
    <mergeCell ref="Q960:R961"/>
    <mergeCell ref="S960:U961"/>
    <mergeCell ref="V960:V961"/>
    <mergeCell ref="W960:W961"/>
    <mergeCell ref="J962:K963"/>
    <mergeCell ref="L962:L963"/>
    <mergeCell ref="M962:M963"/>
    <mergeCell ref="N962:N963"/>
    <mergeCell ref="O962:O963"/>
    <mergeCell ref="P962:P963"/>
    <mergeCell ref="Q962:R963"/>
    <mergeCell ref="S962:U963"/>
    <mergeCell ref="V962:V963"/>
    <mergeCell ref="W962:W963"/>
    <mergeCell ref="B964:C965"/>
    <mergeCell ref="D964:E965"/>
    <mergeCell ref="F964:G965"/>
    <mergeCell ref="H964:I965"/>
    <mergeCell ref="J964:K965"/>
    <mergeCell ref="L964:L965"/>
    <mergeCell ref="M964:M965"/>
    <mergeCell ref="N964:N965"/>
    <mergeCell ref="O964:O965"/>
    <mergeCell ref="P964:P965"/>
    <mergeCell ref="Q964:R965"/>
    <mergeCell ref="S964:U965"/>
    <mergeCell ref="V964:V965"/>
    <mergeCell ref="W964:W965"/>
    <mergeCell ref="J966:K967"/>
    <mergeCell ref="L966:L967"/>
    <mergeCell ref="M966:M967"/>
    <mergeCell ref="N966:N967"/>
    <mergeCell ref="O966:O967"/>
    <mergeCell ref="P966:P967"/>
    <mergeCell ref="Q966:R967"/>
    <mergeCell ref="S966:U967"/>
    <mergeCell ref="V966:V967"/>
    <mergeCell ref="W966:W967"/>
    <mergeCell ref="B968:C969"/>
    <mergeCell ref="D968:E969"/>
    <mergeCell ref="F968:G969"/>
    <mergeCell ref="H968:I969"/>
    <mergeCell ref="J968:K969"/>
    <mergeCell ref="L968:L969"/>
    <mergeCell ref="M968:M969"/>
    <mergeCell ref="N968:N969"/>
    <mergeCell ref="O968:O969"/>
    <mergeCell ref="P968:P969"/>
    <mergeCell ref="Q968:R969"/>
    <mergeCell ref="S968:U969"/>
    <mergeCell ref="V968:V969"/>
    <mergeCell ref="W968:W969"/>
    <mergeCell ref="J970:K971"/>
    <mergeCell ref="L970:L971"/>
    <mergeCell ref="M970:M971"/>
    <mergeCell ref="N970:N971"/>
    <mergeCell ref="O970:O971"/>
    <mergeCell ref="P970:P971"/>
    <mergeCell ref="Q970:R971"/>
    <mergeCell ref="S970:U971"/>
    <mergeCell ref="V970:V971"/>
    <mergeCell ref="W970:W971"/>
    <mergeCell ref="B972:C973"/>
    <mergeCell ref="D972:E973"/>
    <mergeCell ref="F972:G973"/>
    <mergeCell ref="H972:I973"/>
    <mergeCell ref="J972:K973"/>
    <mergeCell ref="L972:L973"/>
    <mergeCell ref="M972:M973"/>
    <mergeCell ref="N972:N973"/>
    <mergeCell ref="O972:O973"/>
    <mergeCell ref="P972:P973"/>
    <mergeCell ref="Q972:R973"/>
    <mergeCell ref="S972:U973"/>
    <mergeCell ref="V972:V973"/>
    <mergeCell ref="W972:W973"/>
    <mergeCell ref="J974:K975"/>
    <mergeCell ref="L974:L975"/>
    <mergeCell ref="M974:M975"/>
    <mergeCell ref="N974:N975"/>
    <mergeCell ref="O974:O975"/>
    <mergeCell ref="P974:P975"/>
    <mergeCell ref="Q974:R975"/>
    <mergeCell ref="S974:U975"/>
    <mergeCell ref="V974:V975"/>
    <mergeCell ref="W974:W975"/>
    <mergeCell ref="B976:C977"/>
    <mergeCell ref="D976:E977"/>
    <mergeCell ref="F976:G977"/>
    <mergeCell ref="H976:I977"/>
    <mergeCell ref="J976:K977"/>
    <mergeCell ref="L976:L977"/>
    <mergeCell ref="M976:M977"/>
    <mergeCell ref="N976:N977"/>
    <mergeCell ref="O976:O977"/>
    <mergeCell ref="P976:P977"/>
    <mergeCell ref="Q976:R977"/>
    <mergeCell ref="S976:U977"/>
    <mergeCell ref="V976:V977"/>
    <mergeCell ref="W976:W977"/>
    <mergeCell ref="J978:K979"/>
    <mergeCell ref="L978:L979"/>
    <mergeCell ref="M978:M979"/>
    <mergeCell ref="N978:N979"/>
    <mergeCell ref="O978:O979"/>
    <mergeCell ref="P978:P979"/>
    <mergeCell ref="Q978:R979"/>
    <mergeCell ref="S978:U979"/>
    <mergeCell ref="V978:V979"/>
    <mergeCell ref="W978:W979"/>
    <mergeCell ref="B980:C981"/>
    <mergeCell ref="D980:E981"/>
    <mergeCell ref="F980:G981"/>
    <mergeCell ref="H980:I981"/>
    <mergeCell ref="J980:K981"/>
    <mergeCell ref="L980:L981"/>
    <mergeCell ref="M980:M981"/>
    <mergeCell ref="N980:N981"/>
    <mergeCell ref="O980:O981"/>
    <mergeCell ref="P980:P981"/>
    <mergeCell ref="Q980:R981"/>
    <mergeCell ref="S980:U981"/>
    <mergeCell ref="V980:V981"/>
    <mergeCell ref="W980:W981"/>
    <mergeCell ref="J982:K983"/>
    <mergeCell ref="L982:L983"/>
    <mergeCell ref="M982:M983"/>
    <mergeCell ref="N982:N983"/>
    <mergeCell ref="O982:O983"/>
    <mergeCell ref="P982:P983"/>
    <mergeCell ref="Q982:R983"/>
    <mergeCell ref="S982:U983"/>
    <mergeCell ref="V982:V983"/>
    <mergeCell ref="W982:W983"/>
    <mergeCell ref="B984:C985"/>
    <mergeCell ref="D984:E985"/>
    <mergeCell ref="F984:G985"/>
    <mergeCell ref="H984:I985"/>
    <mergeCell ref="J984:K985"/>
    <mergeCell ref="L984:L985"/>
    <mergeCell ref="M984:M985"/>
    <mergeCell ref="N984:N985"/>
    <mergeCell ref="O984:O985"/>
    <mergeCell ref="P984:P985"/>
    <mergeCell ref="Q984:R985"/>
    <mergeCell ref="S984:U985"/>
    <mergeCell ref="V984:V985"/>
    <mergeCell ref="W984:W985"/>
    <mergeCell ref="J986:K987"/>
    <mergeCell ref="L986:L987"/>
    <mergeCell ref="M986:M987"/>
    <mergeCell ref="N986:N987"/>
    <mergeCell ref="O986:O987"/>
    <mergeCell ref="P986:P987"/>
    <mergeCell ref="Q986:R987"/>
    <mergeCell ref="S986:U987"/>
    <mergeCell ref="V986:V987"/>
    <mergeCell ref="W986:W987"/>
    <mergeCell ref="B988:C989"/>
    <mergeCell ref="D988:E989"/>
    <mergeCell ref="F988:G989"/>
    <mergeCell ref="H988:I989"/>
    <mergeCell ref="J988:K989"/>
    <mergeCell ref="L988:L989"/>
    <mergeCell ref="M988:M989"/>
    <mergeCell ref="N988:N989"/>
    <mergeCell ref="O988:O989"/>
    <mergeCell ref="P988:P989"/>
    <mergeCell ref="Q988:R989"/>
    <mergeCell ref="S988:U989"/>
    <mergeCell ref="V988:V989"/>
    <mergeCell ref="W988:W989"/>
    <mergeCell ref="J990:K991"/>
    <mergeCell ref="L990:L991"/>
    <mergeCell ref="M990:M991"/>
    <mergeCell ref="N990:N991"/>
    <mergeCell ref="O990:O991"/>
    <mergeCell ref="P990:P991"/>
    <mergeCell ref="Q990:R991"/>
    <mergeCell ref="S990:U991"/>
    <mergeCell ref="V990:V991"/>
    <mergeCell ref="W990:W991"/>
    <mergeCell ref="B992:C993"/>
    <mergeCell ref="D992:E993"/>
    <mergeCell ref="F992:G993"/>
    <mergeCell ref="H992:I993"/>
    <mergeCell ref="J992:K993"/>
    <mergeCell ref="L992:L993"/>
    <mergeCell ref="M992:M993"/>
    <mergeCell ref="N992:N993"/>
    <mergeCell ref="O992:O993"/>
    <mergeCell ref="P992:P993"/>
    <mergeCell ref="Q992:R993"/>
    <mergeCell ref="S992:U993"/>
    <mergeCell ref="V992:V993"/>
    <mergeCell ref="W992:W993"/>
    <mergeCell ref="J994:K995"/>
    <mergeCell ref="L994:L995"/>
    <mergeCell ref="M994:M995"/>
    <mergeCell ref="N994:N995"/>
    <mergeCell ref="O994:O995"/>
    <mergeCell ref="P994:P995"/>
    <mergeCell ref="Q994:R995"/>
    <mergeCell ref="S994:U995"/>
    <mergeCell ref="V994:V995"/>
    <mergeCell ref="W994:W995"/>
    <mergeCell ref="B996:C997"/>
    <mergeCell ref="D996:E997"/>
    <mergeCell ref="F996:G997"/>
    <mergeCell ref="H996:I997"/>
    <mergeCell ref="J996:K997"/>
    <mergeCell ref="L996:L997"/>
    <mergeCell ref="M996:M997"/>
    <mergeCell ref="N996:N997"/>
    <mergeCell ref="O996:O997"/>
    <mergeCell ref="P996:P997"/>
    <mergeCell ref="Q996:R997"/>
    <mergeCell ref="S996:U997"/>
    <mergeCell ref="V996:V997"/>
    <mergeCell ref="W996:W997"/>
    <mergeCell ref="J998:K999"/>
    <mergeCell ref="L998:L999"/>
    <mergeCell ref="M998:M999"/>
    <mergeCell ref="N998:N999"/>
    <mergeCell ref="O998:O999"/>
    <mergeCell ref="P998:P999"/>
    <mergeCell ref="Q998:R999"/>
    <mergeCell ref="S998:U999"/>
    <mergeCell ref="V998:V999"/>
    <mergeCell ref="W998:W999"/>
    <mergeCell ref="B1000:C1001"/>
    <mergeCell ref="D1000:E1001"/>
    <mergeCell ref="F1000:G1001"/>
    <mergeCell ref="H1000:I1001"/>
    <mergeCell ref="J1000:K1001"/>
    <mergeCell ref="L1000:L1001"/>
    <mergeCell ref="M1000:M1001"/>
    <mergeCell ref="N1000:N1001"/>
    <mergeCell ref="O1000:O1001"/>
    <mergeCell ref="P1000:P1001"/>
    <mergeCell ref="Q1000:R1001"/>
    <mergeCell ref="S1000:U1001"/>
    <mergeCell ref="V1000:V1001"/>
    <mergeCell ref="W1000:W1001"/>
    <mergeCell ref="J1002:K1003"/>
    <mergeCell ref="L1002:L1003"/>
    <mergeCell ref="M1002:M1003"/>
    <mergeCell ref="N1002:N1003"/>
    <mergeCell ref="O1002:O1003"/>
    <mergeCell ref="P1002:P1003"/>
    <mergeCell ref="Q1002:R1003"/>
    <mergeCell ref="S1002:U1003"/>
    <mergeCell ref="V1002:V1003"/>
    <mergeCell ref="W1002:W1003"/>
    <mergeCell ref="B1004:C1005"/>
    <mergeCell ref="D1004:E1005"/>
    <mergeCell ref="F1004:G1005"/>
    <mergeCell ref="H1004:I1005"/>
    <mergeCell ref="J1004:K1005"/>
    <mergeCell ref="L1004:L1005"/>
    <mergeCell ref="M1004:M1005"/>
    <mergeCell ref="N1004:N1005"/>
    <mergeCell ref="O1004:O1005"/>
    <mergeCell ref="P1004:P1005"/>
    <mergeCell ref="Q1004:R1005"/>
    <mergeCell ref="S1004:U1005"/>
    <mergeCell ref="V1004:V1005"/>
    <mergeCell ref="W1004:W1005"/>
    <mergeCell ref="J1006:K1007"/>
    <mergeCell ref="L1006:L1007"/>
    <mergeCell ref="M1006:M1007"/>
    <mergeCell ref="N1006:N1007"/>
    <mergeCell ref="O1006:O1007"/>
    <mergeCell ref="P1006:P1007"/>
    <mergeCell ref="Q1006:R1007"/>
    <mergeCell ref="S1006:U1007"/>
    <mergeCell ref="V1006:V1007"/>
    <mergeCell ref="W1006:W1007"/>
    <mergeCell ref="B1008:C1009"/>
    <mergeCell ref="D1008:E1009"/>
    <mergeCell ref="F1008:G1009"/>
    <mergeCell ref="H1008:I1009"/>
    <mergeCell ref="J1008:K1009"/>
    <mergeCell ref="L1008:L1009"/>
    <mergeCell ref="M1008:M1009"/>
    <mergeCell ref="N1008:N1009"/>
    <mergeCell ref="O1008:O1009"/>
    <mergeCell ref="P1008:P1009"/>
    <mergeCell ref="Q1008:R1009"/>
    <mergeCell ref="S1008:U1009"/>
    <mergeCell ref="V1008:V1009"/>
    <mergeCell ref="W1008:W1009"/>
    <mergeCell ref="J1010:K1011"/>
    <mergeCell ref="L1010:L1011"/>
    <mergeCell ref="M1010:M1011"/>
    <mergeCell ref="N1010:N1011"/>
    <mergeCell ref="O1010:O1011"/>
    <mergeCell ref="P1010:P1011"/>
    <mergeCell ref="Q1010:R1011"/>
    <mergeCell ref="S1010:U1011"/>
    <mergeCell ref="V1010:V1011"/>
    <mergeCell ref="W1010:W1011"/>
    <mergeCell ref="B1012:C1013"/>
    <mergeCell ref="D1012:E1013"/>
    <mergeCell ref="F1012:G1013"/>
    <mergeCell ref="H1012:I1013"/>
    <mergeCell ref="J1012:K1013"/>
    <mergeCell ref="L1012:L1013"/>
    <mergeCell ref="M1012:M1013"/>
    <mergeCell ref="N1012:N1013"/>
    <mergeCell ref="O1012:O1013"/>
    <mergeCell ref="P1012:P1013"/>
    <mergeCell ref="Q1012:R1013"/>
    <mergeCell ref="S1012:U1013"/>
    <mergeCell ref="V1012:V1013"/>
    <mergeCell ref="W1012:W1013"/>
    <mergeCell ref="J1014:K1015"/>
    <mergeCell ref="L1014:L1015"/>
    <mergeCell ref="M1014:M1015"/>
    <mergeCell ref="N1014:N1015"/>
    <mergeCell ref="O1014:O1015"/>
    <mergeCell ref="P1014:P1015"/>
    <mergeCell ref="Q1014:R1015"/>
    <mergeCell ref="S1014:U1015"/>
    <mergeCell ref="V1014:V1015"/>
    <mergeCell ref="W1014:W1015"/>
    <mergeCell ref="B1016:C1017"/>
    <mergeCell ref="D1016:E1017"/>
    <mergeCell ref="F1016:G1017"/>
    <mergeCell ref="H1016:I1017"/>
    <mergeCell ref="J1016:K1017"/>
    <mergeCell ref="L1016:L1017"/>
    <mergeCell ref="M1016:M1017"/>
    <mergeCell ref="N1016:N1017"/>
    <mergeCell ref="O1016:O1017"/>
    <mergeCell ref="P1016:P1017"/>
    <mergeCell ref="Q1016:R1017"/>
    <mergeCell ref="S1016:U1017"/>
    <mergeCell ref="V1016:V1017"/>
    <mergeCell ref="W1016:W1017"/>
    <mergeCell ref="J1018:K1019"/>
    <mergeCell ref="L1018:L1019"/>
    <mergeCell ref="M1018:M1019"/>
    <mergeCell ref="N1018:N1019"/>
    <mergeCell ref="O1018:O1019"/>
    <mergeCell ref="P1018:P1019"/>
    <mergeCell ref="Q1018:R1019"/>
    <mergeCell ref="S1018:U1019"/>
    <mergeCell ref="V1018:V1019"/>
    <mergeCell ref="W1018:W1019"/>
    <mergeCell ref="B1020:C1021"/>
    <mergeCell ref="D1020:E1021"/>
    <mergeCell ref="F1020:G1021"/>
    <mergeCell ref="H1020:I1021"/>
    <mergeCell ref="J1020:K1021"/>
    <mergeCell ref="L1020:L1021"/>
    <mergeCell ref="M1020:M1021"/>
    <mergeCell ref="N1020:N1021"/>
    <mergeCell ref="O1020:O1021"/>
    <mergeCell ref="P1020:P1021"/>
    <mergeCell ref="Q1020:R1021"/>
    <mergeCell ref="S1020:U1021"/>
    <mergeCell ref="V1020:V1021"/>
    <mergeCell ref="W1020:W1021"/>
    <mergeCell ref="J1022:K1023"/>
    <mergeCell ref="L1022:L1023"/>
    <mergeCell ref="M1022:M1023"/>
    <mergeCell ref="N1022:N1023"/>
    <mergeCell ref="O1022:O1023"/>
    <mergeCell ref="P1022:P1023"/>
    <mergeCell ref="Q1022:R1023"/>
    <mergeCell ref="S1022:U1023"/>
    <mergeCell ref="V1022:V1023"/>
    <mergeCell ref="W1022:W1023"/>
    <mergeCell ref="B1024:C1025"/>
    <mergeCell ref="D1024:E1025"/>
    <mergeCell ref="F1024:G1025"/>
    <mergeCell ref="H1024:I1025"/>
    <mergeCell ref="J1024:K1025"/>
    <mergeCell ref="L1024:L1025"/>
    <mergeCell ref="M1024:M1025"/>
    <mergeCell ref="N1024:N1025"/>
    <mergeCell ref="O1024:O1025"/>
    <mergeCell ref="P1024:P1025"/>
    <mergeCell ref="Q1024:R1025"/>
    <mergeCell ref="S1024:U1025"/>
    <mergeCell ref="V1024:V1025"/>
    <mergeCell ref="W1024:W1025"/>
    <mergeCell ref="J1026:K1027"/>
    <mergeCell ref="L1026:L1027"/>
    <mergeCell ref="M1026:M1027"/>
    <mergeCell ref="N1026:N1027"/>
    <mergeCell ref="O1026:O1027"/>
    <mergeCell ref="P1026:P1027"/>
    <mergeCell ref="Q1026:R1027"/>
    <mergeCell ref="S1026:U1027"/>
    <mergeCell ref="V1026:V1027"/>
    <mergeCell ref="W1026:W1027"/>
    <mergeCell ref="B1028:C1029"/>
    <mergeCell ref="D1028:E1029"/>
    <mergeCell ref="F1028:G1029"/>
    <mergeCell ref="H1028:I1029"/>
    <mergeCell ref="J1028:K1029"/>
    <mergeCell ref="L1028:L1029"/>
    <mergeCell ref="M1028:M1029"/>
    <mergeCell ref="N1028:N1029"/>
    <mergeCell ref="O1028:O1029"/>
    <mergeCell ref="P1028:P1029"/>
    <mergeCell ref="Q1028:R1029"/>
    <mergeCell ref="S1028:U1029"/>
    <mergeCell ref="V1028:V1029"/>
    <mergeCell ref="W1028:W1029"/>
    <mergeCell ref="Q1030:R1031"/>
    <mergeCell ref="S1030:U1031"/>
    <mergeCell ref="V1030:V1031"/>
    <mergeCell ref="W1030:W1031"/>
    <mergeCell ref="B1032:C1033"/>
    <mergeCell ref="D1032:E1033"/>
    <mergeCell ref="F1032:G1033"/>
    <mergeCell ref="H1032:I1033"/>
    <mergeCell ref="J1032:K1033"/>
    <mergeCell ref="L1032:L1033"/>
    <mergeCell ref="M1032:M1033"/>
    <mergeCell ref="N1032:N1033"/>
    <mergeCell ref="O1032:O1033"/>
    <mergeCell ref="P1032:P1033"/>
    <mergeCell ref="Q1032:R1033"/>
    <mergeCell ref="S1032:U1033"/>
    <mergeCell ref="V1032:V1033"/>
    <mergeCell ref="W1032:W1033"/>
    <mergeCell ref="S1034:U1035"/>
    <mergeCell ref="V1034:V1035"/>
    <mergeCell ref="W1034:W1035"/>
    <mergeCell ref="B1036:C1037"/>
    <mergeCell ref="D1036:E1037"/>
    <mergeCell ref="F1036:G1037"/>
    <mergeCell ref="H1036:I1037"/>
    <mergeCell ref="J1036:K1037"/>
    <mergeCell ref="L1036:L1037"/>
    <mergeCell ref="M1036:M1037"/>
    <mergeCell ref="N1036:N1037"/>
    <mergeCell ref="O1036:O1037"/>
    <mergeCell ref="P1036:P1037"/>
    <mergeCell ref="Q1036:R1037"/>
    <mergeCell ref="S1036:U1037"/>
    <mergeCell ref="V1036:V1037"/>
    <mergeCell ref="W1036:W1037"/>
    <mergeCell ref="Q1034:R1035"/>
    <mergeCell ref="P1038:P1039"/>
    <mergeCell ref="Q1038:R1039"/>
    <mergeCell ref="S1038:U1039"/>
    <mergeCell ref="V1038:V1039"/>
    <mergeCell ref="W1038:W1039"/>
    <mergeCell ref="B1040:C1041"/>
    <mergeCell ref="D1040:E1041"/>
    <mergeCell ref="F1040:G1041"/>
    <mergeCell ref="H1040:I1041"/>
    <mergeCell ref="J1040:K1041"/>
    <mergeCell ref="L1040:L1041"/>
    <mergeCell ref="M1040:M1041"/>
    <mergeCell ref="N1040:N1041"/>
    <mergeCell ref="O1040:O1041"/>
    <mergeCell ref="P1040:P1041"/>
    <mergeCell ref="Q1040:R1041"/>
    <mergeCell ref="S1040:U1041"/>
    <mergeCell ref="V1040:V1041"/>
    <mergeCell ref="W1040:W1041"/>
    <mergeCell ref="B1042:C1043"/>
    <mergeCell ref="D1042:E1043"/>
    <mergeCell ref="F1042:G1043"/>
    <mergeCell ref="H1042:I1043"/>
    <mergeCell ref="J1042:K1043"/>
    <mergeCell ref="L1042:L1043"/>
    <mergeCell ref="M1042:M1043"/>
    <mergeCell ref="N1042:N1043"/>
    <mergeCell ref="O1042:O1043"/>
    <mergeCell ref="P1042:P1043"/>
    <mergeCell ref="Q1042:R1043"/>
    <mergeCell ref="S1042:U1043"/>
    <mergeCell ref="V1042:V1043"/>
    <mergeCell ref="W1042:W1043"/>
    <mergeCell ref="B1044:C1045"/>
    <mergeCell ref="D1044:E1045"/>
    <mergeCell ref="F1044:G1045"/>
    <mergeCell ref="H1044:I1045"/>
    <mergeCell ref="J1044:K1045"/>
    <mergeCell ref="L1044:L1045"/>
    <mergeCell ref="M1044:M1045"/>
    <mergeCell ref="N1044:N1045"/>
    <mergeCell ref="O1044:O1045"/>
    <mergeCell ref="P1044:P1045"/>
    <mergeCell ref="Q1044:R1045"/>
    <mergeCell ref="S1044:U1045"/>
    <mergeCell ref="V1044:V1045"/>
    <mergeCell ref="W1044:W1045"/>
    <mergeCell ref="X10:X11"/>
    <mergeCell ref="X12:X13"/>
    <mergeCell ref="X14:X15"/>
    <mergeCell ref="X16:X17"/>
    <mergeCell ref="X52:X53"/>
    <mergeCell ref="X54:X55"/>
    <mergeCell ref="X56:X57"/>
    <mergeCell ref="X58:X59"/>
    <mergeCell ref="X60:X61"/>
    <mergeCell ref="X62:X63"/>
    <mergeCell ref="X64:X65"/>
    <mergeCell ref="X66:X67"/>
    <mergeCell ref="X68:X69"/>
    <mergeCell ref="X70:X71"/>
    <mergeCell ref="X72:X73"/>
    <mergeCell ref="X74:X75"/>
    <mergeCell ref="X76:X77"/>
    <mergeCell ref="X78:X79"/>
    <mergeCell ref="X80:X81"/>
    <mergeCell ref="X82:X83"/>
    <mergeCell ref="X84:X85"/>
    <mergeCell ref="X86:X87"/>
    <mergeCell ref="X88:X89"/>
    <mergeCell ref="X90:X91"/>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4:X125"/>
    <mergeCell ref="X126:X127"/>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0:X161"/>
    <mergeCell ref="X162:X163"/>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196:X197"/>
    <mergeCell ref="X198:X199"/>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2:X233"/>
    <mergeCell ref="X234:X235"/>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68:X269"/>
    <mergeCell ref="X270:X271"/>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4:X305"/>
    <mergeCell ref="X306:X307"/>
    <mergeCell ref="X308:X309"/>
    <mergeCell ref="X310:X311"/>
    <mergeCell ref="X312:X313"/>
    <mergeCell ref="X314:X315"/>
    <mergeCell ref="X316:X317"/>
    <mergeCell ref="X318:X319"/>
    <mergeCell ref="X320:X321"/>
    <mergeCell ref="X322:X323"/>
    <mergeCell ref="X324:X325"/>
    <mergeCell ref="X326:X327"/>
    <mergeCell ref="X328:X329"/>
    <mergeCell ref="X330:X331"/>
    <mergeCell ref="X332:X333"/>
    <mergeCell ref="X334:X335"/>
    <mergeCell ref="X336:X337"/>
    <mergeCell ref="X338:X339"/>
    <mergeCell ref="X340:X341"/>
    <mergeCell ref="X342:X343"/>
    <mergeCell ref="X344:X345"/>
    <mergeCell ref="X346:X347"/>
    <mergeCell ref="X348:X349"/>
    <mergeCell ref="X350:X351"/>
    <mergeCell ref="X352:X353"/>
    <mergeCell ref="X354:X355"/>
    <mergeCell ref="X356:X357"/>
    <mergeCell ref="X358:X359"/>
    <mergeCell ref="X360:X361"/>
    <mergeCell ref="X362:X363"/>
    <mergeCell ref="X364:X365"/>
    <mergeCell ref="X366:X367"/>
    <mergeCell ref="X368:X369"/>
    <mergeCell ref="X370:X371"/>
    <mergeCell ref="X372:X373"/>
    <mergeCell ref="X374:X375"/>
    <mergeCell ref="X376:X377"/>
    <mergeCell ref="X378:X379"/>
    <mergeCell ref="X380:X381"/>
    <mergeCell ref="X382:X383"/>
    <mergeCell ref="X384:X385"/>
    <mergeCell ref="X386:X387"/>
    <mergeCell ref="X388:X389"/>
    <mergeCell ref="X390:X391"/>
    <mergeCell ref="X392:X393"/>
    <mergeCell ref="X394:X395"/>
    <mergeCell ref="X396:X397"/>
    <mergeCell ref="X398:X399"/>
    <mergeCell ref="X400:X401"/>
    <mergeCell ref="X402:X403"/>
    <mergeCell ref="X404:X405"/>
    <mergeCell ref="X406:X407"/>
    <mergeCell ref="X408:X409"/>
    <mergeCell ref="X410:X411"/>
    <mergeCell ref="X412:X413"/>
    <mergeCell ref="X414:X415"/>
    <mergeCell ref="X416:X417"/>
    <mergeCell ref="X418:X419"/>
    <mergeCell ref="X420:X421"/>
    <mergeCell ref="X422:X423"/>
    <mergeCell ref="X424:X425"/>
    <mergeCell ref="X426:X427"/>
    <mergeCell ref="X428:X429"/>
    <mergeCell ref="X430:X431"/>
    <mergeCell ref="X432:X433"/>
    <mergeCell ref="X434:X435"/>
    <mergeCell ref="X436:X437"/>
    <mergeCell ref="X438:X439"/>
    <mergeCell ref="X440:X441"/>
    <mergeCell ref="X442:X443"/>
    <mergeCell ref="X444:X445"/>
    <mergeCell ref="X446:X447"/>
    <mergeCell ref="X448:X449"/>
    <mergeCell ref="X450:X451"/>
    <mergeCell ref="X452:X453"/>
    <mergeCell ref="X454:X455"/>
    <mergeCell ref="X456:X457"/>
    <mergeCell ref="X458:X459"/>
    <mergeCell ref="X460:X461"/>
    <mergeCell ref="X462:X463"/>
    <mergeCell ref="X464:X465"/>
    <mergeCell ref="X466:X467"/>
    <mergeCell ref="X468:X469"/>
    <mergeCell ref="X470:X471"/>
    <mergeCell ref="X472:X473"/>
    <mergeCell ref="X474:X475"/>
    <mergeCell ref="X476:X477"/>
    <mergeCell ref="X478:X479"/>
    <mergeCell ref="X480:X481"/>
    <mergeCell ref="X482:X483"/>
    <mergeCell ref="X484:X485"/>
    <mergeCell ref="X486:X487"/>
    <mergeCell ref="X488:X489"/>
    <mergeCell ref="X490:X491"/>
    <mergeCell ref="X492:X493"/>
    <mergeCell ref="X494:X495"/>
    <mergeCell ref="X496:X497"/>
    <mergeCell ref="X498:X499"/>
    <mergeCell ref="X500:X501"/>
    <mergeCell ref="X502:X503"/>
    <mergeCell ref="X504:X505"/>
    <mergeCell ref="X506:X507"/>
    <mergeCell ref="X508:X509"/>
    <mergeCell ref="X510:X511"/>
    <mergeCell ref="X512:X513"/>
    <mergeCell ref="X514:X515"/>
    <mergeCell ref="X516:X517"/>
    <mergeCell ref="X518:X519"/>
    <mergeCell ref="X520:X521"/>
    <mergeCell ref="X522:X523"/>
    <mergeCell ref="X524:X525"/>
    <mergeCell ref="X526:X527"/>
    <mergeCell ref="X528:X529"/>
    <mergeCell ref="X530:X531"/>
    <mergeCell ref="X532:X533"/>
    <mergeCell ref="X534:X535"/>
    <mergeCell ref="X536:X537"/>
    <mergeCell ref="X538:X539"/>
    <mergeCell ref="X540:X541"/>
    <mergeCell ref="X542:X543"/>
    <mergeCell ref="X544:X545"/>
    <mergeCell ref="X546:X547"/>
    <mergeCell ref="X548:X549"/>
    <mergeCell ref="X550:X551"/>
    <mergeCell ref="X552:X553"/>
    <mergeCell ref="X554:X555"/>
    <mergeCell ref="X556:X557"/>
    <mergeCell ref="X558:X559"/>
    <mergeCell ref="X560:X561"/>
    <mergeCell ref="X562:X563"/>
    <mergeCell ref="X564:X565"/>
    <mergeCell ref="X566:X567"/>
    <mergeCell ref="X568:X569"/>
    <mergeCell ref="X570:X571"/>
    <mergeCell ref="X572:X573"/>
    <mergeCell ref="X574:X575"/>
    <mergeCell ref="X576:X577"/>
    <mergeCell ref="X578:X579"/>
    <mergeCell ref="X580:X581"/>
    <mergeCell ref="X582:X583"/>
    <mergeCell ref="X584:X585"/>
    <mergeCell ref="X586:X587"/>
    <mergeCell ref="X588:X589"/>
    <mergeCell ref="X590:X591"/>
    <mergeCell ref="X592:X593"/>
    <mergeCell ref="X594:X595"/>
    <mergeCell ref="X596:X597"/>
    <mergeCell ref="X598:X599"/>
    <mergeCell ref="X600:X601"/>
    <mergeCell ref="X602:X603"/>
    <mergeCell ref="X604:X605"/>
    <mergeCell ref="X606:X607"/>
    <mergeCell ref="X608:X609"/>
    <mergeCell ref="X610:X611"/>
    <mergeCell ref="X612:X613"/>
    <mergeCell ref="X614:X615"/>
    <mergeCell ref="X616:X617"/>
    <mergeCell ref="X618:X619"/>
    <mergeCell ref="X620:X621"/>
    <mergeCell ref="X622:X623"/>
    <mergeCell ref="X624:X625"/>
    <mergeCell ref="X626:X627"/>
    <mergeCell ref="X628:X629"/>
    <mergeCell ref="X630:X631"/>
    <mergeCell ref="X632:X633"/>
    <mergeCell ref="X634:X635"/>
    <mergeCell ref="X636:X637"/>
    <mergeCell ref="X638:X639"/>
    <mergeCell ref="X640:X641"/>
    <mergeCell ref="X642:X643"/>
    <mergeCell ref="X644:X645"/>
    <mergeCell ref="X646:X647"/>
    <mergeCell ref="X648:X649"/>
    <mergeCell ref="X650:X651"/>
    <mergeCell ref="X652:X653"/>
    <mergeCell ref="X654:X655"/>
    <mergeCell ref="X656:X657"/>
    <mergeCell ref="X658:X659"/>
    <mergeCell ref="X660:X661"/>
    <mergeCell ref="X662:X663"/>
    <mergeCell ref="X664:X665"/>
    <mergeCell ref="X666:X667"/>
    <mergeCell ref="X668:X669"/>
    <mergeCell ref="X670:X671"/>
    <mergeCell ref="X672:X673"/>
    <mergeCell ref="X674:X675"/>
    <mergeCell ref="X676:X677"/>
    <mergeCell ref="X678:X679"/>
    <mergeCell ref="X680:X681"/>
    <mergeCell ref="X682:X683"/>
    <mergeCell ref="X684:X685"/>
    <mergeCell ref="X686:X687"/>
    <mergeCell ref="X688:X689"/>
    <mergeCell ref="X690:X691"/>
    <mergeCell ref="X692:X693"/>
    <mergeCell ref="X694:X695"/>
    <mergeCell ref="X696:X697"/>
    <mergeCell ref="X698:X699"/>
    <mergeCell ref="X700:X701"/>
    <mergeCell ref="X702:X703"/>
    <mergeCell ref="X704:X705"/>
    <mergeCell ref="X706:X707"/>
    <mergeCell ref="X708:X709"/>
    <mergeCell ref="X710:X711"/>
    <mergeCell ref="X712:X713"/>
    <mergeCell ref="X714:X715"/>
    <mergeCell ref="X716:X717"/>
    <mergeCell ref="X718:X719"/>
    <mergeCell ref="X720:X721"/>
    <mergeCell ref="X722:X723"/>
    <mergeCell ref="X724:X725"/>
    <mergeCell ref="X726:X727"/>
    <mergeCell ref="X728:X729"/>
    <mergeCell ref="X730:X731"/>
    <mergeCell ref="X732:X733"/>
    <mergeCell ref="X734:X735"/>
    <mergeCell ref="X736:X737"/>
    <mergeCell ref="X738:X739"/>
    <mergeCell ref="X740:X741"/>
    <mergeCell ref="X742:X743"/>
    <mergeCell ref="X744:X745"/>
    <mergeCell ref="X746:X747"/>
    <mergeCell ref="X748:X749"/>
    <mergeCell ref="X750:X751"/>
    <mergeCell ref="X752:X753"/>
    <mergeCell ref="X754:X755"/>
    <mergeCell ref="X756:X757"/>
    <mergeCell ref="X758:X759"/>
    <mergeCell ref="X760:X761"/>
    <mergeCell ref="X762:X763"/>
    <mergeCell ref="X764:X765"/>
    <mergeCell ref="X766:X767"/>
    <mergeCell ref="X768:X769"/>
    <mergeCell ref="X770:X771"/>
    <mergeCell ref="X772:X773"/>
    <mergeCell ref="X774:X775"/>
    <mergeCell ref="X776:X777"/>
    <mergeCell ref="X778:X779"/>
    <mergeCell ref="X780:X781"/>
    <mergeCell ref="X782:X783"/>
    <mergeCell ref="X784:X785"/>
    <mergeCell ref="X786:X787"/>
    <mergeCell ref="X788:X789"/>
    <mergeCell ref="X790:X791"/>
    <mergeCell ref="X792:X793"/>
    <mergeCell ref="X794:X795"/>
    <mergeCell ref="X796:X797"/>
    <mergeCell ref="X798:X799"/>
    <mergeCell ref="X800:X801"/>
    <mergeCell ref="X802:X803"/>
    <mergeCell ref="X804:X805"/>
    <mergeCell ref="X806:X807"/>
    <mergeCell ref="X808:X809"/>
    <mergeCell ref="X810:X811"/>
    <mergeCell ref="X812:X813"/>
    <mergeCell ref="X814:X815"/>
    <mergeCell ref="X816:X817"/>
    <mergeCell ref="X818:X819"/>
    <mergeCell ref="X820:X821"/>
    <mergeCell ref="X822:X823"/>
    <mergeCell ref="X824:X825"/>
    <mergeCell ref="X826:X827"/>
    <mergeCell ref="X828:X829"/>
    <mergeCell ref="X830:X831"/>
    <mergeCell ref="X832:X833"/>
    <mergeCell ref="X834:X835"/>
    <mergeCell ref="X836:X837"/>
    <mergeCell ref="X838:X839"/>
    <mergeCell ref="X840:X841"/>
    <mergeCell ref="X842:X843"/>
    <mergeCell ref="X844:X845"/>
    <mergeCell ref="X846:X847"/>
    <mergeCell ref="X848:X849"/>
    <mergeCell ref="X850:X851"/>
    <mergeCell ref="X852:X853"/>
    <mergeCell ref="X854:X855"/>
    <mergeCell ref="X856:X857"/>
    <mergeCell ref="X858:X859"/>
    <mergeCell ref="X860:X861"/>
    <mergeCell ref="X862:X863"/>
    <mergeCell ref="X864:X865"/>
    <mergeCell ref="X866:X867"/>
    <mergeCell ref="X868:X869"/>
    <mergeCell ref="X870:X871"/>
    <mergeCell ref="X872:X873"/>
    <mergeCell ref="X874:X875"/>
    <mergeCell ref="X876:X877"/>
    <mergeCell ref="X878:X879"/>
    <mergeCell ref="X880:X881"/>
    <mergeCell ref="X882:X883"/>
    <mergeCell ref="X884:X885"/>
    <mergeCell ref="X886:X887"/>
    <mergeCell ref="X888:X889"/>
    <mergeCell ref="X890:X891"/>
    <mergeCell ref="X892:X893"/>
    <mergeCell ref="X894:X895"/>
    <mergeCell ref="X896:X897"/>
    <mergeCell ref="X898:X899"/>
    <mergeCell ref="X900:X901"/>
    <mergeCell ref="X902:X903"/>
    <mergeCell ref="X904:X905"/>
    <mergeCell ref="X906:X907"/>
    <mergeCell ref="X908:X909"/>
    <mergeCell ref="X910:X911"/>
    <mergeCell ref="X912:X913"/>
    <mergeCell ref="X914:X915"/>
    <mergeCell ref="X916:X917"/>
    <mergeCell ref="X918:X919"/>
    <mergeCell ref="X920:X921"/>
    <mergeCell ref="X922:X923"/>
    <mergeCell ref="X924:X925"/>
    <mergeCell ref="X926:X927"/>
    <mergeCell ref="X928:X929"/>
    <mergeCell ref="X930:X931"/>
    <mergeCell ref="X932:X933"/>
    <mergeCell ref="X934:X935"/>
    <mergeCell ref="X936:X937"/>
    <mergeCell ref="X938:X939"/>
    <mergeCell ref="X940:X941"/>
    <mergeCell ref="X942:X943"/>
    <mergeCell ref="X944:X945"/>
    <mergeCell ref="X946:X947"/>
    <mergeCell ref="X948:X949"/>
    <mergeCell ref="X950:X951"/>
    <mergeCell ref="X952:X953"/>
    <mergeCell ref="X954:X955"/>
    <mergeCell ref="X956:X957"/>
    <mergeCell ref="X958:X959"/>
    <mergeCell ref="X960:X961"/>
    <mergeCell ref="X962:X963"/>
    <mergeCell ref="X964:X965"/>
    <mergeCell ref="X966:X967"/>
    <mergeCell ref="X968:X969"/>
    <mergeCell ref="X970:X971"/>
    <mergeCell ref="X972:X973"/>
    <mergeCell ref="X974:X975"/>
    <mergeCell ref="X976:X977"/>
    <mergeCell ref="X978:X979"/>
    <mergeCell ref="X980:X981"/>
    <mergeCell ref="X982:X983"/>
    <mergeCell ref="X984:X985"/>
    <mergeCell ref="X986:X987"/>
    <mergeCell ref="X988:X989"/>
    <mergeCell ref="X990:X991"/>
    <mergeCell ref="X992:X993"/>
    <mergeCell ref="X994:X995"/>
    <mergeCell ref="X1030:X1031"/>
    <mergeCell ref="X1032:X1033"/>
    <mergeCell ref="X1034:X1035"/>
    <mergeCell ref="X1036:X1037"/>
    <mergeCell ref="X1038:X1039"/>
    <mergeCell ref="X1040:X1041"/>
    <mergeCell ref="X1042:X1043"/>
    <mergeCell ref="X1044:X1045"/>
    <mergeCell ref="X996:X997"/>
    <mergeCell ref="X998:X999"/>
    <mergeCell ref="X1000:X1001"/>
    <mergeCell ref="X1002:X1003"/>
    <mergeCell ref="X1004:X1005"/>
    <mergeCell ref="X1006:X1007"/>
    <mergeCell ref="X1008:X1009"/>
    <mergeCell ref="X1010:X1011"/>
    <mergeCell ref="X1012:X1013"/>
    <mergeCell ref="X1014:X1015"/>
    <mergeCell ref="X1016:X1017"/>
    <mergeCell ref="X1018:X1019"/>
    <mergeCell ref="X1020:X1021"/>
    <mergeCell ref="X1022:X1023"/>
    <mergeCell ref="X1024:X1025"/>
    <mergeCell ref="X1026:X1027"/>
    <mergeCell ref="X1028:X1029"/>
  </mergeCells>
  <phoneticPr fontId="5"/>
  <dataValidations count="9">
    <dataValidation type="list" allowBlank="1" showInputMessage="1" showErrorMessage="1" sqref="I18">
      <formula1>"1/2,2/3,3/4,4/5,9/10,　"</formula1>
    </dataValidation>
    <dataValidation type="list" allowBlank="1" showInputMessage="1" showErrorMessage="1" sqref="Q14 S10:U15 Q10 Q12 Q1044 Q52 Q54 Q56 Q58 Q60 Q62 Q64 Q66 Q68 Q70 Q72 Q74 Q76 Q78 Q80 Q82 Q84 Q86 Q88 Q90 Q92 Q94 Q96 Q98 Q100 Q102 Q104 Q106 Q108 Q110 Q112 Q114 Q116 Q118 Q120 Q122 Q124 Q126 Q128 Q130 Q132 Q134 Q136 Q138 Q140 Q142 Q144 Q146 Q148 Q150 Q152 Q154 Q156 Q158 Q160 Q162 Q164 Q166 Q168 Q170 Q172 Q174 Q176 Q178 Q180 Q182 Q184 Q186 Q188 Q190 Q192 Q194 Q196 Q198 Q200 Q202 Q204 Q206 Q208 Q210 Q212 Q214 Q216 Q218 Q220 Q222 Q224 Q226 Q228 Q230 Q232 Q234 Q236 Q238 Q240 Q242 Q244 Q246 Q248 Q250 Q252 Q254 Q256 Q258 Q260 Q262 Q264 Q266 Q268 Q270 Q272 Q274 Q276 Q278 Q280 Q282 Q284 Q286 Q288 Q290 Q292 Q294 Q296 Q298 Q300 Q302 Q304 Q306 Q308 Q310 Q312 Q314 Q316 Q318 Q320 Q322 Q324 Q326 Q328 Q330 Q332 Q334 Q336 Q338 Q340 Q342 Q344 Q346 Q348 Q350 Q352 Q354 Q356 Q358 Q360 Q362 Q364 Q366 Q368 Q370 Q372 Q374 Q376 Q378 Q380 Q382 Q384 Q386 Q388 Q390 Q392 Q394 Q396 Q398 Q400 Q402 Q404 Q406 Q408 Q410 Q412 Q414 Q416 Q418 Q420 Q422 Q424 Q426 Q428 Q430 Q432 Q434 Q436 Q438 Q440 Q442 Q444 Q446 Q448 Q450 Q452 Q454 Q456 Q458 Q460 Q462 Q464 Q466 Q468 Q470 Q472 Q474 Q476 Q478 Q480 Q482 Q484 Q486 Q488 Q490 Q492 Q494 Q496 Q498 Q500 Q502 Q504 Q506 Q508 Q510 Q512 Q514 Q516 Q518 Q520 Q522 Q524 Q526 Q528 Q530 Q532 Q534 Q536 Q538 Q540 Q542 Q544 Q546 Q548 Q550 Q552 Q554 Q556 Q558 Q560 Q562 Q564 Q566 Q568 Q570 Q572 Q574 Q576 Q578 Q580 Q582 Q584 Q586 Q588 Q590 Q592 Q594 Q596 Q598 Q600 Q602 Q604 Q606 Q608 Q610 Q612 Q614 Q616 Q618 Q620 Q622 Q624 Q626 Q628 Q630 Q632 Q634 Q636 Q638 Q640 Q642 Q644 Q646 Q648 Q650 Q652 Q654 Q656 Q658 Q660 Q662 Q664 Q666 Q668 Q670 Q672 Q674 Q676 Q678 Q680 Q682 Q684 Q686 Q688 Q690 Q692 Q694 Q696 Q698 Q700 Q702 Q704 Q706 Q708 Q710 Q712 Q714 Q716 Q718 Q720 Q722 Q724 Q726 Q728 Q730 Q732 Q734 Q736 Q738 Q740 Q742 Q744 Q746 Q748 Q750 Q752 Q754 Q756 Q758 Q760 Q762 Q764 Q766 Q768 Q770 Q772 Q774 Q776 Q778 Q780 Q782 Q784 Q786 Q788 Q790 Q792 Q794 Q796 Q798 Q800 Q802 Q804 Q806 Q808 Q810 Q812 Q814 Q816 Q818 Q820 Q822 Q824 Q826 Q828 Q830 Q832 Q834 Q836 Q838 Q840 Q842 Q844 Q846 Q848 Q850 Q852 Q854 Q856 Q858 Q860 Q862 Q864 Q866 Q868 Q870 Q872 Q874 Q876 Q878 Q880 Q882 Q884 Q886 Q888 Q890 Q892 Q894 Q896 Q898 Q900 Q902 Q904 Q906 Q908 Q910 Q912 Q914 Q916 Q918 Q920 Q922 Q924 Q926 Q928 Q930 Q932 Q934 Q936 Q938 Q940 Q942 Q944 Q946 Q948 Q950 Q952 Q954 Q956 Q958 Q960 Q962 Q964 Q966 Q968 Q970 Q972 Q974 Q976 Q978 Q980 Q982 Q984 Q986 Q988 Q990 Q992 Q994 Q996 Q998 Q1000 Q1002 Q1004 Q1006 Q1008 Q1010 Q1012 Q1014 Q1016 Q1018 Q1020 Q1022 Q1024 Q1026 Q1028 Q1030 Q1032 Q1034 Q1036 Q1038 Q1040 Q1042 S52:U1045">
      <formula1>"○,×"</formula1>
    </dataValidation>
    <dataValidation type="list" allowBlank="1" showInputMessage="1" showErrorMessage="1" sqref="P20">
      <formula1>"ある,ない"</formula1>
    </dataValidation>
    <dataValidation type="list" allowBlank="1" showInputMessage="1" showErrorMessage="1" sqref="R25">
      <formula1>"はい,いいえ"</formula1>
    </dataValidation>
    <dataValidation type="date" operator="greaterThanOrEqual" allowBlank="1" showInputMessage="1" showErrorMessage="1" sqref="D10:G15 L10:L15">
      <formula1>1</formula1>
    </dataValidation>
    <dataValidation type="whole" operator="greaterThanOrEqual" allowBlank="1" showInputMessage="1" showErrorMessage="1" sqref="H10:K15 M10:N15">
      <formula1>0</formula1>
    </dataValidation>
    <dataValidation operator="greaterThanOrEqual" allowBlank="1" showInputMessage="1" showErrorMessage="1" sqref="D52:G1045"/>
    <dataValidation type="list" allowBlank="1" showInputMessage="1" showErrorMessage="1" sqref="X10:X15 X52:X1045">
      <formula1>"　,☑"</formula1>
    </dataValidation>
    <dataValidation type="whole" operator="greaterThanOrEqual" allowBlank="1" showInputMessage="1" showErrorMessage="1" error="数字以外は記入しないでください" sqref="O52:P1045 O10:P15">
      <formula1>0</formula1>
    </dataValidation>
  </dataValidations>
  <printOptions horizontalCentered="1"/>
  <pageMargins left="0" right="0" top="0" bottom="0" header="0.31496062992125984" footer="0.31496062992125984"/>
  <pageSetup paperSize="9" scale="36" fitToWidth="0" fitToHeight="0" orientation="landscape" r:id="rId1"/>
  <headerFooter>
    <oddFooter>&amp;C&amp;18&amp;P / 3</oddFooter>
  </headerFooter>
  <rowBreaks count="17" manualBreakCount="17">
    <brk id="51" max="16383" man="1"/>
    <brk id="111" max="16383" man="1"/>
    <brk id="171" max="16383" man="1"/>
    <brk id="231" max="16383" man="1"/>
    <brk id="291" max="16383" man="1"/>
    <brk id="351" max="16383" man="1"/>
    <brk id="411" max="16383" man="1"/>
    <brk id="471" max="16383" man="1"/>
    <brk id="531" max="16383" man="1"/>
    <brk id="591" max="16383" man="1"/>
    <brk id="651" max="16383" man="1"/>
    <brk id="711" max="16383" man="1"/>
    <brk id="771" max="16383" man="1"/>
    <brk id="831" max="16383" man="1"/>
    <brk id="891" max="16383" man="1"/>
    <brk id="951" max="16383" man="1"/>
    <brk id="101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55" r:id="rId4" name="Button 7">
              <controlPr defaultSize="0" print="0" autoFill="0" autoPict="0" macro="[0]!印刷6_3">
                <anchor moveWithCells="1" sizeWithCells="1">
                  <from>
                    <xdr:col>2</xdr:col>
                    <xdr:colOff>2228850</xdr:colOff>
                    <xdr:row>0</xdr:row>
                    <xdr:rowOff>66675</xdr:rowOff>
                  </from>
                  <to>
                    <xdr:col>4</xdr:col>
                    <xdr:colOff>142875</xdr:colOff>
                    <xdr:row>3</xdr:row>
                    <xdr:rowOff>66675</xdr:rowOff>
                  </to>
                </anchor>
              </controlPr>
            </control>
          </mc:Choice>
        </mc:AlternateContent>
        <mc:AlternateContent xmlns:mc="http://schemas.openxmlformats.org/markup-compatibility/2006">
          <mc:Choice Requires="x14">
            <control shapeId="2056" r:id="rId5" name="Button 8">
              <controlPr defaultSize="0" print="0" autoFill="0" autoPict="0" macro="[0]!PDF出力6_3">
                <anchor moveWithCells="1" sizeWithCells="1">
                  <from>
                    <xdr:col>4</xdr:col>
                    <xdr:colOff>266700</xdr:colOff>
                    <xdr:row>0</xdr:row>
                    <xdr:rowOff>66675</xdr:rowOff>
                  </from>
                  <to>
                    <xdr:col>6</xdr:col>
                    <xdr:colOff>219075</xdr:colOff>
                    <xdr:row>3</xdr:row>
                    <xdr:rowOff>66675</xdr:rowOff>
                  </to>
                </anchor>
              </controlPr>
            </control>
          </mc:Choice>
        </mc:AlternateContent>
        <mc:AlternateContent xmlns:mc="http://schemas.openxmlformats.org/markup-compatibility/2006">
          <mc:Choice Requires="x14">
            <control shapeId="2057" r:id="rId6" name="Button 9">
              <controlPr defaultSize="0" print="0" autoFill="0" autoPict="0" macro="[0]!様式3チェック">
                <anchor moveWithCells="1" sizeWithCells="1">
                  <from>
                    <xdr:col>1</xdr:col>
                    <xdr:colOff>1266825</xdr:colOff>
                    <xdr:row>0</xdr:row>
                    <xdr:rowOff>66675</xdr:rowOff>
                  </from>
                  <to>
                    <xdr:col>2</xdr:col>
                    <xdr:colOff>2114550</xdr:colOff>
                    <xdr:row>3</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Z8037"/>
  <sheetViews>
    <sheetView view="pageBreakPreview" zoomScale="85" zoomScaleNormal="100" zoomScaleSheetLayoutView="85" zoomScalePageLayoutView="70" workbookViewId="0">
      <selection activeCell="C8" sqref="C8:C10"/>
    </sheetView>
  </sheetViews>
  <sheetFormatPr defaultColWidth="10" defaultRowHeight="11.25"/>
  <cols>
    <col min="1" max="1" width="18" style="3" customWidth="1"/>
    <col min="2" max="2" width="17.875" style="3" customWidth="1"/>
    <col min="3" max="10" width="18.875" style="3" customWidth="1"/>
    <col min="11" max="14" width="10" style="3"/>
    <col min="15" max="15" width="4.375" style="3" customWidth="1"/>
    <col min="16" max="17" width="13.625" style="3" customWidth="1"/>
    <col min="18" max="18" width="4.375" style="3" customWidth="1"/>
    <col min="19" max="19" width="1.875" style="3" customWidth="1"/>
    <col min="20" max="20" width="10" style="4"/>
    <col min="21" max="21" width="4.75" style="4" customWidth="1"/>
    <col min="22" max="22" width="13.5" style="4" hidden="1" customWidth="1"/>
    <col min="23" max="23" width="11.625" style="3" hidden="1" customWidth="1"/>
    <col min="24" max="25" width="0" style="3" hidden="1" customWidth="1"/>
    <col min="26" max="16384" width="10" style="3"/>
  </cols>
  <sheetData>
    <row r="1" spans="1:25" ht="21">
      <c r="A1" s="1" t="s">
        <v>37</v>
      </c>
      <c r="B1" s="2"/>
      <c r="U1" s="69" t="s">
        <v>157</v>
      </c>
    </row>
    <row r="2" spans="1:25" ht="14.25">
      <c r="A2" s="417" t="s">
        <v>38</v>
      </c>
      <c r="B2" s="417"/>
      <c r="C2" s="418" t="str">
        <f>IF('様式第６号(2)'!D6="","",'様式第６号(2)'!D6)</f>
        <v/>
      </c>
      <c r="D2" s="418"/>
      <c r="E2" s="418"/>
      <c r="F2" s="418"/>
      <c r="G2" s="418"/>
      <c r="H2" s="5" t="s">
        <v>39</v>
      </c>
      <c r="I2" s="419" t="str">
        <f>IF('様式第６号(3)'!O4="","",'様式第６号(3)'!O4)</f>
        <v/>
      </c>
      <c r="J2" s="419"/>
      <c r="K2" s="419"/>
      <c r="L2" s="419"/>
      <c r="M2" s="419"/>
    </row>
    <row r="3" spans="1:25" ht="14.25">
      <c r="A3" s="417" t="s">
        <v>40</v>
      </c>
      <c r="B3" s="417"/>
      <c r="C3" s="418" t="str">
        <f>IF('様式第６号(2)'!D7="","",'様式第６号(2)'!D7)</f>
        <v/>
      </c>
      <c r="D3" s="418"/>
      <c r="E3" s="418"/>
      <c r="F3" s="418"/>
      <c r="G3" s="418"/>
      <c r="H3" s="5" t="s">
        <v>41</v>
      </c>
      <c r="I3" s="47" t="str">
        <f>IF('様式第６号(2)'!T3="","",'様式第６号(2)'!T3)</f>
        <v/>
      </c>
      <c r="J3" s="6" t="s">
        <v>3</v>
      </c>
      <c r="K3" s="420" t="str">
        <f>IF('様式第６号(2)'!X3="","",'様式第６号(2)'!X3)</f>
        <v/>
      </c>
      <c r="L3" s="420"/>
      <c r="M3" s="7"/>
      <c r="N3" s="8"/>
      <c r="O3" s="8"/>
      <c r="P3" s="8"/>
      <c r="Q3" s="8"/>
      <c r="R3" s="8"/>
      <c r="S3" s="8"/>
    </row>
    <row r="4" spans="1:25" ht="15" thickBot="1">
      <c r="A4" s="421" t="s">
        <v>42</v>
      </c>
      <c r="B4" s="421"/>
      <c r="C4" s="9">
        <f>IF('様式第６号(2)'!E18="","",'様式第６号(2)'!E18)</f>
        <v>0</v>
      </c>
      <c r="D4" s="3" t="s">
        <v>26</v>
      </c>
      <c r="G4" s="322"/>
      <c r="H4" s="322"/>
      <c r="I4" s="322"/>
      <c r="J4" s="322"/>
      <c r="O4" s="56" t="s">
        <v>123</v>
      </c>
    </row>
    <row r="5" spans="1:25" ht="24" customHeight="1" thickBot="1">
      <c r="A5" s="10" t="s">
        <v>43</v>
      </c>
      <c r="B5" s="11" t="s">
        <v>6</v>
      </c>
      <c r="C5" s="12" t="s">
        <v>7</v>
      </c>
      <c r="D5" s="12" t="s">
        <v>8</v>
      </c>
      <c r="E5" s="12" t="s">
        <v>9</v>
      </c>
      <c r="F5" s="13" t="s">
        <v>10</v>
      </c>
      <c r="G5" s="334" t="s">
        <v>44</v>
      </c>
      <c r="H5" s="335"/>
      <c r="I5" s="334" t="s">
        <v>45</v>
      </c>
      <c r="J5" s="335"/>
      <c r="K5" s="318" t="s">
        <v>46</v>
      </c>
      <c r="L5" s="403"/>
      <c r="M5" s="403"/>
      <c r="N5" s="319"/>
      <c r="O5" s="404" t="s">
        <v>47</v>
      </c>
      <c r="P5" s="404"/>
      <c r="Q5" s="404"/>
      <c r="R5" s="346"/>
      <c r="T5" s="14"/>
      <c r="U5" s="14"/>
      <c r="V5" s="14"/>
    </row>
    <row r="6" spans="1:25" ht="31.5" customHeight="1" thickBot="1">
      <c r="A6" s="313">
        <v>1</v>
      </c>
      <c r="B6" s="15" t="s">
        <v>48</v>
      </c>
      <c r="C6" s="11" t="s">
        <v>49</v>
      </c>
      <c r="D6" s="313" t="s">
        <v>50</v>
      </c>
      <c r="E6" s="313" t="s">
        <v>51</v>
      </c>
      <c r="F6" s="315" t="s">
        <v>52</v>
      </c>
      <c r="G6" s="16" t="s">
        <v>53</v>
      </c>
      <c r="H6" s="17" t="s">
        <v>54</v>
      </c>
      <c r="I6" s="18" t="s">
        <v>53</v>
      </c>
      <c r="J6" s="17" t="s">
        <v>54</v>
      </c>
      <c r="K6" s="317" t="s">
        <v>55</v>
      </c>
      <c r="L6" s="318"/>
      <c r="M6" s="320" t="s">
        <v>56</v>
      </c>
      <c r="N6" s="317"/>
      <c r="O6" s="321" t="s">
        <v>57</v>
      </c>
      <c r="P6" s="321"/>
      <c r="Q6" s="323" t="s">
        <v>58</v>
      </c>
      <c r="R6" s="324"/>
      <c r="T6" s="19"/>
      <c r="U6" s="43"/>
      <c r="V6" s="20"/>
    </row>
    <row r="7" spans="1:25" ht="24" customHeight="1" thickBot="1">
      <c r="A7" s="313"/>
      <c r="B7" s="397" t="str">
        <f>IF('様式第６号(2)'!B11="","",'様式第６号(2)'!B11)</f>
        <v/>
      </c>
      <c r="C7" s="21" t="s">
        <v>59</v>
      </c>
      <c r="D7" s="313"/>
      <c r="E7" s="313"/>
      <c r="F7" s="315"/>
      <c r="G7" s="348" t="s">
        <v>60</v>
      </c>
      <c r="H7" s="399" t="s">
        <v>61</v>
      </c>
      <c r="I7" s="400" t="s">
        <v>62</v>
      </c>
      <c r="J7" s="384" t="s">
        <v>63</v>
      </c>
      <c r="K7" s="319"/>
      <c r="L7" s="318"/>
      <c r="M7" s="320"/>
      <c r="N7" s="317"/>
      <c r="O7" s="322"/>
      <c r="P7" s="322"/>
      <c r="Q7" s="325"/>
      <c r="R7" s="326"/>
    </row>
    <row r="8" spans="1:25" ht="17.25" customHeight="1">
      <c r="A8" s="313"/>
      <c r="B8" s="398"/>
      <c r="C8" s="340"/>
      <c r="D8" s="313"/>
      <c r="E8" s="313"/>
      <c r="F8" s="315"/>
      <c r="G8" s="349"/>
      <c r="H8" s="385"/>
      <c r="I8" s="401"/>
      <c r="J8" s="385"/>
      <c r="K8" s="388" t="str">
        <f>IFERROR((IF((I19+J19)&gt;12000*E19,ROUNDUP(12000*E19*I19/(I19+J19),0),"")),"")</f>
        <v/>
      </c>
      <c r="L8" s="388"/>
      <c r="M8" s="391" t="str">
        <f>IFERROR((IF((I19+J19)&gt;12000*E19,ROUNDUP(12000*E19*J19/(I19+J19),0),"")),"")</f>
        <v/>
      </c>
      <c r="N8" s="392"/>
      <c r="O8" s="351" t="str">
        <f>IF(AND(I19="",K8=""),"",MIN(I19,K8)+K15)</f>
        <v/>
      </c>
      <c r="P8" s="352"/>
      <c r="Q8" s="355" t="str">
        <f>IF(AND(J19="",M8=""),"",MIN(J19,M8)+M15)</f>
        <v/>
      </c>
      <c r="R8" s="356"/>
      <c r="W8" s="3" t="s">
        <v>64</v>
      </c>
      <c r="X8" s="3" t="s">
        <v>65</v>
      </c>
    </row>
    <row r="9" spans="1:25" ht="15.75" customHeight="1">
      <c r="A9" s="313"/>
      <c r="B9" s="398"/>
      <c r="C9" s="341"/>
      <c r="D9" s="313"/>
      <c r="E9" s="313"/>
      <c r="F9" s="315"/>
      <c r="G9" s="349"/>
      <c r="H9" s="385"/>
      <c r="I9" s="401"/>
      <c r="J9" s="385"/>
      <c r="K9" s="389"/>
      <c r="L9" s="389"/>
      <c r="M9" s="393"/>
      <c r="N9" s="394"/>
      <c r="O9" s="353"/>
      <c r="P9" s="353"/>
      <c r="Q9" s="357"/>
      <c r="R9" s="358"/>
      <c r="V9" s="22">
        <v>1</v>
      </c>
      <c r="W9" s="23" t="str">
        <f>O8</f>
        <v/>
      </c>
      <c r="X9" s="23" t="str">
        <f>Q8</f>
        <v/>
      </c>
      <c r="Y9" s="24">
        <v>8</v>
      </c>
    </row>
    <row r="10" spans="1:25" ht="19.5" customHeight="1" thickBot="1">
      <c r="A10" s="313"/>
      <c r="B10" s="398"/>
      <c r="C10" s="341"/>
      <c r="D10" s="314"/>
      <c r="E10" s="314"/>
      <c r="F10" s="316"/>
      <c r="G10" s="350"/>
      <c r="H10" s="386"/>
      <c r="I10" s="402"/>
      <c r="J10" s="386"/>
      <c r="K10" s="389"/>
      <c r="L10" s="389"/>
      <c r="M10" s="393"/>
      <c r="N10" s="394"/>
      <c r="O10" s="353"/>
      <c r="P10" s="353"/>
      <c r="Q10" s="357"/>
      <c r="R10" s="358"/>
      <c r="V10" s="22">
        <v>2</v>
      </c>
      <c r="W10" s="23" t="str">
        <f>O24</f>
        <v/>
      </c>
      <c r="X10" s="23" t="str">
        <f>Q24</f>
        <v/>
      </c>
      <c r="Y10" s="24">
        <v>24</v>
      </c>
    </row>
    <row r="11" spans="1:25" ht="45" customHeight="1">
      <c r="A11" s="313"/>
      <c r="B11" s="398"/>
      <c r="C11" s="25" t="s">
        <v>66</v>
      </c>
      <c r="D11" s="361" t="str">
        <f>IF('様式第６号(2)'!T11="","",'様式第６号(2)'!T11)</f>
        <v/>
      </c>
      <c r="E11" s="361" t="str">
        <f>IF('様式第６号(3)'!W10="","",'様式第６号(3)'!W10)</f>
        <v/>
      </c>
      <c r="F11" s="363" t="str">
        <f>IF(OR(D11="",E11=""),"",D11+E11)</f>
        <v/>
      </c>
      <c r="G11" s="365" t="str">
        <f>IF(F11&lt;=F19,D11,"")</f>
        <v/>
      </c>
      <c r="H11" s="367" t="str">
        <f>IF(F11&lt;=F19,E11,"")</f>
        <v/>
      </c>
      <c r="I11" s="369" t="str">
        <f>IF('様式第６号(2)'!V11="","",'様式第６号(2)'!V11)</f>
        <v/>
      </c>
      <c r="J11" s="371" t="str">
        <f>IF('様式第６号(3)'!P10="","",'様式第６号(3)'!P10)</f>
        <v/>
      </c>
      <c r="K11" s="389"/>
      <c r="L11" s="389"/>
      <c r="M11" s="393"/>
      <c r="N11" s="394"/>
      <c r="O11" s="353"/>
      <c r="P11" s="353"/>
      <c r="Q11" s="357"/>
      <c r="R11" s="358"/>
      <c r="V11" s="22">
        <v>3</v>
      </c>
      <c r="W11" s="23" t="str">
        <f>O40</f>
        <v/>
      </c>
      <c r="X11" s="23" t="str">
        <f>Q40</f>
        <v/>
      </c>
      <c r="Y11" s="24">
        <v>40</v>
      </c>
    </row>
    <row r="12" spans="1:25" ht="19.5" customHeight="1" thickBot="1">
      <c r="A12" s="313"/>
      <c r="B12" s="398"/>
      <c r="C12" s="340"/>
      <c r="D12" s="362"/>
      <c r="E12" s="362"/>
      <c r="F12" s="364"/>
      <c r="G12" s="366"/>
      <c r="H12" s="368"/>
      <c r="I12" s="370"/>
      <c r="J12" s="372"/>
      <c r="K12" s="390"/>
      <c r="L12" s="390"/>
      <c r="M12" s="395"/>
      <c r="N12" s="396"/>
      <c r="O12" s="354"/>
      <c r="P12" s="354"/>
      <c r="Q12" s="359"/>
      <c r="R12" s="360"/>
      <c r="V12" s="22">
        <v>4</v>
      </c>
      <c r="W12" s="23" t="str">
        <f>INDEX(O:O,ROW()*16-103)</f>
        <v/>
      </c>
      <c r="X12" s="23" t="str">
        <f>INDEX(Q:Q,ROW()*16-103)</f>
        <v/>
      </c>
      <c r="Y12" s="24">
        <f>ROW()*16-103</f>
        <v>89</v>
      </c>
    </row>
    <row r="13" spans="1:25" ht="28.5" customHeight="1" thickBot="1">
      <c r="A13" s="313"/>
      <c r="B13" s="398"/>
      <c r="C13" s="341"/>
      <c r="D13" s="12" t="s">
        <v>11</v>
      </c>
      <c r="E13" s="12" t="s">
        <v>12</v>
      </c>
      <c r="F13" s="26" t="s">
        <v>13</v>
      </c>
      <c r="G13" s="334" t="s">
        <v>67</v>
      </c>
      <c r="H13" s="335"/>
      <c r="I13" s="42" t="s">
        <v>68</v>
      </c>
      <c r="J13" s="27" t="s">
        <v>69</v>
      </c>
      <c r="K13" s="342" t="s">
        <v>70</v>
      </c>
      <c r="L13" s="342"/>
      <c r="M13" s="342"/>
      <c r="N13" s="335"/>
      <c r="V13" s="22">
        <v>5</v>
      </c>
      <c r="W13" s="23" t="str">
        <f>INDEX(O:O,ROW()*16-103)</f>
        <v/>
      </c>
      <c r="X13" s="23" t="str">
        <f t="shared" ref="X13:X76" si="0">INDEX(Q:Q,ROW()*16-103)</f>
        <v/>
      </c>
      <c r="Y13" s="24">
        <f>ROW()*16-103</f>
        <v>105</v>
      </c>
    </row>
    <row r="14" spans="1:25" ht="41.25" customHeight="1" thickBot="1">
      <c r="A14" s="313"/>
      <c r="B14" s="343" t="str">
        <f>IF('様式第６号(2)'!D11="","",'様式第６号(2)'!D11)</f>
        <v/>
      </c>
      <c r="C14" s="341"/>
      <c r="D14" s="313" t="s">
        <v>71</v>
      </c>
      <c r="E14" s="313" t="s">
        <v>72</v>
      </c>
      <c r="F14" s="315" t="s">
        <v>73</v>
      </c>
      <c r="G14" s="42" t="s">
        <v>74</v>
      </c>
      <c r="H14" s="27" t="s">
        <v>75</v>
      </c>
      <c r="I14" s="42" t="s">
        <v>74</v>
      </c>
      <c r="J14" s="27" t="s">
        <v>75</v>
      </c>
      <c r="K14" s="345" t="s">
        <v>57</v>
      </c>
      <c r="L14" s="346"/>
      <c r="M14" s="347" t="s">
        <v>76</v>
      </c>
      <c r="N14" s="346"/>
      <c r="O14" s="28"/>
      <c r="P14" s="409" t="s">
        <v>77</v>
      </c>
      <c r="Q14" s="409"/>
      <c r="R14" s="409"/>
      <c r="S14" s="409"/>
      <c r="T14" s="409"/>
      <c r="V14" s="22">
        <v>6</v>
      </c>
      <c r="W14" s="23" t="str">
        <f>INDEX(O:O,ROW()*16-103)</f>
        <v/>
      </c>
      <c r="X14" s="23" t="str">
        <f t="shared" si="0"/>
        <v/>
      </c>
      <c r="Y14" s="24">
        <f>ROW()*16-103</f>
        <v>121</v>
      </c>
    </row>
    <row r="15" spans="1:25" ht="18.75" customHeight="1" thickBot="1">
      <c r="A15" s="313"/>
      <c r="B15" s="343"/>
      <c r="C15" s="29" t="s">
        <v>78</v>
      </c>
      <c r="D15" s="313"/>
      <c r="E15" s="313"/>
      <c r="F15" s="315"/>
      <c r="G15" s="348" t="s">
        <v>79</v>
      </c>
      <c r="H15" s="384" t="s">
        <v>80</v>
      </c>
      <c r="I15" s="387" t="str">
        <f>IF(E19="","",MIN(G11,G19)+SUM(I11))</f>
        <v/>
      </c>
      <c r="J15" s="333" t="str">
        <f>IF(E19="","",MIN(H11,H19)+SUM(J11))</f>
        <v/>
      </c>
      <c r="K15" s="373" t="str">
        <f>IF('様式第６号(2)'!AB11="","",'様式第６号(2)'!AB11)</f>
        <v/>
      </c>
      <c r="L15" s="373"/>
      <c r="M15" s="375" t="str">
        <f>IF('様式第６号(3)'!V10="","",'様式第６号(3)'!V10)</f>
        <v/>
      </c>
      <c r="N15" s="376"/>
      <c r="P15" s="409" t="s">
        <v>81</v>
      </c>
      <c r="Q15" s="411" t="str">
        <f>IF(SUM(W9:W508)=0,"",SUM(W9:W508))</f>
        <v/>
      </c>
      <c r="R15" s="412"/>
      <c r="S15" s="412"/>
      <c r="T15" s="412"/>
      <c r="V15" s="22">
        <v>7</v>
      </c>
      <c r="W15" s="24" t="str">
        <f t="shared" ref="W15:W78" si="1">INDEX(O:O,ROW()*16-103)</f>
        <v/>
      </c>
      <c r="X15" s="24" t="str">
        <f t="shared" si="0"/>
        <v/>
      </c>
      <c r="Y15" s="24">
        <f t="shared" ref="Y15:Y78" si="2">ROW()*16-103</f>
        <v>137</v>
      </c>
    </row>
    <row r="16" spans="1:25" ht="19.5" customHeight="1" thickBot="1">
      <c r="A16" s="313"/>
      <c r="B16" s="343"/>
      <c r="C16" s="379" t="str">
        <f>IFERROR(C12/C8,"")</f>
        <v/>
      </c>
      <c r="D16" s="313"/>
      <c r="E16" s="313"/>
      <c r="F16" s="315"/>
      <c r="G16" s="349"/>
      <c r="H16" s="385"/>
      <c r="I16" s="328"/>
      <c r="J16" s="330"/>
      <c r="K16" s="373"/>
      <c r="L16" s="373"/>
      <c r="M16" s="375"/>
      <c r="N16" s="376"/>
      <c r="P16" s="409"/>
      <c r="Q16" s="412"/>
      <c r="R16" s="412"/>
      <c r="S16" s="412"/>
      <c r="T16" s="412"/>
      <c r="V16" s="22">
        <v>8</v>
      </c>
      <c r="W16" s="24" t="str">
        <f t="shared" si="1"/>
        <v/>
      </c>
      <c r="X16" s="24" t="str">
        <f t="shared" si="0"/>
        <v/>
      </c>
      <c r="Y16" s="24">
        <f t="shared" si="2"/>
        <v>153</v>
      </c>
    </row>
    <row r="17" spans="1:25" ht="15.75" customHeight="1" thickBot="1">
      <c r="A17" s="313"/>
      <c r="B17" s="343"/>
      <c r="C17" s="380"/>
      <c r="D17" s="313"/>
      <c r="E17" s="313"/>
      <c r="F17" s="315"/>
      <c r="G17" s="349"/>
      <c r="H17" s="385"/>
      <c r="I17" s="30" t="s">
        <v>35</v>
      </c>
      <c r="J17" s="31" t="s">
        <v>35</v>
      </c>
      <c r="K17" s="373"/>
      <c r="L17" s="373"/>
      <c r="M17" s="375"/>
      <c r="N17" s="376"/>
      <c r="P17" s="410"/>
      <c r="Q17" s="413"/>
      <c r="R17" s="413"/>
      <c r="S17" s="413"/>
      <c r="T17" s="413"/>
      <c r="V17" s="22">
        <v>9</v>
      </c>
      <c r="W17" s="24" t="str">
        <f t="shared" si="1"/>
        <v/>
      </c>
      <c r="X17" s="24" t="str">
        <f t="shared" si="0"/>
        <v/>
      </c>
      <c r="Y17" s="24">
        <f t="shared" si="2"/>
        <v>169</v>
      </c>
    </row>
    <row r="18" spans="1:25" ht="18.75" customHeight="1" thickTop="1" thickBot="1">
      <c r="A18" s="313"/>
      <c r="B18" s="343"/>
      <c r="C18" s="32" t="s">
        <v>82</v>
      </c>
      <c r="D18" s="314"/>
      <c r="E18" s="314"/>
      <c r="F18" s="316"/>
      <c r="G18" s="350"/>
      <c r="H18" s="386"/>
      <c r="I18" s="54">
        <f>'様式第６号(2)'!$I$18</f>
        <v>0</v>
      </c>
      <c r="J18" s="55">
        <f>'様式第６号(3)'!$I$18</f>
        <v>0</v>
      </c>
      <c r="K18" s="373"/>
      <c r="L18" s="373"/>
      <c r="M18" s="375"/>
      <c r="N18" s="376"/>
      <c r="P18" s="414" t="s">
        <v>83</v>
      </c>
      <c r="Q18" s="415" t="str">
        <f>IF(SUM(X9:X508)=0,"",SUM(X9:X508))</f>
        <v/>
      </c>
      <c r="R18" s="416"/>
      <c r="S18" s="416"/>
      <c r="T18" s="416"/>
      <c r="V18" s="22">
        <v>10</v>
      </c>
      <c r="W18" s="24" t="str">
        <f t="shared" si="1"/>
        <v/>
      </c>
      <c r="X18" s="24" t="str">
        <f t="shared" si="0"/>
        <v/>
      </c>
      <c r="Y18" s="24">
        <f t="shared" si="2"/>
        <v>185</v>
      </c>
    </row>
    <row r="19" spans="1:25" ht="45" customHeight="1" thickBot="1">
      <c r="A19" s="313"/>
      <c r="B19" s="343"/>
      <c r="C19" s="379" t="str">
        <f>IF(OR(C8="",C12=""),"",IF(AND(C16&gt;=0.85,C16&lt;=1.15),"○","×"))</f>
        <v/>
      </c>
      <c r="D19" s="382" t="str">
        <f>IF(C8="","",C8)</f>
        <v/>
      </c>
      <c r="E19" s="336"/>
      <c r="F19" s="338" t="str">
        <f>IFERROR(D19*E19,"")</f>
        <v/>
      </c>
      <c r="G19" s="327" t="str">
        <f>IF(F19&lt;F11,ROUNDUP(F19*D11/ F11,0),"")</f>
        <v/>
      </c>
      <c r="H19" s="329" t="str">
        <f>IF(F19&lt;F11,ROUNDUP(F19*E11/ F11,0),"")</f>
        <v/>
      </c>
      <c r="I19" s="331" t="str">
        <f>IFERROR(ROUNDUP(I15*I18,0),"")</f>
        <v/>
      </c>
      <c r="J19" s="333" t="str">
        <f>IFERROR(ROUNDUP(J15*J18,0),"")</f>
        <v/>
      </c>
      <c r="K19" s="373"/>
      <c r="L19" s="373"/>
      <c r="M19" s="375"/>
      <c r="N19" s="376"/>
      <c r="P19" s="409"/>
      <c r="Q19" s="412"/>
      <c r="R19" s="412"/>
      <c r="S19" s="412"/>
      <c r="T19" s="412"/>
      <c r="V19" s="22">
        <v>11</v>
      </c>
      <c r="W19" s="24" t="str">
        <f t="shared" si="1"/>
        <v/>
      </c>
      <c r="X19" s="24" t="str">
        <f t="shared" si="0"/>
        <v/>
      </c>
      <c r="Y19" s="24">
        <f t="shared" si="2"/>
        <v>201</v>
      </c>
    </row>
    <row r="20" spans="1:25" ht="19.5" customHeight="1" thickBot="1">
      <c r="A20" s="314"/>
      <c r="B20" s="344"/>
      <c r="C20" s="381"/>
      <c r="D20" s="383"/>
      <c r="E20" s="337"/>
      <c r="F20" s="339"/>
      <c r="G20" s="328"/>
      <c r="H20" s="330"/>
      <c r="I20" s="332"/>
      <c r="J20" s="330"/>
      <c r="K20" s="374"/>
      <c r="L20" s="374"/>
      <c r="M20" s="377"/>
      <c r="N20" s="378"/>
      <c r="P20" s="33"/>
      <c r="Q20" s="34"/>
      <c r="R20" s="34"/>
      <c r="V20" s="22">
        <v>12</v>
      </c>
      <c r="W20" s="24" t="str">
        <f t="shared" si="1"/>
        <v/>
      </c>
      <c r="X20" s="24" t="str">
        <f t="shared" si="0"/>
        <v/>
      </c>
      <c r="Y20" s="24">
        <f t="shared" si="2"/>
        <v>217</v>
      </c>
    </row>
    <row r="21" spans="1:25" ht="24" customHeight="1" thickBot="1">
      <c r="A21" s="10" t="s">
        <v>43</v>
      </c>
      <c r="B21" s="11" t="s">
        <v>6</v>
      </c>
      <c r="C21" s="12" t="s">
        <v>7</v>
      </c>
      <c r="D21" s="12" t="s">
        <v>8</v>
      </c>
      <c r="E21" s="12" t="s">
        <v>9</v>
      </c>
      <c r="F21" s="13" t="s">
        <v>10</v>
      </c>
      <c r="G21" s="334" t="s">
        <v>44</v>
      </c>
      <c r="H21" s="335"/>
      <c r="I21" s="334" t="s">
        <v>45</v>
      </c>
      <c r="J21" s="335"/>
      <c r="K21" s="318" t="s">
        <v>46</v>
      </c>
      <c r="L21" s="403"/>
      <c r="M21" s="403"/>
      <c r="N21" s="319"/>
      <c r="O21" s="404" t="s">
        <v>47</v>
      </c>
      <c r="P21" s="404"/>
      <c r="Q21" s="404"/>
      <c r="R21" s="346"/>
      <c r="T21" s="14"/>
      <c r="U21" s="14"/>
      <c r="V21" s="22">
        <v>13</v>
      </c>
      <c r="W21" s="24" t="str">
        <f t="shared" si="1"/>
        <v/>
      </c>
      <c r="X21" s="24" t="str">
        <f t="shared" si="0"/>
        <v/>
      </c>
      <c r="Y21" s="24">
        <f t="shared" si="2"/>
        <v>233</v>
      </c>
    </row>
    <row r="22" spans="1:25" ht="31.5" customHeight="1" thickBot="1">
      <c r="A22" s="313">
        <v>2</v>
      </c>
      <c r="B22" s="15" t="s">
        <v>48</v>
      </c>
      <c r="C22" s="11" t="s">
        <v>49</v>
      </c>
      <c r="D22" s="313" t="s">
        <v>50</v>
      </c>
      <c r="E22" s="313" t="s">
        <v>51</v>
      </c>
      <c r="F22" s="315" t="s">
        <v>52</v>
      </c>
      <c r="G22" s="16" t="s">
        <v>53</v>
      </c>
      <c r="H22" s="17" t="s">
        <v>54</v>
      </c>
      <c r="I22" s="18" t="s">
        <v>53</v>
      </c>
      <c r="J22" s="17" t="s">
        <v>54</v>
      </c>
      <c r="K22" s="317" t="s">
        <v>55</v>
      </c>
      <c r="L22" s="318"/>
      <c r="M22" s="320" t="s">
        <v>56</v>
      </c>
      <c r="N22" s="317"/>
      <c r="O22" s="321" t="s">
        <v>57</v>
      </c>
      <c r="P22" s="321"/>
      <c r="Q22" s="323" t="s">
        <v>58</v>
      </c>
      <c r="R22" s="324"/>
      <c r="T22" s="19"/>
      <c r="U22" s="43"/>
      <c r="V22" s="22">
        <v>14</v>
      </c>
      <c r="W22" s="24" t="str">
        <f t="shared" si="1"/>
        <v/>
      </c>
      <c r="X22" s="24" t="str">
        <f t="shared" si="0"/>
        <v/>
      </c>
      <c r="Y22" s="24">
        <f t="shared" si="2"/>
        <v>249</v>
      </c>
    </row>
    <row r="23" spans="1:25" ht="24" customHeight="1" thickBot="1">
      <c r="A23" s="313"/>
      <c r="B23" s="397" t="str">
        <f>IF('様式第６号(2)'!B13="","",'様式第６号(2)'!B13)</f>
        <v/>
      </c>
      <c r="C23" s="21" t="s">
        <v>59</v>
      </c>
      <c r="D23" s="313"/>
      <c r="E23" s="313"/>
      <c r="F23" s="315"/>
      <c r="G23" s="348" t="s">
        <v>60</v>
      </c>
      <c r="H23" s="399" t="s">
        <v>61</v>
      </c>
      <c r="I23" s="400" t="s">
        <v>62</v>
      </c>
      <c r="J23" s="384" t="s">
        <v>63</v>
      </c>
      <c r="K23" s="319"/>
      <c r="L23" s="318"/>
      <c r="M23" s="320"/>
      <c r="N23" s="317"/>
      <c r="O23" s="322"/>
      <c r="P23" s="322"/>
      <c r="Q23" s="325"/>
      <c r="R23" s="326"/>
      <c r="V23" s="22">
        <v>15</v>
      </c>
      <c r="W23" s="24" t="str">
        <f t="shared" si="1"/>
        <v/>
      </c>
      <c r="X23" s="24" t="str">
        <f t="shared" si="0"/>
        <v/>
      </c>
      <c r="Y23" s="24">
        <f t="shared" si="2"/>
        <v>265</v>
      </c>
    </row>
    <row r="24" spans="1:25" ht="17.25" customHeight="1">
      <c r="A24" s="313"/>
      <c r="B24" s="398"/>
      <c r="C24" s="340"/>
      <c r="D24" s="313"/>
      <c r="E24" s="313"/>
      <c r="F24" s="315"/>
      <c r="G24" s="349"/>
      <c r="H24" s="385"/>
      <c r="I24" s="401"/>
      <c r="J24" s="385"/>
      <c r="K24" s="388" t="str">
        <f>IFERROR((IF((I35+J35)&gt;12000*E35,ROUNDUP(12000*E35*I35/(I35+J35),0),"")),"")</f>
        <v/>
      </c>
      <c r="L24" s="388"/>
      <c r="M24" s="391" t="str">
        <f>IFERROR((IF((I35+J35)&gt;12000*E35,ROUNDUP(12000*E35*J35/(I35+J35),0),"")),"")</f>
        <v/>
      </c>
      <c r="N24" s="392"/>
      <c r="O24" s="351" t="str">
        <f>IF(AND(I35="",K24=""),"",MIN(I35,K24)+K31)</f>
        <v/>
      </c>
      <c r="P24" s="352"/>
      <c r="Q24" s="355" t="str">
        <f>IF(AND(J35="",M24=""),"",MIN(J35,M24)+M31)</f>
        <v/>
      </c>
      <c r="R24" s="356"/>
      <c r="V24" s="22">
        <v>16</v>
      </c>
      <c r="W24" s="24" t="str">
        <f t="shared" si="1"/>
        <v/>
      </c>
      <c r="X24" s="24" t="str">
        <f t="shared" si="0"/>
        <v/>
      </c>
      <c r="Y24" s="24">
        <f t="shared" si="2"/>
        <v>281</v>
      </c>
    </row>
    <row r="25" spans="1:25" ht="15.75" customHeight="1">
      <c r="A25" s="313"/>
      <c r="B25" s="398"/>
      <c r="C25" s="341"/>
      <c r="D25" s="313"/>
      <c r="E25" s="313"/>
      <c r="F25" s="315"/>
      <c r="G25" s="349"/>
      <c r="H25" s="385"/>
      <c r="I25" s="401"/>
      <c r="J25" s="385"/>
      <c r="K25" s="389"/>
      <c r="L25" s="389"/>
      <c r="M25" s="393"/>
      <c r="N25" s="394"/>
      <c r="O25" s="353"/>
      <c r="P25" s="353"/>
      <c r="Q25" s="357"/>
      <c r="R25" s="358"/>
      <c r="V25" s="22">
        <v>17</v>
      </c>
      <c r="W25" s="24" t="str">
        <f t="shared" si="1"/>
        <v/>
      </c>
      <c r="X25" s="24" t="str">
        <f t="shared" si="0"/>
        <v/>
      </c>
      <c r="Y25" s="24">
        <f t="shared" si="2"/>
        <v>297</v>
      </c>
    </row>
    <row r="26" spans="1:25" ht="19.5" customHeight="1" thickBot="1">
      <c r="A26" s="313"/>
      <c r="B26" s="398"/>
      <c r="C26" s="341"/>
      <c r="D26" s="314"/>
      <c r="E26" s="314"/>
      <c r="F26" s="316"/>
      <c r="G26" s="350"/>
      <c r="H26" s="386"/>
      <c r="I26" s="402"/>
      <c r="J26" s="386"/>
      <c r="K26" s="389"/>
      <c r="L26" s="389"/>
      <c r="M26" s="393"/>
      <c r="N26" s="394"/>
      <c r="O26" s="353"/>
      <c r="P26" s="353"/>
      <c r="Q26" s="357"/>
      <c r="R26" s="358"/>
      <c r="V26" s="22">
        <v>18</v>
      </c>
      <c r="W26" s="24" t="str">
        <f t="shared" si="1"/>
        <v/>
      </c>
      <c r="X26" s="24" t="str">
        <f t="shared" si="0"/>
        <v/>
      </c>
      <c r="Y26" s="24">
        <f t="shared" si="2"/>
        <v>313</v>
      </c>
    </row>
    <row r="27" spans="1:25" ht="45" customHeight="1">
      <c r="A27" s="313"/>
      <c r="B27" s="398"/>
      <c r="C27" s="25" t="s">
        <v>66</v>
      </c>
      <c r="D27" s="361" t="str">
        <f>IF('様式第６号(2)'!T13="","",'様式第６号(2)'!T13)</f>
        <v/>
      </c>
      <c r="E27" s="361" t="str">
        <f>IF('様式第６号(3)'!W12="","",'様式第６号(3)'!W12)</f>
        <v/>
      </c>
      <c r="F27" s="363" t="str">
        <f>IF(OR(D27="",E27=""),"",D27+E27)</f>
        <v/>
      </c>
      <c r="G27" s="365" t="str">
        <f>IF(F27&lt;=F35,D27,"")</f>
        <v/>
      </c>
      <c r="H27" s="367" t="str">
        <f>IF(F27&lt;=F35,E27,"")</f>
        <v/>
      </c>
      <c r="I27" s="369" t="str">
        <f>IF('様式第６号(2)'!V13="","",'様式第６号(2)'!V13)</f>
        <v/>
      </c>
      <c r="J27" s="371" t="str">
        <f>IF('様式第６号(3)'!P12="","",'様式第６号(3)'!P12)</f>
        <v/>
      </c>
      <c r="K27" s="389"/>
      <c r="L27" s="389"/>
      <c r="M27" s="393"/>
      <c r="N27" s="394"/>
      <c r="O27" s="353"/>
      <c r="P27" s="353"/>
      <c r="Q27" s="357"/>
      <c r="R27" s="358"/>
      <c r="V27" s="22">
        <v>19</v>
      </c>
      <c r="W27" s="24" t="str">
        <f t="shared" si="1"/>
        <v/>
      </c>
      <c r="X27" s="24" t="str">
        <f t="shared" si="0"/>
        <v/>
      </c>
      <c r="Y27" s="24">
        <f t="shared" si="2"/>
        <v>329</v>
      </c>
    </row>
    <row r="28" spans="1:25" ht="19.5" customHeight="1" thickBot="1">
      <c r="A28" s="313"/>
      <c r="B28" s="398"/>
      <c r="C28" s="340"/>
      <c r="D28" s="362"/>
      <c r="E28" s="362"/>
      <c r="F28" s="364"/>
      <c r="G28" s="366"/>
      <c r="H28" s="368"/>
      <c r="I28" s="370"/>
      <c r="J28" s="372"/>
      <c r="K28" s="390"/>
      <c r="L28" s="390"/>
      <c r="M28" s="395"/>
      <c r="N28" s="396"/>
      <c r="O28" s="354"/>
      <c r="P28" s="354"/>
      <c r="Q28" s="359"/>
      <c r="R28" s="360"/>
      <c r="V28" s="22">
        <v>20</v>
      </c>
      <c r="W28" s="24" t="str">
        <f t="shared" si="1"/>
        <v/>
      </c>
      <c r="X28" s="24" t="str">
        <f t="shared" si="0"/>
        <v/>
      </c>
      <c r="Y28" s="24">
        <f t="shared" si="2"/>
        <v>345</v>
      </c>
    </row>
    <row r="29" spans="1:25" ht="28.5" customHeight="1" thickBot="1">
      <c r="A29" s="313"/>
      <c r="B29" s="398"/>
      <c r="C29" s="341"/>
      <c r="D29" s="12" t="s">
        <v>11</v>
      </c>
      <c r="E29" s="12" t="s">
        <v>12</v>
      </c>
      <c r="F29" s="26" t="s">
        <v>13</v>
      </c>
      <c r="G29" s="334" t="s">
        <v>67</v>
      </c>
      <c r="H29" s="335"/>
      <c r="I29" s="42" t="s">
        <v>68</v>
      </c>
      <c r="J29" s="27" t="s">
        <v>69</v>
      </c>
      <c r="K29" s="342" t="s">
        <v>70</v>
      </c>
      <c r="L29" s="342"/>
      <c r="M29" s="342"/>
      <c r="N29" s="335"/>
      <c r="V29" s="22">
        <v>21</v>
      </c>
      <c r="W29" s="24" t="str">
        <f t="shared" si="1"/>
        <v/>
      </c>
      <c r="X29" s="24" t="str">
        <f t="shared" si="0"/>
        <v/>
      </c>
      <c r="Y29" s="24">
        <f t="shared" si="2"/>
        <v>361</v>
      </c>
    </row>
    <row r="30" spans="1:25" ht="41.25" customHeight="1" thickBot="1">
      <c r="A30" s="313"/>
      <c r="B30" s="343" t="str">
        <f>IF('様式第６号(2)'!D13="","",'様式第６号(2)'!D13)</f>
        <v/>
      </c>
      <c r="C30" s="341"/>
      <c r="D30" s="313" t="s">
        <v>71</v>
      </c>
      <c r="E30" s="313" t="s">
        <v>72</v>
      </c>
      <c r="F30" s="315" t="s">
        <v>73</v>
      </c>
      <c r="G30" s="42" t="s">
        <v>74</v>
      </c>
      <c r="H30" s="27" t="s">
        <v>75</v>
      </c>
      <c r="I30" s="42" t="s">
        <v>74</v>
      </c>
      <c r="J30" s="27" t="s">
        <v>75</v>
      </c>
      <c r="K30" s="345" t="s">
        <v>57</v>
      </c>
      <c r="L30" s="346"/>
      <c r="M30" s="347" t="s">
        <v>76</v>
      </c>
      <c r="N30" s="346"/>
      <c r="O30" s="28"/>
      <c r="P30"/>
      <c r="Q30"/>
      <c r="R30"/>
      <c r="S30"/>
      <c r="V30" s="22">
        <v>22</v>
      </c>
      <c r="W30" s="24" t="str">
        <f t="shared" si="1"/>
        <v/>
      </c>
      <c r="X30" s="24" t="str">
        <f t="shared" si="0"/>
        <v/>
      </c>
      <c r="Y30" s="24">
        <f t="shared" si="2"/>
        <v>377</v>
      </c>
    </row>
    <row r="31" spans="1:25" ht="18.75" customHeight="1">
      <c r="A31" s="313"/>
      <c r="B31" s="343"/>
      <c r="C31" s="29" t="s">
        <v>78</v>
      </c>
      <c r="D31" s="313"/>
      <c r="E31" s="313"/>
      <c r="F31" s="315"/>
      <c r="G31" s="348" t="s">
        <v>79</v>
      </c>
      <c r="H31" s="384" t="s">
        <v>80</v>
      </c>
      <c r="I31" s="387" t="str">
        <f>IF(E35="","",MIN(G27,G35)+SUM(I27))</f>
        <v/>
      </c>
      <c r="J31" s="333" t="str">
        <f>IF(E35="","",MIN(H27,H35)+SUM(J27))</f>
        <v/>
      </c>
      <c r="K31" s="373" t="str">
        <f>IF('様式第６号(2)'!AB13="","",'様式第６号(2)'!AB13)</f>
        <v/>
      </c>
      <c r="L31" s="373"/>
      <c r="M31" s="375" t="str">
        <f>IF('様式第６号(3)'!V12="","",'様式第６号(3)'!V12)</f>
        <v/>
      </c>
      <c r="N31" s="376"/>
      <c r="P31"/>
      <c r="Q31"/>
      <c r="R31"/>
      <c r="S31"/>
      <c r="V31" s="22">
        <v>23</v>
      </c>
      <c r="W31" s="24" t="str">
        <f t="shared" si="1"/>
        <v/>
      </c>
      <c r="X31" s="24" t="str">
        <f t="shared" si="0"/>
        <v/>
      </c>
      <c r="Y31" s="24">
        <f t="shared" si="2"/>
        <v>393</v>
      </c>
    </row>
    <row r="32" spans="1:25" ht="19.5" customHeight="1" thickBot="1">
      <c r="A32" s="313"/>
      <c r="B32" s="343"/>
      <c r="C32" s="379" t="str">
        <f>IFERROR(C28/C24,"")</f>
        <v/>
      </c>
      <c r="D32" s="313"/>
      <c r="E32" s="313"/>
      <c r="F32" s="315"/>
      <c r="G32" s="349"/>
      <c r="H32" s="385"/>
      <c r="I32" s="328"/>
      <c r="J32" s="330"/>
      <c r="K32" s="373"/>
      <c r="L32" s="373"/>
      <c r="M32" s="375"/>
      <c r="N32" s="376"/>
      <c r="P32"/>
      <c r="Q32"/>
      <c r="R32"/>
      <c r="S32"/>
      <c r="V32" s="22">
        <v>24</v>
      </c>
      <c r="W32" s="24" t="str">
        <f t="shared" si="1"/>
        <v/>
      </c>
      <c r="X32" s="24" t="str">
        <f t="shared" si="0"/>
        <v/>
      </c>
      <c r="Y32" s="24">
        <f t="shared" si="2"/>
        <v>409</v>
      </c>
    </row>
    <row r="33" spans="1:25" ht="15.75" customHeight="1">
      <c r="A33" s="313"/>
      <c r="B33" s="343"/>
      <c r="C33" s="380"/>
      <c r="D33" s="313"/>
      <c r="E33" s="313"/>
      <c r="F33" s="315"/>
      <c r="G33" s="349"/>
      <c r="H33" s="385"/>
      <c r="I33" s="30" t="s">
        <v>35</v>
      </c>
      <c r="J33" s="31" t="s">
        <v>35</v>
      </c>
      <c r="K33" s="373"/>
      <c r="L33" s="373"/>
      <c r="M33" s="375"/>
      <c r="N33" s="376"/>
      <c r="P33"/>
      <c r="Q33"/>
      <c r="R33"/>
      <c r="S33"/>
      <c r="V33" s="22">
        <v>25</v>
      </c>
      <c r="W33" s="24" t="str">
        <f t="shared" si="1"/>
        <v/>
      </c>
      <c r="X33" s="24" t="str">
        <f t="shared" si="0"/>
        <v/>
      </c>
      <c r="Y33" s="24">
        <f t="shared" si="2"/>
        <v>425</v>
      </c>
    </row>
    <row r="34" spans="1:25" ht="18.75" customHeight="1" thickBot="1">
      <c r="A34" s="313"/>
      <c r="B34" s="343"/>
      <c r="C34" s="32" t="s">
        <v>82</v>
      </c>
      <c r="D34" s="314"/>
      <c r="E34" s="314"/>
      <c r="F34" s="316"/>
      <c r="G34" s="350"/>
      <c r="H34" s="386"/>
      <c r="I34" s="54">
        <f>'様式第６号(2)'!$I$18</f>
        <v>0</v>
      </c>
      <c r="J34" s="55">
        <f>'様式第６号(3)'!$I$18</f>
        <v>0</v>
      </c>
      <c r="K34" s="373"/>
      <c r="L34" s="373"/>
      <c r="M34" s="375"/>
      <c r="N34" s="376"/>
      <c r="P34"/>
      <c r="Q34"/>
      <c r="R34"/>
      <c r="S34"/>
      <c r="V34" s="22">
        <v>26</v>
      </c>
      <c r="W34" s="24" t="str">
        <f t="shared" si="1"/>
        <v/>
      </c>
      <c r="X34" s="24" t="str">
        <f t="shared" si="0"/>
        <v/>
      </c>
      <c r="Y34" s="24">
        <f t="shared" si="2"/>
        <v>441</v>
      </c>
    </row>
    <row r="35" spans="1:25" ht="45" customHeight="1">
      <c r="A35" s="313"/>
      <c r="B35" s="343"/>
      <c r="C35" s="379" t="str">
        <f>IF(OR(C24="",C28=""),"",IF(AND(C32&gt;=0.85,C32&lt;=1.15),"○","×"))</f>
        <v/>
      </c>
      <c r="D35" s="382" t="str">
        <f>IF(C24="","",C24)</f>
        <v/>
      </c>
      <c r="E35" s="336"/>
      <c r="F35" s="338" t="str">
        <f>IFERROR(D35*E35,"")</f>
        <v/>
      </c>
      <c r="G35" s="327" t="str">
        <f>IF(F35&lt;F27,ROUNDUP(F35*D27/ F27,0),"")</f>
        <v/>
      </c>
      <c r="H35" s="329" t="str">
        <f>IF(F35&lt;F27,ROUNDUP(F35*E27/ F27,0),"")</f>
        <v/>
      </c>
      <c r="I35" s="331" t="str">
        <f>IFERROR(ROUNDUP(I31*I34,0),"")</f>
        <v/>
      </c>
      <c r="J35" s="333" t="str">
        <f>IFERROR(ROUNDUP(J31*J34,0),"")</f>
        <v/>
      </c>
      <c r="K35" s="373"/>
      <c r="L35" s="373"/>
      <c r="M35" s="375"/>
      <c r="N35" s="376"/>
      <c r="P35"/>
      <c r="Q35"/>
      <c r="R35"/>
      <c r="S35"/>
      <c r="V35" s="22">
        <v>27</v>
      </c>
      <c r="W35" s="24" t="str">
        <f t="shared" si="1"/>
        <v/>
      </c>
      <c r="X35" s="24" t="str">
        <f t="shared" si="0"/>
        <v/>
      </c>
      <c r="Y35" s="24">
        <f t="shared" si="2"/>
        <v>457</v>
      </c>
    </row>
    <row r="36" spans="1:25" ht="19.5" customHeight="1" thickBot="1">
      <c r="A36" s="314"/>
      <c r="B36" s="344"/>
      <c r="C36" s="381"/>
      <c r="D36" s="383"/>
      <c r="E36" s="337"/>
      <c r="F36" s="339"/>
      <c r="G36" s="328"/>
      <c r="H36" s="330"/>
      <c r="I36" s="332"/>
      <c r="J36" s="330"/>
      <c r="K36" s="374"/>
      <c r="L36" s="374"/>
      <c r="M36" s="377"/>
      <c r="N36" s="378"/>
      <c r="P36" s="33"/>
      <c r="Q36" s="34"/>
      <c r="R36" s="34"/>
      <c r="V36" s="22">
        <v>28</v>
      </c>
      <c r="W36" s="24" t="str">
        <f t="shared" si="1"/>
        <v/>
      </c>
      <c r="X36" s="24" t="str">
        <f t="shared" si="0"/>
        <v/>
      </c>
      <c r="Y36" s="24">
        <f t="shared" si="2"/>
        <v>473</v>
      </c>
    </row>
    <row r="37" spans="1:25" ht="24" customHeight="1" thickBot="1">
      <c r="A37" s="10" t="s">
        <v>43</v>
      </c>
      <c r="B37" s="11" t="s">
        <v>6</v>
      </c>
      <c r="C37" s="12" t="s">
        <v>7</v>
      </c>
      <c r="D37" s="12" t="s">
        <v>8</v>
      </c>
      <c r="E37" s="12" t="s">
        <v>9</v>
      </c>
      <c r="F37" s="13" t="s">
        <v>10</v>
      </c>
      <c r="G37" s="334" t="s">
        <v>44</v>
      </c>
      <c r="H37" s="335"/>
      <c r="I37" s="334" t="s">
        <v>45</v>
      </c>
      <c r="J37" s="335"/>
      <c r="K37" s="318" t="s">
        <v>46</v>
      </c>
      <c r="L37" s="403"/>
      <c r="M37" s="403"/>
      <c r="N37" s="319"/>
      <c r="O37" s="404" t="s">
        <v>47</v>
      </c>
      <c r="P37" s="404"/>
      <c r="Q37" s="404"/>
      <c r="R37" s="346"/>
      <c r="T37" s="14"/>
      <c r="U37" s="14"/>
      <c r="V37" s="22">
        <v>29</v>
      </c>
      <c r="W37" s="24" t="str">
        <f t="shared" si="1"/>
        <v/>
      </c>
      <c r="X37" s="24" t="str">
        <f t="shared" si="0"/>
        <v/>
      </c>
      <c r="Y37" s="24">
        <f t="shared" si="2"/>
        <v>489</v>
      </c>
    </row>
    <row r="38" spans="1:25" ht="31.5" customHeight="1" thickBot="1">
      <c r="A38" s="313">
        <v>3</v>
      </c>
      <c r="B38" s="15" t="s">
        <v>48</v>
      </c>
      <c r="C38" s="11" t="s">
        <v>49</v>
      </c>
      <c r="D38" s="313" t="s">
        <v>50</v>
      </c>
      <c r="E38" s="313" t="s">
        <v>51</v>
      </c>
      <c r="F38" s="315" t="s">
        <v>52</v>
      </c>
      <c r="G38" s="16" t="s">
        <v>53</v>
      </c>
      <c r="H38" s="17" t="s">
        <v>54</v>
      </c>
      <c r="I38" s="18" t="s">
        <v>53</v>
      </c>
      <c r="J38" s="17" t="s">
        <v>54</v>
      </c>
      <c r="K38" s="317" t="s">
        <v>55</v>
      </c>
      <c r="L38" s="318"/>
      <c r="M38" s="320" t="s">
        <v>56</v>
      </c>
      <c r="N38" s="317"/>
      <c r="O38" s="321" t="s">
        <v>57</v>
      </c>
      <c r="P38" s="321"/>
      <c r="Q38" s="323" t="s">
        <v>58</v>
      </c>
      <c r="R38" s="324"/>
      <c r="T38" s="19"/>
      <c r="U38" s="43"/>
      <c r="V38" s="22">
        <v>30</v>
      </c>
      <c r="W38" s="24" t="str">
        <f t="shared" si="1"/>
        <v/>
      </c>
      <c r="X38" s="24" t="str">
        <f t="shared" si="0"/>
        <v/>
      </c>
      <c r="Y38" s="24">
        <f t="shared" si="2"/>
        <v>505</v>
      </c>
    </row>
    <row r="39" spans="1:25" ht="24" customHeight="1" thickBot="1">
      <c r="A39" s="313"/>
      <c r="B39" s="397" t="str">
        <f>IF('様式第６号(2)'!B15="","",'様式第６号(2)'!B15)</f>
        <v/>
      </c>
      <c r="C39" s="21" t="s">
        <v>59</v>
      </c>
      <c r="D39" s="313"/>
      <c r="E39" s="313"/>
      <c r="F39" s="315"/>
      <c r="G39" s="348" t="s">
        <v>60</v>
      </c>
      <c r="H39" s="399" t="s">
        <v>61</v>
      </c>
      <c r="I39" s="400" t="s">
        <v>62</v>
      </c>
      <c r="J39" s="384" t="s">
        <v>63</v>
      </c>
      <c r="K39" s="319"/>
      <c r="L39" s="318"/>
      <c r="M39" s="320"/>
      <c r="N39" s="317"/>
      <c r="O39" s="322"/>
      <c r="P39" s="322"/>
      <c r="Q39" s="325"/>
      <c r="R39" s="326"/>
      <c r="V39" s="22">
        <v>31</v>
      </c>
      <c r="W39" s="24" t="str">
        <f t="shared" si="1"/>
        <v/>
      </c>
      <c r="X39" s="24" t="str">
        <f t="shared" si="0"/>
        <v/>
      </c>
      <c r="Y39" s="24">
        <f t="shared" si="2"/>
        <v>521</v>
      </c>
    </row>
    <row r="40" spans="1:25" ht="17.25" customHeight="1">
      <c r="A40" s="313"/>
      <c r="B40" s="398"/>
      <c r="C40" s="340"/>
      <c r="D40" s="313"/>
      <c r="E40" s="313"/>
      <c r="F40" s="315"/>
      <c r="G40" s="349"/>
      <c r="H40" s="385"/>
      <c r="I40" s="401"/>
      <c r="J40" s="385"/>
      <c r="K40" s="388" t="str">
        <f>IFERROR((IF((I51+J51)&gt;12000*E51,ROUNDUP(12000*E51*I51/(I51+J51),0),"")),"")</f>
        <v/>
      </c>
      <c r="L40" s="388"/>
      <c r="M40" s="391" t="str">
        <f>IFERROR((IF((I51+J51)&gt;12000*E51,ROUNDUP(12000*E51*J51/(I51+J51),0),"")),"")</f>
        <v/>
      </c>
      <c r="N40" s="392"/>
      <c r="O40" s="351" t="str">
        <f>IF(AND(I51="",K40=""),"",MIN(I51,K40)+K47)</f>
        <v/>
      </c>
      <c r="P40" s="352"/>
      <c r="Q40" s="355" t="str">
        <f>IF(AND(J51="",M40=""),"",MIN(J51,M40)+M47)</f>
        <v/>
      </c>
      <c r="R40" s="356"/>
      <c r="V40" s="22">
        <v>32</v>
      </c>
      <c r="W40" s="24" t="str">
        <f t="shared" si="1"/>
        <v/>
      </c>
      <c r="X40" s="24" t="str">
        <f t="shared" si="0"/>
        <v/>
      </c>
      <c r="Y40" s="24">
        <f t="shared" si="2"/>
        <v>537</v>
      </c>
    </row>
    <row r="41" spans="1:25" ht="15.75" customHeight="1">
      <c r="A41" s="313"/>
      <c r="B41" s="398"/>
      <c r="C41" s="341"/>
      <c r="D41" s="313"/>
      <c r="E41" s="313"/>
      <c r="F41" s="315"/>
      <c r="G41" s="349"/>
      <c r="H41" s="385"/>
      <c r="I41" s="401"/>
      <c r="J41" s="385"/>
      <c r="K41" s="389"/>
      <c r="L41" s="389"/>
      <c r="M41" s="393"/>
      <c r="N41" s="394"/>
      <c r="O41" s="353"/>
      <c r="P41" s="353"/>
      <c r="Q41" s="357"/>
      <c r="R41" s="358"/>
      <c r="V41" s="22">
        <v>33</v>
      </c>
      <c r="W41" s="24" t="str">
        <f t="shared" si="1"/>
        <v/>
      </c>
      <c r="X41" s="24" t="str">
        <f t="shared" si="0"/>
        <v/>
      </c>
      <c r="Y41" s="24">
        <f t="shared" si="2"/>
        <v>553</v>
      </c>
    </row>
    <row r="42" spans="1:25" ht="19.5" customHeight="1" thickBot="1">
      <c r="A42" s="313"/>
      <c r="B42" s="398"/>
      <c r="C42" s="341"/>
      <c r="D42" s="314"/>
      <c r="E42" s="314"/>
      <c r="F42" s="316"/>
      <c r="G42" s="350"/>
      <c r="H42" s="386"/>
      <c r="I42" s="402"/>
      <c r="J42" s="386"/>
      <c r="K42" s="389"/>
      <c r="L42" s="389"/>
      <c r="M42" s="393"/>
      <c r="N42" s="394"/>
      <c r="O42" s="353"/>
      <c r="P42" s="353"/>
      <c r="Q42" s="357"/>
      <c r="R42" s="358"/>
      <c r="V42" s="22">
        <v>34</v>
      </c>
      <c r="W42" s="24" t="str">
        <f t="shared" si="1"/>
        <v/>
      </c>
      <c r="X42" s="24" t="str">
        <f t="shared" si="0"/>
        <v/>
      </c>
      <c r="Y42" s="24">
        <f t="shared" si="2"/>
        <v>569</v>
      </c>
    </row>
    <row r="43" spans="1:25" ht="45" customHeight="1">
      <c r="A43" s="313"/>
      <c r="B43" s="398"/>
      <c r="C43" s="25" t="s">
        <v>66</v>
      </c>
      <c r="D43" s="361" t="str">
        <f>IF('様式第６号(2)'!T15="","",'様式第６号(2)'!T15)</f>
        <v/>
      </c>
      <c r="E43" s="361" t="str">
        <f>IF('様式第６号(3)'!W14="","",'様式第６号(3)'!W14)</f>
        <v/>
      </c>
      <c r="F43" s="363" t="str">
        <f>IF(OR(D43="",E43=""),"",D43+E43)</f>
        <v/>
      </c>
      <c r="G43" s="365" t="str">
        <f>IF(F43&lt;=F51,D43,"")</f>
        <v/>
      </c>
      <c r="H43" s="367" t="str">
        <f>IF(F43&lt;=F51,E43,"")</f>
        <v/>
      </c>
      <c r="I43" s="369" t="str">
        <f>IF('様式第６号(2)'!V15="","",'様式第６号(2)'!V15)</f>
        <v/>
      </c>
      <c r="J43" s="371" t="str">
        <f>IF('様式第６号(3)'!P14="","",'様式第６号(3)'!P14)</f>
        <v/>
      </c>
      <c r="K43" s="389"/>
      <c r="L43" s="389"/>
      <c r="M43" s="393"/>
      <c r="N43" s="394"/>
      <c r="O43" s="353"/>
      <c r="P43" s="353"/>
      <c r="Q43" s="357"/>
      <c r="R43" s="358"/>
      <c r="V43" s="22">
        <v>35</v>
      </c>
      <c r="W43" s="24" t="str">
        <f t="shared" si="1"/>
        <v/>
      </c>
      <c r="X43" s="24" t="str">
        <f t="shared" si="0"/>
        <v/>
      </c>
      <c r="Y43" s="24">
        <f t="shared" si="2"/>
        <v>585</v>
      </c>
    </row>
    <row r="44" spans="1:25" ht="19.5" customHeight="1" thickBot="1">
      <c r="A44" s="313"/>
      <c r="B44" s="398"/>
      <c r="C44" s="340"/>
      <c r="D44" s="362"/>
      <c r="E44" s="362"/>
      <c r="F44" s="364"/>
      <c r="G44" s="366"/>
      <c r="H44" s="368"/>
      <c r="I44" s="370"/>
      <c r="J44" s="372"/>
      <c r="K44" s="390"/>
      <c r="L44" s="390"/>
      <c r="M44" s="395"/>
      <c r="N44" s="396"/>
      <c r="O44" s="354"/>
      <c r="P44" s="354"/>
      <c r="Q44" s="359"/>
      <c r="R44" s="360"/>
      <c r="V44" s="22">
        <v>36</v>
      </c>
      <c r="W44" s="24" t="str">
        <f t="shared" si="1"/>
        <v/>
      </c>
      <c r="X44" s="24" t="str">
        <f t="shared" si="0"/>
        <v/>
      </c>
      <c r="Y44" s="24">
        <f t="shared" si="2"/>
        <v>601</v>
      </c>
    </row>
    <row r="45" spans="1:25" ht="28.5" customHeight="1" thickBot="1">
      <c r="A45" s="313"/>
      <c r="B45" s="398"/>
      <c r="C45" s="341"/>
      <c r="D45" s="12" t="s">
        <v>11</v>
      </c>
      <c r="E45" s="12" t="s">
        <v>12</v>
      </c>
      <c r="F45" s="26" t="s">
        <v>13</v>
      </c>
      <c r="G45" s="334" t="s">
        <v>67</v>
      </c>
      <c r="H45" s="335"/>
      <c r="I45" s="42" t="s">
        <v>68</v>
      </c>
      <c r="J45" s="27" t="s">
        <v>69</v>
      </c>
      <c r="K45" s="342" t="s">
        <v>70</v>
      </c>
      <c r="L45" s="342"/>
      <c r="M45" s="342"/>
      <c r="N45" s="335"/>
      <c r="V45" s="22">
        <v>37</v>
      </c>
      <c r="W45" s="24" t="str">
        <f t="shared" si="1"/>
        <v/>
      </c>
      <c r="X45" s="24" t="str">
        <f t="shared" si="0"/>
        <v/>
      </c>
      <c r="Y45" s="24">
        <f t="shared" si="2"/>
        <v>617</v>
      </c>
    </row>
    <row r="46" spans="1:25" ht="41.25" customHeight="1" thickBot="1">
      <c r="A46" s="313"/>
      <c r="B46" s="343" t="str">
        <f>IF('様式第６号(2)'!D15="","",'様式第６号(2)'!D15)</f>
        <v/>
      </c>
      <c r="C46" s="341"/>
      <c r="D46" s="313" t="s">
        <v>71</v>
      </c>
      <c r="E46" s="313" t="s">
        <v>72</v>
      </c>
      <c r="F46" s="315" t="s">
        <v>73</v>
      </c>
      <c r="G46" s="42" t="s">
        <v>74</v>
      </c>
      <c r="H46" s="27" t="s">
        <v>75</v>
      </c>
      <c r="I46" s="42" t="s">
        <v>74</v>
      </c>
      <c r="J46" s="27" t="s">
        <v>75</v>
      </c>
      <c r="K46" s="345" t="s">
        <v>57</v>
      </c>
      <c r="L46" s="346"/>
      <c r="M46" s="347" t="s">
        <v>76</v>
      </c>
      <c r="N46" s="346"/>
      <c r="O46" s="28"/>
      <c r="P46"/>
      <c r="Q46"/>
      <c r="R46"/>
      <c r="S46"/>
      <c r="V46" s="22">
        <v>38</v>
      </c>
      <c r="W46" s="24" t="str">
        <f t="shared" si="1"/>
        <v/>
      </c>
      <c r="X46" s="24" t="str">
        <f t="shared" si="0"/>
        <v/>
      </c>
      <c r="Y46" s="24">
        <f t="shared" si="2"/>
        <v>633</v>
      </c>
    </row>
    <row r="47" spans="1:25" ht="18.75" customHeight="1">
      <c r="A47" s="313"/>
      <c r="B47" s="343"/>
      <c r="C47" s="29" t="s">
        <v>78</v>
      </c>
      <c r="D47" s="313"/>
      <c r="E47" s="313"/>
      <c r="F47" s="315"/>
      <c r="G47" s="348" t="s">
        <v>79</v>
      </c>
      <c r="H47" s="384" t="s">
        <v>80</v>
      </c>
      <c r="I47" s="387" t="str">
        <f>IF(E51="","",MIN(G43,G51)+SUM(I43))</f>
        <v/>
      </c>
      <c r="J47" s="333" t="str">
        <f>IF(E51="","",MIN(H43,H51)+SUM(J43))</f>
        <v/>
      </c>
      <c r="K47" s="373" t="str">
        <f>IF('様式第６号(2)'!AB15="","",'様式第６号(2)'!AB15)</f>
        <v/>
      </c>
      <c r="L47" s="373"/>
      <c r="M47" s="375" t="str">
        <f>IF('様式第６号(3)'!V14="","",'様式第６号(3)'!V14)</f>
        <v/>
      </c>
      <c r="N47" s="376"/>
      <c r="P47"/>
      <c r="Q47"/>
      <c r="R47"/>
      <c r="S47"/>
      <c r="V47" s="22">
        <v>39</v>
      </c>
      <c r="W47" s="24" t="str">
        <f t="shared" si="1"/>
        <v/>
      </c>
      <c r="X47" s="24" t="str">
        <f t="shared" si="0"/>
        <v/>
      </c>
      <c r="Y47" s="24">
        <f t="shared" si="2"/>
        <v>649</v>
      </c>
    </row>
    <row r="48" spans="1:25" ht="19.5" customHeight="1" thickBot="1">
      <c r="A48" s="313"/>
      <c r="B48" s="343"/>
      <c r="C48" s="379" t="str">
        <f>IFERROR(C44/C40,"")</f>
        <v/>
      </c>
      <c r="D48" s="313"/>
      <c r="E48" s="313"/>
      <c r="F48" s="315"/>
      <c r="G48" s="349"/>
      <c r="H48" s="385"/>
      <c r="I48" s="328"/>
      <c r="J48" s="330"/>
      <c r="K48" s="373"/>
      <c r="L48" s="373"/>
      <c r="M48" s="375"/>
      <c r="N48" s="376"/>
      <c r="P48"/>
      <c r="Q48"/>
      <c r="R48"/>
      <c r="S48"/>
      <c r="V48" s="22">
        <v>40</v>
      </c>
      <c r="W48" s="24" t="str">
        <f t="shared" si="1"/>
        <v/>
      </c>
      <c r="X48" s="24" t="str">
        <f t="shared" si="0"/>
        <v/>
      </c>
      <c r="Y48" s="24">
        <f t="shared" si="2"/>
        <v>665</v>
      </c>
    </row>
    <row r="49" spans="1:26" ht="15.75" customHeight="1">
      <c r="A49" s="313"/>
      <c r="B49" s="343"/>
      <c r="C49" s="380"/>
      <c r="D49" s="313"/>
      <c r="E49" s="313"/>
      <c r="F49" s="315"/>
      <c r="G49" s="349"/>
      <c r="H49" s="385"/>
      <c r="I49" s="30" t="s">
        <v>35</v>
      </c>
      <c r="J49" s="31" t="s">
        <v>35</v>
      </c>
      <c r="K49" s="373"/>
      <c r="L49" s="373"/>
      <c r="M49" s="375"/>
      <c r="N49" s="376"/>
      <c r="P49"/>
      <c r="Q49"/>
      <c r="R49"/>
      <c r="S49"/>
      <c r="V49" s="22">
        <v>41</v>
      </c>
      <c r="W49" s="24" t="str">
        <f t="shared" si="1"/>
        <v/>
      </c>
      <c r="X49" s="24" t="str">
        <f t="shared" si="0"/>
        <v/>
      </c>
      <c r="Y49" s="24">
        <f t="shared" si="2"/>
        <v>681</v>
      </c>
    </row>
    <row r="50" spans="1:26" ht="18.75" customHeight="1" thickBot="1">
      <c r="A50" s="313"/>
      <c r="B50" s="343"/>
      <c r="C50" s="32" t="s">
        <v>82</v>
      </c>
      <c r="D50" s="314"/>
      <c r="E50" s="314"/>
      <c r="F50" s="316"/>
      <c r="G50" s="350"/>
      <c r="H50" s="386"/>
      <c r="I50" s="54">
        <f>'様式第６号(2)'!$I$18</f>
        <v>0</v>
      </c>
      <c r="J50" s="55">
        <f>'様式第６号(3)'!$I$18</f>
        <v>0</v>
      </c>
      <c r="K50" s="373"/>
      <c r="L50" s="373"/>
      <c r="M50" s="375"/>
      <c r="N50" s="376"/>
      <c r="P50"/>
      <c r="Q50"/>
      <c r="R50"/>
      <c r="S50"/>
      <c r="V50" s="22">
        <v>42</v>
      </c>
      <c r="W50" s="24" t="str">
        <f t="shared" si="1"/>
        <v/>
      </c>
      <c r="X50" s="24" t="str">
        <f t="shared" si="0"/>
        <v/>
      </c>
      <c r="Y50" s="24">
        <f t="shared" si="2"/>
        <v>697</v>
      </c>
    </row>
    <row r="51" spans="1:26" ht="45" customHeight="1">
      <c r="A51" s="313"/>
      <c r="B51" s="343"/>
      <c r="C51" s="379" t="str">
        <f>IF(OR(C40="",C44=""),"",IF(AND(C48&gt;=0.85,C48&lt;=1.15),"○","×"))</f>
        <v/>
      </c>
      <c r="D51" s="382" t="str">
        <f>IF(C40="","",C40)</f>
        <v/>
      </c>
      <c r="E51" s="336"/>
      <c r="F51" s="338" t="str">
        <f>IFERROR(D51*E51,"")</f>
        <v/>
      </c>
      <c r="G51" s="327" t="str">
        <f>IF(F51&lt;F43,ROUNDUP(F51*D43/ F43,0),"")</f>
        <v/>
      </c>
      <c r="H51" s="329" t="str">
        <f>IF(F51&lt;F43,ROUNDUP(F51*E43/ F43,0),"")</f>
        <v/>
      </c>
      <c r="I51" s="331" t="str">
        <f>IFERROR(ROUNDUP(I47*I50,0),"")</f>
        <v/>
      </c>
      <c r="J51" s="333" t="str">
        <f>IFERROR(ROUNDUP(J47*J50,0),"")</f>
        <v/>
      </c>
      <c r="K51" s="373"/>
      <c r="L51" s="373"/>
      <c r="M51" s="375"/>
      <c r="N51" s="376"/>
      <c r="P51"/>
      <c r="Q51"/>
      <c r="R51"/>
      <c r="S51"/>
      <c r="V51" s="22">
        <v>43</v>
      </c>
      <c r="W51" s="24" t="str">
        <f t="shared" si="1"/>
        <v/>
      </c>
      <c r="X51" s="24" t="str">
        <f t="shared" si="0"/>
        <v/>
      </c>
      <c r="Y51" s="24">
        <f t="shared" si="2"/>
        <v>713</v>
      </c>
    </row>
    <row r="52" spans="1:26" ht="19.5" customHeight="1" thickBot="1">
      <c r="A52" s="314"/>
      <c r="B52" s="344"/>
      <c r="C52" s="381"/>
      <c r="D52" s="383"/>
      <c r="E52" s="337"/>
      <c r="F52" s="339"/>
      <c r="G52" s="328"/>
      <c r="H52" s="330"/>
      <c r="I52" s="332"/>
      <c r="J52" s="330"/>
      <c r="K52" s="374"/>
      <c r="L52" s="374"/>
      <c r="M52" s="377"/>
      <c r="N52" s="378"/>
      <c r="P52" s="33"/>
      <c r="Q52" s="34"/>
      <c r="R52" s="34"/>
      <c r="V52" s="22">
        <v>44</v>
      </c>
      <c r="W52" s="24" t="str">
        <f t="shared" si="1"/>
        <v/>
      </c>
      <c r="X52" s="24" t="str">
        <f t="shared" si="0"/>
        <v/>
      </c>
      <c r="Y52" s="24">
        <f t="shared" si="2"/>
        <v>729</v>
      </c>
    </row>
    <row r="53" spans="1:26" ht="18.75">
      <c r="A53" s="35" t="s">
        <v>85</v>
      </c>
      <c r="V53" s="22">
        <v>45</v>
      </c>
      <c r="W53" s="24" t="str">
        <f t="shared" si="1"/>
        <v/>
      </c>
      <c r="X53" s="24" t="str">
        <f t="shared" si="0"/>
        <v/>
      </c>
      <c r="Y53" s="24">
        <f t="shared" si="2"/>
        <v>745</v>
      </c>
    </row>
    <row r="54" spans="1:26">
      <c r="V54" s="22">
        <v>46</v>
      </c>
      <c r="W54" s="24" t="str">
        <f t="shared" si="1"/>
        <v/>
      </c>
      <c r="X54" s="24" t="str">
        <f t="shared" si="0"/>
        <v/>
      </c>
      <c r="Y54" s="24">
        <f t="shared" si="2"/>
        <v>761</v>
      </c>
    </row>
    <row r="55" spans="1:26">
      <c r="V55" s="22">
        <v>47</v>
      </c>
      <c r="W55" s="24" t="str">
        <f t="shared" si="1"/>
        <v/>
      </c>
      <c r="X55" s="24" t="str">
        <f t="shared" si="0"/>
        <v/>
      </c>
      <c r="Y55" s="24">
        <f t="shared" si="2"/>
        <v>777</v>
      </c>
    </row>
    <row r="56" spans="1:26" ht="18.75">
      <c r="A56" s="35" t="s">
        <v>86</v>
      </c>
      <c r="V56" s="22">
        <v>48</v>
      </c>
      <c r="W56" s="24" t="str">
        <f t="shared" si="1"/>
        <v/>
      </c>
      <c r="X56" s="24" t="str">
        <f t="shared" si="0"/>
        <v/>
      </c>
      <c r="Y56" s="24">
        <f t="shared" si="2"/>
        <v>793</v>
      </c>
    </row>
    <row r="57" spans="1:26" ht="18.75">
      <c r="A57" s="35" t="s">
        <v>87</v>
      </c>
      <c r="V57" s="22">
        <v>49</v>
      </c>
      <c r="W57" s="24" t="str">
        <f t="shared" si="1"/>
        <v/>
      </c>
      <c r="X57" s="24" t="str">
        <f t="shared" si="0"/>
        <v/>
      </c>
      <c r="Y57" s="24">
        <f t="shared" si="2"/>
        <v>809</v>
      </c>
    </row>
    <row r="58" spans="1:26" s="37" customFormat="1" ht="18.75">
      <c r="A58" s="36" t="s">
        <v>88</v>
      </c>
      <c r="T58" s="38"/>
      <c r="U58" s="38"/>
      <c r="V58" s="22">
        <v>50</v>
      </c>
      <c r="W58" s="39" t="str">
        <f t="shared" si="1"/>
        <v/>
      </c>
      <c r="X58" s="39" t="str">
        <f t="shared" si="0"/>
        <v/>
      </c>
      <c r="Y58" s="39">
        <f t="shared" si="2"/>
        <v>825</v>
      </c>
    </row>
    <row r="59" spans="1:26" ht="18.75">
      <c r="A59" s="35" t="s">
        <v>89</v>
      </c>
      <c r="V59" s="22">
        <v>51</v>
      </c>
      <c r="W59" s="24" t="str">
        <f t="shared" si="1"/>
        <v/>
      </c>
      <c r="X59" s="24" t="str">
        <f t="shared" si="0"/>
        <v/>
      </c>
      <c r="Y59" s="24">
        <f t="shared" si="2"/>
        <v>841</v>
      </c>
    </row>
    <row r="60" spans="1:26" ht="18.75" customHeight="1">
      <c r="A60" s="405" t="s">
        <v>90</v>
      </c>
      <c r="B60" s="405"/>
      <c r="C60" s="405"/>
      <c r="D60" s="405"/>
      <c r="E60" s="405"/>
      <c r="F60" s="405"/>
      <c r="G60" s="405"/>
      <c r="H60" s="405"/>
      <c r="I60" s="405"/>
      <c r="J60" s="405"/>
      <c r="K60" s="405"/>
      <c r="L60" s="405"/>
      <c r="M60" s="405"/>
      <c r="N60" s="405"/>
      <c r="O60" s="405"/>
      <c r="P60" s="405"/>
      <c r="Q60" s="405"/>
      <c r="R60" s="405"/>
      <c r="S60" s="405"/>
      <c r="T60" s="405"/>
      <c r="U60" s="44"/>
      <c r="V60" s="22">
        <v>52</v>
      </c>
      <c r="W60" s="40" t="str">
        <f t="shared" si="1"/>
        <v/>
      </c>
      <c r="X60" s="40" t="str">
        <f t="shared" si="0"/>
        <v/>
      </c>
      <c r="Y60" s="40">
        <f t="shared" si="2"/>
        <v>857</v>
      </c>
      <c r="Z60" s="44"/>
    </row>
    <row r="61" spans="1:26" ht="18.75" customHeight="1">
      <c r="A61" s="405"/>
      <c r="B61" s="405"/>
      <c r="C61" s="405"/>
      <c r="D61" s="405"/>
      <c r="E61" s="405"/>
      <c r="F61" s="405"/>
      <c r="G61" s="405"/>
      <c r="H61" s="405"/>
      <c r="I61" s="405"/>
      <c r="J61" s="405"/>
      <c r="K61" s="405"/>
      <c r="L61" s="405"/>
      <c r="M61" s="405"/>
      <c r="N61" s="405"/>
      <c r="O61" s="405"/>
      <c r="P61" s="405"/>
      <c r="Q61" s="405"/>
      <c r="R61" s="405"/>
      <c r="S61" s="405"/>
      <c r="T61" s="405"/>
      <c r="U61" s="44"/>
      <c r="V61" s="22">
        <v>53</v>
      </c>
      <c r="W61" s="40" t="str">
        <f t="shared" si="1"/>
        <v/>
      </c>
      <c r="X61" s="40" t="str">
        <f t="shared" si="0"/>
        <v/>
      </c>
      <c r="Y61" s="40">
        <f t="shared" si="2"/>
        <v>873</v>
      </c>
      <c r="Z61" s="44"/>
    </row>
    <row r="62" spans="1:26" ht="18.75" customHeight="1">
      <c r="A62" s="405"/>
      <c r="B62" s="405"/>
      <c r="C62" s="405"/>
      <c r="D62" s="405"/>
      <c r="E62" s="405"/>
      <c r="F62" s="405"/>
      <c r="G62" s="405"/>
      <c r="H62" s="405"/>
      <c r="I62" s="405"/>
      <c r="J62" s="405"/>
      <c r="K62" s="405"/>
      <c r="L62" s="405"/>
      <c r="M62" s="405"/>
      <c r="N62" s="405"/>
      <c r="O62" s="405"/>
      <c r="P62" s="405"/>
      <c r="Q62" s="405"/>
      <c r="R62" s="405"/>
      <c r="S62" s="405"/>
      <c r="T62" s="405"/>
      <c r="U62" s="44"/>
      <c r="V62" s="22">
        <v>54</v>
      </c>
      <c r="W62" s="40" t="str">
        <f t="shared" si="1"/>
        <v/>
      </c>
      <c r="X62" s="40" t="str">
        <f t="shared" si="0"/>
        <v/>
      </c>
      <c r="Y62" s="40">
        <f t="shared" si="2"/>
        <v>889</v>
      </c>
      <c r="Z62" s="44"/>
    </row>
    <row r="63" spans="1:26" ht="18.75">
      <c r="A63" s="35" t="s">
        <v>91</v>
      </c>
      <c r="V63" s="22">
        <v>55</v>
      </c>
      <c r="W63" s="24" t="str">
        <f t="shared" si="1"/>
        <v/>
      </c>
      <c r="X63" s="24" t="str">
        <f t="shared" si="0"/>
        <v/>
      </c>
      <c r="Y63" s="24">
        <f t="shared" si="2"/>
        <v>905</v>
      </c>
    </row>
    <row r="64" spans="1:26" ht="18.75">
      <c r="A64" s="35"/>
      <c r="V64" s="22">
        <v>56</v>
      </c>
      <c r="W64" s="24" t="str">
        <f t="shared" si="1"/>
        <v/>
      </c>
      <c r="X64" s="24" t="str">
        <f t="shared" si="0"/>
        <v/>
      </c>
      <c r="Y64" s="24">
        <f t="shared" si="2"/>
        <v>921</v>
      </c>
    </row>
    <row r="65" spans="1:25" ht="18.75">
      <c r="A65" s="35"/>
      <c r="E65" s="406" t="s">
        <v>92</v>
      </c>
      <c r="F65" s="407" t="s">
        <v>93</v>
      </c>
      <c r="G65" s="408"/>
      <c r="H65" s="408"/>
      <c r="I65" s="408"/>
      <c r="J65" s="408"/>
      <c r="K65" s="408"/>
      <c r="L65" s="408"/>
      <c r="M65" s="408"/>
      <c r="N65" s="408"/>
      <c r="O65" s="408"/>
      <c r="P65" s="408"/>
      <c r="Q65" s="408"/>
      <c r="R65" s="408"/>
      <c r="V65" s="22">
        <v>57</v>
      </c>
      <c r="W65" s="24" t="str">
        <f t="shared" si="1"/>
        <v/>
      </c>
      <c r="X65" s="24" t="str">
        <f t="shared" si="0"/>
        <v/>
      </c>
      <c r="Y65" s="24">
        <f t="shared" si="2"/>
        <v>937</v>
      </c>
    </row>
    <row r="66" spans="1:25" ht="18.75">
      <c r="A66" s="35"/>
      <c r="E66" s="406"/>
      <c r="F66" s="408"/>
      <c r="G66" s="408"/>
      <c r="H66" s="408"/>
      <c r="I66" s="408"/>
      <c r="J66" s="408"/>
      <c r="K66" s="408"/>
      <c r="L66" s="408"/>
      <c r="M66" s="408"/>
      <c r="N66" s="408"/>
      <c r="O66" s="408"/>
      <c r="P66" s="408"/>
      <c r="Q66" s="408"/>
      <c r="R66" s="408"/>
      <c r="V66" s="22">
        <v>58</v>
      </c>
      <c r="W66" s="24" t="str">
        <f t="shared" si="1"/>
        <v/>
      </c>
      <c r="X66" s="24" t="str">
        <f t="shared" si="0"/>
        <v/>
      </c>
      <c r="Y66" s="24">
        <f t="shared" si="2"/>
        <v>953</v>
      </c>
    </row>
    <row r="67" spans="1:25" ht="18.75">
      <c r="A67" s="35"/>
      <c r="V67" s="22">
        <v>59</v>
      </c>
      <c r="W67" s="24" t="str">
        <f t="shared" si="1"/>
        <v/>
      </c>
      <c r="X67" s="24" t="str">
        <f t="shared" si="0"/>
        <v/>
      </c>
      <c r="Y67" s="24">
        <f t="shared" si="2"/>
        <v>969</v>
      </c>
    </row>
    <row r="68" spans="1:25" ht="18.75">
      <c r="A68" s="35" t="s">
        <v>94</v>
      </c>
      <c r="E68" s="406"/>
      <c r="F68" s="407"/>
      <c r="G68" s="408"/>
      <c r="H68" s="408"/>
      <c r="I68" s="408"/>
      <c r="J68" s="408"/>
      <c r="K68" s="408"/>
      <c r="L68" s="408"/>
      <c r="M68" s="408"/>
      <c r="N68" s="408"/>
      <c r="O68" s="408"/>
      <c r="P68" s="408"/>
      <c r="Q68" s="408"/>
      <c r="R68" s="408"/>
      <c r="V68" s="22">
        <v>60</v>
      </c>
      <c r="W68" s="24" t="str">
        <f t="shared" si="1"/>
        <v/>
      </c>
      <c r="X68" s="24" t="str">
        <f t="shared" si="0"/>
        <v/>
      </c>
      <c r="Y68" s="24">
        <f t="shared" si="2"/>
        <v>985</v>
      </c>
    </row>
    <row r="69" spans="1:25" ht="18.75">
      <c r="A69" s="35" t="s">
        <v>95</v>
      </c>
      <c r="E69" s="406"/>
      <c r="F69" s="408"/>
      <c r="G69" s="408"/>
      <c r="H69" s="408"/>
      <c r="I69" s="408"/>
      <c r="J69" s="408"/>
      <c r="K69" s="408"/>
      <c r="L69" s="408"/>
      <c r="M69" s="408"/>
      <c r="N69" s="408"/>
      <c r="O69" s="408"/>
      <c r="P69" s="408"/>
      <c r="Q69" s="408"/>
      <c r="R69" s="408"/>
      <c r="V69" s="22">
        <v>61</v>
      </c>
      <c r="W69" s="24" t="str">
        <f t="shared" si="1"/>
        <v/>
      </c>
      <c r="X69" s="24" t="str">
        <f t="shared" si="0"/>
        <v/>
      </c>
      <c r="Y69" s="24">
        <f t="shared" si="2"/>
        <v>1001</v>
      </c>
    </row>
    <row r="70" spans="1:25" ht="18.75">
      <c r="A70" s="35" t="s">
        <v>96</v>
      </c>
      <c r="V70" s="22">
        <v>62</v>
      </c>
      <c r="W70" s="24" t="str">
        <f t="shared" si="1"/>
        <v/>
      </c>
      <c r="X70" s="24" t="str">
        <f t="shared" si="0"/>
        <v/>
      </c>
      <c r="Y70" s="24">
        <f t="shared" si="2"/>
        <v>1017</v>
      </c>
    </row>
    <row r="71" spans="1:25" ht="18.75">
      <c r="A71" s="35"/>
      <c r="E71" s="406" t="s">
        <v>92</v>
      </c>
      <c r="F71" s="408" t="s">
        <v>97</v>
      </c>
      <c r="G71" s="408"/>
      <c r="H71" s="408"/>
      <c r="I71" s="408"/>
      <c r="J71" s="408"/>
      <c r="K71" s="408"/>
      <c r="L71" s="408"/>
      <c r="M71" s="408"/>
      <c r="V71" s="22">
        <v>63</v>
      </c>
      <c r="W71" s="24" t="str">
        <f t="shared" si="1"/>
        <v/>
      </c>
      <c r="X71" s="24" t="str">
        <f t="shared" si="0"/>
        <v/>
      </c>
      <c r="Y71" s="24">
        <f t="shared" si="2"/>
        <v>1033</v>
      </c>
    </row>
    <row r="72" spans="1:25" ht="18.75">
      <c r="A72" s="35"/>
      <c r="E72" s="406"/>
      <c r="F72" s="408"/>
      <c r="G72" s="408"/>
      <c r="H72" s="408"/>
      <c r="I72" s="408"/>
      <c r="J72" s="408"/>
      <c r="K72" s="408"/>
      <c r="L72" s="408"/>
      <c r="M72" s="408"/>
      <c r="V72" s="22">
        <v>64</v>
      </c>
      <c r="W72" s="24" t="str">
        <f t="shared" si="1"/>
        <v/>
      </c>
      <c r="X72" s="24" t="str">
        <f t="shared" si="0"/>
        <v/>
      </c>
      <c r="Y72" s="24">
        <f t="shared" si="2"/>
        <v>1049</v>
      </c>
    </row>
    <row r="73" spans="1:25" ht="18.75">
      <c r="A73" s="35"/>
      <c r="E73" s="45"/>
      <c r="F73" s="46"/>
      <c r="G73" s="46"/>
      <c r="H73" s="46"/>
      <c r="I73" s="46"/>
      <c r="J73" s="46"/>
      <c r="K73" s="46"/>
      <c r="L73" s="46"/>
      <c r="M73" s="46"/>
      <c r="V73" s="22">
        <v>65</v>
      </c>
      <c r="W73" s="24" t="str">
        <f t="shared" si="1"/>
        <v/>
      </c>
      <c r="X73" s="24" t="str">
        <f t="shared" si="0"/>
        <v/>
      </c>
      <c r="Y73" s="24">
        <f t="shared" si="2"/>
        <v>1065</v>
      </c>
    </row>
    <row r="74" spans="1:25" ht="18.75">
      <c r="A74" s="35" t="s">
        <v>98</v>
      </c>
      <c r="E74" s="45"/>
      <c r="F74" s="46"/>
      <c r="G74" s="46"/>
      <c r="H74" s="46"/>
      <c r="I74" s="46"/>
      <c r="J74" s="46"/>
      <c r="K74" s="46"/>
      <c r="L74" s="46"/>
      <c r="M74" s="46"/>
      <c r="V74" s="22">
        <v>66</v>
      </c>
      <c r="W74" s="24" t="str">
        <f t="shared" si="1"/>
        <v/>
      </c>
      <c r="X74" s="24" t="str">
        <f t="shared" si="0"/>
        <v/>
      </c>
      <c r="Y74" s="24">
        <f t="shared" si="2"/>
        <v>1081</v>
      </c>
    </row>
    <row r="75" spans="1:25" ht="18.75">
      <c r="A75" s="35" t="s">
        <v>99</v>
      </c>
      <c r="E75" s="45"/>
      <c r="F75" s="46"/>
      <c r="G75" s="46"/>
      <c r="H75" s="46"/>
      <c r="I75" s="46"/>
      <c r="J75" s="46"/>
      <c r="K75" s="46"/>
      <c r="L75" s="46"/>
      <c r="M75" s="46"/>
      <c r="V75" s="22">
        <v>67</v>
      </c>
      <c r="W75" s="24" t="str">
        <f t="shared" si="1"/>
        <v/>
      </c>
      <c r="X75" s="24" t="str">
        <f t="shared" si="0"/>
        <v/>
      </c>
      <c r="Y75" s="24">
        <f t="shared" si="2"/>
        <v>1097</v>
      </c>
    </row>
    <row r="76" spans="1:25" ht="18.75">
      <c r="A76" s="35" t="s">
        <v>100</v>
      </c>
      <c r="V76" s="22">
        <v>68</v>
      </c>
      <c r="W76" s="24" t="str">
        <f t="shared" si="1"/>
        <v/>
      </c>
      <c r="X76" s="24" t="str">
        <f t="shared" si="0"/>
        <v/>
      </c>
      <c r="Y76" s="24">
        <f t="shared" si="2"/>
        <v>1113</v>
      </c>
    </row>
    <row r="77" spans="1:25" ht="18.75">
      <c r="A77" s="35" t="s">
        <v>143</v>
      </c>
      <c r="V77" s="22">
        <v>69</v>
      </c>
      <c r="W77" s="24" t="str">
        <f t="shared" si="1"/>
        <v/>
      </c>
      <c r="X77" s="24" t="str">
        <f t="shared" ref="X77:X140" si="3">INDEX(Q:Q,ROW()*16-103)</f>
        <v/>
      </c>
      <c r="Y77" s="24">
        <f t="shared" si="2"/>
        <v>1129</v>
      </c>
    </row>
    <row r="78" spans="1:25" ht="18.75">
      <c r="A78" s="35" t="s">
        <v>101</v>
      </c>
      <c r="V78" s="22">
        <v>70</v>
      </c>
      <c r="W78" s="24" t="str">
        <f t="shared" si="1"/>
        <v/>
      </c>
      <c r="X78" s="24" t="str">
        <f t="shared" si="3"/>
        <v/>
      </c>
      <c r="Y78" s="24">
        <f t="shared" si="2"/>
        <v>1145</v>
      </c>
    </row>
    <row r="79" spans="1:25" ht="18.75">
      <c r="A79" s="35" t="s">
        <v>102</v>
      </c>
      <c r="V79" s="22">
        <v>71</v>
      </c>
      <c r="W79" s="24" t="str">
        <f t="shared" ref="W79:W142" si="4">INDEX(O:O,ROW()*16-103)</f>
        <v/>
      </c>
      <c r="X79" s="24" t="str">
        <f t="shared" si="3"/>
        <v/>
      </c>
      <c r="Y79" s="24">
        <f t="shared" ref="Y79:Y142" si="5">ROW()*16-103</f>
        <v>1161</v>
      </c>
    </row>
    <row r="80" spans="1:25" ht="18.75">
      <c r="A80" s="35" t="s">
        <v>103</v>
      </c>
      <c r="V80" s="22">
        <v>72</v>
      </c>
      <c r="W80" s="24" t="str">
        <f t="shared" si="4"/>
        <v/>
      </c>
      <c r="X80" s="24" t="str">
        <f t="shared" si="3"/>
        <v/>
      </c>
      <c r="Y80" s="24">
        <f t="shared" si="5"/>
        <v>1177</v>
      </c>
    </row>
    <row r="81" spans="1:25" ht="18.75">
      <c r="A81" s="35" t="s">
        <v>104</v>
      </c>
      <c r="V81" s="22">
        <v>73</v>
      </c>
      <c r="W81" s="24" t="str">
        <f t="shared" si="4"/>
        <v/>
      </c>
      <c r="X81" s="24" t="str">
        <f t="shared" si="3"/>
        <v/>
      </c>
      <c r="Y81" s="24">
        <f t="shared" si="5"/>
        <v>1193</v>
      </c>
    </row>
    <row r="82" spans="1:25" ht="18.75">
      <c r="A82" s="35" t="s">
        <v>105</v>
      </c>
      <c r="V82" s="22">
        <v>74</v>
      </c>
      <c r="W82" s="24" t="str">
        <f t="shared" si="4"/>
        <v/>
      </c>
      <c r="X82" s="24" t="str">
        <f t="shared" si="3"/>
        <v/>
      </c>
      <c r="Y82" s="24">
        <f t="shared" si="5"/>
        <v>1209</v>
      </c>
    </row>
    <row r="83" spans="1:25" ht="18.75">
      <c r="A83" s="35" t="s">
        <v>144</v>
      </c>
      <c r="V83" s="22">
        <v>75</v>
      </c>
      <c r="W83" s="24" t="str">
        <f t="shared" si="4"/>
        <v/>
      </c>
      <c r="X83" s="24" t="str">
        <f t="shared" si="3"/>
        <v/>
      </c>
      <c r="Y83" s="24">
        <f t="shared" si="5"/>
        <v>1225</v>
      </c>
    </row>
    <row r="84" spans="1:25" ht="18.75">
      <c r="A84" s="35" t="s">
        <v>106</v>
      </c>
      <c r="V84" s="22">
        <v>76</v>
      </c>
      <c r="W84" s="24" t="str">
        <f t="shared" si="4"/>
        <v/>
      </c>
      <c r="X84" s="24" t="str">
        <f t="shared" si="3"/>
        <v/>
      </c>
      <c r="Y84" s="24">
        <f t="shared" si="5"/>
        <v>1241</v>
      </c>
    </row>
    <row r="85" spans="1:25" ht="19.5" thickBot="1">
      <c r="A85" s="35" t="s">
        <v>107</v>
      </c>
      <c r="V85" s="22">
        <v>77</v>
      </c>
      <c r="W85" s="24" t="str">
        <f t="shared" si="4"/>
        <v/>
      </c>
      <c r="X85" s="24" t="str">
        <f t="shared" si="3"/>
        <v/>
      </c>
      <c r="Y85" s="24">
        <f t="shared" si="5"/>
        <v>1257</v>
      </c>
    </row>
    <row r="86" spans="1:25" ht="24" customHeight="1" thickBot="1">
      <c r="A86" s="10" t="s">
        <v>43</v>
      </c>
      <c r="B86" s="11" t="s">
        <v>84</v>
      </c>
      <c r="C86" s="12" t="s">
        <v>7</v>
      </c>
      <c r="D86" s="12" t="s">
        <v>8</v>
      </c>
      <c r="E86" s="12" t="s">
        <v>9</v>
      </c>
      <c r="F86" s="13" t="s">
        <v>10</v>
      </c>
      <c r="G86" s="334" t="s">
        <v>44</v>
      </c>
      <c r="H86" s="335"/>
      <c r="I86" s="334" t="s">
        <v>45</v>
      </c>
      <c r="J86" s="335"/>
      <c r="K86" s="318" t="s">
        <v>46</v>
      </c>
      <c r="L86" s="403"/>
      <c r="M86" s="403"/>
      <c r="N86" s="319"/>
      <c r="O86" s="404" t="s">
        <v>47</v>
      </c>
      <c r="P86" s="404"/>
      <c r="Q86" s="404"/>
      <c r="R86" s="346"/>
      <c r="T86" s="14"/>
      <c r="U86" s="14"/>
      <c r="V86" s="22">
        <v>78</v>
      </c>
      <c r="W86" s="24" t="str">
        <f t="shared" si="4"/>
        <v/>
      </c>
      <c r="X86" s="24" t="str">
        <f t="shared" si="3"/>
        <v/>
      </c>
      <c r="Y86" s="24">
        <f t="shared" si="5"/>
        <v>1273</v>
      </c>
    </row>
    <row r="87" spans="1:25" ht="31.5" customHeight="1" thickBot="1">
      <c r="A87" s="313">
        <v>4</v>
      </c>
      <c r="B87" s="15" t="s">
        <v>48</v>
      </c>
      <c r="C87" s="11" t="s">
        <v>49</v>
      </c>
      <c r="D87" s="313" t="s">
        <v>50</v>
      </c>
      <c r="E87" s="313" t="s">
        <v>51</v>
      </c>
      <c r="F87" s="315" t="s">
        <v>52</v>
      </c>
      <c r="G87" s="16" t="s">
        <v>53</v>
      </c>
      <c r="H87" s="17" t="s">
        <v>54</v>
      </c>
      <c r="I87" s="18" t="s">
        <v>53</v>
      </c>
      <c r="J87" s="17" t="s">
        <v>54</v>
      </c>
      <c r="K87" s="317" t="s">
        <v>55</v>
      </c>
      <c r="L87" s="318"/>
      <c r="M87" s="320" t="s">
        <v>56</v>
      </c>
      <c r="N87" s="317"/>
      <c r="O87" s="321" t="s">
        <v>57</v>
      </c>
      <c r="P87" s="321"/>
      <c r="Q87" s="323" t="s">
        <v>58</v>
      </c>
      <c r="R87" s="324"/>
      <c r="T87" s="19"/>
      <c r="U87" s="43"/>
      <c r="V87" s="22">
        <v>79</v>
      </c>
      <c r="W87" s="24" t="str">
        <f t="shared" si="4"/>
        <v/>
      </c>
      <c r="X87" s="24" t="str">
        <f t="shared" si="3"/>
        <v/>
      </c>
      <c r="Y87" s="24">
        <f t="shared" si="5"/>
        <v>1289</v>
      </c>
    </row>
    <row r="88" spans="1:25" ht="24" customHeight="1" thickBot="1">
      <c r="A88" s="313"/>
      <c r="B88" s="397" t="str">
        <f>IF('様式第６号(2)'!B59="","",'様式第６号(2)'!B59)</f>
        <v/>
      </c>
      <c r="C88" s="21" t="s">
        <v>59</v>
      </c>
      <c r="D88" s="313"/>
      <c r="E88" s="313"/>
      <c r="F88" s="315"/>
      <c r="G88" s="348" t="s">
        <v>60</v>
      </c>
      <c r="H88" s="399" t="s">
        <v>61</v>
      </c>
      <c r="I88" s="400" t="s">
        <v>62</v>
      </c>
      <c r="J88" s="384" t="s">
        <v>63</v>
      </c>
      <c r="K88" s="319"/>
      <c r="L88" s="318"/>
      <c r="M88" s="320"/>
      <c r="N88" s="317"/>
      <c r="O88" s="322"/>
      <c r="P88" s="322"/>
      <c r="Q88" s="325"/>
      <c r="R88" s="326"/>
      <c r="V88" s="22">
        <v>80</v>
      </c>
      <c r="W88" s="24" t="str">
        <f t="shared" si="4"/>
        <v/>
      </c>
      <c r="X88" s="24" t="str">
        <f t="shared" si="3"/>
        <v/>
      </c>
      <c r="Y88" s="24">
        <f t="shared" si="5"/>
        <v>1305</v>
      </c>
    </row>
    <row r="89" spans="1:25" ht="17.25" customHeight="1">
      <c r="A89" s="313"/>
      <c r="B89" s="398"/>
      <c r="C89" s="340"/>
      <c r="D89" s="313"/>
      <c r="E89" s="313"/>
      <c r="F89" s="315"/>
      <c r="G89" s="349"/>
      <c r="H89" s="385"/>
      <c r="I89" s="401"/>
      <c r="J89" s="385"/>
      <c r="K89" s="388" t="str">
        <f>IFERROR((IF((I100+J100)&gt;12000*E100,ROUNDUP(12000*E100*I100/(I100+J100),0),"")),"")</f>
        <v/>
      </c>
      <c r="L89" s="388"/>
      <c r="M89" s="391" t="str">
        <f>IFERROR((IF((I100+J100)&gt;12000*E100,ROUNDUP(12000*E100*J100/(I100+J100),0),"")),"")</f>
        <v/>
      </c>
      <c r="N89" s="392"/>
      <c r="O89" s="351" t="str">
        <f>IF(AND(I100="",K89=""),"",MIN(I100,K89)+K96)</f>
        <v/>
      </c>
      <c r="P89" s="352"/>
      <c r="Q89" s="355" t="str">
        <f>IF(AND(J100="",M89=""),"",MIN(J100,M89)+M96)</f>
        <v/>
      </c>
      <c r="R89" s="356"/>
      <c r="V89" s="22">
        <v>81</v>
      </c>
      <c r="W89" s="24" t="str">
        <f t="shared" si="4"/>
        <v/>
      </c>
      <c r="X89" s="24" t="str">
        <f t="shared" si="3"/>
        <v/>
      </c>
      <c r="Y89" s="24">
        <f t="shared" si="5"/>
        <v>1321</v>
      </c>
    </row>
    <row r="90" spans="1:25" ht="15.75" customHeight="1">
      <c r="A90" s="313"/>
      <c r="B90" s="398"/>
      <c r="C90" s="341"/>
      <c r="D90" s="313"/>
      <c r="E90" s="313"/>
      <c r="F90" s="315"/>
      <c r="G90" s="349"/>
      <c r="H90" s="385"/>
      <c r="I90" s="401"/>
      <c r="J90" s="385"/>
      <c r="K90" s="389"/>
      <c r="L90" s="389"/>
      <c r="M90" s="393"/>
      <c r="N90" s="394"/>
      <c r="O90" s="353"/>
      <c r="P90" s="353"/>
      <c r="Q90" s="357"/>
      <c r="R90" s="358"/>
      <c r="V90" s="22">
        <v>82</v>
      </c>
      <c r="W90" s="24" t="str">
        <f t="shared" si="4"/>
        <v/>
      </c>
      <c r="X90" s="24" t="str">
        <f t="shared" si="3"/>
        <v/>
      </c>
      <c r="Y90" s="24">
        <f t="shared" si="5"/>
        <v>1337</v>
      </c>
    </row>
    <row r="91" spans="1:25" ht="19.5" customHeight="1" thickBot="1">
      <c r="A91" s="313"/>
      <c r="B91" s="398"/>
      <c r="C91" s="341"/>
      <c r="D91" s="314"/>
      <c r="E91" s="314"/>
      <c r="F91" s="316"/>
      <c r="G91" s="350"/>
      <c r="H91" s="386"/>
      <c r="I91" s="402"/>
      <c r="J91" s="386"/>
      <c r="K91" s="389"/>
      <c r="L91" s="389"/>
      <c r="M91" s="393"/>
      <c r="N91" s="394"/>
      <c r="O91" s="353"/>
      <c r="P91" s="353"/>
      <c r="Q91" s="357"/>
      <c r="R91" s="358"/>
      <c r="V91" s="22">
        <v>83</v>
      </c>
      <c r="W91" s="24" t="str">
        <f t="shared" si="4"/>
        <v/>
      </c>
      <c r="X91" s="24" t="str">
        <f t="shared" si="3"/>
        <v/>
      </c>
      <c r="Y91" s="24">
        <f t="shared" si="5"/>
        <v>1353</v>
      </c>
    </row>
    <row r="92" spans="1:25" ht="45" customHeight="1">
      <c r="A92" s="313"/>
      <c r="B92" s="398"/>
      <c r="C92" s="25" t="s">
        <v>66</v>
      </c>
      <c r="D92" s="361" t="str">
        <f>IF('様式第６号(2)'!T59="","",'様式第６号(2)'!T59)</f>
        <v/>
      </c>
      <c r="E92" s="361" t="str">
        <f>IF('様式第６号(3)'!W52="","",'様式第６号(3)'!W52)</f>
        <v/>
      </c>
      <c r="F92" s="363" t="str">
        <f>IF(OR(D92="",E92=""),"",D92+E92)</f>
        <v/>
      </c>
      <c r="G92" s="365" t="str">
        <f>IF(F92&lt;=F100,D92,"")</f>
        <v/>
      </c>
      <c r="H92" s="367" t="str">
        <f>IF(F92&lt;=F100,E92,"")</f>
        <v/>
      </c>
      <c r="I92" s="369" t="str">
        <f>IF('様式第６号(2)'!V59="","",'様式第６号(2)'!V59)</f>
        <v/>
      </c>
      <c r="J92" s="371" t="str">
        <f>IF('様式第６号(3)'!P52="","",'様式第６号(3)'!P52)</f>
        <v/>
      </c>
      <c r="K92" s="389"/>
      <c r="L92" s="389"/>
      <c r="M92" s="393"/>
      <c r="N92" s="394"/>
      <c r="O92" s="353"/>
      <c r="P92" s="353"/>
      <c r="Q92" s="357"/>
      <c r="R92" s="358"/>
      <c r="V92" s="22">
        <v>84</v>
      </c>
      <c r="W92" s="24" t="str">
        <f t="shared" si="4"/>
        <v/>
      </c>
      <c r="X92" s="24" t="str">
        <f t="shared" si="3"/>
        <v/>
      </c>
      <c r="Y92" s="24">
        <f t="shared" si="5"/>
        <v>1369</v>
      </c>
    </row>
    <row r="93" spans="1:25" ht="19.5" customHeight="1" thickBot="1">
      <c r="A93" s="313"/>
      <c r="B93" s="398"/>
      <c r="C93" s="340"/>
      <c r="D93" s="362"/>
      <c r="E93" s="362"/>
      <c r="F93" s="364"/>
      <c r="G93" s="366"/>
      <c r="H93" s="368"/>
      <c r="I93" s="370"/>
      <c r="J93" s="372"/>
      <c r="K93" s="390"/>
      <c r="L93" s="390"/>
      <c r="M93" s="395"/>
      <c r="N93" s="396"/>
      <c r="O93" s="354"/>
      <c r="P93" s="354"/>
      <c r="Q93" s="359"/>
      <c r="R93" s="360"/>
      <c r="V93" s="22">
        <v>85</v>
      </c>
      <c r="W93" s="24" t="str">
        <f t="shared" si="4"/>
        <v/>
      </c>
      <c r="X93" s="24" t="str">
        <f t="shared" si="3"/>
        <v/>
      </c>
      <c r="Y93" s="24">
        <f t="shared" si="5"/>
        <v>1385</v>
      </c>
    </row>
    <row r="94" spans="1:25" ht="28.5" customHeight="1" thickBot="1">
      <c r="A94" s="313"/>
      <c r="B94" s="398"/>
      <c r="C94" s="341"/>
      <c r="D94" s="12" t="s">
        <v>11</v>
      </c>
      <c r="E94" s="12" t="s">
        <v>12</v>
      </c>
      <c r="F94" s="26" t="s">
        <v>13</v>
      </c>
      <c r="G94" s="334" t="s">
        <v>67</v>
      </c>
      <c r="H94" s="335"/>
      <c r="I94" s="42" t="s">
        <v>68</v>
      </c>
      <c r="J94" s="27" t="s">
        <v>69</v>
      </c>
      <c r="K94" s="342" t="s">
        <v>70</v>
      </c>
      <c r="L94" s="342"/>
      <c r="M94" s="342"/>
      <c r="N94" s="335"/>
      <c r="V94" s="22">
        <v>86</v>
      </c>
      <c r="W94" s="24" t="str">
        <f t="shared" si="4"/>
        <v/>
      </c>
      <c r="X94" s="24" t="str">
        <f t="shared" si="3"/>
        <v/>
      </c>
      <c r="Y94" s="24">
        <f t="shared" si="5"/>
        <v>1401</v>
      </c>
    </row>
    <row r="95" spans="1:25" ht="41.25" customHeight="1" thickBot="1">
      <c r="A95" s="313"/>
      <c r="B95" s="343" t="str">
        <f>IF('様式第６号(2)'!D59="","",'様式第６号(2)'!D59)</f>
        <v/>
      </c>
      <c r="C95" s="341"/>
      <c r="D95" s="313" t="s">
        <v>71</v>
      </c>
      <c r="E95" s="313" t="s">
        <v>72</v>
      </c>
      <c r="F95" s="315" t="s">
        <v>73</v>
      </c>
      <c r="G95" s="42" t="s">
        <v>74</v>
      </c>
      <c r="H95" s="27" t="s">
        <v>75</v>
      </c>
      <c r="I95" s="42" t="s">
        <v>74</v>
      </c>
      <c r="J95" s="27" t="s">
        <v>75</v>
      </c>
      <c r="K95" s="345" t="s">
        <v>57</v>
      </c>
      <c r="L95" s="346"/>
      <c r="M95" s="347" t="s">
        <v>76</v>
      </c>
      <c r="N95" s="346"/>
      <c r="O95" s="28"/>
      <c r="P95" s="4"/>
      <c r="Q95" s="4"/>
      <c r="T95" s="3"/>
      <c r="U95" s="3"/>
      <c r="V95" s="22">
        <v>87</v>
      </c>
      <c r="W95" s="24" t="str">
        <f t="shared" si="4"/>
        <v/>
      </c>
      <c r="X95" s="24" t="str">
        <f t="shared" si="3"/>
        <v/>
      </c>
      <c r="Y95" s="24">
        <f t="shared" si="5"/>
        <v>1417</v>
      </c>
    </row>
    <row r="96" spans="1:25" ht="18.75" customHeight="1">
      <c r="A96" s="313"/>
      <c r="B96" s="343"/>
      <c r="C96" s="29" t="s">
        <v>78</v>
      </c>
      <c r="D96" s="313"/>
      <c r="E96" s="313"/>
      <c r="F96" s="315"/>
      <c r="G96" s="348" t="s">
        <v>79</v>
      </c>
      <c r="H96" s="384" t="s">
        <v>80</v>
      </c>
      <c r="I96" s="387" t="str">
        <f>IF(E100="","",MIN(G92,G100)+SUM(I92))</f>
        <v/>
      </c>
      <c r="J96" s="333" t="str">
        <f>IF(E100="","",MIN(H92,H100)+SUM(J92))</f>
        <v/>
      </c>
      <c r="K96" s="373" t="str">
        <f>IF('様式第６号(2)'!AB59="","",'様式第６号(2)'!AB59)</f>
        <v/>
      </c>
      <c r="L96" s="373"/>
      <c r="M96" s="375" t="str">
        <f>IF('様式第６号(3)'!V52="","",'様式第６号(3)'!V52)</f>
        <v/>
      </c>
      <c r="N96" s="376"/>
      <c r="P96" s="4"/>
      <c r="Q96" s="4"/>
      <c r="T96" s="3"/>
      <c r="U96" s="3"/>
      <c r="V96" s="22">
        <v>88</v>
      </c>
      <c r="W96" s="24" t="str">
        <f t="shared" si="4"/>
        <v/>
      </c>
      <c r="X96" s="24" t="str">
        <f t="shared" si="3"/>
        <v/>
      </c>
      <c r="Y96" s="24">
        <f t="shared" si="5"/>
        <v>1433</v>
      </c>
    </row>
    <row r="97" spans="1:25" ht="19.5" customHeight="1" thickBot="1">
      <c r="A97" s="313"/>
      <c r="B97" s="343"/>
      <c r="C97" s="379" t="str">
        <f>IFERROR(C93/C89,"")</f>
        <v/>
      </c>
      <c r="D97" s="313"/>
      <c r="E97" s="313"/>
      <c r="F97" s="315"/>
      <c r="G97" s="349"/>
      <c r="H97" s="385"/>
      <c r="I97" s="328"/>
      <c r="J97" s="330"/>
      <c r="K97" s="373"/>
      <c r="L97" s="373"/>
      <c r="M97" s="375"/>
      <c r="N97" s="376"/>
      <c r="P97" s="4"/>
      <c r="Q97" s="4"/>
      <c r="T97" s="3"/>
      <c r="U97" s="3"/>
      <c r="V97" s="22">
        <v>89</v>
      </c>
      <c r="W97" s="24" t="str">
        <f t="shared" si="4"/>
        <v/>
      </c>
      <c r="X97" s="24" t="str">
        <f t="shared" si="3"/>
        <v/>
      </c>
      <c r="Y97" s="24">
        <f t="shared" si="5"/>
        <v>1449</v>
      </c>
    </row>
    <row r="98" spans="1:25" ht="15.75" customHeight="1">
      <c r="A98" s="313"/>
      <c r="B98" s="343"/>
      <c r="C98" s="380"/>
      <c r="D98" s="313"/>
      <c r="E98" s="313"/>
      <c r="F98" s="315"/>
      <c r="G98" s="349"/>
      <c r="H98" s="385"/>
      <c r="I98" s="30" t="s">
        <v>35</v>
      </c>
      <c r="J98" s="31" t="s">
        <v>35</v>
      </c>
      <c r="K98" s="373"/>
      <c r="L98" s="373"/>
      <c r="M98" s="375"/>
      <c r="N98" s="376"/>
      <c r="P98" s="4"/>
      <c r="Q98" s="4"/>
      <c r="T98" s="3"/>
      <c r="U98" s="3"/>
      <c r="V98" s="22">
        <v>90</v>
      </c>
      <c r="W98" s="24" t="str">
        <f t="shared" si="4"/>
        <v/>
      </c>
      <c r="X98" s="24" t="str">
        <f t="shared" si="3"/>
        <v/>
      </c>
      <c r="Y98" s="24">
        <f t="shared" si="5"/>
        <v>1465</v>
      </c>
    </row>
    <row r="99" spans="1:25" ht="18.75" customHeight="1" thickBot="1">
      <c r="A99" s="313"/>
      <c r="B99" s="343"/>
      <c r="C99" s="32" t="s">
        <v>82</v>
      </c>
      <c r="D99" s="314"/>
      <c r="E99" s="314"/>
      <c r="F99" s="316"/>
      <c r="G99" s="350"/>
      <c r="H99" s="386"/>
      <c r="I99" s="54">
        <f>'様式第６号(2)'!$I$18</f>
        <v>0</v>
      </c>
      <c r="J99" s="55">
        <f>'様式第６号(3)'!$I$18</f>
        <v>0</v>
      </c>
      <c r="K99" s="373"/>
      <c r="L99" s="373"/>
      <c r="M99" s="375"/>
      <c r="N99" s="376"/>
      <c r="P99" s="4"/>
      <c r="Q99" s="4"/>
      <c r="T99" s="3"/>
      <c r="U99" s="3"/>
      <c r="V99" s="22">
        <v>91</v>
      </c>
      <c r="W99" s="24" t="str">
        <f t="shared" si="4"/>
        <v/>
      </c>
      <c r="X99" s="24" t="str">
        <f t="shared" si="3"/>
        <v/>
      </c>
      <c r="Y99" s="24">
        <f t="shared" si="5"/>
        <v>1481</v>
      </c>
    </row>
    <row r="100" spans="1:25" ht="45" customHeight="1">
      <c r="A100" s="313"/>
      <c r="B100" s="343"/>
      <c r="C100" s="379" t="str">
        <f>IF(OR(C89="",C93=""),"",IF(AND(C97&gt;=0.85,C97&lt;=1.15),"○","×"))</f>
        <v/>
      </c>
      <c r="D100" s="382" t="str">
        <f>IF(C89="","",C89)</f>
        <v/>
      </c>
      <c r="E100" s="336"/>
      <c r="F100" s="338" t="str">
        <f>IFERROR(D100*E100,"")</f>
        <v/>
      </c>
      <c r="G100" s="327" t="str">
        <f>IF(F100&lt;F92,ROUNDUP(F100*D92/ F92,0),"")</f>
        <v/>
      </c>
      <c r="H100" s="329" t="str">
        <f>IF(F100&lt;F92,ROUNDUP(F100*E92/ F92,0),"")</f>
        <v/>
      </c>
      <c r="I100" s="331" t="str">
        <f>IFERROR(ROUNDUP(I96*I99,0),"")</f>
        <v/>
      </c>
      <c r="J100" s="333" t="str">
        <f>IFERROR(ROUNDUP(J96*J99,0),"")</f>
        <v/>
      </c>
      <c r="K100" s="373"/>
      <c r="L100" s="373"/>
      <c r="M100" s="375"/>
      <c r="N100" s="376"/>
      <c r="P100" s="4"/>
      <c r="Q100" s="4"/>
      <c r="T100" s="3"/>
      <c r="U100" s="3"/>
      <c r="V100" s="22">
        <v>92</v>
      </c>
      <c r="W100" s="24" t="str">
        <f t="shared" si="4"/>
        <v/>
      </c>
      <c r="X100" s="24" t="str">
        <f t="shared" si="3"/>
        <v/>
      </c>
      <c r="Y100" s="24">
        <f t="shared" si="5"/>
        <v>1497</v>
      </c>
    </row>
    <row r="101" spans="1:25" ht="19.5" customHeight="1" thickBot="1">
      <c r="A101" s="314"/>
      <c r="B101" s="344"/>
      <c r="C101" s="381"/>
      <c r="D101" s="383"/>
      <c r="E101" s="337"/>
      <c r="F101" s="339"/>
      <c r="G101" s="328"/>
      <c r="H101" s="330"/>
      <c r="I101" s="332"/>
      <c r="J101" s="330"/>
      <c r="K101" s="374"/>
      <c r="L101" s="374"/>
      <c r="M101" s="377"/>
      <c r="N101" s="378"/>
      <c r="P101" s="33"/>
      <c r="Q101" s="34"/>
      <c r="R101" s="34"/>
      <c r="V101" s="22">
        <v>93</v>
      </c>
      <c r="W101" s="24" t="str">
        <f t="shared" si="4"/>
        <v/>
      </c>
      <c r="X101" s="24" t="str">
        <f t="shared" si="3"/>
        <v/>
      </c>
      <c r="Y101" s="24">
        <f t="shared" si="5"/>
        <v>1513</v>
      </c>
    </row>
    <row r="102" spans="1:25" ht="24" customHeight="1" thickBot="1">
      <c r="A102" s="10" t="s">
        <v>43</v>
      </c>
      <c r="B102" s="11" t="s">
        <v>84</v>
      </c>
      <c r="C102" s="12" t="s">
        <v>7</v>
      </c>
      <c r="D102" s="12" t="s">
        <v>8</v>
      </c>
      <c r="E102" s="12" t="s">
        <v>9</v>
      </c>
      <c r="F102" s="13" t="s">
        <v>10</v>
      </c>
      <c r="G102" s="334" t="s">
        <v>44</v>
      </c>
      <c r="H102" s="335"/>
      <c r="I102" s="334" t="s">
        <v>45</v>
      </c>
      <c r="J102" s="335"/>
      <c r="K102" s="318" t="s">
        <v>46</v>
      </c>
      <c r="L102" s="403"/>
      <c r="M102" s="403"/>
      <c r="N102" s="319"/>
      <c r="O102" s="404" t="s">
        <v>47</v>
      </c>
      <c r="P102" s="404"/>
      <c r="Q102" s="404"/>
      <c r="R102" s="346"/>
      <c r="T102" s="14"/>
      <c r="U102" s="14"/>
      <c r="V102" s="22">
        <v>94</v>
      </c>
      <c r="W102" s="24" t="str">
        <f t="shared" si="4"/>
        <v/>
      </c>
      <c r="X102" s="24" t="str">
        <f t="shared" si="3"/>
        <v/>
      </c>
      <c r="Y102" s="24">
        <f t="shared" si="5"/>
        <v>1529</v>
      </c>
    </row>
    <row r="103" spans="1:25" ht="31.5" customHeight="1" thickBot="1">
      <c r="A103" s="313">
        <f>A87+1</f>
        <v>5</v>
      </c>
      <c r="B103" s="15" t="s">
        <v>48</v>
      </c>
      <c r="C103" s="11" t="s">
        <v>49</v>
      </c>
      <c r="D103" s="313" t="s">
        <v>50</v>
      </c>
      <c r="E103" s="313" t="s">
        <v>51</v>
      </c>
      <c r="F103" s="315" t="s">
        <v>52</v>
      </c>
      <c r="G103" s="16" t="s">
        <v>53</v>
      </c>
      <c r="H103" s="17" t="s">
        <v>54</v>
      </c>
      <c r="I103" s="18" t="s">
        <v>53</v>
      </c>
      <c r="J103" s="17" t="s">
        <v>54</v>
      </c>
      <c r="K103" s="317" t="s">
        <v>55</v>
      </c>
      <c r="L103" s="318"/>
      <c r="M103" s="320" t="s">
        <v>56</v>
      </c>
      <c r="N103" s="317"/>
      <c r="O103" s="321" t="s">
        <v>57</v>
      </c>
      <c r="P103" s="321"/>
      <c r="Q103" s="323" t="s">
        <v>58</v>
      </c>
      <c r="R103" s="324"/>
      <c r="T103" s="19"/>
      <c r="U103" s="43"/>
      <c r="V103" s="22">
        <v>95</v>
      </c>
      <c r="W103" s="24" t="str">
        <f t="shared" si="4"/>
        <v/>
      </c>
      <c r="X103" s="24" t="str">
        <f t="shared" si="3"/>
        <v/>
      </c>
      <c r="Y103" s="24">
        <f t="shared" si="5"/>
        <v>1545</v>
      </c>
    </row>
    <row r="104" spans="1:25" ht="24" customHeight="1" thickBot="1">
      <c r="A104" s="313"/>
      <c r="B104" s="397" t="str">
        <f>IF('様式第６号(2)'!B61="","",'様式第６号(2)'!B61)</f>
        <v/>
      </c>
      <c r="C104" s="21" t="s">
        <v>59</v>
      </c>
      <c r="D104" s="313"/>
      <c r="E104" s="313"/>
      <c r="F104" s="315"/>
      <c r="G104" s="348" t="s">
        <v>60</v>
      </c>
      <c r="H104" s="399" t="s">
        <v>61</v>
      </c>
      <c r="I104" s="400" t="s">
        <v>62</v>
      </c>
      <c r="J104" s="384" t="s">
        <v>63</v>
      </c>
      <c r="K104" s="319"/>
      <c r="L104" s="318"/>
      <c r="M104" s="320"/>
      <c r="N104" s="317"/>
      <c r="O104" s="322"/>
      <c r="P104" s="322"/>
      <c r="Q104" s="325"/>
      <c r="R104" s="326"/>
      <c r="V104" s="22">
        <v>96</v>
      </c>
      <c r="W104" s="24" t="str">
        <f t="shared" si="4"/>
        <v/>
      </c>
      <c r="X104" s="24" t="str">
        <f t="shared" si="3"/>
        <v/>
      </c>
      <c r="Y104" s="24">
        <f t="shared" si="5"/>
        <v>1561</v>
      </c>
    </row>
    <row r="105" spans="1:25" ht="17.25" customHeight="1">
      <c r="A105" s="313"/>
      <c r="B105" s="398"/>
      <c r="C105" s="340"/>
      <c r="D105" s="313"/>
      <c r="E105" s="313"/>
      <c r="F105" s="315"/>
      <c r="G105" s="349"/>
      <c r="H105" s="385"/>
      <c r="I105" s="401"/>
      <c r="J105" s="385"/>
      <c r="K105" s="388" t="str">
        <f>IFERROR((IF((I116+J116)&gt;12000*E116,ROUNDUP(12000*E116*I116/(I116+J116),0),"")),"")</f>
        <v/>
      </c>
      <c r="L105" s="388"/>
      <c r="M105" s="391" t="str">
        <f>IFERROR((IF((I116+J116)&gt;12000*E116,ROUNDUP(12000*E116*J116/(I116+J116),0),"")),"")</f>
        <v/>
      </c>
      <c r="N105" s="392"/>
      <c r="O105" s="351" t="str">
        <f>IF(AND(I116="",K105=""),"",MIN(I116,K105)+K112)</f>
        <v/>
      </c>
      <c r="P105" s="352"/>
      <c r="Q105" s="355" t="str">
        <f>IF(AND(J116="",M105=""),"",MIN(J116,M105)+M112)</f>
        <v/>
      </c>
      <c r="R105" s="356"/>
      <c r="V105" s="22">
        <v>97</v>
      </c>
      <c r="W105" s="24" t="str">
        <f t="shared" si="4"/>
        <v/>
      </c>
      <c r="X105" s="24" t="str">
        <f t="shared" si="3"/>
        <v/>
      </c>
      <c r="Y105" s="24">
        <f t="shared" si="5"/>
        <v>1577</v>
      </c>
    </row>
    <row r="106" spans="1:25" ht="15.75" customHeight="1">
      <c r="A106" s="313"/>
      <c r="B106" s="398"/>
      <c r="C106" s="341"/>
      <c r="D106" s="313"/>
      <c r="E106" s="313"/>
      <c r="F106" s="315"/>
      <c r="G106" s="349"/>
      <c r="H106" s="385"/>
      <c r="I106" s="401"/>
      <c r="J106" s="385"/>
      <c r="K106" s="389"/>
      <c r="L106" s="389"/>
      <c r="M106" s="393"/>
      <c r="N106" s="394"/>
      <c r="O106" s="353"/>
      <c r="P106" s="353"/>
      <c r="Q106" s="357"/>
      <c r="R106" s="358"/>
      <c r="V106" s="22">
        <v>98</v>
      </c>
      <c r="W106" s="24" t="str">
        <f t="shared" si="4"/>
        <v/>
      </c>
      <c r="X106" s="24" t="str">
        <f t="shared" si="3"/>
        <v/>
      </c>
      <c r="Y106" s="24">
        <f t="shared" si="5"/>
        <v>1593</v>
      </c>
    </row>
    <row r="107" spans="1:25" ht="19.5" customHeight="1" thickBot="1">
      <c r="A107" s="313"/>
      <c r="B107" s="398"/>
      <c r="C107" s="341"/>
      <c r="D107" s="314"/>
      <c r="E107" s="314"/>
      <c r="F107" s="316"/>
      <c r="G107" s="350"/>
      <c r="H107" s="386"/>
      <c r="I107" s="402"/>
      <c r="J107" s="386"/>
      <c r="K107" s="389"/>
      <c r="L107" s="389"/>
      <c r="M107" s="393"/>
      <c r="N107" s="394"/>
      <c r="O107" s="353"/>
      <c r="P107" s="353"/>
      <c r="Q107" s="357"/>
      <c r="R107" s="358"/>
      <c r="V107" s="22">
        <v>99</v>
      </c>
      <c r="W107" s="24" t="str">
        <f t="shared" si="4"/>
        <v/>
      </c>
      <c r="X107" s="24" t="str">
        <f t="shared" si="3"/>
        <v/>
      </c>
      <c r="Y107" s="24">
        <f t="shared" si="5"/>
        <v>1609</v>
      </c>
    </row>
    <row r="108" spans="1:25" ht="45" customHeight="1">
      <c r="A108" s="313"/>
      <c r="B108" s="398"/>
      <c r="C108" s="25" t="s">
        <v>66</v>
      </c>
      <c r="D108" s="361" t="str">
        <f>IF('様式第６号(2)'!T61="","",'様式第６号(2)'!T61)</f>
        <v/>
      </c>
      <c r="E108" s="361" t="str">
        <f>IF('様式第６号(3)'!W54="","",'様式第６号(3)'!W54)</f>
        <v/>
      </c>
      <c r="F108" s="363" t="str">
        <f>IF(OR(D108="",E108=""),"",D108+E108)</f>
        <v/>
      </c>
      <c r="G108" s="365" t="str">
        <f>IF(F108&lt;=F116,D108,"")</f>
        <v/>
      </c>
      <c r="H108" s="367" t="str">
        <f>IF(F108&lt;=F116,E108,"")</f>
        <v/>
      </c>
      <c r="I108" s="369" t="str">
        <f>IF('様式第６号(2)'!V61="","",'様式第６号(2)'!V61)</f>
        <v/>
      </c>
      <c r="J108" s="371" t="str">
        <f>IF('様式第６号(3)'!P54="","",'様式第６号(3)'!P54)</f>
        <v/>
      </c>
      <c r="K108" s="389"/>
      <c r="L108" s="389"/>
      <c r="M108" s="393"/>
      <c r="N108" s="394"/>
      <c r="O108" s="353"/>
      <c r="P108" s="353"/>
      <c r="Q108" s="357"/>
      <c r="R108" s="358"/>
      <c r="V108" s="22">
        <v>100</v>
      </c>
      <c r="W108" s="24" t="str">
        <f t="shared" si="4"/>
        <v/>
      </c>
      <c r="X108" s="24" t="str">
        <f t="shared" si="3"/>
        <v/>
      </c>
      <c r="Y108" s="24">
        <f t="shared" si="5"/>
        <v>1625</v>
      </c>
    </row>
    <row r="109" spans="1:25" ht="19.5" customHeight="1" thickBot="1">
      <c r="A109" s="313"/>
      <c r="B109" s="398"/>
      <c r="C109" s="340"/>
      <c r="D109" s="362"/>
      <c r="E109" s="362"/>
      <c r="F109" s="364"/>
      <c r="G109" s="366"/>
      <c r="H109" s="368"/>
      <c r="I109" s="370"/>
      <c r="J109" s="372"/>
      <c r="K109" s="390"/>
      <c r="L109" s="390"/>
      <c r="M109" s="395"/>
      <c r="N109" s="396"/>
      <c r="O109" s="354"/>
      <c r="P109" s="354"/>
      <c r="Q109" s="359"/>
      <c r="R109" s="360"/>
      <c r="V109" s="22">
        <v>101</v>
      </c>
      <c r="W109" s="24" t="str">
        <f t="shared" si="4"/>
        <v/>
      </c>
      <c r="X109" s="24" t="str">
        <f t="shared" si="3"/>
        <v/>
      </c>
      <c r="Y109" s="24">
        <f t="shared" si="5"/>
        <v>1641</v>
      </c>
    </row>
    <row r="110" spans="1:25" ht="28.5" customHeight="1" thickBot="1">
      <c r="A110" s="313"/>
      <c r="B110" s="398"/>
      <c r="C110" s="341"/>
      <c r="D110" s="12" t="s">
        <v>11</v>
      </c>
      <c r="E110" s="12" t="s">
        <v>12</v>
      </c>
      <c r="F110" s="26" t="s">
        <v>13</v>
      </c>
      <c r="G110" s="334" t="s">
        <v>67</v>
      </c>
      <c r="H110" s="335"/>
      <c r="I110" s="42" t="s">
        <v>68</v>
      </c>
      <c r="J110" s="27" t="s">
        <v>69</v>
      </c>
      <c r="K110" s="342" t="s">
        <v>70</v>
      </c>
      <c r="L110" s="342"/>
      <c r="M110" s="342"/>
      <c r="N110" s="335"/>
      <c r="V110" s="22">
        <v>102</v>
      </c>
      <c r="W110" s="24" t="str">
        <f t="shared" si="4"/>
        <v/>
      </c>
      <c r="X110" s="24" t="str">
        <f t="shared" si="3"/>
        <v/>
      </c>
      <c r="Y110" s="24">
        <f t="shared" si="5"/>
        <v>1657</v>
      </c>
    </row>
    <row r="111" spans="1:25" ht="41.25" customHeight="1" thickBot="1">
      <c r="A111" s="313"/>
      <c r="B111" s="343" t="str">
        <f>IF('様式第６号(2)'!D61="","",'様式第６号(2)'!D61)</f>
        <v/>
      </c>
      <c r="C111" s="341"/>
      <c r="D111" s="313" t="s">
        <v>71</v>
      </c>
      <c r="E111" s="313" t="s">
        <v>72</v>
      </c>
      <c r="F111" s="315" t="s">
        <v>73</v>
      </c>
      <c r="G111" s="42" t="s">
        <v>74</v>
      </c>
      <c r="H111" s="27" t="s">
        <v>75</v>
      </c>
      <c r="I111" s="42" t="s">
        <v>74</v>
      </c>
      <c r="J111" s="27" t="s">
        <v>75</v>
      </c>
      <c r="K111" s="345" t="s">
        <v>57</v>
      </c>
      <c r="L111" s="346"/>
      <c r="M111" s="347" t="s">
        <v>76</v>
      </c>
      <c r="N111" s="346"/>
      <c r="O111" s="28"/>
      <c r="P111" s="4"/>
      <c r="Q111" s="4"/>
      <c r="V111" s="22">
        <v>103</v>
      </c>
      <c r="W111" s="24" t="str">
        <f t="shared" si="4"/>
        <v/>
      </c>
      <c r="X111" s="24" t="str">
        <f t="shared" si="3"/>
        <v/>
      </c>
      <c r="Y111" s="24">
        <f t="shared" si="5"/>
        <v>1673</v>
      </c>
    </row>
    <row r="112" spans="1:25" ht="18.75" customHeight="1">
      <c r="A112" s="313"/>
      <c r="B112" s="343"/>
      <c r="C112" s="29" t="s">
        <v>78</v>
      </c>
      <c r="D112" s="313"/>
      <c r="E112" s="313"/>
      <c r="F112" s="315"/>
      <c r="G112" s="348" t="s">
        <v>79</v>
      </c>
      <c r="H112" s="384" t="s">
        <v>80</v>
      </c>
      <c r="I112" s="387" t="str">
        <f>IF(E116="","",MIN(G108,G116)+SUM(I108))</f>
        <v/>
      </c>
      <c r="J112" s="333" t="str">
        <f>IF(E116="","",MIN(H108,H116)+SUM(J108))</f>
        <v/>
      </c>
      <c r="K112" s="373" t="str">
        <f>IF('様式第６号(2)'!AB61="","",'様式第６号(2)'!AB61)</f>
        <v/>
      </c>
      <c r="L112" s="373"/>
      <c r="M112" s="375" t="str">
        <f>IF('様式第６号(3)'!V54="","",'様式第６号(3)'!V54)</f>
        <v/>
      </c>
      <c r="N112" s="376"/>
      <c r="P112" s="4"/>
      <c r="Q112" s="4"/>
      <c r="V112" s="22">
        <v>104</v>
      </c>
      <c r="W112" s="24" t="str">
        <f t="shared" si="4"/>
        <v/>
      </c>
      <c r="X112" s="24" t="str">
        <f t="shared" si="3"/>
        <v/>
      </c>
      <c r="Y112" s="24">
        <f t="shared" si="5"/>
        <v>1689</v>
      </c>
    </row>
    <row r="113" spans="1:25" ht="19.5" customHeight="1" thickBot="1">
      <c r="A113" s="313"/>
      <c r="B113" s="343"/>
      <c r="C113" s="379" t="str">
        <f>IFERROR(C109/C105,"")</f>
        <v/>
      </c>
      <c r="D113" s="313"/>
      <c r="E113" s="313"/>
      <c r="F113" s="315"/>
      <c r="G113" s="349"/>
      <c r="H113" s="385"/>
      <c r="I113" s="328"/>
      <c r="J113" s="330"/>
      <c r="K113" s="373"/>
      <c r="L113" s="373"/>
      <c r="M113" s="375"/>
      <c r="N113" s="376"/>
      <c r="P113" s="4"/>
      <c r="Q113" s="4"/>
      <c r="V113" s="22">
        <v>105</v>
      </c>
      <c r="W113" s="24" t="str">
        <f t="shared" si="4"/>
        <v/>
      </c>
      <c r="X113" s="24" t="str">
        <f t="shared" si="3"/>
        <v/>
      </c>
      <c r="Y113" s="24">
        <f t="shared" si="5"/>
        <v>1705</v>
      </c>
    </row>
    <row r="114" spans="1:25" ht="15.75" customHeight="1">
      <c r="A114" s="313"/>
      <c r="B114" s="343"/>
      <c r="C114" s="380"/>
      <c r="D114" s="313"/>
      <c r="E114" s="313"/>
      <c r="F114" s="315"/>
      <c r="G114" s="349"/>
      <c r="H114" s="385"/>
      <c r="I114" s="30" t="s">
        <v>35</v>
      </c>
      <c r="J114" s="31" t="s">
        <v>35</v>
      </c>
      <c r="K114" s="373"/>
      <c r="L114" s="373"/>
      <c r="M114" s="375"/>
      <c r="N114" s="376"/>
      <c r="P114" s="4"/>
      <c r="Q114" s="4"/>
      <c r="V114" s="22">
        <v>106</v>
      </c>
      <c r="W114" s="24" t="str">
        <f t="shared" si="4"/>
        <v/>
      </c>
      <c r="X114" s="24" t="str">
        <f t="shared" si="3"/>
        <v/>
      </c>
      <c r="Y114" s="24">
        <f t="shared" si="5"/>
        <v>1721</v>
      </c>
    </row>
    <row r="115" spans="1:25" ht="18.75" customHeight="1" thickBot="1">
      <c r="A115" s="313"/>
      <c r="B115" s="343"/>
      <c r="C115" s="32" t="s">
        <v>82</v>
      </c>
      <c r="D115" s="314"/>
      <c r="E115" s="314"/>
      <c r="F115" s="316"/>
      <c r="G115" s="350"/>
      <c r="H115" s="386"/>
      <c r="I115" s="54">
        <f>'様式第６号(2)'!$I$18</f>
        <v>0</v>
      </c>
      <c r="J115" s="55">
        <f>'様式第６号(3)'!$I$18</f>
        <v>0</v>
      </c>
      <c r="K115" s="373"/>
      <c r="L115" s="373"/>
      <c r="M115" s="375"/>
      <c r="N115" s="376"/>
      <c r="P115" s="4"/>
      <c r="Q115" s="4"/>
      <c r="V115" s="22">
        <v>107</v>
      </c>
      <c r="W115" s="24" t="str">
        <f t="shared" si="4"/>
        <v/>
      </c>
      <c r="X115" s="24" t="str">
        <f t="shared" si="3"/>
        <v/>
      </c>
      <c r="Y115" s="24">
        <f t="shared" si="5"/>
        <v>1737</v>
      </c>
    </row>
    <row r="116" spans="1:25" ht="45" customHeight="1">
      <c r="A116" s="313"/>
      <c r="B116" s="343"/>
      <c r="C116" s="379" t="str">
        <f>IF(OR(C105="",C109=""),"",IF(AND(C113&gt;=0.85,C113&lt;=1.15),"○","×"))</f>
        <v/>
      </c>
      <c r="D116" s="382" t="str">
        <f>IF(C105="","",C105)</f>
        <v/>
      </c>
      <c r="E116" s="336"/>
      <c r="F116" s="338" t="str">
        <f>IFERROR(D116*E116,"")</f>
        <v/>
      </c>
      <c r="G116" s="327" t="str">
        <f>IF(F116&lt;F108,ROUNDUP(F116*D108/ F108,0),"")</f>
        <v/>
      </c>
      <c r="H116" s="329" t="str">
        <f>IF(F116&lt;F108,ROUNDUP(F116*E108/ F108,0),"")</f>
        <v/>
      </c>
      <c r="I116" s="331" t="str">
        <f>IFERROR(ROUNDUP(I112*I115,0),"")</f>
        <v/>
      </c>
      <c r="J116" s="333" t="str">
        <f>IFERROR(ROUNDUP(J112*J115,0),"")</f>
        <v/>
      </c>
      <c r="K116" s="373"/>
      <c r="L116" s="373"/>
      <c r="M116" s="375"/>
      <c r="N116" s="376"/>
      <c r="P116" s="4"/>
      <c r="Q116" s="4"/>
      <c r="V116" s="22">
        <v>108</v>
      </c>
      <c r="W116" s="24" t="str">
        <f t="shared" si="4"/>
        <v/>
      </c>
      <c r="X116" s="24" t="str">
        <f t="shared" si="3"/>
        <v/>
      </c>
      <c r="Y116" s="24">
        <f t="shared" si="5"/>
        <v>1753</v>
      </c>
    </row>
    <row r="117" spans="1:25" ht="19.5" customHeight="1" thickBot="1">
      <c r="A117" s="314"/>
      <c r="B117" s="344"/>
      <c r="C117" s="381"/>
      <c r="D117" s="383"/>
      <c r="E117" s="337"/>
      <c r="F117" s="339"/>
      <c r="G117" s="328"/>
      <c r="H117" s="330"/>
      <c r="I117" s="332"/>
      <c r="J117" s="330"/>
      <c r="K117" s="374"/>
      <c r="L117" s="374"/>
      <c r="M117" s="377"/>
      <c r="N117" s="378"/>
      <c r="P117" s="33"/>
      <c r="Q117" s="34"/>
      <c r="R117" s="34"/>
      <c r="V117" s="22">
        <v>109</v>
      </c>
      <c r="W117" s="24" t="str">
        <f t="shared" si="4"/>
        <v/>
      </c>
      <c r="X117" s="24" t="str">
        <f t="shared" si="3"/>
        <v/>
      </c>
      <c r="Y117" s="24">
        <f t="shared" si="5"/>
        <v>1769</v>
      </c>
    </row>
    <row r="118" spans="1:25" ht="24" customHeight="1" thickBot="1">
      <c r="A118" s="10" t="s">
        <v>108</v>
      </c>
      <c r="B118" s="11" t="s">
        <v>84</v>
      </c>
      <c r="C118" s="12" t="s">
        <v>7</v>
      </c>
      <c r="D118" s="12" t="s">
        <v>8</v>
      </c>
      <c r="E118" s="12" t="s">
        <v>9</v>
      </c>
      <c r="F118" s="13" t="s">
        <v>10</v>
      </c>
      <c r="G118" s="334" t="s">
        <v>44</v>
      </c>
      <c r="H118" s="335"/>
      <c r="I118" s="334" t="s">
        <v>45</v>
      </c>
      <c r="J118" s="335"/>
      <c r="K118" s="318" t="s">
        <v>46</v>
      </c>
      <c r="L118" s="403"/>
      <c r="M118" s="403"/>
      <c r="N118" s="319"/>
      <c r="O118" s="404" t="s">
        <v>47</v>
      </c>
      <c r="P118" s="404"/>
      <c r="Q118" s="404"/>
      <c r="R118" s="346"/>
      <c r="T118" s="14"/>
      <c r="U118" s="14"/>
      <c r="V118" s="22">
        <v>110</v>
      </c>
      <c r="W118" s="24" t="str">
        <f t="shared" si="4"/>
        <v/>
      </c>
      <c r="X118" s="24" t="str">
        <f t="shared" si="3"/>
        <v/>
      </c>
      <c r="Y118" s="24">
        <f t="shared" si="5"/>
        <v>1785</v>
      </c>
    </row>
    <row r="119" spans="1:25" ht="31.5" customHeight="1" thickBot="1">
      <c r="A119" s="313">
        <v>6</v>
      </c>
      <c r="B119" s="15" t="s">
        <v>48</v>
      </c>
      <c r="C119" s="11" t="s">
        <v>49</v>
      </c>
      <c r="D119" s="313" t="s">
        <v>50</v>
      </c>
      <c r="E119" s="313" t="s">
        <v>51</v>
      </c>
      <c r="F119" s="315" t="s">
        <v>52</v>
      </c>
      <c r="G119" s="16" t="s">
        <v>53</v>
      </c>
      <c r="H119" s="17" t="s">
        <v>54</v>
      </c>
      <c r="I119" s="18" t="s">
        <v>53</v>
      </c>
      <c r="J119" s="17" t="s">
        <v>54</v>
      </c>
      <c r="K119" s="317" t="s">
        <v>55</v>
      </c>
      <c r="L119" s="318"/>
      <c r="M119" s="320" t="s">
        <v>56</v>
      </c>
      <c r="N119" s="317"/>
      <c r="O119" s="321" t="s">
        <v>57</v>
      </c>
      <c r="P119" s="321"/>
      <c r="Q119" s="323" t="s">
        <v>58</v>
      </c>
      <c r="R119" s="324"/>
      <c r="T119" s="19"/>
      <c r="U119" s="43"/>
      <c r="V119" s="22">
        <v>111</v>
      </c>
      <c r="W119" s="24" t="str">
        <f t="shared" si="4"/>
        <v/>
      </c>
      <c r="X119" s="24" t="str">
        <f t="shared" si="3"/>
        <v/>
      </c>
      <c r="Y119" s="24">
        <f t="shared" si="5"/>
        <v>1801</v>
      </c>
    </row>
    <row r="120" spans="1:25" ht="24" customHeight="1" thickBot="1">
      <c r="A120" s="313"/>
      <c r="B120" s="397" t="str">
        <f>IF('様式第６号(2)'!B63="","",'様式第６号(2)'!B63)</f>
        <v/>
      </c>
      <c r="C120" s="21" t="s">
        <v>59</v>
      </c>
      <c r="D120" s="313"/>
      <c r="E120" s="313"/>
      <c r="F120" s="315"/>
      <c r="G120" s="348" t="s">
        <v>60</v>
      </c>
      <c r="H120" s="399" t="s">
        <v>61</v>
      </c>
      <c r="I120" s="400" t="s">
        <v>62</v>
      </c>
      <c r="J120" s="384" t="s">
        <v>63</v>
      </c>
      <c r="K120" s="319"/>
      <c r="L120" s="318"/>
      <c r="M120" s="320"/>
      <c r="N120" s="317"/>
      <c r="O120" s="322"/>
      <c r="P120" s="322"/>
      <c r="Q120" s="325"/>
      <c r="R120" s="326"/>
      <c r="V120" s="22">
        <v>112</v>
      </c>
      <c r="W120" s="24" t="str">
        <f t="shared" si="4"/>
        <v/>
      </c>
      <c r="X120" s="24" t="str">
        <f t="shared" si="3"/>
        <v/>
      </c>
      <c r="Y120" s="24">
        <f t="shared" si="5"/>
        <v>1817</v>
      </c>
    </row>
    <row r="121" spans="1:25" ht="17.25" customHeight="1">
      <c r="A121" s="313"/>
      <c r="B121" s="398"/>
      <c r="C121" s="340"/>
      <c r="D121" s="313"/>
      <c r="E121" s="313"/>
      <c r="F121" s="315"/>
      <c r="G121" s="349"/>
      <c r="H121" s="385"/>
      <c r="I121" s="401"/>
      <c r="J121" s="385"/>
      <c r="K121" s="388" t="str">
        <f>IFERROR((IF((I132+J132)&gt;12000*E132,ROUNDUP(12000*E132*I132/(I132+J132),0),"")),"")</f>
        <v/>
      </c>
      <c r="L121" s="388"/>
      <c r="M121" s="391" t="str">
        <f>IFERROR((IF((I132+J132)&gt;12000*E132,ROUNDUP(12000*E132*J132/(I132+J132),0),"")),"")</f>
        <v/>
      </c>
      <c r="N121" s="392"/>
      <c r="O121" s="351" t="str">
        <f>IF(AND(I132="",K121=""),"",MIN(I132,K121)+K128)</f>
        <v/>
      </c>
      <c r="P121" s="352"/>
      <c r="Q121" s="355" t="str">
        <f>IF(AND(J132="",M121=""),"",MIN(J132,M121)+M128)</f>
        <v/>
      </c>
      <c r="R121" s="356"/>
      <c r="V121" s="22">
        <v>113</v>
      </c>
      <c r="W121" s="24" t="str">
        <f t="shared" si="4"/>
        <v/>
      </c>
      <c r="X121" s="24" t="str">
        <f t="shared" si="3"/>
        <v/>
      </c>
      <c r="Y121" s="24">
        <f t="shared" si="5"/>
        <v>1833</v>
      </c>
    </row>
    <row r="122" spans="1:25" ht="15.75" customHeight="1">
      <c r="A122" s="313"/>
      <c r="B122" s="398"/>
      <c r="C122" s="341"/>
      <c r="D122" s="313"/>
      <c r="E122" s="313"/>
      <c r="F122" s="315"/>
      <c r="G122" s="349"/>
      <c r="H122" s="385"/>
      <c r="I122" s="401"/>
      <c r="J122" s="385"/>
      <c r="K122" s="389"/>
      <c r="L122" s="389"/>
      <c r="M122" s="393"/>
      <c r="N122" s="394"/>
      <c r="O122" s="353"/>
      <c r="P122" s="353"/>
      <c r="Q122" s="357"/>
      <c r="R122" s="358"/>
      <c r="V122" s="22">
        <v>114</v>
      </c>
      <c r="W122" s="24" t="str">
        <f t="shared" si="4"/>
        <v/>
      </c>
      <c r="X122" s="24" t="str">
        <f t="shared" si="3"/>
        <v/>
      </c>
      <c r="Y122" s="24">
        <f t="shared" si="5"/>
        <v>1849</v>
      </c>
    </row>
    <row r="123" spans="1:25" ht="19.5" customHeight="1" thickBot="1">
      <c r="A123" s="313"/>
      <c r="B123" s="398"/>
      <c r="C123" s="341"/>
      <c r="D123" s="314"/>
      <c r="E123" s="314"/>
      <c r="F123" s="316"/>
      <c r="G123" s="350"/>
      <c r="H123" s="386"/>
      <c r="I123" s="402"/>
      <c r="J123" s="386"/>
      <c r="K123" s="389"/>
      <c r="L123" s="389"/>
      <c r="M123" s="393"/>
      <c r="N123" s="394"/>
      <c r="O123" s="353"/>
      <c r="P123" s="353"/>
      <c r="Q123" s="357"/>
      <c r="R123" s="358"/>
      <c r="V123" s="22">
        <v>115</v>
      </c>
      <c r="W123" s="24" t="str">
        <f t="shared" si="4"/>
        <v/>
      </c>
      <c r="X123" s="24" t="str">
        <f t="shared" si="3"/>
        <v/>
      </c>
      <c r="Y123" s="24">
        <f t="shared" si="5"/>
        <v>1865</v>
      </c>
    </row>
    <row r="124" spans="1:25" ht="45" customHeight="1">
      <c r="A124" s="313"/>
      <c r="B124" s="398"/>
      <c r="C124" s="25" t="s">
        <v>66</v>
      </c>
      <c r="D124" s="361" t="str">
        <f>IF('様式第６号(2)'!T63="","",'様式第６号(2)'!T63)</f>
        <v/>
      </c>
      <c r="E124" s="361" t="str">
        <f>IF('様式第６号(3)'!W56="","",'様式第６号(3)'!W56)</f>
        <v/>
      </c>
      <c r="F124" s="363" t="str">
        <f>IF(OR(D124="",E124=""),"",D124+E124)</f>
        <v/>
      </c>
      <c r="G124" s="365" t="str">
        <f>IF(F124&lt;=F132,D124,"")</f>
        <v/>
      </c>
      <c r="H124" s="367" t="str">
        <f>IF(F124&lt;=F132,E124,"")</f>
        <v/>
      </c>
      <c r="I124" s="369" t="str">
        <f>IF('様式第６号(2)'!V63="","",'様式第６号(2)'!V63)</f>
        <v/>
      </c>
      <c r="J124" s="371" t="str">
        <f>IF('様式第６号(3)'!P56="","",'様式第６号(3)'!P56)</f>
        <v/>
      </c>
      <c r="K124" s="389"/>
      <c r="L124" s="389"/>
      <c r="M124" s="393"/>
      <c r="N124" s="394"/>
      <c r="O124" s="353"/>
      <c r="P124" s="353"/>
      <c r="Q124" s="357"/>
      <c r="R124" s="358"/>
      <c r="V124" s="22">
        <v>116</v>
      </c>
      <c r="W124" s="24" t="str">
        <f t="shared" si="4"/>
        <v/>
      </c>
      <c r="X124" s="24" t="str">
        <f t="shared" si="3"/>
        <v/>
      </c>
      <c r="Y124" s="24">
        <f t="shared" si="5"/>
        <v>1881</v>
      </c>
    </row>
    <row r="125" spans="1:25" ht="19.5" customHeight="1" thickBot="1">
      <c r="A125" s="313"/>
      <c r="B125" s="398"/>
      <c r="C125" s="340"/>
      <c r="D125" s="362"/>
      <c r="E125" s="362"/>
      <c r="F125" s="364"/>
      <c r="G125" s="366"/>
      <c r="H125" s="368"/>
      <c r="I125" s="370"/>
      <c r="J125" s="372"/>
      <c r="K125" s="390"/>
      <c r="L125" s="390"/>
      <c r="M125" s="395"/>
      <c r="N125" s="396"/>
      <c r="O125" s="354"/>
      <c r="P125" s="354"/>
      <c r="Q125" s="359"/>
      <c r="R125" s="360"/>
      <c r="V125" s="22">
        <v>117</v>
      </c>
      <c r="W125" s="24" t="str">
        <f t="shared" si="4"/>
        <v/>
      </c>
      <c r="X125" s="24" t="str">
        <f t="shared" si="3"/>
        <v/>
      </c>
      <c r="Y125" s="24">
        <f t="shared" si="5"/>
        <v>1897</v>
      </c>
    </row>
    <row r="126" spans="1:25" ht="28.5" customHeight="1" thickBot="1">
      <c r="A126" s="313"/>
      <c r="B126" s="398"/>
      <c r="C126" s="341"/>
      <c r="D126" s="12" t="s">
        <v>11</v>
      </c>
      <c r="E126" s="12" t="s">
        <v>12</v>
      </c>
      <c r="F126" s="26" t="s">
        <v>13</v>
      </c>
      <c r="G126" s="334" t="s">
        <v>67</v>
      </c>
      <c r="H126" s="335"/>
      <c r="I126" s="42" t="s">
        <v>68</v>
      </c>
      <c r="J126" s="27" t="s">
        <v>69</v>
      </c>
      <c r="K126" s="342" t="s">
        <v>70</v>
      </c>
      <c r="L126" s="342"/>
      <c r="M126" s="342"/>
      <c r="N126" s="335"/>
      <c r="V126" s="22">
        <v>118</v>
      </c>
      <c r="W126" s="24" t="str">
        <f t="shared" si="4"/>
        <v/>
      </c>
      <c r="X126" s="24" t="str">
        <f t="shared" si="3"/>
        <v/>
      </c>
      <c r="Y126" s="24">
        <f t="shared" si="5"/>
        <v>1913</v>
      </c>
    </row>
    <row r="127" spans="1:25" ht="41.25" customHeight="1" thickBot="1">
      <c r="A127" s="313"/>
      <c r="B127" s="343" t="str">
        <f>IF('様式第６号(2)'!D63="","",'様式第６号(2)'!D63)</f>
        <v/>
      </c>
      <c r="C127" s="341"/>
      <c r="D127" s="313" t="s">
        <v>71</v>
      </c>
      <c r="E127" s="313" t="s">
        <v>72</v>
      </c>
      <c r="F127" s="315" t="s">
        <v>73</v>
      </c>
      <c r="G127" s="42" t="s">
        <v>74</v>
      </c>
      <c r="H127" s="27" t="s">
        <v>75</v>
      </c>
      <c r="I127" s="42" t="s">
        <v>74</v>
      </c>
      <c r="J127" s="27" t="s">
        <v>75</v>
      </c>
      <c r="K127" s="345" t="s">
        <v>57</v>
      </c>
      <c r="L127" s="346"/>
      <c r="M127" s="347" t="s">
        <v>76</v>
      </c>
      <c r="N127" s="346"/>
      <c r="O127" s="28"/>
      <c r="P127" s="4"/>
      <c r="Q127" s="4"/>
      <c r="V127" s="22">
        <v>119</v>
      </c>
      <c r="W127" s="24" t="str">
        <f t="shared" si="4"/>
        <v/>
      </c>
      <c r="X127" s="24" t="str">
        <f t="shared" si="3"/>
        <v/>
      </c>
      <c r="Y127" s="24">
        <f t="shared" si="5"/>
        <v>1929</v>
      </c>
    </row>
    <row r="128" spans="1:25" ht="18.75" customHeight="1">
      <c r="A128" s="313"/>
      <c r="B128" s="343"/>
      <c r="C128" s="29" t="s">
        <v>78</v>
      </c>
      <c r="D128" s="313"/>
      <c r="E128" s="313"/>
      <c r="F128" s="315"/>
      <c r="G128" s="348" t="s">
        <v>79</v>
      </c>
      <c r="H128" s="384" t="s">
        <v>80</v>
      </c>
      <c r="I128" s="387" t="str">
        <f>IF(E132="","",MIN(G124,G132)+SUM(I124))</f>
        <v/>
      </c>
      <c r="J128" s="333" t="str">
        <f>IF(E132="","",MIN(H124,H132)+SUM(J124))</f>
        <v/>
      </c>
      <c r="K128" s="373" t="str">
        <f>IF('様式第６号(2)'!AB63="","",'様式第６号(2)'!AB63)</f>
        <v/>
      </c>
      <c r="L128" s="373"/>
      <c r="M128" s="375" t="str">
        <f>IF('様式第６号(3)'!V56="","",'様式第６号(3)'!V56)</f>
        <v/>
      </c>
      <c r="N128" s="376"/>
      <c r="P128" s="4"/>
      <c r="Q128" s="4"/>
      <c r="V128" s="22">
        <v>120</v>
      </c>
      <c r="W128" s="24" t="str">
        <f t="shared" si="4"/>
        <v/>
      </c>
      <c r="X128" s="24" t="str">
        <f t="shared" si="3"/>
        <v/>
      </c>
      <c r="Y128" s="24">
        <f t="shared" si="5"/>
        <v>1945</v>
      </c>
    </row>
    <row r="129" spans="1:25" ht="19.5" customHeight="1" thickBot="1">
      <c r="A129" s="313"/>
      <c r="B129" s="343"/>
      <c r="C129" s="379" t="str">
        <f>IFERROR(C125/C121,"")</f>
        <v/>
      </c>
      <c r="D129" s="313"/>
      <c r="E129" s="313"/>
      <c r="F129" s="315"/>
      <c r="G129" s="349"/>
      <c r="H129" s="385"/>
      <c r="I129" s="328"/>
      <c r="J129" s="330"/>
      <c r="K129" s="373"/>
      <c r="L129" s="373"/>
      <c r="M129" s="375"/>
      <c r="N129" s="376"/>
      <c r="P129" s="4"/>
      <c r="Q129" s="4"/>
      <c r="V129" s="22">
        <v>121</v>
      </c>
      <c r="W129" s="24" t="str">
        <f t="shared" si="4"/>
        <v/>
      </c>
      <c r="X129" s="24" t="str">
        <f t="shared" si="3"/>
        <v/>
      </c>
      <c r="Y129" s="24">
        <f t="shared" si="5"/>
        <v>1961</v>
      </c>
    </row>
    <row r="130" spans="1:25" ht="15.75" customHeight="1">
      <c r="A130" s="313"/>
      <c r="B130" s="343"/>
      <c r="C130" s="380"/>
      <c r="D130" s="313"/>
      <c r="E130" s="313"/>
      <c r="F130" s="315"/>
      <c r="G130" s="349"/>
      <c r="H130" s="385"/>
      <c r="I130" s="30" t="s">
        <v>35</v>
      </c>
      <c r="J130" s="31" t="s">
        <v>35</v>
      </c>
      <c r="K130" s="373"/>
      <c r="L130" s="373"/>
      <c r="M130" s="375"/>
      <c r="N130" s="376"/>
      <c r="P130" s="4"/>
      <c r="Q130" s="4"/>
      <c r="V130" s="22">
        <v>122</v>
      </c>
      <c r="W130" s="24" t="str">
        <f t="shared" si="4"/>
        <v/>
      </c>
      <c r="X130" s="24" t="str">
        <f t="shared" si="3"/>
        <v/>
      </c>
      <c r="Y130" s="24">
        <f t="shared" si="5"/>
        <v>1977</v>
      </c>
    </row>
    <row r="131" spans="1:25" ht="18.75" customHeight="1" thickBot="1">
      <c r="A131" s="313"/>
      <c r="B131" s="343"/>
      <c r="C131" s="32" t="s">
        <v>82</v>
      </c>
      <c r="D131" s="314"/>
      <c r="E131" s="314"/>
      <c r="F131" s="316"/>
      <c r="G131" s="350"/>
      <c r="H131" s="386"/>
      <c r="I131" s="54">
        <f>'様式第６号(2)'!$I$18</f>
        <v>0</v>
      </c>
      <c r="J131" s="55">
        <f>'様式第６号(3)'!$I$18</f>
        <v>0</v>
      </c>
      <c r="K131" s="373"/>
      <c r="L131" s="373"/>
      <c r="M131" s="375"/>
      <c r="N131" s="376"/>
      <c r="P131" s="4"/>
      <c r="Q131" s="4"/>
      <c r="T131" s="41"/>
      <c r="V131" s="22">
        <v>123</v>
      </c>
      <c r="W131" s="24" t="str">
        <f t="shared" si="4"/>
        <v/>
      </c>
      <c r="X131" s="24" t="str">
        <f t="shared" si="3"/>
        <v/>
      </c>
      <c r="Y131" s="24">
        <f t="shared" si="5"/>
        <v>1993</v>
      </c>
    </row>
    <row r="132" spans="1:25" ht="45" customHeight="1">
      <c r="A132" s="313"/>
      <c r="B132" s="343"/>
      <c r="C132" s="379" t="str">
        <f>IF(OR(C121="",C125=""),"",IF(AND(C129&gt;=0.85,C129&lt;=1.15),"○","×"))</f>
        <v/>
      </c>
      <c r="D132" s="382" t="str">
        <f>IF(C121="","",C121)</f>
        <v/>
      </c>
      <c r="E132" s="336"/>
      <c r="F132" s="338" t="str">
        <f>IFERROR(D132*E132,"")</f>
        <v/>
      </c>
      <c r="G132" s="327" t="str">
        <f>IF(F132&lt;F124,ROUNDUP(F132*D124/ F124,0),"")</f>
        <v/>
      </c>
      <c r="H132" s="329" t="str">
        <f>IF(F132&lt;F124,ROUNDUP(F132*E124/ F124,0),"")</f>
        <v/>
      </c>
      <c r="I132" s="331" t="str">
        <f>IFERROR(ROUNDUP(I128*I131,0),"")</f>
        <v/>
      </c>
      <c r="J132" s="333" t="str">
        <f>IFERROR(ROUNDUP(J128*J131,0),"")</f>
        <v/>
      </c>
      <c r="K132" s="373"/>
      <c r="L132" s="373"/>
      <c r="M132" s="375"/>
      <c r="N132" s="376"/>
      <c r="P132" s="4"/>
      <c r="Q132" s="4"/>
      <c r="V132" s="22">
        <v>124</v>
      </c>
      <c r="W132" s="24" t="str">
        <f t="shared" si="4"/>
        <v/>
      </c>
      <c r="X132" s="24" t="str">
        <f t="shared" si="3"/>
        <v/>
      </c>
      <c r="Y132" s="24">
        <f t="shared" si="5"/>
        <v>2009</v>
      </c>
    </row>
    <row r="133" spans="1:25" ht="19.5" customHeight="1" thickBot="1">
      <c r="A133" s="314"/>
      <c r="B133" s="344"/>
      <c r="C133" s="381"/>
      <c r="D133" s="383"/>
      <c r="E133" s="337"/>
      <c r="F133" s="339"/>
      <c r="G133" s="328"/>
      <c r="H133" s="330"/>
      <c r="I133" s="332"/>
      <c r="J133" s="330"/>
      <c r="K133" s="374"/>
      <c r="L133" s="374"/>
      <c r="M133" s="377"/>
      <c r="N133" s="378"/>
      <c r="P133" s="33"/>
      <c r="Q133" s="34"/>
      <c r="R133" s="34"/>
      <c r="V133" s="22">
        <v>125</v>
      </c>
      <c r="W133" s="24" t="str">
        <f t="shared" si="4"/>
        <v/>
      </c>
      <c r="X133" s="24" t="str">
        <f t="shared" si="3"/>
        <v/>
      </c>
      <c r="Y133" s="24">
        <f t="shared" si="5"/>
        <v>2025</v>
      </c>
    </row>
    <row r="134" spans="1:25" ht="24" customHeight="1" thickBot="1">
      <c r="A134" s="10" t="s">
        <v>108</v>
      </c>
      <c r="B134" s="11" t="s">
        <v>84</v>
      </c>
      <c r="C134" s="12" t="s">
        <v>7</v>
      </c>
      <c r="D134" s="12" t="s">
        <v>8</v>
      </c>
      <c r="E134" s="12" t="s">
        <v>9</v>
      </c>
      <c r="F134" s="13" t="s">
        <v>10</v>
      </c>
      <c r="G134" s="334" t="s">
        <v>44</v>
      </c>
      <c r="H134" s="335"/>
      <c r="I134" s="334" t="s">
        <v>45</v>
      </c>
      <c r="J134" s="335"/>
      <c r="K134" s="318" t="s">
        <v>46</v>
      </c>
      <c r="L134" s="403"/>
      <c r="M134" s="403"/>
      <c r="N134" s="319"/>
      <c r="O134" s="404" t="s">
        <v>47</v>
      </c>
      <c r="P134" s="404"/>
      <c r="Q134" s="404"/>
      <c r="R134" s="346"/>
      <c r="T134" s="14"/>
      <c r="U134" s="14"/>
      <c r="V134" s="22">
        <v>126</v>
      </c>
      <c r="W134" s="24" t="str">
        <f t="shared" si="4"/>
        <v/>
      </c>
      <c r="X134" s="24" t="str">
        <f t="shared" si="3"/>
        <v/>
      </c>
      <c r="Y134" s="24">
        <f t="shared" si="5"/>
        <v>2041</v>
      </c>
    </row>
    <row r="135" spans="1:25" ht="31.5" customHeight="1" thickBot="1">
      <c r="A135" s="313">
        <v>7</v>
      </c>
      <c r="B135" s="15" t="s">
        <v>48</v>
      </c>
      <c r="C135" s="11" t="s">
        <v>49</v>
      </c>
      <c r="D135" s="313" t="s">
        <v>50</v>
      </c>
      <c r="E135" s="313" t="s">
        <v>51</v>
      </c>
      <c r="F135" s="315" t="s">
        <v>52</v>
      </c>
      <c r="G135" s="16" t="s">
        <v>53</v>
      </c>
      <c r="H135" s="17" t="s">
        <v>54</v>
      </c>
      <c r="I135" s="18" t="s">
        <v>53</v>
      </c>
      <c r="J135" s="17" t="s">
        <v>54</v>
      </c>
      <c r="K135" s="317" t="s">
        <v>55</v>
      </c>
      <c r="L135" s="318"/>
      <c r="M135" s="320" t="s">
        <v>56</v>
      </c>
      <c r="N135" s="317"/>
      <c r="O135" s="321" t="s">
        <v>57</v>
      </c>
      <c r="P135" s="321"/>
      <c r="Q135" s="323" t="s">
        <v>58</v>
      </c>
      <c r="R135" s="324"/>
      <c r="T135" s="19"/>
      <c r="U135" s="43"/>
      <c r="V135" s="22">
        <v>127</v>
      </c>
      <c r="W135" s="24" t="str">
        <f t="shared" si="4"/>
        <v/>
      </c>
      <c r="X135" s="24" t="str">
        <f t="shared" si="3"/>
        <v/>
      </c>
      <c r="Y135" s="24">
        <f t="shared" si="5"/>
        <v>2057</v>
      </c>
    </row>
    <row r="136" spans="1:25" ht="24" customHeight="1" thickBot="1">
      <c r="A136" s="313"/>
      <c r="B136" s="397" t="str">
        <f>IF('様式第６号(2)'!B65="","",'様式第６号(2)'!B65)</f>
        <v/>
      </c>
      <c r="C136" s="21" t="s">
        <v>59</v>
      </c>
      <c r="D136" s="313"/>
      <c r="E136" s="313"/>
      <c r="F136" s="315"/>
      <c r="G136" s="348" t="s">
        <v>60</v>
      </c>
      <c r="H136" s="399" t="s">
        <v>61</v>
      </c>
      <c r="I136" s="400" t="s">
        <v>62</v>
      </c>
      <c r="J136" s="384" t="s">
        <v>63</v>
      </c>
      <c r="K136" s="319"/>
      <c r="L136" s="318"/>
      <c r="M136" s="320"/>
      <c r="N136" s="317"/>
      <c r="O136" s="322"/>
      <c r="P136" s="322"/>
      <c r="Q136" s="325"/>
      <c r="R136" s="326"/>
      <c r="V136" s="22">
        <v>128</v>
      </c>
      <c r="W136" s="24" t="str">
        <f t="shared" si="4"/>
        <v/>
      </c>
      <c r="X136" s="24" t="str">
        <f t="shared" si="3"/>
        <v/>
      </c>
      <c r="Y136" s="24">
        <f t="shared" si="5"/>
        <v>2073</v>
      </c>
    </row>
    <row r="137" spans="1:25" ht="17.25" customHeight="1">
      <c r="A137" s="313"/>
      <c r="B137" s="398"/>
      <c r="C137" s="340"/>
      <c r="D137" s="313"/>
      <c r="E137" s="313"/>
      <c r="F137" s="315"/>
      <c r="G137" s="349"/>
      <c r="H137" s="385"/>
      <c r="I137" s="401"/>
      <c r="J137" s="385"/>
      <c r="K137" s="388" t="str">
        <f>IFERROR((IF((I148+J148)&gt;12000*E148,ROUNDUP(12000*E148*I148/(I148+J148),0),"")),"")</f>
        <v/>
      </c>
      <c r="L137" s="388"/>
      <c r="M137" s="391" t="str">
        <f>IFERROR((IF((I148+J148)&gt;12000*E148,ROUNDUP(12000*E148*J148/(I148+J148),0),"")),"")</f>
        <v/>
      </c>
      <c r="N137" s="392"/>
      <c r="O137" s="351" t="str">
        <f>IF(AND(I148="",K137=""),"",MIN(I148,K137)+K144)</f>
        <v/>
      </c>
      <c r="P137" s="352"/>
      <c r="Q137" s="355" t="str">
        <f>IF(AND(J148="",M137=""),"",MIN(J148,M137)+M144)</f>
        <v/>
      </c>
      <c r="R137" s="356"/>
      <c r="V137" s="22">
        <v>129</v>
      </c>
      <c r="W137" s="24" t="str">
        <f t="shared" si="4"/>
        <v/>
      </c>
      <c r="X137" s="24" t="str">
        <f t="shared" si="3"/>
        <v/>
      </c>
      <c r="Y137" s="24">
        <f t="shared" si="5"/>
        <v>2089</v>
      </c>
    </row>
    <row r="138" spans="1:25" ht="15.75" customHeight="1">
      <c r="A138" s="313"/>
      <c r="B138" s="398"/>
      <c r="C138" s="341"/>
      <c r="D138" s="313"/>
      <c r="E138" s="313"/>
      <c r="F138" s="315"/>
      <c r="G138" s="349"/>
      <c r="H138" s="385"/>
      <c r="I138" s="401"/>
      <c r="J138" s="385"/>
      <c r="K138" s="389"/>
      <c r="L138" s="389"/>
      <c r="M138" s="393"/>
      <c r="N138" s="394"/>
      <c r="O138" s="353"/>
      <c r="P138" s="353"/>
      <c r="Q138" s="357"/>
      <c r="R138" s="358"/>
      <c r="V138" s="22">
        <v>130</v>
      </c>
      <c r="W138" s="24" t="str">
        <f t="shared" si="4"/>
        <v/>
      </c>
      <c r="X138" s="24" t="str">
        <f t="shared" si="3"/>
        <v/>
      </c>
      <c r="Y138" s="24">
        <f t="shared" si="5"/>
        <v>2105</v>
      </c>
    </row>
    <row r="139" spans="1:25" ht="19.5" customHeight="1" thickBot="1">
      <c r="A139" s="313"/>
      <c r="B139" s="398"/>
      <c r="C139" s="341"/>
      <c r="D139" s="314"/>
      <c r="E139" s="314"/>
      <c r="F139" s="316"/>
      <c r="G139" s="350"/>
      <c r="H139" s="386"/>
      <c r="I139" s="402"/>
      <c r="J139" s="386"/>
      <c r="K139" s="389"/>
      <c r="L139" s="389"/>
      <c r="M139" s="393"/>
      <c r="N139" s="394"/>
      <c r="O139" s="353"/>
      <c r="P139" s="353"/>
      <c r="Q139" s="357"/>
      <c r="R139" s="358"/>
      <c r="V139" s="22">
        <v>131</v>
      </c>
      <c r="W139" s="24" t="str">
        <f t="shared" si="4"/>
        <v/>
      </c>
      <c r="X139" s="24" t="str">
        <f t="shared" si="3"/>
        <v/>
      </c>
      <c r="Y139" s="24">
        <f t="shared" si="5"/>
        <v>2121</v>
      </c>
    </row>
    <row r="140" spans="1:25" ht="45" customHeight="1">
      <c r="A140" s="313"/>
      <c r="B140" s="398"/>
      <c r="C140" s="25" t="s">
        <v>66</v>
      </c>
      <c r="D140" s="361" t="str">
        <f>IF('様式第６号(2)'!T65="","",'様式第６号(2)'!T65)</f>
        <v/>
      </c>
      <c r="E140" s="361" t="str">
        <f>IF('様式第６号(3)'!W58="","",'様式第６号(3)'!W58)</f>
        <v/>
      </c>
      <c r="F140" s="363" t="str">
        <f>IF(OR(D140="",E140=""),"",D140+E140)</f>
        <v/>
      </c>
      <c r="G140" s="365" t="str">
        <f>IF(F140&lt;=F148,D140,"")</f>
        <v/>
      </c>
      <c r="H140" s="367" t="str">
        <f>IF(F140&lt;=F148,E140,"")</f>
        <v/>
      </c>
      <c r="I140" s="369" t="str">
        <f>IF('様式第６号(2)'!V65="","",'様式第６号(2)'!V65)</f>
        <v/>
      </c>
      <c r="J140" s="371" t="str">
        <f>IF('様式第６号(3)'!P58="","",'様式第６号(3)'!P58)</f>
        <v/>
      </c>
      <c r="K140" s="389"/>
      <c r="L140" s="389"/>
      <c r="M140" s="393"/>
      <c r="N140" s="394"/>
      <c r="O140" s="353"/>
      <c r="P140" s="353"/>
      <c r="Q140" s="357"/>
      <c r="R140" s="358"/>
      <c r="V140" s="22">
        <v>132</v>
      </c>
      <c r="W140" s="24" t="str">
        <f t="shared" si="4"/>
        <v/>
      </c>
      <c r="X140" s="24" t="str">
        <f t="shared" si="3"/>
        <v/>
      </c>
      <c r="Y140" s="24">
        <f t="shared" si="5"/>
        <v>2137</v>
      </c>
    </row>
    <row r="141" spans="1:25" ht="19.5" customHeight="1" thickBot="1">
      <c r="A141" s="313"/>
      <c r="B141" s="398"/>
      <c r="C141" s="340"/>
      <c r="D141" s="362"/>
      <c r="E141" s="362"/>
      <c r="F141" s="364"/>
      <c r="G141" s="366"/>
      <c r="H141" s="368"/>
      <c r="I141" s="370"/>
      <c r="J141" s="372"/>
      <c r="K141" s="390"/>
      <c r="L141" s="390"/>
      <c r="M141" s="395"/>
      <c r="N141" s="396"/>
      <c r="O141" s="354"/>
      <c r="P141" s="354"/>
      <c r="Q141" s="359"/>
      <c r="R141" s="360"/>
      <c r="V141" s="22">
        <v>133</v>
      </c>
      <c r="W141" s="24" t="str">
        <f t="shared" si="4"/>
        <v/>
      </c>
      <c r="X141" s="24" t="str">
        <f t="shared" ref="X141:X204" si="6">INDEX(Q:Q,ROW()*16-103)</f>
        <v/>
      </c>
      <c r="Y141" s="24">
        <f t="shared" si="5"/>
        <v>2153</v>
      </c>
    </row>
    <row r="142" spans="1:25" ht="28.5" customHeight="1" thickBot="1">
      <c r="A142" s="313"/>
      <c r="B142" s="398"/>
      <c r="C142" s="341"/>
      <c r="D142" s="12" t="s">
        <v>11</v>
      </c>
      <c r="E142" s="12" t="s">
        <v>12</v>
      </c>
      <c r="F142" s="26" t="s">
        <v>13</v>
      </c>
      <c r="G142" s="334" t="s">
        <v>67</v>
      </c>
      <c r="H142" s="335"/>
      <c r="I142" s="42" t="s">
        <v>68</v>
      </c>
      <c r="J142" s="27" t="s">
        <v>69</v>
      </c>
      <c r="K142" s="342" t="s">
        <v>70</v>
      </c>
      <c r="L142" s="342"/>
      <c r="M142" s="342"/>
      <c r="N142" s="335"/>
      <c r="V142" s="22">
        <v>134</v>
      </c>
      <c r="W142" s="24" t="str">
        <f t="shared" si="4"/>
        <v/>
      </c>
      <c r="X142" s="24" t="str">
        <f t="shared" si="6"/>
        <v/>
      </c>
      <c r="Y142" s="24">
        <f t="shared" si="5"/>
        <v>2169</v>
      </c>
    </row>
    <row r="143" spans="1:25" ht="41.25" customHeight="1" thickBot="1">
      <c r="A143" s="313"/>
      <c r="B143" s="343" t="str">
        <f>IF('様式第６号(2)'!D65="","",'様式第６号(2)'!D65)</f>
        <v/>
      </c>
      <c r="C143" s="341"/>
      <c r="D143" s="313" t="s">
        <v>71</v>
      </c>
      <c r="E143" s="313" t="s">
        <v>72</v>
      </c>
      <c r="F143" s="315" t="s">
        <v>73</v>
      </c>
      <c r="G143" s="42" t="s">
        <v>74</v>
      </c>
      <c r="H143" s="27" t="s">
        <v>75</v>
      </c>
      <c r="I143" s="42" t="s">
        <v>74</v>
      </c>
      <c r="J143" s="27" t="s">
        <v>75</v>
      </c>
      <c r="K143" s="345" t="s">
        <v>57</v>
      </c>
      <c r="L143" s="346"/>
      <c r="M143" s="347" t="s">
        <v>76</v>
      </c>
      <c r="N143" s="346"/>
      <c r="O143" s="28"/>
      <c r="P143" s="4"/>
      <c r="Q143" s="4"/>
      <c r="T143" s="3"/>
      <c r="U143" s="3"/>
      <c r="V143" s="22">
        <v>135</v>
      </c>
      <c r="W143" s="24" t="str">
        <f t="shared" ref="W143:W206" si="7">INDEX(O:O,ROW()*16-103)</f>
        <v/>
      </c>
      <c r="X143" s="24" t="str">
        <f t="shared" si="6"/>
        <v/>
      </c>
      <c r="Y143" s="24">
        <f t="shared" ref="Y143:Y206" si="8">ROW()*16-103</f>
        <v>2185</v>
      </c>
    </row>
    <row r="144" spans="1:25" ht="18.75" customHeight="1">
      <c r="A144" s="313"/>
      <c r="B144" s="343"/>
      <c r="C144" s="29" t="s">
        <v>78</v>
      </c>
      <c r="D144" s="313"/>
      <c r="E144" s="313"/>
      <c r="F144" s="315"/>
      <c r="G144" s="348" t="s">
        <v>79</v>
      </c>
      <c r="H144" s="384" t="s">
        <v>80</v>
      </c>
      <c r="I144" s="387" t="str">
        <f>IF(E148="","",MIN(G140,G148)+SUM(I140))</f>
        <v/>
      </c>
      <c r="J144" s="333" t="str">
        <f>IF(E148="","",MIN(H140,H148)+SUM(J140))</f>
        <v/>
      </c>
      <c r="K144" s="373" t="str">
        <f>IF('様式第６号(2)'!AB65="","",'様式第６号(2)'!AB65)</f>
        <v/>
      </c>
      <c r="L144" s="373"/>
      <c r="M144" s="375" t="str">
        <f>IF('様式第６号(3)'!V58="","",'様式第６号(3)'!V58)</f>
        <v/>
      </c>
      <c r="N144" s="376"/>
      <c r="P144" s="4"/>
      <c r="Q144" s="4"/>
      <c r="T144" s="3"/>
      <c r="U144" s="3"/>
      <c r="V144" s="22">
        <v>136</v>
      </c>
      <c r="W144" s="24" t="str">
        <f t="shared" si="7"/>
        <v/>
      </c>
      <c r="X144" s="24" t="str">
        <f t="shared" si="6"/>
        <v/>
      </c>
      <c r="Y144" s="24">
        <f t="shared" si="8"/>
        <v>2201</v>
      </c>
    </row>
    <row r="145" spans="1:25" ht="19.5" customHeight="1" thickBot="1">
      <c r="A145" s="313"/>
      <c r="B145" s="343"/>
      <c r="C145" s="379" t="str">
        <f>IFERROR(C141/C137,"")</f>
        <v/>
      </c>
      <c r="D145" s="313"/>
      <c r="E145" s="313"/>
      <c r="F145" s="315"/>
      <c r="G145" s="349"/>
      <c r="H145" s="385"/>
      <c r="I145" s="328"/>
      <c r="J145" s="330"/>
      <c r="K145" s="373"/>
      <c r="L145" s="373"/>
      <c r="M145" s="375"/>
      <c r="N145" s="376"/>
      <c r="P145" s="4"/>
      <c r="Q145" s="4"/>
      <c r="T145" s="3"/>
      <c r="U145" s="3"/>
      <c r="V145" s="22">
        <v>137</v>
      </c>
      <c r="W145" s="24" t="str">
        <f t="shared" si="7"/>
        <v/>
      </c>
      <c r="X145" s="24" t="str">
        <f t="shared" si="6"/>
        <v/>
      </c>
      <c r="Y145" s="24">
        <f t="shared" si="8"/>
        <v>2217</v>
      </c>
    </row>
    <row r="146" spans="1:25" ht="15.75" customHeight="1">
      <c r="A146" s="313"/>
      <c r="B146" s="343"/>
      <c r="C146" s="380"/>
      <c r="D146" s="313"/>
      <c r="E146" s="313"/>
      <c r="F146" s="315"/>
      <c r="G146" s="349"/>
      <c r="H146" s="385"/>
      <c r="I146" s="30" t="s">
        <v>35</v>
      </c>
      <c r="J146" s="31" t="s">
        <v>35</v>
      </c>
      <c r="K146" s="373"/>
      <c r="L146" s="373"/>
      <c r="M146" s="375"/>
      <c r="N146" s="376"/>
      <c r="P146" s="4"/>
      <c r="Q146" s="4"/>
      <c r="T146" s="3"/>
      <c r="U146" s="3"/>
      <c r="V146" s="22">
        <v>138</v>
      </c>
      <c r="W146" s="24" t="str">
        <f t="shared" si="7"/>
        <v/>
      </c>
      <c r="X146" s="24" t="str">
        <f t="shared" si="6"/>
        <v/>
      </c>
      <c r="Y146" s="24">
        <f t="shared" si="8"/>
        <v>2233</v>
      </c>
    </row>
    <row r="147" spans="1:25" ht="18.75" customHeight="1" thickBot="1">
      <c r="A147" s="313"/>
      <c r="B147" s="343"/>
      <c r="C147" s="32" t="s">
        <v>82</v>
      </c>
      <c r="D147" s="314"/>
      <c r="E147" s="314"/>
      <c r="F147" s="316"/>
      <c r="G147" s="350"/>
      <c r="H147" s="386"/>
      <c r="I147" s="54">
        <f>'様式第６号(2)'!$I$18</f>
        <v>0</v>
      </c>
      <c r="J147" s="55">
        <f>'様式第６号(3)'!$I$18</f>
        <v>0</v>
      </c>
      <c r="K147" s="373"/>
      <c r="L147" s="373"/>
      <c r="M147" s="375"/>
      <c r="N147" s="376"/>
      <c r="P147" s="4"/>
      <c r="Q147" s="4"/>
      <c r="T147" s="3"/>
      <c r="U147" s="3"/>
      <c r="V147" s="22">
        <v>139</v>
      </c>
      <c r="W147" s="24" t="str">
        <f t="shared" si="7"/>
        <v/>
      </c>
      <c r="X147" s="24" t="str">
        <f t="shared" si="6"/>
        <v/>
      </c>
      <c r="Y147" s="24">
        <f t="shared" si="8"/>
        <v>2249</v>
      </c>
    </row>
    <row r="148" spans="1:25" ht="45" customHeight="1">
      <c r="A148" s="313"/>
      <c r="B148" s="343"/>
      <c r="C148" s="379" t="str">
        <f>IF(OR(C137="",C141=""),"",IF(AND(C145&gt;=0.85,C145&lt;=1.15),"○","×"))</f>
        <v/>
      </c>
      <c r="D148" s="382" t="str">
        <f>IF(C137="","",C137)</f>
        <v/>
      </c>
      <c r="E148" s="336"/>
      <c r="F148" s="338" t="str">
        <f>IFERROR(D148*E148,"")</f>
        <v/>
      </c>
      <c r="G148" s="327" t="str">
        <f>IF(F148&lt;F140,ROUNDUP(F148*D140/ F140,0),"")</f>
        <v/>
      </c>
      <c r="H148" s="329" t="str">
        <f>IF(F148&lt;F140,ROUNDUP(F148*E140/ F140,0),"")</f>
        <v/>
      </c>
      <c r="I148" s="331" t="str">
        <f>IFERROR(ROUNDUP(I144*I147,0),"")</f>
        <v/>
      </c>
      <c r="J148" s="333" t="str">
        <f>IFERROR(ROUNDUP(J144*J147,0),"")</f>
        <v/>
      </c>
      <c r="K148" s="373"/>
      <c r="L148" s="373"/>
      <c r="M148" s="375"/>
      <c r="N148" s="376"/>
      <c r="P148" s="4"/>
      <c r="Q148" s="4"/>
      <c r="T148" s="3"/>
      <c r="U148" s="3"/>
      <c r="V148" s="22">
        <v>140</v>
      </c>
      <c r="W148" s="24" t="str">
        <f t="shared" si="7"/>
        <v/>
      </c>
      <c r="X148" s="24" t="str">
        <f t="shared" si="6"/>
        <v/>
      </c>
      <c r="Y148" s="24">
        <f t="shared" si="8"/>
        <v>2265</v>
      </c>
    </row>
    <row r="149" spans="1:25" ht="19.5" customHeight="1" thickBot="1">
      <c r="A149" s="314"/>
      <c r="B149" s="344"/>
      <c r="C149" s="381"/>
      <c r="D149" s="383"/>
      <c r="E149" s="337"/>
      <c r="F149" s="339"/>
      <c r="G149" s="328"/>
      <c r="H149" s="330"/>
      <c r="I149" s="332"/>
      <c r="J149" s="330"/>
      <c r="K149" s="374"/>
      <c r="L149" s="374"/>
      <c r="M149" s="377"/>
      <c r="N149" s="378"/>
      <c r="P149" s="33"/>
      <c r="Q149" s="34"/>
      <c r="R149" s="34"/>
      <c r="V149" s="22">
        <v>141</v>
      </c>
      <c r="W149" s="24" t="str">
        <f t="shared" si="7"/>
        <v/>
      </c>
      <c r="X149" s="24" t="str">
        <f t="shared" si="6"/>
        <v/>
      </c>
      <c r="Y149" s="24">
        <f t="shared" si="8"/>
        <v>2281</v>
      </c>
    </row>
    <row r="150" spans="1:25" ht="24" customHeight="1" thickBot="1">
      <c r="A150" s="10" t="s">
        <v>108</v>
      </c>
      <c r="B150" s="11" t="s">
        <v>84</v>
      </c>
      <c r="C150" s="12" t="s">
        <v>7</v>
      </c>
      <c r="D150" s="12" t="s">
        <v>8</v>
      </c>
      <c r="E150" s="12" t="s">
        <v>9</v>
      </c>
      <c r="F150" s="13" t="s">
        <v>10</v>
      </c>
      <c r="G150" s="334" t="s">
        <v>44</v>
      </c>
      <c r="H150" s="335"/>
      <c r="I150" s="334" t="s">
        <v>45</v>
      </c>
      <c r="J150" s="335"/>
      <c r="K150" s="318" t="s">
        <v>46</v>
      </c>
      <c r="L150" s="403"/>
      <c r="M150" s="403"/>
      <c r="N150" s="319"/>
      <c r="O150" s="404" t="s">
        <v>47</v>
      </c>
      <c r="P150" s="404"/>
      <c r="Q150" s="404"/>
      <c r="R150" s="346"/>
      <c r="T150" s="14"/>
      <c r="U150" s="14"/>
      <c r="V150" s="22">
        <v>142</v>
      </c>
      <c r="W150" s="24" t="str">
        <f t="shared" si="7"/>
        <v/>
      </c>
      <c r="X150" s="24" t="str">
        <f t="shared" si="6"/>
        <v/>
      </c>
      <c r="Y150" s="24">
        <f t="shared" si="8"/>
        <v>2297</v>
      </c>
    </row>
    <row r="151" spans="1:25" ht="31.5" customHeight="1" thickBot="1">
      <c r="A151" s="313">
        <v>8</v>
      </c>
      <c r="B151" s="15" t="s">
        <v>48</v>
      </c>
      <c r="C151" s="11" t="s">
        <v>49</v>
      </c>
      <c r="D151" s="313" t="s">
        <v>50</v>
      </c>
      <c r="E151" s="313" t="s">
        <v>51</v>
      </c>
      <c r="F151" s="315" t="s">
        <v>52</v>
      </c>
      <c r="G151" s="16" t="s">
        <v>53</v>
      </c>
      <c r="H151" s="17" t="s">
        <v>54</v>
      </c>
      <c r="I151" s="18" t="s">
        <v>53</v>
      </c>
      <c r="J151" s="17" t="s">
        <v>54</v>
      </c>
      <c r="K151" s="317" t="s">
        <v>55</v>
      </c>
      <c r="L151" s="318"/>
      <c r="M151" s="320" t="s">
        <v>56</v>
      </c>
      <c r="N151" s="317"/>
      <c r="O151" s="321" t="s">
        <v>57</v>
      </c>
      <c r="P151" s="321"/>
      <c r="Q151" s="323" t="s">
        <v>58</v>
      </c>
      <c r="R151" s="324"/>
      <c r="T151" s="19"/>
      <c r="U151" s="43"/>
      <c r="V151" s="22">
        <v>143</v>
      </c>
      <c r="W151" s="24" t="str">
        <f t="shared" si="7"/>
        <v/>
      </c>
      <c r="X151" s="24" t="str">
        <f t="shared" si="6"/>
        <v/>
      </c>
      <c r="Y151" s="24">
        <f t="shared" si="8"/>
        <v>2313</v>
      </c>
    </row>
    <row r="152" spans="1:25" ht="24" customHeight="1" thickBot="1">
      <c r="A152" s="313"/>
      <c r="B152" s="397" t="str">
        <f>IF('様式第６号(2)'!B67="","",'様式第６号(2)'!B67)</f>
        <v/>
      </c>
      <c r="C152" s="21" t="s">
        <v>59</v>
      </c>
      <c r="D152" s="313"/>
      <c r="E152" s="313"/>
      <c r="F152" s="315"/>
      <c r="G152" s="348" t="s">
        <v>60</v>
      </c>
      <c r="H152" s="399" t="s">
        <v>61</v>
      </c>
      <c r="I152" s="400" t="s">
        <v>62</v>
      </c>
      <c r="J152" s="384" t="s">
        <v>63</v>
      </c>
      <c r="K152" s="319"/>
      <c r="L152" s="318"/>
      <c r="M152" s="320"/>
      <c r="N152" s="317"/>
      <c r="O152" s="322"/>
      <c r="P152" s="322"/>
      <c r="Q152" s="325"/>
      <c r="R152" s="326"/>
      <c r="V152" s="22">
        <v>144</v>
      </c>
      <c r="W152" s="24" t="str">
        <f t="shared" si="7"/>
        <v/>
      </c>
      <c r="X152" s="24" t="str">
        <f t="shared" si="6"/>
        <v/>
      </c>
      <c r="Y152" s="24">
        <f t="shared" si="8"/>
        <v>2329</v>
      </c>
    </row>
    <row r="153" spans="1:25" ht="17.25" customHeight="1">
      <c r="A153" s="313"/>
      <c r="B153" s="398"/>
      <c r="C153" s="340"/>
      <c r="D153" s="313"/>
      <c r="E153" s="313"/>
      <c r="F153" s="315"/>
      <c r="G153" s="349"/>
      <c r="H153" s="385"/>
      <c r="I153" s="401"/>
      <c r="J153" s="385"/>
      <c r="K153" s="388" t="str">
        <f>IFERROR((IF((I164+J164)&gt;12000*E164,ROUNDUP(12000*E164*I164/(I164+J164),0),"")),"")</f>
        <v/>
      </c>
      <c r="L153" s="388"/>
      <c r="M153" s="391" t="str">
        <f>IFERROR((IF((I164+J164)&gt;12000*E164,ROUNDUP(12000*E164*J164/(I164+J164),0),"")),"")</f>
        <v/>
      </c>
      <c r="N153" s="392"/>
      <c r="O153" s="351" t="str">
        <f>IF(AND(I164="",K153=""),"",MIN(I164,K153)+K160)</f>
        <v/>
      </c>
      <c r="P153" s="352"/>
      <c r="Q153" s="355" t="str">
        <f>IF(AND(J164="",M153=""),"",MIN(J164,M153)+M160)</f>
        <v/>
      </c>
      <c r="R153" s="356"/>
      <c r="V153" s="22">
        <v>145</v>
      </c>
      <c r="W153" s="24" t="str">
        <f t="shared" si="7"/>
        <v/>
      </c>
      <c r="X153" s="24" t="str">
        <f t="shared" si="6"/>
        <v/>
      </c>
      <c r="Y153" s="24">
        <f t="shared" si="8"/>
        <v>2345</v>
      </c>
    </row>
    <row r="154" spans="1:25" ht="15.75" customHeight="1">
      <c r="A154" s="313"/>
      <c r="B154" s="398"/>
      <c r="C154" s="341"/>
      <c r="D154" s="313"/>
      <c r="E154" s="313"/>
      <c r="F154" s="315"/>
      <c r="G154" s="349"/>
      <c r="H154" s="385"/>
      <c r="I154" s="401"/>
      <c r="J154" s="385"/>
      <c r="K154" s="389"/>
      <c r="L154" s="389"/>
      <c r="M154" s="393"/>
      <c r="N154" s="394"/>
      <c r="O154" s="353"/>
      <c r="P154" s="353"/>
      <c r="Q154" s="357"/>
      <c r="R154" s="358"/>
      <c r="V154" s="22">
        <v>146</v>
      </c>
      <c r="W154" s="24" t="str">
        <f t="shared" si="7"/>
        <v/>
      </c>
      <c r="X154" s="24" t="str">
        <f t="shared" si="6"/>
        <v/>
      </c>
      <c r="Y154" s="24">
        <f t="shared" si="8"/>
        <v>2361</v>
      </c>
    </row>
    <row r="155" spans="1:25" ht="19.5" customHeight="1" thickBot="1">
      <c r="A155" s="313"/>
      <c r="B155" s="398"/>
      <c r="C155" s="341"/>
      <c r="D155" s="314"/>
      <c r="E155" s="314"/>
      <c r="F155" s="316"/>
      <c r="G155" s="350"/>
      <c r="H155" s="386"/>
      <c r="I155" s="402"/>
      <c r="J155" s="386"/>
      <c r="K155" s="389"/>
      <c r="L155" s="389"/>
      <c r="M155" s="393"/>
      <c r="N155" s="394"/>
      <c r="O155" s="353"/>
      <c r="P155" s="353"/>
      <c r="Q155" s="357"/>
      <c r="R155" s="358"/>
      <c r="V155" s="22">
        <v>147</v>
      </c>
      <c r="W155" s="24" t="str">
        <f t="shared" si="7"/>
        <v/>
      </c>
      <c r="X155" s="24" t="str">
        <f t="shared" si="6"/>
        <v/>
      </c>
      <c r="Y155" s="24">
        <f t="shared" si="8"/>
        <v>2377</v>
      </c>
    </row>
    <row r="156" spans="1:25" ht="45" customHeight="1">
      <c r="A156" s="313"/>
      <c r="B156" s="398"/>
      <c r="C156" s="25" t="s">
        <v>66</v>
      </c>
      <c r="D156" s="361" t="str">
        <f>IF('様式第６号(2)'!T67="","",'様式第６号(2)'!T67)</f>
        <v/>
      </c>
      <c r="E156" s="361" t="str">
        <f>IF('様式第６号(3)'!W60="","",'様式第６号(3)'!W60)</f>
        <v/>
      </c>
      <c r="F156" s="363" t="str">
        <f>IF(OR(D156="",E156=""),"",D156+E156)</f>
        <v/>
      </c>
      <c r="G156" s="365" t="str">
        <f>IF(F156&lt;=F164,D156,"")</f>
        <v/>
      </c>
      <c r="H156" s="367" t="str">
        <f>IF(F156&lt;=F164,E156,"")</f>
        <v/>
      </c>
      <c r="I156" s="369" t="str">
        <f>IF('様式第６号(2)'!V67="","",'様式第６号(2)'!V67)</f>
        <v/>
      </c>
      <c r="J156" s="371" t="str">
        <f>IF('様式第６号(3)'!P60="","",'様式第６号(3)'!P60)</f>
        <v/>
      </c>
      <c r="K156" s="389"/>
      <c r="L156" s="389"/>
      <c r="M156" s="393"/>
      <c r="N156" s="394"/>
      <c r="O156" s="353"/>
      <c r="P156" s="353"/>
      <c r="Q156" s="357"/>
      <c r="R156" s="358"/>
      <c r="V156" s="22">
        <v>148</v>
      </c>
      <c r="W156" s="24" t="str">
        <f t="shared" si="7"/>
        <v/>
      </c>
      <c r="X156" s="24" t="str">
        <f t="shared" si="6"/>
        <v/>
      </c>
      <c r="Y156" s="24">
        <f t="shared" si="8"/>
        <v>2393</v>
      </c>
    </row>
    <row r="157" spans="1:25" ht="19.5" customHeight="1" thickBot="1">
      <c r="A157" s="313"/>
      <c r="B157" s="398"/>
      <c r="C157" s="340"/>
      <c r="D157" s="362"/>
      <c r="E157" s="362"/>
      <c r="F157" s="364"/>
      <c r="G157" s="366"/>
      <c r="H157" s="368"/>
      <c r="I157" s="370"/>
      <c r="J157" s="372"/>
      <c r="K157" s="390"/>
      <c r="L157" s="390"/>
      <c r="M157" s="395"/>
      <c r="N157" s="396"/>
      <c r="O157" s="354"/>
      <c r="P157" s="354"/>
      <c r="Q157" s="359"/>
      <c r="R157" s="360"/>
      <c r="V157" s="22">
        <v>149</v>
      </c>
      <c r="W157" s="24" t="str">
        <f t="shared" si="7"/>
        <v/>
      </c>
      <c r="X157" s="24" t="str">
        <f t="shared" si="6"/>
        <v/>
      </c>
      <c r="Y157" s="24">
        <f t="shared" si="8"/>
        <v>2409</v>
      </c>
    </row>
    <row r="158" spans="1:25" ht="28.5" customHeight="1" thickBot="1">
      <c r="A158" s="313"/>
      <c r="B158" s="398"/>
      <c r="C158" s="341"/>
      <c r="D158" s="12" t="s">
        <v>11</v>
      </c>
      <c r="E158" s="12" t="s">
        <v>12</v>
      </c>
      <c r="F158" s="26" t="s">
        <v>13</v>
      </c>
      <c r="G158" s="334" t="s">
        <v>67</v>
      </c>
      <c r="H158" s="335"/>
      <c r="I158" s="42" t="s">
        <v>68</v>
      </c>
      <c r="J158" s="27" t="s">
        <v>69</v>
      </c>
      <c r="K158" s="342" t="s">
        <v>70</v>
      </c>
      <c r="L158" s="342"/>
      <c r="M158" s="342"/>
      <c r="N158" s="335"/>
      <c r="V158" s="22">
        <v>150</v>
      </c>
      <c r="W158" s="24" t="str">
        <f t="shared" si="7"/>
        <v/>
      </c>
      <c r="X158" s="24" t="str">
        <f t="shared" si="6"/>
        <v/>
      </c>
      <c r="Y158" s="24">
        <f t="shared" si="8"/>
        <v>2425</v>
      </c>
    </row>
    <row r="159" spans="1:25" ht="41.25" customHeight="1" thickBot="1">
      <c r="A159" s="313"/>
      <c r="B159" s="343" t="str">
        <f>IF('様式第６号(2)'!D67="","",'様式第６号(2)'!D67)</f>
        <v/>
      </c>
      <c r="C159" s="341"/>
      <c r="D159" s="313" t="s">
        <v>71</v>
      </c>
      <c r="E159" s="313" t="s">
        <v>72</v>
      </c>
      <c r="F159" s="315" t="s">
        <v>73</v>
      </c>
      <c r="G159" s="42" t="s">
        <v>74</v>
      </c>
      <c r="H159" s="27" t="s">
        <v>75</v>
      </c>
      <c r="I159" s="42" t="s">
        <v>74</v>
      </c>
      <c r="J159" s="27" t="s">
        <v>75</v>
      </c>
      <c r="K159" s="345" t="s">
        <v>57</v>
      </c>
      <c r="L159" s="346"/>
      <c r="M159" s="347" t="s">
        <v>76</v>
      </c>
      <c r="N159" s="346"/>
      <c r="O159" s="28"/>
      <c r="P159" s="4"/>
      <c r="Q159" s="4"/>
      <c r="V159" s="22">
        <v>151</v>
      </c>
      <c r="W159" s="24" t="str">
        <f t="shared" si="7"/>
        <v/>
      </c>
      <c r="X159" s="24" t="str">
        <f t="shared" si="6"/>
        <v/>
      </c>
      <c r="Y159" s="24">
        <f t="shared" si="8"/>
        <v>2441</v>
      </c>
    </row>
    <row r="160" spans="1:25" ht="18.75" customHeight="1">
      <c r="A160" s="313"/>
      <c r="B160" s="343"/>
      <c r="C160" s="29" t="s">
        <v>78</v>
      </c>
      <c r="D160" s="313"/>
      <c r="E160" s="313"/>
      <c r="F160" s="315"/>
      <c r="G160" s="348" t="s">
        <v>79</v>
      </c>
      <c r="H160" s="384" t="s">
        <v>80</v>
      </c>
      <c r="I160" s="387" t="str">
        <f>IF(E164="","",MIN(G156,G164)+SUM(I156))</f>
        <v/>
      </c>
      <c r="J160" s="333" t="str">
        <f>IF(E164="","",MIN(H156,H164)+SUM(J156))</f>
        <v/>
      </c>
      <c r="K160" s="373" t="str">
        <f>IF('様式第６号(2)'!AB67="","",'様式第６号(2)'!AB67)</f>
        <v/>
      </c>
      <c r="L160" s="373"/>
      <c r="M160" s="375" t="str">
        <f>IF('様式第６号(3)'!V60="","",'様式第６号(3)'!V60)</f>
        <v/>
      </c>
      <c r="N160" s="376"/>
      <c r="P160" s="4"/>
      <c r="Q160" s="4"/>
      <c r="V160" s="22">
        <v>152</v>
      </c>
      <c r="W160" s="24" t="str">
        <f t="shared" si="7"/>
        <v/>
      </c>
      <c r="X160" s="24" t="str">
        <f t="shared" si="6"/>
        <v/>
      </c>
      <c r="Y160" s="24">
        <f t="shared" si="8"/>
        <v>2457</v>
      </c>
    </row>
    <row r="161" spans="1:25" ht="19.5" customHeight="1" thickBot="1">
      <c r="A161" s="313"/>
      <c r="B161" s="343"/>
      <c r="C161" s="379" t="str">
        <f>IFERROR(C157/C153,"")</f>
        <v/>
      </c>
      <c r="D161" s="313"/>
      <c r="E161" s="313"/>
      <c r="F161" s="315"/>
      <c r="G161" s="349"/>
      <c r="H161" s="385"/>
      <c r="I161" s="328"/>
      <c r="J161" s="330"/>
      <c r="K161" s="373"/>
      <c r="L161" s="373"/>
      <c r="M161" s="375"/>
      <c r="N161" s="376"/>
      <c r="P161" s="4"/>
      <c r="Q161" s="4"/>
      <c r="V161" s="22">
        <v>153</v>
      </c>
      <c r="W161" s="24" t="str">
        <f t="shared" si="7"/>
        <v/>
      </c>
      <c r="X161" s="24" t="str">
        <f t="shared" si="6"/>
        <v/>
      </c>
      <c r="Y161" s="24">
        <f t="shared" si="8"/>
        <v>2473</v>
      </c>
    </row>
    <row r="162" spans="1:25" ht="15.75" customHeight="1">
      <c r="A162" s="313"/>
      <c r="B162" s="343"/>
      <c r="C162" s="380"/>
      <c r="D162" s="313"/>
      <c r="E162" s="313"/>
      <c r="F162" s="315"/>
      <c r="G162" s="349"/>
      <c r="H162" s="385"/>
      <c r="I162" s="30" t="s">
        <v>35</v>
      </c>
      <c r="J162" s="31" t="s">
        <v>35</v>
      </c>
      <c r="K162" s="373"/>
      <c r="L162" s="373"/>
      <c r="M162" s="375"/>
      <c r="N162" s="376"/>
      <c r="P162" s="4"/>
      <c r="Q162" s="4"/>
      <c r="V162" s="22">
        <v>154</v>
      </c>
      <c r="W162" s="24" t="str">
        <f t="shared" si="7"/>
        <v/>
      </c>
      <c r="X162" s="24" t="str">
        <f t="shared" si="6"/>
        <v/>
      </c>
      <c r="Y162" s="24">
        <f t="shared" si="8"/>
        <v>2489</v>
      </c>
    </row>
    <row r="163" spans="1:25" ht="18.75" customHeight="1" thickBot="1">
      <c r="A163" s="313"/>
      <c r="B163" s="343"/>
      <c r="C163" s="32" t="s">
        <v>82</v>
      </c>
      <c r="D163" s="314"/>
      <c r="E163" s="314"/>
      <c r="F163" s="316"/>
      <c r="G163" s="350"/>
      <c r="H163" s="386"/>
      <c r="I163" s="54">
        <f>'様式第６号(2)'!$I$18</f>
        <v>0</v>
      </c>
      <c r="J163" s="55">
        <f>'様式第６号(3)'!$I$18</f>
        <v>0</v>
      </c>
      <c r="K163" s="373"/>
      <c r="L163" s="373"/>
      <c r="M163" s="375"/>
      <c r="N163" s="376"/>
      <c r="P163" s="4"/>
      <c r="Q163" s="4"/>
      <c r="V163" s="22">
        <v>155</v>
      </c>
      <c r="W163" s="24" t="str">
        <f t="shared" si="7"/>
        <v/>
      </c>
      <c r="X163" s="24" t="str">
        <f t="shared" si="6"/>
        <v/>
      </c>
      <c r="Y163" s="24">
        <f t="shared" si="8"/>
        <v>2505</v>
      </c>
    </row>
    <row r="164" spans="1:25" ht="45" customHeight="1">
      <c r="A164" s="313"/>
      <c r="B164" s="343"/>
      <c r="C164" s="379" t="str">
        <f>IF(OR(C153="",C157=""),"",IF(AND(C161&gt;=0.85,C161&lt;=1.15),"○","×"))</f>
        <v/>
      </c>
      <c r="D164" s="382" t="str">
        <f>IF(C153="","",C153)</f>
        <v/>
      </c>
      <c r="E164" s="336"/>
      <c r="F164" s="338" t="str">
        <f>IFERROR(D164*E164,"")</f>
        <v/>
      </c>
      <c r="G164" s="327" t="str">
        <f>IF(F164&lt;F156,ROUNDUP(F164*D156/ F156,0),"")</f>
        <v/>
      </c>
      <c r="H164" s="329" t="str">
        <f>IF(F164&lt;F156,ROUNDUP(F164*E156/ F156,0),"")</f>
        <v/>
      </c>
      <c r="I164" s="331" t="str">
        <f>IFERROR(ROUNDUP(I160*I163,0),"")</f>
        <v/>
      </c>
      <c r="J164" s="333" t="str">
        <f>IFERROR(ROUNDUP(J160*J163,0),"")</f>
        <v/>
      </c>
      <c r="K164" s="373"/>
      <c r="L164" s="373"/>
      <c r="M164" s="375"/>
      <c r="N164" s="376"/>
      <c r="P164" s="4"/>
      <c r="Q164" s="4"/>
      <c r="V164" s="22">
        <v>156</v>
      </c>
      <c r="W164" s="24" t="str">
        <f t="shared" si="7"/>
        <v/>
      </c>
      <c r="X164" s="24" t="str">
        <f t="shared" si="6"/>
        <v/>
      </c>
      <c r="Y164" s="24">
        <f t="shared" si="8"/>
        <v>2521</v>
      </c>
    </row>
    <row r="165" spans="1:25" ht="19.5" customHeight="1" thickBot="1">
      <c r="A165" s="314"/>
      <c r="B165" s="344"/>
      <c r="C165" s="381"/>
      <c r="D165" s="383"/>
      <c r="E165" s="337"/>
      <c r="F165" s="339"/>
      <c r="G165" s="328"/>
      <c r="H165" s="330"/>
      <c r="I165" s="332"/>
      <c r="J165" s="330"/>
      <c r="K165" s="374"/>
      <c r="L165" s="374"/>
      <c r="M165" s="377"/>
      <c r="N165" s="378"/>
      <c r="P165" s="33"/>
      <c r="Q165" s="34"/>
      <c r="R165" s="34"/>
      <c r="V165" s="22">
        <v>157</v>
      </c>
      <c r="W165" s="24" t="str">
        <f t="shared" si="7"/>
        <v/>
      </c>
      <c r="X165" s="24" t="str">
        <f t="shared" si="6"/>
        <v/>
      </c>
      <c r="Y165" s="24">
        <f t="shared" si="8"/>
        <v>2537</v>
      </c>
    </row>
    <row r="166" spans="1:25" ht="24" customHeight="1" thickBot="1">
      <c r="A166" s="10" t="s">
        <v>108</v>
      </c>
      <c r="B166" s="11" t="s">
        <v>84</v>
      </c>
      <c r="C166" s="12" t="s">
        <v>7</v>
      </c>
      <c r="D166" s="12" t="s">
        <v>8</v>
      </c>
      <c r="E166" s="12" t="s">
        <v>9</v>
      </c>
      <c r="F166" s="13" t="s">
        <v>10</v>
      </c>
      <c r="G166" s="334" t="s">
        <v>44</v>
      </c>
      <c r="H166" s="335"/>
      <c r="I166" s="334" t="s">
        <v>45</v>
      </c>
      <c r="J166" s="335"/>
      <c r="K166" s="318" t="s">
        <v>46</v>
      </c>
      <c r="L166" s="403"/>
      <c r="M166" s="403"/>
      <c r="N166" s="319"/>
      <c r="O166" s="404" t="s">
        <v>47</v>
      </c>
      <c r="P166" s="404"/>
      <c r="Q166" s="404"/>
      <c r="R166" s="346"/>
      <c r="T166" s="14"/>
      <c r="U166" s="14"/>
      <c r="V166" s="22">
        <v>158</v>
      </c>
      <c r="W166" s="24" t="str">
        <f t="shared" si="7"/>
        <v/>
      </c>
      <c r="X166" s="24" t="str">
        <f t="shared" si="6"/>
        <v/>
      </c>
      <c r="Y166" s="24">
        <f t="shared" si="8"/>
        <v>2553</v>
      </c>
    </row>
    <row r="167" spans="1:25" ht="31.5" customHeight="1" thickBot="1">
      <c r="A167" s="313">
        <v>9</v>
      </c>
      <c r="B167" s="15" t="s">
        <v>48</v>
      </c>
      <c r="C167" s="11" t="s">
        <v>49</v>
      </c>
      <c r="D167" s="313" t="s">
        <v>50</v>
      </c>
      <c r="E167" s="313" t="s">
        <v>51</v>
      </c>
      <c r="F167" s="315" t="s">
        <v>52</v>
      </c>
      <c r="G167" s="16" t="s">
        <v>53</v>
      </c>
      <c r="H167" s="17" t="s">
        <v>54</v>
      </c>
      <c r="I167" s="18" t="s">
        <v>53</v>
      </c>
      <c r="J167" s="17" t="s">
        <v>54</v>
      </c>
      <c r="K167" s="317" t="s">
        <v>55</v>
      </c>
      <c r="L167" s="318"/>
      <c r="M167" s="320" t="s">
        <v>56</v>
      </c>
      <c r="N167" s="317"/>
      <c r="O167" s="321" t="s">
        <v>57</v>
      </c>
      <c r="P167" s="321"/>
      <c r="Q167" s="323" t="s">
        <v>58</v>
      </c>
      <c r="R167" s="324"/>
      <c r="T167" s="19"/>
      <c r="U167" s="43"/>
      <c r="V167" s="22">
        <v>159</v>
      </c>
      <c r="W167" s="24" t="str">
        <f t="shared" si="7"/>
        <v/>
      </c>
      <c r="X167" s="24" t="str">
        <f t="shared" si="6"/>
        <v/>
      </c>
      <c r="Y167" s="24">
        <f t="shared" si="8"/>
        <v>2569</v>
      </c>
    </row>
    <row r="168" spans="1:25" ht="24" customHeight="1" thickBot="1">
      <c r="A168" s="313"/>
      <c r="B168" s="397" t="str">
        <f>IF('様式第６号(2)'!B69="","",'様式第６号(2)'!B69)</f>
        <v/>
      </c>
      <c r="C168" s="21" t="s">
        <v>59</v>
      </c>
      <c r="D168" s="313"/>
      <c r="E168" s="313"/>
      <c r="F168" s="315"/>
      <c r="G168" s="348" t="s">
        <v>60</v>
      </c>
      <c r="H168" s="399" t="s">
        <v>61</v>
      </c>
      <c r="I168" s="400" t="s">
        <v>62</v>
      </c>
      <c r="J168" s="384" t="s">
        <v>63</v>
      </c>
      <c r="K168" s="319"/>
      <c r="L168" s="318"/>
      <c r="M168" s="320"/>
      <c r="N168" s="317"/>
      <c r="O168" s="322"/>
      <c r="P168" s="322"/>
      <c r="Q168" s="325"/>
      <c r="R168" s="326"/>
      <c r="V168" s="22">
        <v>160</v>
      </c>
      <c r="W168" s="24" t="str">
        <f t="shared" si="7"/>
        <v/>
      </c>
      <c r="X168" s="24" t="str">
        <f t="shared" si="6"/>
        <v/>
      </c>
      <c r="Y168" s="24">
        <f t="shared" si="8"/>
        <v>2585</v>
      </c>
    </row>
    <row r="169" spans="1:25" ht="17.25" customHeight="1">
      <c r="A169" s="313"/>
      <c r="B169" s="398"/>
      <c r="C169" s="340"/>
      <c r="D169" s="313"/>
      <c r="E169" s="313"/>
      <c r="F169" s="315"/>
      <c r="G169" s="349"/>
      <c r="H169" s="385"/>
      <c r="I169" s="401"/>
      <c r="J169" s="385"/>
      <c r="K169" s="388" t="str">
        <f>IFERROR((IF((I180+J180)&gt;12000*E180,ROUNDUP(12000*E180*I180/(I180+J180),0),"")),"")</f>
        <v/>
      </c>
      <c r="L169" s="388"/>
      <c r="M169" s="391" t="str">
        <f>IFERROR((IF((I180+J180)&gt;12000*E180,ROUNDUP(12000*E180*J180/(I180+J180),0),"")),"")</f>
        <v/>
      </c>
      <c r="N169" s="392"/>
      <c r="O169" s="351" t="str">
        <f>IF(AND(I180="",K169=""),"",MIN(I180,K169)+K176)</f>
        <v/>
      </c>
      <c r="P169" s="352"/>
      <c r="Q169" s="355" t="str">
        <f>IF(AND(J180="",M169=""),"",MIN(J180,M169)+M176)</f>
        <v/>
      </c>
      <c r="R169" s="356"/>
      <c r="V169" s="22">
        <v>161</v>
      </c>
      <c r="W169" s="24" t="str">
        <f t="shared" si="7"/>
        <v/>
      </c>
      <c r="X169" s="24" t="str">
        <f t="shared" si="6"/>
        <v/>
      </c>
      <c r="Y169" s="24">
        <f t="shared" si="8"/>
        <v>2601</v>
      </c>
    </row>
    <row r="170" spans="1:25" ht="15.75" customHeight="1">
      <c r="A170" s="313"/>
      <c r="B170" s="398"/>
      <c r="C170" s="341"/>
      <c r="D170" s="313"/>
      <c r="E170" s="313"/>
      <c r="F170" s="315"/>
      <c r="G170" s="349"/>
      <c r="H170" s="385"/>
      <c r="I170" s="401"/>
      <c r="J170" s="385"/>
      <c r="K170" s="389"/>
      <c r="L170" s="389"/>
      <c r="M170" s="393"/>
      <c r="N170" s="394"/>
      <c r="O170" s="353"/>
      <c r="P170" s="353"/>
      <c r="Q170" s="357"/>
      <c r="R170" s="358"/>
      <c r="V170" s="22">
        <v>162</v>
      </c>
      <c r="W170" s="24" t="str">
        <f t="shared" si="7"/>
        <v/>
      </c>
      <c r="X170" s="24" t="str">
        <f t="shared" si="6"/>
        <v/>
      </c>
      <c r="Y170" s="24">
        <f t="shared" si="8"/>
        <v>2617</v>
      </c>
    </row>
    <row r="171" spans="1:25" ht="19.5" customHeight="1" thickBot="1">
      <c r="A171" s="313"/>
      <c r="B171" s="398"/>
      <c r="C171" s="341"/>
      <c r="D171" s="314"/>
      <c r="E171" s="314"/>
      <c r="F171" s="316"/>
      <c r="G171" s="350"/>
      <c r="H171" s="386"/>
      <c r="I171" s="402"/>
      <c r="J171" s="386"/>
      <c r="K171" s="389"/>
      <c r="L171" s="389"/>
      <c r="M171" s="393"/>
      <c r="N171" s="394"/>
      <c r="O171" s="353"/>
      <c r="P171" s="353"/>
      <c r="Q171" s="357"/>
      <c r="R171" s="358"/>
      <c r="V171" s="22">
        <v>163</v>
      </c>
      <c r="W171" s="24" t="str">
        <f t="shared" si="7"/>
        <v/>
      </c>
      <c r="X171" s="24" t="str">
        <f t="shared" si="6"/>
        <v/>
      </c>
      <c r="Y171" s="24">
        <f t="shared" si="8"/>
        <v>2633</v>
      </c>
    </row>
    <row r="172" spans="1:25" ht="45" customHeight="1">
      <c r="A172" s="313"/>
      <c r="B172" s="398"/>
      <c r="C172" s="25" t="s">
        <v>66</v>
      </c>
      <c r="D172" s="361" t="str">
        <f>IF('様式第６号(2)'!T69="","",'様式第６号(2)'!T69)</f>
        <v/>
      </c>
      <c r="E172" s="361" t="str">
        <f>IF('様式第６号(3)'!W62="","",'様式第６号(3)'!W62)</f>
        <v/>
      </c>
      <c r="F172" s="363" t="str">
        <f>IF(OR(D172="",E172=""),"",D172+E172)</f>
        <v/>
      </c>
      <c r="G172" s="365" t="str">
        <f>IF(F172&lt;=F180,D172,"")</f>
        <v/>
      </c>
      <c r="H172" s="367" t="str">
        <f>IF(F172&lt;=F180,E172,"")</f>
        <v/>
      </c>
      <c r="I172" s="369" t="str">
        <f>IF('様式第６号(2)'!V69="","",'様式第６号(2)'!V69)</f>
        <v/>
      </c>
      <c r="J172" s="371" t="str">
        <f>IF('様式第６号(3)'!P62="","",'様式第６号(3)'!P62)</f>
        <v/>
      </c>
      <c r="K172" s="389"/>
      <c r="L172" s="389"/>
      <c r="M172" s="393"/>
      <c r="N172" s="394"/>
      <c r="O172" s="353"/>
      <c r="P172" s="353"/>
      <c r="Q172" s="357"/>
      <c r="R172" s="358"/>
      <c r="V172" s="22">
        <v>164</v>
      </c>
      <c r="W172" s="24" t="str">
        <f t="shared" si="7"/>
        <v/>
      </c>
      <c r="X172" s="24" t="str">
        <f t="shared" si="6"/>
        <v/>
      </c>
      <c r="Y172" s="24">
        <f t="shared" si="8"/>
        <v>2649</v>
      </c>
    </row>
    <row r="173" spans="1:25" ht="19.5" customHeight="1" thickBot="1">
      <c r="A173" s="313"/>
      <c r="B173" s="398"/>
      <c r="C173" s="340"/>
      <c r="D173" s="362"/>
      <c r="E173" s="362"/>
      <c r="F173" s="364"/>
      <c r="G173" s="366"/>
      <c r="H173" s="368"/>
      <c r="I173" s="370"/>
      <c r="J173" s="372"/>
      <c r="K173" s="390"/>
      <c r="L173" s="390"/>
      <c r="M173" s="395"/>
      <c r="N173" s="396"/>
      <c r="O173" s="354"/>
      <c r="P173" s="354"/>
      <c r="Q173" s="359"/>
      <c r="R173" s="360"/>
      <c r="V173" s="22">
        <v>165</v>
      </c>
      <c r="W173" s="24" t="str">
        <f t="shared" si="7"/>
        <v/>
      </c>
      <c r="X173" s="24" t="str">
        <f t="shared" si="6"/>
        <v/>
      </c>
      <c r="Y173" s="24">
        <f t="shared" si="8"/>
        <v>2665</v>
      </c>
    </row>
    <row r="174" spans="1:25" ht="28.5" customHeight="1" thickBot="1">
      <c r="A174" s="313"/>
      <c r="B174" s="398"/>
      <c r="C174" s="341"/>
      <c r="D174" s="12" t="s">
        <v>11</v>
      </c>
      <c r="E174" s="12" t="s">
        <v>12</v>
      </c>
      <c r="F174" s="26" t="s">
        <v>13</v>
      </c>
      <c r="G174" s="334" t="s">
        <v>67</v>
      </c>
      <c r="H174" s="335"/>
      <c r="I174" s="42" t="s">
        <v>68</v>
      </c>
      <c r="J174" s="27" t="s">
        <v>69</v>
      </c>
      <c r="K174" s="342" t="s">
        <v>70</v>
      </c>
      <c r="L174" s="342"/>
      <c r="M174" s="342"/>
      <c r="N174" s="335"/>
      <c r="V174" s="22">
        <v>166</v>
      </c>
      <c r="W174" s="24" t="str">
        <f t="shared" si="7"/>
        <v/>
      </c>
      <c r="X174" s="24" t="str">
        <f t="shared" si="6"/>
        <v/>
      </c>
      <c r="Y174" s="24">
        <f t="shared" si="8"/>
        <v>2681</v>
      </c>
    </row>
    <row r="175" spans="1:25" ht="41.25" customHeight="1" thickBot="1">
      <c r="A175" s="313"/>
      <c r="B175" s="343" t="str">
        <f>IF('様式第６号(2)'!D69="","",'様式第６号(2)'!D69)</f>
        <v/>
      </c>
      <c r="C175" s="341"/>
      <c r="D175" s="313" t="s">
        <v>71</v>
      </c>
      <c r="E175" s="313" t="s">
        <v>72</v>
      </c>
      <c r="F175" s="315" t="s">
        <v>73</v>
      </c>
      <c r="G175" s="42" t="s">
        <v>74</v>
      </c>
      <c r="H175" s="27" t="s">
        <v>75</v>
      </c>
      <c r="I175" s="42" t="s">
        <v>74</v>
      </c>
      <c r="J175" s="27" t="s">
        <v>75</v>
      </c>
      <c r="K175" s="345" t="s">
        <v>57</v>
      </c>
      <c r="L175" s="346"/>
      <c r="M175" s="347" t="s">
        <v>76</v>
      </c>
      <c r="N175" s="346"/>
      <c r="O175" s="28"/>
      <c r="P175" s="4"/>
      <c r="Q175" s="4"/>
      <c r="V175" s="22">
        <v>167</v>
      </c>
      <c r="W175" s="24" t="str">
        <f t="shared" si="7"/>
        <v/>
      </c>
      <c r="X175" s="24" t="str">
        <f t="shared" si="6"/>
        <v/>
      </c>
      <c r="Y175" s="24">
        <f t="shared" si="8"/>
        <v>2697</v>
      </c>
    </row>
    <row r="176" spans="1:25" ht="18.75" customHeight="1">
      <c r="A176" s="313"/>
      <c r="B176" s="343"/>
      <c r="C176" s="29" t="s">
        <v>78</v>
      </c>
      <c r="D176" s="313"/>
      <c r="E176" s="313"/>
      <c r="F176" s="315"/>
      <c r="G176" s="348" t="s">
        <v>79</v>
      </c>
      <c r="H176" s="384" t="s">
        <v>80</v>
      </c>
      <c r="I176" s="387" t="str">
        <f>IF(E180="","",MIN(G172,G180)+SUM(I172))</f>
        <v/>
      </c>
      <c r="J176" s="333" t="str">
        <f>IF(E180="","",MIN(H172,H180)+SUM(J172))</f>
        <v/>
      </c>
      <c r="K176" s="373" t="str">
        <f>IF('様式第６号(2)'!AB69="","",'様式第６号(2)'!AB69)</f>
        <v/>
      </c>
      <c r="L176" s="373"/>
      <c r="M176" s="375" t="str">
        <f>IF('様式第６号(3)'!V62="","",'様式第６号(3)'!V62)</f>
        <v/>
      </c>
      <c r="N176" s="376"/>
      <c r="P176" s="4"/>
      <c r="Q176" s="4"/>
      <c r="V176" s="22">
        <v>168</v>
      </c>
      <c r="W176" s="24" t="str">
        <f t="shared" si="7"/>
        <v/>
      </c>
      <c r="X176" s="24" t="str">
        <f t="shared" si="6"/>
        <v/>
      </c>
      <c r="Y176" s="24">
        <f t="shared" si="8"/>
        <v>2713</v>
      </c>
    </row>
    <row r="177" spans="1:25" ht="19.5" customHeight="1" thickBot="1">
      <c r="A177" s="313"/>
      <c r="B177" s="343"/>
      <c r="C177" s="379" t="str">
        <f>IFERROR(C173/C169,"")</f>
        <v/>
      </c>
      <c r="D177" s="313"/>
      <c r="E177" s="313"/>
      <c r="F177" s="315"/>
      <c r="G177" s="349"/>
      <c r="H177" s="385"/>
      <c r="I177" s="328"/>
      <c r="J177" s="330"/>
      <c r="K177" s="373"/>
      <c r="L177" s="373"/>
      <c r="M177" s="375"/>
      <c r="N177" s="376"/>
      <c r="P177" s="4"/>
      <c r="Q177" s="4"/>
      <c r="V177" s="22">
        <v>169</v>
      </c>
      <c r="W177" s="24" t="str">
        <f t="shared" si="7"/>
        <v/>
      </c>
      <c r="X177" s="24" t="str">
        <f t="shared" si="6"/>
        <v/>
      </c>
      <c r="Y177" s="24">
        <f t="shared" si="8"/>
        <v>2729</v>
      </c>
    </row>
    <row r="178" spans="1:25" ht="15.75" customHeight="1">
      <c r="A178" s="313"/>
      <c r="B178" s="343"/>
      <c r="C178" s="380"/>
      <c r="D178" s="313"/>
      <c r="E178" s="313"/>
      <c r="F178" s="315"/>
      <c r="G178" s="349"/>
      <c r="H178" s="385"/>
      <c r="I178" s="30" t="s">
        <v>35</v>
      </c>
      <c r="J178" s="31" t="s">
        <v>35</v>
      </c>
      <c r="K178" s="373"/>
      <c r="L178" s="373"/>
      <c r="M178" s="375"/>
      <c r="N178" s="376"/>
      <c r="P178" s="4"/>
      <c r="Q178" s="4"/>
      <c r="V178" s="22">
        <v>170</v>
      </c>
      <c r="W178" s="24" t="str">
        <f t="shared" si="7"/>
        <v/>
      </c>
      <c r="X178" s="24" t="str">
        <f t="shared" si="6"/>
        <v/>
      </c>
      <c r="Y178" s="24">
        <f t="shared" si="8"/>
        <v>2745</v>
      </c>
    </row>
    <row r="179" spans="1:25" ht="18.75" customHeight="1" thickBot="1">
      <c r="A179" s="313"/>
      <c r="B179" s="343"/>
      <c r="C179" s="32" t="s">
        <v>82</v>
      </c>
      <c r="D179" s="314"/>
      <c r="E179" s="314"/>
      <c r="F179" s="316"/>
      <c r="G179" s="350"/>
      <c r="H179" s="386"/>
      <c r="I179" s="54">
        <f>'様式第６号(2)'!$I$18</f>
        <v>0</v>
      </c>
      <c r="J179" s="55">
        <f>'様式第６号(3)'!$I$18</f>
        <v>0</v>
      </c>
      <c r="K179" s="373"/>
      <c r="L179" s="373"/>
      <c r="M179" s="375"/>
      <c r="N179" s="376"/>
      <c r="P179" s="4"/>
      <c r="Q179" s="4"/>
      <c r="T179" s="41"/>
      <c r="V179" s="22">
        <v>171</v>
      </c>
      <c r="W179" s="24" t="str">
        <f t="shared" si="7"/>
        <v/>
      </c>
      <c r="X179" s="24" t="str">
        <f t="shared" si="6"/>
        <v/>
      </c>
      <c r="Y179" s="24">
        <f t="shared" si="8"/>
        <v>2761</v>
      </c>
    </row>
    <row r="180" spans="1:25" ht="45" customHeight="1">
      <c r="A180" s="313"/>
      <c r="B180" s="343"/>
      <c r="C180" s="379" t="str">
        <f>IF(OR(C169="",C173=""),"",IF(AND(C177&gt;=0.85,C177&lt;=1.15),"○","×"))</f>
        <v/>
      </c>
      <c r="D180" s="382" t="str">
        <f>IF(C169="","",C169)</f>
        <v/>
      </c>
      <c r="E180" s="336"/>
      <c r="F180" s="338" t="str">
        <f>IFERROR(D180*E180,"")</f>
        <v/>
      </c>
      <c r="G180" s="327" t="str">
        <f>IF(F180&lt;F172,ROUNDUP(F180*D172/ F172,0),"")</f>
        <v/>
      </c>
      <c r="H180" s="329" t="str">
        <f>IF(F180&lt;F172,ROUNDUP(F180*E172/ F172,0),"")</f>
        <v/>
      </c>
      <c r="I180" s="331" t="str">
        <f>IFERROR(ROUNDUP(I176*I179,0),"")</f>
        <v/>
      </c>
      <c r="J180" s="333" t="str">
        <f>IFERROR(ROUNDUP(J176*J179,0),"")</f>
        <v/>
      </c>
      <c r="K180" s="373"/>
      <c r="L180" s="373"/>
      <c r="M180" s="375"/>
      <c r="N180" s="376"/>
      <c r="P180" s="4"/>
      <c r="Q180" s="4"/>
      <c r="V180" s="22">
        <v>172</v>
      </c>
      <c r="W180" s="24" t="str">
        <f t="shared" si="7"/>
        <v/>
      </c>
      <c r="X180" s="24" t="str">
        <f t="shared" si="6"/>
        <v/>
      </c>
      <c r="Y180" s="24">
        <f t="shared" si="8"/>
        <v>2777</v>
      </c>
    </row>
    <row r="181" spans="1:25" ht="19.5" customHeight="1" thickBot="1">
      <c r="A181" s="314"/>
      <c r="B181" s="344"/>
      <c r="C181" s="381"/>
      <c r="D181" s="383"/>
      <c r="E181" s="337"/>
      <c r="F181" s="339"/>
      <c r="G181" s="328"/>
      <c r="H181" s="330"/>
      <c r="I181" s="332"/>
      <c r="J181" s="330"/>
      <c r="K181" s="374"/>
      <c r="L181" s="374"/>
      <c r="M181" s="377"/>
      <c r="N181" s="378"/>
      <c r="P181" s="33"/>
      <c r="Q181" s="34"/>
      <c r="R181" s="34"/>
      <c r="V181" s="22">
        <v>173</v>
      </c>
      <c r="W181" s="24" t="str">
        <f t="shared" si="7"/>
        <v/>
      </c>
      <c r="X181" s="24" t="str">
        <f t="shared" si="6"/>
        <v/>
      </c>
      <c r="Y181" s="24">
        <f t="shared" si="8"/>
        <v>2793</v>
      </c>
    </row>
    <row r="182" spans="1:25" ht="24" customHeight="1" thickBot="1">
      <c r="A182" s="10" t="s">
        <v>108</v>
      </c>
      <c r="B182" s="11" t="s">
        <v>84</v>
      </c>
      <c r="C182" s="12" t="s">
        <v>7</v>
      </c>
      <c r="D182" s="12" t="s">
        <v>8</v>
      </c>
      <c r="E182" s="12" t="s">
        <v>9</v>
      </c>
      <c r="F182" s="13" t="s">
        <v>10</v>
      </c>
      <c r="G182" s="334" t="s">
        <v>44</v>
      </c>
      <c r="H182" s="335"/>
      <c r="I182" s="334" t="s">
        <v>45</v>
      </c>
      <c r="J182" s="335"/>
      <c r="K182" s="318" t="s">
        <v>46</v>
      </c>
      <c r="L182" s="403"/>
      <c r="M182" s="403"/>
      <c r="N182" s="319"/>
      <c r="O182" s="404" t="s">
        <v>47</v>
      </c>
      <c r="P182" s="404"/>
      <c r="Q182" s="404"/>
      <c r="R182" s="346"/>
      <c r="T182" s="14"/>
      <c r="U182" s="14"/>
      <c r="V182" s="22">
        <v>174</v>
      </c>
      <c r="W182" s="24" t="str">
        <f t="shared" si="7"/>
        <v/>
      </c>
      <c r="X182" s="24" t="str">
        <f t="shared" si="6"/>
        <v/>
      </c>
      <c r="Y182" s="24">
        <f t="shared" si="8"/>
        <v>2809</v>
      </c>
    </row>
    <row r="183" spans="1:25" ht="31.5" customHeight="1" thickBot="1">
      <c r="A183" s="313">
        <v>10</v>
      </c>
      <c r="B183" s="15" t="s">
        <v>48</v>
      </c>
      <c r="C183" s="11" t="s">
        <v>49</v>
      </c>
      <c r="D183" s="313" t="s">
        <v>50</v>
      </c>
      <c r="E183" s="313" t="s">
        <v>51</v>
      </c>
      <c r="F183" s="315" t="s">
        <v>52</v>
      </c>
      <c r="G183" s="16" t="s">
        <v>53</v>
      </c>
      <c r="H183" s="17" t="s">
        <v>54</v>
      </c>
      <c r="I183" s="18" t="s">
        <v>53</v>
      </c>
      <c r="J183" s="17" t="s">
        <v>54</v>
      </c>
      <c r="K183" s="317" t="s">
        <v>55</v>
      </c>
      <c r="L183" s="318"/>
      <c r="M183" s="320" t="s">
        <v>56</v>
      </c>
      <c r="N183" s="317"/>
      <c r="O183" s="321" t="s">
        <v>57</v>
      </c>
      <c r="P183" s="321"/>
      <c r="Q183" s="323" t="s">
        <v>58</v>
      </c>
      <c r="R183" s="324"/>
      <c r="T183" s="19"/>
      <c r="U183" s="43"/>
      <c r="V183" s="22">
        <v>175</v>
      </c>
      <c r="W183" s="24" t="str">
        <f t="shared" si="7"/>
        <v/>
      </c>
      <c r="X183" s="24" t="str">
        <f t="shared" si="6"/>
        <v/>
      </c>
      <c r="Y183" s="24">
        <f t="shared" si="8"/>
        <v>2825</v>
      </c>
    </row>
    <row r="184" spans="1:25" ht="24" customHeight="1" thickBot="1">
      <c r="A184" s="313"/>
      <c r="B184" s="397" t="str">
        <f>IF('様式第６号(2)'!B71="","",'様式第６号(2)'!B71)</f>
        <v/>
      </c>
      <c r="C184" s="21" t="s">
        <v>59</v>
      </c>
      <c r="D184" s="313"/>
      <c r="E184" s="313"/>
      <c r="F184" s="315"/>
      <c r="G184" s="348" t="s">
        <v>60</v>
      </c>
      <c r="H184" s="399" t="s">
        <v>61</v>
      </c>
      <c r="I184" s="400" t="s">
        <v>62</v>
      </c>
      <c r="J184" s="384" t="s">
        <v>63</v>
      </c>
      <c r="K184" s="319"/>
      <c r="L184" s="318"/>
      <c r="M184" s="320"/>
      <c r="N184" s="317"/>
      <c r="O184" s="322"/>
      <c r="P184" s="322"/>
      <c r="Q184" s="325"/>
      <c r="R184" s="326"/>
      <c r="V184" s="22">
        <v>176</v>
      </c>
      <c r="W184" s="24" t="str">
        <f t="shared" si="7"/>
        <v/>
      </c>
      <c r="X184" s="24" t="str">
        <f t="shared" si="6"/>
        <v/>
      </c>
      <c r="Y184" s="24">
        <f t="shared" si="8"/>
        <v>2841</v>
      </c>
    </row>
    <row r="185" spans="1:25" ht="17.25" customHeight="1">
      <c r="A185" s="313"/>
      <c r="B185" s="398"/>
      <c r="C185" s="340"/>
      <c r="D185" s="313"/>
      <c r="E185" s="313"/>
      <c r="F185" s="315"/>
      <c r="G185" s="349"/>
      <c r="H185" s="385"/>
      <c r="I185" s="401"/>
      <c r="J185" s="385"/>
      <c r="K185" s="388" t="str">
        <f>IFERROR((IF((I196+J196)&gt;12000*E196,ROUNDUP(12000*E196*I196/(I196+J196),0),"")),"")</f>
        <v/>
      </c>
      <c r="L185" s="388"/>
      <c r="M185" s="391" t="str">
        <f>IFERROR((IF((I196+J196)&gt;12000*E196,ROUNDUP(12000*E196*J196/(I196+J196),0),"")),"")</f>
        <v/>
      </c>
      <c r="N185" s="392"/>
      <c r="O185" s="351" t="str">
        <f>IF(AND(I196="",K185=""),"",MIN(I196,K185)+K192)</f>
        <v/>
      </c>
      <c r="P185" s="352"/>
      <c r="Q185" s="355" t="str">
        <f>IF(AND(J196="",M185=""),"",MIN(J196,M185)+M192)</f>
        <v/>
      </c>
      <c r="R185" s="356"/>
      <c r="V185" s="22">
        <v>177</v>
      </c>
      <c r="W185" s="24" t="str">
        <f t="shared" si="7"/>
        <v/>
      </c>
      <c r="X185" s="24" t="str">
        <f t="shared" si="6"/>
        <v/>
      </c>
      <c r="Y185" s="24">
        <f t="shared" si="8"/>
        <v>2857</v>
      </c>
    </row>
    <row r="186" spans="1:25" ht="15.75" customHeight="1">
      <c r="A186" s="313"/>
      <c r="B186" s="398"/>
      <c r="C186" s="341"/>
      <c r="D186" s="313"/>
      <c r="E186" s="313"/>
      <c r="F186" s="315"/>
      <c r="G186" s="349"/>
      <c r="H186" s="385"/>
      <c r="I186" s="401"/>
      <c r="J186" s="385"/>
      <c r="K186" s="389"/>
      <c r="L186" s="389"/>
      <c r="M186" s="393"/>
      <c r="N186" s="394"/>
      <c r="O186" s="353"/>
      <c r="P186" s="353"/>
      <c r="Q186" s="357"/>
      <c r="R186" s="358"/>
      <c r="V186" s="22">
        <v>178</v>
      </c>
      <c r="W186" s="24" t="str">
        <f t="shared" si="7"/>
        <v/>
      </c>
      <c r="X186" s="24" t="str">
        <f t="shared" si="6"/>
        <v/>
      </c>
      <c r="Y186" s="24">
        <f t="shared" si="8"/>
        <v>2873</v>
      </c>
    </row>
    <row r="187" spans="1:25" ht="19.5" customHeight="1" thickBot="1">
      <c r="A187" s="313"/>
      <c r="B187" s="398"/>
      <c r="C187" s="341"/>
      <c r="D187" s="314"/>
      <c r="E187" s="314"/>
      <c r="F187" s="316"/>
      <c r="G187" s="350"/>
      <c r="H187" s="386"/>
      <c r="I187" s="402"/>
      <c r="J187" s="386"/>
      <c r="K187" s="389"/>
      <c r="L187" s="389"/>
      <c r="M187" s="393"/>
      <c r="N187" s="394"/>
      <c r="O187" s="353"/>
      <c r="P187" s="353"/>
      <c r="Q187" s="357"/>
      <c r="R187" s="358"/>
      <c r="V187" s="22">
        <v>179</v>
      </c>
      <c r="W187" s="24" t="str">
        <f t="shared" si="7"/>
        <v/>
      </c>
      <c r="X187" s="24" t="str">
        <f t="shared" si="6"/>
        <v/>
      </c>
      <c r="Y187" s="24">
        <f t="shared" si="8"/>
        <v>2889</v>
      </c>
    </row>
    <row r="188" spans="1:25" ht="45" customHeight="1">
      <c r="A188" s="313"/>
      <c r="B188" s="398"/>
      <c r="C188" s="25" t="s">
        <v>66</v>
      </c>
      <c r="D188" s="361" t="str">
        <f>IF('様式第６号(2)'!T71="","",'様式第６号(2)'!T71)</f>
        <v/>
      </c>
      <c r="E188" s="361" t="str">
        <f>IF('様式第６号(3)'!W64="","",'様式第６号(3)'!W64)</f>
        <v/>
      </c>
      <c r="F188" s="363" t="str">
        <f>IF(OR(D188="",E188=""),"",D188+E188)</f>
        <v/>
      </c>
      <c r="G188" s="365" t="str">
        <f>IF(F188&lt;=F196,D188,"")</f>
        <v/>
      </c>
      <c r="H188" s="367" t="str">
        <f>IF(F188&lt;=F196,E188,"")</f>
        <v/>
      </c>
      <c r="I188" s="369" t="str">
        <f>IF('様式第６号(2)'!V71="","",'様式第６号(2)'!V71)</f>
        <v/>
      </c>
      <c r="J188" s="371" t="str">
        <f>IF('様式第６号(3)'!P64="","",'様式第６号(3)'!P64)</f>
        <v/>
      </c>
      <c r="K188" s="389"/>
      <c r="L188" s="389"/>
      <c r="M188" s="393"/>
      <c r="N188" s="394"/>
      <c r="O188" s="353"/>
      <c r="P188" s="353"/>
      <c r="Q188" s="357"/>
      <c r="R188" s="358"/>
      <c r="V188" s="22">
        <v>180</v>
      </c>
      <c r="W188" s="24" t="str">
        <f t="shared" si="7"/>
        <v/>
      </c>
      <c r="X188" s="24" t="str">
        <f t="shared" si="6"/>
        <v/>
      </c>
      <c r="Y188" s="24">
        <f t="shared" si="8"/>
        <v>2905</v>
      </c>
    </row>
    <row r="189" spans="1:25" ht="19.5" customHeight="1" thickBot="1">
      <c r="A189" s="313"/>
      <c r="B189" s="398"/>
      <c r="C189" s="340"/>
      <c r="D189" s="362"/>
      <c r="E189" s="362"/>
      <c r="F189" s="364"/>
      <c r="G189" s="366"/>
      <c r="H189" s="368"/>
      <c r="I189" s="370"/>
      <c r="J189" s="372"/>
      <c r="K189" s="390"/>
      <c r="L189" s="390"/>
      <c r="M189" s="395"/>
      <c r="N189" s="396"/>
      <c r="O189" s="354"/>
      <c r="P189" s="354"/>
      <c r="Q189" s="359"/>
      <c r="R189" s="360"/>
      <c r="V189" s="22">
        <v>181</v>
      </c>
      <c r="W189" s="24" t="str">
        <f t="shared" si="7"/>
        <v/>
      </c>
      <c r="X189" s="24" t="str">
        <f t="shared" si="6"/>
        <v/>
      </c>
      <c r="Y189" s="24">
        <f t="shared" si="8"/>
        <v>2921</v>
      </c>
    </row>
    <row r="190" spans="1:25" ht="28.5" customHeight="1" thickBot="1">
      <c r="A190" s="313"/>
      <c r="B190" s="398"/>
      <c r="C190" s="341"/>
      <c r="D190" s="12" t="s">
        <v>11</v>
      </c>
      <c r="E190" s="12" t="s">
        <v>12</v>
      </c>
      <c r="F190" s="26" t="s">
        <v>13</v>
      </c>
      <c r="G190" s="334" t="s">
        <v>67</v>
      </c>
      <c r="H190" s="335"/>
      <c r="I190" s="42" t="s">
        <v>68</v>
      </c>
      <c r="J190" s="27" t="s">
        <v>69</v>
      </c>
      <c r="K190" s="342" t="s">
        <v>70</v>
      </c>
      <c r="L190" s="342"/>
      <c r="M190" s="342"/>
      <c r="N190" s="335"/>
      <c r="V190" s="22">
        <v>182</v>
      </c>
      <c r="W190" s="24" t="str">
        <f t="shared" si="7"/>
        <v/>
      </c>
      <c r="X190" s="24" t="str">
        <f t="shared" si="6"/>
        <v/>
      </c>
      <c r="Y190" s="24">
        <f t="shared" si="8"/>
        <v>2937</v>
      </c>
    </row>
    <row r="191" spans="1:25" ht="41.25" customHeight="1" thickBot="1">
      <c r="A191" s="313"/>
      <c r="B191" s="343" t="str">
        <f>IF('様式第６号(2)'!D71="","",'様式第６号(2)'!D71)</f>
        <v/>
      </c>
      <c r="C191" s="341"/>
      <c r="D191" s="313" t="s">
        <v>71</v>
      </c>
      <c r="E191" s="313" t="s">
        <v>72</v>
      </c>
      <c r="F191" s="315" t="s">
        <v>73</v>
      </c>
      <c r="G191" s="42" t="s">
        <v>74</v>
      </c>
      <c r="H191" s="27" t="s">
        <v>75</v>
      </c>
      <c r="I191" s="42" t="s">
        <v>74</v>
      </c>
      <c r="J191" s="27" t="s">
        <v>75</v>
      </c>
      <c r="K191" s="345" t="s">
        <v>57</v>
      </c>
      <c r="L191" s="346"/>
      <c r="M191" s="347" t="s">
        <v>76</v>
      </c>
      <c r="N191" s="346"/>
      <c r="O191" s="28"/>
      <c r="P191" s="4"/>
      <c r="Q191" s="4"/>
      <c r="T191" s="3"/>
      <c r="U191" s="3"/>
      <c r="V191" s="22">
        <v>183</v>
      </c>
      <c r="W191" s="24" t="str">
        <f t="shared" si="7"/>
        <v/>
      </c>
      <c r="X191" s="24" t="str">
        <f t="shared" si="6"/>
        <v/>
      </c>
      <c r="Y191" s="24">
        <f t="shared" si="8"/>
        <v>2953</v>
      </c>
    </row>
    <row r="192" spans="1:25" ht="18.75" customHeight="1">
      <c r="A192" s="313"/>
      <c r="B192" s="343"/>
      <c r="C192" s="29" t="s">
        <v>78</v>
      </c>
      <c r="D192" s="313"/>
      <c r="E192" s="313"/>
      <c r="F192" s="315"/>
      <c r="G192" s="348" t="s">
        <v>79</v>
      </c>
      <c r="H192" s="384" t="s">
        <v>80</v>
      </c>
      <c r="I192" s="387" t="str">
        <f>IF(E196="","",MIN(G188,G196)+SUM(I188))</f>
        <v/>
      </c>
      <c r="J192" s="333" t="str">
        <f>IF(E196="","",MIN(H188,H196)+SUM(J188))</f>
        <v/>
      </c>
      <c r="K192" s="373" t="str">
        <f>IF('様式第６号(2)'!AB71="","",'様式第６号(2)'!AB71)</f>
        <v/>
      </c>
      <c r="L192" s="373"/>
      <c r="M192" s="375" t="str">
        <f>IF('様式第６号(3)'!V64="","",'様式第６号(3)'!V64)</f>
        <v/>
      </c>
      <c r="N192" s="376"/>
      <c r="P192" s="4"/>
      <c r="Q192" s="4"/>
      <c r="T192" s="3"/>
      <c r="U192" s="3"/>
      <c r="V192" s="22">
        <v>184</v>
      </c>
      <c r="W192" s="24" t="str">
        <f t="shared" si="7"/>
        <v/>
      </c>
      <c r="X192" s="24" t="str">
        <f t="shared" si="6"/>
        <v/>
      </c>
      <c r="Y192" s="24">
        <f t="shared" si="8"/>
        <v>2969</v>
      </c>
    </row>
    <row r="193" spans="1:25" ht="19.5" customHeight="1" thickBot="1">
      <c r="A193" s="313"/>
      <c r="B193" s="343"/>
      <c r="C193" s="379" t="str">
        <f>IFERROR(C189/C185,"")</f>
        <v/>
      </c>
      <c r="D193" s="313"/>
      <c r="E193" s="313"/>
      <c r="F193" s="315"/>
      <c r="G193" s="349"/>
      <c r="H193" s="385"/>
      <c r="I193" s="328"/>
      <c r="J193" s="330"/>
      <c r="K193" s="373"/>
      <c r="L193" s="373"/>
      <c r="M193" s="375"/>
      <c r="N193" s="376"/>
      <c r="P193" s="4"/>
      <c r="Q193" s="4"/>
      <c r="T193" s="3"/>
      <c r="U193" s="3"/>
      <c r="V193" s="22">
        <v>185</v>
      </c>
      <c r="W193" s="24" t="str">
        <f t="shared" si="7"/>
        <v/>
      </c>
      <c r="X193" s="24" t="str">
        <f t="shared" si="6"/>
        <v/>
      </c>
      <c r="Y193" s="24">
        <f t="shared" si="8"/>
        <v>2985</v>
      </c>
    </row>
    <row r="194" spans="1:25" ht="15.75" customHeight="1">
      <c r="A194" s="313"/>
      <c r="B194" s="343"/>
      <c r="C194" s="380"/>
      <c r="D194" s="313"/>
      <c r="E194" s="313"/>
      <c r="F194" s="315"/>
      <c r="G194" s="349"/>
      <c r="H194" s="385"/>
      <c r="I194" s="30" t="s">
        <v>35</v>
      </c>
      <c r="J194" s="31" t="s">
        <v>35</v>
      </c>
      <c r="K194" s="373"/>
      <c r="L194" s="373"/>
      <c r="M194" s="375"/>
      <c r="N194" s="376"/>
      <c r="P194" s="4"/>
      <c r="Q194" s="4"/>
      <c r="T194" s="3"/>
      <c r="U194" s="3"/>
      <c r="V194" s="22">
        <v>186</v>
      </c>
      <c r="W194" s="24" t="str">
        <f t="shared" si="7"/>
        <v/>
      </c>
      <c r="X194" s="24" t="str">
        <f t="shared" si="6"/>
        <v/>
      </c>
      <c r="Y194" s="24">
        <f t="shared" si="8"/>
        <v>3001</v>
      </c>
    </row>
    <row r="195" spans="1:25" ht="18.75" customHeight="1" thickBot="1">
      <c r="A195" s="313"/>
      <c r="B195" s="343"/>
      <c r="C195" s="32" t="s">
        <v>82</v>
      </c>
      <c r="D195" s="314"/>
      <c r="E195" s="314"/>
      <c r="F195" s="316"/>
      <c r="G195" s="350"/>
      <c r="H195" s="386"/>
      <c r="I195" s="54">
        <f>'様式第６号(2)'!$I$18</f>
        <v>0</v>
      </c>
      <c r="J195" s="55">
        <f>'様式第６号(3)'!$I$18</f>
        <v>0</v>
      </c>
      <c r="K195" s="373"/>
      <c r="L195" s="373"/>
      <c r="M195" s="375"/>
      <c r="N195" s="376"/>
      <c r="P195" s="4"/>
      <c r="Q195" s="4"/>
      <c r="T195" s="3"/>
      <c r="U195" s="3"/>
      <c r="V195" s="22">
        <v>187</v>
      </c>
      <c r="W195" s="24" t="str">
        <f t="shared" si="7"/>
        <v/>
      </c>
      <c r="X195" s="24" t="str">
        <f t="shared" si="6"/>
        <v/>
      </c>
      <c r="Y195" s="24">
        <f t="shared" si="8"/>
        <v>3017</v>
      </c>
    </row>
    <row r="196" spans="1:25" ht="45" customHeight="1">
      <c r="A196" s="313"/>
      <c r="B196" s="343"/>
      <c r="C196" s="379" t="str">
        <f>IF(OR(C185="",C189=""),"",IF(AND(C193&gt;=0.85,C193&lt;=1.15),"○","×"))</f>
        <v/>
      </c>
      <c r="D196" s="382" t="str">
        <f>IF(C185="","",C185)</f>
        <v/>
      </c>
      <c r="E196" s="336"/>
      <c r="F196" s="338" t="str">
        <f>IFERROR(D196*E196,"")</f>
        <v/>
      </c>
      <c r="G196" s="327" t="str">
        <f>IF(F196&lt;F188,ROUNDUP(F196*D188/ F188,0),"")</f>
        <v/>
      </c>
      <c r="H196" s="329" t="str">
        <f>IF(F196&lt;F188,ROUNDUP(F196*E188/ F188,0),"")</f>
        <v/>
      </c>
      <c r="I196" s="331" t="str">
        <f>IFERROR(ROUNDUP(I192*I195,0),"")</f>
        <v/>
      </c>
      <c r="J196" s="333" t="str">
        <f>IFERROR(ROUNDUP(J192*J195,0),"")</f>
        <v/>
      </c>
      <c r="K196" s="373"/>
      <c r="L196" s="373"/>
      <c r="M196" s="375"/>
      <c r="N196" s="376"/>
      <c r="P196" s="4"/>
      <c r="Q196" s="4"/>
      <c r="T196" s="3"/>
      <c r="U196" s="3"/>
      <c r="V196" s="22">
        <v>188</v>
      </c>
      <c r="W196" s="24" t="str">
        <f t="shared" si="7"/>
        <v/>
      </c>
      <c r="X196" s="24" t="str">
        <f t="shared" si="6"/>
        <v/>
      </c>
      <c r="Y196" s="24">
        <f t="shared" si="8"/>
        <v>3033</v>
      </c>
    </row>
    <row r="197" spans="1:25" ht="19.5" customHeight="1" thickBot="1">
      <c r="A197" s="314"/>
      <c r="B197" s="344"/>
      <c r="C197" s="381"/>
      <c r="D197" s="383"/>
      <c r="E197" s="337"/>
      <c r="F197" s="339"/>
      <c r="G197" s="328"/>
      <c r="H197" s="330"/>
      <c r="I197" s="332"/>
      <c r="J197" s="330"/>
      <c r="K197" s="374"/>
      <c r="L197" s="374"/>
      <c r="M197" s="377"/>
      <c r="N197" s="378"/>
      <c r="P197" s="33"/>
      <c r="Q197" s="34"/>
      <c r="R197" s="34"/>
      <c r="V197" s="22">
        <v>189</v>
      </c>
      <c r="W197" s="24" t="str">
        <f t="shared" si="7"/>
        <v/>
      </c>
      <c r="X197" s="24" t="str">
        <f t="shared" si="6"/>
        <v/>
      </c>
      <c r="Y197" s="24">
        <f t="shared" si="8"/>
        <v>3049</v>
      </c>
    </row>
    <row r="198" spans="1:25" ht="24" customHeight="1" thickBot="1">
      <c r="A198" s="10" t="s">
        <v>108</v>
      </c>
      <c r="B198" s="11" t="s">
        <v>84</v>
      </c>
      <c r="C198" s="12" t="s">
        <v>7</v>
      </c>
      <c r="D198" s="12" t="s">
        <v>8</v>
      </c>
      <c r="E198" s="12" t="s">
        <v>9</v>
      </c>
      <c r="F198" s="13" t="s">
        <v>10</v>
      </c>
      <c r="G198" s="334" t="s">
        <v>44</v>
      </c>
      <c r="H198" s="335"/>
      <c r="I198" s="334" t="s">
        <v>45</v>
      </c>
      <c r="J198" s="335"/>
      <c r="K198" s="318" t="s">
        <v>46</v>
      </c>
      <c r="L198" s="403"/>
      <c r="M198" s="403"/>
      <c r="N198" s="319"/>
      <c r="O198" s="404" t="s">
        <v>47</v>
      </c>
      <c r="P198" s="404"/>
      <c r="Q198" s="404"/>
      <c r="R198" s="346"/>
      <c r="T198" s="14"/>
      <c r="U198" s="14"/>
      <c r="V198" s="22">
        <v>190</v>
      </c>
      <c r="W198" s="24" t="str">
        <f t="shared" si="7"/>
        <v/>
      </c>
      <c r="X198" s="24" t="str">
        <f t="shared" si="6"/>
        <v/>
      </c>
      <c r="Y198" s="24">
        <f t="shared" si="8"/>
        <v>3065</v>
      </c>
    </row>
    <row r="199" spans="1:25" ht="31.5" customHeight="1" thickBot="1">
      <c r="A199" s="313">
        <v>11</v>
      </c>
      <c r="B199" s="15" t="s">
        <v>48</v>
      </c>
      <c r="C199" s="11" t="s">
        <v>49</v>
      </c>
      <c r="D199" s="313" t="s">
        <v>50</v>
      </c>
      <c r="E199" s="313" t="s">
        <v>51</v>
      </c>
      <c r="F199" s="315" t="s">
        <v>52</v>
      </c>
      <c r="G199" s="16" t="s">
        <v>53</v>
      </c>
      <c r="H199" s="17" t="s">
        <v>54</v>
      </c>
      <c r="I199" s="18" t="s">
        <v>53</v>
      </c>
      <c r="J199" s="17" t="s">
        <v>54</v>
      </c>
      <c r="K199" s="317" t="s">
        <v>55</v>
      </c>
      <c r="L199" s="318"/>
      <c r="M199" s="320" t="s">
        <v>56</v>
      </c>
      <c r="N199" s="317"/>
      <c r="O199" s="321" t="s">
        <v>57</v>
      </c>
      <c r="P199" s="321"/>
      <c r="Q199" s="323" t="s">
        <v>58</v>
      </c>
      <c r="R199" s="324"/>
      <c r="T199" s="19"/>
      <c r="U199" s="43"/>
      <c r="V199" s="22">
        <v>191</v>
      </c>
      <c r="W199" s="24" t="str">
        <f t="shared" si="7"/>
        <v/>
      </c>
      <c r="X199" s="24" t="str">
        <f t="shared" si="6"/>
        <v/>
      </c>
      <c r="Y199" s="24">
        <f t="shared" si="8"/>
        <v>3081</v>
      </c>
    </row>
    <row r="200" spans="1:25" ht="24" customHeight="1" thickBot="1">
      <c r="A200" s="313"/>
      <c r="B200" s="397" t="str">
        <f>IF('様式第６号(2)'!B73="","",'様式第６号(2)'!B73)</f>
        <v/>
      </c>
      <c r="C200" s="21" t="s">
        <v>59</v>
      </c>
      <c r="D200" s="313"/>
      <c r="E200" s="313"/>
      <c r="F200" s="315"/>
      <c r="G200" s="348" t="s">
        <v>60</v>
      </c>
      <c r="H200" s="399" t="s">
        <v>61</v>
      </c>
      <c r="I200" s="400" t="s">
        <v>62</v>
      </c>
      <c r="J200" s="384" t="s">
        <v>63</v>
      </c>
      <c r="K200" s="319"/>
      <c r="L200" s="318"/>
      <c r="M200" s="320"/>
      <c r="N200" s="317"/>
      <c r="O200" s="322"/>
      <c r="P200" s="322"/>
      <c r="Q200" s="325"/>
      <c r="R200" s="326"/>
      <c r="V200" s="22">
        <v>192</v>
      </c>
      <c r="W200" s="24" t="str">
        <f t="shared" si="7"/>
        <v/>
      </c>
      <c r="X200" s="24" t="str">
        <f t="shared" si="6"/>
        <v/>
      </c>
      <c r="Y200" s="24">
        <f t="shared" si="8"/>
        <v>3097</v>
      </c>
    </row>
    <row r="201" spans="1:25" ht="17.25" customHeight="1">
      <c r="A201" s="313"/>
      <c r="B201" s="398"/>
      <c r="C201" s="340"/>
      <c r="D201" s="313"/>
      <c r="E201" s="313"/>
      <c r="F201" s="315"/>
      <c r="G201" s="349"/>
      <c r="H201" s="385"/>
      <c r="I201" s="401"/>
      <c r="J201" s="385"/>
      <c r="K201" s="388" t="str">
        <f>IFERROR((IF((I212+J212)&gt;12000*E212,ROUNDUP(12000*E212*I212/(I212+J212),0),"")),"")</f>
        <v/>
      </c>
      <c r="L201" s="388"/>
      <c r="M201" s="391" t="str">
        <f>IFERROR((IF((I212+J212)&gt;12000*E212,ROUNDUP(12000*E212*J212/(I212+J212),0),"")),"")</f>
        <v/>
      </c>
      <c r="N201" s="392"/>
      <c r="O201" s="351" t="str">
        <f>IF(AND(I212="",K201=""),"",MIN(I212,K201)+K208)</f>
        <v/>
      </c>
      <c r="P201" s="352"/>
      <c r="Q201" s="355" t="str">
        <f>IF(AND(J212="",M201=""),"",MIN(J212,M201)+M208)</f>
        <v/>
      </c>
      <c r="R201" s="356"/>
      <c r="V201" s="22">
        <v>193</v>
      </c>
      <c r="W201" s="24" t="str">
        <f t="shared" si="7"/>
        <v/>
      </c>
      <c r="X201" s="24" t="str">
        <f t="shared" si="6"/>
        <v/>
      </c>
      <c r="Y201" s="24">
        <f t="shared" si="8"/>
        <v>3113</v>
      </c>
    </row>
    <row r="202" spans="1:25" ht="15.75" customHeight="1">
      <c r="A202" s="313"/>
      <c r="B202" s="398"/>
      <c r="C202" s="341"/>
      <c r="D202" s="313"/>
      <c r="E202" s="313"/>
      <c r="F202" s="315"/>
      <c r="G202" s="349"/>
      <c r="H202" s="385"/>
      <c r="I202" s="401"/>
      <c r="J202" s="385"/>
      <c r="K202" s="389"/>
      <c r="L202" s="389"/>
      <c r="M202" s="393"/>
      <c r="N202" s="394"/>
      <c r="O202" s="353"/>
      <c r="P202" s="353"/>
      <c r="Q202" s="357"/>
      <c r="R202" s="358"/>
      <c r="V202" s="22">
        <v>194</v>
      </c>
      <c r="W202" s="24" t="str">
        <f t="shared" si="7"/>
        <v/>
      </c>
      <c r="X202" s="24" t="str">
        <f t="shared" si="6"/>
        <v/>
      </c>
      <c r="Y202" s="24">
        <f t="shared" si="8"/>
        <v>3129</v>
      </c>
    </row>
    <row r="203" spans="1:25" ht="19.5" customHeight="1" thickBot="1">
      <c r="A203" s="313"/>
      <c r="B203" s="398"/>
      <c r="C203" s="341"/>
      <c r="D203" s="314"/>
      <c r="E203" s="314"/>
      <c r="F203" s="316"/>
      <c r="G203" s="350"/>
      <c r="H203" s="386"/>
      <c r="I203" s="402"/>
      <c r="J203" s="386"/>
      <c r="K203" s="389"/>
      <c r="L203" s="389"/>
      <c r="M203" s="393"/>
      <c r="N203" s="394"/>
      <c r="O203" s="353"/>
      <c r="P203" s="353"/>
      <c r="Q203" s="357"/>
      <c r="R203" s="358"/>
      <c r="V203" s="22">
        <v>195</v>
      </c>
      <c r="W203" s="24" t="str">
        <f t="shared" si="7"/>
        <v/>
      </c>
      <c r="X203" s="24" t="str">
        <f t="shared" si="6"/>
        <v/>
      </c>
      <c r="Y203" s="24">
        <f t="shared" si="8"/>
        <v>3145</v>
      </c>
    </row>
    <row r="204" spans="1:25" ht="45" customHeight="1">
      <c r="A204" s="313"/>
      <c r="B204" s="398"/>
      <c r="C204" s="25" t="s">
        <v>66</v>
      </c>
      <c r="D204" s="361" t="str">
        <f>IF('様式第６号(2)'!T73="","",'様式第６号(2)'!T73)</f>
        <v/>
      </c>
      <c r="E204" s="361" t="str">
        <f>IF('様式第６号(3)'!W66="","",'様式第６号(3)'!W66)</f>
        <v/>
      </c>
      <c r="F204" s="363" t="str">
        <f>IF(OR(D204="",E204=""),"",D204+E204)</f>
        <v/>
      </c>
      <c r="G204" s="365" t="str">
        <f>IF(F204&lt;=F212,D204,"")</f>
        <v/>
      </c>
      <c r="H204" s="367" t="str">
        <f>IF(F204&lt;=F212,E204,"")</f>
        <v/>
      </c>
      <c r="I204" s="369" t="str">
        <f>IF('様式第６号(2)'!V73="","",'様式第６号(2)'!V73)</f>
        <v/>
      </c>
      <c r="J204" s="371" t="str">
        <f>IF('様式第６号(3)'!P66="","",'様式第６号(3)'!P66)</f>
        <v/>
      </c>
      <c r="K204" s="389"/>
      <c r="L204" s="389"/>
      <c r="M204" s="393"/>
      <c r="N204" s="394"/>
      <c r="O204" s="353"/>
      <c r="P204" s="353"/>
      <c r="Q204" s="357"/>
      <c r="R204" s="358"/>
      <c r="V204" s="22">
        <v>196</v>
      </c>
      <c r="W204" s="24" t="str">
        <f t="shared" si="7"/>
        <v/>
      </c>
      <c r="X204" s="24" t="str">
        <f t="shared" si="6"/>
        <v/>
      </c>
      <c r="Y204" s="24">
        <f t="shared" si="8"/>
        <v>3161</v>
      </c>
    </row>
    <row r="205" spans="1:25" ht="19.5" customHeight="1" thickBot="1">
      <c r="A205" s="313"/>
      <c r="B205" s="398"/>
      <c r="C205" s="340"/>
      <c r="D205" s="362"/>
      <c r="E205" s="362"/>
      <c r="F205" s="364"/>
      <c r="G205" s="366"/>
      <c r="H205" s="368"/>
      <c r="I205" s="370"/>
      <c r="J205" s="372"/>
      <c r="K205" s="390"/>
      <c r="L205" s="390"/>
      <c r="M205" s="395"/>
      <c r="N205" s="396"/>
      <c r="O205" s="354"/>
      <c r="P205" s="354"/>
      <c r="Q205" s="359"/>
      <c r="R205" s="360"/>
      <c r="V205" s="22">
        <v>197</v>
      </c>
      <c r="W205" s="24" t="str">
        <f t="shared" si="7"/>
        <v/>
      </c>
      <c r="X205" s="24" t="str">
        <f t="shared" ref="X205:X268" si="9">INDEX(Q:Q,ROW()*16-103)</f>
        <v/>
      </c>
      <c r="Y205" s="24">
        <f t="shared" si="8"/>
        <v>3177</v>
      </c>
    </row>
    <row r="206" spans="1:25" ht="28.5" customHeight="1" thickBot="1">
      <c r="A206" s="313"/>
      <c r="B206" s="398"/>
      <c r="C206" s="341"/>
      <c r="D206" s="12" t="s">
        <v>11</v>
      </c>
      <c r="E206" s="12" t="s">
        <v>12</v>
      </c>
      <c r="F206" s="26" t="s">
        <v>13</v>
      </c>
      <c r="G206" s="334" t="s">
        <v>67</v>
      </c>
      <c r="H206" s="335"/>
      <c r="I206" s="42" t="s">
        <v>68</v>
      </c>
      <c r="J206" s="27" t="s">
        <v>69</v>
      </c>
      <c r="K206" s="342" t="s">
        <v>70</v>
      </c>
      <c r="L206" s="342"/>
      <c r="M206" s="342"/>
      <c r="N206" s="335"/>
      <c r="V206" s="22">
        <v>198</v>
      </c>
      <c r="W206" s="24" t="str">
        <f t="shared" si="7"/>
        <v/>
      </c>
      <c r="X206" s="24" t="str">
        <f t="shared" si="9"/>
        <v/>
      </c>
      <c r="Y206" s="24">
        <f t="shared" si="8"/>
        <v>3193</v>
      </c>
    </row>
    <row r="207" spans="1:25" ht="41.25" customHeight="1" thickBot="1">
      <c r="A207" s="313"/>
      <c r="B207" s="343" t="str">
        <f>IF('様式第６号(2)'!D73="","",'様式第６号(2)'!D73)</f>
        <v/>
      </c>
      <c r="C207" s="341"/>
      <c r="D207" s="313" t="s">
        <v>71</v>
      </c>
      <c r="E207" s="313" t="s">
        <v>72</v>
      </c>
      <c r="F207" s="315" t="s">
        <v>73</v>
      </c>
      <c r="G207" s="42" t="s">
        <v>74</v>
      </c>
      <c r="H207" s="27" t="s">
        <v>75</v>
      </c>
      <c r="I207" s="42" t="s">
        <v>74</v>
      </c>
      <c r="J207" s="27" t="s">
        <v>75</v>
      </c>
      <c r="K207" s="345" t="s">
        <v>57</v>
      </c>
      <c r="L207" s="346"/>
      <c r="M207" s="347" t="s">
        <v>76</v>
      </c>
      <c r="N207" s="346"/>
      <c r="O207" s="28"/>
      <c r="P207" s="4"/>
      <c r="Q207" s="4"/>
      <c r="V207" s="22">
        <v>199</v>
      </c>
      <c r="W207" s="24" t="str">
        <f t="shared" ref="W207:W270" si="10">INDEX(O:O,ROW()*16-103)</f>
        <v/>
      </c>
      <c r="X207" s="24" t="str">
        <f t="shared" si="9"/>
        <v/>
      </c>
      <c r="Y207" s="24">
        <f t="shared" ref="Y207:Y270" si="11">ROW()*16-103</f>
        <v>3209</v>
      </c>
    </row>
    <row r="208" spans="1:25" ht="18.75" customHeight="1">
      <c r="A208" s="313"/>
      <c r="B208" s="343"/>
      <c r="C208" s="29" t="s">
        <v>78</v>
      </c>
      <c r="D208" s="313"/>
      <c r="E208" s="313"/>
      <c r="F208" s="315"/>
      <c r="G208" s="348" t="s">
        <v>79</v>
      </c>
      <c r="H208" s="384" t="s">
        <v>80</v>
      </c>
      <c r="I208" s="387" t="str">
        <f>IF(E212="","",MIN(G204,G212)+SUM(I204))</f>
        <v/>
      </c>
      <c r="J208" s="333" t="str">
        <f>IF(E212="","",MIN(H204,H212)+SUM(J204))</f>
        <v/>
      </c>
      <c r="K208" s="373" t="str">
        <f>IF('様式第６号(2)'!AB73="","",'様式第６号(2)'!AB73)</f>
        <v/>
      </c>
      <c r="L208" s="373"/>
      <c r="M208" s="375" t="str">
        <f>IF('様式第６号(3)'!V66="","",'様式第６号(3)'!V66)</f>
        <v/>
      </c>
      <c r="N208" s="376"/>
      <c r="P208" s="4"/>
      <c r="Q208" s="4"/>
      <c r="V208" s="22">
        <v>200</v>
      </c>
      <c r="W208" s="24" t="str">
        <f t="shared" si="10"/>
        <v/>
      </c>
      <c r="X208" s="24" t="str">
        <f t="shared" si="9"/>
        <v/>
      </c>
      <c r="Y208" s="24">
        <f t="shared" si="11"/>
        <v>3225</v>
      </c>
    </row>
    <row r="209" spans="1:25" ht="19.5" customHeight="1" thickBot="1">
      <c r="A209" s="313"/>
      <c r="B209" s="343"/>
      <c r="C209" s="379" t="str">
        <f>IFERROR(C205/C201,"")</f>
        <v/>
      </c>
      <c r="D209" s="313"/>
      <c r="E209" s="313"/>
      <c r="F209" s="315"/>
      <c r="G209" s="349"/>
      <c r="H209" s="385"/>
      <c r="I209" s="328"/>
      <c r="J209" s="330"/>
      <c r="K209" s="373"/>
      <c r="L209" s="373"/>
      <c r="M209" s="375"/>
      <c r="N209" s="376"/>
      <c r="P209" s="4"/>
      <c r="Q209" s="4"/>
      <c r="V209" s="22">
        <v>201</v>
      </c>
      <c r="W209" s="24" t="str">
        <f t="shared" si="10"/>
        <v/>
      </c>
      <c r="X209" s="24" t="str">
        <f t="shared" si="9"/>
        <v/>
      </c>
      <c r="Y209" s="24">
        <f t="shared" si="11"/>
        <v>3241</v>
      </c>
    </row>
    <row r="210" spans="1:25" ht="15.75" customHeight="1">
      <c r="A210" s="313"/>
      <c r="B210" s="343"/>
      <c r="C210" s="380"/>
      <c r="D210" s="313"/>
      <c r="E210" s="313"/>
      <c r="F210" s="315"/>
      <c r="G210" s="349"/>
      <c r="H210" s="385"/>
      <c r="I210" s="30" t="s">
        <v>35</v>
      </c>
      <c r="J210" s="31" t="s">
        <v>35</v>
      </c>
      <c r="K210" s="373"/>
      <c r="L210" s="373"/>
      <c r="M210" s="375"/>
      <c r="N210" s="376"/>
      <c r="P210" s="4"/>
      <c r="Q210" s="4"/>
      <c r="V210" s="22">
        <v>202</v>
      </c>
      <c r="W210" s="24" t="str">
        <f t="shared" si="10"/>
        <v/>
      </c>
      <c r="X210" s="24" t="str">
        <f t="shared" si="9"/>
        <v/>
      </c>
      <c r="Y210" s="24">
        <f t="shared" si="11"/>
        <v>3257</v>
      </c>
    </row>
    <row r="211" spans="1:25" ht="18.75" customHeight="1" thickBot="1">
      <c r="A211" s="313"/>
      <c r="B211" s="343"/>
      <c r="C211" s="32" t="s">
        <v>82</v>
      </c>
      <c r="D211" s="314"/>
      <c r="E211" s="314"/>
      <c r="F211" s="316"/>
      <c r="G211" s="350"/>
      <c r="H211" s="386"/>
      <c r="I211" s="54">
        <f>'様式第６号(2)'!$I$18</f>
        <v>0</v>
      </c>
      <c r="J211" s="55">
        <f>'様式第６号(3)'!$I$18</f>
        <v>0</v>
      </c>
      <c r="K211" s="373"/>
      <c r="L211" s="373"/>
      <c r="M211" s="375"/>
      <c r="N211" s="376"/>
      <c r="P211" s="4"/>
      <c r="Q211" s="4"/>
      <c r="V211" s="22">
        <v>203</v>
      </c>
      <c r="W211" s="24" t="str">
        <f t="shared" si="10"/>
        <v/>
      </c>
      <c r="X211" s="24" t="str">
        <f t="shared" si="9"/>
        <v/>
      </c>
      <c r="Y211" s="24">
        <f t="shared" si="11"/>
        <v>3273</v>
      </c>
    </row>
    <row r="212" spans="1:25" ht="45" customHeight="1">
      <c r="A212" s="313"/>
      <c r="B212" s="343"/>
      <c r="C212" s="379" t="str">
        <f>IF(OR(C201="",C205=""),"",IF(AND(C209&gt;=0.85,C209&lt;=1.15),"○","×"))</f>
        <v/>
      </c>
      <c r="D212" s="382" t="str">
        <f>IF(C201="","",C201)</f>
        <v/>
      </c>
      <c r="E212" s="336"/>
      <c r="F212" s="338" t="str">
        <f>IFERROR(D212*E212,"")</f>
        <v/>
      </c>
      <c r="G212" s="327" t="str">
        <f>IF(F212&lt;F204,ROUNDUP(F212*D204/ F204,0),"")</f>
        <v/>
      </c>
      <c r="H212" s="329" t="str">
        <f>IF(F212&lt;F204,ROUNDUP(F212*E204/ F204,0),"")</f>
        <v/>
      </c>
      <c r="I212" s="331" t="str">
        <f>IFERROR(ROUNDUP(I208*I211,0),"")</f>
        <v/>
      </c>
      <c r="J212" s="333" t="str">
        <f>IFERROR(ROUNDUP(J208*J211,0),"")</f>
        <v/>
      </c>
      <c r="K212" s="373"/>
      <c r="L212" s="373"/>
      <c r="M212" s="375"/>
      <c r="N212" s="376"/>
      <c r="P212" s="4"/>
      <c r="Q212" s="4"/>
      <c r="V212" s="22">
        <v>204</v>
      </c>
      <c r="W212" s="24" t="str">
        <f t="shared" si="10"/>
        <v/>
      </c>
      <c r="X212" s="24" t="str">
        <f t="shared" si="9"/>
        <v/>
      </c>
      <c r="Y212" s="24">
        <f t="shared" si="11"/>
        <v>3289</v>
      </c>
    </row>
    <row r="213" spans="1:25" ht="19.5" customHeight="1" thickBot="1">
      <c r="A213" s="314"/>
      <c r="B213" s="344"/>
      <c r="C213" s="381"/>
      <c r="D213" s="383"/>
      <c r="E213" s="337"/>
      <c r="F213" s="339"/>
      <c r="G213" s="328"/>
      <c r="H213" s="330"/>
      <c r="I213" s="332"/>
      <c r="J213" s="330"/>
      <c r="K213" s="374"/>
      <c r="L213" s="374"/>
      <c r="M213" s="377"/>
      <c r="N213" s="378"/>
      <c r="P213" s="33"/>
      <c r="Q213" s="34"/>
      <c r="R213" s="34"/>
      <c r="V213" s="22">
        <v>205</v>
      </c>
      <c r="W213" s="24" t="str">
        <f t="shared" si="10"/>
        <v/>
      </c>
      <c r="X213" s="24" t="str">
        <f t="shared" si="9"/>
        <v/>
      </c>
      <c r="Y213" s="24">
        <f t="shared" si="11"/>
        <v>3305</v>
      </c>
    </row>
    <row r="214" spans="1:25" ht="24" customHeight="1" thickBot="1">
      <c r="A214" s="10" t="s">
        <v>108</v>
      </c>
      <c r="B214" s="11" t="s">
        <v>84</v>
      </c>
      <c r="C214" s="12" t="s">
        <v>7</v>
      </c>
      <c r="D214" s="12" t="s">
        <v>8</v>
      </c>
      <c r="E214" s="12" t="s">
        <v>9</v>
      </c>
      <c r="F214" s="13" t="s">
        <v>10</v>
      </c>
      <c r="G214" s="334" t="s">
        <v>44</v>
      </c>
      <c r="H214" s="335"/>
      <c r="I214" s="334" t="s">
        <v>45</v>
      </c>
      <c r="J214" s="335"/>
      <c r="K214" s="318" t="s">
        <v>46</v>
      </c>
      <c r="L214" s="403"/>
      <c r="M214" s="403"/>
      <c r="N214" s="319"/>
      <c r="O214" s="404" t="s">
        <v>47</v>
      </c>
      <c r="P214" s="404"/>
      <c r="Q214" s="404"/>
      <c r="R214" s="346"/>
      <c r="T214" s="14"/>
      <c r="U214" s="14"/>
      <c r="V214" s="22">
        <v>206</v>
      </c>
      <c r="W214" s="24" t="str">
        <f t="shared" si="10"/>
        <v/>
      </c>
      <c r="X214" s="24" t="str">
        <f t="shared" si="9"/>
        <v/>
      </c>
      <c r="Y214" s="24">
        <f t="shared" si="11"/>
        <v>3321</v>
      </c>
    </row>
    <row r="215" spans="1:25" ht="31.5" customHeight="1" thickBot="1">
      <c r="A215" s="313">
        <v>12</v>
      </c>
      <c r="B215" s="15" t="s">
        <v>48</v>
      </c>
      <c r="C215" s="11" t="s">
        <v>49</v>
      </c>
      <c r="D215" s="313" t="s">
        <v>50</v>
      </c>
      <c r="E215" s="313" t="s">
        <v>51</v>
      </c>
      <c r="F215" s="315" t="s">
        <v>52</v>
      </c>
      <c r="G215" s="16" t="s">
        <v>53</v>
      </c>
      <c r="H215" s="17" t="s">
        <v>54</v>
      </c>
      <c r="I215" s="18" t="s">
        <v>53</v>
      </c>
      <c r="J215" s="17" t="s">
        <v>54</v>
      </c>
      <c r="K215" s="317" t="s">
        <v>55</v>
      </c>
      <c r="L215" s="318"/>
      <c r="M215" s="320" t="s">
        <v>56</v>
      </c>
      <c r="N215" s="317"/>
      <c r="O215" s="321" t="s">
        <v>57</v>
      </c>
      <c r="P215" s="321"/>
      <c r="Q215" s="323" t="s">
        <v>58</v>
      </c>
      <c r="R215" s="324"/>
      <c r="T215" s="19"/>
      <c r="U215" s="43"/>
      <c r="V215" s="22">
        <v>207</v>
      </c>
      <c r="W215" s="24" t="str">
        <f t="shared" si="10"/>
        <v/>
      </c>
      <c r="X215" s="24" t="str">
        <f t="shared" si="9"/>
        <v/>
      </c>
      <c r="Y215" s="24">
        <f t="shared" si="11"/>
        <v>3337</v>
      </c>
    </row>
    <row r="216" spans="1:25" ht="24" customHeight="1" thickBot="1">
      <c r="A216" s="313"/>
      <c r="B216" s="397" t="str">
        <f>IF('様式第６号(2)'!B75="","",'様式第６号(2)'!B75)</f>
        <v/>
      </c>
      <c r="C216" s="21" t="s">
        <v>59</v>
      </c>
      <c r="D216" s="313"/>
      <c r="E216" s="313"/>
      <c r="F216" s="315"/>
      <c r="G216" s="348" t="s">
        <v>60</v>
      </c>
      <c r="H216" s="399" t="s">
        <v>61</v>
      </c>
      <c r="I216" s="400" t="s">
        <v>62</v>
      </c>
      <c r="J216" s="384" t="s">
        <v>63</v>
      </c>
      <c r="K216" s="319"/>
      <c r="L216" s="318"/>
      <c r="M216" s="320"/>
      <c r="N216" s="317"/>
      <c r="O216" s="322"/>
      <c r="P216" s="322"/>
      <c r="Q216" s="325"/>
      <c r="R216" s="326"/>
      <c r="V216" s="22">
        <v>208</v>
      </c>
      <c r="W216" s="24" t="str">
        <f t="shared" si="10"/>
        <v/>
      </c>
      <c r="X216" s="24" t="str">
        <f t="shared" si="9"/>
        <v/>
      </c>
      <c r="Y216" s="24">
        <f t="shared" si="11"/>
        <v>3353</v>
      </c>
    </row>
    <row r="217" spans="1:25" ht="17.25" customHeight="1">
      <c r="A217" s="313"/>
      <c r="B217" s="398"/>
      <c r="C217" s="340"/>
      <c r="D217" s="313"/>
      <c r="E217" s="313"/>
      <c r="F217" s="315"/>
      <c r="G217" s="349"/>
      <c r="H217" s="385"/>
      <c r="I217" s="401"/>
      <c r="J217" s="385"/>
      <c r="K217" s="388" t="str">
        <f>IFERROR((IF((I228+J228)&gt;12000*E228,ROUNDUP(12000*E228*I228/(I228+J228),0),"")),"")</f>
        <v/>
      </c>
      <c r="L217" s="388"/>
      <c r="M217" s="391" t="str">
        <f>IFERROR((IF((I228+J228)&gt;12000*E228,ROUNDUP(12000*E228*J228/(I228+J228),0),"")),"")</f>
        <v/>
      </c>
      <c r="N217" s="392"/>
      <c r="O217" s="351" t="str">
        <f>IF(AND(I228="",K217=""),"",MIN(I228,K217)+K224)</f>
        <v/>
      </c>
      <c r="P217" s="352"/>
      <c r="Q217" s="355" t="str">
        <f>IF(AND(J228="",M217=""),"",MIN(J228,M217)+M224)</f>
        <v/>
      </c>
      <c r="R217" s="356"/>
      <c r="V217" s="22">
        <v>209</v>
      </c>
      <c r="W217" s="24" t="str">
        <f t="shared" si="10"/>
        <v/>
      </c>
      <c r="X217" s="24" t="str">
        <f t="shared" si="9"/>
        <v/>
      </c>
      <c r="Y217" s="24">
        <f t="shared" si="11"/>
        <v>3369</v>
      </c>
    </row>
    <row r="218" spans="1:25" ht="15.75" customHeight="1">
      <c r="A218" s="313"/>
      <c r="B218" s="398"/>
      <c r="C218" s="341"/>
      <c r="D218" s="313"/>
      <c r="E218" s="313"/>
      <c r="F218" s="315"/>
      <c r="G218" s="349"/>
      <c r="H218" s="385"/>
      <c r="I218" s="401"/>
      <c r="J218" s="385"/>
      <c r="K218" s="389"/>
      <c r="L218" s="389"/>
      <c r="M218" s="393"/>
      <c r="N218" s="394"/>
      <c r="O218" s="353"/>
      <c r="P218" s="353"/>
      <c r="Q218" s="357"/>
      <c r="R218" s="358"/>
      <c r="V218" s="22">
        <v>210</v>
      </c>
      <c r="W218" s="24" t="str">
        <f t="shared" si="10"/>
        <v/>
      </c>
      <c r="X218" s="24" t="str">
        <f t="shared" si="9"/>
        <v/>
      </c>
      <c r="Y218" s="24">
        <f t="shared" si="11"/>
        <v>3385</v>
      </c>
    </row>
    <row r="219" spans="1:25" ht="19.5" customHeight="1" thickBot="1">
      <c r="A219" s="313"/>
      <c r="B219" s="398"/>
      <c r="C219" s="341"/>
      <c r="D219" s="314"/>
      <c r="E219" s="314"/>
      <c r="F219" s="316"/>
      <c r="G219" s="350"/>
      <c r="H219" s="386"/>
      <c r="I219" s="402"/>
      <c r="J219" s="386"/>
      <c r="K219" s="389"/>
      <c r="L219" s="389"/>
      <c r="M219" s="393"/>
      <c r="N219" s="394"/>
      <c r="O219" s="353"/>
      <c r="P219" s="353"/>
      <c r="Q219" s="357"/>
      <c r="R219" s="358"/>
      <c r="V219" s="22">
        <v>211</v>
      </c>
      <c r="W219" s="24" t="str">
        <f t="shared" si="10"/>
        <v/>
      </c>
      <c r="X219" s="24" t="str">
        <f t="shared" si="9"/>
        <v/>
      </c>
      <c r="Y219" s="24">
        <f t="shared" si="11"/>
        <v>3401</v>
      </c>
    </row>
    <row r="220" spans="1:25" ht="45" customHeight="1">
      <c r="A220" s="313"/>
      <c r="B220" s="398"/>
      <c r="C220" s="25" t="s">
        <v>66</v>
      </c>
      <c r="D220" s="361" t="str">
        <f>IF('様式第６号(2)'!T75="","",'様式第６号(2)'!T75)</f>
        <v/>
      </c>
      <c r="E220" s="361" t="str">
        <f>IF('様式第６号(3)'!W68="","",'様式第６号(3)'!W68)</f>
        <v/>
      </c>
      <c r="F220" s="363" t="str">
        <f>IF(OR(D220="",E220=""),"",D220+E220)</f>
        <v/>
      </c>
      <c r="G220" s="365" t="str">
        <f>IF(F220&lt;=F228,D220,"")</f>
        <v/>
      </c>
      <c r="H220" s="367" t="str">
        <f>IF(F220&lt;=F228,E220,"")</f>
        <v/>
      </c>
      <c r="I220" s="369" t="str">
        <f>IF('様式第６号(2)'!V75="","",'様式第６号(2)'!V75)</f>
        <v/>
      </c>
      <c r="J220" s="371" t="str">
        <f>IF('様式第６号(3)'!P68="","",'様式第６号(3)'!P68)</f>
        <v/>
      </c>
      <c r="K220" s="389"/>
      <c r="L220" s="389"/>
      <c r="M220" s="393"/>
      <c r="N220" s="394"/>
      <c r="O220" s="353"/>
      <c r="P220" s="353"/>
      <c r="Q220" s="357"/>
      <c r="R220" s="358"/>
      <c r="V220" s="22">
        <v>212</v>
      </c>
      <c r="W220" s="24" t="str">
        <f t="shared" si="10"/>
        <v/>
      </c>
      <c r="X220" s="24" t="str">
        <f t="shared" si="9"/>
        <v/>
      </c>
      <c r="Y220" s="24">
        <f t="shared" si="11"/>
        <v>3417</v>
      </c>
    </row>
    <row r="221" spans="1:25" ht="19.5" customHeight="1" thickBot="1">
      <c r="A221" s="313"/>
      <c r="B221" s="398"/>
      <c r="C221" s="340"/>
      <c r="D221" s="362"/>
      <c r="E221" s="362"/>
      <c r="F221" s="364"/>
      <c r="G221" s="366"/>
      <c r="H221" s="368"/>
      <c r="I221" s="370"/>
      <c r="J221" s="372"/>
      <c r="K221" s="390"/>
      <c r="L221" s="390"/>
      <c r="M221" s="395"/>
      <c r="N221" s="396"/>
      <c r="O221" s="354"/>
      <c r="P221" s="354"/>
      <c r="Q221" s="359"/>
      <c r="R221" s="360"/>
      <c r="V221" s="22">
        <v>213</v>
      </c>
      <c r="W221" s="24" t="str">
        <f t="shared" si="10"/>
        <v/>
      </c>
      <c r="X221" s="24" t="str">
        <f t="shared" si="9"/>
        <v/>
      </c>
      <c r="Y221" s="24">
        <f t="shared" si="11"/>
        <v>3433</v>
      </c>
    </row>
    <row r="222" spans="1:25" ht="28.5" customHeight="1" thickBot="1">
      <c r="A222" s="313"/>
      <c r="B222" s="398"/>
      <c r="C222" s="341"/>
      <c r="D222" s="12" t="s">
        <v>11</v>
      </c>
      <c r="E222" s="12" t="s">
        <v>12</v>
      </c>
      <c r="F222" s="26" t="s">
        <v>13</v>
      </c>
      <c r="G222" s="334" t="s">
        <v>67</v>
      </c>
      <c r="H222" s="335"/>
      <c r="I222" s="42" t="s">
        <v>68</v>
      </c>
      <c r="J222" s="27" t="s">
        <v>69</v>
      </c>
      <c r="K222" s="342" t="s">
        <v>70</v>
      </c>
      <c r="L222" s="342"/>
      <c r="M222" s="342"/>
      <c r="N222" s="335"/>
      <c r="V222" s="22">
        <v>214</v>
      </c>
      <c r="W222" s="24" t="str">
        <f t="shared" si="10"/>
        <v/>
      </c>
      <c r="X222" s="24" t="str">
        <f t="shared" si="9"/>
        <v/>
      </c>
      <c r="Y222" s="24">
        <f t="shared" si="11"/>
        <v>3449</v>
      </c>
    </row>
    <row r="223" spans="1:25" ht="41.25" customHeight="1" thickBot="1">
      <c r="A223" s="313"/>
      <c r="B223" s="343" t="str">
        <f>IF('様式第６号(2)'!D75="","",'様式第６号(2)'!D75)</f>
        <v/>
      </c>
      <c r="C223" s="341"/>
      <c r="D223" s="313" t="s">
        <v>71</v>
      </c>
      <c r="E223" s="313" t="s">
        <v>72</v>
      </c>
      <c r="F223" s="315" t="s">
        <v>73</v>
      </c>
      <c r="G223" s="42" t="s">
        <v>74</v>
      </c>
      <c r="H223" s="27" t="s">
        <v>75</v>
      </c>
      <c r="I223" s="42" t="s">
        <v>74</v>
      </c>
      <c r="J223" s="27" t="s">
        <v>75</v>
      </c>
      <c r="K223" s="345" t="s">
        <v>57</v>
      </c>
      <c r="L223" s="346"/>
      <c r="M223" s="347" t="s">
        <v>76</v>
      </c>
      <c r="N223" s="346"/>
      <c r="O223" s="28"/>
      <c r="P223" s="4"/>
      <c r="Q223" s="4"/>
      <c r="V223" s="22">
        <v>215</v>
      </c>
      <c r="W223" s="24" t="str">
        <f t="shared" si="10"/>
        <v/>
      </c>
      <c r="X223" s="24" t="str">
        <f t="shared" si="9"/>
        <v/>
      </c>
      <c r="Y223" s="24">
        <f t="shared" si="11"/>
        <v>3465</v>
      </c>
    </row>
    <row r="224" spans="1:25" ht="18.75" customHeight="1">
      <c r="A224" s="313"/>
      <c r="B224" s="343"/>
      <c r="C224" s="29" t="s">
        <v>78</v>
      </c>
      <c r="D224" s="313"/>
      <c r="E224" s="313"/>
      <c r="F224" s="315"/>
      <c r="G224" s="348" t="s">
        <v>79</v>
      </c>
      <c r="H224" s="384" t="s">
        <v>80</v>
      </c>
      <c r="I224" s="387" t="str">
        <f>IF(E228="","",MIN(G220,G228)+SUM(I220))</f>
        <v/>
      </c>
      <c r="J224" s="333" t="str">
        <f>IF(E228="","",MIN(H220,H228)+SUM(J220))</f>
        <v/>
      </c>
      <c r="K224" s="373" t="str">
        <f>IF('様式第６号(2)'!AB75="","",'様式第６号(2)'!AB75)</f>
        <v/>
      </c>
      <c r="L224" s="373"/>
      <c r="M224" s="375" t="str">
        <f>IF('様式第６号(3)'!V68="","",'様式第６号(3)'!V68)</f>
        <v/>
      </c>
      <c r="N224" s="376"/>
      <c r="P224" s="4"/>
      <c r="Q224" s="4"/>
      <c r="V224" s="22">
        <v>216</v>
      </c>
      <c r="W224" s="24" t="str">
        <f t="shared" si="10"/>
        <v/>
      </c>
      <c r="X224" s="24" t="str">
        <f t="shared" si="9"/>
        <v/>
      </c>
      <c r="Y224" s="24">
        <f t="shared" si="11"/>
        <v>3481</v>
      </c>
    </row>
    <row r="225" spans="1:25" ht="19.5" customHeight="1" thickBot="1">
      <c r="A225" s="313"/>
      <c r="B225" s="343"/>
      <c r="C225" s="379" t="str">
        <f>IFERROR(C221/C217,"")</f>
        <v/>
      </c>
      <c r="D225" s="313"/>
      <c r="E225" s="313"/>
      <c r="F225" s="315"/>
      <c r="G225" s="349"/>
      <c r="H225" s="385"/>
      <c r="I225" s="328"/>
      <c r="J225" s="330"/>
      <c r="K225" s="373"/>
      <c r="L225" s="373"/>
      <c r="M225" s="375"/>
      <c r="N225" s="376"/>
      <c r="P225" s="4"/>
      <c r="Q225" s="4"/>
      <c r="V225" s="22">
        <v>217</v>
      </c>
      <c r="W225" s="24" t="str">
        <f t="shared" si="10"/>
        <v/>
      </c>
      <c r="X225" s="24" t="str">
        <f t="shared" si="9"/>
        <v/>
      </c>
      <c r="Y225" s="24">
        <f t="shared" si="11"/>
        <v>3497</v>
      </c>
    </row>
    <row r="226" spans="1:25" ht="15.75" customHeight="1">
      <c r="A226" s="313"/>
      <c r="B226" s="343"/>
      <c r="C226" s="380"/>
      <c r="D226" s="313"/>
      <c r="E226" s="313"/>
      <c r="F226" s="315"/>
      <c r="G226" s="349"/>
      <c r="H226" s="385"/>
      <c r="I226" s="30" t="s">
        <v>35</v>
      </c>
      <c r="J226" s="31" t="s">
        <v>35</v>
      </c>
      <c r="K226" s="373"/>
      <c r="L226" s="373"/>
      <c r="M226" s="375"/>
      <c r="N226" s="376"/>
      <c r="P226" s="4"/>
      <c r="Q226" s="4"/>
      <c r="V226" s="22">
        <v>218</v>
      </c>
      <c r="W226" s="24" t="str">
        <f t="shared" si="10"/>
        <v/>
      </c>
      <c r="X226" s="24" t="str">
        <f t="shared" si="9"/>
        <v/>
      </c>
      <c r="Y226" s="24">
        <f t="shared" si="11"/>
        <v>3513</v>
      </c>
    </row>
    <row r="227" spans="1:25" ht="18.75" customHeight="1" thickBot="1">
      <c r="A227" s="313"/>
      <c r="B227" s="343"/>
      <c r="C227" s="32" t="s">
        <v>82</v>
      </c>
      <c r="D227" s="314"/>
      <c r="E227" s="314"/>
      <c r="F227" s="316"/>
      <c r="G227" s="350"/>
      <c r="H227" s="386"/>
      <c r="I227" s="54">
        <f>'様式第６号(2)'!$I$18</f>
        <v>0</v>
      </c>
      <c r="J227" s="55">
        <f>'様式第６号(3)'!$I$18</f>
        <v>0</v>
      </c>
      <c r="K227" s="373"/>
      <c r="L227" s="373"/>
      <c r="M227" s="375"/>
      <c r="N227" s="376"/>
      <c r="P227" s="4"/>
      <c r="Q227" s="4"/>
      <c r="V227" s="22">
        <v>219</v>
      </c>
      <c r="W227" s="24" t="str">
        <f t="shared" si="10"/>
        <v/>
      </c>
      <c r="X227" s="24" t="str">
        <f t="shared" si="9"/>
        <v/>
      </c>
      <c r="Y227" s="24">
        <f t="shared" si="11"/>
        <v>3529</v>
      </c>
    </row>
    <row r="228" spans="1:25" ht="45" customHeight="1">
      <c r="A228" s="313"/>
      <c r="B228" s="343"/>
      <c r="C228" s="379" t="str">
        <f>IF(OR(C217="",C221=""),"",IF(AND(C225&gt;=0.85,C225&lt;=1.15),"○","×"))</f>
        <v/>
      </c>
      <c r="D228" s="382" t="str">
        <f>IF(C217="","",C217)</f>
        <v/>
      </c>
      <c r="E228" s="336"/>
      <c r="F228" s="338" t="str">
        <f>IFERROR(D228*E228,"")</f>
        <v/>
      </c>
      <c r="G228" s="327" t="str">
        <f>IF(F228&lt;F220,ROUNDUP(F228*D220/ F220,0),"")</f>
        <v/>
      </c>
      <c r="H228" s="329" t="str">
        <f>IF(F228&lt;F220,ROUNDUP(F228*E220/ F220,0),"")</f>
        <v/>
      </c>
      <c r="I228" s="331" t="str">
        <f>IFERROR(ROUNDUP(I224*I227,0),"")</f>
        <v/>
      </c>
      <c r="J228" s="333" t="str">
        <f>IFERROR(ROUNDUP(J224*J227,0),"")</f>
        <v/>
      </c>
      <c r="K228" s="373"/>
      <c r="L228" s="373"/>
      <c r="M228" s="375"/>
      <c r="N228" s="376"/>
      <c r="P228" s="4"/>
      <c r="Q228" s="4"/>
      <c r="V228" s="22">
        <v>220</v>
      </c>
      <c r="W228" s="24" t="str">
        <f t="shared" si="10"/>
        <v/>
      </c>
      <c r="X228" s="24" t="str">
        <f t="shared" si="9"/>
        <v/>
      </c>
      <c r="Y228" s="24">
        <f t="shared" si="11"/>
        <v>3545</v>
      </c>
    </row>
    <row r="229" spans="1:25" ht="19.5" customHeight="1" thickBot="1">
      <c r="A229" s="314"/>
      <c r="B229" s="344"/>
      <c r="C229" s="381"/>
      <c r="D229" s="383"/>
      <c r="E229" s="337"/>
      <c r="F229" s="339"/>
      <c r="G229" s="328"/>
      <c r="H229" s="330"/>
      <c r="I229" s="332"/>
      <c r="J229" s="330"/>
      <c r="K229" s="374"/>
      <c r="L229" s="374"/>
      <c r="M229" s="377"/>
      <c r="N229" s="378"/>
      <c r="P229" s="33"/>
      <c r="Q229" s="34"/>
      <c r="R229" s="34"/>
      <c r="V229" s="22">
        <v>221</v>
      </c>
      <c r="W229" s="24" t="str">
        <f t="shared" si="10"/>
        <v/>
      </c>
      <c r="X229" s="24" t="str">
        <f t="shared" si="9"/>
        <v/>
      </c>
      <c r="Y229" s="24">
        <f t="shared" si="11"/>
        <v>3561</v>
      </c>
    </row>
    <row r="230" spans="1:25" ht="24" customHeight="1" thickBot="1">
      <c r="A230" s="10" t="s">
        <v>108</v>
      </c>
      <c r="B230" s="11" t="s">
        <v>84</v>
      </c>
      <c r="C230" s="12" t="s">
        <v>7</v>
      </c>
      <c r="D230" s="12" t="s">
        <v>8</v>
      </c>
      <c r="E230" s="12" t="s">
        <v>9</v>
      </c>
      <c r="F230" s="13" t="s">
        <v>10</v>
      </c>
      <c r="G230" s="334" t="s">
        <v>44</v>
      </c>
      <c r="H230" s="335"/>
      <c r="I230" s="334" t="s">
        <v>45</v>
      </c>
      <c r="J230" s="335"/>
      <c r="K230" s="318" t="s">
        <v>46</v>
      </c>
      <c r="L230" s="403"/>
      <c r="M230" s="403"/>
      <c r="N230" s="319"/>
      <c r="O230" s="404" t="s">
        <v>47</v>
      </c>
      <c r="P230" s="404"/>
      <c r="Q230" s="404"/>
      <c r="R230" s="346"/>
      <c r="T230" s="14"/>
      <c r="U230" s="14"/>
      <c r="V230" s="22">
        <v>222</v>
      </c>
      <c r="W230" s="24" t="str">
        <f t="shared" si="10"/>
        <v/>
      </c>
      <c r="X230" s="24" t="str">
        <f t="shared" si="9"/>
        <v/>
      </c>
      <c r="Y230" s="24">
        <f t="shared" si="11"/>
        <v>3577</v>
      </c>
    </row>
    <row r="231" spans="1:25" ht="31.5" customHeight="1" thickBot="1">
      <c r="A231" s="313">
        <v>13</v>
      </c>
      <c r="B231" s="15" t="s">
        <v>48</v>
      </c>
      <c r="C231" s="11" t="s">
        <v>49</v>
      </c>
      <c r="D231" s="313" t="s">
        <v>50</v>
      </c>
      <c r="E231" s="313" t="s">
        <v>51</v>
      </c>
      <c r="F231" s="315" t="s">
        <v>52</v>
      </c>
      <c r="G231" s="16" t="s">
        <v>53</v>
      </c>
      <c r="H231" s="17" t="s">
        <v>54</v>
      </c>
      <c r="I231" s="18" t="s">
        <v>53</v>
      </c>
      <c r="J231" s="17" t="s">
        <v>54</v>
      </c>
      <c r="K231" s="317" t="s">
        <v>55</v>
      </c>
      <c r="L231" s="318"/>
      <c r="M231" s="320" t="s">
        <v>56</v>
      </c>
      <c r="N231" s="317"/>
      <c r="O231" s="321" t="s">
        <v>57</v>
      </c>
      <c r="P231" s="321"/>
      <c r="Q231" s="323" t="s">
        <v>58</v>
      </c>
      <c r="R231" s="324"/>
      <c r="T231" s="19"/>
      <c r="U231" s="43"/>
      <c r="V231" s="22">
        <v>223</v>
      </c>
      <c r="W231" s="24" t="str">
        <f t="shared" si="10"/>
        <v/>
      </c>
      <c r="X231" s="24" t="str">
        <f t="shared" si="9"/>
        <v/>
      </c>
      <c r="Y231" s="24">
        <f t="shared" si="11"/>
        <v>3593</v>
      </c>
    </row>
    <row r="232" spans="1:25" ht="24" customHeight="1" thickBot="1">
      <c r="A232" s="313"/>
      <c r="B232" s="397" t="str">
        <f>IF('様式第６号(2)'!B77="","",'様式第６号(2)'!B77)</f>
        <v/>
      </c>
      <c r="C232" s="21" t="s">
        <v>59</v>
      </c>
      <c r="D232" s="313"/>
      <c r="E232" s="313"/>
      <c r="F232" s="315"/>
      <c r="G232" s="348" t="s">
        <v>60</v>
      </c>
      <c r="H232" s="399" t="s">
        <v>61</v>
      </c>
      <c r="I232" s="400" t="s">
        <v>62</v>
      </c>
      <c r="J232" s="384" t="s">
        <v>63</v>
      </c>
      <c r="K232" s="319"/>
      <c r="L232" s="318"/>
      <c r="M232" s="320"/>
      <c r="N232" s="317"/>
      <c r="O232" s="322"/>
      <c r="P232" s="322"/>
      <c r="Q232" s="325"/>
      <c r="R232" s="326"/>
      <c r="V232" s="22">
        <v>224</v>
      </c>
      <c r="W232" s="24" t="str">
        <f t="shared" si="10"/>
        <v/>
      </c>
      <c r="X232" s="24" t="str">
        <f t="shared" si="9"/>
        <v/>
      </c>
      <c r="Y232" s="24">
        <f t="shared" si="11"/>
        <v>3609</v>
      </c>
    </row>
    <row r="233" spans="1:25" ht="17.25" customHeight="1">
      <c r="A233" s="313"/>
      <c r="B233" s="398"/>
      <c r="C233" s="340"/>
      <c r="D233" s="313"/>
      <c r="E233" s="313"/>
      <c r="F233" s="315"/>
      <c r="G233" s="349"/>
      <c r="H233" s="385"/>
      <c r="I233" s="401"/>
      <c r="J233" s="385"/>
      <c r="K233" s="388" t="str">
        <f>IFERROR((IF((I244+J244)&gt;12000*E244,ROUNDUP(12000*E244*I244/(I244+J244),0),"")),"")</f>
        <v/>
      </c>
      <c r="L233" s="388"/>
      <c r="M233" s="391" t="str">
        <f>IFERROR((IF((I244+J244)&gt;12000*E244,ROUNDUP(12000*E244*J244/(I244+J244),0),"")),"")</f>
        <v/>
      </c>
      <c r="N233" s="392"/>
      <c r="O233" s="351" t="str">
        <f>IF(AND(I244="",K233=""),"",MIN(I244,K233)+K240)</f>
        <v/>
      </c>
      <c r="P233" s="352"/>
      <c r="Q233" s="355" t="str">
        <f>IF(AND(J244="",M233=""),"",MIN(J244,M233)+M240)</f>
        <v/>
      </c>
      <c r="R233" s="356"/>
      <c r="V233" s="22">
        <v>225</v>
      </c>
      <c r="W233" s="24" t="str">
        <f t="shared" si="10"/>
        <v/>
      </c>
      <c r="X233" s="24" t="str">
        <f t="shared" si="9"/>
        <v/>
      </c>
      <c r="Y233" s="24">
        <f t="shared" si="11"/>
        <v>3625</v>
      </c>
    </row>
    <row r="234" spans="1:25" ht="15.75" customHeight="1">
      <c r="A234" s="313"/>
      <c r="B234" s="398"/>
      <c r="C234" s="341"/>
      <c r="D234" s="313"/>
      <c r="E234" s="313"/>
      <c r="F234" s="315"/>
      <c r="G234" s="349"/>
      <c r="H234" s="385"/>
      <c r="I234" s="401"/>
      <c r="J234" s="385"/>
      <c r="K234" s="389"/>
      <c r="L234" s="389"/>
      <c r="M234" s="393"/>
      <c r="N234" s="394"/>
      <c r="O234" s="353"/>
      <c r="P234" s="353"/>
      <c r="Q234" s="357"/>
      <c r="R234" s="358"/>
      <c r="V234" s="22">
        <v>226</v>
      </c>
      <c r="W234" s="24" t="str">
        <f t="shared" si="10"/>
        <v/>
      </c>
      <c r="X234" s="24" t="str">
        <f t="shared" si="9"/>
        <v/>
      </c>
      <c r="Y234" s="24">
        <f t="shared" si="11"/>
        <v>3641</v>
      </c>
    </row>
    <row r="235" spans="1:25" ht="19.5" customHeight="1" thickBot="1">
      <c r="A235" s="313"/>
      <c r="B235" s="398"/>
      <c r="C235" s="341"/>
      <c r="D235" s="314"/>
      <c r="E235" s="314"/>
      <c r="F235" s="316"/>
      <c r="G235" s="350"/>
      <c r="H235" s="386"/>
      <c r="I235" s="402"/>
      <c r="J235" s="386"/>
      <c r="K235" s="389"/>
      <c r="L235" s="389"/>
      <c r="M235" s="393"/>
      <c r="N235" s="394"/>
      <c r="O235" s="353"/>
      <c r="P235" s="353"/>
      <c r="Q235" s="357"/>
      <c r="R235" s="358"/>
      <c r="V235" s="22">
        <v>227</v>
      </c>
      <c r="W235" s="24" t="str">
        <f t="shared" si="10"/>
        <v/>
      </c>
      <c r="X235" s="24" t="str">
        <f t="shared" si="9"/>
        <v/>
      </c>
      <c r="Y235" s="24">
        <f t="shared" si="11"/>
        <v>3657</v>
      </c>
    </row>
    <row r="236" spans="1:25" ht="45" customHeight="1">
      <c r="A236" s="313"/>
      <c r="B236" s="398"/>
      <c r="C236" s="25" t="s">
        <v>66</v>
      </c>
      <c r="D236" s="361" t="str">
        <f>IF('様式第６号(2)'!T77="","",'様式第６号(2)'!T77)</f>
        <v/>
      </c>
      <c r="E236" s="361" t="str">
        <f>IF('様式第６号(3)'!W70="","",'様式第６号(3)'!W70)</f>
        <v/>
      </c>
      <c r="F236" s="363" t="str">
        <f>IF(OR(D236="",E236=""),"",D236+E236)</f>
        <v/>
      </c>
      <c r="G236" s="365" t="str">
        <f>IF(F236&lt;=F244,D236,"")</f>
        <v/>
      </c>
      <c r="H236" s="367" t="str">
        <f>IF(F236&lt;=F244,E236,"")</f>
        <v/>
      </c>
      <c r="I236" s="369" t="str">
        <f>IF('様式第６号(2)'!V77="","",'様式第６号(2)'!V77)</f>
        <v/>
      </c>
      <c r="J236" s="371" t="str">
        <f>IF('様式第６号(3)'!P70="","",'様式第６号(3)'!P70)</f>
        <v/>
      </c>
      <c r="K236" s="389"/>
      <c r="L236" s="389"/>
      <c r="M236" s="393"/>
      <c r="N236" s="394"/>
      <c r="O236" s="353"/>
      <c r="P236" s="353"/>
      <c r="Q236" s="357"/>
      <c r="R236" s="358"/>
      <c r="V236" s="22">
        <v>228</v>
      </c>
      <c r="W236" s="24" t="str">
        <f t="shared" si="10"/>
        <v/>
      </c>
      <c r="X236" s="24" t="str">
        <f t="shared" si="9"/>
        <v/>
      </c>
      <c r="Y236" s="24">
        <f t="shared" si="11"/>
        <v>3673</v>
      </c>
    </row>
    <row r="237" spans="1:25" ht="19.5" customHeight="1" thickBot="1">
      <c r="A237" s="313"/>
      <c r="B237" s="398"/>
      <c r="C237" s="340"/>
      <c r="D237" s="362"/>
      <c r="E237" s="362"/>
      <c r="F237" s="364"/>
      <c r="G237" s="366"/>
      <c r="H237" s="368"/>
      <c r="I237" s="370"/>
      <c r="J237" s="372"/>
      <c r="K237" s="390"/>
      <c r="L237" s="390"/>
      <c r="M237" s="395"/>
      <c r="N237" s="396"/>
      <c r="O237" s="354"/>
      <c r="P237" s="354"/>
      <c r="Q237" s="359"/>
      <c r="R237" s="360"/>
      <c r="V237" s="22">
        <v>229</v>
      </c>
      <c r="W237" s="24" t="str">
        <f t="shared" si="10"/>
        <v/>
      </c>
      <c r="X237" s="24" t="str">
        <f t="shared" si="9"/>
        <v/>
      </c>
      <c r="Y237" s="24">
        <f t="shared" si="11"/>
        <v>3689</v>
      </c>
    </row>
    <row r="238" spans="1:25" ht="28.5" customHeight="1" thickBot="1">
      <c r="A238" s="313"/>
      <c r="B238" s="398"/>
      <c r="C238" s="341"/>
      <c r="D238" s="12" t="s">
        <v>11</v>
      </c>
      <c r="E238" s="12" t="s">
        <v>12</v>
      </c>
      <c r="F238" s="26" t="s">
        <v>13</v>
      </c>
      <c r="G238" s="334" t="s">
        <v>67</v>
      </c>
      <c r="H238" s="335"/>
      <c r="I238" s="42" t="s">
        <v>68</v>
      </c>
      <c r="J238" s="27" t="s">
        <v>69</v>
      </c>
      <c r="K238" s="342" t="s">
        <v>70</v>
      </c>
      <c r="L238" s="342"/>
      <c r="M238" s="342"/>
      <c r="N238" s="335"/>
      <c r="V238" s="22">
        <v>230</v>
      </c>
      <c r="W238" s="24" t="str">
        <f t="shared" si="10"/>
        <v/>
      </c>
      <c r="X238" s="24" t="str">
        <f t="shared" si="9"/>
        <v/>
      </c>
      <c r="Y238" s="24">
        <f t="shared" si="11"/>
        <v>3705</v>
      </c>
    </row>
    <row r="239" spans="1:25" ht="41.25" customHeight="1" thickBot="1">
      <c r="A239" s="313"/>
      <c r="B239" s="343" t="str">
        <f>IF('様式第６号(2)'!D77="","",'様式第６号(2)'!D77)</f>
        <v/>
      </c>
      <c r="C239" s="341"/>
      <c r="D239" s="313" t="s">
        <v>71</v>
      </c>
      <c r="E239" s="313" t="s">
        <v>72</v>
      </c>
      <c r="F239" s="315" t="s">
        <v>73</v>
      </c>
      <c r="G239" s="42" t="s">
        <v>74</v>
      </c>
      <c r="H239" s="27" t="s">
        <v>75</v>
      </c>
      <c r="I239" s="42" t="s">
        <v>74</v>
      </c>
      <c r="J239" s="27" t="s">
        <v>75</v>
      </c>
      <c r="K239" s="345" t="s">
        <v>57</v>
      </c>
      <c r="L239" s="346"/>
      <c r="M239" s="347" t="s">
        <v>76</v>
      </c>
      <c r="N239" s="346"/>
      <c r="O239" s="28"/>
      <c r="P239" s="4"/>
      <c r="Q239" s="4"/>
      <c r="T239" s="3"/>
      <c r="U239" s="3"/>
      <c r="V239" s="22">
        <v>231</v>
      </c>
      <c r="W239" s="24" t="str">
        <f t="shared" si="10"/>
        <v/>
      </c>
      <c r="X239" s="24" t="str">
        <f t="shared" si="9"/>
        <v/>
      </c>
      <c r="Y239" s="24">
        <f t="shared" si="11"/>
        <v>3721</v>
      </c>
    </row>
    <row r="240" spans="1:25" ht="18.75" customHeight="1">
      <c r="A240" s="313"/>
      <c r="B240" s="343"/>
      <c r="C240" s="29" t="s">
        <v>78</v>
      </c>
      <c r="D240" s="313"/>
      <c r="E240" s="313"/>
      <c r="F240" s="315"/>
      <c r="G240" s="348" t="s">
        <v>79</v>
      </c>
      <c r="H240" s="384" t="s">
        <v>80</v>
      </c>
      <c r="I240" s="387" t="str">
        <f>IF(E244="","",MIN(G236,G244)+SUM(I236))</f>
        <v/>
      </c>
      <c r="J240" s="333" t="str">
        <f>IF(E244="","",MIN(H236,H244)+SUM(J236))</f>
        <v/>
      </c>
      <c r="K240" s="373" t="str">
        <f>IF('様式第６号(2)'!AB77="","",'様式第６号(2)'!AB77)</f>
        <v/>
      </c>
      <c r="L240" s="373"/>
      <c r="M240" s="375" t="str">
        <f>IF('様式第６号(3)'!V70="","",'様式第６号(3)'!V70)</f>
        <v/>
      </c>
      <c r="N240" s="376"/>
      <c r="P240" s="4"/>
      <c r="Q240" s="4"/>
      <c r="T240" s="3"/>
      <c r="U240" s="3"/>
      <c r="V240" s="22">
        <v>232</v>
      </c>
      <c r="W240" s="24" t="str">
        <f t="shared" si="10"/>
        <v/>
      </c>
      <c r="X240" s="24" t="str">
        <f t="shared" si="9"/>
        <v/>
      </c>
      <c r="Y240" s="24">
        <f t="shared" si="11"/>
        <v>3737</v>
      </c>
    </row>
    <row r="241" spans="1:25" ht="19.5" customHeight="1" thickBot="1">
      <c r="A241" s="313"/>
      <c r="B241" s="343"/>
      <c r="C241" s="379" t="str">
        <f>IFERROR(C237/C233,"")</f>
        <v/>
      </c>
      <c r="D241" s="313"/>
      <c r="E241" s="313"/>
      <c r="F241" s="315"/>
      <c r="G241" s="349"/>
      <c r="H241" s="385"/>
      <c r="I241" s="328"/>
      <c r="J241" s="330"/>
      <c r="K241" s="373"/>
      <c r="L241" s="373"/>
      <c r="M241" s="375"/>
      <c r="N241" s="376"/>
      <c r="P241" s="4"/>
      <c r="Q241" s="4"/>
      <c r="T241" s="3"/>
      <c r="U241" s="3"/>
      <c r="V241" s="22">
        <v>233</v>
      </c>
      <c r="W241" s="24" t="str">
        <f t="shared" si="10"/>
        <v/>
      </c>
      <c r="X241" s="24" t="str">
        <f t="shared" si="9"/>
        <v/>
      </c>
      <c r="Y241" s="24">
        <f t="shared" si="11"/>
        <v>3753</v>
      </c>
    </row>
    <row r="242" spans="1:25" ht="15.75" customHeight="1">
      <c r="A242" s="313"/>
      <c r="B242" s="343"/>
      <c r="C242" s="380"/>
      <c r="D242" s="313"/>
      <c r="E242" s="313"/>
      <c r="F242" s="315"/>
      <c r="G242" s="349"/>
      <c r="H242" s="385"/>
      <c r="I242" s="30" t="s">
        <v>35</v>
      </c>
      <c r="J242" s="31" t="s">
        <v>35</v>
      </c>
      <c r="K242" s="373"/>
      <c r="L242" s="373"/>
      <c r="M242" s="375"/>
      <c r="N242" s="376"/>
      <c r="P242" s="4"/>
      <c r="Q242" s="4"/>
      <c r="T242" s="3"/>
      <c r="U242" s="3"/>
      <c r="V242" s="22">
        <v>234</v>
      </c>
      <c r="W242" s="24" t="str">
        <f t="shared" si="10"/>
        <v/>
      </c>
      <c r="X242" s="24" t="str">
        <f t="shared" si="9"/>
        <v/>
      </c>
      <c r="Y242" s="24">
        <f t="shared" si="11"/>
        <v>3769</v>
      </c>
    </row>
    <row r="243" spans="1:25" ht="18.75" customHeight="1" thickBot="1">
      <c r="A243" s="313"/>
      <c r="B243" s="343"/>
      <c r="C243" s="32" t="s">
        <v>82</v>
      </c>
      <c r="D243" s="314"/>
      <c r="E243" s="314"/>
      <c r="F243" s="316"/>
      <c r="G243" s="350"/>
      <c r="H243" s="386"/>
      <c r="I243" s="54">
        <f>'様式第６号(2)'!$I$18</f>
        <v>0</v>
      </c>
      <c r="J243" s="55">
        <f>'様式第６号(3)'!$I$18</f>
        <v>0</v>
      </c>
      <c r="K243" s="373"/>
      <c r="L243" s="373"/>
      <c r="M243" s="375"/>
      <c r="N243" s="376"/>
      <c r="P243" s="4"/>
      <c r="Q243" s="4"/>
      <c r="T243" s="3"/>
      <c r="U243" s="3"/>
      <c r="V243" s="22">
        <v>235</v>
      </c>
      <c r="W243" s="24" t="str">
        <f t="shared" si="10"/>
        <v/>
      </c>
      <c r="X243" s="24" t="str">
        <f t="shared" si="9"/>
        <v/>
      </c>
      <c r="Y243" s="24">
        <f t="shared" si="11"/>
        <v>3785</v>
      </c>
    </row>
    <row r="244" spans="1:25" ht="45" customHeight="1">
      <c r="A244" s="313"/>
      <c r="B244" s="343"/>
      <c r="C244" s="379" t="str">
        <f>IF(OR(C233="",C237=""),"",IF(AND(C241&gt;=0.85,C241&lt;=1.15),"○","×"))</f>
        <v/>
      </c>
      <c r="D244" s="382" t="str">
        <f>IF(C233="","",C233)</f>
        <v/>
      </c>
      <c r="E244" s="336"/>
      <c r="F244" s="338" t="str">
        <f>IFERROR(D244*E244,"")</f>
        <v/>
      </c>
      <c r="G244" s="327" t="str">
        <f>IF(F244&lt;F236,ROUNDUP(F244*D236/ F236,0),"")</f>
        <v/>
      </c>
      <c r="H244" s="329" t="str">
        <f>IF(F244&lt;F236,ROUNDUP(F244*E236/ F236,0),"")</f>
        <v/>
      </c>
      <c r="I244" s="331" t="str">
        <f>IFERROR(ROUNDUP(I240*I243,0),"")</f>
        <v/>
      </c>
      <c r="J244" s="333" t="str">
        <f>IFERROR(ROUNDUP(J240*J243,0),"")</f>
        <v/>
      </c>
      <c r="K244" s="373"/>
      <c r="L244" s="373"/>
      <c r="M244" s="375"/>
      <c r="N244" s="376"/>
      <c r="P244" s="4"/>
      <c r="Q244" s="4"/>
      <c r="T244" s="3"/>
      <c r="U244" s="3"/>
      <c r="V244" s="22">
        <v>236</v>
      </c>
      <c r="W244" s="24" t="str">
        <f t="shared" si="10"/>
        <v/>
      </c>
      <c r="X244" s="24" t="str">
        <f t="shared" si="9"/>
        <v/>
      </c>
      <c r="Y244" s="24">
        <f t="shared" si="11"/>
        <v>3801</v>
      </c>
    </row>
    <row r="245" spans="1:25" ht="19.5" customHeight="1" thickBot="1">
      <c r="A245" s="314"/>
      <c r="B245" s="344"/>
      <c r="C245" s="381"/>
      <c r="D245" s="383"/>
      <c r="E245" s="337"/>
      <c r="F245" s="339"/>
      <c r="G245" s="328"/>
      <c r="H245" s="330"/>
      <c r="I245" s="332"/>
      <c r="J245" s="330"/>
      <c r="K245" s="374"/>
      <c r="L245" s="374"/>
      <c r="M245" s="377"/>
      <c r="N245" s="378"/>
      <c r="P245" s="33"/>
      <c r="Q245" s="34"/>
      <c r="R245" s="34"/>
      <c r="V245" s="22">
        <v>237</v>
      </c>
      <c r="W245" s="24" t="str">
        <f t="shared" si="10"/>
        <v/>
      </c>
      <c r="X245" s="24" t="str">
        <f t="shared" si="9"/>
        <v/>
      </c>
      <c r="Y245" s="24">
        <f t="shared" si="11"/>
        <v>3817</v>
      </c>
    </row>
    <row r="246" spans="1:25" ht="24" customHeight="1" thickBot="1">
      <c r="A246" s="10" t="s">
        <v>108</v>
      </c>
      <c r="B246" s="11" t="s">
        <v>84</v>
      </c>
      <c r="C246" s="12" t="s">
        <v>7</v>
      </c>
      <c r="D246" s="12" t="s">
        <v>8</v>
      </c>
      <c r="E246" s="12" t="s">
        <v>9</v>
      </c>
      <c r="F246" s="13" t="s">
        <v>10</v>
      </c>
      <c r="G246" s="334" t="s">
        <v>44</v>
      </c>
      <c r="H246" s="335"/>
      <c r="I246" s="334" t="s">
        <v>45</v>
      </c>
      <c r="J246" s="335"/>
      <c r="K246" s="318" t="s">
        <v>46</v>
      </c>
      <c r="L246" s="403"/>
      <c r="M246" s="403"/>
      <c r="N246" s="319"/>
      <c r="O246" s="404" t="s">
        <v>47</v>
      </c>
      <c r="P246" s="404"/>
      <c r="Q246" s="404"/>
      <c r="R246" s="346"/>
      <c r="T246" s="14"/>
      <c r="U246" s="14"/>
      <c r="V246" s="22">
        <v>238</v>
      </c>
      <c r="W246" s="24" t="str">
        <f t="shared" si="10"/>
        <v/>
      </c>
      <c r="X246" s="24" t="str">
        <f t="shared" si="9"/>
        <v/>
      </c>
      <c r="Y246" s="24">
        <f t="shared" si="11"/>
        <v>3833</v>
      </c>
    </row>
    <row r="247" spans="1:25" ht="31.5" customHeight="1" thickBot="1">
      <c r="A247" s="313">
        <v>14</v>
      </c>
      <c r="B247" s="15" t="s">
        <v>48</v>
      </c>
      <c r="C247" s="11" t="s">
        <v>49</v>
      </c>
      <c r="D247" s="313" t="s">
        <v>50</v>
      </c>
      <c r="E247" s="313" t="s">
        <v>51</v>
      </c>
      <c r="F247" s="315" t="s">
        <v>52</v>
      </c>
      <c r="G247" s="16" t="s">
        <v>53</v>
      </c>
      <c r="H247" s="17" t="s">
        <v>54</v>
      </c>
      <c r="I247" s="18" t="s">
        <v>53</v>
      </c>
      <c r="J247" s="17" t="s">
        <v>54</v>
      </c>
      <c r="K247" s="317" t="s">
        <v>55</v>
      </c>
      <c r="L247" s="318"/>
      <c r="M247" s="320" t="s">
        <v>56</v>
      </c>
      <c r="N247" s="317"/>
      <c r="O247" s="321" t="s">
        <v>57</v>
      </c>
      <c r="P247" s="321"/>
      <c r="Q247" s="323" t="s">
        <v>58</v>
      </c>
      <c r="R247" s="324"/>
      <c r="T247" s="19"/>
      <c r="U247" s="43"/>
      <c r="V247" s="22">
        <v>239</v>
      </c>
      <c r="W247" s="24" t="str">
        <f t="shared" si="10"/>
        <v/>
      </c>
      <c r="X247" s="24" t="str">
        <f t="shared" si="9"/>
        <v/>
      </c>
      <c r="Y247" s="24">
        <f t="shared" si="11"/>
        <v>3849</v>
      </c>
    </row>
    <row r="248" spans="1:25" ht="24" customHeight="1" thickBot="1">
      <c r="A248" s="313"/>
      <c r="B248" s="397" t="str">
        <f>IF('様式第６号(2)'!B79="","",'様式第６号(2)'!B79)</f>
        <v/>
      </c>
      <c r="C248" s="21" t="s">
        <v>59</v>
      </c>
      <c r="D248" s="313"/>
      <c r="E248" s="313"/>
      <c r="F248" s="315"/>
      <c r="G248" s="348" t="s">
        <v>60</v>
      </c>
      <c r="H248" s="399" t="s">
        <v>61</v>
      </c>
      <c r="I248" s="400" t="s">
        <v>62</v>
      </c>
      <c r="J248" s="384" t="s">
        <v>63</v>
      </c>
      <c r="K248" s="319"/>
      <c r="L248" s="318"/>
      <c r="M248" s="320"/>
      <c r="N248" s="317"/>
      <c r="O248" s="322"/>
      <c r="P248" s="322"/>
      <c r="Q248" s="325"/>
      <c r="R248" s="326"/>
      <c r="V248" s="22">
        <v>240</v>
      </c>
      <c r="W248" s="24" t="str">
        <f t="shared" si="10"/>
        <v/>
      </c>
      <c r="X248" s="24" t="str">
        <f t="shared" si="9"/>
        <v/>
      </c>
      <c r="Y248" s="24">
        <f t="shared" si="11"/>
        <v>3865</v>
      </c>
    </row>
    <row r="249" spans="1:25" ht="17.25" customHeight="1">
      <c r="A249" s="313"/>
      <c r="B249" s="398"/>
      <c r="C249" s="340"/>
      <c r="D249" s="313"/>
      <c r="E249" s="313"/>
      <c r="F249" s="315"/>
      <c r="G249" s="349"/>
      <c r="H249" s="385"/>
      <c r="I249" s="401"/>
      <c r="J249" s="385"/>
      <c r="K249" s="388" t="str">
        <f>IFERROR((IF((I260+J260)&gt;12000*E260,ROUNDUP(12000*E260*I260/(I260+J260),0),"")),"")</f>
        <v/>
      </c>
      <c r="L249" s="388"/>
      <c r="M249" s="391" t="str">
        <f>IFERROR((IF((I260+J260)&gt;12000*E260,ROUNDUP(12000*E260*J260/(I260+J260),0),"")),"")</f>
        <v/>
      </c>
      <c r="N249" s="392"/>
      <c r="O249" s="351" t="str">
        <f>IF(AND(I260="",K249=""),"",MIN(I260,K249)+K256)</f>
        <v/>
      </c>
      <c r="P249" s="352"/>
      <c r="Q249" s="355" t="str">
        <f>IF(AND(J260="",M249=""),"",MIN(J260,M249)+M256)</f>
        <v/>
      </c>
      <c r="R249" s="356"/>
      <c r="V249" s="22">
        <v>241</v>
      </c>
      <c r="W249" s="24" t="str">
        <f t="shared" si="10"/>
        <v/>
      </c>
      <c r="X249" s="24" t="str">
        <f t="shared" si="9"/>
        <v/>
      </c>
      <c r="Y249" s="24">
        <f t="shared" si="11"/>
        <v>3881</v>
      </c>
    </row>
    <row r="250" spans="1:25" ht="15.75" customHeight="1">
      <c r="A250" s="313"/>
      <c r="B250" s="398"/>
      <c r="C250" s="341"/>
      <c r="D250" s="313"/>
      <c r="E250" s="313"/>
      <c r="F250" s="315"/>
      <c r="G250" s="349"/>
      <c r="H250" s="385"/>
      <c r="I250" s="401"/>
      <c r="J250" s="385"/>
      <c r="K250" s="389"/>
      <c r="L250" s="389"/>
      <c r="M250" s="393"/>
      <c r="N250" s="394"/>
      <c r="O250" s="353"/>
      <c r="P250" s="353"/>
      <c r="Q250" s="357"/>
      <c r="R250" s="358"/>
      <c r="V250" s="22">
        <v>242</v>
      </c>
      <c r="W250" s="24" t="str">
        <f t="shared" si="10"/>
        <v/>
      </c>
      <c r="X250" s="24" t="str">
        <f t="shared" si="9"/>
        <v/>
      </c>
      <c r="Y250" s="24">
        <f t="shared" si="11"/>
        <v>3897</v>
      </c>
    </row>
    <row r="251" spans="1:25" ht="19.5" customHeight="1" thickBot="1">
      <c r="A251" s="313"/>
      <c r="B251" s="398"/>
      <c r="C251" s="341"/>
      <c r="D251" s="314"/>
      <c r="E251" s="314"/>
      <c r="F251" s="316"/>
      <c r="G251" s="350"/>
      <c r="H251" s="386"/>
      <c r="I251" s="402"/>
      <c r="J251" s="386"/>
      <c r="K251" s="389"/>
      <c r="L251" s="389"/>
      <c r="M251" s="393"/>
      <c r="N251" s="394"/>
      <c r="O251" s="353"/>
      <c r="P251" s="353"/>
      <c r="Q251" s="357"/>
      <c r="R251" s="358"/>
      <c r="V251" s="22">
        <v>243</v>
      </c>
      <c r="W251" s="24" t="str">
        <f t="shared" si="10"/>
        <v/>
      </c>
      <c r="X251" s="24" t="str">
        <f t="shared" si="9"/>
        <v/>
      </c>
      <c r="Y251" s="24">
        <f t="shared" si="11"/>
        <v>3913</v>
      </c>
    </row>
    <row r="252" spans="1:25" ht="45" customHeight="1">
      <c r="A252" s="313"/>
      <c r="B252" s="398"/>
      <c r="C252" s="25" t="s">
        <v>66</v>
      </c>
      <c r="D252" s="361" t="str">
        <f>IF('様式第６号(2)'!T79="","",'様式第６号(2)'!T79)</f>
        <v/>
      </c>
      <c r="E252" s="361" t="str">
        <f>IF('様式第６号(3)'!W72="","",'様式第６号(3)'!W72)</f>
        <v/>
      </c>
      <c r="F252" s="363" t="str">
        <f>IF(OR(D252="",E252=""),"",D252+E252)</f>
        <v/>
      </c>
      <c r="G252" s="365" t="str">
        <f>IF(F252&lt;=F260,D252,"")</f>
        <v/>
      </c>
      <c r="H252" s="367" t="str">
        <f>IF(F252&lt;=F260,E252,"")</f>
        <v/>
      </c>
      <c r="I252" s="369" t="str">
        <f>IF('様式第６号(2)'!V79="","",'様式第６号(2)'!V79)</f>
        <v/>
      </c>
      <c r="J252" s="371" t="str">
        <f>IF('様式第６号(3)'!P72="","",'様式第６号(3)'!P72)</f>
        <v/>
      </c>
      <c r="K252" s="389"/>
      <c r="L252" s="389"/>
      <c r="M252" s="393"/>
      <c r="N252" s="394"/>
      <c r="O252" s="353"/>
      <c r="P252" s="353"/>
      <c r="Q252" s="357"/>
      <c r="R252" s="358"/>
      <c r="V252" s="22">
        <v>244</v>
      </c>
      <c r="W252" s="24" t="str">
        <f t="shared" si="10"/>
        <v/>
      </c>
      <c r="X252" s="24" t="str">
        <f t="shared" si="9"/>
        <v/>
      </c>
      <c r="Y252" s="24">
        <f t="shared" si="11"/>
        <v>3929</v>
      </c>
    </row>
    <row r="253" spans="1:25" ht="19.5" customHeight="1" thickBot="1">
      <c r="A253" s="313"/>
      <c r="B253" s="398"/>
      <c r="C253" s="340"/>
      <c r="D253" s="362"/>
      <c r="E253" s="362"/>
      <c r="F253" s="364"/>
      <c r="G253" s="366"/>
      <c r="H253" s="368"/>
      <c r="I253" s="370"/>
      <c r="J253" s="372"/>
      <c r="K253" s="390"/>
      <c r="L253" s="390"/>
      <c r="M253" s="395"/>
      <c r="N253" s="396"/>
      <c r="O253" s="354"/>
      <c r="P253" s="354"/>
      <c r="Q253" s="359"/>
      <c r="R253" s="360"/>
      <c r="V253" s="22">
        <v>245</v>
      </c>
      <c r="W253" s="24" t="str">
        <f t="shared" si="10"/>
        <v/>
      </c>
      <c r="X253" s="24" t="str">
        <f t="shared" si="9"/>
        <v/>
      </c>
      <c r="Y253" s="24">
        <f t="shared" si="11"/>
        <v>3945</v>
      </c>
    </row>
    <row r="254" spans="1:25" ht="28.5" customHeight="1" thickBot="1">
      <c r="A254" s="313"/>
      <c r="B254" s="398"/>
      <c r="C254" s="341"/>
      <c r="D254" s="12" t="s">
        <v>11</v>
      </c>
      <c r="E254" s="12" t="s">
        <v>12</v>
      </c>
      <c r="F254" s="26" t="s">
        <v>13</v>
      </c>
      <c r="G254" s="334" t="s">
        <v>67</v>
      </c>
      <c r="H254" s="335"/>
      <c r="I254" s="42" t="s">
        <v>68</v>
      </c>
      <c r="J254" s="27" t="s">
        <v>69</v>
      </c>
      <c r="K254" s="342" t="s">
        <v>70</v>
      </c>
      <c r="L254" s="342"/>
      <c r="M254" s="342"/>
      <c r="N254" s="335"/>
      <c r="V254" s="22">
        <v>246</v>
      </c>
      <c r="W254" s="24" t="str">
        <f t="shared" si="10"/>
        <v/>
      </c>
      <c r="X254" s="24" t="str">
        <f t="shared" si="9"/>
        <v/>
      </c>
      <c r="Y254" s="24">
        <f t="shared" si="11"/>
        <v>3961</v>
      </c>
    </row>
    <row r="255" spans="1:25" ht="41.25" customHeight="1" thickBot="1">
      <c r="A255" s="313"/>
      <c r="B255" s="343" t="str">
        <f>IF('様式第６号(2)'!D79="","",'様式第６号(2)'!D79)</f>
        <v/>
      </c>
      <c r="C255" s="341"/>
      <c r="D255" s="313" t="s">
        <v>71</v>
      </c>
      <c r="E255" s="313" t="s">
        <v>72</v>
      </c>
      <c r="F255" s="315" t="s">
        <v>73</v>
      </c>
      <c r="G255" s="42" t="s">
        <v>74</v>
      </c>
      <c r="H255" s="27" t="s">
        <v>75</v>
      </c>
      <c r="I255" s="42" t="s">
        <v>74</v>
      </c>
      <c r="J255" s="27" t="s">
        <v>75</v>
      </c>
      <c r="K255" s="345" t="s">
        <v>57</v>
      </c>
      <c r="L255" s="346"/>
      <c r="M255" s="347" t="s">
        <v>76</v>
      </c>
      <c r="N255" s="346"/>
      <c r="O255" s="28"/>
      <c r="P255" s="4"/>
      <c r="Q255" s="4"/>
      <c r="V255" s="22">
        <v>247</v>
      </c>
      <c r="W255" s="24" t="str">
        <f t="shared" si="10"/>
        <v/>
      </c>
      <c r="X255" s="24" t="str">
        <f t="shared" si="9"/>
        <v/>
      </c>
      <c r="Y255" s="24">
        <f t="shared" si="11"/>
        <v>3977</v>
      </c>
    </row>
    <row r="256" spans="1:25" ht="18.75" customHeight="1">
      <c r="A256" s="313"/>
      <c r="B256" s="343"/>
      <c r="C256" s="29" t="s">
        <v>78</v>
      </c>
      <c r="D256" s="313"/>
      <c r="E256" s="313"/>
      <c r="F256" s="315"/>
      <c r="G256" s="348" t="s">
        <v>79</v>
      </c>
      <c r="H256" s="384" t="s">
        <v>80</v>
      </c>
      <c r="I256" s="387" t="str">
        <f>IF(E260="","",MIN(G252,G260)+SUM(I252))</f>
        <v/>
      </c>
      <c r="J256" s="333" t="str">
        <f>IF(E260="","",MIN(H252,H260)+SUM(J252))</f>
        <v/>
      </c>
      <c r="K256" s="373" t="str">
        <f>IF('様式第６号(2)'!AB79="","",'様式第６号(2)'!AB79)</f>
        <v/>
      </c>
      <c r="L256" s="373"/>
      <c r="M256" s="375" t="str">
        <f>IF('様式第６号(3)'!V72="","",'様式第６号(3)'!V72)</f>
        <v/>
      </c>
      <c r="N256" s="376"/>
      <c r="P256" s="4"/>
      <c r="Q256" s="4"/>
      <c r="V256" s="22">
        <v>248</v>
      </c>
      <c r="W256" s="24" t="str">
        <f t="shared" si="10"/>
        <v/>
      </c>
      <c r="X256" s="24" t="str">
        <f t="shared" si="9"/>
        <v/>
      </c>
      <c r="Y256" s="24">
        <f t="shared" si="11"/>
        <v>3993</v>
      </c>
    </row>
    <row r="257" spans="1:25" ht="19.5" customHeight="1" thickBot="1">
      <c r="A257" s="313"/>
      <c r="B257" s="343"/>
      <c r="C257" s="379" t="str">
        <f>IFERROR(C253/C249,"")</f>
        <v/>
      </c>
      <c r="D257" s="313"/>
      <c r="E257" s="313"/>
      <c r="F257" s="315"/>
      <c r="G257" s="349"/>
      <c r="H257" s="385"/>
      <c r="I257" s="328"/>
      <c r="J257" s="330"/>
      <c r="K257" s="373"/>
      <c r="L257" s="373"/>
      <c r="M257" s="375"/>
      <c r="N257" s="376"/>
      <c r="P257" s="4"/>
      <c r="Q257" s="4"/>
      <c r="V257" s="22">
        <v>249</v>
      </c>
      <c r="W257" s="24" t="str">
        <f t="shared" si="10"/>
        <v/>
      </c>
      <c r="X257" s="24" t="str">
        <f t="shared" si="9"/>
        <v/>
      </c>
      <c r="Y257" s="24">
        <f t="shared" si="11"/>
        <v>4009</v>
      </c>
    </row>
    <row r="258" spans="1:25" ht="15.75" customHeight="1">
      <c r="A258" s="313"/>
      <c r="B258" s="343"/>
      <c r="C258" s="380"/>
      <c r="D258" s="313"/>
      <c r="E258" s="313"/>
      <c r="F258" s="315"/>
      <c r="G258" s="349"/>
      <c r="H258" s="385"/>
      <c r="I258" s="30" t="s">
        <v>35</v>
      </c>
      <c r="J258" s="31" t="s">
        <v>35</v>
      </c>
      <c r="K258" s="373"/>
      <c r="L258" s="373"/>
      <c r="M258" s="375"/>
      <c r="N258" s="376"/>
      <c r="P258" s="4"/>
      <c r="Q258" s="4"/>
      <c r="V258" s="22">
        <v>250</v>
      </c>
      <c r="W258" s="24" t="str">
        <f t="shared" si="10"/>
        <v/>
      </c>
      <c r="X258" s="24" t="str">
        <f t="shared" si="9"/>
        <v/>
      </c>
      <c r="Y258" s="24">
        <f t="shared" si="11"/>
        <v>4025</v>
      </c>
    </row>
    <row r="259" spans="1:25" ht="18.75" customHeight="1" thickBot="1">
      <c r="A259" s="313"/>
      <c r="B259" s="343"/>
      <c r="C259" s="32" t="s">
        <v>82</v>
      </c>
      <c r="D259" s="314"/>
      <c r="E259" s="314"/>
      <c r="F259" s="316"/>
      <c r="G259" s="350"/>
      <c r="H259" s="386"/>
      <c r="I259" s="54">
        <f>'様式第６号(2)'!$I$18</f>
        <v>0</v>
      </c>
      <c r="J259" s="55">
        <f>'様式第６号(3)'!$I$18</f>
        <v>0</v>
      </c>
      <c r="K259" s="373"/>
      <c r="L259" s="373"/>
      <c r="M259" s="375"/>
      <c r="N259" s="376"/>
      <c r="P259" s="4"/>
      <c r="Q259" s="4"/>
      <c r="V259" s="22">
        <v>251</v>
      </c>
      <c r="W259" s="24" t="str">
        <f t="shared" si="10"/>
        <v/>
      </c>
      <c r="X259" s="24" t="str">
        <f t="shared" si="9"/>
        <v/>
      </c>
      <c r="Y259" s="24">
        <f t="shared" si="11"/>
        <v>4041</v>
      </c>
    </row>
    <row r="260" spans="1:25" ht="45" customHeight="1">
      <c r="A260" s="313"/>
      <c r="B260" s="343"/>
      <c r="C260" s="379" t="str">
        <f>IF(OR(C249="",C253=""),"",IF(AND(C257&gt;=0.85,C257&lt;=1.15),"○","×"))</f>
        <v/>
      </c>
      <c r="D260" s="382" t="str">
        <f>IF(C249="","",C249)</f>
        <v/>
      </c>
      <c r="E260" s="336"/>
      <c r="F260" s="338" t="str">
        <f>IFERROR(D260*E260,"")</f>
        <v/>
      </c>
      <c r="G260" s="327" t="str">
        <f>IF(F260&lt;F252,ROUNDUP(F260*D252/ F252,0),"")</f>
        <v/>
      </c>
      <c r="H260" s="329" t="str">
        <f>IF(F260&lt;F252,ROUNDUP(F260*E252/ F252,0),"")</f>
        <v/>
      </c>
      <c r="I260" s="331" t="str">
        <f>IFERROR(ROUNDUP(I256*I259,0),"")</f>
        <v/>
      </c>
      <c r="J260" s="333" t="str">
        <f>IFERROR(ROUNDUP(J256*J259,0),"")</f>
        <v/>
      </c>
      <c r="K260" s="373"/>
      <c r="L260" s="373"/>
      <c r="M260" s="375"/>
      <c r="N260" s="376"/>
      <c r="P260" s="4"/>
      <c r="Q260" s="4"/>
      <c r="V260" s="22">
        <v>252</v>
      </c>
      <c r="W260" s="24" t="str">
        <f t="shared" si="10"/>
        <v/>
      </c>
      <c r="X260" s="24" t="str">
        <f t="shared" si="9"/>
        <v/>
      </c>
      <c r="Y260" s="24">
        <f t="shared" si="11"/>
        <v>4057</v>
      </c>
    </row>
    <row r="261" spans="1:25" ht="19.5" customHeight="1" thickBot="1">
      <c r="A261" s="314"/>
      <c r="B261" s="344"/>
      <c r="C261" s="381"/>
      <c r="D261" s="383"/>
      <c r="E261" s="337"/>
      <c r="F261" s="339"/>
      <c r="G261" s="328"/>
      <c r="H261" s="330"/>
      <c r="I261" s="332"/>
      <c r="J261" s="330"/>
      <c r="K261" s="374"/>
      <c r="L261" s="374"/>
      <c r="M261" s="377"/>
      <c r="N261" s="378"/>
      <c r="P261" s="33"/>
      <c r="Q261" s="34"/>
      <c r="R261" s="34"/>
      <c r="V261" s="22">
        <v>253</v>
      </c>
      <c r="W261" s="24" t="str">
        <f t="shared" si="10"/>
        <v/>
      </c>
      <c r="X261" s="24" t="str">
        <f t="shared" si="9"/>
        <v/>
      </c>
      <c r="Y261" s="24">
        <f t="shared" si="11"/>
        <v>4073</v>
      </c>
    </row>
    <row r="262" spans="1:25" ht="24" customHeight="1" thickBot="1">
      <c r="A262" s="10" t="s">
        <v>108</v>
      </c>
      <c r="B262" s="11" t="s">
        <v>84</v>
      </c>
      <c r="C262" s="12" t="s">
        <v>7</v>
      </c>
      <c r="D262" s="12" t="s">
        <v>8</v>
      </c>
      <c r="E262" s="12" t="s">
        <v>9</v>
      </c>
      <c r="F262" s="13" t="s">
        <v>10</v>
      </c>
      <c r="G262" s="334" t="s">
        <v>44</v>
      </c>
      <c r="H262" s="335"/>
      <c r="I262" s="334" t="s">
        <v>45</v>
      </c>
      <c r="J262" s="335"/>
      <c r="K262" s="318" t="s">
        <v>46</v>
      </c>
      <c r="L262" s="403"/>
      <c r="M262" s="403"/>
      <c r="N262" s="319"/>
      <c r="O262" s="404" t="s">
        <v>47</v>
      </c>
      <c r="P262" s="404"/>
      <c r="Q262" s="404"/>
      <c r="R262" s="346"/>
      <c r="T262" s="14"/>
      <c r="U262" s="14"/>
      <c r="V262" s="22">
        <v>254</v>
      </c>
      <c r="W262" s="24" t="str">
        <f t="shared" si="10"/>
        <v/>
      </c>
      <c r="X262" s="24" t="str">
        <f t="shared" si="9"/>
        <v/>
      </c>
      <c r="Y262" s="24">
        <f t="shared" si="11"/>
        <v>4089</v>
      </c>
    </row>
    <row r="263" spans="1:25" ht="31.5" customHeight="1" thickBot="1">
      <c r="A263" s="313">
        <v>15</v>
      </c>
      <c r="B263" s="15" t="s">
        <v>48</v>
      </c>
      <c r="C263" s="11" t="s">
        <v>49</v>
      </c>
      <c r="D263" s="313" t="s">
        <v>50</v>
      </c>
      <c r="E263" s="313" t="s">
        <v>51</v>
      </c>
      <c r="F263" s="315" t="s">
        <v>52</v>
      </c>
      <c r="G263" s="16" t="s">
        <v>53</v>
      </c>
      <c r="H263" s="17" t="s">
        <v>54</v>
      </c>
      <c r="I263" s="18" t="s">
        <v>53</v>
      </c>
      <c r="J263" s="17" t="s">
        <v>54</v>
      </c>
      <c r="K263" s="317" t="s">
        <v>55</v>
      </c>
      <c r="L263" s="318"/>
      <c r="M263" s="320" t="s">
        <v>56</v>
      </c>
      <c r="N263" s="317"/>
      <c r="O263" s="321" t="s">
        <v>57</v>
      </c>
      <c r="P263" s="321"/>
      <c r="Q263" s="323" t="s">
        <v>58</v>
      </c>
      <c r="R263" s="324"/>
      <c r="T263" s="19"/>
      <c r="U263" s="43"/>
      <c r="V263" s="22">
        <v>255</v>
      </c>
      <c r="W263" s="24" t="str">
        <f t="shared" si="10"/>
        <v/>
      </c>
      <c r="X263" s="24" t="str">
        <f t="shared" si="9"/>
        <v/>
      </c>
      <c r="Y263" s="24">
        <f t="shared" si="11"/>
        <v>4105</v>
      </c>
    </row>
    <row r="264" spans="1:25" ht="24" customHeight="1" thickBot="1">
      <c r="A264" s="313"/>
      <c r="B264" s="397" t="str">
        <f>IF('様式第６号(2)'!B81="","",'様式第６号(2)'!B81)</f>
        <v/>
      </c>
      <c r="C264" s="21" t="s">
        <v>59</v>
      </c>
      <c r="D264" s="313"/>
      <c r="E264" s="313"/>
      <c r="F264" s="315"/>
      <c r="G264" s="348" t="s">
        <v>60</v>
      </c>
      <c r="H264" s="399" t="s">
        <v>61</v>
      </c>
      <c r="I264" s="400" t="s">
        <v>62</v>
      </c>
      <c r="J264" s="384" t="s">
        <v>63</v>
      </c>
      <c r="K264" s="319"/>
      <c r="L264" s="318"/>
      <c r="M264" s="320"/>
      <c r="N264" s="317"/>
      <c r="O264" s="322"/>
      <c r="P264" s="322"/>
      <c r="Q264" s="325"/>
      <c r="R264" s="326"/>
      <c r="V264" s="22">
        <v>256</v>
      </c>
      <c r="W264" s="24" t="str">
        <f t="shared" si="10"/>
        <v/>
      </c>
      <c r="X264" s="24" t="str">
        <f t="shared" si="9"/>
        <v/>
      </c>
      <c r="Y264" s="24">
        <f t="shared" si="11"/>
        <v>4121</v>
      </c>
    </row>
    <row r="265" spans="1:25" ht="17.25" customHeight="1">
      <c r="A265" s="313"/>
      <c r="B265" s="398"/>
      <c r="C265" s="340"/>
      <c r="D265" s="313"/>
      <c r="E265" s="313"/>
      <c r="F265" s="315"/>
      <c r="G265" s="349"/>
      <c r="H265" s="385"/>
      <c r="I265" s="401"/>
      <c r="J265" s="385"/>
      <c r="K265" s="388" t="str">
        <f>IFERROR((IF((I276+J276)&gt;12000*E276,ROUNDUP(12000*E276*I276/(I276+J276),0),"")),"")</f>
        <v/>
      </c>
      <c r="L265" s="388"/>
      <c r="M265" s="391" t="str">
        <f>IFERROR((IF((I276+J276)&gt;12000*E276,ROUNDUP(12000*E276*J276/(I276+J276),0),"")),"")</f>
        <v/>
      </c>
      <c r="N265" s="392"/>
      <c r="O265" s="351" t="str">
        <f>IF(AND(I276="",K265=""),"",MIN(I276,K265)+K272)</f>
        <v/>
      </c>
      <c r="P265" s="352"/>
      <c r="Q265" s="355" t="str">
        <f>IF(AND(J276="",M265=""),"",MIN(J276,M265)+M272)</f>
        <v/>
      </c>
      <c r="R265" s="356"/>
      <c r="V265" s="22">
        <v>257</v>
      </c>
      <c r="W265" s="24" t="str">
        <f t="shared" si="10"/>
        <v/>
      </c>
      <c r="X265" s="24" t="str">
        <f t="shared" si="9"/>
        <v/>
      </c>
      <c r="Y265" s="24">
        <f t="shared" si="11"/>
        <v>4137</v>
      </c>
    </row>
    <row r="266" spans="1:25" ht="15.75" customHeight="1">
      <c r="A266" s="313"/>
      <c r="B266" s="398"/>
      <c r="C266" s="341"/>
      <c r="D266" s="313"/>
      <c r="E266" s="313"/>
      <c r="F266" s="315"/>
      <c r="G266" s="349"/>
      <c r="H266" s="385"/>
      <c r="I266" s="401"/>
      <c r="J266" s="385"/>
      <c r="K266" s="389"/>
      <c r="L266" s="389"/>
      <c r="M266" s="393"/>
      <c r="N266" s="394"/>
      <c r="O266" s="353"/>
      <c r="P266" s="353"/>
      <c r="Q266" s="357"/>
      <c r="R266" s="358"/>
      <c r="V266" s="22">
        <v>258</v>
      </c>
      <c r="W266" s="24" t="str">
        <f t="shared" si="10"/>
        <v/>
      </c>
      <c r="X266" s="24" t="str">
        <f t="shared" si="9"/>
        <v/>
      </c>
      <c r="Y266" s="24">
        <f t="shared" si="11"/>
        <v>4153</v>
      </c>
    </row>
    <row r="267" spans="1:25" ht="19.5" customHeight="1" thickBot="1">
      <c r="A267" s="313"/>
      <c r="B267" s="398"/>
      <c r="C267" s="341"/>
      <c r="D267" s="314"/>
      <c r="E267" s="314"/>
      <c r="F267" s="316"/>
      <c r="G267" s="350"/>
      <c r="H267" s="386"/>
      <c r="I267" s="402"/>
      <c r="J267" s="386"/>
      <c r="K267" s="389"/>
      <c r="L267" s="389"/>
      <c r="M267" s="393"/>
      <c r="N267" s="394"/>
      <c r="O267" s="353"/>
      <c r="P267" s="353"/>
      <c r="Q267" s="357"/>
      <c r="R267" s="358"/>
      <c r="V267" s="22">
        <v>259</v>
      </c>
      <c r="W267" s="24" t="str">
        <f t="shared" si="10"/>
        <v/>
      </c>
      <c r="X267" s="24" t="str">
        <f t="shared" si="9"/>
        <v/>
      </c>
      <c r="Y267" s="24">
        <f t="shared" si="11"/>
        <v>4169</v>
      </c>
    </row>
    <row r="268" spans="1:25" ht="45" customHeight="1">
      <c r="A268" s="313"/>
      <c r="B268" s="398"/>
      <c r="C268" s="25" t="s">
        <v>66</v>
      </c>
      <c r="D268" s="361" t="str">
        <f>IF('様式第６号(2)'!T81="","",'様式第６号(2)'!T81)</f>
        <v/>
      </c>
      <c r="E268" s="361" t="str">
        <f>IF('様式第６号(3)'!W74="","",'様式第６号(3)'!W74)</f>
        <v/>
      </c>
      <c r="F268" s="363" t="str">
        <f>IF(OR(D268="",E268=""),"",D268+E268)</f>
        <v/>
      </c>
      <c r="G268" s="365" t="str">
        <f>IF(F268&lt;=F276,D268,"")</f>
        <v/>
      </c>
      <c r="H268" s="367" t="str">
        <f>IF(F268&lt;=F276,E268,"")</f>
        <v/>
      </c>
      <c r="I268" s="369" t="str">
        <f>IF('様式第６号(2)'!V81="","",'様式第６号(2)'!V81)</f>
        <v/>
      </c>
      <c r="J268" s="371" t="str">
        <f>IF('様式第６号(3)'!P74="","",'様式第６号(3)'!P74)</f>
        <v/>
      </c>
      <c r="K268" s="389"/>
      <c r="L268" s="389"/>
      <c r="M268" s="393"/>
      <c r="N268" s="394"/>
      <c r="O268" s="353"/>
      <c r="P268" s="353"/>
      <c r="Q268" s="357"/>
      <c r="R268" s="358"/>
      <c r="V268" s="22">
        <v>260</v>
      </c>
      <c r="W268" s="24" t="str">
        <f t="shared" si="10"/>
        <v/>
      </c>
      <c r="X268" s="24" t="str">
        <f t="shared" si="9"/>
        <v/>
      </c>
      <c r="Y268" s="24">
        <f t="shared" si="11"/>
        <v>4185</v>
      </c>
    </row>
    <row r="269" spans="1:25" ht="19.5" customHeight="1" thickBot="1">
      <c r="A269" s="313"/>
      <c r="B269" s="398"/>
      <c r="C269" s="340"/>
      <c r="D269" s="362"/>
      <c r="E269" s="362"/>
      <c r="F269" s="364"/>
      <c r="G269" s="366"/>
      <c r="H269" s="368"/>
      <c r="I269" s="370"/>
      <c r="J269" s="372"/>
      <c r="K269" s="390"/>
      <c r="L269" s="390"/>
      <c r="M269" s="395"/>
      <c r="N269" s="396"/>
      <c r="O269" s="354"/>
      <c r="P269" s="354"/>
      <c r="Q269" s="359"/>
      <c r="R269" s="360"/>
      <c r="V269" s="22">
        <v>261</v>
      </c>
      <c r="W269" s="24" t="str">
        <f t="shared" si="10"/>
        <v/>
      </c>
      <c r="X269" s="24" t="str">
        <f t="shared" ref="X269:X332" si="12">INDEX(Q:Q,ROW()*16-103)</f>
        <v/>
      </c>
      <c r="Y269" s="24">
        <f t="shared" si="11"/>
        <v>4201</v>
      </c>
    </row>
    <row r="270" spans="1:25" ht="28.5" customHeight="1" thickBot="1">
      <c r="A270" s="313"/>
      <c r="B270" s="398"/>
      <c r="C270" s="341"/>
      <c r="D270" s="12" t="s">
        <v>11</v>
      </c>
      <c r="E270" s="12" t="s">
        <v>12</v>
      </c>
      <c r="F270" s="26" t="s">
        <v>13</v>
      </c>
      <c r="G270" s="334" t="s">
        <v>67</v>
      </c>
      <c r="H270" s="335"/>
      <c r="I270" s="42" t="s">
        <v>68</v>
      </c>
      <c r="J270" s="27" t="s">
        <v>69</v>
      </c>
      <c r="K270" s="342" t="s">
        <v>70</v>
      </c>
      <c r="L270" s="342"/>
      <c r="M270" s="342"/>
      <c r="N270" s="335"/>
      <c r="V270" s="22">
        <v>262</v>
      </c>
      <c r="W270" s="24" t="str">
        <f t="shared" si="10"/>
        <v/>
      </c>
      <c r="X270" s="24" t="str">
        <f t="shared" si="12"/>
        <v/>
      </c>
      <c r="Y270" s="24">
        <f t="shared" si="11"/>
        <v>4217</v>
      </c>
    </row>
    <row r="271" spans="1:25" ht="41.25" customHeight="1" thickBot="1">
      <c r="A271" s="313"/>
      <c r="B271" s="343" t="str">
        <f>IF('様式第６号(2)'!D81="","",'様式第６号(2)'!D81)</f>
        <v/>
      </c>
      <c r="C271" s="341"/>
      <c r="D271" s="313" t="s">
        <v>71</v>
      </c>
      <c r="E271" s="313" t="s">
        <v>72</v>
      </c>
      <c r="F271" s="315" t="s">
        <v>73</v>
      </c>
      <c r="G271" s="42" t="s">
        <v>74</v>
      </c>
      <c r="H271" s="27" t="s">
        <v>75</v>
      </c>
      <c r="I271" s="42" t="s">
        <v>74</v>
      </c>
      <c r="J271" s="27" t="s">
        <v>75</v>
      </c>
      <c r="K271" s="345" t="s">
        <v>57</v>
      </c>
      <c r="L271" s="346"/>
      <c r="M271" s="347" t="s">
        <v>76</v>
      </c>
      <c r="N271" s="346"/>
      <c r="O271" s="28"/>
      <c r="P271" s="4"/>
      <c r="Q271" s="4"/>
      <c r="V271" s="22">
        <v>263</v>
      </c>
      <c r="W271" s="24" t="str">
        <f t="shared" ref="W271:W334" si="13">INDEX(O:O,ROW()*16-103)</f>
        <v/>
      </c>
      <c r="X271" s="24" t="str">
        <f t="shared" si="12"/>
        <v/>
      </c>
      <c r="Y271" s="24">
        <f t="shared" ref="Y271:Y334" si="14">ROW()*16-103</f>
        <v>4233</v>
      </c>
    </row>
    <row r="272" spans="1:25" ht="18.75" customHeight="1">
      <c r="A272" s="313"/>
      <c r="B272" s="343"/>
      <c r="C272" s="29" t="s">
        <v>78</v>
      </c>
      <c r="D272" s="313"/>
      <c r="E272" s="313"/>
      <c r="F272" s="315"/>
      <c r="G272" s="348" t="s">
        <v>79</v>
      </c>
      <c r="H272" s="384" t="s">
        <v>80</v>
      </c>
      <c r="I272" s="387" t="str">
        <f>IF(E276="","",MIN(G268,G276)+SUM(I268))</f>
        <v/>
      </c>
      <c r="J272" s="333" t="str">
        <f>IF(E276="","",MIN(H268,H276)+SUM(J268))</f>
        <v/>
      </c>
      <c r="K272" s="373" t="str">
        <f>IF('様式第６号(2)'!AB81="","",'様式第６号(2)'!AB81)</f>
        <v/>
      </c>
      <c r="L272" s="373"/>
      <c r="M272" s="375" t="str">
        <f>IF('様式第６号(3)'!V74="","",'様式第６号(3)'!V74)</f>
        <v/>
      </c>
      <c r="N272" s="376"/>
      <c r="P272" s="4"/>
      <c r="Q272" s="4"/>
      <c r="V272" s="22">
        <v>264</v>
      </c>
      <c r="W272" s="24" t="str">
        <f t="shared" si="13"/>
        <v/>
      </c>
      <c r="X272" s="24" t="str">
        <f t="shared" si="12"/>
        <v/>
      </c>
      <c r="Y272" s="24">
        <f t="shared" si="14"/>
        <v>4249</v>
      </c>
    </row>
    <row r="273" spans="1:25" ht="19.5" customHeight="1" thickBot="1">
      <c r="A273" s="313"/>
      <c r="B273" s="343"/>
      <c r="C273" s="379" t="str">
        <f>IFERROR(C269/C265,"")</f>
        <v/>
      </c>
      <c r="D273" s="313"/>
      <c r="E273" s="313"/>
      <c r="F273" s="315"/>
      <c r="G273" s="349"/>
      <c r="H273" s="385"/>
      <c r="I273" s="328"/>
      <c r="J273" s="330"/>
      <c r="K273" s="373"/>
      <c r="L273" s="373"/>
      <c r="M273" s="375"/>
      <c r="N273" s="376"/>
      <c r="P273" s="4"/>
      <c r="Q273" s="4"/>
      <c r="V273" s="22">
        <v>265</v>
      </c>
      <c r="W273" s="24" t="str">
        <f t="shared" si="13"/>
        <v/>
      </c>
      <c r="X273" s="24" t="str">
        <f t="shared" si="12"/>
        <v/>
      </c>
      <c r="Y273" s="24">
        <f t="shared" si="14"/>
        <v>4265</v>
      </c>
    </row>
    <row r="274" spans="1:25" ht="15.75" customHeight="1">
      <c r="A274" s="313"/>
      <c r="B274" s="343"/>
      <c r="C274" s="380"/>
      <c r="D274" s="313"/>
      <c r="E274" s="313"/>
      <c r="F274" s="315"/>
      <c r="G274" s="349"/>
      <c r="H274" s="385"/>
      <c r="I274" s="30" t="s">
        <v>35</v>
      </c>
      <c r="J274" s="31" t="s">
        <v>35</v>
      </c>
      <c r="K274" s="373"/>
      <c r="L274" s="373"/>
      <c r="M274" s="375"/>
      <c r="N274" s="376"/>
      <c r="P274" s="4"/>
      <c r="Q274" s="4"/>
      <c r="V274" s="22">
        <v>266</v>
      </c>
      <c r="W274" s="24" t="str">
        <f t="shared" si="13"/>
        <v/>
      </c>
      <c r="X274" s="24" t="str">
        <f t="shared" si="12"/>
        <v/>
      </c>
      <c r="Y274" s="24">
        <f t="shared" si="14"/>
        <v>4281</v>
      </c>
    </row>
    <row r="275" spans="1:25" ht="18.75" customHeight="1" thickBot="1">
      <c r="A275" s="313"/>
      <c r="B275" s="343"/>
      <c r="C275" s="32" t="s">
        <v>82</v>
      </c>
      <c r="D275" s="314"/>
      <c r="E275" s="314"/>
      <c r="F275" s="316"/>
      <c r="G275" s="350"/>
      <c r="H275" s="386"/>
      <c r="I275" s="54">
        <f>'様式第６号(2)'!$I$18</f>
        <v>0</v>
      </c>
      <c r="J275" s="55">
        <f>'様式第６号(3)'!$I$18</f>
        <v>0</v>
      </c>
      <c r="K275" s="373"/>
      <c r="L275" s="373"/>
      <c r="M275" s="375"/>
      <c r="N275" s="376"/>
      <c r="P275" s="4"/>
      <c r="Q275" s="4"/>
      <c r="V275" s="22">
        <v>267</v>
      </c>
      <c r="W275" s="24" t="str">
        <f t="shared" si="13"/>
        <v/>
      </c>
      <c r="X275" s="24" t="str">
        <f t="shared" si="12"/>
        <v/>
      </c>
      <c r="Y275" s="24">
        <f t="shared" si="14"/>
        <v>4297</v>
      </c>
    </row>
    <row r="276" spans="1:25" ht="45" customHeight="1">
      <c r="A276" s="313"/>
      <c r="B276" s="343"/>
      <c r="C276" s="379" t="str">
        <f>IF(OR(C265="",C269=""),"",IF(AND(C273&gt;=0.85,C273&lt;=1.15),"○","×"))</f>
        <v/>
      </c>
      <c r="D276" s="382" t="str">
        <f>IF(C265="","",C265)</f>
        <v/>
      </c>
      <c r="E276" s="336"/>
      <c r="F276" s="338" t="str">
        <f>IFERROR(D276*E276,"")</f>
        <v/>
      </c>
      <c r="G276" s="327" t="str">
        <f>IF(F276&lt;F268,ROUNDUP(F276*D268/ F268,0),"")</f>
        <v/>
      </c>
      <c r="H276" s="329" t="str">
        <f>IF(F276&lt;F268,ROUNDUP(F276*E268/ F268,0),"")</f>
        <v/>
      </c>
      <c r="I276" s="331" t="str">
        <f>IFERROR(ROUNDUP(I272*I275,0),"")</f>
        <v/>
      </c>
      <c r="J276" s="333" t="str">
        <f>IFERROR(ROUNDUP(J272*J275,0),"")</f>
        <v/>
      </c>
      <c r="K276" s="373"/>
      <c r="L276" s="373"/>
      <c r="M276" s="375"/>
      <c r="N276" s="376"/>
      <c r="P276" s="4"/>
      <c r="Q276" s="4"/>
      <c r="V276" s="22">
        <v>268</v>
      </c>
      <c r="W276" s="24" t="str">
        <f t="shared" si="13"/>
        <v/>
      </c>
      <c r="X276" s="24" t="str">
        <f t="shared" si="12"/>
        <v/>
      </c>
      <c r="Y276" s="24">
        <f t="shared" si="14"/>
        <v>4313</v>
      </c>
    </row>
    <row r="277" spans="1:25" ht="19.5" customHeight="1" thickBot="1">
      <c r="A277" s="314"/>
      <c r="B277" s="344"/>
      <c r="C277" s="381"/>
      <c r="D277" s="383"/>
      <c r="E277" s="337"/>
      <c r="F277" s="339"/>
      <c r="G277" s="328"/>
      <c r="H277" s="330"/>
      <c r="I277" s="332"/>
      <c r="J277" s="330"/>
      <c r="K277" s="374"/>
      <c r="L277" s="374"/>
      <c r="M277" s="377"/>
      <c r="N277" s="378"/>
      <c r="P277" s="33"/>
      <c r="Q277" s="34"/>
      <c r="R277" s="34"/>
      <c r="V277" s="22">
        <v>269</v>
      </c>
      <c r="W277" s="24" t="str">
        <f t="shared" si="13"/>
        <v/>
      </c>
      <c r="X277" s="24" t="str">
        <f t="shared" si="12"/>
        <v/>
      </c>
      <c r="Y277" s="24">
        <f t="shared" si="14"/>
        <v>4329</v>
      </c>
    </row>
    <row r="278" spans="1:25" ht="24" customHeight="1" thickBot="1">
      <c r="A278" s="10" t="s">
        <v>108</v>
      </c>
      <c r="B278" s="11" t="s">
        <v>84</v>
      </c>
      <c r="C278" s="12" t="s">
        <v>7</v>
      </c>
      <c r="D278" s="12" t="s">
        <v>8</v>
      </c>
      <c r="E278" s="12" t="s">
        <v>9</v>
      </c>
      <c r="F278" s="13" t="s">
        <v>10</v>
      </c>
      <c r="G278" s="334" t="s">
        <v>44</v>
      </c>
      <c r="H278" s="335"/>
      <c r="I278" s="334" t="s">
        <v>45</v>
      </c>
      <c r="J278" s="335"/>
      <c r="K278" s="318" t="s">
        <v>46</v>
      </c>
      <c r="L278" s="403"/>
      <c r="M278" s="403"/>
      <c r="N278" s="319"/>
      <c r="O278" s="404" t="s">
        <v>47</v>
      </c>
      <c r="P278" s="404"/>
      <c r="Q278" s="404"/>
      <c r="R278" s="346"/>
      <c r="T278" s="14"/>
      <c r="U278" s="14"/>
      <c r="V278" s="22">
        <v>270</v>
      </c>
      <c r="W278" s="24" t="str">
        <f t="shared" si="13"/>
        <v/>
      </c>
      <c r="X278" s="24" t="str">
        <f t="shared" si="12"/>
        <v/>
      </c>
      <c r="Y278" s="24">
        <f t="shared" si="14"/>
        <v>4345</v>
      </c>
    </row>
    <row r="279" spans="1:25" ht="31.5" customHeight="1" thickBot="1">
      <c r="A279" s="313">
        <v>16</v>
      </c>
      <c r="B279" s="15" t="s">
        <v>48</v>
      </c>
      <c r="C279" s="11" t="s">
        <v>49</v>
      </c>
      <c r="D279" s="313" t="s">
        <v>50</v>
      </c>
      <c r="E279" s="313" t="s">
        <v>51</v>
      </c>
      <c r="F279" s="315" t="s">
        <v>52</v>
      </c>
      <c r="G279" s="16" t="s">
        <v>53</v>
      </c>
      <c r="H279" s="17" t="s">
        <v>54</v>
      </c>
      <c r="I279" s="18" t="s">
        <v>53</v>
      </c>
      <c r="J279" s="17" t="s">
        <v>54</v>
      </c>
      <c r="K279" s="317" t="s">
        <v>55</v>
      </c>
      <c r="L279" s="318"/>
      <c r="M279" s="320" t="s">
        <v>56</v>
      </c>
      <c r="N279" s="317"/>
      <c r="O279" s="321" t="s">
        <v>57</v>
      </c>
      <c r="P279" s="321"/>
      <c r="Q279" s="323" t="s">
        <v>58</v>
      </c>
      <c r="R279" s="324"/>
      <c r="T279" s="19"/>
      <c r="U279" s="43"/>
      <c r="V279" s="22">
        <v>271</v>
      </c>
      <c r="W279" s="24" t="str">
        <f t="shared" si="13"/>
        <v/>
      </c>
      <c r="X279" s="24" t="str">
        <f t="shared" si="12"/>
        <v/>
      </c>
      <c r="Y279" s="24">
        <f t="shared" si="14"/>
        <v>4361</v>
      </c>
    </row>
    <row r="280" spans="1:25" ht="24" customHeight="1" thickBot="1">
      <c r="A280" s="313"/>
      <c r="B280" s="397" t="str">
        <f>IF('様式第６号(2)'!B83="","",'様式第６号(2)'!B83)</f>
        <v/>
      </c>
      <c r="C280" s="21" t="s">
        <v>59</v>
      </c>
      <c r="D280" s="313"/>
      <c r="E280" s="313"/>
      <c r="F280" s="315"/>
      <c r="G280" s="348" t="s">
        <v>60</v>
      </c>
      <c r="H280" s="399" t="s">
        <v>61</v>
      </c>
      <c r="I280" s="400" t="s">
        <v>62</v>
      </c>
      <c r="J280" s="384" t="s">
        <v>63</v>
      </c>
      <c r="K280" s="319"/>
      <c r="L280" s="318"/>
      <c r="M280" s="320"/>
      <c r="N280" s="317"/>
      <c r="O280" s="322"/>
      <c r="P280" s="322"/>
      <c r="Q280" s="325"/>
      <c r="R280" s="326"/>
      <c r="V280" s="22">
        <v>272</v>
      </c>
      <c r="W280" s="24" t="str">
        <f t="shared" si="13"/>
        <v/>
      </c>
      <c r="X280" s="24" t="str">
        <f t="shared" si="12"/>
        <v/>
      </c>
      <c r="Y280" s="24">
        <f t="shared" si="14"/>
        <v>4377</v>
      </c>
    </row>
    <row r="281" spans="1:25" ht="17.25" customHeight="1">
      <c r="A281" s="313"/>
      <c r="B281" s="398"/>
      <c r="C281" s="340"/>
      <c r="D281" s="313"/>
      <c r="E281" s="313"/>
      <c r="F281" s="315"/>
      <c r="G281" s="349"/>
      <c r="H281" s="385"/>
      <c r="I281" s="401"/>
      <c r="J281" s="385"/>
      <c r="K281" s="388" t="str">
        <f>IFERROR((IF((I292+J292)&gt;12000*E292,ROUNDUP(12000*E292*I292/(I292+J292),0),"")),"")</f>
        <v/>
      </c>
      <c r="L281" s="388"/>
      <c r="M281" s="391" t="str">
        <f>IFERROR((IF((I292+J292)&gt;12000*E292,ROUNDUP(12000*E292*J292/(I292+J292),0),"")),"")</f>
        <v/>
      </c>
      <c r="N281" s="392"/>
      <c r="O281" s="351" t="str">
        <f>IF(AND(I292="",K281=""),"",MIN(I292,K281)+K288)</f>
        <v/>
      </c>
      <c r="P281" s="352"/>
      <c r="Q281" s="355" t="str">
        <f>IF(AND(J292="",M281=""),"",MIN(J292,M281)+M288)</f>
        <v/>
      </c>
      <c r="R281" s="356"/>
      <c r="V281" s="22">
        <v>273</v>
      </c>
      <c r="W281" s="24" t="str">
        <f t="shared" si="13"/>
        <v/>
      </c>
      <c r="X281" s="24" t="str">
        <f t="shared" si="12"/>
        <v/>
      </c>
      <c r="Y281" s="24">
        <f t="shared" si="14"/>
        <v>4393</v>
      </c>
    </row>
    <row r="282" spans="1:25" ht="15.75" customHeight="1">
      <c r="A282" s="313"/>
      <c r="B282" s="398"/>
      <c r="C282" s="341"/>
      <c r="D282" s="313"/>
      <c r="E282" s="313"/>
      <c r="F282" s="315"/>
      <c r="G282" s="349"/>
      <c r="H282" s="385"/>
      <c r="I282" s="401"/>
      <c r="J282" s="385"/>
      <c r="K282" s="389"/>
      <c r="L282" s="389"/>
      <c r="M282" s="393"/>
      <c r="N282" s="394"/>
      <c r="O282" s="353"/>
      <c r="P282" s="353"/>
      <c r="Q282" s="357"/>
      <c r="R282" s="358"/>
      <c r="V282" s="22">
        <v>274</v>
      </c>
      <c r="W282" s="24" t="str">
        <f t="shared" si="13"/>
        <v/>
      </c>
      <c r="X282" s="24" t="str">
        <f t="shared" si="12"/>
        <v/>
      </c>
      <c r="Y282" s="24">
        <f t="shared" si="14"/>
        <v>4409</v>
      </c>
    </row>
    <row r="283" spans="1:25" ht="19.5" customHeight="1" thickBot="1">
      <c r="A283" s="313"/>
      <c r="B283" s="398"/>
      <c r="C283" s="341"/>
      <c r="D283" s="314"/>
      <c r="E283" s="314"/>
      <c r="F283" s="316"/>
      <c r="G283" s="350"/>
      <c r="H283" s="386"/>
      <c r="I283" s="402"/>
      <c r="J283" s="386"/>
      <c r="K283" s="389"/>
      <c r="L283" s="389"/>
      <c r="M283" s="393"/>
      <c r="N283" s="394"/>
      <c r="O283" s="353"/>
      <c r="P283" s="353"/>
      <c r="Q283" s="357"/>
      <c r="R283" s="358"/>
      <c r="V283" s="22">
        <v>275</v>
      </c>
      <c r="W283" s="24" t="str">
        <f t="shared" si="13"/>
        <v/>
      </c>
      <c r="X283" s="24" t="str">
        <f t="shared" si="12"/>
        <v/>
      </c>
      <c r="Y283" s="24">
        <f t="shared" si="14"/>
        <v>4425</v>
      </c>
    </row>
    <row r="284" spans="1:25" ht="45" customHeight="1">
      <c r="A284" s="313"/>
      <c r="B284" s="398"/>
      <c r="C284" s="25" t="s">
        <v>66</v>
      </c>
      <c r="D284" s="361" t="str">
        <f>IF('様式第６号(2)'!T83="","",'様式第６号(2)'!T83)</f>
        <v/>
      </c>
      <c r="E284" s="361" t="str">
        <f>IF('様式第６号(3)'!W76="","",'様式第６号(3)'!W76)</f>
        <v/>
      </c>
      <c r="F284" s="363" t="str">
        <f>IF(OR(D284="",E284=""),"",D284+E284)</f>
        <v/>
      </c>
      <c r="G284" s="365" t="str">
        <f>IF(F284&lt;=F292,D284,"")</f>
        <v/>
      </c>
      <c r="H284" s="367" t="str">
        <f>IF(F284&lt;=F292,E284,"")</f>
        <v/>
      </c>
      <c r="I284" s="369" t="str">
        <f>IF('様式第６号(2)'!V83="","",'様式第６号(2)'!V83)</f>
        <v/>
      </c>
      <c r="J284" s="371" t="str">
        <f>IF('様式第６号(3)'!P76="","",'様式第６号(3)'!P76)</f>
        <v/>
      </c>
      <c r="K284" s="389"/>
      <c r="L284" s="389"/>
      <c r="M284" s="393"/>
      <c r="N284" s="394"/>
      <c r="O284" s="353"/>
      <c r="P284" s="353"/>
      <c r="Q284" s="357"/>
      <c r="R284" s="358"/>
      <c r="V284" s="22">
        <v>276</v>
      </c>
      <c r="W284" s="24" t="str">
        <f t="shared" si="13"/>
        <v/>
      </c>
      <c r="X284" s="24" t="str">
        <f t="shared" si="12"/>
        <v/>
      </c>
      <c r="Y284" s="24">
        <f t="shared" si="14"/>
        <v>4441</v>
      </c>
    </row>
    <row r="285" spans="1:25" ht="19.5" customHeight="1" thickBot="1">
      <c r="A285" s="313"/>
      <c r="B285" s="398"/>
      <c r="C285" s="340"/>
      <c r="D285" s="362"/>
      <c r="E285" s="362"/>
      <c r="F285" s="364"/>
      <c r="G285" s="366"/>
      <c r="H285" s="368"/>
      <c r="I285" s="370"/>
      <c r="J285" s="372"/>
      <c r="K285" s="390"/>
      <c r="L285" s="390"/>
      <c r="M285" s="395"/>
      <c r="N285" s="396"/>
      <c r="O285" s="354"/>
      <c r="P285" s="354"/>
      <c r="Q285" s="359"/>
      <c r="R285" s="360"/>
      <c r="V285" s="22">
        <v>277</v>
      </c>
      <c r="W285" s="24" t="str">
        <f t="shared" si="13"/>
        <v/>
      </c>
      <c r="X285" s="24" t="str">
        <f t="shared" si="12"/>
        <v/>
      </c>
      <c r="Y285" s="24">
        <f t="shared" si="14"/>
        <v>4457</v>
      </c>
    </row>
    <row r="286" spans="1:25" ht="28.5" customHeight="1" thickBot="1">
      <c r="A286" s="313"/>
      <c r="B286" s="398"/>
      <c r="C286" s="341"/>
      <c r="D286" s="12" t="s">
        <v>11</v>
      </c>
      <c r="E286" s="12" t="s">
        <v>12</v>
      </c>
      <c r="F286" s="26" t="s">
        <v>13</v>
      </c>
      <c r="G286" s="334" t="s">
        <v>67</v>
      </c>
      <c r="H286" s="335"/>
      <c r="I286" s="42" t="s">
        <v>68</v>
      </c>
      <c r="J286" s="27" t="s">
        <v>69</v>
      </c>
      <c r="K286" s="342" t="s">
        <v>70</v>
      </c>
      <c r="L286" s="342"/>
      <c r="M286" s="342"/>
      <c r="N286" s="335"/>
      <c r="V286" s="22">
        <v>278</v>
      </c>
      <c r="W286" s="24" t="str">
        <f t="shared" si="13"/>
        <v/>
      </c>
      <c r="X286" s="24" t="str">
        <f t="shared" si="12"/>
        <v/>
      </c>
      <c r="Y286" s="24">
        <f t="shared" si="14"/>
        <v>4473</v>
      </c>
    </row>
    <row r="287" spans="1:25" ht="41.25" customHeight="1" thickBot="1">
      <c r="A287" s="313"/>
      <c r="B287" s="343" t="str">
        <f>IF('様式第６号(2)'!D83="","",'様式第６号(2)'!D83)</f>
        <v/>
      </c>
      <c r="C287" s="341"/>
      <c r="D287" s="313" t="s">
        <v>71</v>
      </c>
      <c r="E287" s="313" t="s">
        <v>72</v>
      </c>
      <c r="F287" s="315" t="s">
        <v>73</v>
      </c>
      <c r="G287" s="42" t="s">
        <v>74</v>
      </c>
      <c r="H287" s="27" t="s">
        <v>75</v>
      </c>
      <c r="I287" s="42" t="s">
        <v>74</v>
      </c>
      <c r="J287" s="27" t="s">
        <v>75</v>
      </c>
      <c r="K287" s="345" t="s">
        <v>57</v>
      </c>
      <c r="L287" s="346"/>
      <c r="M287" s="347" t="s">
        <v>76</v>
      </c>
      <c r="N287" s="346"/>
      <c r="O287" s="28"/>
      <c r="P287" s="4"/>
      <c r="Q287" s="4"/>
      <c r="T287" s="3"/>
      <c r="U287" s="3"/>
      <c r="V287" s="22">
        <v>279</v>
      </c>
      <c r="W287" s="24" t="str">
        <f t="shared" si="13"/>
        <v/>
      </c>
      <c r="X287" s="24" t="str">
        <f t="shared" si="12"/>
        <v/>
      </c>
      <c r="Y287" s="24">
        <f t="shared" si="14"/>
        <v>4489</v>
      </c>
    </row>
    <row r="288" spans="1:25" ht="18.75" customHeight="1">
      <c r="A288" s="313"/>
      <c r="B288" s="343"/>
      <c r="C288" s="29" t="s">
        <v>78</v>
      </c>
      <c r="D288" s="313"/>
      <c r="E288" s="313"/>
      <c r="F288" s="315"/>
      <c r="G288" s="348" t="s">
        <v>79</v>
      </c>
      <c r="H288" s="384" t="s">
        <v>80</v>
      </c>
      <c r="I288" s="387" t="str">
        <f>IF(E292="","",MIN(G284,G292)+SUM(I284))</f>
        <v/>
      </c>
      <c r="J288" s="333" t="str">
        <f>IF(E292="","",MIN(H284,H292)+SUM(J284))</f>
        <v/>
      </c>
      <c r="K288" s="373" t="str">
        <f>IF('様式第６号(2)'!AB83="","",'様式第６号(2)'!AB83)</f>
        <v/>
      </c>
      <c r="L288" s="373"/>
      <c r="M288" s="375" t="str">
        <f>IF('様式第６号(3)'!V76="","",'様式第６号(3)'!V76)</f>
        <v/>
      </c>
      <c r="N288" s="376"/>
      <c r="P288" s="4"/>
      <c r="Q288" s="4"/>
      <c r="T288" s="3"/>
      <c r="U288" s="3"/>
      <c r="V288" s="22">
        <v>280</v>
      </c>
      <c r="W288" s="24" t="str">
        <f t="shared" si="13"/>
        <v/>
      </c>
      <c r="X288" s="24" t="str">
        <f t="shared" si="12"/>
        <v/>
      </c>
      <c r="Y288" s="24">
        <f t="shared" si="14"/>
        <v>4505</v>
      </c>
    </row>
    <row r="289" spans="1:25" ht="19.5" customHeight="1" thickBot="1">
      <c r="A289" s="313"/>
      <c r="B289" s="343"/>
      <c r="C289" s="379" t="str">
        <f>IFERROR(C285/C281,"")</f>
        <v/>
      </c>
      <c r="D289" s="313"/>
      <c r="E289" s="313"/>
      <c r="F289" s="315"/>
      <c r="G289" s="349"/>
      <c r="H289" s="385"/>
      <c r="I289" s="328"/>
      <c r="J289" s="330"/>
      <c r="K289" s="373"/>
      <c r="L289" s="373"/>
      <c r="M289" s="375"/>
      <c r="N289" s="376"/>
      <c r="P289" s="4"/>
      <c r="Q289" s="4"/>
      <c r="T289" s="3"/>
      <c r="U289" s="3"/>
      <c r="V289" s="22">
        <v>281</v>
      </c>
      <c r="W289" s="24" t="str">
        <f t="shared" si="13"/>
        <v/>
      </c>
      <c r="X289" s="24" t="str">
        <f t="shared" si="12"/>
        <v/>
      </c>
      <c r="Y289" s="24">
        <f t="shared" si="14"/>
        <v>4521</v>
      </c>
    </row>
    <row r="290" spans="1:25" ht="15.75" customHeight="1">
      <c r="A290" s="313"/>
      <c r="B290" s="343"/>
      <c r="C290" s="380"/>
      <c r="D290" s="313"/>
      <c r="E290" s="313"/>
      <c r="F290" s="315"/>
      <c r="G290" s="349"/>
      <c r="H290" s="385"/>
      <c r="I290" s="30" t="s">
        <v>35</v>
      </c>
      <c r="J290" s="31" t="s">
        <v>35</v>
      </c>
      <c r="K290" s="373"/>
      <c r="L290" s="373"/>
      <c r="M290" s="375"/>
      <c r="N290" s="376"/>
      <c r="P290" s="4"/>
      <c r="Q290" s="4"/>
      <c r="T290" s="3"/>
      <c r="U290" s="3"/>
      <c r="V290" s="22">
        <v>282</v>
      </c>
      <c r="W290" s="24" t="str">
        <f t="shared" si="13"/>
        <v/>
      </c>
      <c r="X290" s="24" t="str">
        <f t="shared" si="12"/>
        <v/>
      </c>
      <c r="Y290" s="24">
        <f t="shared" si="14"/>
        <v>4537</v>
      </c>
    </row>
    <row r="291" spans="1:25" ht="18.75" customHeight="1" thickBot="1">
      <c r="A291" s="313"/>
      <c r="B291" s="343"/>
      <c r="C291" s="32" t="s">
        <v>82</v>
      </c>
      <c r="D291" s="314"/>
      <c r="E291" s="314"/>
      <c r="F291" s="316"/>
      <c r="G291" s="350"/>
      <c r="H291" s="386"/>
      <c r="I291" s="54">
        <f>'様式第６号(2)'!$I$18</f>
        <v>0</v>
      </c>
      <c r="J291" s="55">
        <f>'様式第６号(3)'!$I$18</f>
        <v>0</v>
      </c>
      <c r="K291" s="373"/>
      <c r="L291" s="373"/>
      <c r="M291" s="375"/>
      <c r="N291" s="376"/>
      <c r="P291" s="4"/>
      <c r="Q291" s="4"/>
      <c r="T291" s="3"/>
      <c r="U291" s="3"/>
      <c r="V291" s="22">
        <v>283</v>
      </c>
      <c r="W291" s="24" t="str">
        <f t="shared" si="13"/>
        <v/>
      </c>
      <c r="X291" s="24" t="str">
        <f t="shared" si="12"/>
        <v/>
      </c>
      <c r="Y291" s="24">
        <f t="shared" si="14"/>
        <v>4553</v>
      </c>
    </row>
    <row r="292" spans="1:25" ht="45" customHeight="1">
      <c r="A292" s="313"/>
      <c r="B292" s="343"/>
      <c r="C292" s="379" t="str">
        <f>IF(OR(C281="",C285=""),"",IF(AND(C289&gt;=0.85,C289&lt;=1.15),"○","×"))</f>
        <v/>
      </c>
      <c r="D292" s="382" t="str">
        <f>IF(C281="","",C281)</f>
        <v/>
      </c>
      <c r="E292" s="336"/>
      <c r="F292" s="338" t="str">
        <f>IFERROR(D292*E292,"")</f>
        <v/>
      </c>
      <c r="G292" s="327" t="str">
        <f>IF(F292&lt;F284,ROUNDUP(F292*D284/ F284,0),"")</f>
        <v/>
      </c>
      <c r="H292" s="329" t="str">
        <f>IF(F292&lt;F284,ROUNDUP(F292*E284/ F284,0),"")</f>
        <v/>
      </c>
      <c r="I292" s="331" t="str">
        <f>IFERROR(ROUNDUP(I288*I291,0),"")</f>
        <v/>
      </c>
      <c r="J292" s="333" t="str">
        <f>IFERROR(ROUNDUP(J288*J291,0),"")</f>
        <v/>
      </c>
      <c r="K292" s="373"/>
      <c r="L292" s="373"/>
      <c r="M292" s="375"/>
      <c r="N292" s="376"/>
      <c r="P292" s="4"/>
      <c r="Q292" s="4"/>
      <c r="T292" s="3"/>
      <c r="U292" s="3"/>
      <c r="V292" s="22">
        <v>284</v>
      </c>
      <c r="W292" s="24" t="str">
        <f t="shared" si="13"/>
        <v/>
      </c>
      <c r="X292" s="24" t="str">
        <f t="shared" si="12"/>
        <v/>
      </c>
      <c r="Y292" s="24">
        <f t="shared" si="14"/>
        <v>4569</v>
      </c>
    </row>
    <row r="293" spans="1:25" ht="19.5" customHeight="1" thickBot="1">
      <c r="A293" s="314"/>
      <c r="B293" s="344"/>
      <c r="C293" s="381"/>
      <c r="D293" s="383"/>
      <c r="E293" s="337"/>
      <c r="F293" s="339"/>
      <c r="G293" s="328"/>
      <c r="H293" s="330"/>
      <c r="I293" s="332"/>
      <c r="J293" s="330"/>
      <c r="K293" s="374"/>
      <c r="L293" s="374"/>
      <c r="M293" s="377"/>
      <c r="N293" s="378"/>
      <c r="P293" s="33"/>
      <c r="Q293" s="34"/>
      <c r="R293" s="34"/>
      <c r="V293" s="22">
        <v>285</v>
      </c>
      <c r="W293" s="24" t="str">
        <f t="shared" si="13"/>
        <v/>
      </c>
      <c r="X293" s="24" t="str">
        <f t="shared" si="12"/>
        <v/>
      </c>
      <c r="Y293" s="24">
        <f t="shared" si="14"/>
        <v>4585</v>
      </c>
    </row>
    <row r="294" spans="1:25" ht="24" customHeight="1" thickBot="1">
      <c r="A294" s="10" t="s">
        <v>108</v>
      </c>
      <c r="B294" s="11" t="s">
        <v>84</v>
      </c>
      <c r="C294" s="12" t="s">
        <v>7</v>
      </c>
      <c r="D294" s="12" t="s">
        <v>8</v>
      </c>
      <c r="E294" s="12" t="s">
        <v>9</v>
      </c>
      <c r="F294" s="13" t="s">
        <v>10</v>
      </c>
      <c r="G294" s="334" t="s">
        <v>44</v>
      </c>
      <c r="H294" s="335"/>
      <c r="I294" s="334" t="s">
        <v>45</v>
      </c>
      <c r="J294" s="335"/>
      <c r="K294" s="318" t="s">
        <v>46</v>
      </c>
      <c r="L294" s="403"/>
      <c r="M294" s="403"/>
      <c r="N294" s="319"/>
      <c r="O294" s="404" t="s">
        <v>47</v>
      </c>
      <c r="P294" s="404"/>
      <c r="Q294" s="404"/>
      <c r="R294" s="346"/>
      <c r="T294" s="14"/>
      <c r="U294" s="14"/>
      <c r="V294" s="22">
        <v>286</v>
      </c>
      <c r="W294" s="24" t="str">
        <f t="shared" si="13"/>
        <v/>
      </c>
      <c r="X294" s="24" t="str">
        <f t="shared" si="12"/>
        <v/>
      </c>
      <c r="Y294" s="24">
        <f t="shared" si="14"/>
        <v>4601</v>
      </c>
    </row>
    <row r="295" spans="1:25" ht="31.5" customHeight="1" thickBot="1">
      <c r="A295" s="313">
        <v>17</v>
      </c>
      <c r="B295" s="15" t="s">
        <v>48</v>
      </c>
      <c r="C295" s="11" t="s">
        <v>49</v>
      </c>
      <c r="D295" s="313" t="s">
        <v>50</v>
      </c>
      <c r="E295" s="313" t="s">
        <v>51</v>
      </c>
      <c r="F295" s="315" t="s">
        <v>52</v>
      </c>
      <c r="G295" s="16" t="s">
        <v>53</v>
      </c>
      <c r="H295" s="17" t="s">
        <v>54</v>
      </c>
      <c r="I295" s="18" t="s">
        <v>53</v>
      </c>
      <c r="J295" s="17" t="s">
        <v>54</v>
      </c>
      <c r="K295" s="317" t="s">
        <v>55</v>
      </c>
      <c r="L295" s="318"/>
      <c r="M295" s="320" t="s">
        <v>56</v>
      </c>
      <c r="N295" s="317"/>
      <c r="O295" s="321" t="s">
        <v>57</v>
      </c>
      <c r="P295" s="321"/>
      <c r="Q295" s="323" t="s">
        <v>58</v>
      </c>
      <c r="R295" s="324"/>
      <c r="T295" s="19"/>
      <c r="U295" s="43"/>
      <c r="V295" s="22">
        <v>287</v>
      </c>
      <c r="W295" s="24" t="str">
        <f t="shared" si="13"/>
        <v/>
      </c>
      <c r="X295" s="24" t="str">
        <f t="shared" si="12"/>
        <v/>
      </c>
      <c r="Y295" s="24">
        <f t="shared" si="14"/>
        <v>4617</v>
      </c>
    </row>
    <row r="296" spans="1:25" ht="24" customHeight="1" thickBot="1">
      <c r="A296" s="313"/>
      <c r="B296" s="397" t="str">
        <f>IF('様式第６号(2)'!B85="","",'様式第６号(2)'!B85)</f>
        <v/>
      </c>
      <c r="C296" s="21" t="s">
        <v>59</v>
      </c>
      <c r="D296" s="313"/>
      <c r="E296" s="313"/>
      <c r="F296" s="315"/>
      <c r="G296" s="348" t="s">
        <v>60</v>
      </c>
      <c r="H296" s="399" t="s">
        <v>61</v>
      </c>
      <c r="I296" s="400" t="s">
        <v>62</v>
      </c>
      <c r="J296" s="384" t="s">
        <v>63</v>
      </c>
      <c r="K296" s="319"/>
      <c r="L296" s="318"/>
      <c r="M296" s="320"/>
      <c r="N296" s="317"/>
      <c r="O296" s="322"/>
      <c r="P296" s="322"/>
      <c r="Q296" s="325"/>
      <c r="R296" s="326"/>
      <c r="V296" s="22">
        <v>288</v>
      </c>
      <c r="W296" s="24" t="str">
        <f t="shared" si="13"/>
        <v/>
      </c>
      <c r="X296" s="24" t="str">
        <f t="shared" si="12"/>
        <v/>
      </c>
      <c r="Y296" s="24">
        <f t="shared" si="14"/>
        <v>4633</v>
      </c>
    </row>
    <row r="297" spans="1:25" ht="17.25" customHeight="1">
      <c r="A297" s="313"/>
      <c r="B297" s="398"/>
      <c r="C297" s="340"/>
      <c r="D297" s="313"/>
      <c r="E297" s="313"/>
      <c r="F297" s="315"/>
      <c r="G297" s="349"/>
      <c r="H297" s="385"/>
      <c r="I297" s="401"/>
      <c r="J297" s="385"/>
      <c r="K297" s="388" t="str">
        <f>IFERROR((IF((I308+J308)&gt;12000*E308,ROUNDUP(12000*E308*I308/(I308+J308),0),"")),"")</f>
        <v/>
      </c>
      <c r="L297" s="388"/>
      <c r="M297" s="391" t="str">
        <f>IFERROR((IF((I308+J308)&gt;12000*E308,ROUNDUP(12000*E308*J308/(I308+J308),0),"")),"")</f>
        <v/>
      </c>
      <c r="N297" s="392"/>
      <c r="O297" s="351" t="str">
        <f>IF(AND(I308="",K297=""),"",MIN(I308,K297)+K304)</f>
        <v/>
      </c>
      <c r="P297" s="352"/>
      <c r="Q297" s="355" t="str">
        <f>IF(AND(J308="",M297=""),"",MIN(J308,M297)+M304)</f>
        <v/>
      </c>
      <c r="R297" s="356"/>
      <c r="V297" s="22">
        <v>289</v>
      </c>
      <c r="W297" s="24" t="str">
        <f t="shared" si="13"/>
        <v/>
      </c>
      <c r="X297" s="24" t="str">
        <f t="shared" si="12"/>
        <v/>
      </c>
      <c r="Y297" s="24">
        <f t="shared" si="14"/>
        <v>4649</v>
      </c>
    </row>
    <row r="298" spans="1:25" ht="15.75" customHeight="1">
      <c r="A298" s="313"/>
      <c r="B298" s="398"/>
      <c r="C298" s="341"/>
      <c r="D298" s="313"/>
      <c r="E298" s="313"/>
      <c r="F298" s="315"/>
      <c r="G298" s="349"/>
      <c r="H298" s="385"/>
      <c r="I298" s="401"/>
      <c r="J298" s="385"/>
      <c r="K298" s="389"/>
      <c r="L298" s="389"/>
      <c r="M298" s="393"/>
      <c r="N298" s="394"/>
      <c r="O298" s="353"/>
      <c r="P298" s="353"/>
      <c r="Q298" s="357"/>
      <c r="R298" s="358"/>
      <c r="V298" s="22">
        <v>290</v>
      </c>
      <c r="W298" s="24" t="str">
        <f t="shared" si="13"/>
        <v/>
      </c>
      <c r="X298" s="24" t="str">
        <f t="shared" si="12"/>
        <v/>
      </c>
      <c r="Y298" s="24">
        <f t="shared" si="14"/>
        <v>4665</v>
      </c>
    </row>
    <row r="299" spans="1:25" ht="19.5" customHeight="1" thickBot="1">
      <c r="A299" s="313"/>
      <c r="B299" s="398"/>
      <c r="C299" s="341"/>
      <c r="D299" s="314"/>
      <c r="E299" s="314"/>
      <c r="F299" s="316"/>
      <c r="G299" s="350"/>
      <c r="H299" s="386"/>
      <c r="I299" s="402"/>
      <c r="J299" s="386"/>
      <c r="K299" s="389"/>
      <c r="L299" s="389"/>
      <c r="M299" s="393"/>
      <c r="N299" s="394"/>
      <c r="O299" s="353"/>
      <c r="P299" s="353"/>
      <c r="Q299" s="357"/>
      <c r="R299" s="358"/>
      <c r="V299" s="22">
        <v>291</v>
      </c>
      <c r="W299" s="24" t="str">
        <f t="shared" si="13"/>
        <v/>
      </c>
      <c r="X299" s="24" t="str">
        <f t="shared" si="12"/>
        <v/>
      </c>
      <c r="Y299" s="24">
        <f t="shared" si="14"/>
        <v>4681</v>
      </c>
    </row>
    <row r="300" spans="1:25" ht="45" customHeight="1">
      <c r="A300" s="313"/>
      <c r="B300" s="398"/>
      <c r="C300" s="25" t="s">
        <v>66</v>
      </c>
      <c r="D300" s="361" t="str">
        <f>IF('様式第６号(2)'!T85="","",'様式第６号(2)'!T85)</f>
        <v/>
      </c>
      <c r="E300" s="361" t="str">
        <f>IF('様式第６号(3)'!W78="","",'様式第６号(3)'!W78)</f>
        <v/>
      </c>
      <c r="F300" s="363" t="str">
        <f>IF(OR(D300="",E300=""),"",D300+E300)</f>
        <v/>
      </c>
      <c r="G300" s="365" t="str">
        <f>IF(F300&lt;=F308,D300,"")</f>
        <v/>
      </c>
      <c r="H300" s="367" t="str">
        <f>IF(F300&lt;=F308,E300,"")</f>
        <v/>
      </c>
      <c r="I300" s="369" t="str">
        <f>IF('様式第６号(2)'!V85="","",'様式第６号(2)'!V85)</f>
        <v/>
      </c>
      <c r="J300" s="371" t="str">
        <f>IF('様式第６号(3)'!P78="","",'様式第６号(3)'!P78)</f>
        <v/>
      </c>
      <c r="K300" s="389"/>
      <c r="L300" s="389"/>
      <c r="M300" s="393"/>
      <c r="N300" s="394"/>
      <c r="O300" s="353"/>
      <c r="P300" s="353"/>
      <c r="Q300" s="357"/>
      <c r="R300" s="358"/>
      <c r="V300" s="22">
        <v>292</v>
      </c>
      <c r="W300" s="24" t="str">
        <f t="shared" si="13"/>
        <v/>
      </c>
      <c r="X300" s="24" t="str">
        <f t="shared" si="12"/>
        <v/>
      </c>
      <c r="Y300" s="24">
        <f t="shared" si="14"/>
        <v>4697</v>
      </c>
    </row>
    <row r="301" spans="1:25" ht="19.5" customHeight="1" thickBot="1">
      <c r="A301" s="313"/>
      <c r="B301" s="398"/>
      <c r="C301" s="340"/>
      <c r="D301" s="362"/>
      <c r="E301" s="362"/>
      <c r="F301" s="364"/>
      <c r="G301" s="366"/>
      <c r="H301" s="368"/>
      <c r="I301" s="370"/>
      <c r="J301" s="372"/>
      <c r="K301" s="390"/>
      <c r="L301" s="390"/>
      <c r="M301" s="395"/>
      <c r="N301" s="396"/>
      <c r="O301" s="354"/>
      <c r="P301" s="354"/>
      <c r="Q301" s="359"/>
      <c r="R301" s="360"/>
      <c r="V301" s="22">
        <v>293</v>
      </c>
      <c r="W301" s="24" t="str">
        <f t="shared" si="13"/>
        <v/>
      </c>
      <c r="X301" s="24" t="str">
        <f t="shared" si="12"/>
        <v/>
      </c>
      <c r="Y301" s="24">
        <f t="shared" si="14"/>
        <v>4713</v>
      </c>
    </row>
    <row r="302" spans="1:25" ht="28.5" customHeight="1" thickBot="1">
      <c r="A302" s="313"/>
      <c r="B302" s="398"/>
      <c r="C302" s="341"/>
      <c r="D302" s="12" t="s">
        <v>11</v>
      </c>
      <c r="E302" s="12" t="s">
        <v>12</v>
      </c>
      <c r="F302" s="26" t="s">
        <v>13</v>
      </c>
      <c r="G302" s="334" t="s">
        <v>67</v>
      </c>
      <c r="H302" s="335"/>
      <c r="I302" s="42" t="s">
        <v>68</v>
      </c>
      <c r="J302" s="27" t="s">
        <v>69</v>
      </c>
      <c r="K302" s="342" t="s">
        <v>70</v>
      </c>
      <c r="L302" s="342"/>
      <c r="M302" s="342"/>
      <c r="N302" s="335"/>
      <c r="V302" s="22">
        <v>294</v>
      </c>
      <c r="W302" s="24" t="str">
        <f t="shared" si="13"/>
        <v/>
      </c>
      <c r="X302" s="24" t="str">
        <f t="shared" si="12"/>
        <v/>
      </c>
      <c r="Y302" s="24">
        <f t="shared" si="14"/>
        <v>4729</v>
      </c>
    </row>
    <row r="303" spans="1:25" ht="41.25" customHeight="1" thickBot="1">
      <c r="A303" s="313"/>
      <c r="B303" s="343" t="str">
        <f>IF('様式第６号(2)'!D85="","",'様式第６号(2)'!D85)</f>
        <v/>
      </c>
      <c r="C303" s="341"/>
      <c r="D303" s="313" t="s">
        <v>71</v>
      </c>
      <c r="E303" s="313" t="s">
        <v>72</v>
      </c>
      <c r="F303" s="315" t="s">
        <v>73</v>
      </c>
      <c r="G303" s="42" t="s">
        <v>74</v>
      </c>
      <c r="H303" s="27" t="s">
        <v>75</v>
      </c>
      <c r="I303" s="42" t="s">
        <v>74</v>
      </c>
      <c r="J303" s="27" t="s">
        <v>75</v>
      </c>
      <c r="K303" s="345" t="s">
        <v>57</v>
      </c>
      <c r="L303" s="346"/>
      <c r="M303" s="347" t="s">
        <v>76</v>
      </c>
      <c r="N303" s="346"/>
      <c r="O303" s="28"/>
      <c r="P303" s="4"/>
      <c r="Q303" s="4"/>
      <c r="V303" s="22">
        <v>295</v>
      </c>
      <c r="W303" s="24" t="str">
        <f t="shared" si="13"/>
        <v/>
      </c>
      <c r="X303" s="24" t="str">
        <f t="shared" si="12"/>
        <v/>
      </c>
      <c r="Y303" s="24">
        <f t="shared" si="14"/>
        <v>4745</v>
      </c>
    </row>
    <row r="304" spans="1:25" ht="18.75" customHeight="1">
      <c r="A304" s="313"/>
      <c r="B304" s="343"/>
      <c r="C304" s="29" t="s">
        <v>78</v>
      </c>
      <c r="D304" s="313"/>
      <c r="E304" s="313"/>
      <c r="F304" s="315"/>
      <c r="G304" s="348" t="s">
        <v>79</v>
      </c>
      <c r="H304" s="384" t="s">
        <v>80</v>
      </c>
      <c r="I304" s="387" t="str">
        <f>IF(E308="","",MIN(G300,G308)+SUM(I300))</f>
        <v/>
      </c>
      <c r="J304" s="333" t="str">
        <f>IF(E308="","",MIN(H300,H308)+SUM(J300))</f>
        <v/>
      </c>
      <c r="K304" s="373" t="str">
        <f>IF('様式第６号(2)'!AB85="","",'様式第６号(2)'!AB85)</f>
        <v/>
      </c>
      <c r="L304" s="373"/>
      <c r="M304" s="375" t="str">
        <f>IF('様式第６号(3)'!V78="","",'様式第６号(3)'!V78)</f>
        <v/>
      </c>
      <c r="N304" s="376"/>
      <c r="P304" s="4"/>
      <c r="Q304" s="4"/>
      <c r="V304" s="22">
        <v>296</v>
      </c>
      <c r="W304" s="24" t="str">
        <f t="shared" si="13"/>
        <v/>
      </c>
      <c r="X304" s="24" t="str">
        <f t="shared" si="12"/>
        <v/>
      </c>
      <c r="Y304" s="24">
        <f t="shared" si="14"/>
        <v>4761</v>
      </c>
    </row>
    <row r="305" spans="1:25" ht="19.5" customHeight="1" thickBot="1">
      <c r="A305" s="313"/>
      <c r="B305" s="343"/>
      <c r="C305" s="379" t="str">
        <f>IFERROR(C301/C297,"")</f>
        <v/>
      </c>
      <c r="D305" s="313"/>
      <c r="E305" s="313"/>
      <c r="F305" s="315"/>
      <c r="G305" s="349"/>
      <c r="H305" s="385"/>
      <c r="I305" s="328"/>
      <c r="J305" s="330"/>
      <c r="K305" s="373"/>
      <c r="L305" s="373"/>
      <c r="M305" s="375"/>
      <c r="N305" s="376"/>
      <c r="P305" s="4"/>
      <c r="Q305" s="4"/>
      <c r="V305" s="22">
        <v>297</v>
      </c>
      <c r="W305" s="24" t="str">
        <f t="shared" si="13"/>
        <v/>
      </c>
      <c r="X305" s="24" t="str">
        <f t="shared" si="12"/>
        <v/>
      </c>
      <c r="Y305" s="24">
        <f t="shared" si="14"/>
        <v>4777</v>
      </c>
    </row>
    <row r="306" spans="1:25" ht="15.75" customHeight="1">
      <c r="A306" s="313"/>
      <c r="B306" s="343"/>
      <c r="C306" s="380"/>
      <c r="D306" s="313"/>
      <c r="E306" s="313"/>
      <c r="F306" s="315"/>
      <c r="G306" s="349"/>
      <c r="H306" s="385"/>
      <c r="I306" s="30" t="s">
        <v>35</v>
      </c>
      <c r="J306" s="31" t="s">
        <v>35</v>
      </c>
      <c r="K306" s="373"/>
      <c r="L306" s="373"/>
      <c r="M306" s="375"/>
      <c r="N306" s="376"/>
      <c r="P306" s="4"/>
      <c r="Q306" s="4"/>
      <c r="V306" s="22">
        <v>298</v>
      </c>
      <c r="W306" s="24" t="str">
        <f t="shared" si="13"/>
        <v/>
      </c>
      <c r="X306" s="24" t="str">
        <f t="shared" si="12"/>
        <v/>
      </c>
      <c r="Y306" s="24">
        <f t="shared" si="14"/>
        <v>4793</v>
      </c>
    </row>
    <row r="307" spans="1:25" ht="18.75" customHeight="1" thickBot="1">
      <c r="A307" s="313"/>
      <c r="B307" s="343"/>
      <c r="C307" s="32" t="s">
        <v>82</v>
      </c>
      <c r="D307" s="314"/>
      <c r="E307" s="314"/>
      <c r="F307" s="316"/>
      <c r="G307" s="350"/>
      <c r="H307" s="386"/>
      <c r="I307" s="54">
        <f>'様式第６号(2)'!$I$18</f>
        <v>0</v>
      </c>
      <c r="J307" s="55">
        <f>'様式第６号(3)'!$I$18</f>
        <v>0</v>
      </c>
      <c r="K307" s="373"/>
      <c r="L307" s="373"/>
      <c r="M307" s="375"/>
      <c r="N307" s="376"/>
      <c r="P307" s="4"/>
      <c r="Q307" s="4"/>
      <c r="V307" s="22">
        <v>299</v>
      </c>
      <c r="W307" s="24" t="str">
        <f t="shared" si="13"/>
        <v/>
      </c>
      <c r="X307" s="24" t="str">
        <f t="shared" si="12"/>
        <v/>
      </c>
      <c r="Y307" s="24">
        <f t="shared" si="14"/>
        <v>4809</v>
      </c>
    </row>
    <row r="308" spans="1:25" ht="45" customHeight="1">
      <c r="A308" s="313"/>
      <c r="B308" s="343"/>
      <c r="C308" s="379" t="str">
        <f>IF(OR(C297="",C301=""),"",IF(AND(C305&gt;=0.85,C305&lt;=1.15),"○","×"))</f>
        <v/>
      </c>
      <c r="D308" s="382" t="str">
        <f>IF(C297="","",C297)</f>
        <v/>
      </c>
      <c r="E308" s="336"/>
      <c r="F308" s="338" t="str">
        <f>IFERROR(D308*E308,"")</f>
        <v/>
      </c>
      <c r="G308" s="327" t="str">
        <f>IF(F308&lt;F300,ROUNDUP(F308*D300/ F300,0),"")</f>
        <v/>
      </c>
      <c r="H308" s="329" t="str">
        <f>IF(F308&lt;F300,ROUNDUP(F308*E300/ F300,0),"")</f>
        <v/>
      </c>
      <c r="I308" s="331" t="str">
        <f>IFERROR(ROUNDUP(I304*I307,0),"")</f>
        <v/>
      </c>
      <c r="J308" s="333" t="str">
        <f>IFERROR(ROUNDUP(J304*J307,0),"")</f>
        <v/>
      </c>
      <c r="K308" s="373"/>
      <c r="L308" s="373"/>
      <c r="M308" s="375"/>
      <c r="N308" s="376"/>
      <c r="P308" s="4"/>
      <c r="Q308" s="4"/>
      <c r="V308" s="22">
        <v>300</v>
      </c>
      <c r="W308" s="24" t="str">
        <f t="shared" si="13"/>
        <v/>
      </c>
      <c r="X308" s="24" t="str">
        <f t="shared" si="12"/>
        <v/>
      </c>
      <c r="Y308" s="24">
        <f t="shared" si="14"/>
        <v>4825</v>
      </c>
    </row>
    <row r="309" spans="1:25" ht="19.5" customHeight="1" thickBot="1">
      <c r="A309" s="314"/>
      <c r="B309" s="344"/>
      <c r="C309" s="381"/>
      <c r="D309" s="383"/>
      <c r="E309" s="337"/>
      <c r="F309" s="339"/>
      <c r="G309" s="328"/>
      <c r="H309" s="330"/>
      <c r="I309" s="332"/>
      <c r="J309" s="330"/>
      <c r="K309" s="374"/>
      <c r="L309" s="374"/>
      <c r="M309" s="377"/>
      <c r="N309" s="378"/>
      <c r="P309" s="33"/>
      <c r="Q309" s="34"/>
      <c r="R309" s="34"/>
      <c r="V309" s="22">
        <v>301</v>
      </c>
      <c r="W309" s="24" t="str">
        <f t="shared" si="13"/>
        <v/>
      </c>
      <c r="X309" s="24" t="str">
        <f t="shared" si="12"/>
        <v/>
      </c>
      <c r="Y309" s="24">
        <f t="shared" si="14"/>
        <v>4841</v>
      </c>
    </row>
    <row r="310" spans="1:25" ht="24" customHeight="1" thickBot="1">
      <c r="A310" s="10" t="s">
        <v>108</v>
      </c>
      <c r="B310" s="11" t="s">
        <v>84</v>
      </c>
      <c r="C310" s="12" t="s">
        <v>7</v>
      </c>
      <c r="D310" s="12" t="s">
        <v>8</v>
      </c>
      <c r="E310" s="12" t="s">
        <v>9</v>
      </c>
      <c r="F310" s="13" t="s">
        <v>10</v>
      </c>
      <c r="G310" s="334" t="s">
        <v>44</v>
      </c>
      <c r="H310" s="335"/>
      <c r="I310" s="334" t="s">
        <v>45</v>
      </c>
      <c r="J310" s="335"/>
      <c r="K310" s="318" t="s">
        <v>46</v>
      </c>
      <c r="L310" s="403"/>
      <c r="M310" s="403"/>
      <c r="N310" s="319"/>
      <c r="O310" s="404" t="s">
        <v>47</v>
      </c>
      <c r="P310" s="404"/>
      <c r="Q310" s="404"/>
      <c r="R310" s="346"/>
      <c r="T310" s="14"/>
      <c r="U310" s="14"/>
      <c r="V310" s="22">
        <v>302</v>
      </c>
      <c r="W310" s="24" t="str">
        <f t="shared" si="13"/>
        <v/>
      </c>
      <c r="X310" s="24" t="str">
        <f t="shared" si="12"/>
        <v/>
      </c>
      <c r="Y310" s="24">
        <f t="shared" si="14"/>
        <v>4857</v>
      </c>
    </row>
    <row r="311" spans="1:25" ht="31.5" customHeight="1" thickBot="1">
      <c r="A311" s="313">
        <v>18</v>
      </c>
      <c r="B311" s="15" t="s">
        <v>48</v>
      </c>
      <c r="C311" s="11" t="s">
        <v>49</v>
      </c>
      <c r="D311" s="313" t="s">
        <v>50</v>
      </c>
      <c r="E311" s="313" t="s">
        <v>51</v>
      </c>
      <c r="F311" s="315" t="s">
        <v>52</v>
      </c>
      <c r="G311" s="16" t="s">
        <v>53</v>
      </c>
      <c r="H311" s="17" t="s">
        <v>54</v>
      </c>
      <c r="I311" s="18" t="s">
        <v>53</v>
      </c>
      <c r="J311" s="17" t="s">
        <v>54</v>
      </c>
      <c r="K311" s="317" t="s">
        <v>55</v>
      </c>
      <c r="L311" s="318"/>
      <c r="M311" s="320" t="s">
        <v>56</v>
      </c>
      <c r="N311" s="317"/>
      <c r="O311" s="321" t="s">
        <v>57</v>
      </c>
      <c r="P311" s="321"/>
      <c r="Q311" s="323" t="s">
        <v>58</v>
      </c>
      <c r="R311" s="324"/>
      <c r="T311" s="19"/>
      <c r="U311" s="43"/>
      <c r="V311" s="22">
        <v>303</v>
      </c>
      <c r="W311" s="24" t="str">
        <f t="shared" si="13"/>
        <v/>
      </c>
      <c r="X311" s="24" t="str">
        <f t="shared" si="12"/>
        <v/>
      </c>
      <c r="Y311" s="24">
        <f t="shared" si="14"/>
        <v>4873</v>
      </c>
    </row>
    <row r="312" spans="1:25" ht="24" customHeight="1" thickBot="1">
      <c r="A312" s="313"/>
      <c r="B312" s="397" t="str">
        <f>IF('様式第６号(2)'!B87="","",'様式第６号(2)'!B87)</f>
        <v/>
      </c>
      <c r="C312" s="21" t="s">
        <v>59</v>
      </c>
      <c r="D312" s="313"/>
      <c r="E312" s="313"/>
      <c r="F312" s="315"/>
      <c r="G312" s="348" t="s">
        <v>60</v>
      </c>
      <c r="H312" s="399" t="s">
        <v>61</v>
      </c>
      <c r="I312" s="400" t="s">
        <v>62</v>
      </c>
      <c r="J312" s="384" t="s">
        <v>63</v>
      </c>
      <c r="K312" s="319"/>
      <c r="L312" s="318"/>
      <c r="M312" s="320"/>
      <c r="N312" s="317"/>
      <c r="O312" s="322"/>
      <c r="P312" s="322"/>
      <c r="Q312" s="325"/>
      <c r="R312" s="326"/>
      <c r="V312" s="22">
        <v>304</v>
      </c>
      <c r="W312" s="24" t="str">
        <f t="shared" si="13"/>
        <v/>
      </c>
      <c r="X312" s="24" t="str">
        <f t="shared" si="12"/>
        <v/>
      </c>
      <c r="Y312" s="24">
        <f t="shared" si="14"/>
        <v>4889</v>
      </c>
    </row>
    <row r="313" spans="1:25" ht="17.25" customHeight="1">
      <c r="A313" s="313"/>
      <c r="B313" s="398"/>
      <c r="C313" s="340"/>
      <c r="D313" s="313"/>
      <c r="E313" s="313"/>
      <c r="F313" s="315"/>
      <c r="G313" s="349"/>
      <c r="H313" s="385"/>
      <c r="I313" s="401"/>
      <c r="J313" s="385"/>
      <c r="K313" s="388" t="str">
        <f>IFERROR((IF((I324+J324)&gt;12000*E324,ROUNDUP(12000*E324*I324/(I324+J324),0),"")),"")</f>
        <v/>
      </c>
      <c r="L313" s="388"/>
      <c r="M313" s="391" t="str">
        <f>IFERROR((IF((I324+J324)&gt;12000*E324,ROUNDUP(12000*E324*J324/(I324+J324),0),"")),"")</f>
        <v/>
      </c>
      <c r="N313" s="392"/>
      <c r="O313" s="351" t="str">
        <f>IF(AND(I324="",K313=""),"",MIN(I324,K313)+K320)</f>
        <v/>
      </c>
      <c r="P313" s="352"/>
      <c r="Q313" s="355" t="str">
        <f>IF(AND(J324="",M313=""),"",MIN(J324,M313)+M320)</f>
        <v/>
      </c>
      <c r="R313" s="356"/>
      <c r="V313" s="22">
        <v>305</v>
      </c>
      <c r="W313" s="24" t="str">
        <f t="shared" si="13"/>
        <v/>
      </c>
      <c r="X313" s="24" t="str">
        <f t="shared" si="12"/>
        <v/>
      </c>
      <c r="Y313" s="24">
        <f t="shared" si="14"/>
        <v>4905</v>
      </c>
    </row>
    <row r="314" spans="1:25" ht="15.75" customHeight="1">
      <c r="A314" s="313"/>
      <c r="B314" s="398"/>
      <c r="C314" s="341"/>
      <c r="D314" s="313"/>
      <c r="E314" s="313"/>
      <c r="F314" s="315"/>
      <c r="G314" s="349"/>
      <c r="H314" s="385"/>
      <c r="I314" s="401"/>
      <c r="J314" s="385"/>
      <c r="K314" s="389"/>
      <c r="L314" s="389"/>
      <c r="M314" s="393"/>
      <c r="N314" s="394"/>
      <c r="O314" s="353"/>
      <c r="P314" s="353"/>
      <c r="Q314" s="357"/>
      <c r="R314" s="358"/>
      <c r="V314" s="22">
        <v>306</v>
      </c>
      <c r="W314" s="24" t="str">
        <f t="shared" si="13"/>
        <v/>
      </c>
      <c r="X314" s="24" t="str">
        <f t="shared" si="12"/>
        <v/>
      </c>
      <c r="Y314" s="24">
        <f t="shared" si="14"/>
        <v>4921</v>
      </c>
    </row>
    <row r="315" spans="1:25" ht="19.5" customHeight="1" thickBot="1">
      <c r="A315" s="313"/>
      <c r="B315" s="398"/>
      <c r="C315" s="341"/>
      <c r="D315" s="314"/>
      <c r="E315" s="314"/>
      <c r="F315" s="316"/>
      <c r="G315" s="350"/>
      <c r="H315" s="386"/>
      <c r="I315" s="402"/>
      <c r="J315" s="386"/>
      <c r="K315" s="389"/>
      <c r="L315" s="389"/>
      <c r="M315" s="393"/>
      <c r="N315" s="394"/>
      <c r="O315" s="353"/>
      <c r="P315" s="353"/>
      <c r="Q315" s="357"/>
      <c r="R315" s="358"/>
      <c r="V315" s="22">
        <v>307</v>
      </c>
      <c r="W315" s="24" t="str">
        <f t="shared" si="13"/>
        <v/>
      </c>
      <c r="X315" s="24" t="str">
        <f t="shared" si="12"/>
        <v/>
      </c>
      <c r="Y315" s="24">
        <f t="shared" si="14"/>
        <v>4937</v>
      </c>
    </row>
    <row r="316" spans="1:25" ht="45" customHeight="1">
      <c r="A316" s="313"/>
      <c r="B316" s="398"/>
      <c r="C316" s="25" t="s">
        <v>66</v>
      </c>
      <c r="D316" s="361" t="str">
        <f>IF('様式第６号(2)'!T87="","",'様式第６号(2)'!T87)</f>
        <v/>
      </c>
      <c r="E316" s="361" t="str">
        <f>IF('様式第６号(3)'!W80="","",'様式第６号(3)'!W80)</f>
        <v/>
      </c>
      <c r="F316" s="363" t="str">
        <f>IF(OR(D316="",E316=""),"",D316+E316)</f>
        <v/>
      </c>
      <c r="G316" s="365" t="str">
        <f>IF(F316&lt;=F324,D316,"")</f>
        <v/>
      </c>
      <c r="H316" s="367" t="str">
        <f>IF(F316&lt;=F324,E316,"")</f>
        <v/>
      </c>
      <c r="I316" s="369" t="str">
        <f>IF('様式第６号(2)'!V87="","",'様式第６号(2)'!V87)</f>
        <v/>
      </c>
      <c r="J316" s="371" t="str">
        <f>IF('様式第６号(3)'!P80="","",'様式第６号(3)'!P80)</f>
        <v/>
      </c>
      <c r="K316" s="389"/>
      <c r="L316" s="389"/>
      <c r="M316" s="393"/>
      <c r="N316" s="394"/>
      <c r="O316" s="353"/>
      <c r="P316" s="353"/>
      <c r="Q316" s="357"/>
      <c r="R316" s="358"/>
      <c r="V316" s="22">
        <v>308</v>
      </c>
      <c r="W316" s="24" t="str">
        <f t="shared" si="13"/>
        <v/>
      </c>
      <c r="X316" s="24" t="str">
        <f t="shared" si="12"/>
        <v/>
      </c>
      <c r="Y316" s="24">
        <f t="shared" si="14"/>
        <v>4953</v>
      </c>
    </row>
    <row r="317" spans="1:25" ht="19.5" customHeight="1" thickBot="1">
      <c r="A317" s="313"/>
      <c r="B317" s="398"/>
      <c r="C317" s="340"/>
      <c r="D317" s="362"/>
      <c r="E317" s="362"/>
      <c r="F317" s="364"/>
      <c r="G317" s="366"/>
      <c r="H317" s="368"/>
      <c r="I317" s="370"/>
      <c r="J317" s="372"/>
      <c r="K317" s="390"/>
      <c r="L317" s="390"/>
      <c r="M317" s="395"/>
      <c r="N317" s="396"/>
      <c r="O317" s="354"/>
      <c r="P317" s="354"/>
      <c r="Q317" s="359"/>
      <c r="R317" s="360"/>
      <c r="V317" s="22">
        <v>309</v>
      </c>
      <c r="W317" s="24" t="str">
        <f t="shared" si="13"/>
        <v/>
      </c>
      <c r="X317" s="24" t="str">
        <f t="shared" si="12"/>
        <v/>
      </c>
      <c r="Y317" s="24">
        <f t="shared" si="14"/>
        <v>4969</v>
      </c>
    </row>
    <row r="318" spans="1:25" ht="28.5" customHeight="1" thickBot="1">
      <c r="A318" s="313"/>
      <c r="B318" s="398"/>
      <c r="C318" s="341"/>
      <c r="D318" s="12" t="s">
        <v>11</v>
      </c>
      <c r="E318" s="12" t="s">
        <v>12</v>
      </c>
      <c r="F318" s="26" t="s">
        <v>13</v>
      </c>
      <c r="G318" s="334" t="s">
        <v>67</v>
      </c>
      <c r="H318" s="335"/>
      <c r="I318" s="42" t="s">
        <v>68</v>
      </c>
      <c r="J318" s="27" t="s">
        <v>69</v>
      </c>
      <c r="K318" s="342" t="s">
        <v>70</v>
      </c>
      <c r="L318" s="342"/>
      <c r="M318" s="342"/>
      <c r="N318" s="335"/>
      <c r="V318" s="22">
        <v>310</v>
      </c>
      <c r="W318" s="24" t="str">
        <f t="shared" si="13"/>
        <v/>
      </c>
      <c r="X318" s="24" t="str">
        <f t="shared" si="12"/>
        <v/>
      </c>
      <c r="Y318" s="24">
        <f t="shared" si="14"/>
        <v>4985</v>
      </c>
    </row>
    <row r="319" spans="1:25" ht="41.25" customHeight="1" thickBot="1">
      <c r="A319" s="313"/>
      <c r="B319" s="343" t="str">
        <f>IF('様式第６号(2)'!D87="","",'様式第６号(2)'!D87)</f>
        <v/>
      </c>
      <c r="C319" s="341"/>
      <c r="D319" s="313" t="s">
        <v>71</v>
      </c>
      <c r="E319" s="313" t="s">
        <v>72</v>
      </c>
      <c r="F319" s="315" t="s">
        <v>73</v>
      </c>
      <c r="G319" s="42" t="s">
        <v>74</v>
      </c>
      <c r="H319" s="27" t="s">
        <v>75</v>
      </c>
      <c r="I319" s="42" t="s">
        <v>74</v>
      </c>
      <c r="J319" s="27" t="s">
        <v>75</v>
      </c>
      <c r="K319" s="345" t="s">
        <v>57</v>
      </c>
      <c r="L319" s="346"/>
      <c r="M319" s="347" t="s">
        <v>76</v>
      </c>
      <c r="N319" s="346"/>
      <c r="O319" s="28"/>
      <c r="P319" s="4"/>
      <c r="Q319" s="4"/>
      <c r="V319" s="22">
        <v>311</v>
      </c>
      <c r="W319" s="24" t="str">
        <f t="shared" si="13"/>
        <v/>
      </c>
      <c r="X319" s="24" t="str">
        <f t="shared" si="12"/>
        <v/>
      </c>
      <c r="Y319" s="24">
        <f t="shared" si="14"/>
        <v>5001</v>
      </c>
    </row>
    <row r="320" spans="1:25" ht="18.75" customHeight="1">
      <c r="A320" s="313"/>
      <c r="B320" s="343"/>
      <c r="C320" s="29" t="s">
        <v>78</v>
      </c>
      <c r="D320" s="313"/>
      <c r="E320" s="313"/>
      <c r="F320" s="315"/>
      <c r="G320" s="348" t="s">
        <v>79</v>
      </c>
      <c r="H320" s="384" t="s">
        <v>80</v>
      </c>
      <c r="I320" s="387" t="str">
        <f>IF(E324="","",MIN(G316,G324)+SUM(I316))</f>
        <v/>
      </c>
      <c r="J320" s="333" t="str">
        <f>IF(E324="","",MIN(H316,H324)+SUM(J316))</f>
        <v/>
      </c>
      <c r="K320" s="373" t="str">
        <f>IF('様式第６号(2)'!AB87="","",'様式第６号(2)'!AB87)</f>
        <v/>
      </c>
      <c r="L320" s="373"/>
      <c r="M320" s="375" t="str">
        <f>IF('様式第６号(3)'!V80="","",'様式第６号(3)'!V80)</f>
        <v/>
      </c>
      <c r="N320" s="376"/>
      <c r="P320" s="4"/>
      <c r="Q320" s="4"/>
      <c r="V320" s="22">
        <v>312</v>
      </c>
      <c r="W320" s="24" t="str">
        <f t="shared" si="13"/>
        <v/>
      </c>
      <c r="X320" s="24" t="str">
        <f t="shared" si="12"/>
        <v/>
      </c>
      <c r="Y320" s="24">
        <f t="shared" si="14"/>
        <v>5017</v>
      </c>
    </row>
    <row r="321" spans="1:25" ht="19.5" customHeight="1" thickBot="1">
      <c r="A321" s="313"/>
      <c r="B321" s="343"/>
      <c r="C321" s="379" t="str">
        <f>IFERROR(C317/C313,"")</f>
        <v/>
      </c>
      <c r="D321" s="313"/>
      <c r="E321" s="313"/>
      <c r="F321" s="315"/>
      <c r="G321" s="349"/>
      <c r="H321" s="385"/>
      <c r="I321" s="328"/>
      <c r="J321" s="330"/>
      <c r="K321" s="373"/>
      <c r="L321" s="373"/>
      <c r="M321" s="375"/>
      <c r="N321" s="376"/>
      <c r="P321" s="4"/>
      <c r="Q321" s="4"/>
      <c r="V321" s="22">
        <v>313</v>
      </c>
      <c r="W321" s="24" t="str">
        <f t="shared" si="13"/>
        <v/>
      </c>
      <c r="X321" s="24" t="str">
        <f t="shared" si="12"/>
        <v/>
      </c>
      <c r="Y321" s="24">
        <f t="shared" si="14"/>
        <v>5033</v>
      </c>
    </row>
    <row r="322" spans="1:25" ht="15.75" customHeight="1">
      <c r="A322" s="313"/>
      <c r="B322" s="343"/>
      <c r="C322" s="380"/>
      <c r="D322" s="313"/>
      <c r="E322" s="313"/>
      <c r="F322" s="315"/>
      <c r="G322" s="349"/>
      <c r="H322" s="385"/>
      <c r="I322" s="30" t="s">
        <v>35</v>
      </c>
      <c r="J322" s="31" t="s">
        <v>35</v>
      </c>
      <c r="K322" s="373"/>
      <c r="L322" s="373"/>
      <c r="M322" s="375"/>
      <c r="N322" s="376"/>
      <c r="P322" s="4"/>
      <c r="Q322" s="4"/>
      <c r="V322" s="22">
        <v>314</v>
      </c>
      <c r="W322" s="24" t="str">
        <f t="shared" si="13"/>
        <v/>
      </c>
      <c r="X322" s="24" t="str">
        <f t="shared" si="12"/>
        <v/>
      </c>
      <c r="Y322" s="24">
        <f t="shared" si="14"/>
        <v>5049</v>
      </c>
    </row>
    <row r="323" spans="1:25" ht="18.75" customHeight="1" thickBot="1">
      <c r="A323" s="313"/>
      <c r="B323" s="343"/>
      <c r="C323" s="32" t="s">
        <v>82</v>
      </c>
      <c r="D323" s="314"/>
      <c r="E323" s="314"/>
      <c r="F323" s="316"/>
      <c r="G323" s="350"/>
      <c r="H323" s="386"/>
      <c r="I323" s="54">
        <f>'様式第６号(2)'!$I$18</f>
        <v>0</v>
      </c>
      <c r="J323" s="55">
        <f>'様式第６号(3)'!$I$18</f>
        <v>0</v>
      </c>
      <c r="K323" s="373"/>
      <c r="L323" s="373"/>
      <c r="M323" s="375"/>
      <c r="N323" s="376"/>
      <c r="P323" s="4"/>
      <c r="Q323" s="4"/>
      <c r="V323" s="22">
        <v>315</v>
      </c>
      <c r="W323" s="24" t="str">
        <f t="shared" si="13"/>
        <v/>
      </c>
      <c r="X323" s="24" t="str">
        <f t="shared" si="12"/>
        <v/>
      </c>
      <c r="Y323" s="24">
        <f t="shared" si="14"/>
        <v>5065</v>
      </c>
    </row>
    <row r="324" spans="1:25" ht="45" customHeight="1">
      <c r="A324" s="313"/>
      <c r="B324" s="343"/>
      <c r="C324" s="379" t="str">
        <f>IF(OR(C313="",C317=""),"",IF(AND(C321&gt;=0.85,C321&lt;=1.15),"○","×"))</f>
        <v/>
      </c>
      <c r="D324" s="382" t="str">
        <f>IF(C313="","",C313)</f>
        <v/>
      </c>
      <c r="E324" s="336"/>
      <c r="F324" s="338" t="str">
        <f>IFERROR(D324*E324,"")</f>
        <v/>
      </c>
      <c r="G324" s="327" t="str">
        <f>IF(F324&lt;F316,ROUNDUP(F324*D316/ F316,0),"")</f>
        <v/>
      </c>
      <c r="H324" s="329" t="str">
        <f>IF(F324&lt;F316,ROUNDUP(F324*E316/ F316,0),"")</f>
        <v/>
      </c>
      <c r="I324" s="331" t="str">
        <f>IFERROR(ROUNDUP(I320*I323,0),"")</f>
        <v/>
      </c>
      <c r="J324" s="333" t="str">
        <f>IFERROR(ROUNDUP(J320*J323,0),"")</f>
        <v/>
      </c>
      <c r="K324" s="373"/>
      <c r="L324" s="373"/>
      <c r="M324" s="375"/>
      <c r="N324" s="376"/>
      <c r="P324" s="4"/>
      <c r="Q324" s="4"/>
      <c r="V324" s="22">
        <v>316</v>
      </c>
      <c r="W324" s="24" t="str">
        <f t="shared" si="13"/>
        <v/>
      </c>
      <c r="X324" s="24" t="str">
        <f t="shared" si="12"/>
        <v/>
      </c>
      <c r="Y324" s="24">
        <f t="shared" si="14"/>
        <v>5081</v>
      </c>
    </row>
    <row r="325" spans="1:25" ht="19.5" customHeight="1" thickBot="1">
      <c r="A325" s="314"/>
      <c r="B325" s="344"/>
      <c r="C325" s="381"/>
      <c r="D325" s="383"/>
      <c r="E325" s="337"/>
      <c r="F325" s="339"/>
      <c r="G325" s="328"/>
      <c r="H325" s="330"/>
      <c r="I325" s="332"/>
      <c r="J325" s="330"/>
      <c r="K325" s="374"/>
      <c r="L325" s="374"/>
      <c r="M325" s="377"/>
      <c r="N325" s="378"/>
      <c r="P325" s="33"/>
      <c r="Q325" s="34"/>
      <c r="R325" s="34"/>
      <c r="V325" s="22">
        <v>317</v>
      </c>
      <c r="W325" s="24" t="str">
        <f t="shared" si="13"/>
        <v/>
      </c>
      <c r="X325" s="24" t="str">
        <f t="shared" si="12"/>
        <v/>
      </c>
      <c r="Y325" s="24">
        <f t="shared" si="14"/>
        <v>5097</v>
      </c>
    </row>
    <row r="326" spans="1:25" ht="24" customHeight="1" thickBot="1">
      <c r="A326" s="10" t="s">
        <v>108</v>
      </c>
      <c r="B326" s="11" t="s">
        <v>84</v>
      </c>
      <c r="C326" s="12" t="s">
        <v>7</v>
      </c>
      <c r="D326" s="12" t="s">
        <v>8</v>
      </c>
      <c r="E326" s="12" t="s">
        <v>9</v>
      </c>
      <c r="F326" s="13" t="s">
        <v>10</v>
      </c>
      <c r="G326" s="334" t="s">
        <v>44</v>
      </c>
      <c r="H326" s="335"/>
      <c r="I326" s="334" t="s">
        <v>45</v>
      </c>
      <c r="J326" s="335"/>
      <c r="K326" s="318" t="s">
        <v>46</v>
      </c>
      <c r="L326" s="403"/>
      <c r="M326" s="403"/>
      <c r="N326" s="319"/>
      <c r="O326" s="404" t="s">
        <v>47</v>
      </c>
      <c r="P326" s="404"/>
      <c r="Q326" s="404"/>
      <c r="R326" s="346"/>
      <c r="T326" s="14"/>
      <c r="U326" s="14"/>
      <c r="V326" s="22">
        <v>318</v>
      </c>
      <c r="W326" s="24" t="str">
        <f t="shared" si="13"/>
        <v/>
      </c>
      <c r="X326" s="24" t="str">
        <f t="shared" si="12"/>
        <v/>
      </c>
      <c r="Y326" s="24">
        <f t="shared" si="14"/>
        <v>5113</v>
      </c>
    </row>
    <row r="327" spans="1:25" ht="31.5" customHeight="1" thickBot="1">
      <c r="A327" s="313">
        <v>19</v>
      </c>
      <c r="B327" s="15" t="s">
        <v>48</v>
      </c>
      <c r="C327" s="11" t="s">
        <v>49</v>
      </c>
      <c r="D327" s="313" t="s">
        <v>50</v>
      </c>
      <c r="E327" s="313" t="s">
        <v>51</v>
      </c>
      <c r="F327" s="315" t="s">
        <v>52</v>
      </c>
      <c r="G327" s="16" t="s">
        <v>53</v>
      </c>
      <c r="H327" s="17" t="s">
        <v>54</v>
      </c>
      <c r="I327" s="18" t="s">
        <v>53</v>
      </c>
      <c r="J327" s="17" t="s">
        <v>54</v>
      </c>
      <c r="K327" s="317" t="s">
        <v>55</v>
      </c>
      <c r="L327" s="318"/>
      <c r="M327" s="320" t="s">
        <v>56</v>
      </c>
      <c r="N327" s="317"/>
      <c r="O327" s="321" t="s">
        <v>57</v>
      </c>
      <c r="P327" s="321"/>
      <c r="Q327" s="323" t="s">
        <v>58</v>
      </c>
      <c r="R327" s="324"/>
      <c r="T327" s="19"/>
      <c r="U327" s="43"/>
      <c r="V327" s="22">
        <v>319</v>
      </c>
      <c r="W327" s="24" t="str">
        <f t="shared" si="13"/>
        <v/>
      </c>
      <c r="X327" s="24" t="str">
        <f t="shared" si="12"/>
        <v/>
      </c>
      <c r="Y327" s="24">
        <f t="shared" si="14"/>
        <v>5129</v>
      </c>
    </row>
    <row r="328" spans="1:25" ht="24" customHeight="1" thickBot="1">
      <c r="A328" s="313"/>
      <c r="B328" s="397" t="str">
        <f>IF('様式第６号(2)'!B89="","",'様式第６号(2)'!B89)</f>
        <v/>
      </c>
      <c r="C328" s="21" t="s">
        <v>59</v>
      </c>
      <c r="D328" s="313"/>
      <c r="E328" s="313"/>
      <c r="F328" s="315"/>
      <c r="G328" s="348" t="s">
        <v>60</v>
      </c>
      <c r="H328" s="399" t="s">
        <v>61</v>
      </c>
      <c r="I328" s="400" t="s">
        <v>62</v>
      </c>
      <c r="J328" s="384" t="s">
        <v>63</v>
      </c>
      <c r="K328" s="319"/>
      <c r="L328" s="318"/>
      <c r="M328" s="320"/>
      <c r="N328" s="317"/>
      <c r="O328" s="322"/>
      <c r="P328" s="322"/>
      <c r="Q328" s="325"/>
      <c r="R328" s="326"/>
      <c r="V328" s="22">
        <v>320</v>
      </c>
      <c r="W328" s="24" t="str">
        <f t="shared" si="13"/>
        <v/>
      </c>
      <c r="X328" s="24" t="str">
        <f t="shared" si="12"/>
        <v/>
      </c>
      <c r="Y328" s="24">
        <f t="shared" si="14"/>
        <v>5145</v>
      </c>
    </row>
    <row r="329" spans="1:25" ht="17.25" customHeight="1">
      <c r="A329" s="313"/>
      <c r="B329" s="398"/>
      <c r="C329" s="340"/>
      <c r="D329" s="313"/>
      <c r="E329" s="313"/>
      <c r="F329" s="315"/>
      <c r="G329" s="349"/>
      <c r="H329" s="385"/>
      <c r="I329" s="401"/>
      <c r="J329" s="385"/>
      <c r="K329" s="388" t="str">
        <f>IFERROR((IF((I340+J340)&gt;12000*E340,ROUNDUP(12000*E340*I340/(I340+J340),0),"")),"")</f>
        <v/>
      </c>
      <c r="L329" s="388"/>
      <c r="M329" s="391" t="str">
        <f>IFERROR((IF((I340+J340)&gt;12000*E340,ROUNDUP(12000*E340*J340/(I340+J340),0),"")),"")</f>
        <v/>
      </c>
      <c r="N329" s="392"/>
      <c r="O329" s="351" t="str">
        <f>IF(AND(I340="",K329=""),"",MIN(I340,K329)+K336)</f>
        <v/>
      </c>
      <c r="P329" s="352"/>
      <c r="Q329" s="355" t="str">
        <f>IF(AND(J340="",M329=""),"",MIN(J340,M329)+M336)</f>
        <v/>
      </c>
      <c r="R329" s="356"/>
      <c r="V329" s="22">
        <v>321</v>
      </c>
      <c r="W329" s="24" t="str">
        <f t="shared" si="13"/>
        <v/>
      </c>
      <c r="X329" s="24" t="str">
        <f t="shared" si="12"/>
        <v/>
      </c>
      <c r="Y329" s="24">
        <f t="shared" si="14"/>
        <v>5161</v>
      </c>
    </row>
    <row r="330" spans="1:25" ht="15.75" customHeight="1">
      <c r="A330" s="313"/>
      <c r="B330" s="398"/>
      <c r="C330" s="341"/>
      <c r="D330" s="313"/>
      <c r="E330" s="313"/>
      <c r="F330" s="315"/>
      <c r="G330" s="349"/>
      <c r="H330" s="385"/>
      <c r="I330" s="401"/>
      <c r="J330" s="385"/>
      <c r="K330" s="389"/>
      <c r="L330" s="389"/>
      <c r="M330" s="393"/>
      <c r="N330" s="394"/>
      <c r="O330" s="353"/>
      <c r="P330" s="353"/>
      <c r="Q330" s="357"/>
      <c r="R330" s="358"/>
      <c r="V330" s="22">
        <v>322</v>
      </c>
      <c r="W330" s="24" t="str">
        <f t="shared" si="13"/>
        <v/>
      </c>
      <c r="X330" s="24" t="str">
        <f t="shared" si="12"/>
        <v/>
      </c>
      <c r="Y330" s="24">
        <f t="shared" si="14"/>
        <v>5177</v>
      </c>
    </row>
    <row r="331" spans="1:25" ht="19.5" customHeight="1" thickBot="1">
      <c r="A331" s="313"/>
      <c r="B331" s="398"/>
      <c r="C331" s="341"/>
      <c r="D331" s="314"/>
      <c r="E331" s="314"/>
      <c r="F331" s="316"/>
      <c r="G331" s="350"/>
      <c r="H331" s="386"/>
      <c r="I331" s="402"/>
      <c r="J331" s="386"/>
      <c r="K331" s="389"/>
      <c r="L331" s="389"/>
      <c r="M331" s="393"/>
      <c r="N331" s="394"/>
      <c r="O331" s="353"/>
      <c r="P331" s="353"/>
      <c r="Q331" s="357"/>
      <c r="R331" s="358"/>
      <c r="V331" s="22">
        <v>323</v>
      </c>
      <c r="W331" s="24" t="str">
        <f t="shared" si="13"/>
        <v/>
      </c>
      <c r="X331" s="24" t="str">
        <f t="shared" si="12"/>
        <v/>
      </c>
      <c r="Y331" s="24">
        <f t="shared" si="14"/>
        <v>5193</v>
      </c>
    </row>
    <row r="332" spans="1:25" ht="45" customHeight="1">
      <c r="A332" s="313"/>
      <c r="B332" s="398"/>
      <c r="C332" s="25" t="s">
        <v>66</v>
      </c>
      <c r="D332" s="361" t="str">
        <f>IF('様式第６号(2)'!T89="","",'様式第６号(2)'!T89)</f>
        <v/>
      </c>
      <c r="E332" s="361" t="str">
        <f>IF('様式第６号(3)'!W82="","",'様式第６号(3)'!W82)</f>
        <v/>
      </c>
      <c r="F332" s="363" t="str">
        <f>IF(OR(D332="",E332=""),"",D332+E332)</f>
        <v/>
      </c>
      <c r="G332" s="365" t="str">
        <f>IF(F332&lt;=F340,D332,"")</f>
        <v/>
      </c>
      <c r="H332" s="367" t="str">
        <f>IF(F332&lt;=F340,E332,"")</f>
        <v/>
      </c>
      <c r="I332" s="369" t="str">
        <f>IF('様式第６号(2)'!V89="","",'様式第６号(2)'!V89)</f>
        <v/>
      </c>
      <c r="J332" s="371" t="str">
        <f>IF('様式第６号(3)'!P82="","",'様式第６号(3)'!P82)</f>
        <v/>
      </c>
      <c r="K332" s="389"/>
      <c r="L332" s="389"/>
      <c r="M332" s="393"/>
      <c r="N332" s="394"/>
      <c r="O332" s="353"/>
      <c r="P332" s="353"/>
      <c r="Q332" s="357"/>
      <c r="R332" s="358"/>
      <c r="V332" s="22">
        <v>324</v>
      </c>
      <c r="W332" s="24" t="str">
        <f t="shared" si="13"/>
        <v/>
      </c>
      <c r="X332" s="24" t="str">
        <f t="shared" si="12"/>
        <v/>
      </c>
      <c r="Y332" s="24">
        <f t="shared" si="14"/>
        <v>5209</v>
      </c>
    </row>
    <row r="333" spans="1:25" ht="19.5" customHeight="1" thickBot="1">
      <c r="A333" s="313"/>
      <c r="B333" s="398"/>
      <c r="C333" s="340"/>
      <c r="D333" s="362"/>
      <c r="E333" s="362"/>
      <c r="F333" s="364"/>
      <c r="G333" s="366"/>
      <c r="H333" s="368"/>
      <c r="I333" s="370"/>
      <c r="J333" s="372"/>
      <c r="K333" s="390"/>
      <c r="L333" s="390"/>
      <c r="M333" s="395"/>
      <c r="N333" s="396"/>
      <c r="O333" s="354"/>
      <c r="P333" s="354"/>
      <c r="Q333" s="359"/>
      <c r="R333" s="360"/>
      <c r="V333" s="22">
        <v>325</v>
      </c>
      <c r="W333" s="24" t="str">
        <f t="shared" si="13"/>
        <v/>
      </c>
      <c r="X333" s="24" t="str">
        <f t="shared" ref="X333:X396" si="15">INDEX(Q:Q,ROW()*16-103)</f>
        <v/>
      </c>
      <c r="Y333" s="24">
        <f t="shared" si="14"/>
        <v>5225</v>
      </c>
    </row>
    <row r="334" spans="1:25" ht="28.5" customHeight="1" thickBot="1">
      <c r="A334" s="313"/>
      <c r="B334" s="398"/>
      <c r="C334" s="341"/>
      <c r="D334" s="12" t="s">
        <v>11</v>
      </c>
      <c r="E334" s="12" t="s">
        <v>12</v>
      </c>
      <c r="F334" s="26" t="s">
        <v>13</v>
      </c>
      <c r="G334" s="334" t="s">
        <v>67</v>
      </c>
      <c r="H334" s="335"/>
      <c r="I334" s="42" t="s">
        <v>68</v>
      </c>
      <c r="J334" s="27" t="s">
        <v>69</v>
      </c>
      <c r="K334" s="342" t="s">
        <v>70</v>
      </c>
      <c r="L334" s="342"/>
      <c r="M334" s="342"/>
      <c r="N334" s="335"/>
      <c r="V334" s="22">
        <v>326</v>
      </c>
      <c r="W334" s="24" t="str">
        <f t="shared" si="13"/>
        <v/>
      </c>
      <c r="X334" s="24" t="str">
        <f t="shared" si="15"/>
        <v/>
      </c>
      <c r="Y334" s="24">
        <f t="shared" si="14"/>
        <v>5241</v>
      </c>
    </row>
    <row r="335" spans="1:25" ht="41.25" customHeight="1" thickBot="1">
      <c r="A335" s="313"/>
      <c r="B335" s="343" t="str">
        <f>IF('様式第６号(2)'!D89="","",'様式第６号(2)'!D89)</f>
        <v/>
      </c>
      <c r="C335" s="341"/>
      <c r="D335" s="313" t="s">
        <v>71</v>
      </c>
      <c r="E335" s="313" t="s">
        <v>72</v>
      </c>
      <c r="F335" s="315" t="s">
        <v>73</v>
      </c>
      <c r="G335" s="42" t="s">
        <v>74</v>
      </c>
      <c r="H335" s="27" t="s">
        <v>75</v>
      </c>
      <c r="I335" s="42" t="s">
        <v>74</v>
      </c>
      <c r="J335" s="27" t="s">
        <v>75</v>
      </c>
      <c r="K335" s="345" t="s">
        <v>57</v>
      </c>
      <c r="L335" s="346"/>
      <c r="M335" s="347" t="s">
        <v>76</v>
      </c>
      <c r="N335" s="346"/>
      <c r="O335" s="28"/>
      <c r="P335" s="4"/>
      <c r="Q335" s="4"/>
      <c r="T335" s="3"/>
      <c r="U335" s="3"/>
      <c r="V335" s="22">
        <v>327</v>
      </c>
      <c r="W335" s="24" t="str">
        <f t="shared" ref="W335:W398" si="16">INDEX(O:O,ROW()*16-103)</f>
        <v/>
      </c>
      <c r="X335" s="24" t="str">
        <f t="shared" si="15"/>
        <v/>
      </c>
      <c r="Y335" s="24">
        <f t="shared" ref="Y335:Y398" si="17">ROW()*16-103</f>
        <v>5257</v>
      </c>
    </row>
    <row r="336" spans="1:25" ht="18.75" customHeight="1">
      <c r="A336" s="313"/>
      <c r="B336" s="343"/>
      <c r="C336" s="29" t="s">
        <v>78</v>
      </c>
      <c r="D336" s="313"/>
      <c r="E336" s="313"/>
      <c r="F336" s="315"/>
      <c r="G336" s="348" t="s">
        <v>79</v>
      </c>
      <c r="H336" s="384" t="s">
        <v>80</v>
      </c>
      <c r="I336" s="387" t="str">
        <f>IF(E340="","",MIN(G332,G340)+SUM(I332))</f>
        <v/>
      </c>
      <c r="J336" s="333" t="str">
        <f>IF(E340="","",MIN(H332,H340)+SUM(J332))</f>
        <v/>
      </c>
      <c r="K336" s="373" t="str">
        <f>IF('様式第６号(2)'!AB89="","",'様式第６号(2)'!AB89)</f>
        <v/>
      </c>
      <c r="L336" s="373"/>
      <c r="M336" s="375" t="str">
        <f>IF('様式第６号(3)'!V82="","",'様式第６号(3)'!V82)</f>
        <v/>
      </c>
      <c r="N336" s="376"/>
      <c r="P336" s="4"/>
      <c r="Q336" s="4"/>
      <c r="T336" s="3"/>
      <c r="U336" s="3"/>
      <c r="V336" s="22">
        <v>328</v>
      </c>
      <c r="W336" s="24" t="str">
        <f t="shared" si="16"/>
        <v/>
      </c>
      <c r="X336" s="24" t="str">
        <f t="shared" si="15"/>
        <v/>
      </c>
      <c r="Y336" s="24">
        <f t="shared" si="17"/>
        <v>5273</v>
      </c>
    </row>
    <row r="337" spans="1:25" ht="19.5" customHeight="1" thickBot="1">
      <c r="A337" s="313"/>
      <c r="B337" s="343"/>
      <c r="C337" s="379" t="str">
        <f>IFERROR(C333/C329,"")</f>
        <v/>
      </c>
      <c r="D337" s="313"/>
      <c r="E337" s="313"/>
      <c r="F337" s="315"/>
      <c r="G337" s="349"/>
      <c r="H337" s="385"/>
      <c r="I337" s="328"/>
      <c r="J337" s="330"/>
      <c r="K337" s="373"/>
      <c r="L337" s="373"/>
      <c r="M337" s="375"/>
      <c r="N337" s="376"/>
      <c r="P337" s="4"/>
      <c r="Q337" s="4"/>
      <c r="T337" s="3"/>
      <c r="U337" s="3"/>
      <c r="V337" s="22">
        <v>329</v>
      </c>
      <c r="W337" s="24" t="str">
        <f t="shared" si="16"/>
        <v/>
      </c>
      <c r="X337" s="24" t="str">
        <f t="shared" si="15"/>
        <v/>
      </c>
      <c r="Y337" s="24">
        <f t="shared" si="17"/>
        <v>5289</v>
      </c>
    </row>
    <row r="338" spans="1:25" ht="15.75" customHeight="1">
      <c r="A338" s="313"/>
      <c r="B338" s="343"/>
      <c r="C338" s="380"/>
      <c r="D338" s="313"/>
      <c r="E338" s="313"/>
      <c r="F338" s="315"/>
      <c r="G338" s="349"/>
      <c r="H338" s="385"/>
      <c r="I338" s="30" t="s">
        <v>35</v>
      </c>
      <c r="J338" s="31" t="s">
        <v>35</v>
      </c>
      <c r="K338" s="373"/>
      <c r="L338" s="373"/>
      <c r="M338" s="375"/>
      <c r="N338" s="376"/>
      <c r="P338" s="4"/>
      <c r="Q338" s="4"/>
      <c r="T338" s="3"/>
      <c r="U338" s="3"/>
      <c r="V338" s="22">
        <v>330</v>
      </c>
      <c r="W338" s="24" t="str">
        <f t="shared" si="16"/>
        <v/>
      </c>
      <c r="X338" s="24" t="str">
        <f t="shared" si="15"/>
        <v/>
      </c>
      <c r="Y338" s="24">
        <f t="shared" si="17"/>
        <v>5305</v>
      </c>
    </row>
    <row r="339" spans="1:25" ht="18.75" customHeight="1" thickBot="1">
      <c r="A339" s="313"/>
      <c r="B339" s="343"/>
      <c r="C339" s="32" t="s">
        <v>82</v>
      </c>
      <c r="D339" s="314"/>
      <c r="E339" s="314"/>
      <c r="F339" s="316"/>
      <c r="G339" s="350"/>
      <c r="H339" s="386"/>
      <c r="I339" s="54">
        <f>'様式第６号(2)'!$I$18</f>
        <v>0</v>
      </c>
      <c r="J339" s="55">
        <f>'様式第６号(3)'!$I$18</f>
        <v>0</v>
      </c>
      <c r="K339" s="373"/>
      <c r="L339" s="373"/>
      <c r="M339" s="375"/>
      <c r="N339" s="376"/>
      <c r="P339" s="4"/>
      <c r="Q339" s="4"/>
      <c r="T339" s="3"/>
      <c r="U339" s="3"/>
      <c r="V339" s="22">
        <v>331</v>
      </c>
      <c r="W339" s="24" t="str">
        <f t="shared" si="16"/>
        <v/>
      </c>
      <c r="X339" s="24" t="str">
        <f t="shared" si="15"/>
        <v/>
      </c>
      <c r="Y339" s="24">
        <f t="shared" si="17"/>
        <v>5321</v>
      </c>
    </row>
    <row r="340" spans="1:25" ht="45" customHeight="1">
      <c r="A340" s="313"/>
      <c r="B340" s="343"/>
      <c r="C340" s="379" t="str">
        <f>IF(OR(C329="",C333=""),"",IF(AND(C337&gt;=0.85,C337&lt;=1.15),"○","×"))</f>
        <v/>
      </c>
      <c r="D340" s="382" t="str">
        <f>IF(C329="","",C329)</f>
        <v/>
      </c>
      <c r="E340" s="336"/>
      <c r="F340" s="338" t="str">
        <f>IFERROR(D340*E340,"")</f>
        <v/>
      </c>
      <c r="G340" s="327" t="str">
        <f>IF(F340&lt;F332,ROUNDUP(F340*D332/ F332,0),"")</f>
        <v/>
      </c>
      <c r="H340" s="329" t="str">
        <f>IF(F340&lt;F332,ROUNDUP(F340*E332/ F332,0),"")</f>
        <v/>
      </c>
      <c r="I340" s="331" t="str">
        <f>IFERROR(ROUNDUP(I336*I339,0),"")</f>
        <v/>
      </c>
      <c r="J340" s="333" t="str">
        <f>IFERROR(ROUNDUP(J336*J339,0),"")</f>
        <v/>
      </c>
      <c r="K340" s="373"/>
      <c r="L340" s="373"/>
      <c r="M340" s="375"/>
      <c r="N340" s="376"/>
      <c r="P340" s="4"/>
      <c r="Q340" s="4"/>
      <c r="T340" s="3"/>
      <c r="U340" s="3"/>
      <c r="V340" s="22">
        <v>332</v>
      </c>
      <c r="W340" s="24" t="str">
        <f t="shared" si="16"/>
        <v/>
      </c>
      <c r="X340" s="24" t="str">
        <f t="shared" si="15"/>
        <v/>
      </c>
      <c r="Y340" s="24">
        <f t="shared" si="17"/>
        <v>5337</v>
      </c>
    </row>
    <row r="341" spans="1:25" ht="19.5" customHeight="1" thickBot="1">
      <c r="A341" s="314"/>
      <c r="B341" s="344"/>
      <c r="C341" s="381"/>
      <c r="D341" s="383"/>
      <c r="E341" s="337"/>
      <c r="F341" s="339"/>
      <c r="G341" s="328"/>
      <c r="H341" s="330"/>
      <c r="I341" s="332"/>
      <c r="J341" s="330"/>
      <c r="K341" s="374"/>
      <c r="L341" s="374"/>
      <c r="M341" s="377"/>
      <c r="N341" s="378"/>
      <c r="P341" s="33"/>
      <c r="Q341" s="34"/>
      <c r="R341" s="34"/>
      <c r="V341" s="22">
        <v>333</v>
      </c>
      <c r="W341" s="24" t="str">
        <f t="shared" si="16"/>
        <v/>
      </c>
      <c r="X341" s="24" t="str">
        <f t="shared" si="15"/>
        <v/>
      </c>
      <c r="Y341" s="24">
        <f t="shared" si="17"/>
        <v>5353</v>
      </c>
    </row>
    <row r="342" spans="1:25" ht="24" customHeight="1" thickBot="1">
      <c r="A342" s="10" t="s">
        <v>108</v>
      </c>
      <c r="B342" s="11" t="s">
        <v>84</v>
      </c>
      <c r="C342" s="12" t="s">
        <v>7</v>
      </c>
      <c r="D342" s="12" t="s">
        <v>8</v>
      </c>
      <c r="E342" s="12" t="s">
        <v>9</v>
      </c>
      <c r="F342" s="13" t="s">
        <v>10</v>
      </c>
      <c r="G342" s="334" t="s">
        <v>44</v>
      </c>
      <c r="H342" s="335"/>
      <c r="I342" s="334" t="s">
        <v>45</v>
      </c>
      <c r="J342" s="335"/>
      <c r="K342" s="318" t="s">
        <v>46</v>
      </c>
      <c r="L342" s="403"/>
      <c r="M342" s="403"/>
      <c r="N342" s="319"/>
      <c r="O342" s="404" t="s">
        <v>47</v>
      </c>
      <c r="P342" s="404"/>
      <c r="Q342" s="404"/>
      <c r="R342" s="346"/>
      <c r="T342" s="14"/>
      <c r="U342" s="14"/>
      <c r="V342" s="22">
        <v>334</v>
      </c>
      <c r="W342" s="24" t="str">
        <f t="shared" si="16"/>
        <v/>
      </c>
      <c r="X342" s="24" t="str">
        <f t="shared" si="15"/>
        <v/>
      </c>
      <c r="Y342" s="24">
        <f t="shared" si="17"/>
        <v>5369</v>
      </c>
    </row>
    <row r="343" spans="1:25" ht="31.5" customHeight="1" thickBot="1">
      <c r="A343" s="313">
        <v>20</v>
      </c>
      <c r="B343" s="15" t="s">
        <v>48</v>
      </c>
      <c r="C343" s="11" t="s">
        <v>49</v>
      </c>
      <c r="D343" s="313" t="s">
        <v>50</v>
      </c>
      <c r="E343" s="313" t="s">
        <v>51</v>
      </c>
      <c r="F343" s="315" t="s">
        <v>52</v>
      </c>
      <c r="G343" s="16" t="s">
        <v>53</v>
      </c>
      <c r="H343" s="17" t="s">
        <v>54</v>
      </c>
      <c r="I343" s="18" t="s">
        <v>53</v>
      </c>
      <c r="J343" s="17" t="s">
        <v>54</v>
      </c>
      <c r="K343" s="317" t="s">
        <v>55</v>
      </c>
      <c r="L343" s="318"/>
      <c r="M343" s="320" t="s">
        <v>56</v>
      </c>
      <c r="N343" s="317"/>
      <c r="O343" s="321" t="s">
        <v>57</v>
      </c>
      <c r="P343" s="321"/>
      <c r="Q343" s="323" t="s">
        <v>58</v>
      </c>
      <c r="R343" s="324"/>
      <c r="T343" s="19"/>
      <c r="U343" s="43"/>
      <c r="V343" s="22">
        <v>335</v>
      </c>
      <c r="W343" s="24" t="str">
        <f t="shared" si="16"/>
        <v/>
      </c>
      <c r="X343" s="24" t="str">
        <f t="shared" si="15"/>
        <v/>
      </c>
      <c r="Y343" s="24">
        <f t="shared" si="17"/>
        <v>5385</v>
      </c>
    </row>
    <row r="344" spans="1:25" ht="24" customHeight="1" thickBot="1">
      <c r="A344" s="313"/>
      <c r="B344" s="397" t="str">
        <f>IF('様式第６号(2)'!B91="","",'様式第６号(2)'!B91)</f>
        <v/>
      </c>
      <c r="C344" s="21" t="s">
        <v>59</v>
      </c>
      <c r="D344" s="313"/>
      <c r="E344" s="313"/>
      <c r="F344" s="315"/>
      <c r="G344" s="348" t="s">
        <v>60</v>
      </c>
      <c r="H344" s="399" t="s">
        <v>61</v>
      </c>
      <c r="I344" s="400" t="s">
        <v>62</v>
      </c>
      <c r="J344" s="384" t="s">
        <v>63</v>
      </c>
      <c r="K344" s="319"/>
      <c r="L344" s="318"/>
      <c r="M344" s="320"/>
      <c r="N344" s="317"/>
      <c r="O344" s="322"/>
      <c r="P344" s="322"/>
      <c r="Q344" s="325"/>
      <c r="R344" s="326"/>
      <c r="V344" s="22">
        <v>336</v>
      </c>
      <c r="W344" s="24" t="str">
        <f t="shared" si="16"/>
        <v/>
      </c>
      <c r="X344" s="24" t="str">
        <f t="shared" si="15"/>
        <v/>
      </c>
      <c r="Y344" s="24">
        <f t="shared" si="17"/>
        <v>5401</v>
      </c>
    </row>
    <row r="345" spans="1:25" ht="17.25" customHeight="1">
      <c r="A345" s="313"/>
      <c r="B345" s="398"/>
      <c r="C345" s="340"/>
      <c r="D345" s="313"/>
      <c r="E345" s="313"/>
      <c r="F345" s="315"/>
      <c r="G345" s="349"/>
      <c r="H345" s="385"/>
      <c r="I345" s="401"/>
      <c r="J345" s="385"/>
      <c r="K345" s="388" t="str">
        <f>IFERROR((IF((I356+J356)&gt;12000*E356,ROUNDUP(12000*E356*I356/(I356+J356),0),"")),"")</f>
        <v/>
      </c>
      <c r="L345" s="388"/>
      <c r="M345" s="391" t="str">
        <f>IFERROR((IF((I356+J356)&gt;12000*E356,ROUNDUP(12000*E356*J356/(I356+J356),0),"")),"")</f>
        <v/>
      </c>
      <c r="N345" s="392"/>
      <c r="O345" s="351" t="str">
        <f>IF(AND(I356="",K345=""),"",MIN(I356,K345)+K352)</f>
        <v/>
      </c>
      <c r="P345" s="352"/>
      <c r="Q345" s="355" t="str">
        <f>IF(AND(J356="",M345=""),"",MIN(J356,M345)+M352)</f>
        <v/>
      </c>
      <c r="R345" s="356"/>
      <c r="V345" s="22">
        <v>337</v>
      </c>
      <c r="W345" s="24" t="str">
        <f t="shared" si="16"/>
        <v/>
      </c>
      <c r="X345" s="24" t="str">
        <f t="shared" si="15"/>
        <v/>
      </c>
      <c r="Y345" s="24">
        <f t="shared" si="17"/>
        <v>5417</v>
      </c>
    </row>
    <row r="346" spans="1:25" ht="15.75" customHeight="1">
      <c r="A346" s="313"/>
      <c r="B346" s="398"/>
      <c r="C346" s="341"/>
      <c r="D346" s="313"/>
      <c r="E346" s="313"/>
      <c r="F346" s="315"/>
      <c r="G346" s="349"/>
      <c r="H346" s="385"/>
      <c r="I346" s="401"/>
      <c r="J346" s="385"/>
      <c r="K346" s="389"/>
      <c r="L346" s="389"/>
      <c r="M346" s="393"/>
      <c r="N346" s="394"/>
      <c r="O346" s="353"/>
      <c r="P346" s="353"/>
      <c r="Q346" s="357"/>
      <c r="R346" s="358"/>
      <c r="V346" s="22">
        <v>338</v>
      </c>
      <c r="W346" s="24" t="str">
        <f t="shared" si="16"/>
        <v/>
      </c>
      <c r="X346" s="24" t="str">
        <f t="shared" si="15"/>
        <v/>
      </c>
      <c r="Y346" s="24">
        <f t="shared" si="17"/>
        <v>5433</v>
      </c>
    </row>
    <row r="347" spans="1:25" ht="19.5" customHeight="1" thickBot="1">
      <c r="A347" s="313"/>
      <c r="B347" s="398"/>
      <c r="C347" s="341"/>
      <c r="D347" s="314"/>
      <c r="E347" s="314"/>
      <c r="F347" s="316"/>
      <c r="G347" s="350"/>
      <c r="H347" s="386"/>
      <c r="I347" s="402"/>
      <c r="J347" s="386"/>
      <c r="K347" s="389"/>
      <c r="L347" s="389"/>
      <c r="M347" s="393"/>
      <c r="N347" s="394"/>
      <c r="O347" s="353"/>
      <c r="P347" s="353"/>
      <c r="Q347" s="357"/>
      <c r="R347" s="358"/>
      <c r="V347" s="22">
        <v>339</v>
      </c>
      <c r="W347" s="24" t="str">
        <f t="shared" si="16"/>
        <v/>
      </c>
      <c r="X347" s="24" t="str">
        <f t="shared" si="15"/>
        <v/>
      </c>
      <c r="Y347" s="24">
        <f t="shared" si="17"/>
        <v>5449</v>
      </c>
    </row>
    <row r="348" spans="1:25" ht="45" customHeight="1">
      <c r="A348" s="313"/>
      <c r="B348" s="398"/>
      <c r="C348" s="25" t="s">
        <v>66</v>
      </c>
      <c r="D348" s="361" t="str">
        <f>IF('様式第６号(2)'!T91="","",'様式第６号(2)'!T91)</f>
        <v/>
      </c>
      <c r="E348" s="361" t="str">
        <f>IF('様式第６号(3)'!W84="","",'様式第６号(3)'!W84)</f>
        <v/>
      </c>
      <c r="F348" s="363" t="str">
        <f>IF(OR(D348="",E348=""),"",D348+E348)</f>
        <v/>
      </c>
      <c r="G348" s="365" t="str">
        <f>IF(F348&lt;=F356,D348,"")</f>
        <v/>
      </c>
      <c r="H348" s="367" t="str">
        <f>IF(F348&lt;=F356,E348,"")</f>
        <v/>
      </c>
      <c r="I348" s="369" t="str">
        <f>IF('様式第６号(2)'!V91="","",'様式第６号(2)'!V91)</f>
        <v/>
      </c>
      <c r="J348" s="371" t="str">
        <f>IF('様式第６号(3)'!P84="","",'様式第６号(3)'!P84)</f>
        <v/>
      </c>
      <c r="K348" s="389"/>
      <c r="L348" s="389"/>
      <c r="M348" s="393"/>
      <c r="N348" s="394"/>
      <c r="O348" s="353"/>
      <c r="P348" s="353"/>
      <c r="Q348" s="357"/>
      <c r="R348" s="358"/>
      <c r="V348" s="22">
        <v>340</v>
      </c>
      <c r="W348" s="24" t="str">
        <f t="shared" si="16"/>
        <v/>
      </c>
      <c r="X348" s="24" t="str">
        <f t="shared" si="15"/>
        <v/>
      </c>
      <c r="Y348" s="24">
        <f t="shared" si="17"/>
        <v>5465</v>
      </c>
    </row>
    <row r="349" spans="1:25" ht="19.5" customHeight="1" thickBot="1">
      <c r="A349" s="313"/>
      <c r="B349" s="398"/>
      <c r="C349" s="340"/>
      <c r="D349" s="362"/>
      <c r="E349" s="362"/>
      <c r="F349" s="364"/>
      <c r="G349" s="366"/>
      <c r="H349" s="368"/>
      <c r="I349" s="370"/>
      <c r="J349" s="372"/>
      <c r="K349" s="390"/>
      <c r="L349" s="390"/>
      <c r="M349" s="395"/>
      <c r="N349" s="396"/>
      <c r="O349" s="354"/>
      <c r="P349" s="354"/>
      <c r="Q349" s="359"/>
      <c r="R349" s="360"/>
      <c r="V349" s="22">
        <v>341</v>
      </c>
      <c r="W349" s="24" t="str">
        <f t="shared" si="16"/>
        <v/>
      </c>
      <c r="X349" s="24" t="str">
        <f t="shared" si="15"/>
        <v/>
      </c>
      <c r="Y349" s="24">
        <f t="shared" si="17"/>
        <v>5481</v>
      </c>
    </row>
    <row r="350" spans="1:25" ht="28.5" customHeight="1" thickBot="1">
      <c r="A350" s="313"/>
      <c r="B350" s="398"/>
      <c r="C350" s="341"/>
      <c r="D350" s="12" t="s">
        <v>11</v>
      </c>
      <c r="E350" s="12" t="s">
        <v>12</v>
      </c>
      <c r="F350" s="26" t="s">
        <v>13</v>
      </c>
      <c r="G350" s="334" t="s">
        <v>67</v>
      </c>
      <c r="H350" s="335"/>
      <c r="I350" s="42" t="s">
        <v>68</v>
      </c>
      <c r="J350" s="27" t="s">
        <v>69</v>
      </c>
      <c r="K350" s="342" t="s">
        <v>70</v>
      </c>
      <c r="L350" s="342"/>
      <c r="M350" s="342"/>
      <c r="N350" s="335"/>
      <c r="V350" s="22">
        <v>342</v>
      </c>
      <c r="W350" s="24" t="str">
        <f t="shared" si="16"/>
        <v/>
      </c>
      <c r="X350" s="24" t="str">
        <f t="shared" si="15"/>
        <v/>
      </c>
      <c r="Y350" s="24">
        <f t="shared" si="17"/>
        <v>5497</v>
      </c>
    </row>
    <row r="351" spans="1:25" ht="41.25" customHeight="1" thickBot="1">
      <c r="A351" s="313"/>
      <c r="B351" s="343" t="str">
        <f>IF('様式第６号(2)'!D91="","",'様式第６号(2)'!D91)</f>
        <v/>
      </c>
      <c r="C351" s="341"/>
      <c r="D351" s="313" t="s">
        <v>71</v>
      </c>
      <c r="E351" s="313" t="s">
        <v>72</v>
      </c>
      <c r="F351" s="315" t="s">
        <v>73</v>
      </c>
      <c r="G351" s="42" t="s">
        <v>74</v>
      </c>
      <c r="H351" s="27" t="s">
        <v>75</v>
      </c>
      <c r="I351" s="42" t="s">
        <v>74</v>
      </c>
      <c r="J351" s="27" t="s">
        <v>75</v>
      </c>
      <c r="K351" s="345" t="s">
        <v>57</v>
      </c>
      <c r="L351" s="346"/>
      <c r="M351" s="347" t="s">
        <v>76</v>
      </c>
      <c r="N351" s="346"/>
      <c r="O351" s="28"/>
      <c r="P351" s="4"/>
      <c r="Q351" s="4"/>
      <c r="V351" s="22">
        <v>343</v>
      </c>
      <c r="W351" s="24" t="str">
        <f t="shared" si="16"/>
        <v/>
      </c>
      <c r="X351" s="24" t="str">
        <f t="shared" si="15"/>
        <v/>
      </c>
      <c r="Y351" s="24">
        <f t="shared" si="17"/>
        <v>5513</v>
      </c>
    </row>
    <row r="352" spans="1:25" ht="18.75" customHeight="1">
      <c r="A352" s="313"/>
      <c r="B352" s="343"/>
      <c r="C352" s="29" t="s">
        <v>78</v>
      </c>
      <c r="D352" s="313"/>
      <c r="E352" s="313"/>
      <c r="F352" s="315"/>
      <c r="G352" s="348" t="s">
        <v>79</v>
      </c>
      <c r="H352" s="384" t="s">
        <v>80</v>
      </c>
      <c r="I352" s="387" t="str">
        <f>IF(E356="","",MIN(G348,G356)+SUM(I348))</f>
        <v/>
      </c>
      <c r="J352" s="333" t="str">
        <f>IF(E356="","",MIN(H348,H356)+SUM(J348))</f>
        <v/>
      </c>
      <c r="K352" s="373" t="str">
        <f>IF('様式第６号(2)'!AB91="","",'様式第６号(2)'!AB91)</f>
        <v/>
      </c>
      <c r="L352" s="373"/>
      <c r="M352" s="375" t="str">
        <f>IF('様式第６号(3)'!V84="","",'様式第６号(3)'!V84)</f>
        <v/>
      </c>
      <c r="N352" s="376"/>
      <c r="P352" s="4"/>
      <c r="Q352" s="4"/>
      <c r="V352" s="22">
        <v>344</v>
      </c>
      <c r="W352" s="24" t="str">
        <f t="shared" si="16"/>
        <v/>
      </c>
      <c r="X352" s="24" t="str">
        <f t="shared" si="15"/>
        <v/>
      </c>
      <c r="Y352" s="24">
        <f t="shared" si="17"/>
        <v>5529</v>
      </c>
    </row>
    <row r="353" spans="1:25" ht="19.5" customHeight="1" thickBot="1">
      <c r="A353" s="313"/>
      <c r="B353" s="343"/>
      <c r="C353" s="379" t="str">
        <f>IFERROR(C349/C345,"")</f>
        <v/>
      </c>
      <c r="D353" s="313"/>
      <c r="E353" s="313"/>
      <c r="F353" s="315"/>
      <c r="G353" s="349"/>
      <c r="H353" s="385"/>
      <c r="I353" s="328"/>
      <c r="J353" s="330"/>
      <c r="K353" s="373"/>
      <c r="L353" s="373"/>
      <c r="M353" s="375"/>
      <c r="N353" s="376"/>
      <c r="P353" s="4"/>
      <c r="Q353" s="4"/>
      <c r="V353" s="22">
        <v>345</v>
      </c>
      <c r="W353" s="24" t="str">
        <f t="shared" si="16"/>
        <v/>
      </c>
      <c r="X353" s="24" t="str">
        <f t="shared" si="15"/>
        <v/>
      </c>
      <c r="Y353" s="24">
        <f t="shared" si="17"/>
        <v>5545</v>
      </c>
    </row>
    <row r="354" spans="1:25" ht="15.75" customHeight="1">
      <c r="A354" s="313"/>
      <c r="B354" s="343"/>
      <c r="C354" s="380"/>
      <c r="D354" s="313"/>
      <c r="E354" s="313"/>
      <c r="F354" s="315"/>
      <c r="G354" s="349"/>
      <c r="H354" s="385"/>
      <c r="I354" s="30" t="s">
        <v>35</v>
      </c>
      <c r="J354" s="31" t="s">
        <v>35</v>
      </c>
      <c r="K354" s="373"/>
      <c r="L354" s="373"/>
      <c r="M354" s="375"/>
      <c r="N354" s="376"/>
      <c r="P354" s="4"/>
      <c r="Q354" s="4"/>
      <c r="V354" s="22">
        <v>346</v>
      </c>
      <c r="W354" s="24" t="str">
        <f t="shared" si="16"/>
        <v/>
      </c>
      <c r="X354" s="24" t="str">
        <f t="shared" si="15"/>
        <v/>
      </c>
      <c r="Y354" s="24">
        <f t="shared" si="17"/>
        <v>5561</v>
      </c>
    </row>
    <row r="355" spans="1:25" ht="18.75" customHeight="1" thickBot="1">
      <c r="A355" s="313"/>
      <c r="B355" s="343"/>
      <c r="C355" s="32" t="s">
        <v>82</v>
      </c>
      <c r="D355" s="314"/>
      <c r="E355" s="314"/>
      <c r="F355" s="316"/>
      <c r="G355" s="350"/>
      <c r="H355" s="386"/>
      <c r="I355" s="54">
        <f>'様式第６号(2)'!$I$18</f>
        <v>0</v>
      </c>
      <c r="J355" s="55">
        <f>'様式第６号(3)'!$I$18</f>
        <v>0</v>
      </c>
      <c r="K355" s="373"/>
      <c r="L355" s="373"/>
      <c r="M355" s="375"/>
      <c r="N355" s="376"/>
      <c r="P355" s="4"/>
      <c r="Q355" s="4"/>
      <c r="V355" s="22">
        <v>347</v>
      </c>
      <c r="W355" s="24" t="str">
        <f t="shared" si="16"/>
        <v/>
      </c>
      <c r="X355" s="24" t="str">
        <f t="shared" si="15"/>
        <v/>
      </c>
      <c r="Y355" s="24">
        <f t="shared" si="17"/>
        <v>5577</v>
      </c>
    </row>
    <row r="356" spans="1:25" ht="45" customHeight="1">
      <c r="A356" s="313"/>
      <c r="B356" s="343"/>
      <c r="C356" s="379" t="str">
        <f>IF(OR(C345="",C349=""),"",IF(AND(C353&gt;=0.85,C353&lt;=1.15),"○","×"))</f>
        <v/>
      </c>
      <c r="D356" s="382" t="str">
        <f>IF(C345="","",C345)</f>
        <v/>
      </c>
      <c r="E356" s="336"/>
      <c r="F356" s="338" t="str">
        <f>IFERROR(D356*E356,"")</f>
        <v/>
      </c>
      <c r="G356" s="327" t="str">
        <f>IF(F356&lt;F348,ROUNDUP(F356*D348/ F348,0),"")</f>
        <v/>
      </c>
      <c r="H356" s="329" t="str">
        <f>IF(F356&lt;F348,ROUNDUP(F356*E348/ F348,0),"")</f>
        <v/>
      </c>
      <c r="I356" s="331" t="str">
        <f>IFERROR(ROUNDUP(I352*I355,0),"")</f>
        <v/>
      </c>
      <c r="J356" s="333" t="str">
        <f>IFERROR(ROUNDUP(J352*J355,0),"")</f>
        <v/>
      </c>
      <c r="K356" s="373"/>
      <c r="L356" s="373"/>
      <c r="M356" s="375"/>
      <c r="N356" s="376"/>
      <c r="P356" s="4"/>
      <c r="Q356" s="4"/>
      <c r="V356" s="22">
        <v>348</v>
      </c>
      <c r="W356" s="24" t="str">
        <f t="shared" si="16"/>
        <v/>
      </c>
      <c r="X356" s="24" t="str">
        <f t="shared" si="15"/>
        <v/>
      </c>
      <c r="Y356" s="24">
        <f t="shared" si="17"/>
        <v>5593</v>
      </c>
    </row>
    <row r="357" spans="1:25" ht="19.5" customHeight="1" thickBot="1">
      <c r="A357" s="314"/>
      <c r="B357" s="344"/>
      <c r="C357" s="381"/>
      <c r="D357" s="383"/>
      <c r="E357" s="337"/>
      <c r="F357" s="339"/>
      <c r="G357" s="328"/>
      <c r="H357" s="330"/>
      <c r="I357" s="332"/>
      <c r="J357" s="330"/>
      <c r="K357" s="374"/>
      <c r="L357" s="374"/>
      <c r="M357" s="377"/>
      <c r="N357" s="378"/>
      <c r="P357" s="33"/>
      <c r="Q357" s="34"/>
      <c r="R357" s="34"/>
      <c r="V357" s="22">
        <v>349</v>
      </c>
      <c r="W357" s="24" t="str">
        <f t="shared" si="16"/>
        <v/>
      </c>
      <c r="X357" s="24" t="str">
        <f t="shared" si="15"/>
        <v/>
      </c>
      <c r="Y357" s="24">
        <f t="shared" si="17"/>
        <v>5609</v>
      </c>
    </row>
    <row r="358" spans="1:25" ht="24" customHeight="1" thickBot="1">
      <c r="A358" s="10" t="s">
        <v>108</v>
      </c>
      <c r="B358" s="11" t="s">
        <v>84</v>
      </c>
      <c r="C358" s="12" t="s">
        <v>7</v>
      </c>
      <c r="D358" s="12" t="s">
        <v>8</v>
      </c>
      <c r="E358" s="12" t="s">
        <v>9</v>
      </c>
      <c r="F358" s="13" t="s">
        <v>10</v>
      </c>
      <c r="G358" s="334" t="s">
        <v>44</v>
      </c>
      <c r="H358" s="335"/>
      <c r="I358" s="334" t="s">
        <v>45</v>
      </c>
      <c r="J358" s="335"/>
      <c r="K358" s="318" t="s">
        <v>46</v>
      </c>
      <c r="L358" s="403"/>
      <c r="M358" s="403"/>
      <c r="N358" s="319"/>
      <c r="O358" s="404" t="s">
        <v>47</v>
      </c>
      <c r="P358" s="404"/>
      <c r="Q358" s="404"/>
      <c r="R358" s="346"/>
      <c r="T358" s="14"/>
      <c r="U358" s="14"/>
      <c r="V358" s="22">
        <v>350</v>
      </c>
      <c r="W358" s="24" t="str">
        <f t="shared" si="16"/>
        <v/>
      </c>
      <c r="X358" s="24" t="str">
        <f t="shared" si="15"/>
        <v/>
      </c>
      <c r="Y358" s="24">
        <f t="shared" si="17"/>
        <v>5625</v>
      </c>
    </row>
    <row r="359" spans="1:25" ht="31.5" customHeight="1" thickBot="1">
      <c r="A359" s="313">
        <v>21</v>
      </c>
      <c r="B359" s="15" t="s">
        <v>48</v>
      </c>
      <c r="C359" s="11" t="s">
        <v>49</v>
      </c>
      <c r="D359" s="313" t="s">
        <v>50</v>
      </c>
      <c r="E359" s="313" t="s">
        <v>51</v>
      </c>
      <c r="F359" s="315" t="s">
        <v>52</v>
      </c>
      <c r="G359" s="16" t="s">
        <v>53</v>
      </c>
      <c r="H359" s="17" t="s">
        <v>54</v>
      </c>
      <c r="I359" s="18" t="s">
        <v>53</v>
      </c>
      <c r="J359" s="17" t="s">
        <v>54</v>
      </c>
      <c r="K359" s="317" t="s">
        <v>55</v>
      </c>
      <c r="L359" s="318"/>
      <c r="M359" s="320" t="s">
        <v>56</v>
      </c>
      <c r="N359" s="317"/>
      <c r="O359" s="321" t="s">
        <v>57</v>
      </c>
      <c r="P359" s="321"/>
      <c r="Q359" s="323" t="s">
        <v>58</v>
      </c>
      <c r="R359" s="324"/>
      <c r="T359" s="19"/>
      <c r="U359" s="43"/>
      <c r="V359" s="22">
        <v>351</v>
      </c>
      <c r="W359" s="24" t="str">
        <f t="shared" si="16"/>
        <v/>
      </c>
      <c r="X359" s="24" t="str">
        <f t="shared" si="15"/>
        <v/>
      </c>
      <c r="Y359" s="24">
        <f t="shared" si="17"/>
        <v>5641</v>
      </c>
    </row>
    <row r="360" spans="1:25" ht="24" customHeight="1" thickBot="1">
      <c r="A360" s="313"/>
      <c r="B360" s="397" t="str">
        <f>IF('様式第６号(2)'!B93="","",'様式第６号(2)'!B93)</f>
        <v/>
      </c>
      <c r="C360" s="21" t="s">
        <v>59</v>
      </c>
      <c r="D360" s="313"/>
      <c r="E360" s="313"/>
      <c r="F360" s="315"/>
      <c r="G360" s="348" t="s">
        <v>60</v>
      </c>
      <c r="H360" s="399" t="s">
        <v>61</v>
      </c>
      <c r="I360" s="400" t="s">
        <v>62</v>
      </c>
      <c r="J360" s="384" t="s">
        <v>63</v>
      </c>
      <c r="K360" s="319"/>
      <c r="L360" s="318"/>
      <c r="M360" s="320"/>
      <c r="N360" s="317"/>
      <c r="O360" s="322"/>
      <c r="P360" s="322"/>
      <c r="Q360" s="325"/>
      <c r="R360" s="326"/>
      <c r="V360" s="22">
        <v>352</v>
      </c>
      <c r="W360" s="24" t="str">
        <f t="shared" si="16"/>
        <v/>
      </c>
      <c r="X360" s="24" t="str">
        <f t="shared" si="15"/>
        <v/>
      </c>
      <c r="Y360" s="24">
        <f t="shared" si="17"/>
        <v>5657</v>
      </c>
    </row>
    <row r="361" spans="1:25" ht="17.25" customHeight="1">
      <c r="A361" s="313"/>
      <c r="B361" s="398"/>
      <c r="C361" s="340"/>
      <c r="D361" s="313"/>
      <c r="E361" s="313"/>
      <c r="F361" s="315"/>
      <c r="G361" s="349"/>
      <c r="H361" s="385"/>
      <c r="I361" s="401"/>
      <c r="J361" s="385"/>
      <c r="K361" s="388" t="str">
        <f>IFERROR((IF((I372+J372)&gt;12000*E372,ROUNDUP(12000*E372*I372/(I372+J372),0),"")),"")</f>
        <v/>
      </c>
      <c r="L361" s="388"/>
      <c r="M361" s="391" t="str">
        <f>IFERROR((IF((I372+J372)&gt;12000*E372,ROUNDUP(12000*E372*J372/(I372+J372),0),"")),"")</f>
        <v/>
      </c>
      <c r="N361" s="392"/>
      <c r="O361" s="351" t="str">
        <f>IF(AND(I372="",K361=""),"",MIN(I372,K361)+K368)</f>
        <v/>
      </c>
      <c r="P361" s="352"/>
      <c r="Q361" s="355" t="str">
        <f>IF(AND(J372="",M361=""),"",MIN(J372,M361)+M368)</f>
        <v/>
      </c>
      <c r="R361" s="356"/>
      <c r="V361" s="22">
        <v>353</v>
      </c>
      <c r="W361" s="24" t="str">
        <f t="shared" si="16"/>
        <v/>
      </c>
      <c r="X361" s="24" t="str">
        <f t="shared" si="15"/>
        <v/>
      </c>
      <c r="Y361" s="24">
        <f t="shared" si="17"/>
        <v>5673</v>
      </c>
    </row>
    <row r="362" spans="1:25" ht="15.75" customHeight="1">
      <c r="A362" s="313"/>
      <c r="B362" s="398"/>
      <c r="C362" s="341"/>
      <c r="D362" s="313"/>
      <c r="E362" s="313"/>
      <c r="F362" s="315"/>
      <c r="G362" s="349"/>
      <c r="H362" s="385"/>
      <c r="I362" s="401"/>
      <c r="J362" s="385"/>
      <c r="K362" s="389"/>
      <c r="L362" s="389"/>
      <c r="M362" s="393"/>
      <c r="N362" s="394"/>
      <c r="O362" s="353"/>
      <c r="P362" s="353"/>
      <c r="Q362" s="357"/>
      <c r="R362" s="358"/>
      <c r="V362" s="22">
        <v>354</v>
      </c>
      <c r="W362" s="24" t="str">
        <f t="shared" si="16"/>
        <v/>
      </c>
      <c r="X362" s="24" t="str">
        <f t="shared" si="15"/>
        <v/>
      </c>
      <c r="Y362" s="24">
        <f t="shared" si="17"/>
        <v>5689</v>
      </c>
    </row>
    <row r="363" spans="1:25" ht="19.5" customHeight="1" thickBot="1">
      <c r="A363" s="313"/>
      <c r="B363" s="398"/>
      <c r="C363" s="341"/>
      <c r="D363" s="314"/>
      <c r="E363" s="314"/>
      <c r="F363" s="316"/>
      <c r="G363" s="350"/>
      <c r="H363" s="386"/>
      <c r="I363" s="402"/>
      <c r="J363" s="386"/>
      <c r="K363" s="389"/>
      <c r="L363" s="389"/>
      <c r="M363" s="393"/>
      <c r="N363" s="394"/>
      <c r="O363" s="353"/>
      <c r="P363" s="353"/>
      <c r="Q363" s="357"/>
      <c r="R363" s="358"/>
      <c r="V363" s="22">
        <v>355</v>
      </c>
      <c r="W363" s="24" t="str">
        <f t="shared" si="16"/>
        <v/>
      </c>
      <c r="X363" s="24" t="str">
        <f t="shared" si="15"/>
        <v/>
      </c>
      <c r="Y363" s="24">
        <f t="shared" si="17"/>
        <v>5705</v>
      </c>
    </row>
    <row r="364" spans="1:25" ht="45" customHeight="1">
      <c r="A364" s="313"/>
      <c r="B364" s="398"/>
      <c r="C364" s="25" t="s">
        <v>66</v>
      </c>
      <c r="D364" s="361" t="str">
        <f>IF('様式第６号(2)'!T93="","",'様式第６号(2)'!T93)</f>
        <v/>
      </c>
      <c r="E364" s="361" t="str">
        <f>IF('様式第６号(3)'!W86="","",'様式第６号(3)'!W86)</f>
        <v/>
      </c>
      <c r="F364" s="363" t="str">
        <f>IF(OR(D364="",E364=""),"",D364+E364)</f>
        <v/>
      </c>
      <c r="G364" s="365" t="str">
        <f>IF(F364&lt;=F372,D364,"")</f>
        <v/>
      </c>
      <c r="H364" s="367" t="str">
        <f>IF(F364&lt;=F372,E364,"")</f>
        <v/>
      </c>
      <c r="I364" s="369" t="str">
        <f>IF('様式第６号(2)'!V93="","",'様式第６号(2)'!V93)</f>
        <v/>
      </c>
      <c r="J364" s="371" t="str">
        <f>IF('様式第６号(3)'!P86="","",'様式第６号(3)'!P86)</f>
        <v/>
      </c>
      <c r="K364" s="389"/>
      <c r="L364" s="389"/>
      <c r="M364" s="393"/>
      <c r="N364" s="394"/>
      <c r="O364" s="353"/>
      <c r="P364" s="353"/>
      <c r="Q364" s="357"/>
      <c r="R364" s="358"/>
      <c r="V364" s="22">
        <v>356</v>
      </c>
      <c r="W364" s="24" t="str">
        <f t="shared" si="16"/>
        <v/>
      </c>
      <c r="X364" s="24" t="str">
        <f t="shared" si="15"/>
        <v/>
      </c>
      <c r="Y364" s="24">
        <f t="shared" si="17"/>
        <v>5721</v>
      </c>
    </row>
    <row r="365" spans="1:25" ht="19.5" customHeight="1" thickBot="1">
      <c r="A365" s="313"/>
      <c r="B365" s="398"/>
      <c r="C365" s="340"/>
      <c r="D365" s="362"/>
      <c r="E365" s="362"/>
      <c r="F365" s="364"/>
      <c r="G365" s="366"/>
      <c r="H365" s="368"/>
      <c r="I365" s="370"/>
      <c r="J365" s="372"/>
      <c r="K365" s="390"/>
      <c r="L365" s="390"/>
      <c r="M365" s="395"/>
      <c r="N365" s="396"/>
      <c r="O365" s="354"/>
      <c r="P365" s="354"/>
      <c r="Q365" s="359"/>
      <c r="R365" s="360"/>
      <c r="V365" s="22">
        <v>357</v>
      </c>
      <c r="W365" s="24" t="str">
        <f t="shared" si="16"/>
        <v/>
      </c>
      <c r="X365" s="24" t="str">
        <f t="shared" si="15"/>
        <v/>
      </c>
      <c r="Y365" s="24">
        <f t="shared" si="17"/>
        <v>5737</v>
      </c>
    </row>
    <row r="366" spans="1:25" ht="28.5" customHeight="1" thickBot="1">
      <c r="A366" s="313"/>
      <c r="B366" s="398"/>
      <c r="C366" s="341"/>
      <c r="D366" s="12" t="s">
        <v>11</v>
      </c>
      <c r="E366" s="12" t="s">
        <v>12</v>
      </c>
      <c r="F366" s="26" t="s">
        <v>13</v>
      </c>
      <c r="G366" s="334" t="s">
        <v>67</v>
      </c>
      <c r="H366" s="335"/>
      <c r="I366" s="42" t="s">
        <v>68</v>
      </c>
      <c r="J366" s="27" t="s">
        <v>69</v>
      </c>
      <c r="K366" s="342" t="s">
        <v>70</v>
      </c>
      <c r="L366" s="342"/>
      <c r="M366" s="342"/>
      <c r="N366" s="335"/>
      <c r="V366" s="22">
        <v>358</v>
      </c>
      <c r="W366" s="24" t="str">
        <f t="shared" si="16"/>
        <v/>
      </c>
      <c r="X366" s="24" t="str">
        <f t="shared" si="15"/>
        <v/>
      </c>
      <c r="Y366" s="24">
        <f t="shared" si="17"/>
        <v>5753</v>
      </c>
    </row>
    <row r="367" spans="1:25" ht="41.25" customHeight="1" thickBot="1">
      <c r="A367" s="313"/>
      <c r="B367" s="343" t="str">
        <f>IF('様式第６号(2)'!D93="","",'様式第６号(2)'!D93)</f>
        <v/>
      </c>
      <c r="C367" s="341"/>
      <c r="D367" s="313" t="s">
        <v>71</v>
      </c>
      <c r="E367" s="313" t="s">
        <v>72</v>
      </c>
      <c r="F367" s="315" t="s">
        <v>73</v>
      </c>
      <c r="G367" s="42" t="s">
        <v>74</v>
      </c>
      <c r="H367" s="27" t="s">
        <v>75</v>
      </c>
      <c r="I367" s="42" t="s">
        <v>74</v>
      </c>
      <c r="J367" s="27" t="s">
        <v>75</v>
      </c>
      <c r="K367" s="345" t="s">
        <v>57</v>
      </c>
      <c r="L367" s="346"/>
      <c r="M367" s="347" t="s">
        <v>76</v>
      </c>
      <c r="N367" s="346"/>
      <c r="O367" s="28"/>
      <c r="P367" s="4"/>
      <c r="Q367" s="4"/>
      <c r="V367" s="22">
        <v>359</v>
      </c>
      <c r="W367" s="24" t="str">
        <f t="shared" si="16"/>
        <v/>
      </c>
      <c r="X367" s="24" t="str">
        <f t="shared" si="15"/>
        <v/>
      </c>
      <c r="Y367" s="24">
        <f t="shared" si="17"/>
        <v>5769</v>
      </c>
    </row>
    <row r="368" spans="1:25" ht="18.75" customHeight="1">
      <c r="A368" s="313"/>
      <c r="B368" s="343"/>
      <c r="C368" s="29" t="s">
        <v>78</v>
      </c>
      <c r="D368" s="313"/>
      <c r="E368" s="313"/>
      <c r="F368" s="315"/>
      <c r="G368" s="348" t="s">
        <v>79</v>
      </c>
      <c r="H368" s="384" t="s">
        <v>80</v>
      </c>
      <c r="I368" s="387" t="str">
        <f>IF(E372="","",MIN(G364,G372)+SUM(I364))</f>
        <v/>
      </c>
      <c r="J368" s="333" t="str">
        <f>IF(E372="","",MIN(H364,H372)+SUM(J364))</f>
        <v/>
      </c>
      <c r="K368" s="373" t="str">
        <f>IF('様式第６号(2)'!AB93="","",'様式第６号(2)'!AB93)</f>
        <v/>
      </c>
      <c r="L368" s="373"/>
      <c r="M368" s="375" t="str">
        <f>IF('様式第６号(3)'!V86="","",'様式第６号(3)'!V86)</f>
        <v/>
      </c>
      <c r="N368" s="376"/>
      <c r="P368" s="4"/>
      <c r="Q368" s="4"/>
      <c r="V368" s="22">
        <v>360</v>
      </c>
      <c r="W368" s="24" t="str">
        <f t="shared" si="16"/>
        <v/>
      </c>
      <c r="X368" s="24" t="str">
        <f t="shared" si="15"/>
        <v/>
      </c>
      <c r="Y368" s="24">
        <f t="shared" si="17"/>
        <v>5785</v>
      </c>
    </row>
    <row r="369" spans="1:25" ht="19.5" customHeight="1" thickBot="1">
      <c r="A369" s="313"/>
      <c r="B369" s="343"/>
      <c r="C369" s="379" t="str">
        <f>IFERROR(C365/C361,"")</f>
        <v/>
      </c>
      <c r="D369" s="313"/>
      <c r="E369" s="313"/>
      <c r="F369" s="315"/>
      <c r="G369" s="349"/>
      <c r="H369" s="385"/>
      <c r="I369" s="328"/>
      <c r="J369" s="330"/>
      <c r="K369" s="373"/>
      <c r="L369" s="373"/>
      <c r="M369" s="375"/>
      <c r="N369" s="376"/>
      <c r="P369" s="4"/>
      <c r="Q369" s="4"/>
      <c r="V369" s="22">
        <v>361</v>
      </c>
      <c r="W369" s="24" t="str">
        <f t="shared" si="16"/>
        <v/>
      </c>
      <c r="X369" s="24" t="str">
        <f t="shared" si="15"/>
        <v/>
      </c>
      <c r="Y369" s="24">
        <f t="shared" si="17"/>
        <v>5801</v>
      </c>
    </row>
    <row r="370" spans="1:25" ht="15.75" customHeight="1">
      <c r="A370" s="313"/>
      <c r="B370" s="343"/>
      <c r="C370" s="380"/>
      <c r="D370" s="313"/>
      <c r="E370" s="313"/>
      <c r="F370" s="315"/>
      <c r="G370" s="349"/>
      <c r="H370" s="385"/>
      <c r="I370" s="30" t="s">
        <v>35</v>
      </c>
      <c r="J370" s="31" t="s">
        <v>35</v>
      </c>
      <c r="K370" s="373"/>
      <c r="L370" s="373"/>
      <c r="M370" s="375"/>
      <c r="N370" s="376"/>
      <c r="P370" s="4"/>
      <c r="Q370" s="4"/>
      <c r="V370" s="22">
        <v>362</v>
      </c>
      <c r="W370" s="24" t="str">
        <f t="shared" si="16"/>
        <v/>
      </c>
      <c r="X370" s="24" t="str">
        <f t="shared" si="15"/>
        <v/>
      </c>
      <c r="Y370" s="24">
        <f t="shared" si="17"/>
        <v>5817</v>
      </c>
    </row>
    <row r="371" spans="1:25" ht="18.75" customHeight="1" thickBot="1">
      <c r="A371" s="313"/>
      <c r="B371" s="343"/>
      <c r="C371" s="32" t="s">
        <v>82</v>
      </c>
      <c r="D371" s="314"/>
      <c r="E371" s="314"/>
      <c r="F371" s="316"/>
      <c r="G371" s="350"/>
      <c r="H371" s="386"/>
      <c r="I371" s="54">
        <f>'様式第６号(2)'!$I$18</f>
        <v>0</v>
      </c>
      <c r="J371" s="55">
        <f>'様式第６号(3)'!$I$18</f>
        <v>0</v>
      </c>
      <c r="K371" s="373"/>
      <c r="L371" s="373"/>
      <c r="M371" s="375"/>
      <c r="N371" s="376"/>
      <c r="P371" s="4"/>
      <c r="Q371" s="4"/>
      <c r="V371" s="22">
        <v>363</v>
      </c>
      <c r="W371" s="24" t="str">
        <f t="shared" si="16"/>
        <v/>
      </c>
      <c r="X371" s="24" t="str">
        <f t="shared" si="15"/>
        <v/>
      </c>
      <c r="Y371" s="24">
        <f t="shared" si="17"/>
        <v>5833</v>
      </c>
    </row>
    <row r="372" spans="1:25" ht="45" customHeight="1">
      <c r="A372" s="313"/>
      <c r="B372" s="343"/>
      <c r="C372" s="379" t="str">
        <f>IF(OR(C361="",C365=""),"",IF(AND(C369&gt;=0.85,C369&lt;=1.15),"○","×"))</f>
        <v/>
      </c>
      <c r="D372" s="382" t="str">
        <f>IF(C361="","",C361)</f>
        <v/>
      </c>
      <c r="E372" s="336"/>
      <c r="F372" s="338" t="str">
        <f>IFERROR(D372*E372,"")</f>
        <v/>
      </c>
      <c r="G372" s="327" t="str">
        <f>IF(F372&lt;F364,ROUNDUP(F372*D364/ F364,0),"")</f>
        <v/>
      </c>
      <c r="H372" s="329" t="str">
        <f>IF(F372&lt;F364,ROUNDUP(F372*E364/ F364,0),"")</f>
        <v/>
      </c>
      <c r="I372" s="331" t="str">
        <f>IFERROR(ROUNDUP(I368*I371,0),"")</f>
        <v/>
      </c>
      <c r="J372" s="333" t="str">
        <f>IFERROR(ROUNDUP(J368*J371,0),"")</f>
        <v/>
      </c>
      <c r="K372" s="373"/>
      <c r="L372" s="373"/>
      <c r="M372" s="375"/>
      <c r="N372" s="376"/>
      <c r="P372" s="4"/>
      <c r="Q372" s="4"/>
      <c r="V372" s="22">
        <v>364</v>
      </c>
      <c r="W372" s="24" t="str">
        <f t="shared" si="16"/>
        <v/>
      </c>
      <c r="X372" s="24" t="str">
        <f t="shared" si="15"/>
        <v/>
      </c>
      <c r="Y372" s="24">
        <f t="shared" si="17"/>
        <v>5849</v>
      </c>
    </row>
    <row r="373" spans="1:25" ht="19.5" customHeight="1" thickBot="1">
      <c r="A373" s="314"/>
      <c r="B373" s="344"/>
      <c r="C373" s="381"/>
      <c r="D373" s="383"/>
      <c r="E373" s="337"/>
      <c r="F373" s="339"/>
      <c r="G373" s="328"/>
      <c r="H373" s="330"/>
      <c r="I373" s="332"/>
      <c r="J373" s="330"/>
      <c r="K373" s="374"/>
      <c r="L373" s="374"/>
      <c r="M373" s="377"/>
      <c r="N373" s="378"/>
      <c r="P373" s="33"/>
      <c r="Q373" s="34"/>
      <c r="R373" s="34"/>
      <c r="V373" s="22">
        <v>365</v>
      </c>
      <c r="W373" s="24" t="str">
        <f t="shared" si="16"/>
        <v/>
      </c>
      <c r="X373" s="24" t="str">
        <f t="shared" si="15"/>
        <v/>
      </c>
      <c r="Y373" s="24">
        <f t="shared" si="17"/>
        <v>5865</v>
      </c>
    </row>
    <row r="374" spans="1:25" ht="24" customHeight="1" thickBot="1">
      <c r="A374" s="10" t="s">
        <v>108</v>
      </c>
      <c r="B374" s="11" t="s">
        <v>84</v>
      </c>
      <c r="C374" s="12" t="s">
        <v>7</v>
      </c>
      <c r="D374" s="12" t="s">
        <v>8</v>
      </c>
      <c r="E374" s="12" t="s">
        <v>9</v>
      </c>
      <c r="F374" s="13" t="s">
        <v>10</v>
      </c>
      <c r="G374" s="334" t="s">
        <v>44</v>
      </c>
      <c r="H374" s="335"/>
      <c r="I374" s="334" t="s">
        <v>45</v>
      </c>
      <c r="J374" s="335"/>
      <c r="K374" s="318" t="s">
        <v>46</v>
      </c>
      <c r="L374" s="403"/>
      <c r="M374" s="403"/>
      <c r="N374" s="319"/>
      <c r="O374" s="404" t="s">
        <v>47</v>
      </c>
      <c r="P374" s="404"/>
      <c r="Q374" s="404"/>
      <c r="R374" s="346"/>
      <c r="T374" s="14"/>
      <c r="U374" s="14"/>
      <c r="V374" s="22">
        <v>366</v>
      </c>
      <c r="W374" s="24" t="str">
        <f t="shared" si="16"/>
        <v/>
      </c>
      <c r="X374" s="24" t="str">
        <f t="shared" si="15"/>
        <v/>
      </c>
      <c r="Y374" s="24">
        <f t="shared" si="17"/>
        <v>5881</v>
      </c>
    </row>
    <row r="375" spans="1:25" ht="31.5" customHeight="1" thickBot="1">
      <c r="A375" s="313">
        <v>22</v>
      </c>
      <c r="B375" s="15" t="s">
        <v>48</v>
      </c>
      <c r="C375" s="11" t="s">
        <v>49</v>
      </c>
      <c r="D375" s="313" t="s">
        <v>50</v>
      </c>
      <c r="E375" s="313" t="s">
        <v>51</v>
      </c>
      <c r="F375" s="315" t="s">
        <v>52</v>
      </c>
      <c r="G375" s="16" t="s">
        <v>53</v>
      </c>
      <c r="H375" s="17" t="s">
        <v>54</v>
      </c>
      <c r="I375" s="18" t="s">
        <v>53</v>
      </c>
      <c r="J375" s="17" t="s">
        <v>54</v>
      </c>
      <c r="K375" s="317" t="s">
        <v>55</v>
      </c>
      <c r="L375" s="318"/>
      <c r="M375" s="320" t="s">
        <v>56</v>
      </c>
      <c r="N375" s="317"/>
      <c r="O375" s="321" t="s">
        <v>57</v>
      </c>
      <c r="P375" s="321"/>
      <c r="Q375" s="323" t="s">
        <v>58</v>
      </c>
      <c r="R375" s="324"/>
      <c r="T375" s="19"/>
      <c r="U375" s="43"/>
      <c r="V375" s="22">
        <v>367</v>
      </c>
      <c r="W375" s="24" t="str">
        <f t="shared" si="16"/>
        <v/>
      </c>
      <c r="X375" s="24" t="str">
        <f t="shared" si="15"/>
        <v/>
      </c>
      <c r="Y375" s="24">
        <f t="shared" si="17"/>
        <v>5897</v>
      </c>
    </row>
    <row r="376" spans="1:25" ht="24" customHeight="1" thickBot="1">
      <c r="A376" s="313"/>
      <c r="B376" s="397" t="str">
        <f>IF('様式第６号(2)'!B95="","",'様式第６号(2)'!B95)</f>
        <v/>
      </c>
      <c r="C376" s="21" t="s">
        <v>59</v>
      </c>
      <c r="D376" s="313"/>
      <c r="E376" s="313"/>
      <c r="F376" s="315"/>
      <c r="G376" s="348" t="s">
        <v>60</v>
      </c>
      <c r="H376" s="399" t="s">
        <v>61</v>
      </c>
      <c r="I376" s="400" t="s">
        <v>62</v>
      </c>
      <c r="J376" s="384" t="s">
        <v>63</v>
      </c>
      <c r="K376" s="319"/>
      <c r="L376" s="318"/>
      <c r="M376" s="320"/>
      <c r="N376" s="317"/>
      <c r="O376" s="322"/>
      <c r="P376" s="322"/>
      <c r="Q376" s="325"/>
      <c r="R376" s="326"/>
      <c r="V376" s="22">
        <v>368</v>
      </c>
      <c r="W376" s="24" t="str">
        <f t="shared" si="16"/>
        <v/>
      </c>
      <c r="X376" s="24" t="str">
        <f t="shared" si="15"/>
        <v/>
      </c>
      <c r="Y376" s="24">
        <f t="shared" si="17"/>
        <v>5913</v>
      </c>
    </row>
    <row r="377" spans="1:25" ht="17.25" customHeight="1">
      <c r="A377" s="313"/>
      <c r="B377" s="398"/>
      <c r="C377" s="340"/>
      <c r="D377" s="313"/>
      <c r="E377" s="313"/>
      <c r="F377" s="315"/>
      <c r="G377" s="349"/>
      <c r="H377" s="385"/>
      <c r="I377" s="401"/>
      <c r="J377" s="385"/>
      <c r="K377" s="388" t="str">
        <f>IFERROR((IF((I388+J388)&gt;12000*E388,ROUNDUP(12000*E388*I388/(I388+J388),0),"")),"")</f>
        <v/>
      </c>
      <c r="L377" s="388"/>
      <c r="M377" s="391" t="str">
        <f>IFERROR((IF((I388+J388)&gt;12000*E388,ROUNDUP(12000*E388*J388/(I388+J388),0),"")),"")</f>
        <v/>
      </c>
      <c r="N377" s="392"/>
      <c r="O377" s="351" t="str">
        <f>IF(AND(I388="",K377=""),"",MIN(I388,K377)+K384)</f>
        <v/>
      </c>
      <c r="P377" s="352"/>
      <c r="Q377" s="355" t="str">
        <f>IF(AND(J388="",M377=""),"",MIN(J388,M377)+M384)</f>
        <v/>
      </c>
      <c r="R377" s="356"/>
      <c r="V377" s="22">
        <v>369</v>
      </c>
      <c r="W377" s="24" t="str">
        <f t="shared" si="16"/>
        <v/>
      </c>
      <c r="X377" s="24" t="str">
        <f t="shared" si="15"/>
        <v/>
      </c>
      <c r="Y377" s="24">
        <f t="shared" si="17"/>
        <v>5929</v>
      </c>
    </row>
    <row r="378" spans="1:25" ht="15.75" customHeight="1">
      <c r="A378" s="313"/>
      <c r="B378" s="398"/>
      <c r="C378" s="341"/>
      <c r="D378" s="313"/>
      <c r="E378" s="313"/>
      <c r="F378" s="315"/>
      <c r="G378" s="349"/>
      <c r="H378" s="385"/>
      <c r="I378" s="401"/>
      <c r="J378" s="385"/>
      <c r="K378" s="389"/>
      <c r="L378" s="389"/>
      <c r="M378" s="393"/>
      <c r="N378" s="394"/>
      <c r="O378" s="353"/>
      <c r="P378" s="353"/>
      <c r="Q378" s="357"/>
      <c r="R378" s="358"/>
      <c r="V378" s="22">
        <v>370</v>
      </c>
      <c r="W378" s="24" t="str">
        <f t="shared" si="16"/>
        <v/>
      </c>
      <c r="X378" s="24" t="str">
        <f t="shared" si="15"/>
        <v/>
      </c>
      <c r="Y378" s="24">
        <f t="shared" si="17"/>
        <v>5945</v>
      </c>
    </row>
    <row r="379" spans="1:25" ht="19.5" customHeight="1" thickBot="1">
      <c r="A379" s="313"/>
      <c r="B379" s="398"/>
      <c r="C379" s="341"/>
      <c r="D379" s="314"/>
      <c r="E379" s="314"/>
      <c r="F379" s="316"/>
      <c r="G379" s="350"/>
      <c r="H379" s="386"/>
      <c r="I379" s="402"/>
      <c r="J379" s="386"/>
      <c r="K379" s="389"/>
      <c r="L379" s="389"/>
      <c r="M379" s="393"/>
      <c r="N379" s="394"/>
      <c r="O379" s="353"/>
      <c r="P379" s="353"/>
      <c r="Q379" s="357"/>
      <c r="R379" s="358"/>
      <c r="V379" s="22">
        <v>371</v>
      </c>
      <c r="W379" s="24" t="str">
        <f t="shared" si="16"/>
        <v/>
      </c>
      <c r="X379" s="24" t="str">
        <f t="shared" si="15"/>
        <v/>
      </c>
      <c r="Y379" s="24">
        <f t="shared" si="17"/>
        <v>5961</v>
      </c>
    </row>
    <row r="380" spans="1:25" ht="45" customHeight="1">
      <c r="A380" s="313"/>
      <c r="B380" s="398"/>
      <c r="C380" s="25" t="s">
        <v>66</v>
      </c>
      <c r="D380" s="361" t="str">
        <f>IF('様式第６号(2)'!T95="","",'様式第６号(2)'!T95)</f>
        <v/>
      </c>
      <c r="E380" s="361" t="str">
        <f>IF('様式第６号(3)'!W88="","",'様式第６号(3)'!W88)</f>
        <v/>
      </c>
      <c r="F380" s="363" t="str">
        <f>IF(OR(D380="",E380=""),"",D380+E380)</f>
        <v/>
      </c>
      <c r="G380" s="365" t="str">
        <f>IF(F380&lt;=F388,D380,"")</f>
        <v/>
      </c>
      <c r="H380" s="367" t="str">
        <f>IF(F380&lt;=F388,E380,"")</f>
        <v/>
      </c>
      <c r="I380" s="369" t="str">
        <f>IF('様式第６号(2)'!V95="","",'様式第６号(2)'!V95)</f>
        <v/>
      </c>
      <c r="J380" s="371" t="str">
        <f>IF('様式第６号(3)'!P88="","",'様式第６号(3)'!P88)</f>
        <v/>
      </c>
      <c r="K380" s="389"/>
      <c r="L380" s="389"/>
      <c r="M380" s="393"/>
      <c r="N380" s="394"/>
      <c r="O380" s="353"/>
      <c r="P380" s="353"/>
      <c r="Q380" s="357"/>
      <c r="R380" s="358"/>
      <c r="V380" s="22">
        <v>372</v>
      </c>
      <c r="W380" s="24" t="str">
        <f t="shared" si="16"/>
        <v/>
      </c>
      <c r="X380" s="24" t="str">
        <f t="shared" si="15"/>
        <v/>
      </c>
      <c r="Y380" s="24">
        <f t="shared" si="17"/>
        <v>5977</v>
      </c>
    </row>
    <row r="381" spans="1:25" ht="19.5" customHeight="1" thickBot="1">
      <c r="A381" s="313"/>
      <c r="B381" s="398"/>
      <c r="C381" s="340"/>
      <c r="D381" s="362"/>
      <c r="E381" s="362"/>
      <c r="F381" s="364"/>
      <c r="G381" s="366"/>
      <c r="H381" s="368"/>
      <c r="I381" s="370"/>
      <c r="J381" s="372"/>
      <c r="K381" s="390"/>
      <c r="L381" s="390"/>
      <c r="M381" s="395"/>
      <c r="N381" s="396"/>
      <c r="O381" s="354"/>
      <c r="P381" s="354"/>
      <c r="Q381" s="359"/>
      <c r="R381" s="360"/>
      <c r="V381" s="22">
        <v>373</v>
      </c>
      <c r="W381" s="24" t="str">
        <f t="shared" si="16"/>
        <v/>
      </c>
      <c r="X381" s="24" t="str">
        <f t="shared" si="15"/>
        <v/>
      </c>
      <c r="Y381" s="24">
        <f t="shared" si="17"/>
        <v>5993</v>
      </c>
    </row>
    <row r="382" spans="1:25" ht="28.5" customHeight="1" thickBot="1">
      <c r="A382" s="313"/>
      <c r="B382" s="398"/>
      <c r="C382" s="341"/>
      <c r="D382" s="12" t="s">
        <v>11</v>
      </c>
      <c r="E382" s="12" t="s">
        <v>12</v>
      </c>
      <c r="F382" s="26" t="s">
        <v>13</v>
      </c>
      <c r="G382" s="334" t="s">
        <v>67</v>
      </c>
      <c r="H382" s="335"/>
      <c r="I382" s="42" t="s">
        <v>68</v>
      </c>
      <c r="J382" s="27" t="s">
        <v>69</v>
      </c>
      <c r="K382" s="342" t="s">
        <v>70</v>
      </c>
      <c r="L382" s="342"/>
      <c r="M382" s="342"/>
      <c r="N382" s="335"/>
      <c r="V382" s="22">
        <v>374</v>
      </c>
      <c r="W382" s="24" t="str">
        <f t="shared" si="16"/>
        <v/>
      </c>
      <c r="X382" s="24" t="str">
        <f t="shared" si="15"/>
        <v/>
      </c>
      <c r="Y382" s="24">
        <f t="shared" si="17"/>
        <v>6009</v>
      </c>
    </row>
    <row r="383" spans="1:25" ht="41.25" customHeight="1" thickBot="1">
      <c r="A383" s="313"/>
      <c r="B383" s="343" t="str">
        <f>IF('様式第６号(2)'!D95="","",'様式第６号(2)'!D95)</f>
        <v/>
      </c>
      <c r="C383" s="341"/>
      <c r="D383" s="313" t="s">
        <v>71</v>
      </c>
      <c r="E383" s="313" t="s">
        <v>72</v>
      </c>
      <c r="F383" s="315" t="s">
        <v>73</v>
      </c>
      <c r="G383" s="42" t="s">
        <v>74</v>
      </c>
      <c r="H383" s="27" t="s">
        <v>75</v>
      </c>
      <c r="I383" s="42" t="s">
        <v>74</v>
      </c>
      <c r="J383" s="27" t="s">
        <v>75</v>
      </c>
      <c r="K383" s="345" t="s">
        <v>57</v>
      </c>
      <c r="L383" s="346"/>
      <c r="M383" s="347" t="s">
        <v>76</v>
      </c>
      <c r="N383" s="346"/>
      <c r="O383" s="28"/>
      <c r="P383" s="4"/>
      <c r="Q383" s="4"/>
      <c r="T383" s="3"/>
      <c r="U383" s="3"/>
      <c r="V383" s="22">
        <v>375</v>
      </c>
      <c r="W383" s="24" t="str">
        <f t="shared" si="16"/>
        <v/>
      </c>
      <c r="X383" s="24" t="str">
        <f t="shared" si="15"/>
        <v/>
      </c>
      <c r="Y383" s="24">
        <f t="shared" si="17"/>
        <v>6025</v>
      </c>
    </row>
    <row r="384" spans="1:25" ht="18.75" customHeight="1">
      <c r="A384" s="313"/>
      <c r="B384" s="343"/>
      <c r="C384" s="29" t="s">
        <v>78</v>
      </c>
      <c r="D384" s="313"/>
      <c r="E384" s="313"/>
      <c r="F384" s="315"/>
      <c r="G384" s="348" t="s">
        <v>79</v>
      </c>
      <c r="H384" s="384" t="s">
        <v>80</v>
      </c>
      <c r="I384" s="387" t="str">
        <f>IF(E388="","",MIN(G380,G388)+SUM(I380))</f>
        <v/>
      </c>
      <c r="J384" s="333" t="str">
        <f>IF(E388="","",MIN(H380,H388)+SUM(J380))</f>
        <v/>
      </c>
      <c r="K384" s="373" t="str">
        <f>IF('様式第６号(2)'!AB95="","",'様式第６号(2)'!AB95)</f>
        <v/>
      </c>
      <c r="L384" s="373"/>
      <c r="M384" s="375" t="str">
        <f>IF('様式第６号(3)'!V88="","",'様式第６号(3)'!V88)</f>
        <v/>
      </c>
      <c r="N384" s="376"/>
      <c r="P384" s="4"/>
      <c r="Q384" s="4"/>
      <c r="T384" s="3"/>
      <c r="U384" s="3"/>
      <c r="V384" s="22">
        <v>376</v>
      </c>
      <c r="W384" s="24" t="str">
        <f t="shared" si="16"/>
        <v/>
      </c>
      <c r="X384" s="24" t="str">
        <f t="shared" si="15"/>
        <v/>
      </c>
      <c r="Y384" s="24">
        <f t="shared" si="17"/>
        <v>6041</v>
      </c>
    </row>
    <row r="385" spans="1:25" ht="19.5" customHeight="1" thickBot="1">
      <c r="A385" s="313"/>
      <c r="B385" s="343"/>
      <c r="C385" s="379" t="str">
        <f>IFERROR(C381/C377,"")</f>
        <v/>
      </c>
      <c r="D385" s="313"/>
      <c r="E385" s="313"/>
      <c r="F385" s="315"/>
      <c r="G385" s="349"/>
      <c r="H385" s="385"/>
      <c r="I385" s="328"/>
      <c r="J385" s="330"/>
      <c r="K385" s="373"/>
      <c r="L385" s="373"/>
      <c r="M385" s="375"/>
      <c r="N385" s="376"/>
      <c r="P385" s="4"/>
      <c r="Q385" s="4"/>
      <c r="T385" s="3"/>
      <c r="U385" s="3"/>
      <c r="V385" s="22">
        <v>377</v>
      </c>
      <c r="W385" s="24" t="str">
        <f t="shared" si="16"/>
        <v/>
      </c>
      <c r="X385" s="24" t="str">
        <f t="shared" si="15"/>
        <v/>
      </c>
      <c r="Y385" s="24">
        <f t="shared" si="17"/>
        <v>6057</v>
      </c>
    </row>
    <row r="386" spans="1:25" ht="15.75" customHeight="1">
      <c r="A386" s="313"/>
      <c r="B386" s="343"/>
      <c r="C386" s="380"/>
      <c r="D386" s="313"/>
      <c r="E386" s="313"/>
      <c r="F386" s="315"/>
      <c r="G386" s="349"/>
      <c r="H386" s="385"/>
      <c r="I386" s="30" t="s">
        <v>35</v>
      </c>
      <c r="J386" s="31" t="s">
        <v>35</v>
      </c>
      <c r="K386" s="373"/>
      <c r="L386" s="373"/>
      <c r="M386" s="375"/>
      <c r="N386" s="376"/>
      <c r="P386" s="4"/>
      <c r="Q386" s="4"/>
      <c r="T386" s="3"/>
      <c r="U386" s="3"/>
      <c r="V386" s="22">
        <v>378</v>
      </c>
      <c r="W386" s="24" t="str">
        <f t="shared" si="16"/>
        <v/>
      </c>
      <c r="X386" s="24" t="str">
        <f t="shared" si="15"/>
        <v/>
      </c>
      <c r="Y386" s="24">
        <f t="shared" si="17"/>
        <v>6073</v>
      </c>
    </row>
    <row r="387" spans="1:25" ht="18.75" customHeight="1" thickBot="1">
      <c r="A387" s="313"/>
      <c r="B387" s="343"/>
      <c r="C387" s="32" t="s">
        <v>82</v>
      </c>
      <c r="D387" s="314"/>
      <c r="E387" s="314"/>
      <c r="F387" s="316"/>
      <c r="G387" s="350"/>
      <c r="H387" s="386"/>
      <c r="I387" s="54">
        <f>'様式第６号(2)'!$I$18</f>
        <v>0</v>
      </c>
      <c r="J387" s="55">
        <f>'様式第６号(3)'!$I$18</f>
        <v>0</v>
      </c>
      <c r="K387" s="373"/>
      <c r="L387" s="373"/>
      <c r="M387" s="375"/>
      <c r="N387" s="376"/>
      <c r="P387" s="4"/>
      <c r="Q387" s="4"/>
      <c r="T387" s="3"/>
      <c r="U387" s="3"/>
      <c r="V387" s="22">
        <v>379</v>
      </c>
      <c r="W387" s="24" t="str">
        <f t="shared" si="16"/>
        <v/>
      </c>
      <c r="X387" s="24" t="str">
        <f t="shared" si="15"/>
        <v/>
      </c>
      <c r="Y387" s="24">
        <f t="shared" si="17"/>
        <v>6089</v>
      </c>
    </row>
    <row r="388" spans="1:25" ht="45" customHeight="1">
      <c r="A388" s="313"/>
      <c r="B388" s="343"/>
      <c r="C388" s="379" t="str">
        <f>IF(OR(C377="",C381=""),"",IF(AND(C385&gt;=0.85,C385&lt;=1.15),"○","×"))</f>
        <v/>
      </c>
      <c r="D388" s="382" t="str">
        <f>IF(C377="","",C377)</f>
        <v/>
      </c>
      <c r="E388" s="336"/>
      <c r="F388" s="338" t="str">
        <f>IFERROR(D388*E388,"")</f>
        <v/>
      </c>
      <c r="G388" s="327" t="str">
        <f>IF(F388&lt;F380,ROUNDUP(F388*D380/ F380,0),"")</f>
        <v/>
      </c>
      <c r="H388" s="329" t="str">
        <f>IF(F388&lt;F380,ROUNDUP(F388*E380/ F380,0),"")</f>
        <v/>
      </c>
      <c r="I388" s="331" t="str">
        <f>IFERROR(ROUNDUP(I384*I387,0),"")</f>
        <v/>
      </c>
      <c r="J388" s="333" t="str">
        <f>IFERROR(ROUNDUP(J384*J387,0),"")</f>
        <v/>
      </c>
      <c r="K388" s="373"/>
      <c r="L388" s="373"/>
      <c r="M388" s="375"/>
      <c r="N388" s="376"/>
      <c r="P388" s="4"/>
      <c r="Q388" s="4"/>
      <c r="T388" s="3"/>
      <c r="U388" s="3"/>
      <c r="V388" s="22">
        <v>380</v>
      </c>
      <c r="W388" s="24" t="str">
        <f t="shared" si="16"/>
        <v/>
      </c>
      <c r="X388" s="24" t="str">
        <f t="shared" si="15"/>
        <v/>
      </c>
      <c r="Y388" s="24">
        <f t="shared" si="17"/>
        <v>6105</v>
      </c>
    </row>
    <row r="389" spans="1:25" ht="19.5" customHeight="1" thickBot="1">
      <c r="A389" s="314"/>
      <c r="B389" s="344"/>
      <c r="C389" s="381"/>
      <c r="D389" s="383"/>
      <c r="E389" s="337"/>
      <c r="F389" s="339"/>
      <c r="G389" s="328"/>
      <c r="H389" s="330"/>
      <c r="I389" s="332"/>
      <c r="J389" s="330"/>
      <c r="K389" s="374"/>
      <c r="L389" s="374"/>
      <c r="M389" s="377"/>
      <c r="N389" s="378"/>
      <c r="P389" s="33"/>
      <c r="Q389" s="34"/>
      <c r="R389" s="34"/>
      <c r="V389" s="22">
        <v>381</v>
      </c>
      <c r="W389" s="24" t="str">
        <f t="shared" si="16"/>
        <v/>
      </c>
      <c r="X389" s="24" t="str">
        <f t="shared" si="15"/>
        <v/>
      </c>
      <c r="Y389" s="24">
        <f t="shared" si="17"/>
        <v>6121</v>
      </c>
    </row>
    <row r="390" spans="1:25" ht="24" customHeight="1" thickBot="1">
      <c r="A390" s="10" t="s">
        <v>108</v>
      </c>
      <c r="B390" s="11" t="s">
        <v>84</v>
      </c>
      <c r="C390" s="12" t="s">
        <v>7</v>
      </c>
      <c r="D390" s="12" t="s">
        <v>8</v>
      </c>
      <c r="E390" s="12" t="s">
        <v>9</v>
      </c>
      <c r="F390" s="13" t="s">
        <v>10</v>
      </c>
      <c r="G390" s="334" t="s">
        <v>44</v>
      </c>
      <c r="H390" s="335"/>
      <c r="I390" s="334" t="s">
        <v>45</v>
      </c>
      <c r="J390" s="335"/>
      <c r="K390" s="318" t="s">
        <v>46</v>
      </c>
      <c r="L390" s="403"/>
      <c r="M390" s="403"/>
      <c r="N390" s="319"/>
      <c r="O390" s="404" t="s">
        <v>47</v>
      </c>
      <c r="P390" s="404"/>
      <c r="Q390" s="404"/>
      <c r="R390" s="346"/>
      <c r="T390" s="14"/>
      <c r="U390" s="14"/>
      <c r="V390" s="22">
        <v>382</v>
      </c>
      <c r="W390" s="24" t="str">
        <f t="shared" si="16"/>
        <v/>
      </c>
      <c r="X390" s="24" t="str">
        <f t="shared" si="15"/>
        <v/>
      </c>
      <c r="Y390" s="24">
        <f t="shared" si="17"/>
        <v>6137</v>
      </c>
    </row>
    <row r="391" spans="1:25" ht="31.5" customHeight="1" thickBot="1">
      <c r="A391" s="313">
        <v>23</v>
      </c>
      <c r="B391" s="15" t="s">
        <v>48</v>
      </c>
      <c r="C391" s="11" t="s">
        <v>49</v>
      </c>
      <c r="D391" s="313" t="s">
        <v>50</v>
      </c>
      <c r="E391" s="313" t="s">
        <v>51</v>
      </c>
      <c r="F391" s="315" t="s">
        <v>52</v>
      </c>
      <c r="G391" s="16" t="s">
        <v>53</v>
      </c>
      <c r="H391" s="17" t="s">
        <v>54</v>
      </c>
      <c r="I391" s="18" t="s">
        <v>53</v>
      </c>
      <c r="J391" s="17" t="s">
        <v>54</v>
      </c>
      <c r="K391" s="317" t="s">
        <v>55</v>
      </c>
      <c r="L391" s="318"/>
      <c r="M391" s="320" t="s">
        <v>56</v>
      </c>
      <c r="N391" s="317"/>
      <c r="O391" s="321" t="s">
        <v>57</v>
      </c>
      <c r="P391" s="321"/>
      <c r="Q391" s="323" t="s">
        <v>58</v>
      </c>
      <c r="R391" s="324"/>
      <c r="T391" s="19"/>
      <c r="U391" s="43"/>
      <c r="V391" s="22">
        <v>383</v>
      </c>
      <c r="W391" s="24" t="str">
        <f t="shared" si="16"/>
        <v/>
      </c>
      <c r="X391" s="24" t="str">
        <f t="shared" si="15"/>
        <v/>
      </c>
      <c r="Y391" s="24">
        <f t="shared" si="17"/>
        <v>6153</v>
      </c>
    </row>
    <row r="392" spans="1:25" ht="24" customHeight="1" thickBot="1">
      <c r="A392" s="313"/>
      <c r="B392" s="397" t="str">
        <f>IF('様式第６号(2)'!B97="","",'様式第６号(2)'!B97)</f>
        <v/>
      </c>
      <c r="C392" s="21" t="s">
        <v>59</v>
      </c>
      <c r="D392" s="313"/>
      <c r="E392" s="313"/>
      <c r="F392" s="315"/>
      <c r="G392" s="348" t="s">
        <v>60</v>
      </c>
      <c r="H392" s="399" t="s">
        <v>61</v>
      </c>
      <c r="I392" s="400" t="s">
        <v>62</v>
      </c>
      <c r="J392" s="384" t="s">
        <v>63</v>
      </c>
      <c r="K392" s="319"/>
      <c r="L392" s="318"/>
      <c r="M392" s="320"/>
      <c r="N392" s="317"/>
      <c r="O392" s="322"/>
      <c r="P392" s="322"/>
      <c r="Q392" s="325"/>
      <c r="R392" s="326"/>
      <c r="V392" s="22">
        <v>384</v>
      </c>
      <c r="W392" s="24" t="str">
        <f t="shared" si="16"/>
        <v/>
      </c>
      <c r="X392" s="24" t="str">
        <f t="shared" si="15"/>
        <v/>
      </c>
      <c r="Y392" s="24">
        <f t="shared" si="17"/>
        <v>6169</v>
      </c>
    </row>
    <row r="393" spans="1:25" ht="17.25" customHeight="1">
      <c r="A393" s="313"/>
      <c r="B393" s="398"/>
      <c r="C393" s="340"/>
      <c r="D393" s="313"/>
      <c r="E393" s="313"/>
      <c r="F393" s="315"/>
      <c r="G393" s="349"/>
      <c r="H393" s="385"/>
      <c r="I393" s="401"/>
      <c r="J393" s="385"/>
      <c r="K393" s="388" t="str">
        <f>IFERROR((IF((I404+J404)&gt;12000*E404,ROUNDUP(12000*E404*I404/(I404+J404),0),"")),"")</f>
        <v/>
      </c>
      <c r="L393" s="388"/>
      <c r="M393" s="391" t="str">
        <f>IFERROR((IF((I404+J404)&gt;12000*E404,ROUNDUP(12000*E404*J404/(I404+J404),0),"")),"")</f>
        <v/>
      </c>
      <c r="N393" s="392"/>
      <c r="O393" s="351" t="str">
        <f>IF(AND(I404="",K393=""),"",MIN(I404,K393)+K400)</f>
        <v/>
      </c>
      <c r="P393" s="352"/>
      <c r="Q393" s="355" t="str">
        <f>IF(AND(J404="",M393=""),"",MIN(J404,M393)+M400)</f>
        <v/>
      </c>
      <c r="R393" s="356"/>
      <c r="V393" s="22">
        <v>385</v>
      </c>
      <c r="W393" s="24" t="str">
        <f t="shared" si="16"/>
        <v/>
      </c>
      <c r="X393" s="24" t="str">
        <f t="shared" si="15"/>
        <v/>
      </c>
      <c r="Y393" s="24">
        <f t="shared" si="17"/>
        <v>6185</v>
      </c>
    </row>
    <row r="394" spans="1:25" ht="15.75" customHeight="1">
      <c r="A394" s="313"/>
      <c r="B394" s="398"/>
      <c r="C394" s="341"/>
      <c r="D394" s="313"/>
      <c r="E394" s="313"/>
      <c r="F394" s="315"/>
      <c r="G394" s="349"/>
      <c r="H394" s="385"/>
      <c r="I394" s="401"/>
      <c r="J394" s="385"/>
      <c r="K394" s="389"/>
      <c r="L394" s="389"/>
      <c r="M394" s="393"/>
      <c r="N394" s="394"/>
      <c r="O394" s="353"/>
      <c r="P394" s="353"/>
      <c r="Q394" s="357"/>
      <c r="R394" s="358"/>
      <c r="V394" s="22">
        <v>386</v>
      </c>
      <c r="W394" s="24" t="str">
        <f t="shared" si="16"/>
        <v/>
      </c>
      <c r="X394" s="24" t="str">
        <f t="shared" si="15"/>
        <v/>
      </c>
      <c r="Y394" s="24">
        <f t="shared" si="17"/>
        <v>6201</v>
      </c>
    </row>
    <row r="395" spans="1:25" ht="19.5" customHeight="1" thickBot="1">
      <c r="A395" s="313"/>
      <c r="B395" s="398"/>
      <c r="C395" s="341"/>
      <c r="D395" s="314"/>
      <c r="E395" s="314"/>
      <c r="F395" s="316"/>
      <c r="G395" s="350"/>
      <c r="H395" s="386"/>
      <c r="I395" s="402"/>
      <c r="J395" s="386"/>
      <c r="K395" s="389"/>
      <c r="L395" s="389"/>
      <c r="M395" s="393"/>
      <c r="N395" s="394"/>
      <c r="O395" s="353"/>
      <c r="P395" s="353"/>
      <c r="Q395" s="357"/>
      <c r="R395" s="358"/>
      <c r="V395" s="22">
        <v>387</v>
      </c>
      <c r="W395" s="24" t="str">
        <f t="shared" si="16"/>
        <v/>
      </c>
      <c r="X395" s="24" t="str">
        <f t="shared" si="15"/>
        <v/>
      </c>
      <c r="Y395" s="24">
        <f t="shared" si="17"/>
        <v>6217</v>
      </c>
    </row>
    <row r="396" spans="1:25" ht="45" customHeight="1">
      <c r="A396" s="313"/>
      <c r="B396" s="398"/>
      <c r="C396" s="25" t="s">
        <v>66</v>
      </c>
      <c r="D396" s="361" t="str">
        <f>IF('様式第６号(2)'!T97="","",'様式第６号(2)'!T97)</f>
        <v/>
      </c>
      <c r="E396" s="361" t="str">
        <f>IF('様式第６号(3)'!W90="","",'様式第６号(3)'!W90)</f>
        <v/>
      </c>
      <c r="F396" s="363" t="str">
        <f>IF(OR(D396="",E396=""),"",D396+E396)</f>
        <v/>
      </c>
      <c r="G396" s="365" t="str">
        <f>IF(F396&lt;=F404,D396,"")</f>
        <v/>
      </c>
      <c r="H396" s="367" t="str">
        <f>IF(F396&lt;=F404,E396,"")</f>
        <v/>
      </c>
      <c r="I396" s="369" t="str">
        <f>IF('様式第６号(2)'!V97="","",'様式第６号(2)'!V97)</f>
        <v/>
      </c>
      <c r="J396" s="371" t="str">
        <f>IF('様式第６号(3)'!P90="","",'様式第６号(3)'!P90)</f>
        <v/>
      </c>
      <c r="K396" s="389"/>
      <c r="L396" s="389"/>
      <c r="M396" s="393"/>
      <c r="N396" s="394"/>
      <c r="O396" s="353"/>
      <c r="P396" s="353"/>
      <c r="Q396" s="357"/>
      <c r="R396" s="358"/>
      <c r="V396" s="22">
        <v>388</v>
      </c>
      <c r="W396" s="24" t="str">
        <f t="shared" si="16"/>
        <v/>
      </c>
      <c r="X396" s="24" t="str">
        <f t="shared" si="15"/>
        <v/>
      </c>
      <c r="Y396" s="24">
        <f t="shared" si="17"/>
        <v>6233</v>
      </c>
    </row>
    <row r="397" spans="1:25" ht="19.5" customHeight="1" thickBot="1">
      <c r="A397" s="313"/>
      <c r="B397" s="398"/>
      <c r="C397" s="340"/>
      <c r="D397" s="362"/>
      <c r="E397" s="362"/>
      <c r="F397" s="364"/>
      <c r="G397" s="366"/>
      <c r="H397" s="368"/>
      <c r="I397" s="370"/>
      <c r="J397" s="372"/>
      <c r="K397" s="390"/>
      <c r="L397" s="390"/>
      <c r="M397" s="395"/>
      <c r="N397" s="396"/>
      <c r="O397" s="354"/>
      <c r="P397" s="354"/>
      <c r="Q397" s="359"/>
      <c r="R397" s="360"/>
      <c r="V397" s="22">
        <v>389</v>
      </c>
      <c r="W397" s="24" t="str">
        <f t="shared" si="16"/>
        <v/>
      </c>
      <c r="X397" s="24" t="str">
        <f t="shared" ref="X397:X460" si="18">INDEX(Q:Q,ROW()*16-103)</f>
        <v/>
      </c>
      <c r="Y397" s="24">
        <f t="shared" si="17"/>
        <v>6249</v>
      </c>
    </row>
    <row r="398" spans="1:25" ht="28.5" customHeight="1" thickBot="1">
      <c r="A398" s="313"/>
      <c r="B398" s="398"/>
      <c r="C398" s="341"/>
      <c r="D398" s="12" t="s">
        <v>11</v>
      </c>
      <c r="E398" s="12" t="s">
        <v>12</v>
      </c>
      <c r="F398" s="26" t="s">
        <v>13</v>
      </c>
      <c r="G398" s="334" t="s">
        <v>67</v>
      </c>
      <c r="H398" s="335"/>
      <c r="I398" s="42" t="s">
        <v>68</v>
      </c>
      <c r="J398" s="27" t="s">
        <v>69</v>
      </c>
      <c r="K398" s="342" t="s">
        <v>70</v>
      </c>
      <c r="L398" s="342"/>
      <c r="M398" s="342"/>
      <c r="N398" s="335"/>
      <c r="V398" s="22">
        <v>390</v>
      </c>
      <c r="W398" s="24" t="str">
        <f t="shared" si="16"/>
        <v/>
      </c>
      <c r="X398" s="24" t="str">
        <f t="shared" si="18"/>
        <v/>
      </c>
      <c r="Y398" s="24">
        <f t="shared" si="17"/>
        <v>6265</v>
      </c>
    </row>
    <row r="399" spans="1:25" ht="41.25" customHeight="1" thickBot="1">
      <c r="A399" s="313"/>
      <c r="B399" s="343" t="str">
        <f>IF('様式第６号(2)'!D97="","",'様式第６号(2)'!D97)</f>
        <v/>
      </c>
      <c r="C399" s="341"/>
      <c r="D399" s="313" t="s">
        <v>71</v>
      </c>
      <c r="E399" s="313" t="s">
        <v>72</v>
      </c>
      <c r="F399" s="315" t="s">
        <v>73</v>
      </c>
      <c r="G399" s="42" t="s">
        <v>74</v>
      </c>
      <c r="H399" s="27" t="s">
        <v>75</v>
      </c>
      <c r="I399" s="42" t="s">
        <v>74</v>
      </c>
      <c r="J399" s="27" t="s">
        <v>75</v>
      </c>
      <c r="K399" s="345" t="s">
        <v>57</v>
      </c>
      <c r="L399" s="346"/>
      <c r="M399" s="347" t="s">
        <v>76</v>
      </c>
      <c r="N399" s="346"/>
      <c r="O399" s="28"/>
      <c r="P399" s="4"/>
      <c r="Q399" s="4"/>
      <c r="V399" s="22">
        <v>391</v>
      </c>
      <c r="W399" s="24" t="str">
        <f t="shared" ref="W399:W462" si="19">INDEX(O:O,ROW()*16-103)</f>
        <v/>
      </c>
      <c r="X399" s="24" t="str">
        <f t="shared" si="18"/>
        <v/>
      </c>
      <c r="Y399" s="24">
        <f t="shared" ref="Y399:Y462" si="20">ROW()*16-103</f>
        <v>6281</v>
      </c>
    </row>
    <row r="400" spans="1:25" ht="18.75" customHeight="1">
      <c r="A400" s="313"/>
      <c r="B400" s="343"/>
      <c r="C400" s="29" t="s">
        <v>78</v>
      </c>
      <c r="D400" s="313"/>
      <c r="E400" s="313"/>
      <c r="F400" s="315"/>
      <c r="G400" s="348" t="s">
        <v>79</v>
      </c>
      <c r="H400" s="384" t="s">
        <v>80</v>
      </c>
      <c r="I400" s="387" t="str">
        <f>IF(E404="","",MIN(G396,G404)+SUM(I396))</f>
        <v/>
      </c>
      <c r="J400" s="333" t="str">
        <f>IF(E404="","",MIN(H396,H404)+SUM(J396))</f>
        <v/>
      </c>
      <c r="K400" s="373" t="str">
        <f>IF('様式第６号(2)'!AB97="","",'様式第６号(2)'!AB97)</f>
        <v/>
      </c>
      <c r="L400" s="373"/>
      <c r="M400" s="375" t="str">
        <f>IF('様式第６号(3)'!V90="","",'様式第６号(3)'!V90)</f>
        <v/>
      </c>
      <c r="N400" s="376"/>
      <c r="P400" s="4"/>
      <c r="Q400" s="4"/>
      <c r="V400" s="22">
        <v>392</v>
      </c>
      <c r="W400" s="24" t="str">
        <f t="shared" si="19"/>
        <v/>
      </c>
      <c r="X400" s="24" t="str">
        <f t="shared" si="18"/>
        <v/>
      </c>
      <c r="Y400" s="24">
        <f t="shared" si="20"/>
        <v>6297</v>
      </c>
    </row>
    <row r="401" spans="1:25" ht="19.5" customHeight="1" thickBot="1">
      <c r="A401" s="313"/>
      <c r="B401" s="343"/>
      <c r="C401" s="379" t="str">
        <f>IFERROR(C397/C393,"")</f>
        <v/>
      </c>
      <c r="D401" s="313"/>
      <c r="E401" s="313"/>
      <c r="F401" s="315"/>
      <c r="G401" s="349"/>
      <c r="H401" s="385"/>
      <c r="I401" s="328"/>
      <c r="J401" s="330"/>
      <c r="K401" s="373"/>
      <c r="L401" s="373"/>
      <c r="M401" s="375"/>
      <c r="N401" s="376"/>
      <c r="P401" s="4"/>
      <c r="Q401" s="4"/>
      <c r="V401" s="22">
        <v>393</v>
      </c>
      <c r="W401" s="24" t="str">
        <f t="shared" si="19"/>
        <v/>
      </c>
      <c r="X401" s="24" t="str">
        <f t="shared" si="18"/>
        <v/>
      </c>
      <c r="Y401" s="24">
        <f t="shared" si="20"/>
        <v>6313</v>
      </c>
    </row>
    <row r="402" spans="1:25" ht="15.75" customHeight="1">
      <c r="A402" s="313"/>
      <c r="B402" s="343"/>
      <c r="C402" s="380"/>
      <c r="D402" s="313"/>
      <c r="E402" s="313"/>
      <c r="F402" s="315"/>
      <c r="G402" s="349"/>
      <c r="H402" s="385"/>
      <c r="I402" s="30" t="s">
        <v>35</v>
      </c>
      <c r="J402" s="31" t="s">
        <v>35</v>
      </c>
      <c r="K402" s="373"/>
      <c r="L402" s="373"/>
      <c r="M402" s="375"/>
      <c r="N402" s="376"/>
      <c r="P402" s="4"/>
      <c r="Q402" s="4"/>
      <c r="V402" s="22">
        <v>394</v>
      </c>
      <c r="W402" s="24" t="str">
        <f t="shared" si="19"/>
        <v/>
      </c>
      <c r="X402" s="24" t="str">
        <f t="shared" si="18"/>
        <v/>
      </c>
      <c r="Y402" s="24">
        <f t="shared" si="20"/>
        <v>6329</v>
      </c>
    </row>
    <row r="403" spans="1:25" ht="18.75" customHeight="1" thickBot="1">
      <c r="A403" s="313"/>
      <c r="B403" s="343"/>
      <c r="C403" s="32" t="s">
        <v>82</v>
      </c>
      <c r="D403" s="314"/>
      <c r="E403" s="314"/>
      <c r="F403" s="316"/>
      <c r="G403" s="350"/>
      <c r="H403" s="386"/>
      <c r="I403" s="54">
        <f>'様式第６号(2)'!$I$18</f>
        <v>0</v>
      </c>
      <c r="J403" s="55">
        <f>'様式第６号(3)'!$I$18</f>
        <v>0</v>
      </c>
      <c r="K403" s="373"/>
      <c r="L403" s="373"/>
      <c r="M403" s="375"/>
      <c r="N403" s="376"/>
      <c r="P403" s="4"/>
      <c r="Q403" s="4"/>
      <c r="V403" s="22">
        <v>395</v>
      </c>
      <c r="W403" s="24" t="str">
        <f t="shared" si="19"/>
        <v/>
      </c>
      <c r="X403" s="24" t="str">
        <f t="shared" si="18"/>
        <v/>
      </c>
      <c r="Y403" s="24">
        <f t="shared" si="20"/>
        <v>6345</v>
      </c>
    </row>
    <row r="404" spans="1:25" ht="45" customHeight="1">
      <c r="A404" s="313"/>
      <c r="B404" s="343"/>
      <c r="C404" s="379" t="str">
        <f>IF(OR(C393="",C397=""),"",IF(AND(C401&gt;=0.85,C401&lt;=1.15),"○","×"))</f>
        <v/>
      </c>
      <c r="D404" s="382" t="str">
        <f>IF(C393="","",C393)</f>
        <v/>
      </c>
      <c r="E404" s="336"/>
      <c r="F404" s="338" t="str">
        <f>IFERROR(D404*E404,"")</f>
        <v/>
      </c>
      <c r="G404" s="327" t="str">
        <f>IF(F404&lt;F396,ROUNDUP(F404*D396/ F396,0),"")</f>
        <v/>
      </c>
      <c r="H404" s="329" t="str">
        <f>IF(F404&lt;F396,ROUNDUP(F404*E396/ F396,0),"")</f>
        <v/>
      </c>
      <c r="I404" s="331" t="str">
        <f>IFERROR(ROUNDUP(I400*I403,0),"")</f>
        <v/>
      </c>
      <c r="J404" s="333" t="str">
        <f>IFERROR(ROUNDUP(J400*J403,0),"")</f>
        <v/>
      </c>
      <c r="K404" s="373"/>
      <c r="L404" s="373"/>
      <c r="M404" s="375"/>
      <c r="N404" s="376"/>
      <c r="P404" s="4"/>
      <c r="Q404" s="4"/>
      <c r="V404" s="22">
        <v>396</v>
      </c>
      <c r="W404" s="24" t="str">
        <f t="shared" si="19"/>
        <v/>
      </c>
      <c r="X404" s="24" t="str">
        <f t="shared" si="18"/>
        <v/>
      </c>
      <c r="Y404" s="24">
        <f t="shared" si="20"/>
        <v>6361</v>
      </c>
    </row>
    <row r="405" spans="1:25" ht="19.5" customHeight="1" thickBot="1">
      <c r="A405" s="314"/>
      <c r="B405" s="344"/>
      <c r="C405" s="381"/>
      <c r="D405" s="383"/>
      <c r="E405" s="337"/>
      <c r="F405" s="339"/>
      <c r="G405" s="328"/>
      <c r="H405" s="330"/>
      <c r="I405" s="332"/>
      <c r="J405" s="330"/>
      <c r="K405" s="374"/>
      <c r="L405" s="374"/>
      <c r="M405" s="377"/>
      <c r="N405" s="378"/>
      <c r="P405" s="33"/>
      <c r="Q405" s="34"/>
      <c r="R405" s="34"/>
      <c r="V405" s="22">
        <v>397</v>
      </c>
      <c r="W405" s="24" t="str">
        <f t="shared" si="19"/>
        <v/>
      </c>
      <c r="X405" s="24" t="str">
        <f t="shared" si="18"/>
        <v/>
      </c>
      <c r="Y405" s="24">
        <f t="shared" si="20"/>
        <v>6377</v>
      </c>
    </row>
    <row r="406" spans="1:25" ht="24" customHeight="1" thickBot="1">
      <c r="A406" s="10" t="s">
        <v>108</v>
      </c>
      <c r="B406" s="11" t="s">
        <v>84</v>
      </c>
      <c r="C406" s="12" t="s">
        <v>7</v>
      </c>
      <c r="D406" s="12" t="s">
        <v>8</v>
      </c>
      <c r="E406" s="12" t="s">
        <v>9</v>
      </c>
      <c r="F406" s="13" t="s">
        <v>10</v>
      </c>
      <c r="G406" s="334" t="s">
        <v>44</v>
      </c>
      <c r="H406" s="335"/>
      <c r="I406" s="334" t="s">
        <v>45</v>
      </c>
      <c r="J406" s="335"/>
      <c r="K406" s="318" t="s">
        <v>46</v>
      </c>
      <c r="L406" s="403"/>
      <c r="M406" s="403"/>
      <c r="N406" s="319"/>
      <c r="O406" s="404" t="s">
        <v>47</v>
      </c>
      <c r="P406" s="404"/>
      <c r="Q406" s="404"/>
      <c r="R406" s="346"/>
      <c r="T406" s="14"/>
      <c r="U406" s="14"/>
      <c r="V406" s="22">
        <v>398</v>
      </c>
      <c r="W406" s="24" t="str">
        <f t="shared" si="19"/>
        <v/>
      </c>
      <c r="X406" s="24" t="str">
        <f t="shared" si="18"/>
        <v/>
      </c>
      <c r="Y406" s="24">
        <f t="shared" si="20"/>
        <v>6393</v>
      </c>
    </row>
    <row r="407" spans="1:25" ht="31.5" customHeight="1" thickBot="1">
      <c r="A407" s="313">
        <v>24</v>
      </c>
      <c r="B407" s="15" t="s">
        <v>48</v>
      </c>
      <c r="C407" s="11" t="s">
        <v>49</v>
      </c>
      <c r="D407" s="313" t="s">
        <v>50</v>
      </c>
      <c r="E407" s="313" t="s">
        <v>51</v>
      </c>
      <c r="F407" s="315" t="s">
        <v>52</v>
      </c>
      <c r="G407" s="16" t="s">
        <v>53</v>
      </c>
      <c r="H407" s="17" t="s">
        <v>54</v>
      </c>
      <c r="I407" s="18" t="s">
        <v>53</v>
      </c>
      <c r="J407" s="17" t="s">
        <v>54</v>
      </c>
      <c r="K407" s="317" t="s">
        <v>55</v>
      </c>
      <c r="L407" s="318"/>
      <c r="M407" s="320" t="s">
        <v>56</v>
      </c>
      <c r="N407" s="317"/>
      <c r="O407" s="321" t="s">
        <v>57</v>
      </c>
      <c r="P407" s="321"/>
      <c r="Q407" s="323" t="s">
        <v>58</v>
      </c>
      <c r="R407" s="324"/>
      <c r="T407" s="19"/>
      <c r="U407" s="43"/>
      <c r="V407" s="22">
        <v>399</v>
      </c>
      <c r="W407" s="24" t="str">
        <f t="shared" si="19"/>
        <v/>
      </c>
      <c r="X407" s="24" t="str">
        <f t="shared" si="18"/>
        <v/>
      </c>
      <c r="Y407" s="24">
        <f t="shared" si="20"/>
        <v>6409</v>
      </c>
    </row>
    <row r="408" spans="1:25" ht="24" customHeight="1" thickBot="1">
      <c r="A408" s="313"/>
      <c r="B408" s="397" t="str">
        <f>IF('様式第６号(2)'!B99="","",'様式第６号(2)'!B99)</f>
        <v/>
      </c>
      <c r="C408" s="21" t="s">
        <v>59</v>
      </c>
      <c r="D408" s="313"/>
      <c r="E408" s="313"/>
      <c r="F408" s="315"/>
      <c r="G408" s="348" t="s">
        <v>60</v>
      </c>
      <c r="H408" s="399" t="s">
        <v>61</v>
      </c>
      <c r="I408" s="400" t="s">
        <v>62</v>
      </c>
      <c r="J408" s="384" t="s">
        <v>63</v>
      </c>
      <c r="K408" s="319"/>
      <c r="L408" s="318"/>
      <c r="M408" s="320"/>
      <c r="N408" s="317"/>
      <c r="O408" s="322"/>
      <c r="P408" s="322"/>
      <c r="Q408" s="325"/>
      <c r="R408" s="326"/>
      <c r="V408" s="22">
        <v>400</v>
      </c>
      <c r="W408" s="24" t="str">
        <f t="shared" si="19"/>
        <v/>
      </c>
      <c r="X408" s="24" t="str">
        <f t="shared" si="18"/>
        <v/>
      </c>
      <c r="Y408" s="24">
        <f t="shared" si="20"/>
        <v>6425</v>
      </c>
    </row>
    <row r="409" spans="1:25" ht="17.25" customHeight="1">
      <c r="A409" s="313"/>
      <c r="B409" s="398"/>
      <c r="C409" s="340"/>
      <c r="D409" s="313"/>
      <c r="E409" s="313"/>
      <c r="F409" s="315"/>
      <c r="G409" s="349"/>
      <c r="H409" s="385"/>
      <c r="I409" s="401"/>
      <c r="J409" s="385"/>
      <c r="K409" s="388" t="str">
        <f>IFERROR((IF((I420+J420)&gt;12000*E420,ROUNDUP(12000*E420*I420/(I420+J420),0),"")),"")</f>
        <v/>
      </c>
      <c r="L409" s="388"/>
      <c r="M409" s="391" t="str">
        <f>IFERROR((IF((I420+J420)&gt;12000*E420,ROUNDUP(12000*E420*J420/(I420+J420),0),"")),"")</f>
        <v/>
      </c>
      <c r="N409" s="392"/>
      <c r="O409" s="351" t="str">
        <f>IF(AND(I420="",K409=""),"",MIN(I420,K409)+K416)</f>
        <v/>
      </c>
      <c r="P409" s="352"/>
      <c r="Q409" s="355" t="str">
        <f>IF(AND(J420="",M409=""),"",MIN(J420,M409)+M416)</f>
        <v/>
      </c>
      <c r="R409" s="356"/>
      <c r="V409" s="22">
        <v>401</v>
      </c>
      <c r="W409" s="24" t="str">
        <f t="shared" si="19"/>
        <v/>
      </c>
      <c r="X409" s="24" t="str">
        <f t="shared" si="18"/>
        <v/>
      </c>
      <c r="Y409" s="24">
        <f t="shared" si="20"/>
        <v>6441</v>
      </c>
    </row>
    <row r="410" spans="1:25" ht="15.75" customHeight="1">
      <c r="A410" s="313"/>
      <c r="B410" s="398"/>
      <c r="C410" s="341"/>
      <c r="D410" s="313"/>
      <c r="E410" s="313"/>
      <c r="F410" s="315"/>
      <c r="G410" s="349"/>
      <c r="H410" s="385"/>
      <c r="I410" s="401"/>
      <c r="J410" s="385"/>
      <c r="K410" s="389"/>
      <c r="L410" s="389"/>
      <c r="M410" s="393"/>
      <c r="N410" s="394"/>
      <c r="O410" s="353"/>
      <c r="P410" s="353"/>
      <c r="Q410" s="357"/>
      <c r="R410" s="358"/>
      <c r="V410" s="22">
        <v>402</v>
      </c>
      <c r="W410" s="24" t="str">
        <f t="shared" si="19"/>
        <v/>
      </c>
      <c r="X410" s="24" t="str">
        <f t="shared" si="18"/>
        <v/>
      </c>
      <c r="Y410" s="24">
        <f t="shared" si="20"/>
        <v>6457</v>
      </c>
    </row>
    <row r="411" spans="1:25" ht="19.5" customHeight="1" thickBot="1">
      <c r="A411" s="313"/>
      <c r="B411" s="398"/>
      <c r="C411" s="341"/>
      <c r="D411" s="314"/>
      <c r="E411" s="314"/>
      <c r="F411" s="316"/>
      <c r="G411" s="350"/>
      <c r="H411" s="386"/>
      <c r="I411" s="402"/>
      <c r="J411" s="386"/>
      <c r="K411" s="389"/>
      <c r="L411" s="389"/>
      <c r="M411" s="393"/>
      <c r="N411" s="394"/>
      <c r="O411" s="353"/>
      <c r="P411" s="353"/>
      <c r="Q411" s="357"/>
      <c r="R411" s="358"/>
      <c r="V411" s="22">
        <v>403</v>
      </c>
      <c r="W411" s="24" t="str">
        <f t="shared" si="19"/>
        <v/>
      </c>
      <c r="X411" s="24" t="str">
        <f t="shared" si="18"/>
        <v/>
      </c>
      <c r="Y411" s="24">
        <f t="shared" si="20"/>
        <v>6473</v>
      </c>
    </row>
    <row r="412" spans="1:25" ht="45" customHeight="1">
      <c r="A412" s="313"/>
      <c r="B412" s="398"/>
      <c r="C412" s="25" t="s">
        <v>66</v>
      </c>
      <c r="D412" s="361" t="str">
        <f>IF('様式第６号(2)'!T99="","",'様式第６号(2)'!T99)</f>
        <v/>
      </c>
      <c r="E412" s="361" t="str">
        <f>IF('様式第６号(3)'!W92="","",'様式第６号(3)'!W92)</f>
        <v/>
      </c>
      <c r="F412" s="363" t="str">
        <f>IF(OR(D412="",E412=""),"",D412+E412)</f>
        <v/>
      </c>
      <c r="G412" s="365" t="str">
        <f>IF(F412&lt;=F420,D412,"")</f>
        <v/>
      </c>
      <c r="H412" s="367" t="str">
        <f>IF(F412&lt;=F420,E412,"")</f>
        <v/>
      </c>
      <c r="I412" s="369" t="str">
        <f>IF('様式第６号(2)'!V99="","",'様式第６号(2)'!V99)</f>
        <v/>
      </c>
      <c r="J412" s="371" t="str">
        <f>IF('様式第６号(3)'!P92="","",'様式第６号(3)'!P92)</f>
        <v/>
      </c>
      <c r="K412" s="389"/>
      <c r="L412" s="389"/>
      <c r="M412" s="393"/>
      <c r="N412" s="394"/>
      <c r="O412" s="353"/>
      <c r="P412" s="353"/>
      <c r="Q412" s="357"/>
      <c r="R412" s="358"/>
      <c r="V412" s="22">
        <v>404</v>
      </c>
      <c r="W412" s="24" t="str">
        <f t="shared" si="19"/>
        <v/>
      </c>
      <c r="X412" s="24" t="str">
        <f t="shared" si="18"/>
        <v/>
      </c>
      <c r="Y412" s="24">
        <f t="shared" si="20"/>
        <v>6489</v>
      </c>
    </row>
    <row r="413" spans="1:25" ht="19.5" customHeight="1" thickBot="1">
      <c r="A413" s="313"/>
      <c r="B413" s="398"/>
      <c r="C413" s="340"/>
      <c r="D413" s="362"/>
      <c r="E413" s="362"/>
      <c r="F413" s="364"/>
      <c r="G413" s="366"/>
      <c r="H413" s="368"/>
      <c r="I413" s="370"/>
      <c r="J413" s="372"/>
      <c r="K413" s="390"/>
      <c r="L413" s="390"/>
      <c r="M413" s="395"/>
      <c r="N413" s="396"/>
      <c r="O413" s="354"/>
      <c r="P413" s="354"/>
      <c r="Q413" s="359"/>
      <c r="R413" s="360"/>
      <c r="V413" s="22">
        <v>405</v>
      </c>
      <c r="W413" s="24" t="str">
        <f t="shared" si="19"/>
        <v/>
      </c>
      <c r="X413" s="24" t="str">
        <f t="shared" si="18"/>
        <v/>
      </c>
      <c r="Y413" s="24">
        <f t="shared" si="20"/>
        <v>6505</v>
      </c>
    </row>
    <row r="414" spans="1:25" ht="28.5" customHeight="1" thickBot="1">
      <c r="A414" s="313"/>
      <c r="B414" s="398"/>
      <c r="C414" s="341"/>
      <c r="D414" s="12" t="s">
        <v>11</v>
      </c>
      <c r="E414" s="12" t="s">
        <v>12</v>
      </c>
      <c r="F414" s="26" t="s">
        <v>13</v>
      </c>
      <c r="G414" s="334" t="s">
        <v>67</v>
      </c>
      <c r="H414" s="335"/>
      <c r="I414" s="42" t="s">
        <v>68</v>
      </c>
      <c r="J414" s="27" t="s">
        <v>69</v>
      </c>
      <c r="K414" s="342" t="s">
        <v>70</v>
      </c>
      <c r="L414" s="342"/>
      <c r="M414" s="342"/>
      <c r="N414" s="335"/>
      <c r="V414" s="22">
        <v>406</v>
      </c>
      <c r="W414" s="24" t="str">
        <f t="shared" si="19"/>
        <v/>
      </c>
      <c r="X414" s="24" t="str">
        <f t="shared" si="18"/>
        <v/>
      </c>
      <c r="Y414" s="24">
        <f t="shared" si="20"/>
        <v>6521</v>
      </c>
    </row>
    <row r="415" spans="1:25" ht="41.25" customHeight="1" thickBot="1">
      <c r="A415" s="313"/>
      <c r="B415" s="343" t="str">
        <f>IF('様式第６号(2)'!D99="","",'様式第６号(2)'!D99)</f>
        <v/>
      </c>
      <c r="C415" s="341"/>
      <c r="D415" s="313" t="s">
        <v>71</v>
      </c>
      <c r="E415" s="313" t="s">
        <v>72</v>
      </c>
      <c r="F415" s="315" t="s">
        <v>73</v>
      </c>
      <c r="G415" s="42" t="s">
        <v>74</v>
      </c>
      <c r="H415" s="27" t="s">
        <v>75</v>
      </c>
      <c r="I415" s="42" t="s">
        <v>74</v>
      </c>
      <c r="J415" s="27" t="s">
        <v>75</v>
      </c>
      <c r="K415" s="345" t="s">
        <v>57</v>
      </c>
      <c r="L415" s="346"/>
      <c r="M415" s="347" t="s">
        <v>76</v>
      </c>
      <c r="N415" s="346"/>
      <c r="O415" s="28"/>
      <c r="P415" s="4"/>
      <c r="Q415" s="4"/>
      <c r="V415" s="22">
        <v>407</v>
      </c>
      <c r="W415" s="24" t="str">
        <f t="shared" si="19"/>
        <v/>
      </c>
      <c r="X415" s="24" t="str">
        <f t="shared" si="18"/>
        <v/>
      </c>
      <c r="Y415" s="24">
        <f t="shared" si="20"/>
        <v>6537</v>
      </c>
    </row>
    <row r="416" spans="1:25" ht="18.75" customHeight="1">
      <c r="A416" s="313"/>
      <c r="B416" s="343"/>
      <c r="C416" s="29" t="s">
        <v>78</v>
      </c>
      <c r="D416" s="313"/>
      <c r="E416" s="313"/>
      <c r="F416" s="315"/>
      <c r="G416" s="348" t="s">
        <v>79</v>
      </c>
      <c r="H416" s="384" t="s">
        <v>80</v>
      </c>
      <c r="I416" s="387" t="str">
        <f>IF(E420="","",MIN(G412,G420)+SUM(I412))</f>
        <v/>
      </c>
      <c r="J416" s="333" t="str">
        <f>IF(E420="","",MIN(H412,H420)+SUM(J412))</f>
        <v/>
      </c>
      <c r="K416" s="373" t="str">
        <f>IF('様式第６号(2)'!AB99="","",'様式第６号(2)'!AB99)</f>
        <v/>
      </c>
      <c r="L416" s="373"/>
      <c r="M416" s="375" t="str">
        <f>IF('様式第６号(3)'!V92="","",'様式第６号(3)'!V92)</f>
        <v/>
      </c>
      <c r="N416" s="376"/>
      <c r="P416" s="4"/>
      <c r="Q416" s="4"/>
      <c r="V416" s="22">
        <v>408</v>
      </c>
      <c r="W416" s="24" t="str">
        <f t="shared" si="19"/>
        <v/>
      </c>
      <c r="X416" s="24" t="str">
        <f t="shared" si="18"/>
        <v/>
      </c>
      <c r="Y416" s="24">
        <f t="shared" si="20"/>
        <v>6553</v>
      </c>
    </row>
    <row r="417" spans="1:25" ht="19.5" customHeight="1" thickBot="1">
      <c r="A417" s="313"/>
      <c r="B417" s="343"/>
      <c r="C417" s="379" t="str">
        <f>IFERROR(C413/C409,"")</f>
        <v/>
      </c>
      <c r="D417" s="313"/>
      <c r="E417" s="313"/>
      <c r="F417" s="315"/>
      <c r="G417" s="349"/>
      <c r="H417" s="385"/>
      <c r="I417" s="328"/>
      <c r="J417" s="330"/>
      <c r="K417" s="373"/>
      <c r="L417" s="373"/>
      <c r="M417" s="375"/>
      <c r="N417" s="376"/>
      <c r="P417" s="4"/>
      <c r="Q417" s="4"/>
      <c r="V417" s="22">
        <v>409</v>
      </c>
      <c r="W417" s="24" t="str">
        <f t="shared" si="19"/>
        <v/>
      </c>
      <c r="X417" s="24" t="str">
        <f t="shared" si="18"/>
        <v/>
      </c>
      <c r="Y417" s="24">
        <f t="shared" si="20"/>
        <v>6569</v>
      </c>
    </row>
    <row r="418" spans="1:25" ht="15.75" customHeight="1">
      <c r="A418" s="313"/>
      <c r="B418" s="343"/>
      <c r="C418" s="380"/>
      <c r="D418" s="313"/>
      <c r="E418" s="313"/>
      <c r="F418" s="315"/>
      <c r="G418" s="349"/>
      <c r="H418" s="385"/>
      <c r="I418" s="30" t="s">
        <v>35</v>
      </c>
      <c r="J418" s="31" t="s">
        <v>35</v>
      </c>
      <c r="K418" s="373"/>
      <c r="L418" s="373"/>
      <c r="M418" s="375"/>
      <c r="N418" s="376"/>
      <c r="P418" s="4"/>
      <c r="Q418" s="4"/>
      <c r="V418" s="22">
        <v>410</v>
      </c>
      <c r="W418" s="24" t="str">
        <f t="shared" si="19"/>
        <v/>
      </c>
      <c r="X418" s="24" t="str">
        <f t="shared" si="18"/>
        <v/>
      </c>
      <c r="Y418" s="24">
        <f t="shared" si="20"/>
        <v>6585</v>
      </c>
    </row>
    <row r="419" spans="1:25" ht="18.75" customHeight="1" thickBot="1">
      <c r="A419" s="313"/>
      <c r="B419" s="343"/>
      <c r="C419" s="32" t="s">
        <v>82</v>
      </c>
      <c r="D419" s="314"/>
      <c r="E419" s="314"/>
      <c r="F419" s="316"/>
      <c r="G419" s="350"/>
      <c r="H419" s="386"/>
      <c r="I419" s="54">
        <f>'様式第６号(2)'!$I$18</f>
        <v>0</v>
      </c>
      <c r="J419" s="55">
        <f>'様式第６号(3)'!$I$18</f>
        <v>0</v>
      </c>
      <c r="K419" s="373"/>
      <c r="L419" s="373"/>
      <c r="M419" s="375"/>
      <c r="N419" s="376"/>
      <c r="P419" s="4"/>
      <c r="Q419" s="4"/>
      <c r="V419" s="22">
        <v>411</v>
      </c>
      <c r="W419" s="24" t="str">
        <f t="shared" si="19"/>
        <v/>
      </c>
      <c r="X419" s="24" t="str">
        <f t="shared" si="18"/>
        <v/>
      </c>
      <c r="Y419" s="24">
        <f t="shared" si="20"/>
        <v>6601</v>
      </c>
    </row>
    <row r="420" spans="1:25" ht="45" customHeight="1">
      <c r="A420" s="313"/>
      <c r="B420" s="343"/>
      <c r="C420" s="379" t="str">
        <f>IF(OR(C409="",C413=""),"",IF(AND(C417&gt;=0.85,C417&lt;=1.15),"○","×"))</f>
        <v/>
      </c>
      <c r="D420" s="382" t="str">
        <f>IF(C409="","",C409)</f>
        <v/>
      </c>
      <c r="E420" s="336"/>
      <c r="F420" s="338" t="str">
        <f>IFERROR(D420*E420,"")</f>
        <v/>
      </c>
      <c r="G420" s="327" t="str">
        <f>IF(F420&lt;F412,ROUNDUP(F420*D412/ F412,0),"")</f>
        <v/>
      </c>
      <c r="H420" s="329" t="str">
        <f>IF(F420&lt;F412,ROUNDUP(F420*E412/ F412,0),"")</f>
        <v/>
      </c>
      <c r="I420" s="331" t="str">
        <f>IFERROR(ROUNDUP(I416*I419,0),"")</f>
        <v/>
      </c>
      <c r="J420" s="333" t="str">
        <f>IFERROR(ROUNDUP(J416*J419,0),"")</f>
        <v/>
      </c>
      <c r="K420" s="373"/>
      <c r="L420" s="373"/>
      <c r="M420" s="375"/>
      <c r="N420" s="376"/>
      <c r="P420" s="4"/>
      <c r="Q420" s="4"/>
      <c r="V420" s="22">
        <v>412</v>
      </c>
      <c r="W420" s="24" t="str">
        <f t="shared" si="19"/>
        <v/>
      </c>
      <c r="X420" s="24" t="str">
        <f t="shared" si="18"/>
        <v/>
      </c>
      <c r="Y420" s="24">
        <f t="shared" si="20"/>
        <v>6617</v>
      </c>
    </row>
    <row r="421" spans="1:25" ht="19.5" customHeight="1" thickBot="1">
      <c r="A421" s="314"/>
      <c r="B421" s="344"/>
      <c r="C421" s="381"/>
      <c r="D421" s="383"/>
      <c r="E421" s="337"/>
      <c r="F421" s="339"/>
      <c r="G421" s="328"/>
      <c r="H421" s="330"/>
      <c r="I421" s="332"/>
      <c r="J421" s="330"/>
      <c r="K421" s="374"/>
      <c r="L421" s="374"/>
      <c r="M421" s="377"/>
      <c r="N421" s="378"/>
      <c r="P421" s="33"/>
      <c r="Q421" s="34"/>
      <c r="R421" s="34"/>
      <c r="V421" s="22">
        <v>413</v>
      </c>
      <c r="W421" s="24" t="str">
        <f t="shared" si="19"/>
        <v/>
      </c>
      <c r="X421" s="24" t="str">
        <f t="shared" si="18"/>
        <v/>
      </c>
      <c r="Y421" s="24">
        <f t="shared" si="20"/>
        <v>6633</v>
      </c>
    </row>
    <row r="422" spans="1:25" ht="24" customHeight="1" thickBot="1">
      <c r="A422" s="10" t="s">
        <v>108</v>
      </c>
      <c r="B422" s="11" t="s">
        <v>84</v>
      </c>
      <c r="C422" s="12" t="s">
        <v>7</v>
      </c>
      <c r="D422" s="12" t="s">
        <v>8</v>
      </c>
      <c r="E422" s="12" t="s">
        <v>9</v>
      </c>
      <c r="F422" s="13" t="s">
        <v>10</v>
      </c>
      <c r="G422" s="334" t="s">
        <v>44</v>
      </c>
      <c r="H422" s="335"/>
      <c r="I422" s="334" t="s">
        <v>45</v>
      </c>
      <c r="J422" s="335"/>
      <c r="K422" s="318" t="s">
        <v>46</v>
      </c>
      <c r="L422" s="403"/>
      <c r="M422" s="403"/>
      <c r="N422" s="319"/>
      <c r="O422" s="404" t="s">
        <v>47</v>
      </c>
      <c r="P422" s="404"/>
      <c r="Q422" s="404"/>
      <c r="R422" s="346"/>
      <c r="T422" s="14"/>
      <c r="U422" s="14"/>
      <c r="V422" s="22">
        <v>414</v>
      </c>
      <c r="W422" s="24" t="str">
        <f t="shared" si="19"/>
        <v/>
      </c>
      <c r="X422" s="24" t="str">
        <f t="shared" si="18"/>
        <v/>
      </c>
      <c r="Y422" s="24">
        <f t="shared" si="20"/>
        <v>6649</v>
      </c>
    </row>
    <row r="423" spans="1:25" ht="31.5" customHeight="1" thickBot="1">
      <c r="A423" s="313">
        <v>25</v>
      </c>
      <c r="B423" s="15" t="s">
        <v>48</v>
      </c>
      <c r="C423" s="11" t="s">
        <v>49</v>
      </c>
      <c r="D423" s="313" t="s">
        <v>50</v>
      </c>
      <c r="E423" s="313" t="s">
        <v>51</v>
      </c>
      <c r="F423" s="315" t="s">
        <v>52</v>
      </c>
      <c r="G423" s="16" t="s">
        <v>53</v>
      </c>
      <c r="H423" s="17" t="s">
        <v>54</v>
      </c>
      <c r="I423" s="18" t="s">
        <v>53</v>
      </c>
      <c r="J423" s="17" t="s">
        <v>54</v>
      </c>
      <c r="K423" s="317" t="s">
        <v>55</v>
      </c>
      <c r="L423" s="318"/>
      <c r="M423" s="320" t="s">
        <v>56</v>
      </c>
      <c r="N423" s="317"/>
      <c r="O423" s="321" t="s">
        <v>57</v>
      </c>
      <c r="P423" s="321"/>
      <c r="Q423" s="323" t="s">
        <v>58</v>
      </c>
      <c r="R423" s="324"/>
      <c r="T423" s="19"/>
      <c r="U423" s="43"/>
      <c r="V423" s="22">
        <v>415</v>
      </c>
      <c r="W423" s="24" t="str">
        <f t="shared" si="19"/>
        <v/>
      </c>
      <c r="X423" s="24" t="str">
        <f t="shared" si="18"/>
        <v/>
      </c>
      <c r="Y423" s="24">
        <f t="shared" si="20"/>
        <v>6665</v>
      </c>
    </row>
    <row r="424" spans="1:25" ht="24" customHeight="1" thickBot="1">
      <c r="A424" s="313"/>
      <c r="B424" s="397" t="str">
        <f>IF('様式第６号(2)'!B101="","",'様式第６号(2)'!B101)</f>
        <v/>
      </c>
      <c r="C424" s="21" t="s">
        <v>59</v>
      </c>
      <c r="D424" s="313"/>
      <c r="E424" s="313"/>
      <c r="F424" s="315"/>
      <c r="G424" s="348" t="s">
        <v>60</v>
      </c>
      <c r="H424" s="399" t="s">
        <v>61</v>
      </c>
      <c r="I424" s="400" t="s">
        <v>62</v>
      </c>
      <c r="J424" s="384" t="s">
        <v>63</v>
      </c>
      <c r="K424" s="319"/>
      <c r="L424" s="318"/>
      <c r="M424" s="320"/>
      <c r="N424" s="317"/>
      <c r="O424" s="322"/>
      <c r="P424" s="322"/>
      <c r="Q424" s="325"/>
      <c r="R424" s="326"/>
      <c r="V424" s="22">
        <v>416</v>
      </c>
      <c r="W424" s="24" t="str">
        <f t="shared" si="19"/>
        <v/>
      </c>
      <c r="X424" s="24" t="str">
        <f t="shared" si="18"/>
        <v/>
      </c>
      <c r="Y424" s="24">
        <f t="shared" si="20"/>
        <v>6681</v>
      </c>
    </row>
    <row r="425" spans="1:25" ht="17.25" customHeight="1">
      <c r="A425" s="313"/>
      <c r="B425" s="398"/>
      <c r="C425" s="340"/>
      <c r="D425" s="313"/>
      <c r="E425" s="313"/>
      <c r="F425" s="315"/>
      <c r="G425" s="349"/>
      <c r="H425" s="385"/>
      <c r="I425" s="401"/>
      <c r="J425" s="385"/>
      <c r="K425" s="388" t="str">
        <f>IFERROR((IF((I436+J436)&gt;12000*E436,ROUNDUP(12000*E436*I436/(I436+J436),0),"")),"")</f>
        <v/>
      </c>
      <c r="L425" s="388"/>
      <c r="M425" s="391" t="str">
        <f>IFERROR((IF((I436+J436)&gt;12000*E436,ROUNDUP(12000*E436*J436/(I436+J436),0),"")),"")</f>
        <v/>
      </c>
      <c r="N425" s="392"/>
      <c r="O425" s="351" t="str">
        <f>IF(AND(I436="",K425=""),"",MIN(I436,K425)+K432)</f>
        <v/>
      </c>
      <c r="P425" s="352"/>
      <c r="Q425" s="355" t="str">
        <f>IF(AND(J436="",M425=""),"",MIN(J436,M425)+M432)</f>
        <v/>
      </c>
      <c r="R425" s="356"/>
      <c r="V425" s="22">
        <v>417</v>
      </c>
      <c r="W425" s="24" t="str">
        <f t="shared" si="19"/>
        <v/>
      </c>
      <c r="X425" s="24" t="str">
        <f t="shared" si="18"/>
        <v/>
      </c>
      <c r="Y425" s="24">
        <f t="shared" si="20"/>
        <v>6697</v>
      </c>
    </row>
    <row r="426" spans="1:25" ht="15.75" customHeight="1">
      <c r="A426" s="313"/>
      <c r="B426" s="398"/>
      <c r="C426" s="341"/>
      <c r="D426" s="313"/>
      <c r="E426" s="313"/>
      <c r="F426" s="315"/>
      <c r="G426" s="349"/>
      <c r="H426" s="385"/>
      <c r="I426" s="401"/>
      <c r="J426" s="385"/>
      <c r="K426" s="389"/>
      <c r="L426" s="389"/>
      <c r="M426" s="393"/>
      <c r="N426" s="394"/>
      <c r="O426" s="353"/>
      <c r="P426" s="353"/>
      <c r="Q426" s="357"/>
      <c r="R426" s="358"/>
      <c r="V426" s="22">
        <v>418</v>
      </c>
      <c r="W426" s="24" t="str">
        <f t="shared" si="19"/>
        <v/>
      </c>
      <c r="X426" s="24" t="str">
        <f t="shared" si="18"/>
        <v/>
      </c>
      <c r="Y426" s="24">
        <f t="shared" si="20"/>
        <v>6713</v>
      </c>
    </row>
    <row r="427" spans="1:25" ht="19.5" customHeight="1" thickBot="1">
      <c r="A427" s="313"/>
      <c r="B427" s="398"/>
      <c r="C427" s="341"/>
      <c r="D427" s="314"/>
      <c r="E427" s="314"/>
      <c r="F427" s="316"/>
      <c r="G427" s="350"/>
      <c r="H427" s="386"/>
      <c r="I427" s="402"/>
      <c r="J427" s="386"/>
      <c r="K427" s="389"/>
      <c r="L427" s="389"/>
      <c r="M427" s="393"/>
      <c r="N427" s="394"/>
      <c r="O427" s="353"/>
      <c r="P427" s="353"/>
      <c r="Q427" s="357"/>
      <c r="R427" s="358"/>
      <c r="V427" s="22">
        <v>419</v>
      </c>
      <c r="W427" s="24" t="str">
        <f t="shared" si="19"/>
        <v/>
      </c>
      <c r="X427" s="24" t="str">
        <f t="shared" si="18"/>
        <v/>
      </c>
      <c r="Y427" s="24">
        <f t="shared" si="20"/>
        <v>6729</v>
      </c>
    </row>
    <row r="428" spans="1:25" ht="45" customHeight="1">
      <c r="A428" s="313"/>
      <c r="B428" s="398"/>
      <c r="C428" s="25" t="s">
        <v>66</v>
      </c>
      <c r="D428" s="361" t="str">
        <f>IF('様式第６号(2)'!T101="","",'様式第６号(2)'!T101)</f>
        <v/>
      </c>
      <c r="E428" s="361" t="str">
        <f>IF('様式第６号(3)'!W94="","",'様式第６号(3)'!W94)</f>
        <v/>
      </c>
      <c r="F428" s="363" t="str">
        <f>IF(OR(D428="",E428=""),"",D428+E428)</f>
        <v/>
      </c>
      <c r="G428" s="365" t="str">
        <f>IF(F428&lt;=F436,D428,"")</f>
        <v/>
      </c>
      <c r="H428" s="367" t="str">
        <f>IF(F428&lt;=F436,E428,"")</f>
        <v/>
      </c>
      <c r="I428" s="369" t="str">
        <f>IF('様式第６号(2)'!V101="","",'様式第６号(2)'!V101)</f>
        <v/>
      </c>
      <c r="J428" s="371" t="str">
        <f>IF('様式第６号(3)'!P94="","",'様式第６号(3)'!P94)</f>
        <v/>
      </c>
      <c r="K428" s="389"/>
      <c r="L428" s="389"/>
      <c r="M428" s="393"/>
      <c r="N428" s="394"/>
      <c r="O428" s="353"/>
      <c r="P428" s="353"/>
      <c r="Q428" s="357"/>
      <c r="R428" s="358"/>
      <c r="V428" s="22">
        <v>420</v>
      </c>
      <c r="W428" s="24" t="str">
        <f t="shared" si="19"/>
        <v/>
      </c>
      <c r="X428" s="24" t="str">
        <f t="shared" si="18"/>
        <v/>
      </c>
      <c r="Y428" s="24">
        <f t="shared" si="20"/>
        <v>6745</v>
      </c>
    </row>
    <row r="429" spans="1:25" ht="19.5" customHeight="1" thickBot="1">
      <c r="A429" s="313"/>
      <c r="B429" s="398"/>
      <c r="C429" s="340"/>
      <c r="D429" s="362"/>
      <c r="E429" s="362"/>
      <c r="F429" s="364"/>
      <c r="G429" s="366"/>
      <c r="H429" s="368"/>
      <c r="I429" s="370"/>
      <c r="J429" s="372"/>
      <c r="K429" s="390"/>
      <c r="L429" s="390"/>
      <c r="M429" s="395"/>
      <c r="N429" s="396"/>
      <c r="O429" s="354"/>
      <c r="P429" s="354"/>
      <c r="Q429" s="359"/>
      <c r="R429" s="360"/>
      <c r="V429" s="22">
        <v>421</v>
      </c>
      <c r="W429" s="24" t="str">
        <f t="shared" si="19"/>
        <v/>
      </c>
      <c r="X429" s="24" t="str">
        <f t="shared" si="18"/>
        <v/>
      </c>
      <c r="Y429" s="24">
        <f t="shared" si="20"/>
        <v>6761</v>
      </c>
    </row>
    <row r="430" spans="1:25" ht="28.5" customHeight="1" thickBot="1">
      <c r="A430" s="313"/>
      <c r="B430" s="398"/>
      <c r="C430" s="341"/>
      <c r="D430" s="12" t="s">
        <v>11</v>
      </c>
      <c r="E430" s="12" t="s">
        <v>12</v>
      </c>
      <c r="F430" s="26" t="s">
        <v>13</v>
      </c>
      <c r="G430" s="334" t="s">
        <v>67</v>
      </c>
      <c r="H430" s="335"/>
      <c r="I430" s="42" t="s">
        <v>68</v>
      </c>
      <c r="J430" s="27" t="s">
        <v>69</v>
      </c>
      <c r="K430" s="342" t="s">
        <v>70</v>
      </c>
      <c r="L430" s="342"/>
      <c r="M430" s="342"/>
      <c r="N430" s="335"/>
      <c r="V430" s="22">
        <v>422</v>
      </c>
      <c r="W430" s="24" t="str">
        <f t="shared" si="19"/>
        <v/>
      </c>
      <c r="X430" s="24" t="str">
        <f t="shared" si="18"/>
        <v/>
      </c>
      <c r="Y430" s="24">
        <f t="shared" si="20"/>
        <v>6777</v>
      </c>
    </row>
    <row r="431" spans="1:25" ht="41.25" customHeight="1" thickBot="1">
      <c r="A431" s="313"/>
      <c r="B431" s="343" t="str">
        <f>IF('様式第６号(2)'!D101="","",'様式第６号(2)'!D101)</f>
        <v/>
      </c>
      <c r="C431" s="341"/>
      <c r="D431" s="313" t="s">
        <v>71</v>
      </c>
      <c r="E431" s="313" t="s">
        <v>72</v>
      </c>
      <c r="F431" s="315" t="s">
        <v>73</v>
      </c>
      <c r="G431" s="42" t="s">
        <v>74</v>
      </c>
      <c r="H431" s="27" t="s">
        <v>75</v>
      </c>
      <c r="I431" s="42" t="s">
        <v>74</v>
      </c>
      <c r="J431" s="27" t="s">
        <v>75</v>
      </c>
      <c r="K431" s="345" t="s">
        <v>57</v>
      </c>
      <c r="L431" s="346"/>
      <c r="M431" s="347" t="s">
        <v>76</v>
      </c>
      <c r="N431" s="346"/>
      <c r="O431" s="28"/>
      <c r="P431" s="4"/>
      <c r="Q431" s="4"/>
      <c r="T431" s="3"/>
      <c r="U431" s="3"/>
      <c r="V431" s="22">
        <v>423</v>
      </c>
      <c r="W431" s="24" t="str">
        <f t="shared" si="19"/>
        <v/>
      </c>
      <c r="X431" s="24" t="str">
        <f t="shared" si="18"/>
        <v/>
      </c>
      <c r="Y431" s="24">
        <f t="shared" si="20"/>
        <v>6793</v>
      </c>
    </row>
    <row r="432" spans="1:25" ht="18.75" customHeight="1">
      <c r="A432" s="313"/>
      <c r="B432" s="343"/>
      <c r="C432" s="29" t="s">
        <v>78</v>
      </c>
      <c r="D432" s="313"/>
      <c r="E432" s="313"/>
      <c r="F432" s="315"/>
      <c r="G432" s="348" t="s">
        <v>79</v>
      </c>
      <c r="H432" s="384" t="s">
        <v>80</v>
      </c>
      <c r="I432" s="387" t="str">
        <f>IF(E436="","",MIN(G428,G436)+SUM(I428))</f>
        <v/>
      </c>
      <c r="J432" s="333" t="str">
        <f>IF(E436="","",MIN(H428,H436)+SUM(J428))</f>
        <v/>
      </c>
      <c r="K432" s="373" t="str">
        <f>IF('様式第６号(2)'!AB101="","",'様式第６号(2)'!AB101)</f>
        <v/>
      </c>
      <c r="L432" s="373"/>
      <c r="M432" s="375" t="str">
        <f>IF('様式第６号(3)'!V94="","",'様式第６号(3)'!V94)</f>
        <v/>
      </c>
      <c r="N432" s="376"/>
      <c r="P432" s="4"/>
      <c r="Q432" s="4"/>
      <c r="T432" s="3"/>
      <c r="U432" s="3"/>
      <c r="V432" s="22">
        <v>424</v>
      </c>
      <c r="W432" s="24" t="str">
        <f t="shared" si="19"/>
        <v/>
      </c>
      <c r="X432" s="24" t="str">
        <f t="shared" si="18"/>
        <v/>
      </c>
      <c r="Y432" s="24">
        <f t="shared" si="20"/>
        <v>6809</v>
      </c>
    </row>
    <row r="433" spans="1:25" ht="19.5" customHeight="1" thickBot="1">
      <c r="A433" s="313"/>
      <c r="B433" s="343"/>
      <c r="C433" s="379" t="str">
        <f>IFERROR(C429/C425,"")</f>
        <v/>
      </c>
      <c r="D433" s="313"/>
      <c r="E433" s="313"/>
      <c r="F433" s="315"/>
      <c r="G433" s="349"/>
      <c r="H433" s="385"/>
      <c r="I433" s="328"/>
      <c r="J433" s="330"/>
      <c r="K433" s="373"/>
      <c r="L433" s="373"/>
      <c r="M433" s="375"/>
      <c r="N433" s="376"/>
      <c r="P433" s="4"/>
      <c r="Q433" s="4"/>
      <c r="T433" s="3"/>
      <c r="U433" s="3"/>
      <c r="V433" s="22">
        <v>425</v>
      </c>
      <c r="W433" s="24" t="str">
        <f t="shared" si="19"/>
        <v/>
      </c>
      <c r="X433" s="24" t="str">
        <f t="shared" si="18"/>
        <v/>
      </c>
      <c r="Y433" s="24">
        <f t="shared" si="20"/>
        <v>6825</v>
      </c>
    </row>
    <row r="434" spans="1:25" ht="15.75" customHeight="1">
      <c r="A434" s="313"/>
      <c r="B434" s="343"/>
      <c r="C434" s="380"/>
      <c r="D434" s="313"/>
      <c r="E434" s="313"/>
      <c r="F434" s="315"/>
      <c r="G434" s="349"/>
      <c r="H434" s="385"/>
      <c r="I434" s="30" t="s">
        <v>35</v>
      </c>
      <c r="J434" s="31" t="s">
        <v>35</v>
      </c>
      <c r="K434" s="373"/>
      <c r="L434" s="373"/>
      <c r="M434" s="375"/>
      <c r="N434" s="376"/>
      <c r="P434" s="4"/>
      <c r="Q434" s="4"/>
      <c r="T434" s="3"/>
      <c r="U434" s="3"/>
      <c r="V434" s="22">
        <v>426</v>
      </c>
      <c r="W434" s="24" t="str">
        <f t="shared" si="19"/>
        <v/>
      </c>
      <c r="X434" s="24" t="str">
        <f t="shared" si="18"/>
        <v/>
      </c>
      <c r="Y434" s="24">
        <f t="shared" si="20"/>
        <v>6841</v>
      </c>
    </row>
    <row r="435" spans="1:25" ht="18.75" customHeight="1" thickBot="1">
      <c r="A435" s="313"/>
      <c r="B435" s="343"/>
      <c r="C435" s="32" t="s">
        <v>82</v>
      </c>
      <c r="D435" s="314"/>
      <c r="E435" s="314"/>
      <c r="F435" s="316"/>
      <c r="G435" s="350"/>
      <c r="H435" s="386"/>
      <c r="I435" s="54">
        <f>'様式第６号(2)'!$I$18</f>
        <v>0</v>
      </c>
      <c r="J435" s="55">
        <f>'様式第６号(3)'!$I$18</f>
        <v>0</v>
      </c>
      <c r="K435" s="373"/>
      <c r="L435" s="373"/>
      <c r="M435" s="375"/>
      <c r="N435" s="376"/>
      <c r="P435" s="4"/>
      <c r="Q435" s="4"/>
      <c r="T435" s="3"/>
      <c r="U435" s="3"/>
      <c r="V435" s="22">
        <v>427</v>
      </c>
      <c r="W435" s="24" t="str">
        <f t="shared" si="19"/>
        <v/>
      </c>
      <c r="X435" s="24" t="str">
        <f t="shared" si="18"/>
        <v/>
      </c>
      <c r="Y435" s="24">
        <f t="shared" si="20"/>
        <v>6857</v>
      </c>
    </row>
    <row r="436" spans="1:25" ht="45" customHeight="1">
      <c r="A436" s="313"/>
      <c r="B436" s="343"/>
      <c r="C436" s="379" t="str">
        <f>IF(OR(C425="",C429=""),"",IF(AND(C433&gt;=0.85,C433&lt;=1.15),"○","×"))</f>
        <v/>
      </c>
      <c r="D436" s="382" t="str">
        <f>IF(C425="","",C425)</f>
        <v/>
      </c>
      <c r="E436" s="336"/>
      <c r="F436" s="338" t="str">
        <f>IFERROR(D436*E436,"")</f>
        <v/>
      </c>
      <c r="G436" s="327" t="str">
        <f>IF(F436&lt;F428,ROUNDUP(F436*D428/ F428,0),"")</f>
        <v/>
      </c>
      <c r="H436" s="329" t="str">
        <f>IF(F436&lt;F428,ROUNDUP(F436*E428/ F428,0),"")</f>
        <v/>
      </c>
      <c r="I436" s="331" t="str">
        <f>IFERROR(ROUNDUP(I432*I435,0),"")</f>
        <v/>
      </c>
      <c r="J436" s="333" t="str">
        <f>IFERROR(ROUNDUP(J432*J435,0),"")</f>
        <v/>
      </c>
      <c r="K436" s="373"/>
      <c r="L436" s="373"/>
      <c r="M436" s="375"/>
      <c r="N436" s="376"/>
      <c r="P436" s="4"/>
      <c r="Q436" s="4"/>
      <c r="T436" s="3"/>
      <c r="U436" s="3"/>
      <c r="V436" s="22">
        <v>428</v>
      </c>
      <c r="W436" s="24" t="str">
        <f t="shared" si="19"/>
        <v/>
      </c>
      <c r="X436" s="24" t="str">
        <f t="shared" si="18"/>
        <v/>
      </c>
      <c r="Y436" s="24">
        <f t="shared" si="20"/>
        <v>6873</v>
      </c>
    </row>
    <row r="437" spans="1:25" ht="19.5" customHeight="1" thickBot="1">
      <c r="A437" s="314"/>
      <c r="B437" s="344"/>
      <c r="C437" s="381"/>
      <c r="D437" s="383"/>
      <c r="E437" s="337"/>
      <c r="F437" s="339"/>
      <c r="G437" s="328"/>
      <c r="H437" s="330"/>
      <c r="I437" s="332"/>
      <c r="J437" s="330"/>
      <c r="K437" s="374"/>
      <c r="L437" s="374"/>
      <c r="M437" s="377"/>
      <c r="N437" s="378"/>
      <c r="P437" s="33"/>
      <c r="Q437" s="34"/>
      <c r="R437" s="34"/>
      <c r="V437" s="22">
        <v>429</v>
      </c>
      <c r="W437" s="24" t="str">
        <f t="shared" si="19"/>
        <v/>
      </c>
      <c r="X437" s="24" t="str">
        <f t="shared" si="18"/>
        <v/>
      </c>
      <c r="Y437" s="24">
        <f t="shared" si="20"/>
        <v>6889</v>
      </c>
    </row>
    <row r="438" spans="1:25" ht="24" customHeight="1" thickBot="1">
      <c r="A438" s="10" t="s">
        <v>108</v>
      </c>
      <c r="B438" s="11" t="s">
        <v>84</v>
      </c>
      <c r="C438" s="12" t="s">
        <v>7</v>
      </c>
      <c r="D438" s="12" t="s">
        <v>8</v>
      </c>
      <c r="E438" s="12" t="s">
        <v>9</v>
      </c>
      <c r="F438" s="13" t="s">
        <v>10</v>
      </c>
      <c r="G438" s="334" t="s">
        <v>44</v>
      </c>
      <c r="H438" s="335"/>
      <c r="I438" s="334" t="s">
        <v>45</v>
      </c>
      <c r="J438" s="335"/>
      <c r="K438" s="318" t="s">
        <v>46</v>
      </c>
      <c r="L438" s="403"/>
      <c r="M438" s="403"/>
      <c r="N438" s="319"/>
      <c r="O438" s="404" t="s">
        <v>47</v>
      </c>
      <c r="P438" s="404"/>
      <c r="Q438" s="404"/>
      <c r="R438" s="346"/>
      <c r="T438" s="14"/>
      <c r="U438" s="14"/>
      <c r="V438" s="22">
        <v>430</v>
      </c>
      <c r="W438" s="24" t="str">
        <f t="shared" si="19"/>
        <v/>
      </c>
      <c r="X438" s="24" t="str">
        <f t="shared" si="18"/>
        <v/>
      </c>
      <c r="Y438" s="24">
        <f t="shared" si="20"/>
        <v>6905</v>
      </c>
    </row>
    <row r="439" spans="1:25" ht="31.5" customHeight="1" thickBot="1">
      <c r="A439" s="313">
        <v>26</v>
      </c>
      <c r="B439" s="15" t="s">
        <v>48</v>
      </c>
      <c r="C439" s="11" t="s">
        <v>49</v>
      </c>
      <c r="D439" s="313" t="s">
        <v>50</v>
      </c>
      <c r="E439" s="313" t="s">
        <v>51</v>
      </c>
      <c r="F439" s="315" t="s">
        <v>52</v>
      </c>
      <c r="G439" s="16" t="s">
        <v>53</v>
      </c>
      <c r="H439" s="17" t="s">
        <v>54</v>
      </c>
      <c r="I439" s="18" t="s">
        <v>53</v>
      </c>
      <c r="J439" s="17" t="s">
        <v>54</v>
      </c>
      <c r="K439" s="317" t="s">
        <v>55</v>
      </c>
      <c r="L439" s="318"/>
      <c r="M439" s="320" t="s">
        <v>56</v>
      </c>
      <c r="N439" s="317"/>
      <c r="O439" s="321" t="s">
        <v>57</v>
      </c>
      <c r="P439" s="321"/>
      <c r="Q439" s="323" t="s">
        <v>58</v>
      </c>
      <c r="R439" s="324"/>
      <c r="T439" s="19"/>
      <c r="U439" s="43"/>
      <c r="V439" s="22">
        <v>431</v>
      </c>
      <c r="W439" s="24" t="str">
        <f t="shared" si="19"/>
        <v/>
      </c>
      <c r="X439" s="24" t="str">
        <f t="shared" si="18"/>
        <v/>
      </c>
      <c r="Y439" s="24">
        <f t="shared" si="20"/>
        <v>6921</v>
      </c>
    </row>
    <row r="440" spans="1:25" ht="24" customHeight="1" thickBot="1">
      <c r="A440" s="313"/>
      <c r="B440" s="397" t="str">
        <f>IF('様式第６号(2)'!B103="","",'様式第６号(2)'!B103)</f>
        <v/>
      </c>
      <c r="C440" s="21" t="s">
        <v>59</v>
      </c>
      <c r="D440" s="313"/>
      <c r="E440" s="313"/>
      <c r="F440" s="315"/>
      <c r="G440" s="348" t="s">
        <v>60</v>
      </c>
      <c r="H440" s="399" t="s">
        <v>61</v>
      </c>
      <c r="I440" s="400" t="s">
        <v>62</v>
      </c>
      <c r="J440" s="384" t="s">
        <v>63</v>
      </c>
      <c r="K440" s="319"/>
      <c r="L440" s="318"/>
      <c r="M440" s="320"/>
      <c r="N440" s="317"/>
      <c r="O440" s="322"/>
      <c r="P440" s="322"/>
      <c r="Q440" s="325"/>
      <c r="R440" s="326"/>
      <c r="V440" s="22">
        <v>432</v>
      </c>
      <c r="W440" s="24" t="str">
        <f t="shared" si="19"/>
        <v/>
      </c>
      <c r="X440" s="24" t="str">
        <f t="shared" si="18"/>
        <v/>
      </c>
      <c r="Y440" s="24">
        <f t="shared" si="20"/>
        <v>6937</v>
      </c>
    </row>
    <row r="441" spans="1:25" ht="17.25" customHeight="1">
      <c r="A441" s="313"/>
      <c r="B441" s="398"/>
      <c r="C441" s="340"/>
      <c r="D441" s="313"/>
      <c r="E441" s="313"/>
      <c r="F441" s="315"/>
      <c r="G441" s="349"/>
      <c r="H441" s="385"/>
      <c r="I441" s="401"/>
      <c r="J441" s="385"/>
      <c r="K441" s="388" t="str">
        <f>IFERROR((IF((I452+J452)&gt;12000*E452,ROUNDUP(12000*E452*I452/(I452+J452),0),"")),"")</f>
        <v/>
      </c>
      <c r="L441" s="388"/>
      <c r="M441" s="391" t="str">
        <f>IFERROR((IF((I452+J452)&gt;12000*E452,ROUNDUP(12000*E452*J452/(I452+J452),0),"")),"")</f>
        <v/>
      </c>
      <c r="N441" s="392"/>
      <c r="O441" s="351" t="str">
        <f>IF(AND(I452="",K441=""),"",MIN(I452,K441)+K448)</f>
        <v/>
      </c>
      <c r="P441" s="352"/>
      <c r="Q441" s="355" t="str">
        <f>IF(AND(J452="",M441=""),"",MIN(J452,M441)+M448)</f>
        <v/>
      </c>
      <c r="R441" s="356"/>
      <c r="V441" s="22">
        <v>433</v>
      </c>
      <c r="W441" s="24" t="str">
        <f t="shared" si="19"/>
        <v/>
      </c>
      <c r="X441" s="24" t="str">
        <f t="shared" si="18"/>
        <v/>
      </c>
      <c r="Y441" s="24">
        <f t="shared" si="20"/>
        <v>6953</v>
      </c>
    </row>
    <row r="442" spans="1:25" ht="15.75" customHeight="1">
      <c r="A442" s="313"/>
      <c r="B442" s="398"/>
      <c r="C442" s="341"/>
      <c r="D442" s="313"/>
      <c r="E442" s="313"/>
      <c r="F442" s="315"/>
      <c r="G442" s="349"/>
      <c r="H442" s="385"/>
      <c r="I442" s="401"/>
      <c r="J442" s="385"/>
      <c r="K442" s="389"/>
      <c r="L442" s="389"/>
      <c r="M442" s="393"/>
      <c r="N442" s="394"/>
      <c r="O442" s="353"/>
      <c r="P442" s="353"/>
      <c r="Q442" s="357"/>
      <c r="R442" s="358"/>
      <c r="V442" s="22">
        <v>434</v>
      </c>
      <c r="W442" s="24" t="str">
        <f t="shared" si="19"/>
        <v/>
      </c>
      <c r="X442" s="24" t="str">
        <f t="shared" si="18"/>
        <v/>
      </c>
      <c r="Y442" s="24">
        <f t="shared" si="20"/>
        <v>6969</v>
      </c>
    </row>
    <row r="443" spans="1:25" ht="19.5" customHeight="1" thickBot="1">
      <c r="A443" s="313"/>
      <c r="B443" s="398"/>
      <c r="C443" s="341"/>
      <c r="D443" s="314"/>
      <c r="E443" s="314"/>
      <c r="F443" s="316"/>
      <c r="G443" s="350"/>
      <c r="H443" s="386"/>
      <c r="I443" s="402"/>
      <c r="J443" s="386"/>
      <c r="K443" s="389"/>
      <c r="L443" s="389"/>
      <c r="M443" s="393"/>
      <c r="N443" s="394"/>
      <c r="O443" s="353"/>
      <c r="P443" s="353"/>
      <c r="Q443" s="357"/>
      <c r="R443" s="358"/>
      <c r="V443" s="22">
        <v>435</v>
      </c>
      <c r="W443" s="24" t="str">
        <f t="shared" si="19"/>
        <v/>
      </c>
      <c r="X443" s="24" t="str">
        <f t="shared" si="18"/>
        <v/>
      </c>
      <c r="Y443" s="24">
        <f t="shared" si="20"/>
        <v>6985</v>
      </c>
    </row>
    <row r="444" spans="1:25" ht="45" customHeight="1">
      <c r="A444" s="313"/>
      <c r="B444" s="398"/>
      <c r="C444" s="25" t="s">
        <v>66</v>
      </c>
      <c r="D444" s="361" t="str">
        <f>IF('様式第６号(2)'!T103="","",'様式第６号(2)'!T103)</f>
        <v/>
      </c>
      <c r="E444" s="361" t="str">
        <f>IF('様式第６号(3)'!W96="","",'様式第６号(3)'!W96)</f>
        <v/>
      </c>
      <c r="F444" s="363" t="str">
        <f>IF(OR(D444="",E444=""),"",D444+E444)</f>
        <v/>
      </c>
      <c r="G444" s="365" t="str">
        <f>IF(F444&lt;=F452,D444,"")</f>
        <v/>
      </c>
      <c r="H444" s="367" t="str">
        <f>IF(F444&lt;=F452,E444,"")</f>
        <v/>
      </c>
      <c r="I444" s="369" t="str">
        <f>IF('様式第６号(2)'!V103="","",'様式第６号(2)'!V103)</f>
        <v/>
      </c>
      <c r="J444" s="371" t="str">
        <f>IF('様式第６号(3)'!P96="","",'様式第６号(3)'!P96)</f>
        <v/>
      </c>
      <c r="K444" s="389"/>
      <c r="L444" s="389"/>
      <c r="M444" s="393"/>
      <c r="N444" s="394"/>
      <c r="O444" s="353"/>
      <c r="P444" s="353"/>
      <c r="Q444" s="357"/>
      <c r="R444" s="358"/>
      <c r="V444" s="22">
        <v>436</v>
      </c>
      <c r="W444" s="24" t="str">
        <f t="shared" si="19"/>
        <v/>
      </c>
      <c r="X444" s="24" t="str">
        <f t="shared" si="18"/>
        <v/>
      </c>
      <c r="Y444" s="24">
        <f t="shared" si="20"/>
        <v>7001</v>
      </c>
    </row>
    <row r="445" spans="1:25" ht="19.5" customHeight="1" thickBot="1">
      <c r="A445" s="313"/>
      <c r="B445" s="398"/>
      <c r="C445" s="340"/>
      <c r="D445" s="362"/>
      <c r="E445" s="362"/>
      <c r="F445" s="364"/>
      <c r="G445" s="366"/>
      <c r="H445" s="368"/>
      <c r="I445" s="370"/>
      <c r="J445" s="372"/>
      <c r="K445" s="390"/>
      <c r="L445" s="390"/>
      <c r="M445" s="395"/>
      <c r="N445" s="396"/>
      <c r="O445" s="354"/>
      <c r="P445" s="354"/>
      <c r="Q445" s="359"/>
      <c r="R445" s="360"/>
      <c r="V445" s="22">
        <v>437</v>
      </c>
      <c r="W445" s="24" t="str">
        <f t="shared" si="19"/>
        <v/>
      </c>
      <c r="X445" s="24" t="str">
        <f t="shared" si="18"/>
        <v/>
      </c>
      <c r="Y445" s="24">
        <f t="shared" si="20"/>
        <v>7017</v>
      </c>
    </row>
    <row r="446" spans="1:25" ht="28.5" customHeight="1" thickBot="1">
      <c r="A446" s="313"/>
      <c r="B446" s="398"/>
      <c r="C446" s="341"/>
      <c r="D446" s="12" t="s">
        <v>11</v>
      </c>
      <c r="E446" s="12" t="s">
        <v>12</v>
      </c>
      <c r="F446" s="26" t="s">
        <v>13</v>
      </c>
      <c r="G446" s="334" t="s">
        <v>67</v>
      </c>
      <c r="H446" s="335"/>
      <c r="I446" s="42" t="s">
        <v>68</v>
      </c>
      <c r="J446" s="27" t="s">
        <v>69</v>
      </c>
      <c r="K446" s="342" t="s">
        <v>70</v>
      </c>
      <c r="L446" s="342"/>
      <c r="M446" s="342"/>
      <c r="N446" s="335"/>
      <c r="V446" s="22">
        <v>438</v>
      </c>
      <c r="W446" s="24" t="str">
        <f t="shared" si="19"/>
        <v/>
      </c>
      <c r="X446" s="24" t="str">
        <f t="shared" si="18"/>
        <v/>
      </c>
      <c r="Y446" s="24">
        <f t="shared" si="20"/>
        <v>7033</v>
      </c>
    </row>
    <row r="447" spans="1:25" ht="41.25" customHeight="1" thickBot="1">
      <c r="A447" s="313"/>
      <c r="B447" s="343" t="str">
        <f>IF('様式第６号(2)'!D103="","",'様式第６号(2)'!D103)</f>
        <v/>
      </c>
      <c r="C447" s="341"/>
      <c r="D447" s="313" t="s">
        <v>71</v>
      </c>
      <c r="E447" s="313" t="s">
        <v>72</v>
      </c>
      <c r="F447" s="315" t="s">
        <v>73</v>
      </c>
      <c r="G447" s="42" t="s">
        <v>74</v>
      </c>
      <c r="H447" s="27" t="s">
        <v>75</v>
      </c>
      <c r="I447" s="42" t="s">
        <v>74</v>
      </c>
      <c r="J447" s="27" t="s">
        <v>75</v>
      </c>
      <c r="K447" s="345" t="s">
        <v>57</v>
      </c>
      <c r="L447" s="346"/>
      <c r="M447" s="347" t="s">
        <v>76</v>
      </c>
      <c r="N447" s="346"/>
      <c r="O447" s="28"/>
      <c r="P447" s="4"/>
      <c r="Q447" s="4"/>
      <c r="V447" s="22">
        <v>439</v>
      </c>
      <c r="W447" s="24" t="str">
        <f t="shared" si="19"/>
        <v/>
      </c>
      <c r="X447" s="24" t="str">
        <f t="shared" si="18"/>
        <v/>
      </c>
      <c r="Y447" s="24">
        <f t="shared" si="20"/>
        <v>7049</v>
      </c>
    </row>
    <row r="448" spans="1:25" ht="18.75" customHeight="1">
      <c r="A448" s="313"/>
      <c r="B448" s="343"/>
      <c r="C448" s="29" t="s">
        <v>78</v>
      </c>
      <c r="D448" s="313"/>
      <c r="E448" s="313"/>
      <c r="F448" s="315"/>
      <c r="G448" s="348" t="s">
        <v>79</v>
      </c>
      <c r="H448" s="384" t="s">
        <v>80</v>
      </c>
      <c r="I448" s="387" t="str">
        <f>IF(E452="","",MIN(G444,G452)+SUM(I444))</f>
        <v/>
      </c>
      <c r="J448" s="333" t="str">
        <f>IF(E452="","",MIN(H444,H452)+SUM(J444))</f>
        <v/>
      </c>
      <c r="K448" s="373" t="str">
        <f>IF('様式第６号(2)'!AB103="","",'様式第６号(2)'!AB103)</f>
        <v/>
      </c>
      <c r="L448" s="373"/>
      <c r="M448" s="375" t="str">
        <f>IF('様式第６号(3)'!V96="","",'様式第６号(3)'!V96)</f>
        <v/>
      </c>
      <c r="N448" s="376"/>
      <c r="P448" s="4"/>
      <c r="Q448" s="4"/>
      <c r="V448" s="22">
        <v>440</v>
      </c>
      <c r="W448" s="24" t="str">
        <f t="shared" si="19"/>
        <v/>
      </c>
      <c r="X448" s="24" t="str">
        <f t="shared" si="18"/>
        <v/>
      </c>
      <c r="Y448" s="24">
        <f t="shared" si="20"/>
        <v>7065</v>
      </c>
    </row>
    <row r="449" spans="1:25" ht="19.5" customHeight="1" thickBot="1">
      <c r="A449" s="313"/>
      <c r="B449" s="343"/>
      <c r="C449" s="379" t="str">
        <f>IFERROR(C445/C441,"")</f>
        <v/>
      </c>
      <c r="D449" s="313"/>
      <c r="E449" s="313"/>
      <c r="F449" s="315"/>
      <c r="G449" s="349"/>
      <c r="H449" s="385"/>
      <c r="I449" s="328"/>
      <c r="J449" s="330"/>
      <c r="K449" s="373"/>
      <c r="L449" s="373"/>
      <c r="M449" s="375"/>
      <c r="N449" s="376"/>
      <c r="P449" s="4"/>
      <c r="Q449" s="4"/>
      <c r="V449" s="22">
        <v>441</v>
      </c>
      <c r="W449" s="24" t="str">
        <f t="shared" si="19"/>
        <v/>
      </c>
      <c r="X449" s="24" t="str">
        <f t="shared" si="18"/>
        <v/>
      </c>
      <c r="Y449" s="24">
        <f t="shared" si="20"/>
        <v>7081</v>
      </c>
    </row>
    <row r="450" spans="1:25" ht="15.75" customHeight="1">
      <c r="A450" s="313"/>
      <c r="B450" s="343"/>
      <c r="C450" s="380"/>
      <c r="D450" s="313"/>
      <c r="E450" s="313"/>
      <c r="F450" s="315"/>
      <c r="G450" s="349"/>
      <c r="H450" s="385"/>
      <c r="I450" s="30" t="s">
        <v>35</v>
      </c>
      <c r="J450" s="31" t="s">
        <v>35</v>
      </c>
      <c r="K450" s="373"/>
      <c r="L450" s="373"/>
      <c r="M450" s="375"/>
      <c r="N450" s="376"/>
      <c r="P450" s="4"/>
      <c r="Q450" s="4"/>
      <c r="V450" s="22">
        <v>442</v>
      </c>
      <c r="W450" s="24" t="str">
        <f t="shared" si="19"/>
        <v/>
      </c>
      <c r="X450" s="24" t="str">
        <f t="shared" si="18"/>
        <v/>
      </c>
      <c r="Y450" s="24">
        <f t="shared" si="20"/>
        <v>7097</v>
      </c>
    </row>
    <row r="451" spans="1:25" ht="18.75" customHeight="1" thickBot="1">
      <c r="A451" s="313"/>
      <c r="B451" s="343"/>
      <c r="C451" s="32" t="s">
        <v>82</v>
      </c>
      <c r="D451" s="314"/>
      <c r="E451" s="314"/>
      <c r="F451" s="316"/>
      <c r="G451" s="350"/>
      <c r="H451" s="386"/>
      <c r="I451" s="54">
        <f>'様式第６号(2)'!$I$18</f>
        <v>0</v>
      </c>
      <c r="J451" s="55">
        <f>'様式第６号(3)'!$I$18</f>
        <v>0</v>
      </c>
      <c r="K451" s="373"/>
      <c r="L451" s="373"/>
      <c r="M451" s="375"/>
      <c r="N451" s="376"/>
      <c r="P451" s="4"/>
      <c r="Q451" s="4"/>
      <c r="V451" s="22">
        <v>443</v>
      </c>
      <c r="W451" s="24" t="str">
        <f t="shared" si="19"/>
        <v/>
      </c>
      <c r="X451" s="24" t="str">
        <f t="shared" si="18"/>
        <v/>
      </c>
      <c r="Y451" s="24">
        <f t="shared" si="20"/>
        <v>7113</v>
      </c>
    </row>
    <row r="452" spans="1:25" ht="45" customHeight="1">
      <c r="A452" s="313"/>
      <c r="B452" s="343"/>
      <c r="C452" s="379" t="str">
        <f>IF(OR(C441="",C445=""),"",IF(AND(C449&gt;=0.85,C449&lt;=1.15),"○","×"))</f>
        <v/>
      </c>
      <c r="D452" s="382" t="str">
        <f>IF(C441="","",C441)</f>
        <v/>
      </c>
      <c r="E452" s="336"/>
      <c r="F452" s="338" t="str">
        <f>IFERROR(D452*E452,"")</f>
        <v/>
      </c>
      <c r="G452" s="327" t="str">
        <f>IF(F452&lt;F444,ROUNDUP(F452*D444/ F444,0),"")</f>
        <v/>
      </c>
      <c r="H452" s="329" t="str">
        <f>IF(F452&lt;F444,ROUNDUP(F452*E444/ F444,0),"")</f>
        <v/>
      </c>
      <c r="I452" s="331" t="str">
        <f>IFERROR(ROUNDUP(I448*I451,0),"")</f>
        <v/>
      </c>
      <c r="J452" s="333" t="str">
        <f>IFERROR(ROUNDUP(J448*J451,0),"")</f>
        <v/>
      </c>
      <c r="K452" s="373"/>
      <c r="L452" s="373"/>
      <c r="M452" s="375"/>
      <c r="N452" s="376"/>
      <c r="P452" s="4"/>
      <c r="Q452" s="4"/>
      <c r="V452" s="22">
        <v>444</v>
      </c>
      <c r="W452" s="24" t="str">
        <f t="shared" si="19"/>
        <v/>
      </c>
      <c r="X452" s="24" t="str">
        <f t="shared" si="18"/>
        <v/>
      </c>
      <c r="Y452" s="24">
        <f t="shared" si="20"/>
        <v>7129</v>
      </c>
    </row>
    <row r="453" spans="1:25" ht="19.5" customHeight="1" thickBot="1">
      <c r="A453" s="314"/>
      <c r="B453" s="344"/>
      <c r="C453" s="381"/>
      <c r="D453" s="383"/>
      <c r="E453" s="337"/>
      <c r="F453" s="339"/>
      <c r="G453" s="328"/>
      <c r="H453" s="330"/>
      <c r="I453" s="332"/>
      <c r="J453" s="330"/>
      <c r="K453" s="374"/>
      <c r="L453" s="374"/>
      <c r="M453" s="377"/>
      <c r="N453" s="378"/>
      <c r="P453" s="33"/>
      <c r="Q453" s="34"/>
      <c r="R453" s="34"/>
      <c r="V453" s="22">
        <v>445</v>
      </c>
      <c r="W453" s="24" t="str">
        <f t="shared" si="19"/>
        <v/>
      </c>
      <c r="X453" s="24" t="str">
        <f t="shared" si="18"/>
        <v/>
      </c>
      <c r="Y453" s="24">
        <f t="shared" si="20"/>
        <v>7145</v>
      </c>
    </row>
    <row r="454" spans="1:25" ht="24" customHeight="1" thickBot="1">
      <c r="A454" s="10" t="s">
        <v>108</v>
      </c>
      <c r="B454" s="11" t="s">
        <v>84</v>
      </c>
      <c r="C454" s="12" t="s">
        <v>7</v>
      </c>
      <c r="D454" s="12" t="s">
        <v>8</v>
      </c>
      <c r="E454" s="12" t="s">
        <v>9</v>
      </c>
      <c r="F454" s="13" t="s">
        <v>10</v>
      </c>
      <c r="G454" s="334" t="s">
        <v>44</v>
      </c>
      <c r="H454" s="335"/>
      <c r="I454" s="334" t="s">
        <v>45</v>
      </c>
      <c r="J454" s="335"/>
      <c r="K454" s="318" t="s">
        <v>46</v>
      </c>
      <c r="L454" s="403"/>
      <c r="M454" s="403"/>
      <c r="N454" s="319"/>
      <c r="O454" s="404" t="s">
        <v>47</v>
      </c>
      <c r="P454" s="404"/>
      <c r="Q454" s="404"/>
      <c r="R454" s="346"/>
      <c r="T454" s="14"/>
      <c r="U454" s="14"/>
      <c r="V454" s="22">
        <v>446</v>
      </c>
      <c r="W454" s="24" t="str">
        <f t="shared" si="19"/>
        <v/>
      </c>
      <c r="X454" s="24" t="str">
        <f t="shared" si="18"/>
        <v/>
      </c>
      <c r="Y454" s="24">
        <f t="shared" si="20"/>
        <v>7161</v>
      </c>
    </row>
    <row r="455" spans="1:25" ht="31.5" customHeight="1" thickBot="1">
      <c r="A455" s="313">
        <v>27</v>
      </c>
      <c r="B455" s="15" t="s">
        <v>48</v>
      </c>
      <c r="C455" s="11" t="s">
        <v>49</v>
      </c>
      <c r="D455" s="313" t="s">
        <v>50</v>
      </c>
      <c r="E455" s="313" t="s">
        <v>51</v>
      </c>
      <c r="F455" s="315" t="s">
        <v>52</v>
      </c>
      <c r="G455" s="16" t="s">
        <v>53</v>
      </c>
      <c r="H455" s="17" t="s">
        <v>54</v>
      </c>
      <c r="I455" s="18" t="s">
        <v>53</v>
      </c>
      <c r="J455" s="17" t="s">
        <v>54</v>
      </c>
      <c r="K455" s="317" t="s">
        <v>55</v>
      </c>
      <c r="L455" s="318"/>
      <c r="M455" s="320" t="s">
        <v>56</v>
      </c>
      <c r="N455" s="317"/>
      <c r="O455" s="321" t="s">
        <v>57</v>
      </c>
      <c r="P455" s="321"/>
      <c r="Q455" s="323" t="s">
        <v>58</v>
      </c>
      <c r="R455" s="324"/>
      <c r="T455" s="19"/>
      <c r="U455" s="43"/>
      <c r="V455" s="22">
        <v>447</v>
      </c>
      <c r="W455" s="24" t="str">
        <f t="shared" si="19"/>
        <v/>
      </c>
      <c r="X455" s="24" t="str">
        <f t="shared" si="18"/>
        <v/>
      </c>
      <c r="Y455" s="24">
        <f t="shared" si="20"/>
        <v>7177</v>
      </c>
    </row>
    <row r="456" spans="1:25" ht="24" customHeight="1" thickBot="1">
      <c r="A456" s="313"/>
      <c r="B456" s="397" t="str">
        <f>IF('様式第６号(2)'!B105="","",'様式第６号(2)'!B105)</f>
        <v/>
      </c>
      <c r="C456" s="21" t="s">
        <v>59</v>
      </c>
      <c r="D456" s="313"/>
      <c r="E456" s="313"/>
      <c r="F456" s="315"/>
      <c r="G456" s="348" t="s">
        <v>60</v>
      </c>
      <c r="H456" s="399" t="s">
        <v>61</v>
      </c>
      <c r="I456" s="400" t="s">
        <v>62</v>
      </c>
      <c r="J456" s="384" t="s">
        <v>63</v>
      </c>
      <c r="K456" s="319"/>
      <c r="L456" s="318"/>
      <c r="M456" s="320"/>
      <c r="N456" s="317"/>
      <c r="O456" s="322"/>
      <c r="P456" s="322"/>
      <c r="Q456" s="325"/>
      <c r="R456" s="326"/>
      <c r="V456" s="22">
        <v>448</v>
      </c>
      <c r="W456" s="24" t="str">
        <f t="shared" si="19"/>
        <v/>
      </c>
      <c r="X456" s="24" t="str">
        <f t="shared" si="18"/>
        <v/>
      </c>
      <c r="Y456" s="24">
        <f t="shared" si="20"/>
        <v>7193</v>
      </c>
    </row>
    <row r="457" spans="1:25" ht="17.25" customHeight="1">
      <c r="A457" s="313"/>
      <c r="B457" s="398"/>
      <c r="C457" s="340"/>
      <c r="D457" s="313"/>
      <c r="E457" s="313"/>
      <c r="F457" s="315"/>
      <c r="G457" s="349"/>
      <c r="H457" s="385"/>
      <c r="I457" s="401"/>
      <c r="J457" s="385"/>
      <c r="K457" s="388" t="str">
        <f>IFERROR((IF((I468+J468)&gt;12000*E468,ROUNDUP(12000*E468*I468/(I468+J468),0),"")),"")</f>
        <v/>
      </c>
      <c r="L457" s="388"/>
      <c r="M457" s="391" t="str">
        <f>IFERROR((IF((I468+J468)&gt;12000*E468,ROUNDUP(12000*E468*J468/(I468+J468),0),"")),"")</f>
        <v/>
      </c>
      <c r="N457" s="392"/>
      <c r="O457" s="351" t="str">
        <f>IF(AND(I468="",K457=""),"",MIN(I468,K457)+K464)</f>
        <v/>
      </c>
      <c r="P457" s="352"/>
      <c r="Q457" s="355" t="str">
        <f>IF(AND(J468="",M457=""),"",MIN(J468,M457)+M464)</f>
        <v/>
      </c>
      <c r="R457" s="356"/>
      <c r="V457" s="22">
        <v>449</v>
      </c>
      <c r="W457" s="24" t="str">
        <f t="shared" si="19"/>
        <v/>
      </c>
      <c r="X457" s="24" t="str">
        <f t="shared" si="18"/>
        <v/>
      </c>
      <c r="Y457" s="24">
        <f t="shared" si="20"/>
        <v>7209</v>
      </c>
    </row>
    <row r="458" spans="1:25" ht="15.75" customHeight="1">
      <c r="A458" s="313"/>
      <c r="B458" s="398"/>
      <c r="C458" s="341"/>
      <c r="D458" s="313"/>
      <c r="E458" s="313"/>
      <c r="F458" s="315"/>
      <c r="G458" s="349"/>
      <c r="H458" s="385"/>
      <c r="I458" s="401"/>
      <c r="J458" s="385"/>
      <c r="K458" s="389"/>
      <c r="L458" s="389"/>
      <c r="M458" s="393"/>
      <c r="N458" s="394"/>
      <c r="O458" s="353"/>
      <c r="P458" s="353"/>
      <c r="Q458" s="357"/>
      <c r="R458" s="358"/>
      <c r="V458" s="22">
        <v>450</v>
      </c>
      <c r="W458" s="24" t="str">
        <f t="shared" si="19"/>
        <v/>
      </c>
      <c r="X458" s="24" t="str">
        <f t="shared" si="18"/>
        <v/>
      </c>
      <c r="Y458" s="24">
        <f t="shared" si="20"/>
        <v>7225</v>
      </c>
    </row>
    <row r="459" spans="1:25" ht="19.5" customHeight="1" thickBot="1">
      <c r="A459" s="313"/>
      <c r="B459" s="398"/>
      <c r="C459" s="341"/>
      <c r="D459" s="314"/>
      <c r="E459" s="314"/>
      <c r="F459" s="316"/>
      <c r="G459" s="350"/>
      <c r="H459" s="386"/>
      <c r="I459" s="402"/>
      <c r="J459" s="386"/>
      <c r="K459" s="389"/>
      <c r="L459" s="389"/>
      <c r="M459" s="393"/>
      <c r="N459" s="394"/>
      <c r="O459" s="353"/>
      <c r="P459" s="353"/>
      <c r="Q459" s="357"/>
      <c r="R459" s="358"/>
      <c r="V459" s="22">
        <v>451</v>
      </c>
      <c r="W459" s="24" t="str">
        <f t="shared" si="19"/>
        <v/>
      </c>
      <c r="X459" s="24" t="str">
        <f t="shared" si="18"/>
        <v/>
      </c>
      <c r="Y459" s="24">
        <f t="shared" si="20"/>
        <v>7241</v>
      </c>
    </row>
    <row r="460" spans="1:25" ht="45" customHeight="1">
      <c r="A460" s="313"/>
      <c r="B460" s="398"/>
      <c r="C460" s="25" t="s">
        <v>66</v>
      </c>
      <c r="D460" s="361" t="str">
        <f>IF('様式第６号(2)'!T105="","",'様式第６号(2)'!T105)</f>
        <v/>
      </c>
      <c r="E460" s="361" t="str">
        <f>IF('様式第６号(3)'!W98="","",'様式第６号(3)'!W98)</f>
        <v/>
      </c>
      <c r="F460" s="363" t="str">
        <f>IF(OR(D460="",E460=""),"",D460+E460)</f>
        <v/>
      </c>
      <c r="G460" s="365" t="str">
        <f>IF(F460&lt;=F468,D460,"")</f>
        <v/>
      </c>
      <c r="H460" s="367" t="str">
        <f>IF(F460&lt;=F468,E460,"")</f>
        <v/>
      </c>
      <c r="I460" s="369" t="str">
        <f>IF('様式第６号(2)'!V105="","",'様式第６号(2)'!V105)</f>
        <v/>
      </c>
      <c r="J460" s="371" t="str">
        <f>IF('様式第６号(3)'!P98="","",'様式第６号(3)'!P98)</f>
        <v/>
      </c>
      <c r="K460" s="389"/>
      <c r="L460" s="389"/>
      <c r="M460" s="393"/>
      <c r="N460" s="394"/>
      <c r="O460" s="353"/>
      <c r="P460" s="353"/>
      <c r="Q460" s="357"/>
      <c r="R460" s="358"/>
      <c r="V460" s="22">
        <v>452</v>
      </c>
      <c r="W460" s="24" t="str">
        <f t="shared" si="19"/>
        <v/>
      </c>
      <c r="X460" s="24" t="str">
        <f t="shared" si="18"/>
        <v/>
      </c>
      <c r="Y460" s="24">
        <f t="shared" si="20"/>
        <v>7257</v>
      </c>
    </row>
    <row r="461" spans="1:25" ht="19.5" customHeight="1" thickBot="1">
      <c r="A461" s="313"/>
      <c r="B461" s="398"/>
      <c r="C461" s="340"/>
      <c r="D461" s="362"/>
      <c r="E461" s="362"/>
      <c r="F461" s="364"/>
      <c r="G461" s="366"/>
      <c r="H461" s="368"/>
      <c r="I461" s="370"/>
      <c r="J461" s="372"/>
      <c r="K461" s="390"/>
      <c r="L461" s="390"/>
      <c r="M461" s="395"/>
      <c r="N461" s="396"/>
      <c r="O461" s="354"/>
      <c r="P461" s="354"/>
      <c r="Q461" s="359"/>
      <c r="R461" s="360"/>
      <c r="V461" s="22">
        <v>453</v>
      </c>
      <c r="W461" s="24" t="str">
        <f t="shared" si="19"/>
        <v/>
      </c>
      <c r="X461" s="24" t="str">
        <f t="shared" ref="X461:X508" si="21">INDEX(Q:Q,ROW()*16-103)</f>
        <v/>
      </c>
      <c r="Y461" s="24">
        <f t="shared" si="20"/>
        <v>7273</v>
      </c>
    </row>
    <row r="462" spans="1:25" ht="28.5" customHeight="1" thickBot="1">
      <c r="A462" s="313"/>
      <c r="B462" s="398"/>
      <c r="C462" s="341"/>
      <c r="D462" s="12" t="s">
        <v>11</v>
      </c>
      <c r="E462" s="12" t="s">
        <v>12</v>
      </c>
      <c r="F462" s="26" t="s">
        <v>13</v>
      </c>
      <c r="G462" s="334" t="s">
        <v>67</v>
      </c>
      <c r="H462" s="335"/>
      <c r="I462" s="42" t="s">
        <v>68</v>
      </c>
      <c r="J462" s="27" t="s">
        <v>69</v>
      </c>
      <c r="K462" s="342" t="s">
        <v>70</v>
      </c>
      <c r="L462" s="342"/>
      <c r="M462" s="342"/>
      <c r="N462" s="335"/>
      <c r="V462" s="22">
        <v>454</v>
      </c>
      <c r="W462" s="24" t="str">
        <f t="shared" si="19"/>
        <v/>
      </c>
      <c r="X462" s="24" t="str">
        <f t="shared" si="21"/>
        <v/>
      </c>
      <c r="Y462" s="24">
        <f t="shared" si="20"/>
        <v>7289</v>
      </c>
    </row>
    <row r="463" spans="1:25" ht="41.25" customHeight="1" thickBot="1">
      <c r="A463" s="313"/>
      <c r="B463" s="343" t="str">
        <f>IF('様式第６号(2)'!D105="","",'様式第６号(2)'!D105)</f>
        <v/>
      </c>
      <c r="C463" s="341"/>
      <c r="D463" s="313" t="s">
        <v>71</v>
      </c>
      <c r="E463" s="313" t="s">
        <v>72</v>
      </c>
      <c r="F463" s="315" t="s">
        <v>73</v>
      </c>
      <c r="G463" s="42" t="s">
        <v>74</v>
      </c>
      <c r="H463" s="27" t="s">
        <v>75</v>
      </c>
      <c r="I463" s="42" t="s">
        <v>74</v>
      </c>
      <c r="J463" s="27" t="s">
        <v>75</v>
      </c>
      <c r="K463" s="345" t="s">
        <v>57</v>
      </c>
      <c r="L463" s="346"/>
      <c r="M463" s="347" t="s">
        <v>76</v>
      </c>
      <c r="N463" s="346"/>
      <c r="O463" s="28"/>
      <c r="P463" s="4"/>
      <c r="Q463" s="4"/>
      <c r="V463" s="22">
        <v>455</v>
      </c>
      <c r="W463" s="24" t="str">
        <f t="shared" ref="W463:W508" si="22">INDEX(O:O,ROW()*16-103)</f>
        <v/>
      </c>
      <c r="X463" s="24" t="str">
        <f t="shared" si="21"/>
        <v/>
      </c>
      <c r="Y463" s="24">
        <f t="shared" ref="Y463:Y508" si="23">ROW()*16-103</f>
        <v>7305</v>
      </c>
    </row>
    <row r="464" spans="1:25" ht="18.75" customHeight="1">
      <c r="A464" s="313"/>
      <c r="B464" s="343"/>
      <c r="C464" s="29" t="s">
        <v>78</v>
      </c>
      <c r="D464" s="313"/>
      <c r="E464" s="313"/>
      <c r="F464" s="315"/>
      <c r="G464" s="348" t="s">
        <v>79</v>
      </c>
      <c r="H464" s="384" t="s">
        <v>80</v>
      </c>
      <c r="I464" s="387" t="str">
        <f>IF(E468="","",MIN(G460,G468)+SUM(I460))</f>
        <v/>
      </c>
      <c r="J464" s="333" t="str">
        <f>IF(E468="","",MIN(H460,H468)+SUM(J460))</f>
        <v/>
      </c>
      <c r="K464" s="373" t="str">
        <f>IF('様式第６号(2)'!AB105="","",'様式第６号(2)'!AB105)</f>
        <v/>
      </c>
      <c r="L464" s="373"/>
      <c r="M464" s="375" t="str">
        <f>IF('様式第６号(3)'!V98="","",'様式第６号(3)'!V98)</f>
        <v/>
      </c>
      <c r="N464" s="376"/>
      <c r="P464" s="4"/>
      <c r="Q464" s="4"/>
      <c r="V464" s="22">
        <v>456</v>
      </c>
      <c r="W464" s="24" t="str">
        <f t="shared" si="22"/>
        <v/>
      </c>
      <c r="X464" s="24" t="str">
        <f t="shared" si="21"/>
        <v/>
      </c>
      <c r="Y464" s="24">
        <f t="shared" si="23"/>
        <v>7321</v>
      </c>
    </row>
    <row r="465" spans="1:25" ht="19.5" customHeight="1" thickBot="1">
      <c r="A465" s="313"/>
      <c r="B465" s="343"/>
      <c r="C465" s="379" t="str">
        <f>IFERROR(C461/C457,"")</f>
        <v/>
      </c>
      <c r="D465" s="313"/>
      <c r="E465" s="313"/>
      <c r="F465" s="315"/>
      <c r="G465" s="349"/>
      <c r="H465" s="385"/>
      <c r="I465" s="328"/>
      <c r="J465" s="330"/>
      <c r="K465" s="373"/>
      <c r="L465" s="373"/>
      <c r="M465" s="375"/>
      <c r="N465" s="376"/>
      <c r="P465" s="4"/>
      <c r="Q465" s="4"/>
      <c r="V465" s="22">
        <v>457</v>
      </c>
      <c r="W465" s="24" t="str">
        <f t="shared" si="22"/>
        <v/>
      </c>
      <c r="X465" s="24" t="str">
        <f t="shared" si="21"/>
        <v/>
      </c>
      <c r="Y465" s="24">
        <f t="shared" si="23"/>
        <v>7337</v>
      </c>
    </row>
    <row r="466" spans="1:25" ht="15.75" customHeight="1">
      <c r="A466" s="313"/>
      <c r="B466" s="343"/>
      <c r="C466" s="380"/>
      <c r="D466" s="313"/>
      <c r="E466" s="313"/>
      <c r="F466" s="315"/>
      <c r="G466" s="349"/>
      <c r="H466" s="385"/>
      <c r="I466" s="30" t="s">
        <v>35</v>
      </c>
      <c r="J466" s="31" t="s">
        <v>35</v>
      </c>
      <c r="K466" s="373"/>
      <c r="L466" s="373"/>
      <c r="M466" s="375"/>
      <c r="N466" s="376"/>
      <c r="P466" s="4"/>
      <c r="Q466" s="4"/>
      <c r="V466" s="22">
        <v>458</v>
      </c>
      <c r="W466" s="24" t="str">
        <f t="shared" si="22"/>
        <v/>
      </c>
      <c r="X466" s="24" t="str">
        <f t="shared" si="21"/>
        <v/>
      </c>
      <c r="Y466" s="24">
        <f t="shared" si="23"/>
        <v>7353</v>
      </c>
    </row>
    <row r="467" spans="1:25" ht="18.75" customHeight="1" thickBot="1">
      <c r="A467" s="313"/>
      <c r="B467" s="343"/>
      <c r="C467" s="32" t="s">
        <v>82</v>
      </c>
      <c r="D467" s="314"/>
      <c r="E467" s="314"/>
      <c r="F467" s="316"/>
      <c r="G467" s="350"/>
      <c r="H467" s="386"/>
      <c r="I467" s="54">
        <f>'様式第６号(2)'!$I$18</f>
        <v>0</v>
      </c>
      <c r="J467" s="55">
        <f>'様式第６号(3)'!$I$18</f>
        <v>0</v>
      </c>
      <c r="K467" s="373"/>
      <c r="L467" s="373"/>
      <c r="M467" s="375"/>
      <c r="N467" s="376"/>
      <c r="P467" s="4"/>
      <c r="Q467" s="4"/>
      <c r="V467" s="22">
        <v>459</v>
      </c>
      <c r="W467" s="24" t="str">
        <f t="shared" si="22"/>
        <v/>
      </c>
      <c r="X467" s="24" t="str">
        <f t="shared" si="21"/>
        <v/>
      </c>
      <c r="Y467" s="24">
        <f t="shared" si="23"/>
        <v>7369</v>
      </c>
    </row>
    <row r="468" spans="1:25" ht="45" customHeight="1">
      <c r="A468" s="313"/>
      <c r="B468" s="343"/>
      <c r="C468" s="379" t="str">
        <f>IF(OR(C457="",C461=""),"",IF(AND(C465&gt;=0.85,C465&lt;=1.15),"○","×"))</f>
        <v/>
      </c>
      <c r="D468" s="382" t="str">
        <f>IF(C457="","",C457)</f>
        <v/>
      </c>
      <c r="E468" s="336"/>
      <c r="F468" s="338" t="str">
        <f>IFERROR(D468*E468,"")</f>
        <v/>
      </c>
      <c r="G468" s="327" t="str">
        <f>IF(F468&lt;F460,ROUNDUP(F468*D460/ F460,0),"")</f>
        <v/>
      </c>
      <c r="H468" s="329" t="str">
        <f>IF(F468&lt;F460,ROUNDUP(F468*E460/ F460,0),"")</f>
        <v/>
      </c>
      <c r="I468" s="331" t="str">
        <f>IFERROR(ROUNDUP(I464*I467,0),"")</f>
        <v/>
      </c>
      <c r="J468" s="333" t="str">
        <f>IFERROR(ROUNDUP(J464*J467,0),"")</f>
        <v/>
      </c>
      <c r="K468" s="373"/>
      <c r="L468" s="373"/>
      <c r="M468" s="375"/>
      <c r="N468" s="376"/>
      <c r="P468" s="4"/>
      <c r="Q468" s="4"/>
      <c r="V468" s="22">
        <v>460</v>
      </c>
      <c r="W468" s="24" t="str">
        <f t="shared" si="22"/>
        <v/>
      </c>
      <c r="X468" s="24" t="str">
        <f t="shared" si="21"/>
        <v/>
      </c>
      <c r="Y468" s="24">
        <f t="shared" si="23"/>
        <v>7385</v>
      </c>
    </row>
    <row r="469" spans="1:25" ht="19.5" customHeight="1" thickBot="1">
      <c r="A469" s="314"/>
      <c r="B469" s="344"/>
      <c r="C469" s="381"/>
      <c r="D469" s="383"/>
      <c r="E469" s="337"/>
      <c r="F469" s="339"/>
      <c r="G469" s="328"/>
      <c r="H469" s="330"/>
      <c r="I469" s="332"/>
      <c r="J469" s="330"/>
      <c r="K469" s="374"/>
      <c r="L469" s="374"/>
      <c r="M469" s="377"/>
      <c r="N469" s="378"/>
      <c r="P469" s="33"/>
      <c r="Q469" s="34"/>
      <c r="R469" s="34"/>
      <c r="V469" s="22">
        <v>461</v>
      </c>
      <c r="W469" s="24" t="str">
        <f t="shared" si="22"/>
        <v/>
      </c>
      <c r="X469" s="24" t="str">
        <f t="shared" si="21"/>
        <v/>
      </c>
      <c r="Y469" s="24">
        <f t="shared" si="23"/>
        <v>7401</v>
      </c>
    </row>
    <row r="470" spans="1:25" ht="24" customHeight="1" thickBot="1">
      <c r="A470" s="10" t="s">
        <v>108</v>
      </c>
      <c r="B470" s="11" t="s">
        <v>84</v>
      </c>
      <c r="C470" s="12" t="s">
        <v>7</v>
      </c>
      <c r="D470" s="12" t="s">
        <v>8</v>
      </c>
      <c r="E470" s="12" t="s">
        <v>9</v>
      </c>
      <c r="F470" s="13" t="s">
        <v>10</v>
      </c>
      <c r="G470" s="334" t="s">
        <v>44</v>
      </c>
      <c r="H470" s="335"/>
      <c r="I470" s="334" t="s">
        <v>45</v>
      </c>
      <c r="J470" s="335"/>
      <c r="K470" s="318" t="s">
        <v>46</v>
      </c>
      <c r="L470" s="403"/>
      <c r="M470" s="403"/>
      <c r="N470" s="319"/>
      <c r="O470" s="404" t="s">
        <v>47</v>
      </c>
      <c r="P470" s="404"/>
      <c r="Q470" s="404"/>
      <c r="R470" s="346"/>
      <c r="T470" s="14"/>
      <c r="U470" s="14"/>
      <c r="V470" s="22">
        <v>462</v>
      </c>
      <c r="W470" s="24" t="str">
        <f t="shared" si="22"/>
        <v/>
      </c>
      <c r="X470" s="24" t="str">
        <f t="shared" si="21"/>
        <v/>
      </c>
      <c r="Y470" s="24">
        <f t="shared" si="23"/>
        <v>7417</v>
      </c>
    </row>
    <row r="471" spans="1:25" ht="31.5" customHeight="1" thickBot="1">
      <c r="A471" s="313">
        <v>28</v>
      </c>
      <c r="B471" s="15" t="s">
        <v>48</v>
      </c>
      <c r="C471" s="11" t="s">
        <v>49</v>
      </c>
      <c r="D471" s="313" t="s">
        <v>50</v>
      </c>
      <c r="E471" s="313" t="s">
        <v>51</v>
      </c>
      <c r="F471" s="315" t="s">
        <v>52</v>
      </c>
      <c r="G471" s="16" t="s">
        <v>53</v>
      </c>
      <c r="H471" s="17" t="s">
        <v>54</v>
      </c>
      <c r="I471" s="18" t="s">
        <v>53</v>
      </c>
      <c r="J471" s="17" t="s">
        <v>54</v>
      </c>
      <c r="K471" s="317" t="s">
        <v>55</v>
      </c>
      <c r="L471" s="318"/>
      <c r="M471" s="320" t="s">
        <v>56</v>
      </c>
      <c r="N471" s="317"/>
      <c r="O471" s="321" t="s">
        <v>57</v>
      </c>
      <c r="P471" s="321"/>
      <c r="Q471" s="323" t="s">
        <v>58</v>
      </c>
      <c r="R471" s="324"/>
      <c r="T471" s="19"/>
      <c r="U471" s="43"/>
      <c r="V471" s="22">
        <v>463</v>
      </c>
      <c r="W471" s="24" t="str">
        <f t="shared" si="22"/>
        <v/>
      </c>
      <c r="X471" s="24" t="str">
        <f t="shared" si="21"/>
        <v/>
      </c>
      <c r="Y471" s="24">
        <f t="shared" si="23"/>
        <v>7433</v>
      </c>
    </row>
    <row r="472" spans="1:25" ht="24" customHeight="1" thickBot="1">
      <c r="A472" s="313"/>
      <c r="B472" s="397" t="str">
        <f>IF('様式第６号(2)'!B107="","",'様式第６号(2)'!B107)</f>
        <v/>
      </c>
      <c r="C472" s="21" t="s">
        <v>59</v>
      </c>
      <c r="D472" s="313"/>
      <c r="E472" s="313"/>
      <c r="F472" s="315"/>
      <c r="G472" s="348" t="s">
        <v>60</v>
      </c>
      <c r="H472" s="399" t="s">
        <v>61</v>
      </c>
      <c r="I472" s="400" t="s">
        <v>62</v>
      </c>
      <c r="J472" s="384" t="s">
        <v>63</v>
      </c>
      <c r="K472" s="319"/>
      <c r="L472" s="318"/>
      <c r="M472" s="320"/>
      <c r="N472" s="317"/>
      <c r="O472" s="322"/>
      <c r="P472" s="322"/>
      <c r="Q472" s="325"/>
      <c r="R472" s="326"/>
      <c r="V472" s="22">
        <v>464</v>
      </c>
      <c r="W472" s="24" t="str">
        <f t="shared" si="22"/>
        <v/>
      </c>
      <c r="X472" s="24" t="str">
        <f t="shared" si="21"/>
        <v/>
      </c>
      <c r="Y472" s="24">
        <f t="shared" si="23"/>
        <v>7449</v>
      </c>
    </row>
    <row r="473" spans="1:25" ht="17.25" customHeight="1">
      <c r="A473" s="313"/>
      <c r="B473" s="398"/>
      <c r="C473" s="340"/>
      <c r="D473" s="313"/>
      <c r="E473" s="313"/>
      <c r="F473" s="315"/>
      <c r="G473" s="349"/>
      <c r="H473" s="385"/>
      <c r="I473" s="401"/>
      <c r="J473" s="385"/>
      <c r="K473" s="388" t="str">
        <f>IFERROR((IF((I484+J484)&gt;12000*E484,ROUNDUP(12000*E484*I484/(I484+J484),0),"")),"")</f>
        <v/>
      </c>
      <c r="L473" s="388"/>
      <c r="M473" s="391" t="str">
        <f>IFERROR((IF((I484+J484)&gt;12000*E484,ROUNDUP(12000*E484*J484/(I484+J484),0),"")),"")</f>
        <v/>
      </c>
      <c r="N473" s="392"/>
      <c r="O473" s="351" t="str">
        <f>IF(AND(I484="",K473=""),"",MIN(I484,K473)+K480)</f>
        <v/>
      </c>
      <c r="P473" s="352"/>
      <c r="Q473" s="355" t="str">
        <f>IF(AND(J484="",M473=""),"",MIN(J484,M473)+M480)</f>
        <v/>
      </c>
      <c r="R473" s="356"/>
      <c r="V473" s="22">
        <v>465</v>
      </c>
      <c r="W473" s="24" t="str">
        <f t="shared" si="22"/>
        <v/>
      </c>
      <c r="X473" s="24" t="str">
        <f t="shared" si="21"/>
        <v/>
      </c>
      <c r="Y473" s="24">
        <f t="shared" si="23"/>
        <v>7465</v>
      </c>
    </row>
    <row r="474" spans="1:25" ht="15.75" customHeight="1">
      <c r="A474" s="313"/>
      <c r="B474" s="398"/>
      <c r="C474" s="341"/>
      <c r="D474" s="313"/>
      <c r="E474" s="313"/>
      <c r="F474" s="315"/>
      <c r="G474" s="349"/>
      <c r="H474" s="385"/>
      <c r="I474" s="401"/>
      <c r="J474" s="385"/>
      <c r="K474" s="389"/>
      <c r="L474" s="389"/>
      <c r="M474" s="393"/>
      <c r="N474" s="394"/>
      <c r="O474" s="353"/>
      <c r="P474" s="353"/>
      <c r="Q474" s="357"/>
      <c r="R474" s="358"/>
      <c r="V474" s="22">
        <v>466</v>
      </c>
      <c r="W474" s="24" t="str">
        <f t="shared" si="22"/>
        <v/>
      </c>
      <c r="X474" s="24" t="str">
        <f t="shared" si="21"/>
        <v/>
      </c>
      <c r="Y474" s="24">
        <f t="shared" si="23"/>
        <v>7481</v>
      </c>
    </row>
    <row r="475" spans="1:25" ht="19.5" customHeight="1" thickBot="1">
      <c r="A475" s="313"/>
      <c r="B475" s="398"/>
      <c r="C475" s="341"/>
      <c r="D475" s="314"/>
      <c r="E475" s="314"/>
      <c r="F475" s="316"/>
      <c r="G475" s="350"/>
      <c r="H475" s="386"/>
      <c r="I475" s="402"/>
      <c r="J475" s="386"/>
      <c r="K475" s="389"/>
      <c r="L475" s="389"/>
      <c r="M475" s="393"/>
      <c r="N475" s="394"/>
      <c r="O475" s="353"/>
      <c r="P475" s="353"/>
      <c r="Q475" s="357"/>
      <c r="R475" s="358"/>
      <c r="V475" s="22">
        <v>467</v>
      </c>
      <c r="W475" s="24" t="str">
        <f t="shared" si="22"/>
        <v/>
      </c>
      <c r="X475" s="24" t="str">
        <f t="shared" si="21"/>
        <v/>
      </c>
      <c r="Y475" s="24">
        <f t="shared" si="23"/>
        <v>7497</v>
      </c>
    </row>
    <row r="476" spans="1:25" ht="45" customHeight="1">
      <c r="A476" s="313"/>
      <c r="B476" s="398"/>
      <c r="C476" s="25" t="s">
        <v>66</v>
      </c>
      <c r="D476" s="361" t="str">
        <f>IF('様式第６号(2)'!T107="","",'様式第６号(2)'!T107)</f>
        <v/>
      </c>
      <c r="E476" s="361" t="str">
        <f>IF('様式第６号(3)'!W100="","",'様式第６号(3)'!W100)</f>
        <v/>
      </c>
      <c r="F476" s="363" t="str">
        <f>IF(OR(D476="",E476=""),"",D476+E476)</f>
        <v/>
      </c>
      <c r="G476" s="365" t="str">
        <f>IF(F476&lt;=F484,D476,"")</f>
        <v/>
      </c>
      <c r="H476" s="367" t="str">
        <f>IF(F476&lt;=F484,E476,"")</f>
        <v/>
      </c>
      <c r="I476" s="369" t="str">
        <f>IF('様式第６号(2)'!V107="","",'様式第６号(2)'!V107)</f>
        <v/>
      </c>
      <c r="J476" s="371" t="str">
        <f>IF('様式第６号(3)'!P100="","",'様式第６号(3)'!P100)</f>
        <v/>
      </c>
      <c r="K476" s="389"/>
      <c r="L476" s="389"/>
      <c r="M476" s="393"/>
      <c r="N476" s="394"/>
      <c r="O476" s="353"/>
      <c r="P476" s="353"/>
      <c r="Q476" s="357"/>
      <c r="R476" s="358"/>
      <c r="V476" s="22">
        <v>468</v>
      </c>
      <c r="W476" s="24" t="str">
        <f t="shared" si="22"/>
        <v/>
      </c>
      <c r="X476" s="24" t="str">
        <f t="shared" si="21"/>
        <v/>
      </c>
      <c r="Y476" s="24">
        <f t="shared" si="23"/>
        <v>7513</v>
      </c>
    </row>
    <row r="477" spans="1:25" ht="19.5" customHeight="1" thickBot="1">
      <c r="A477" s="313"/>
      <c r="B477" s="398"/>
      <c r="C477" s="340"/>
      <c r="D477" s="362"/>
      <c r="E477" s="362"/>
      <c r="F477" s="364"/>
      <c r="G477" s="366"/>
      <c r="H477" s="368"/>
      <c r="I477" s="370"/>
      <c r="J477" s="372"/>
      <c r="K477" s="390"/>
      <c r="L477" s="390"/>
      <c r="M477" s="395"/>
      <c r="N477" s="396"/>
      <c r="O477" s="354"/>
      <c r="P477" s="354"/>
      <c r="Q477" s="359"/>
      <c r="R477" s="360"/>
      <c r="V477" s="22">
        <v>469</v>
      </c>
      <c r="W477" s="24" t="str">
        <f t="shared" si="22"/>
        <v/>
      </c>
      <c r="X477" s="24" t="str">
        <f t="shared" si="21"/>
        <v/>
      </c>
      <c r="Y477" s="24">
        <f t="shared" si="23"/>
        <v>7529</v>
      </c>
    </row>
    <row r="478" spans="1:25" ht="28.5" customHeight="1" thickBot="1">
      <c r="A478" s="313"/>
      <c r="B478" s="398"/>
      <c r="C478" s="341"/>
      <c r="D478" s="12" t="s">
        <v>11</v>
      </c>
      <c r="E478" s="12" t="s">
        <v>12</v>
      </c>
      <c r="F478" s="26" t="s">
        <v>13</v>
      </c>
      <c r="G478" s="334" t="s">
        <v>67</v>
      </c>
      <c r="H478" s="335"/>
      <c r="I478" s="42" t="s">
        <v>68</v>
      </c>
      <c r="J478" s="27" t="s">
        <v>69</v>
      </c>
      <c r="K478" s="342" t="s">
        <v>70</v>
      </c>
      <c r="L478" s="342"/>
      <c r="M478" s="342"/>
      <c r="N478" s="335"/>
      <c r="V478" s="22">
        <v>470</v>
      </c>
      <c r="W478" s="24" t="str">
        <f t="shared" si="22"/>
        <v/>
      </c>
      <c r="X478" s="24" t="str">
        <f t="shared" si="21"/>
        <v/>
      </c>
      <c r="Y478" s="24">
        <f t="shared" si="23"/>
        <v>7545</v>
      </c>
    </row>
    <row r="479" spans="1:25" ht="41.25" customHeight="1" thickBot="1">
      <c r="A479" s="313"/>
      <c r="B479" s="343" t="str">
        <f>IF('様式第６号(2)'!D107="","",'様式第６号(2)'!D107)</f>
        <v/>
      </c>
      <c r="C479" s="341"/>
      <c r="D479" s="313" t="s">
        <v>71</v>
      </c>
      <c r="E479" s="313" t="s">
        <v>72</v>
      </c>
      <c r="F479" s="315" t="s">
        <v>73</v>
      </c>
      <c r="G479" s="42" t="s">
        <v>74</v>
      </c>
      <c r="H479" s="27" t="s">
        <v>75</v>
      </c>
      <c r="I479" s="42" t="s">
        <v>74</v>
      </c>
      <c r="J479" s="27" t="s">
        <v>75</v>
      </c>
      <c r="K479" s="345" t="s">
        <v>57</v>
      </c>
      <c r="L479" s="346"/>
      <c r="M479" s="347" t="s">
        <v>76</v>
      </c>
      <c r="N479" s="346"/>
      <c r="O479" s="28"/>
      <c r="P479" s="4"/>
      <c r="Q479" s="4"/>
      <c r="T479" s="3"/>
      <c r="U479" s="3"/>
      <c r="V479" s="22">
        <v>471</v>
      </c>
      <c r="W479" s="24" t="str">
        <f t="shared" si="22"/>
        <v/>
      </c>
      <c r="X479" s="24" t="str">
        <f t="shared" si="21"/>
        <v/>
      </c>
      <c r="Y479" s="24">
        <f t="shared" si="23"/>
        <v>7561</v>
      </c>
    </row>
    <row r="480" spans="1:25" ht="18.75" customHeight="1">
      <c r="A480" s="313"/>
      <c r="B480" s="343"/>
      <c r="C480" s="29" t="s">
        <v>78</v>
      </c>
      <c r="D480" s="313"/>
      <c r="E480" s="313"/>
      <c r="F480" s="315"/>
      <c r="G480" s="348" t="s">
        <v>79</v>
      </c>
      <c r="H480" s="384" t="s">
        <v>80</v>
      </c>
      <c r="I480" s="387" t="str">
        <f>IF(E484="","",MIN(G476,G484)+SUM(I476))</f>
        <v/>
      </c>
      <c r="J480" s="333" t="str">
        <f>IF(E484="","",MIN(H476,H484)+SUM(J476))</f>
        <v/>
      </c>
      <c r="K480" s="373" t="str">
        <f>IF('様式第６号(2)'!AB107="","",'様式第６号(2)'!AB107)</f>
        <v/>
      </c>
      <c r="L480" s="373"/>
      <c r="M480" s="375" t="str">
        <f>IF('様式第６号(3)'!V100="","",'様式第６号(3)'!V100)</f>
        <v/>
      </c>
      <c r="N480" s="376"/>
      <c r="P480" s="4"/>
      <c r="Q480" s="4"/>
      <c r="T480" s="3"/>
      <c r="U480" s="3"/>
      <c r="V480" s="22">
        <v>472</v>
      </c>
      <c r="W480" s="24" t="str">
        <f t="shared" si="22"/>
        <v/>
      </c>
      <c r="X480" s="24" t="str">
        <f t="shared" si="21"/>
        <v/>
      </c>
      <c r="Y480" s="24">
        <f t="shared" si="23"/>
        <v>7577</v>
      </c>
    </row>
    <row r="481" spans="1:25" ht="19.5" customHeight="1" thickBot="1">
      <c r="A481" s="313"/>
      <c r="B481" s="343"/>
      <c r="C481" s="379" t="str">
        <f>IFERROR(C477/C473,"")</f>
        <v/>
      </c>
      <c r="D481" s="313"/>
      <c r="E481" s="313"/>
      <c r="F481" s="315"/>
      <c r="G481" s="349"/>
      <c r="H481" s="385"/>
      <c r="I481" s="328"/>
      <c r="J481" s="330"/>
      <c r="K481" s="373"/>
      <c r="L481" s="373"/>
      <c r="M481" s="375"/>
      <c r="N481" s="376"/>
      <c r="P481" s="4"/>
      <c r="Q481" s="4"/>
      <c r="T481" s="3"/>
      <c r="U481" s="3"/>
      <c r="V481" s="22">
        <v>473</v>
      </c>
      <c r="W481" s="24" t="str">
        <f t="shared" si="22"/>
        <v/>
      </c>
      <c r="X481" s="24" t="str">
        <f t="shared" si="21"/>
        <v/>
      </c>
      <c r="Y481" s="24">
        <f t="shared" si="23"/>
        <v>7593</v>
      </c>
    </row>
    <row r="482" spans="1:25" ht="15.75" customHeight="1">
      <c r="A482" s="313"/>
      <c r="B482" s="343"/>
      <c r="C482" s="380"/>
      <c r="D482" s="313"/>
      <c r="E482" s="313"/>
      <c r="F482" s="315"/>
      <c r="G482" s="349"/>
      <c r="H482" s="385"/>
      <c r="I482" s="30" t="s">
        <v>35</v>
      </c>
      <c r="J482" s="31" t="s">
        <v>35</v>
      </c>
      <c r="K482" s="373"/>
      <c r="L482" s="373"/>
      <c r="M482" s="375"/>
      <c r="N482" s="376"/>
      <c r="P482" s="4"/>
      <c r="Q482" s="4"/>
      <c r="T482" s="3"/>
      <c r="U482" s="3"/>
      <c r="V482" s="22">
        <v>474</v>
      </c>
      <c r="W482" s="24" t="str">
        <f t="shared" si="22"/>
        <v/>
      </c>
      <c r="X482" s="24" t="str">
        <f t="shared" si="21"/>
        <v/>
      </c>
      <c r="Y482" s="24">
        <f t="shared" si="23"/>
        <v>7609</v>
      </c>
    </row>
    <row r="483" spans="1:25" ht="18.75" customHeight="1" thickBot="1">
      <c r="A483" s="313"/>
      <c r="B483" s="343"/>
      <c r="C483" s="32" t="s">
        <v>82</v>
      </c>
      <c r="D483" s="314"/>
      <c r="E483" s="314"/>
      <c r="F483" s="316"/>
      <c r="G483" s="350"/>
      <c r="H483" s="386"/>
      <c r="I483" s="54">
        <f>'様式第６号(2)'!$I$18</f>
        <v>0</v>
      </c>
      <c r="J483" s="55">
        <f>'様式第６号(3)'!$I$18</f>
        <v>0</v>
      </c>
      <c r="K483" s="373"/>
      <c r="L483" s="373"/>
      <c r="M483" s="375"/>
      <c r="N483" s="376"/>
      <c r="P483" s="4"/>
      <c r="Q483" s="4"/>
      <c r="T483" s="3"/>
      <c r="U483" s="3"/>
      <c r="V483" s="22">
        <v>475</v>
      </c>
      <c r="W483" s="24" t="str">
        <f t="shared" si="22"/>
        <v/>
      </c>
      <c r="X483" s="24" t="str">
        <f t="shared" si="21"/>
        <v/>
      </c>
      <c r="Y483" s="24">
        <f t="shared" si="23"/>
        <v>7625</v>
      </c>
    </row>
    <row r="484" spans="1:25" ht="45" customHeight="1">
      <c r="A484" s="313"/>
      <c r="B484" s="343"/>
      <c r="C484" s="379" t="str">
        <f>IF(OR(C473="",C477=""),"",IF(AND(C481&gt;=0.85,C481&lt;=1.15),"○","×"))</f>
        <v/>
      </c>
      <c r="D484" s="382" t="str">
        <f>IF(C473="","",C473)</f>
        <v/>
      </c>
      <c r="E484" s="336"/>
      <c r="F484" s="338" t="str">
        <f>IFERROR(D484*E484,"")</f>
        <v/>
      </c>
      <c r="G484" s="327" t="str">
        <f>IF(F484&lt;F476,ROUNDUP(F484*D476/ F476,0),"")</f>
        <v/>
      </c>
      <c r="H484" s="329" t="str">
        <f>IF(F484&lt;F476,ROUNDUP(F484*E476/ F476,0),"")</f>
        <v/>
      </c>
      <c r="I484" s="331" t="str">
        <f>IFERROR(ROUNDUP(I480*I483,0),"")</f>
        <v/>
      </c>
      <c r="J484" s="333" t="str">
        <f>IFERROR(ROUNDUP(J480*J483,0),"")</f>
        <v/>
      </c>
      <c r="K484" s="373"/>
      <c r="L484" s="373"/>
      <c r="M484" s="375"/>
      <c r="N484" s="376"/>
      <c r="P484" s="4"/>
      <c r="Q484" s="4"/>
      <c r="T484" s="3"/>
      <c r="U484" s="3"/>
      <c r="V484" s="22">
        <v>476</v>
      </c>
      <c r="W484" s="24" t="str">
        <f t="shared" si="22"/>
        <v/>
      </c>
      <c r="X484" s="24" t="str">
        <f t="shared" si="21"/>
        <v/>
      </c>
      <c r="Y484" s="24">
        <f t="shared" si="23"/>
        <v>7641</v>
      </c>
    </row>
    <row r="485" spans="1:25" ht="19.5" customHeight="1" thickBot="1">
      <c r="A485" s="314"/>
      <c r="B485" s="344"/>
      <c r="C485" s="381"/>
      <c r="D485" s="383"/>
      <c r="E485" s="337"/>
      <c r="F485" s="339"/>
      <c r="G485" s="328"/>
      <c r="H485" s="330"/>
      <c r="I485" s="332"/>
      <c r="J485" s="330"/>
      <c r="K485" s="374"/>
      <c r="L485" s="374"/>
      <c r="M485" s="377"/>
      <c r="N485" s="378"/>
      <c r="P485" s="33"/>
      <c r="Q485" s="34"/>
      <c r="R485" s="34"/>
      <c r="V485" s="22">
        <v>477</v>
      </c>
      <c r="W485" s="24" t="str">
        <f t="shared" si="22"/>
        <v/>
      </c>
      <c r="X485" s="24" t="str">
        <f t="shared" si="21"/>
        <v/>
      </c>
      <c r="Y485" s="24">
        <f t="shared" si="23"/>
        <v>7657</v>
      </c>
    </row>
    <row r="486" spans="1:25" ht="24" customHeight="1" thickBot="1">
      <c r="A486" s="10" t="s">
        <v>108</v>
      </c>
      <c r="B486" s="11" t="s">
        <v>84</v>
      </c>
      <c r="C486" s="12" t="s">
        <v>7</v>
      </c>
      <c r="D486" s="12" t="s">
        <v>8</v>
      </c>
      <c r="E486" s="12" t="s">
        <v>9</v>
      </c>
      <c r="F486" s="13" t="s">
        <v>10</v>
      </c>
      <c r="G486" s="334" t="s">
        <v>44</v>
      </c>
      <c r="H486" s="335"/>
      <c r="I486" s="334" t="s">
        <v>45</v>
      </c>
      <c r="J486" s="335"/>
      <c r="K486" s="318" t="s">
        <v>46</v>
      </c>
      <c r="L486" s="403"/>
      <c r="M486" s="403"/>
      <c r="N486" s="319"/>
      <c r="O486" s="404" t="s">
        <v>47</v>
      </c>
      <c r="P486" s="404"/>
      <c r="Q486" s="404"/>
      <c r="R486" s="346"/>
      <c r="T486" s="14"/>
      <c r="U486" s="14"/>
      <c r="V486" s="22">
        <v>478</v>
      </c>
      <c r="W486" s="24" t="str">
        <f t="shared" si="22"/>
        <v/>
      </c>
      <c r="X486" s="24" t="str">
        <f t="shared" si="21"/>
        <v/>
      </c>
      <c r="Y486" s="24">
        <f t="shared" si="23"/>
        <v>7673</v>
      </c>
    </row>
    <row r="487" spans="1:25" ht="31.5" customHeight="1" thickBot="1">
      <c r="A487" s="313">
        <v>29</v>
      </c>
      <c r="B487" s="15" t="s">
        <v>48</v>
      </c>
      <c r="C487" s="11" t="s">
        <v>49</v>
      </c>
      <c r="D487" s="313" t="s">
        <v>50</v>
      </c>
      <c r="E487" s="313" t="s">
        <v>51</v>
      </c>
      <c r="F487" s="315" t="s">
        <v>52</v>
      </c>
      <c r="G487" s="16" t="s">
        <v>53</v>
      </c>
      <c r="H487" s="17" t="s">
        <v>54</v>
      </c>
      <c r="I487" s="18" t="s">
        <v>53</v>
      </c>
      <c r="J487" s="17" t="s">
        <v>54</v>
      </c>
      <c r="K487" s="317" t="s">
        <v>55</v>
      </c>
      <c r="L487" s="318"/>
      <c r="M487" s="320" t="s">
        <v>56</v>
      </c>
      <c r="N487" s="317"/>
      <c r="O487" s="321" t="s">
        <v>57</v>
      </c>
      <c r="P487" s="321"/>
      <c r="Q487" s="323" t="s">
        <v>58</v>
      </c>
      <c r="R487" s="324"/>
      <c r="T487" s="19"/>
      <c r="U487" s="43"/>
      <c r="V487" s="22">
        <v>479</v>
      </c>
      <c r="W487" s="24" t="str">
        <f t="shared" si="22"/>
        <v/>
      </c>
      <c r="X487" s="24" t="str">
        <f t="shared" si="21"/>
        <v/>
      </c>
      <c r="Y487" s="24">
        <f t="shared" si="23"/>
        <v>7689</v>
      </c>
    </row>
    <row r="488" spans="1:25" ht="24" customHeight="1" thickBot="1">
      <c r="A488" s="313"/>
      <c r="B488" s="397" t="str">
        <f>IF('様式第６号(2)'!B109="","",'様式第６号(2)'!B109)</f>
        <v/>
      </c>
      <c r="C488" s="21" t="s">
        <v>59</v>
      </c>
      <c r="D488" s="313"/>
      <c r="E488" s="313"/>
      <c r="F488" s="315"/>
      <c r="G488" s="348" t="s">
        <v>60</v>
      </c>
      <c r="H488" s="399" t="s">
        <v>61</v>
      </c>
      <c r="I488" s="400" t="s">
        <v>62</v>
      </c>
      <c r="J488" s="384" t="s">
        <v>63</v>
      </c>
      <c r="K488" s="319"/>
      <c r="L488" s="318"/>
      <c r="M488" s="320"/>
      <c r="N488" s="317"/>
      <c r="O488" s="322"/>
      <c r="P488" s="322"/>
      <c r="Q488" s="325"/>
      <c r="R488" s="326"/>
      <c r="V488" s="22">
        <v>480</v>
      </c>
      <c r="W488" s="24" t="str">
        <f t="shared" si="22"/>
        <v/>
      </c>
      <c r="X488" s="24" t="str">
        <f t="shared" si="21"/>
        <v/>
      </c>
      <c r="Y488" s="24">
        <f t="shared" si="23"/>
        <v>7705</v>
      </c>
    </row>
    <row r="489" spans="1:25" ht="17.25" customHeight="1">
      <c r="A489" s="313"/>
      <c r="B489" s="398"/>
      <c r="C489" s="340"/>
      <c r="D489" s="313"/>
      <c r="E489" s="313"/>
      <c r="F489" s="315"/>
      <c r="G489" s="349"/>
      <c r="H489" s="385"/>
      <c r="I489" s="401"/>
      <c r="J489" s="385"/>
      <c r="K489" s="388" t="str">
        <f>IFERROR((IF((I500+J500)&gt;12000*E500,ROUNDUP(12000*E500*I500/(I500+J500),0),"")),"")</f>
        <v/>
      </c>
      <c r="L489" s="388"/>
      <c r="M489" s="391" t="str">
        <f>IFERROR((IF((I500+J500)&gt;12000*E500,ROUNDUP(12000*E500*J500/(I500+J500),0),"")),"")</f>
        <v/>
      </c>
      <c r="N489" s="392"/>
      <c r="O489" s="351" t="str">
        <f>IF(AND(I500="",K489=""),"",MIN(I500,K489)+K496)</f>
        <v/>
      </c>
      <c r="P489" s="352"/>
      <c r="Q489" s="355" t="str">
        <f>IF(AND(J500="",M489=""),"",MIN(J500,M489)+M496)</f>
        <v/>
      </c>
      <c r="R489" s="356"/>
      <c r="V489" s="22">
        <v>481</v>
      </c>
      <c r="W489" s="24" t="str">
        <f t="shared" si="22"/>
        <v/>
      </c>
      <c r="X489" s="24" t="str">
        <f t="shared" si="21"/>
        <v/>
      </c>
      <c r="Y489" s="24">
        <f t="shared" si="23"/>
        <v>7721</v>
      </c>
    </row>
    <row r="490" spans="1:25" ht="15.75" customHeight="1">
      <c r="A490" s="313"/>
      <c r="B490" s="398"/>
      <c r="C490" s="341"/>
      <c r="D490" s="313"/>
      <c r="E490" s="313"/>
      <c r="F490" s="315"/>
      <c r="G490" s="349"/>
      <c r="H490" s="385"/>
      <c r="I490" s="401"/>
      <c r="J490" s="385"/>
      <c r="K490" s="389"/>
      <c r="L490" s="389"/>
      <c r="M490" s="393"/>
      <c r="N490" s="394"/>
      <c r="O490" s="353"/>
      <c r="P490" s="353"/>
      <c r="Q490" s="357"/>
      <c r="R490" s="358"/>
      <c r="V490" s="22">
        <v>482</v>
      </c>
      <c r="W490" s="24" t="str">
        <f t="shared" si="22"/>
        <v/>
      </c>
      <c r="X490" s="24" t="str">
        <f t="shared" si="21"/>
        <v/>
      </c>
      <c r="Y490" s="24">
        <f t="shared" si="23"/>
        <v>7737</v>
      </c>
    </row>
    <row r="491" spans="1:25" ht="19.5" customHeight="1" thickBot="1">
      <c r="A491" s="313"/>
      <c r="B491" s="398"/>
      <c r="C491" s="341"/>
      <c r="D491" s="314"/>
      <c r="E491" s="314"/>
      <c r="F491" s="316"/>
      <c r="G491" s="350"/>
      <c r="H491" s="386"/>
      <c r="I491" s="402"/>
      <c r="J491" s="386"/>
      <c r="K491" s="389"/>
      <c r="L491" s="389"/>
      <c r="M491" s="393"/>
      <c r="N491" s="394"/>
      <c r="O491" s="353"/>
      <c r="P491" s="353"/>
      <c r="Q491" s="357"/>
      <c r="R491" s="358"/>
      <c r="V491" s="22">
        <v>483</v>
      </c>
      <c r="W491" s="24" t="str">
        <f t="shared" si="22"/>
        <v/>
      </c>
      <c r="X491" s="24" t="str">
        <f t="shared" si="21"/>
        <v/>
      </c>
      <c r="Y491" s="24">
        <f t="shared" si="23"/>
        <v>7753</v>
      </c>
    </row>
    <row r="492" spans="1:25" ht="45" customHeight="1">
      <c r="A492" s="313"/>
      <c r="B492" s="398"/>
      <c r="C492" s="25" t="s">
        <v>66</v>
      </c>
      <c r="D492" s="361" t="str">
        <f>IF('様式第６号(2)'!T109="","",'様式第６号(2)'!T109)</f>
        <v/>
      </c>
      <c r="E492" s="361" t="str">
        <f>IF('様式第６号(3)'!W102="","",'様式第６号(3)'!W102)</f>
        <v/>
      </c>
      <c r="F492" s="363" t="str">
        <f>IF(OR(D492="",E492=""),"",D492+E492)</f>
        <v/>
      </c>
      <c r="G492" s="365" t="str">
        <f>IF(F492&lt;=F500,D492,"")</f>
        <v/>
      </c>
      <c r="H492" s="367" t="str">
        <f>IF(F492&lt;=F500,E492,"")</f>
        <v/>
      </c>
      <c r="I492" s="369" t="str">
        <f>IF('様式第６号(2)'!V109="","",'様式第６号(2)'!V109)</f>
        <v/>
      </c>
      <c r="J492" s="371" t="str">
        <f>IF('様式第６号(3)'!P102="","",'様式第６号(3)'!P102)</f>
        <v/>
      </c>
      <c r="K492" s="389"/>
      <c r="L492" s="389"/>
      <c r="M492" s="393"/>
      <c r="N492" s="394"/>
      <c r="O492" s="353"/>
      <c r="P492" s="353"/>
      <c r="Q492" s="357"/>
      <c r="R492" s="358"/>
      <c r="V492" s="22">
        <v>484</v>
      </c>
      <c r="W492" s="24" t="str">
        <f t="shared" si="22"/>
        <v/>
      </c>
      <c r="X492" s="24" t="str">
        <f t="shared" si="21"/>
        <v/>
      </c>
      <c r="Y492" s="24">
        <f t="shared" si="23"/>
        <v>7769</v>
      </c>
    </row>
    <row r="493" spans="1:25" ht="19.5" customHeight="1" thickBot="1">
      <c r="A493" s="313"/>
      <c r="B493" s="398"/>
      <c r="C493" s="340"/>
      <c r="D493" s="362"/>
      <c r="E493" s="362"/>
      <c r="F493" s="364"/>
      <c r="G493" s="366"/>
      <c r="H493" s="368"/>
      <c r="I493" s="370"/>
      <c r="J493" s="372"/>
      <c r="K493" s="390"/>
      <c r="L493" s="390"/>
      <c r="M493" s="395"/>
      <c r="N493" s="396"/>
      <c r="O493" s="354"/>
      <c r="P493" s="354"/>
      <c r="Q493" s="359"/>
      <c r="R493" s="360"/>
      <c r="V493" s="22">
        <v>485</v>
      </c>
      <c r="W493" s="24" t="str">
        <f t="shared" si="22"/>
        <v/>
      </c>
      <c r="X493" s="24" t="str">
        <f t="shared" si="21"/>
        <v/>
      </c>
      <c r="Y493" s="24">
        <f t="shared" si="23"/>
        <v>7785</v>
      </c>
    </row>
    <row r="494" spans="1:25" ht="28.5" customHeight="1" thickBot="1">
      <c r="A494" s="313"/>
      <c r="B494" s="398"/>
      <c r="C494" s="341"/>
      <c r="D494" s="12" t="s">
        <v>11</v>
      </c>
      <c r="E494" s="12" t="s">
        <v>12</v>
      </c>
      <c r="F494" s="26" t="s">
        <v>13</v>
      </c>
      <c r="G494" s="334" t="s">
        <v>67</v>
      </c>
      <c r="H494" s="335"/>
      <c r="I494" s="42" t="s">
        <v>68</v>
      </c>
      <c r="J494" s="27" t="s">
        <v>69</v>
      </c>
      <c r="K494" s="342" t="s">
        <v>70</v>
      </c>
      <c r="L494" s="342"/>
      <c r="M494" s="342"/>
      <c r="N494" s="335"/>
      <c r="V494" s="22">
        <v>486</v>
      </c>
      <c r="W494" s="24" t="str">
        <f t="shared" si="22"/>
        <v/>
      </c>
      <c r="X494" s="24" t="str">
        <f t="shared" si="21"/>
        <v/>
      </c>
      <c r="Y494" s="24">
        <f t="shared" si="23"/>
        <v>7801</v>
      </c>
    </row>
    <row r="495" spans="1:25" ht="41.25" customHeight="1" thickBot="1">
      <c r="A495" s="313"/>
      <c r="B495" s="343" t="str">
        <f>IF('様式第６号(2)'!D109="","",'様式第６号(2)'!D109)</f>
        <v/>
      </c>
      <c r="C495" s="341"/>
      <c r="D495" s="313" t="s">
        <v>71</v>
      </c>
      <c r="E495" s="313" t="s">
        <v>72</v>
      </c>
      <c r="F495" s="315" t="s">
        <v>73</v>
      </c>
      <c r="G495" s="42" t="s">
        <v>74</v>
      </c>
      <c r="H495" s="27" t="s">
        <v>75</v>
      </c>
      <c r="I495" s="42" t="s">
        <v>74</v>
      </c>
      <c r="J495" s="27" t="s">
        <v>75</v>
      </c>
      <c r="K495" s="345" t="s">
        <v>57</v>
      </c>
      <c r="L495" s="346"/>
      <c r="M495" s="347" t="s">
        <v>76</v>
      </c>
      <c r="N495" s="346"/>
      <c r="O495" s="28"/>
      <c r="P495" s="4"/>
      <c r="Q495" s="4"/>
      <c r="V495" s="22">
        <v>487</v>
      </c>
      <c r="W495" s="24" t="str">
        <f t="shared" si="22"/>
        <v/>
      </c>
      <c r="X495" s="24" t="str">
        <f t="shared" si="21"/>
        <v/>
      </c>
      <c r="Y495" s="24">
        <f t="shared" si="23"/>
        <v>7817</v>
      </c>
    </row>
    <row r="496" spans="1:25" ht="18.75" customHeight="1">
      <c r="A496" s="313"/>
      <c r="B496" s="343"/>
      <c r="C496" s="29" t="s">
        <v>78</v>
      </c>
      <c r="D496" s="313"/>
      <c r="E496" s="313"/>
      <c r="F496" s="315"/>
      <c r="G496" s="348" t="s">
        <v>79</v>
      </c>
      <c r="H496" s="384" t="s">
        <v>80</v>
      </c>
      <c r="I496" s="387" t="str">
        <f>IF(E500="","",MIN(G492,G500)+SUM(I492))</f>
        <v/>
      </c>
      <c r="J496" s="333" t="str">
        <f>IF(E500="","",MIN(H492,H500)+SUM(J492))</f>
        <v/>
      </c>
      <c r="K496" s="373" t="str">
        <f>IF('様式第６号(2)'!AB109="","",'様式第６号(2)'!AB109)</f>
        <v/>
      </c>
      <c r="L496" s="373"/>
      <c r="M496" s="375" t="str">
        <f>IF('様式第６号(3)'!V102="","",'様式第６号(3)'!V102)</f>
        <v/>
      </c>
      <c r="N496" s="376"/>
      <c r="P496" s="4"/>
      <c r="Q496" s="4"/>
      <c r="V496" s="22">
        <v>488</v>
      </c>
      <c r="W496" s="24" t="str">
        <f t="shared" si="22"/>
        <v/>
      </c>
      <c r="X496" s="24" t="str">
        <f t="shared" si="21"/>
        <v/>
      </c>
      <c r="Y496" s="24">
        <f t="shared" si="23"/>
        <v>7833</v>
      </c>
    </row>
    <row r="497" spans="1:25" ht="19.5" customHeight="1" thickBot="1">
      <c r="A497" s="313"/>
      <c r="B497" s="343"/>
      <c r="C497" s="379" t="str">
        <f>IFERROR(C493/C489,"")</f>
        <v/>
      </c>
      <c r="D497" s="313"/>
      <c r="E497" s="313"/>
      <c r="F497" s="315"/>
      <c r="G497" s="349"/>
      <c r="H497" s="385"/>
      <c r="I497" s="328"/>
      <c r="J497" s="330"/>
      <c r="K497" s="373"/>
      <c r="L497" s="373"/>
      <c r="M497" s="375"/>
      <c r="N497" s="376"/>
      <c r="P497" s="4"/>
      <c r="Q497" s="4"/>
      <c r="V497" s="22">
        <v>489</v>
      </c>
      <c r="W497" s="24" t="str">
        <f t="shared" si="22"/>
        <v/>
      </c>
      <c r="X497" s="24" t="str">
        <f t="shared" si="21"/>
        <v/>
      </c>
      <c r="Y497" s="24">
        <f t="shared" si="23"/>
        <v>7849</v>
      </c>
    </row>
    <row r="498" spans="1:25" ht="15.75" customHeight="1">
      <c r="A498" s="313"/>
      <c r="B498" s="343"/>
      <c r="C498" s="380"/>
      <c r="D498" s="313"/>
      <c r="E498" s="313"/>
      <c r="F498" s="315"/>
      <c r="G498" s="349"/>
      <c r="H498" s="385"/>
      <c r="I498" s="30" t="s">
        <v>35</v>
      </c>
      <c r="J498" s="31" t="s">
        <v>35</v>
      </c>
      <c r="K498" s="373"/>
      <c r="L498" s="373"/>
      <c r="M498" s="375"/>
      <c r="N498" s="376"/>
      <c r="P498" s="4"/>
      <c r="Q498" s="4"/>
      <c r="V498" s="22">
        <v>490</v>
      </c>
      <c r="W498" s="24" t="str">
        <f t="shared" si="22"/>
        <v/>
      </c>
      <c r="X498" s="24" t="str">
        <f t="shared" si="21"/>
        <v/>
      </c>
      <c r="Y498" s="24">
        <f t="shared" si="23"/>
        <v>7865</v>
      </c>
    </row>
    <row r="499" spans="1:25" ht="18.75" customHeight="1" thickBot="1">
      <c r="A499" s="313"/>
      <c r="B499" s="343"/>
      <c r="C499" s="32" t="s">
        <v>82</v>
      </c>
      <c r="D499" s="314"/>
      <c r="E499" s="314"/>
      <c r="F499" s="316"/>
      <c r="G499" s="350"/>
      <c r="H499" s="386"/>
      <c r="I499" s="54">
        <f>'様式第６号(2)'!$I$18</f>
        <v>0</v>
      </c>
      <c r="J499" s="55">
        <f>'様式第６号(3)'!$I$18</f>
        <v>0</v>
      </c>
      <c r="K499" s="373"/>
      <c r="L499" s="373"/>
      <c r="M499" s="375"/>
      <c r="N499" s="376"/>
      <c r="P499" s="4"/>
      <c r="Q499" s="4"/>
      <c r="V499" s="22">
        <v>491</v>
      </c>
      <c r="W499" s="24" t="str">
        <f t="shared" si="22"/>
        <v/>
      </c>
      <c r="X499" s="24" t="str">
        <f t="shared" si="21"/>
        <v/>
      </c>
      <c r="Y499" s="24">
        <f t="shared" si="23"/>
        <v>7881</v>
      </c>
    </row>
    <row r="500" spans="1:25" ht="45" customHeight="1">
      <c r="A500" s="313"/>
      <c r="B500" s="343"/>
      <c r="C500" s="379" t="str">
        <f>IF(OR(C489="",C493=""),"",IF(AND(C497&gt;=0.85,C497&lt;=1.15),"○","×"))</f>
        <v/>
      </c>
      <c r="D500" s="382" t="str">
        <f>IF(C489="","",C489)</f>
        <v/>
      </c>
      <c r="E500" s="336"/>
      <c r="F500" s="338" t="str">
        <f>IFERROR(D500*E500,"")</f>
        <v/>
      </c>
      <c r="G500" s="327" t="str">
        <f>IF(F500&lt;F492,ROUNDUP(F500*D492/ F492,0),"")</f>
        <v/>
      </c>
      <c r="H500" s="329" t="str">
        <f>IF(F500&lt;F492,ROUNDUP(F500*E492/ F492,0),"")</f>
        <v/>
      </c>
      <c r="I500" s="331" t="str">
        <f>IFERROR(ROUNDUP(I496*I499,0),"")</f>
        <v/>
      </c>
      <c r="J500" s="333" t="str">
        <f>IFERROR(ROUNDUP(J496*J499,0),"")</f>
        <v/>
      </c>
      <c r="K500" s="373"/>
      <c r="L500" s="373"/>
      <c r="M500" s="375"/>
      <c r="N500" s="376"/>
      <c r="P500" s="4"/>
      <c r="Q500" s="4"/>
      <c r="V500" s="22">
        <v>492</v>
      </c>
      <c r="W500" s="24" t="str">
        <f t="shared" si="22"/>
        <v/>
      </c>
      <c r="X500" s="24" t="str">
        <f t="shared" si="21"/>
        <v/>
      </c>
      <c r="Y500" s="24">
        <f t="shared" si="23"/>
        <v>7897</v>
      </c>
    </row>
    <row r="501" spans="1:25" ht="19.5" customHeight="1" thickBot="1">
      <c r="A501" s="314"/>
      <c r="B501" s="344"/>
      <c r="C501" s="381"/>
      <c r="D501" s="383"/>
      <c r="E501" s="337"/>
      <c r="F501" s="339"/>
      <c r="G501" s="328"/>
      <c r="H501" s="330"/>
      <c r="I501" s="332"/>
      <c r="J501" s="330"/>
      <c r="K501" s="374"/>
      <c r="L501" s="374"/>
      <c r="M501" s="377"/>
      <c r="N501" s="378"/>
      <c r="P501" s="33"/>
      <c r="Q501" s="34"/>
      <c r="R501" s="34"/>
      <c r="V501" s="22">
        <v>493</v>
      </c>
      <c r="W501" s="24" t="str">
        <f t="shared" si="22"/>
        <v/>
      </c>
      <c r="X501" s="24" t="str">
        <f t="shared" si="21"/>
        <v/>
      </c>
      <c r="Y501" s="24">
        <f t="shared" si="23"/>
        <v>7913</v>
      </c>
    </row>
    <row r="502" spans="1:25" ht="24" customHeight="1" thickBot="1">
      <c r="A502" s="10" t="s">
        <v>108</v>
      </c>
      <c r="B502" s="11" t="s">
        <v>84</v>
      </c>
      <c r="C502" s="12" t="s">
        <v>7</v>
      </c>
      <c r="D502" s="12" t="s">
        <v>8</v>
      </c>
      <c r="E502" s="12" t="s">
        <v>9</v>
      </c>
      <c r="F502" s="13" t="s">
        <v>10</v>
      </c>
      <c r="G502" s="334" t="s">
        <v>44</v>
      </c>
      <c r="H502" s="335"/>
      <c r="I502" s="334" t="s">
        <v>45</v>
      </c>
      <c r="J502" s="335"/>
      <c r="K502" s="318" t="s">
        <v>46</v>
      </c>
      <c r="L502" s="403"/>
      <c r="M502" s="403"/>
      <c r="N502" s="319"/>
      <c r="O502" s="404" t="s">
        <v>47</v>
      </c>
      <c r="P502" s="404"/>
      <c r="Q502" s="404"/>
      <c r="R502" s="346"/>
      <c r="T502" s="14"/>
      <c r="U502" s="14"/>
      <c r="V502" s="22">
        <v>494</v>
      </c>
      <c r="W502" s="24" t="str">
        <f t="shared" si="22"/>
        <v/>
      </c>
      <c r="X502" s="24" t="str">
        <f t="shared" si="21"/>
        <v/>
      </c>
      <c r="Y502" s="24">
        <f t="shared" si="23"/>
        <v>7929</v>
      </c>
    </row>
    <row r="503" spans="1:25" ht="31.5" customHeight="1" thickBot="1">
      <c r="A503" s="313">
        <v>30</v>
      </c>
      <c r="B503" s="15" t="s">
        <v>48</v>
      </c>
      <c r="C503" s="11" t="s">
        <v>49</v>
      </c>
      <c r="D503" s="313" t="s">
        <v>50</v>
      </c>
      <c r="E503" s="313" t="s">
        <v>51</v>
      </c>
      <c r="F503" s="315" t="s">
        <v>52</v>
      </c>
      <c r="G503" s="16" t="s">
        <v>53</v>
      </c>
      <c r="H503" s="17" t="s">
        <v>54</v>
      </c>
      <c r="I503" s="18" t="s">
        <v>53</v>
      </c>
      <c r="J503" s="17" t="s">
        <v>54</v>
      </c>
      <c r="K503" s="317" t="s">
        <v>55</v>
      </c>
      <c r="L503" s="318"/>
      <c r="M503" s="320" t="s">
        <v>56</v>
      </c>
      <c r="N503" s="317"/>
      <c r="O503" s="321" t="s">
        <v>57</v>
      </c>
      <c r="P503" s="321"/>
      <c r="Q503" s="323" t="s">
        <v>58</v>
      </c>
      <c r="R503" s="324"/>
      <c r="T503" s="19"/>
      <c r="U503" s="43"/>
      <c r="V503" s="22">
        <v>495</v>
      </c>
      <c r="W503" s="24" t="str">
        <f t="shared" si="22"/>
        <v/>
      </c>
      <c r="X503" s="24" t="str">
        <f t="shared" si="21"/>
        <v/>
      </c>
      <c r="Y503" s="24">
        <f t="shared" si="23"/>
        <v>7945</v>
      </c>
    </row>
    <row r="504" spans="1:25" ht="24" customHeight="1" thickBot="1">
      <c r="A504" s="313"/>
      <c r="B504" s="397" t="str">
        <f>IF('様式第６号(2)'!B111="","",'様式第６号(2)'!B111)</f>
        <v/>
      </c>
      <c r="C504" s="21" t="s">
        <v>59</v>
      </c>
      <c r="D504" s="313"/>
      <c r="E504" s="313"/>
      <c r="F504" s="315"/>
      <c r="G504" s="348" t="s">
        <v>60</v>
      </c>
      <c r="H504" s="399" t="s">
        <v>61</v>
      </c>
      <c r="I504" s="400" t="s">
        <v>62</v>
      </c>
      <c r="J504" s="384" t="s">
        <v>63</v>
      </c>
      <c r="K504" s="319"/>
      <c r="L504" s="318"/>
      <c r="M504" s="320"/>
      <c r="N504" s="317"/>
      <c r="O504" s="322"/>
      <c r="P504" s="322"/>
      <c r="Q504" s="325"/>
      <c r="R504" s="326"/>
      <c r="V504" s="22">
        <v>496</v>
      </c>
      <c r="W504" s="24" t="str">
        <f t="shared" si="22"/>
        <v/>
      </c>
      <c r="X504" s="24" t="str">
        <f t="shared" si="21"/>
        <v/>
      </c>
      <c r="Y504" s="24">
        <f t="shared" si="23"/>
        <v>7961</v>
      </c>
    </row>
    <row r="505" spans="1:25" ht="17.25" customHeight="1">
      <c r="A505" s="313"/>
      <c r="B505" s="398"/>
      <c r="C505" s="340"/>
      <c r="D505" s="313"/>
      <c r="E505" s="313"/>
      <c r="F505" s="315"/>
      <c r="G505" s="349"/>
      <c r="H505" s="385"/>
      <c r="I505" s="401"/>
      <c r="J505" s="385"/>
      <c r="K505" s="388" t="str">
        <f>IFERROR((IF((I516+J516)&gt;12000*E516,ROUNDUP(12000*E516*I516/(I516+J516),0),"")),"")</f>
        <v/>
      </c>
      <c r="L505" s="388"/>
      <c r="M505" s="391" t="str">
        <f>IFERROR((IF((I516+J516)&gt;12000*E516,ROUNDUP(12000*E516*J516/(I516+J516),0),"")),"")</f>
        <v/>
      </c>
      <c r="N505" s="392"/>
      <c r="O505" s="351" t="str">
        <f>IF(AND(I516="",K505=""),"",MIN(I516,K505)+K512)</f>
        <v/>
      </c>
      <c r="P505" s="352"/>
      <c r="Q505" s="355" t="str">
        <f>IF(AND(J516="",M505=""),"",MIN(J516,M505)+M512)</f>
        <v/>
      </c>
      <c r="R505" s="356"/>
      <c r="V505" s="22">
        <v>497</v>
      </c>
      <c r="W505" s="24" t="str">
        <f t="shared" si="22"/>
        <v/>
      </c>
      <c r="X505" s="24" t="str">
        <f t="shared" si="21"/>
        <v/>
      </c>
      <c r="Y505" s="24">
        <f t="shared" si="23"/>
        <v>7977</v>
      </c>
    </row>
    <row r="506" spans="1:25" ht="15.75" customHeight="1">
      <c r="A506" s="313"/>
      <c r="B506" s="398"/>
      <c r="C506" s="341"/>
      <c r="D506" s="313"/>
      <c r="E506" s="313"/>
      <c r="F506" s="315"/>
      <c r="G506" s="349"/>
      <c r="H506" s="385"/>
      <c r="I506" s="401"/>
      <c r="J506" s="385"/>
      <c r="K506" s="389"/>
      <c r="L506" s="389"/>
      <c r="M506" s="393"/>
      <c r="N506" s="394"/>
      <c r="O506" s="353"/>
      <c r="P506" s="353"/>
      <c r="Q506" s="357"/>
      <c r="R506" s="358"/>
      <c r="V506" s="22">
        <v>498</v>
      </c>
      <c r="W506" s="24" t="str">
        <f t="shared" si="22"/>
        <v/>
      </c>
      <c r="X506" s="24" t="str">
        <f t="shared" si="21"/>
        <v/>
      </c>
      <c r="Y506" s="24">
        <f t="shared" si="23"/>
        <v>7993</v>
      </c>
    </row>
    <row r="507" spans="1:25" ht="19.5" customHeight="1" thickBot="1">
      <c r="A507" s="313"/>
      <c r="B507" s="398"/>
      <c r="C507" s="341"/>
      <c r="D507" s="314"/>
      <c r="E507" s="314"/>
      <c r="F507" s="316"/>
      <c r="G507" s="350"/>
      <c r="H507" s="386"/>
      <c r="I507" s="402"/>
      <c r="J507" s="386"/>
      <c r="K507" s="389"/>
      <c r="L507" s="389"/>
      <c r="M507" s="393"/>
      <c r="N507" s="394"/>
      <c r="O507" s="353"/>
      <c r="P507" s="353"/>
      <c r="Q507" s="357"/>
      <c r="R507" s="358"/>
      <c r="V507" s="22">
        <v>499</v>
      </c>
      <c r="W507" s="24" t="str">
        <f t="shared" si="22"/>
        <v/>
      </c>
      <c r="X507" s="24" t="str">
        <f t="shared" si="21"/>
        <v/>
      </c>
      <c r="Y507" s="24">
        <f t="shared" si="23"/>
        <v>8009</v>
      </c>
    </row>
    <row r="508" spans="1:25" ht="45" customHeight="1">
      <c r="A508" s="313"/>
      <c r="B508" s="398"/>
      <c r="C508" s="25" t="s">
        <v>66</v>
      </c>
      <c r="D508" s="361" t="str">
        <f>IF('様式第６号(2)'!T111="","",'様式第６号(2)'!T111)</f>
        <v/>
      </c>
      <c r="E508" s="361" t="str">
        <f>IF('様式第６号(3)'!W104="","",'様式第６号(3)'!W104)</f>
        <v/>
      </c>
      <c r="F508" s="363" t="str">
        <f>IF(OR(D508="",E508=""),"",D508+E508)</f>
        <v/>
      </c>
      <c r="G508" s="365" t="str">
        <f>IF(F508&lt;=F516,D508,"")</f>
        <v/>
      </c>
      <c r="H508" s="367" t="str">
        <f>IF(F508&lt;=F516,E508,"")</f>
        <v/>
      </c>
      <c r="I508" s="369" t="str">
        <f>IF('様式第６号(2)'!V111="","",'様式第６号(2)'!V111)</f>
        <v/>
      </c>
      <c r="J508" s="371" t="str">
        <f>IF('様式第６号(3)'!P104="","",'様式第６号(3)'!P104)</f>
        <v/>
      </c>
      <c r="K508" s="389"/>
      <c r="L508" s="389"/>
      <c r="M508" s="393"/>
      <c r="N508" s="394"/>
      <c r="O508" s="353"/>
      <c r="P508" s="353"/>
      <c r="Q508" s="357"/>
      <c r="R508" s="358"/>
      <c r="V508" s="22">
        <v>500</v>
      </c>
      <c r="W508" s="24" t="str">
        <f t="shared" si="22"/>
        <v/>
      </c>
      <c r="X508" s="24" t="str">
        <f t="shared" si="21"/>
        <v/>
      </c>
      <c r="Y508" s="24">
        <f t="shared" si="23"/>
        <v>8025</v>
      </c>
    </row>
    <row r="509" spans="1:25" ht="19.5" customHeight="1" thickBot="1">
      <c r="A509" s="313"/>
      <c r="B509" s="398"/>
      <c r="C509" s="340"/>
      <c r="D509" s="362"/>
      <c r="E509" s="362"/>
      <c r="F509" s="364"/>
      <c r="G509" s="366"/>
      <c r="H509" s="368"/>
      <c r="I509" s="370"/>
      <c r="J509" s="372"/>
      <c r="K509" s="390"/>
      <c r="L509" s="390"/>
      <c r="M509" s="395"/>
      <c r="N509" s="396"/>
      <c r="O509" s="354"/>
      <c r="P509" s="354"/>
      <c r="Q509" s="359"/>
      <c r="R509" s="360"/>
    </row>
    <row r="510" spans="1:25" ht="28.5" customHeight="1" thickBot="1">
      <c r="A510" s="313"/>
      <c r="B510" s="398"/>
      <c r="C510" s="341"/>
      <c r="D510" s="12" t="s">
        <v>11</v>
      </c>
      <c r="E510" s="12" t="s">
        <v>12</v>
      </c>
      <c r="F510" s="26" t="s">
        <v>13</v>
      </c>
      <c r="G510" s="334" t="s">
        <v>67</v>
      </c>
      <c r="H510" s="335"/>
      <c r="I510" s="42" t="s">
        <v>68</v>
      </c>
      <c r="J510" s="27" t="s">
        <v>69</v>
      </c>
      <c r="K510" s="342" t="s">
        <v>70</v>
      </c>
      <c r="L510" s="342"/>
      <c r="M510" s="342"/>
      <c r="N510" s="335"/>
    </row>
    <row r="511" spans="1:25" ht="41.25" customHeight="1" thickBot="1">
      <c r="A511" s="313"/>
      <c r="B511" s="343" t="str">
        <f>IF('様式第６号(2)'!D111="","",'様式第６号(2)'!D111)</f>
        <v/>
      </c>
      <c r="C511" s="341"/>
      <c r="D511" s="313" t="s">
        <v>71</v>
      </c>
      <c r="E511" s="313" t="s">
        <v>72</v>
      </c>
      <c r="F511" s="315" t="s">
        <v>73</v>
      </c>
      <c r="G511" s="42" t="s">
        <v>74</v>
      </c>
      <c r="H511" s="27" t="s">
        <v>75</v>
      </c>
      <c r="I511" s="42" t="s">
        <v>74</v>
      </c>
      <c r="J511" s="27" t="s">
        <v>75</v>
      </c>
      <c r="K511" s="345" t="s">
        <v>57</v>
      </c>
      <c r="L511" s="346"/>
      <c r="M511" s="347" t="s">
        <v>76</v>
      </c>
      <c r="N511" s="346"/>
      <c r="O511" s="28"/>
      <c r="P511" s="4"/>
      <c r="Q511" s="4"/>
    </row>
    <row r="512" spans="1:25" ht="18.75" customHeight="1">
      <c r="A512" s="313"/>
      <c r="B512" s="343"/>
      <c r="C512" s="29" t="s">
        <v>78</v>
      </c>
      <c r="D512" s="313"/>
      <c r="E512" s="313"/>
      <c r="F512" s="315"/>
      <c r="G512" s="348" t="s">
        <v>79</v>
      </c>
      <c r="H512" s="384" t="s">
        <v>80</v>
      </c>
      <c r="I512" s="387" t="str">
        <f>IF(E516="","",MIN(G508,G516)+SUM(I508))</f>
        <v/>
      </c>
      <c r="J512" s="333" t="str">
        <f>IF(E516="","",MIN(H508,H516)+SUM(J508))</f>
        <v/>
      </c>
      <c r="K512" s="373" t="str">
        <f>IF('様式第６号(2)'!AB111="","",'様式第６号(2)'!AB111)</f>
        <v/>
      </c>
      <c r="L512" s="373"/>
      <c r="M512" s="375" t="str">
        <f>IF('様式第６号(3)'!V104="","",'様式第６号(3)'!V104)</f>
        <v/>
      </c>
      <c r="N512" s="376"/>
      <c r="P512" s="4"/>
      <c r="Q512" s="4"/>
    </row>
    <row r="513" spans="1:22" ht="19.5" customHeight="1" thickBot="1">
      <c r="A513" s="313"/>
      <c r="B513" s="343"/>
      <c r="C513" s="379" t="str">
        <f>IFERROR(C509/C505,"")</f>
        <v/>
      </c>
      <c r="D513" s="313"/>
      <c r="E513" s="313"/>
      <c r="F513" s="315"/>
      <c r="G513" s="349"/>
      <c r="H513" s="385"/>
      <c r="I513" s="328"/>
      <c r="J513" s="330"/>
      <c r="K513" s="373"/>
      <c r="L513" s="373"/>
      <c r="M513" s="375"/>
      <c r="N513" s="376"/>
      <c r="P513" s="4"/>
      <c r="Q513" s="4"/>
    </row>
    <row r="514" spans="1:22" ht="15.75" customHeight="1">
      <c r="A514" s="313"/>
      <c r="B514" s="343"/>
      <c r="C514" s="380"/>
      <c r="D514" s="313"/>
      <c r="E514" s="313"/>
      <c r="F514" s="315"/>
      <c r="G514" s="349"/>
      <c r="H514" s="385"/>
      <c r="I514" s="30" t="s">
        <v>35</v>
      </c>
      <c r="J514" s="31" t="s">
        <v>35</v>
      </c>
      <c r="K514" s="373"/>
      <c r="L514" s="373"/>
      <c r="M514" s="375"/>
      <c r="N514" s="376"/>
      <c r="P514" s="4"/>
      <c r="Q514" s="4"/>
    </row>
    <row r="515" spans="1:22" ht="18.75" customHeight="1" thickBot="1">
      <c r="A515" s="313"/>
      <c r="B515" s="343"/>
      <c r="C515" s="32" t="s">
        <v>82</v>
      </c>
      <c r="D515" s="314"/>
      <c r="E515" s="314"/>
      <c r="F515" s="316"/>
      <c r="G515" s="350"/>
      <c r="H515" s="386"/>
      <c r="I515" s="54">
        <f>'様式第６号(2)'!$I$18</f>
        <v>0</v>
      </c>
      <c r="J515" s="55">
        <f>'様式第６号(3)'!$I$18</f>
        <v>0</v>
      </c>
      <c r="K515" s="373"/>
      <c r="L515" s="373"/>
      <c r="M515" s="375"/>
      <c r="N515" s="376"/>
      <c r="P515" s="4"/>
      <c r="Q515" s="4"/>
    </row>
    <row r="516" spans="1:22" ht="45" customHeight="1">
      <c r="A516" s="313"/>
      <c r="B516" s="343"/>
      <c r="C516" s="379" t="str">
        <f>IF(OR(C505="",C509=""),"",IF(AND(C513&gt;=0.85,C513&lt;=1.15),"○","×"))</f>
        <v/>
      </c>
      <c r="D516" s="382" t="str">
        <f>IF(C505="","",C505)</f>
        <v/>
      </c>
      <c r="E516" s="336"/>
      <c r="F516" s="338" t="str">
        <f>IFERROR(D516*E516,"")</f>
        <v/>
      </c>
      <c r="G516" s="327" t="str">
        <f>IF(F516&lt;F508,ROUNDUP(F516*D508/ F508,0),"")</f>
        <v/>
      </c>
      <c r="H516" s="329" t="str">
        <f>IF(F516&lt;F508,ROUNDUP(F516*E508/ F508,0),"")</f>
        <v/>
      </c>
      <c r="I516" s="331" t="str">
        <f>IFERROR(ROUNDUP(I512*I515,0),"")</f>
        <v/>
      </c>
      <c r="J516" s="333" t="str">
        <f>IFERROR(ROUNDUP(J512*J515,0),"")</f>
        <v/>
      </c>
      <c r="K516" s="373"/>
      <c r="L516" s="373"/>
      <c r="M516" s="375"/>
      <c r="N516" s="376"/>
      <c r="P516" s="4"/>
      <c r="Q516" s="4"/>
    </row>
    <row r="517" spans="1:22" ht="19.5" customHeight="1" thickBot="1">
      <c r="A517" s="314"/>
      <c r="B517" s="344"/>
      <c r="C517" s="381"/>
      <c r="D517" s="383"/>
      <c r="E517" s="337"/>
      <c r="F517" s="339"/>
      <c r="G517" s="328"/>
      <c r="H517" s="330"/>
      <c r="I517" s="332"/>
      <c r="J517" s="330"/>
      <c r="K517" s="374"/>
      <c r="L517" s="374"/>
      <c r="M517" s="377"/>
      <c r="N517" s="378"/>
      <c r="P517" s="33"/>
      <c r="Q517" s="34"/>
      <c r="R517" s="34"/>
    </row>
    <row r="518" spans="1:22" ht="24" customHeight="1" thickBot="1">
      <c r="A518" s="10" t="s">
        <v>108</v>
      </c>
      <c r="B518" s="11" t="s">
        <v>84</v>
      </c>
      <c r="C518" s="12" t="s">
        <v>7</v>
      </c>
      <c r="D518" s="12" t="s">
        <v>8</v>
      </c>
      <c r="E518" s="12" t="s">
        <v>9</v>
      </c>
      <c r="F518" s="13" t="s">
        <v>10</v>
      </c>
      <c r="G518" s="334" t="s">
        <v>44</v>
      </c>
      <c r="H518" s="335"/>
      <c r="I518" s="334" t="s">
        <v>45</v>
      </c>
      <c r="J518" s="335"/>
      <c r="K518" s="318" t="s">
        <v>46</v>
      </c>
      <c r="L518" s="403"/>
      <c r="M518" s="403"/>
      <c r="N518" s="319"/>
      <c r="O518" s="404" t="s">
        <v>47</v>
      </c>
      <c r="P518" s="404"/>
      <c r="Q518" s="404"/>
      <c r="R518" s="346"/>
      <c r="T518" s="14"/>
      <c r="U518" s="14"/>
      <c r="V518" s="14"/>
    </row>
    <row r="519" spans="1:22" ht="31.5" customHeight="1" thickBot="1">
      <c r="A519" s="313">
        <v>31</v>
      </c>
      <c r="B519" s="15" t="s">
        <v>48</v>
      </c>
      <c r="C519" s="11" t="s">
        <v>49</v>
      </c>
      <c r="D519" s="313" t="s">
        <v>50</v>
      </c>
      <c r="E519" s="313" t="s">
        <v>51</v>
      </c>
      <c r="F519" s="315" t="s">
        <v>52</v>
      </c>
      <c r="G519" s="16" t="s">
        <v>53</v>
      </c>
      <c r="H519" s="17" t="s">
        <v>54</v>
      </c>
      <c r="I519" s="18" t="s">
        <v>53</v>
      </c>
      <c r="J519" s="17" t="s">
        <v>54</v>
      </c>
      <c r="K519" s="317" t="s">
        <v>55</v>
      </c>
      <c r="L519" s="318"/>
      <c r="M519" s="320" t="s">
        <v>56</v>
      </c>
      <c r="N519" s="317"/>
      <c r="O519" s="321" t="s">
        <v>57</v>
      </c>
      <c r="P519" s="321"/>
      <c r="Q519" s="323" t="s">
        <v>58</v>
      </c>
      <c r="R519" s="324"/>
      <c r="T519" s="19"/>
      <c r="U519" s="43"/>
      <c r="V519" s="20"/>
    </row>
    <row r="520" spans="1:22" ht="24" customHeight="1" thickBot="1">
      <c r="A520" s="313"/>
      <c r="B520" s="397" t="str">
        <f>IF('様式第６号(2)'!B113="","",'様式第６号(2)'!B113)</f>
        <v/>
      </c>
      <c r="C520" s="21" t="s">
        <v>59</v>
      </c>
      <c r="D520" s="313"/>
      <c r="E520" s="313"/>
      <c r="F520" s="315"/>
      <c r="G520" s="348" t="s">
        <v>60</v>
      </c>
      <c r="H520" s="399" t="s">
        <v>61</v>
      </c>
      <c r="I520" s="400" t="s">
        <v>62</v>
      </c>
      <c r="J520" s="384" t="s">
        <v>63</v>
      </c>
      <c r="K520" s="319"/>
      <c r="L520" s="318"/>
      <c r="M520" s="320"/>
      <c r="N520" s="317"/>
      <c r="O520" s="322"/>
      <c r="P520" s="322"/>
      <c r="Q520" s="325"/>
      <c r="R520" s="326"/>
    </row>
    <row r="521" spans="1:22" ht="17.25" customHeight="1">
      <c r="A521" s="313"/>
      <c r="B521" s="398"/>
      <c r="C521" s="340"/>
      <c r="D521" s="313"/>
      <c r="E521" s="313"/>
      <c r="F521" s="315"/>
      <c r="G521" s="349"/>
      <c r="H521" s="385"/>
      <c r="I521" s="401"/>
      <c r="J521" s="385"/>
      <c r="K521" s="388" t="str">
        <f>IFERROR((IF((I532+J532)&gt;12000*E532,ROUNDUP(12000*E532*I532/(I532+J532),0),"")),"")</f>
        <v/>
      </c>
      <c r="L521" s="388"/>
      <c r="M521" s="391" t="str">
        <f>IFERROR((IF((I532+J532)&gt;12000*E532,ROUNDUP(12000*E532*J532/(I532+J532),0),"")),"")</f>
        <v/>
      </c>
      <c r="N521" s="392"/>
      <c r="O521" s="351" t="str">
        <f>IF(AND(I532="",K521=""),"",MIN(I532,K521)+K528)</f>
        <v/>
      </c>
      <c r="P521" s="352"/>
      <c r="Q521" s="355" t="str">
        <f>IF(AND(J532="",M521=""),"",MIN(J532,M521)+M528)</f>
        <v/>
      </c>
      <c r="R521" s="356"/>
    </row>
    <row r="522" spans="1:22" ht="15.75" customHeight="1">
      <c r="A522" s="313"/>
      <c r="B522" s="398"/>
      <c r="C522" s="341"/>
      <c r="D522" s="313"/>
      <c r="E522" s="313"/>
      <c r="F522" s="315"/>
      <c r="G522" s="349"/>
      <c r="H522" s="385"/>
      <c r="I522" s="401"/>
      <c r="J522" s="385"/>
      <c r="K522" s="389"/>
      <c r="L522" s="389"/>
      <c r="M522" s="393"/>
      <c r="N522" s="394"/>
      <c r="O522" s="353"/>
      <c r="P522" s="353"/>
      <c r="Q522" s="357"/>
      <c r="R522" s="358"/>
    </row>
    <row r="523" spans="1:22" ht="19.5" customHeight="1" thickBot="1">
      <c r="A523" s="313"/>
      <c r="B523" s="398"/>
      <c r="C523" s="341"/>
      <c r="D523" s="314"/>
      <c r="E523" s="314"/>
      <c r="F523" s="316"/>
      <c r="G523" s="350"/>
      <c r="H523" s="386"/>
      <c r="I523" s="402"/>
      <c r="J523" s="386"/>
      <c r="K523" s="389"/>
      <c r="L523" s="389"/>
      <c r="M523" s="393"/>
      <c r="N523" s="394"/>
      <c r="O523" s="353"/>
      <c r="P523" s="353"/>
      <c r="Q523" s="357"/>
      <c r="R523" s="358"/>
    </row>
    <row r="524" spans="1:22" ht="45" customHeight="1">
      <c r="A524" s="313"/>
      <c r="B524" s="398"/>
      <c r="C524" s="25" t="s">
        <v>66</v>
      </c>
      <c r="D524" s="361" t="str">
        <f>IF('様式第６号(2)'!T113="","",'様式第６号(2)'!T113)</f>
        <v/>
      </c>
      <c r="E524" s="361" t="str">
        <f>IF('様式第６号(3)'!W106="","",'様式第６号(3)'!W106)</f>
        <v/>
      </c>
      <c r="F524" s="363" t="str">
        <f>IF(OR(D524="",E524=""),"",D524+E524)</f>
        <v/>
      </c>
      <c r="G524" s="365" t="str">
        <f>IF(F524&lt;=F532,D524,"")</f>
        <v/>
      </c>
      <c r="H524" s="367" t="str">
        <f>IF(F524&lt;=F532,E524,"")</f>
        <v/>
      </c>
      <c r="I524" s="369" t="str">
        <f>IF('様式第６号(2)'!V113="","",'様式第６号(2)'!V113)</f>
        <v/>
      </c>
      <c r="J524" s="371" t="str">
        <f>IF('様式第６号(3)'!P106="","",'様式第６号(3)'!P106)</f>
        <v/>
      </c>
      <c r="K524" s="389"/>
      <c r="L524" s="389"/>
      <c r="M524" s="393"/>
      <c r="N524" s="394"/>
      <c r="O524" s="353"/>
      <c r="P524" s="353"/>
      <c r="Q524" s="357"/>
      <c r="R524" s="358"/>
    </row>
    <row r="525" spans="1:22" ht="19.5" customHeight="1" thickBot="1">
      <c r="A525" s="313"/>
      <c r="B525" s="398"/>
      <c r="C525" s="340"/>
      <c r="D525" s="362"/>
      <c r="E525" s="362"/>
      <c r="F525" s="364"/>
      <c r="G525" s="366"/>
      <c r="H525" s="368"/>
      <c r="I525" s="370"/>
      <c r="J525" s="372"/>
      <c r="K525" s="390"/>
      <c r="L525" s="390"/>
      <c r="M525" s="395"/>
      <c r="N525" s="396"/>
      <c r="O525" s="354"/>
      <c r="P525" s="354"/>
      <c r="Q525" s="359"/>
      <c r="R525" s="360"/>
    </row>
    <row r="526" spans="1:22" ht="28.5" customHeight="1" thickBot="1">
      <c r="A526" s="313"/>
      <c r="B526" s="398"/>
      <c r="C526" s="341"/>
      <c r="D526" s="12" t="s">
        <v>11</v>
      </c>
      <c r="E526" s="12" t="s">
        <v>12</v>
      </c>
      <c r="F526" s="26" t="s">
        <v>13</v>
      </c>
      <c r="G526" s="334" t="s">
        <v>67</v>
      </c>
      <c r="H526" s="335"/>
      <c r="I526" s="42" t="s">
        <v>68</v>
      </c>
      <c r="J526" s="27" t="s">
        <v>69</v>
      </c>
      <c r="K526" s="342" t="s">
        <v>70</v>
      </c>
      <c r="L526" s="342"/>
      <c r="M526" s="342"/>
      <c r="N526" s="335"/>
    </row>
    <row r="527" spans="1:22" ht="41.25" customHeight="1" thickBot="1">
      <c r="A527" s="313"/>
      <c r="B527" s="343" t="str">
        <f>IF('様式第６号(2)'!D113="","",'様式第６号(2)'!D113)</f>
        <v/>
      </c>
      <c r="C527" s="341"/>
      <c r="D527" s="313" t="s">
        <v>71</v>
      </c>
      <c r="E527" s="313" t="s">
        <v>72</v>
      </c>
      <c r="F527" s="315" t="s">
        <v>73</v>
      </c>
      <c r="G527" s="42" t="s">
        <v>74</v>
      </c>
      <c r="H527" s="27" t="s">
        <v>75</v>
      </c>
      <c r="I527" s="42" t="s">
        <v>74</v>
      </c>
      <c r="J527" s="27" t="s">
        <v>75</v>
      </c>
      <c r="K527" s="345" t="s">
        <v>57</v>
      </c>
      <c r="L527" s="346"/>
      <c r="M527" s="347" t="s">
        <v>76</v>
      </c>
      <c r="N527" s="346"/>
      <c r="O527" s="28"/>
      <c r="P527" s="4"/>
      <c r="Q527" s="4"/>
      <c r="T527" s="3"/>
      <c r="U527" s="3"/>
      <c r="V527" s="3"/>
    </row>
    <row r="528" spans="1:22" ht="18.75" customHeight="1">
      <c r="A528" s="313"/>
      <c r="B528" s="343"/>
      <c r="C528" s="29" t="s">
        <v>78</v>
      </c>
      <c r="D528" s="313"/>
      <c r="E528" s="313"/>
      <c r="F528" s="315"/>
      <c r="G528" s="348" t="s">
        <v>79</v>
      </c>
      <c r="H528" s="384" t="s">
        <v>80</v>
      </c>
      <c r="I528" s="387" t="str">
        <f>IF(E532="","",MIN(G524,G532)+SUM(I524))</f>
        <v/>
      </c>
      <c r="J528" s="333" t="str">
        <f>IF(E532="","",MIN(H524,H532)+SUM(J524))</f>
        <v/>
      </c>
      <c r="K528" s="373" t="str">
        <f>IF('様式第６号(2)'!AB113="","",'様式第６号(2)'!AB113)</f>
        <v/>
      </c>
      <c r="L528" s="373"/>
      <c r="M528" s="375" t="str">
        <f>IF('様式第６号(3)'!V106="","",'様式第６号(3)'!V106)</f>
        <v/>
      </c>
      <c r="N528" s="376"/>
      <c r="P528" s="4"/>
      <c r="Q528" s="4"/>
      <c r="T528" s="3"/>
      <c r="U528" s="3"/>
      <c r="V528" s="3"/>
    </row>
    <row r="529" spans="1:22" ht="19.5" customHeight="1" thickBot="1">
      <c r="A529" s="313"/>
      <c r="B529" s="343"/>
      <c r="C529" s="379" t="str">
        <f>IFERROR(C525/C521,"")</f>
        <v/>
      </c>
      <c r="D529" s="313"/>
      <c r="E529" s="313"/>
      <c r="F529" s="315"/>
      <c r="G529" s="349"/>
      <c r="H529" s="385"/>
      <c r="I529" s="328"/>
      <c r="J529" s="330"/>
      <c r="K529" s="373"/>
      <c r="L529" s="373"/>
      <c r="M529" s="375"/>
      <c r="N529" s="376"/>
      <c r="P529" s="4"/>
      <c r="Q529" s="4"/>
      <c r="T529" s="3"/>
      <c r="U529" s="3"/>
      <c r="V529" s="3"/>
    </row>
    <row r="530" spans="1:22" ht="15.75" customHeight="1">
      <c r="A530" s="313"/>
      <c r="B530" s="343"/>
      <c r="C530" s="380"/>
      <c r="D530" s="313"/>
      <c r="E530" s="313"/>
      <c r="F530" s="315"/>
      <c r="G530" s="349"/>
      <c r="H530" s="385"/>
      <c r="I530" s="30" t="s">
        <v>35</v>
      </c>
      <c r="J530" s="31" t="s">
        <v>35</v>
      </c>
      <c r="K530" s="373"/>
      <c r="L530" s="373"/>
      <c r="M530" s="375"/>
      <c r="N530" s="376"/>
      <c r="P530" s="4"/>
      <c r="Q530" s="4"/>
      <c r="T530" s="3"/>
      <c r="U530" s="3"/>
      <c r="V530" s="3"/>
    </row>
    <row r="531" spans="1:22" ht="18.75" customHeight="1" thickBot="1">
      <c r="A531" s="313"/>
      <c r="B531" s="343"/>
      <c r="C531" s="32" t="s">
        <v>82</v>
      </c>
      <c r="D531" s="314"/>
      <c r="E531" s="314"/>
      <c r="F531" s="316"/>
      <c r="G531" s="350"/>
      <c r="H531" s="386"/>
      <c r="I531" s="54">
        <f>'様式第６号(2)'!$I$18</f>
        <v>0</v>
      </c>
      <c r="J531" s="55">
        <f>'様式第６号(3)'!$I$18</f>
        <v>0</v>
      </c>
      <c r="K531" s="373"/>
      <c r="L531" s="373"/>
      <c r="M531" s="375"/>
      <c r="N531" s="376"/>
      <c r="P531" s="4"/>
      <c r="Q531" s="4"/>
      <c r="T531" s="3"/>
      <c r="U531" s="3"/>
      <c r="V531" s="3"/>
    </row>
    <row r="532" spans="1:22" ht="45" customHeight="1">
      <c r="A532" s="313"/>
      <c r="B532" s="343"/>
      <c r="C532" s="379" t="str">
        <f>IF(OR(C521="",C525=""),"",IF(AND(C529&gt;=0.85,C529&lt;=1.15),"○","×"))</f>
        <v/>
      </c>
      <c r="D532" s="382" t="str">
        <f>IF(C521="","",C521)</f>
        <v/>
      </c>
      <c r="E532" s="336"/>
      <c r="F532" s="338" t="str">
        <f>IFERROR(D532*E532,"")</f>
        <v/>
      </c>
      <c r="G532" s="327" t="str">
        <f>IF(F532&lt;F524,ROUNDUP(F532*D524/ F524,0),"")</f>
        <v/>
      </c>
      <c r="H532" s="329" t="str">
        <f>IF(F532&lt;F524,ROUNDUP(F532*E524/ F524,0),"")</f>
        <v/>
      </c>
      <c r="I532" s="331" t="str">
        <f>IFERROR(ROUNDUP(I528*I531,0),"")</f>
        <v/>
      </c>
      <c r="J532" s="333" t="str">
        <f>IFERROR(ROUNDUP(J528*J531,0),"")</f>
        <v/>
      </c>
      <c r="K532" s="373"/>
      <c r="L532" s="373"/>
      <c r="M532" s="375"/>
      <c r="N532" s="376"/>
      <c r="P532" s="4"/>
      <c r="Q532" s="4"/>
      <c r="T532" s="3"/>
      <c r="U532" s="3"/>
      <c r="V532" s="3"/>
    </row>
    <row r="533" spans="1:22" ht="19.5" customHeight="1" thickBot="1">
      <c r="A533" s="314"/>
      <c r="B533" s="344"/>
      <c r="C533" s="381"/>
      <c r="D533" s="383"/>
      <c r="E533" s="337"/>
      <c r="F533" s="339"/>
      <c r="G533" s="328"/>
      <c r="H533" s="330"/>
      <c r="I533" s="332"/>
      <c r="J533" s="330"/>
      <c r="K533" s="374"/>
      <c r="L533" s="374"/>
      <c r="M533" s="377"/>
      <c r="N533" s="378"/>
      <c r="P533" s="33"/>
      <c r="Q533" s="34"/>
      <c r="R533" s="34"/>
    </row>
    <row r="534" spans="1:22" ht="24" customHeight="1" thickBot="1">
      <c r="A534" s="10" t="s">
        <v>108</v>
      </c>
      <c r="B534" s="11" t="s">
        <v>84</v>
      </c>
      <c r="C534" s="12" t="s">
        <v>7</v>
      </c>
      <c r="D534" s="12" t="s">
        <v>8</v>
      </c>
      <c r="E534" s="12" t="s">
        <v>9</v>
      </c>
      <c r="F534" s="13" t="s">
        <v>10</v>
      </c>
      <c r="G534" s="334" t="s">
        <v>44</v>
      </c>
      <c r="H534" s="335"/>
      <c r="I534" s="334" t="s">
        <v>45</v>
      </c>
      <c r="J534" s="335"/>
      <c r="K534" s="318" t="s">
        <v>46</v>
      </c>
      <c r="L534" s="403"/>
      <c r="M534" s="403"/>
      <c r="N534" s="319"/>
      <c r="O534" s="404" t="s">
        <v>47</v>
      </c>
      <c r="P534" s="404"/>
      <c r="Q534" s="404"/>
      <c r="R534" s="346"/>
      <c r="T534" s="14"/>
      <c r="U534" s="14"/>
      <c r="V534" s="14"/>
    </row>
    <row r="535" spans="1:22" ht="31.5" customHeight="1" thickBot="1">
      <c r="A535" s="313">
        <v>32</v>
      </c>
      <c r="B535" s="15" t="s">
        <v>48</v>
      </c>
      <c r="C535" s="11" t="s">
        <v>49</v>
      </c>
      <c r="D535" s="313" t="s">
        <v>50</v>
      </c>
      <c r="E535" s="313" t="s">
        <v>51</v>
      </c>
      <c r="F535" s="315" t="s">
        <v>52</v>
      </c>
      <c r="G535" s="16" t="s">
        <v>53</v>
      </c>
      <c r="H535" s="17" t="s">
        <v>54</v>
      </c>
      <c r="I535" s="18" t="s">
        <v>53</v>
      </c>
      <c r="J535" s="17" t="s">
        <v>54</v>
      </c>
      <c r="K535" s="317" t="s">
        <v>55</v>
      </c>
      <c r="L535" s="318"/>
      <c r="M535" s="320" t="s">
        <v>56</v>
      </c>
      <c r="N535" s="317"/>
      <c r="O535" s="321" t="s">
        <v>57</v>
      </c>
      <c r="P535" s="321"/>
      <c r="Q535" s="323" t="s">
        <v>58</v>
      </c>
      <c r="R535" s="324"/>
      <c r="T535" s="19"/>
      <c r="U535" s="43"/>
      <c r="V535" s="20"/>
    </row>
    <row r="536" spans="1:22" ht="24" customHeight="1" thickBot="1">
      <c r="A536" s="313"/>
      <c r="B536" s="397" t="str">
        <f>IF('様式第６号(2)'!B115="","",'様式第６号(2)'!B115)</f>
        <v/>
      </c>
      <c r="C536" s="21" t="s">
        <v>59</v>
      </c>
      <c r="D536" s="313"/>
      <c r="E536" s="313"/>
      <c r="F536" s="315"/>
      <c r="G536" s="348" t="s">
        <v>60</v>
      </c>
      <c r="H536" s="399" t="s">
        <v>61</v>
      </c>
      <c r="I536" s="400" t="s">
        <v>62</v>
      </c>
      <c r="J536" s="384" t="s">
        <v>63</v>
      </c>
      <c r="K536" s="319"/>
      <c r="L536" s="318"/>
      <c r="M536" s="320"/>
      <c r="N536" s="317"/>
      <c r="O536" s="322"/>
      <c r="P536" s="322"/>
      <c r="Q536" s="325"/>
      <c r="R536" s="326"/>
    </row>
    <row r="537" spans="1:22" ht="17.25" customHeight="1">
      <c r="A537" s="313"/>
      <c r="B537" s="398"/>
      <c r="C537" s="340"/>
      <c r="D537" s="313"/>
      <c r="E537" s="313"/>
      <c r="F537" s="315"/>
      <c r="G537" s="349"/>
      <c r="H537" s="385"/>
      <c r="I537" s="401"/>
      <c r="J537" s="385"/>
      <c r="K537" s="388" t="str">
        <f>IFERROR((IF((I548+J548)&gt;12000*E548,ROUNDUP(12000*E548*I548/(I548+J548),0),"")),"")</f>
        <v/>
      </c>
      <c r="L537" s="388"/>
      <c r="M537" s="391" t="str">
        <f>IFERROR((IF((I548+J548)&gt;12000*E548,ROUNDUP(12000*E548*J548/(I548+J548),0),"")),"")</f>
        <v/>
      </c>
      <c r="N537" s="392"/>
      <c r="O537" s="351" t="str">
        <f>IF(AND(I548="",K537=""),"",MIN(I548,K537)+K544)</f>
        <v/>
      </c>
      <c r="P537" s="352"/>
      <c r="Q537" s="355" t="str">
        <f>IF(AND(J548="",M537=""),"",MIN(J548,M537)+M544)</f>
        <v/>
      </c>
      <c r="R537" s="356"/>
    </row>
    <row r="538" spans="1:22" ht="15.75" customHeight="1">
      <c r="A538" s="313"/>
      <c r="B538" s="398"/>
      <c r="C538" s="341"/>
      <c r="D538" s="313"/>
      <c r="E538" s="313"/>
      <c r="F538" s="315"/>
      <c r="G538" s="349"/>
      <c r="H538" s="385"/>
      <c r="I538" s="401"/>
      <c r="J538" s="385"/>
      <c r="K538" s="389"/>
      <c r="L538" s="389"/>
      <c r="M538" s="393"/>
      <c r="N538" s="394"/>
      <c r="O538" s="353"/>
      <c r="P538" s="353"/>
      <c r="Q538" s="357"/>
      <c r="R538" s="358"/>
    </row>
    <row r="539" spans="1:22" ht="19.5" customHeight="1" thickBot="1">
      <c r="A539" s="313"/>
      <c r="B539" s="398"/>
      <c r="C539" s="341"/>
      <c r="D539" s="314"/>
      <c r="E539" s="314"/>
      <c r="F539" s="316"/>
      <c r="G539" s="350"/>
      <c r="H539" s="386"/>
      <c r="I539" s="402"/>
      <c r="J539" s="386"/>
      <c r="K539" s="389"/>
      <c r="L539" s="389"/>
      <c r="M539" s="393"/>
      <c r="N539" s="394"/>
      <c r="O539" s="353"/>
      <c r="P539" s="353"/>
      <c r="Q539" s="357"/>
      <c r="R539" s="358"/>
    </row>
    <row r="540" spans="1:22" ht="45" customHeight="1">
      <c r="A540" s="313"/>
      <c r="B540" s="398"/>
      <c r="C540" s="25" t="s">
        <v>66</v>
      </c>
      <c r="D540" s="361" t="str">
        <f>IF('様式第６号(2)'!T115="","",'様式第６号(2)'!T115)</f>
        <v/>
      </c>
      <c r="E540" s="361" t="str">
        <f>IF('様式第６号(3)'!W108="","",'様式第６号(3)'!W108)</f>
        <v/>
      </c>
      <c r="F540" s="363" t="str">
        <f>IF(OR(D540="",E540=""),"",D540+E540)</f>
        <v/>
      </c>
      <c r="G540" s="365" t="str">
        <f>IF(F540&lt;=F548,D540,"")</f>
        <v/>
      </c>
      <c r="H540" s="367" t="str">
        <f>IF(F540&lt;=F548,E540,"")</f>
        <v/>
      </c>
      <c r="I540" s="369" t="str">
        <f>IF('様式第６号(2)'!V115="","",'様式第６号(2)'!V115)</f>
        <v/>
      </c>
      <c r="J540" s="371" t="str">
        <f>IF('様式第６号(3)'!P108="","",'様式第６号(3)'!P108)</f>
        <v/>
      </c>
      <c r="K540" s="389"/>
      <c r="L540" s="389"/>
      <c r="M540" s="393"/>
      <c r="N540" s="394"/>
      <c r="O540" s="353"/>
      <c r="P540" s="353"/>
      <c r="Q540" s="357"/>
      <c r="R540" s="358"/>
    </row>
    <row r="541" spans="1:22" ht="19.5" customHeight="1" thickBot="1">
      <c r="A541" s="313"/>
      <c r="B541" s="398"/>
      <c r="C541" s="340"/>
      <c r="D541" s="362"/>
      <c r="E541" s="362"/>
      <c r="F541" s="364"/>
      <c r="G541" s="366"/>
      <c r="H541" s="368"/>
      <c r="I541" s="370"/>
      <c r="J541" s="372"/>
      <c r="K541" s="390"/>
      <c r="L541" s="390"/>
      <c r="M541" s="395"/>
      <c r="N541" s="396"/>
      <c r="O541" s="354"/>
      <c r="P541" s="354"/>
      <c r="Q541" s="359"/>
      <c r="R541" s="360"/>
    </row>
    <row r="542" spans="1:22" ht="28.5" customHeight="1" thickBot="1">
      <c r="A542" s="313"/>
      <c r="B542" s="398"/>
      <c r="C542" s="341"/>
      <c r="D542" s="12" t="s">
        <v>11</v>
      </c>
      <c r="E542" s="12" t="s">
        <v>12</v>
      </c>
      <c r="F542" s="26" t="s">
        <v>13</v>
      </c>
      <c r="G542" s="334" t="s">
        <v>67</v>
      </c>
      <c r="H542" s="335"/>
      <c r="I542" s="42" t="s">
        <v>68</v>
      </c>
      <c r="J542" s="27" t="s">
        <v>69</v>
      </c>
      <c r="K542" s="342" t="s">
        <v>70</v>
      </c>
      <c r="L542" s="342"/>
      <c r="M542" s="342"/>
      <c r="N542" s="335"/>
    </row>
    <row r="543" spans="1:22" ht="41.25" customHeight="1" thickBot="1">
      <c r="A543" s="313"/>
      <c r="B543" s="343" t="str">
        <f>IF('様式第６号(2)'!D115="","",'様式第６号(2)'!D115)</f>
        <v/>
      </c>
      <c r="C543" s="341"/>
      <c r="D543" s="313" t="s">
        <v>71</v>
      </c>
      <c r="E543" s="313" t="s">
        <v>72</v>
      </c>
      <c r="F543" s="315" t="s">
        <v>73</v>
      </c>
      <c r="G543" s="42" t="s">
        <v>74</v>
      </c>
      <c r="H543" s="27" t="s">
        <v>75</v>
      </c>
      <c r="I543" s="42" t="s">
        <v>74</v>
      </c>
      <c r="J543" s="27" t="s">
        <v>75</v>
      </c>
      <c r="K543" s="345" t="s">
        <v>57</v>
      </c>
      <c r="L543" s="346"/>
      <c r="M543" s="347" t="s">
        <v>76</v>
      </c>
      <c r="N543" s="346"/>
      <c r="O543" s="28"/>
      <c r="P543" s="4"/>
      <c r="Q543" s="4"/>
    </row>
    <row r="544" spans="1:22" ht="18.75" customHeight="1">
      <c r="A544" s="313"/>
      <c r="B544" s="343"/>
      <c r="C544" s="29" t="s">
        <v>78</v>
      </c>
      <c r="D544" s="313"/>
      <c r="E544" s="313"/>
      <c r="F544" s="315"/>
      <c r="G544" s="348" t="s">
        <v>79</v>
      </c>
      <c r="H544" s="384" t="s">
        <v>80</v>
      </c>
      <c r="I544" s="387" t="str">
        <f>IF(E548="","",MIN(G540,G548)+SUM(I540))</f>
        <v/>
      </c>
      <c r="J544" s="333" t="str">
        <f>IF(E548="","",MIN(H540,H548)+SUM(J540))</f>
        <v/>
      </c>
      <c r="K544" s="373" t="str">
        <f>IF('様式第６号(2)'!AB115="","",'様式第６号(2)'!AB115)</f>
        <v/>
      </c>
      <c r="L544" s="373"/>
      <c r="M544" s="375" t="str">
        <f>IF('様式第６号(3)'!V108="","",'様式第６号(3)'!V108)</f>
        <v/>
      </c>
      <c r="N544" s="376"/>
      <c r="P544" s="4"/>
      <c r="Q544" s="4"/>
    </row>
    <row r="545" spans="1:22" ht="19.5" customHeight="1" thickBot="1">
      <c r="A545" s="313"/>
      <c r="B545" s="343"/>
      <c r="C545" s="379" t="str">
        <f>IFERROR(C541/C537,"")</f>
        <v/>
      </c>
      <c r="D545" s="313"/>
      <c r="E545" s="313"/>
      <c r="F545" s="315"/>
      <c r="G545" s="349"/>
      <c r="H545" s="385"/>
      <c r="I545" s="328"/>
      <c r="J545" s="330"/>
      <c r="K545" s="373"/>
      <c r="L545" s="373"/>
      <c r="M545" s="375"/>
      <c r="N545" s="376"/>
      <c r="P545" s="4"/>
      <c r="Q545" s="4"/>
    </row>
    <row r="546" spans="1:22" ht="15.75" customHeight="1">
      <c r="A546" s="313"/>
      <c r="B546" s="343"/>
      <c r="C546" s="380"/>
      <c r="D546" s="313"/>
      <c r="E546" s="313"/>
      <c r="F546" s="315"/>
      <c r="G546" s="349"/>
      <c r="H546" s="385"/>
      <c r="I546" s="30" t="s">
        <v>35</v>
      </c>
      <c r="J546" s="31" t="s">
        <v>35</v>
      </c>
      <c r="K546" s="373"/>
      <c r="L546" s="373"/>
      <c r="M546" s="375"/>
      <c r="N546" s="376"/>
      <c r="P546" s="4"/>
      <c r="Q546" s="4"/>
    </row>
    <row r="547" spans="1:22" ht="18.75" customHeight="1" thickBot="1">
      <c r="A547" s="313"/>
      <c r="B547" s="343"/>
      <c r="C547" s="32" t="s">
        <v>82</v>
      </c>
      <c r="D547" s="314"/>
      <c r="E547" s="314"/>
      <c r="F547" s="316"/>
      <c r="G547" s="350"/>
      <c r="H547" s="386"/>
      <c r="I547" s="54">
        <f>'様式第６号(2)'!$I$18</f>
        <v>0</v>
      </c>
      <c r="J547" s="55">
        <f>'様式第６号(3)'!$I$18</f>
        <v>0</v>
      </c>
      <c r="K547" s="373"/>
      <c r="L547" s="373"/>
      <c r="M547" s="375"/>
      <c r="N547" s="376"/>
      <c r="P547" s="4"/>
      <c r="Q547" s="4"/>
    </row>
    <row r="548" spans="1:22" ht="45" customHeight="1">
      <c r="A548" s="313"/>
      <c r="B548" s="343"/>
      <c r="C548" s="379" t="str">
        <f>IF(OR(C537="",C541=""),"",IF(AND(C545&gt;=0.85,C545&lt;=1.15),"○","×"))</f>
        <v/>
      </c>
      <c r="D548" s="382" t="str">
        <f>IF(C537="","",C537)</f>
        <v/>
      </c>
      <c r="E548" s="336"/>
      <c r="F548" s="338" t="str">
        <f>IFERROR(D548*E548,"")</f>
        <v/>
      </c>
      <c r="G548" s="327" t="str">
        <f>IF(F548&lt;F540,ROUNDUP(F548*D540/ F540,0),"")</f>
        <v/>
      </c>
      <c r="H548" s="329" t="str">
        <f>IF(F548&lt;F540,ROUNDUP(F548*E540/ F540,0),"")</f>
        <v/>
      </c>
      <c r="I548" s="331" t="str">
        <f>IFERROR(ROUNDUP(I544*I547,0),"")</f>
        <v/>
      </c>
      <c r="J548" s="333" t="str">
        <f>IFERROR(ROUNDUP(J544*J547,0),"")</f>
        <v/>
      </c>
      <c r="K548" s="373"/>
      <c r="L548" s="373"/>
      <c r="M548" s="375"/>
      <c r="N548" s="376"/>
      <c r="P548" s="4"/>
      <c r="Q548" s="4"/>
    </row>
    <row r="549" spans="1:22" ht="19.5" customHeight="1" thickBot="1">
      <c r="A549" s="314"/>
      <c r="B549" s="344"/>
      <c r="C549" s="381"/>
      <c r="D549" s="383"/>
      <c r="E549" s="337"/>
      <c r="F549" s="339"/>
      <c r="G549" s="328"/>
      <c r="H549" s="330"/>
      <c r="I549" s="332"/>
      <c r="J549" s="330"/>
      <c r="K549" s="374"/>
      <c r="L549" s="374"/>
      <c r="M549" s="377"/>
      <c r="N549" s="378"/>
      <c r="P549" s="33"/>
      <c r="Q549" s="34"/>
      <c r="R549" s="34"/>
    </row>
    <row r="550" spans="1:22" ht="24" customHeight="1" thickBot="1">
      <c r="A550" s="10" t="s">
        <v>108</v>
      </c>
      <c r="B550" s="11" t="s">
        <v>84</v>
      </c>
      <c r="C550" s="12" t="s">
        <v>7</v>
      </c>
      <c r="D550" s="12" t="s">
        <v>8</v>
      </c>
      <c r="E550" s="12" t="s">
        <v>9</v>
      </c>
      <c r="F550" s="13" t="s">
        <v>10</v>
      </c>
      <c r="G550" s="334" t="s">
        <v>44</v>
      </c>
      <c r="H550" s="335"/>
      <c r="I550" s="334" t="s">
        <v>45</v>
      </c>
      <c r="J550" s="335"/>
      <c r="K550" s="318" t="s">
        <v>46</v>
      </c>
      <c r="L550" s="403"/>
      <c r="M550" s="403"/>
      <c r="N550" s="319"/>
      <c r="O550" s="404" t="s">
        <v>47</v>
      </c>
      <c r="P550" s="404"/>
      <c r="Q550" s="404"/>
      <c r="R550" s="346"/>
      <c r="T550" s="14"/>
      <c r="U550" s="14"/>
      <c r="V550" s="14"/>
    </row>
    <row r="551" spans="1:22" ht="31.5" customHeight="1" thickBot="1">
      <c r="A551" s="313">
        <v>33</v>
      </c>
      <c r="B551" s="15" t="s">
        <v>48</v>
      </c>
      <c r="C551" s="11" t="s">
        <v>49</v>
      </c>
      <c r="D551" s="313" t="s">
        <v>50</v>
      </c>
      <c r="E551" s="313" t="s">
        <v>51</v>
      </c>
      <c r="F551" s="315" t="s">
        <v>52</v>
      </c>
      <c r="G551" s="16" t="s">
        <v>53</v>
      </c>
      <c r="H551" s="17" t="s">
        <v>54</v>
      </c>
      <c r="I551" s="18" t="s">
        <v>53</v>
      </c>
      <c r="J551" s="17" t="s">
        <v>54</v>
      </c>
      <c r="K551" s="317" t="s">
        <v>55</v>
      </c>
      <c r="L551" s="318"/>
      <c r="M551" s="320" t="s">
        <v>56</v>
      </c>
      <c r="N551" s="317"/>
      <c r="O551" s="321" t="s">
        <v>57</v>
      </c>
      <c r="P551" s="321"/>
      <c r="Q551" s="323" t="s">
        <v>58</v>
      </c>
      <c r="R551" s="324"/>
      <c r="T551" s="19"/>
      <c r="U551" s="43"/>
      <c r="V551" s="20"/>
    </row>
    <row r="552" spans="1:22" ht="24" customHeight="1" thickBot="1">
      <c r="A552" s="313"/>
      <c r="B552" s="397" t="str">
        <f>IF('様式第６号(2)'!B117="","",'様式第６号(2)'!B117)</f>
        <v/>
      </c>
      <c r="C552" s="21" t="s">
        <v>59</v>
      </c>
      <c r="D552" s="313"/>
      <c r="E552" s="313"/>
      <c r="F552" s="315"/>
      <c r="G552" s="348" t="s">
        <v>60</v>
      </c>
      <c r="H552" s="399" t="s">
        <v>61</v>
      </c>
      <c r="I552" s="400" t="s">
        <v>62</v>
      </c>
      <c r="J552" s="384" t="s">
        <v>63</v>
      </c>
      <c r="K552" s="319"/>
      <c r="L552" s="318"/>
      <c r="M552" s="320"/>
      <c r="N552" s="317"/>
      <c r="O552" s="322"/>
      <c r="P552" s="322"/>
      <c r="Q552" s="325"/>
      <c r="R552" s="326"/>
    </row>
    <row r="553" spans="1:22" ht="17.25" customHeight="1">
      <c r="A553" s="313"/>
      <c r="B553" s="398"/>
      <c r="C553" s="340"/>
      <c r="D553" s="313"/>
      <c r="E553" s="313"/>
      <c r="F553" s="315"/>
      <c r="G553" s="349"/>
      <c r="H553" s="385"/>
      <c r="I553" s="401"/>
      <c r="J553" s="385"/>
      <c r="K553" s="388" t="str">
        <f>IFERROR((IF((I564+J564)&gt;12000*E564,ROUNDUP(12000*E564*I564/(I564+J564),0),"")),"")</f>
        <v/>
      </c>
      <c r="L553" s="388"/>
      <c r="M553" s="391" t="str">
        <f>IFERROR((IF((I564+J564)&gt;12000*E564,ROUNDUP(12000*E564*J564/(I564+J564),0),"")),"")</f>
        <v/>
      </c>
      <c r="N553" s="392"/>
      <c r="O553" s="351" t="str">
        <f>IF(AND(I564="",K553=""),"",MIN(I564,K553)+K560)</f>
        <v/>
      </c>
      <c r="P553" s="352"/>
      <c r="Q553" s="355" t="str">
        <f>IF(AND(J564="",M553=""),"",MIN(J564,M553)+M560)</f>
        <v/>
      </c>
      <c r="R553" s="356"/>
    </row>
    <row r="554" spans="1:22" ht="15.75" customHeight="1">
      <c r="A554" s="313"/>
      <c r="B554" s="398"/>
      <c r="C554" s="341"/>
      <c r="D554" s="313"/>
      <c r="E554" s="313"/>
      <c r="F554" s="315"/>
      <c r="G554" s="349"/>
      <c r="H554" s="385"/>
      <c r="I554" s="401"/>
      <c r="J554" s="385"/>
      <c r="K554" s="389"/>
      <c r="L554" s="389"/>
      <c r="M554" s="393"/>
      <c r="N554" s="394"/>
      <c r="O554" s="353"/>
      <c r="P554" s="353"/>
      <c r="Q554" s="357"/>
      <c r="R554" s="358"/>
    </row>
    <row r="555" spans="1:22" ht="19.5" customHeight="1" thickBot="1">
      <c r="A555" s="313"/>
      <c r="B555" s="398"/>
      <c r="C555" s="341"/>
      <c r="D555" s="314"/>
      <c r="E555" s="314"/>
      <c r="F555" s="316"/>
      <c r="G555" s="350"/>
      <c r="H555" s="386"/>
      <c r="I555" s="402"/>
      <c r="J555" s="386"/>
      <c r="K555" s="389"/>
      <c r="L555" s="389"/>
      <c r="M555" s="393"/>
      <c r="N555" s="394"/>
      <c r="O555" s="353"/>
      <c r="P555" s="353"/>
      <c r="Q555" s="357"/>
      <c r="R555" s="358"/>
    </row>
    <row r="556" spans="1:22" ht="45" customHeight="1">
      <c r="A556" s="313"/>
      <c r="B556" s="398"/>
      <c r="C556" s="25" t="s">
        <v>66</v>
      </c>
      <c r="D556" s="361" t="str">
        <f>IF('様式第６号(2)'!T117="","",'様式第６号(2)'!T117)</f>
        <v/>
      </c>
      <c r="E556" s="361" t="str">
        <f>IF('様式第６号(3)'!W110="","",'様式第６号(3)'!W110)</f>
        <v/>
      </c>
      <c r="F556" s="363" t="str">
        <f>IF(OR(D556="",E556=""),"",D556+E556)</f>
        <v/>
      </c>
      <c r="G556" s="365" t="str">
        <f>IF(F556&lt;=F564,D556,"")</f>
        <v/>
      </c>
      <c r="H556" s="367" t="str">
        <f>IF(F556&lt;=F564,E556,"")</f>
        <v/>
      </c>
      <c r="I556" s="369" t="str">
        <f>IF('様式第６号(2)'!V117="","",'様式第６号(2)'!V117)</f>
        <v/>
      </c>
      <c r="J556" s="371" t="str">
        <f>IF('様式第６号(3)'!P110="","",'様式第６号(3)'!P110)</f>
        <v/>
      </c>
      <c r="K556" s="389"/>
      <c r="L556" s="389"/>
      <c r="M556" s="393"/>
      <c r="N556" s="394"/>
      <c r="O556" s="353"/>
      <c r="P556" s="353"/>
      <c r="Q556" s="357"/>
      <c r="R556" s="358"/>
    </row>
    <row r="557" spans="1:22" ht="19.5" customHeight="1" thickBot="1">
      <c r="A557" s="313"/>
      <c r="B557" s="398"/>
      <c r="C557" s="340"/>
      <c r="D557" s="362"/>
      <c r="E557" s="362"/>
      <c r="F557" s="364"/>
      <c r="G557" s="366"/>
      <c r="H557" s="368"/>
      <c r="I557" s="370"/>
      <c r="J557" s="372"/>
      <c r="K557" s="390"/>
      <c r="L557" s="390"/>
      <c r="M557" s="395"/>
      <c r="N557" s="396"/>
      <c r="O557" s="354"/>
      <c r="P557" s="354"/>
      <c r="Q557" s="359"/>
      <c r="R557" s="360"/>
    </row>
    <row r="558" spans="1:22" ht="28.5" customHeight="1" thickBot="1">
      <c r="A558" s="313"/>
      <c r="B558" s="398"/>
      <c r="C558" s="341"/>
      <c r="D558" s="12" t="s">
        <v>11</v>
      </c>
      <c r="E558" s="12" t="s">
        <v>12</v>
      </c>
      <c r="F558" s="26" t="s">
        <v>13</v>
      </c>
      <c r="G558" s="334" t="s">
        <v>67</v>
      </c>
      <c r="H558" s="335"/>
      <c r="I558" s="42" t="s">
        <v>68</v>
      </c>
      <c r="J558" s="27" t="s">
        <v>69</v>
      </c>
      <c r="K558" s="342" t="s">
        <v>70</v>
      </c>
      <c r="L558" s="342"/>
      <c r="M558" s="342"/>
      <c r="N558" s="335"/>
    </row>
    <row r="559" spans="1:22" ht="41.25" customHeight="1" thickBot="1">
      <c r="A559" s="313"/>
      <c r="B559" s="343" t="str">
        <f>IF('様式第６号(2)'!D117="","",'様式第６号(2)'!D117)</f>
        <v/>
      </c>
      <c r="C559" s="341"/>
      <c r="D559" s="313" t="s">
        <v>71</v>
      </c>
      <c r="E559" s="313" t="s">
        <v>72</v>
      </c>
      <c r="F559" s="315" t="s">
        <v>73</v>
      </c>
      <c r="G559" s="42" t="s">
        <v>74</v>
      </c>
      <c r="H559" s="27" t="s">
        <v>75</v>
      </c>
      <c r="I559" s="42" t="s">
        <v>74</v>
      </c>
      <c r="J559" s="27" t="s">
        <v>75</v>
      </c>
      <c r="K559" s="345" t="s">
        <v>57</v>
      </c>
      <c r="L559" s="346"/>
      <c r="M559" s="347" t="s">
        <v>76</v>
      </c>
      <c r="N559" s="346"/>
      <c r="O559" s="28"/>
      <c r="P559" s="4"/>
      <c r="Q559" s="4"/>
    </row>
    <row r="560" spans="1:22" ht="18.75" customHeight="1">
      <c r="A560" s="313"/>
      <c r="B560" s="343"/>
      <c r="C560" s="29" t="s">
        <v>78</v>
      </c>
      <c r="D560" s="313"/>
      <c r="E560" s="313"/>
      <c r="F560" s="315"/>
      <c r="G560" s="348" t="s">
        <v>79</v>
      </c>
      <c r="H560" s="384" t="s">
        <v>80</v>
      </c>
      <c r="I560" s="387" t="str">
        <f>IF(E564="","",MIN(G556,G564)+SUM(I556))</f>
        <v/>
      </c>
      <c r="J560" s="333" t="str">
        <f>IF(E564="","",MIN(H556,H564)+SUM(J556))</f>
        <v/>
      </c>
      <c r="K560" s="373" t="str">
        <f>IF('様式第６号(2)'!AB117="","",'様式第６号(2)'!AB117)</f>
        <v/>
      </c>
      <c r="L560" s="373"/>
      <c r="M560" s="375" t="str">
        <f>IF('様式第６号(3)'!V110="","",'様式第６号(3)'!V110)</f>
        <v/>
      </c>
      <c r="N560" s="376"/>
      <c r="P560" s="4"/>
      <c r="Q560" s="4"/>
    </row>
    <row r="561" spans="1:22" ht="19.5" customHeight="1" thickBot="1">
      <c r="A561" s="313"/>
      <c r="B561" s="343"/>
      <c r="C561" s="379" t="str">
        <f>IFERROR(C557/C553,"")</f>
        <v/>
      </c>
      <c r="D561" s="313"/>
      <c r="E561" s="313"/>
      <c r="F561" s="315"/>
      <c r="G561" s="349"/>
      <c r="H561" s="385"/>
      <c r="I561" s="328"/>
      <c r="J561" s="330"/>
      <c r="K561" s="373"/>
      <c r="L561" s="373"/>
      <c r="M561" s="375"/>
      <c r="N561" s="376"/>
      <c r="P561" s="4"/>
      <c r="Q561" s="4"/>
    </row>
    <row r="562" spans="1:22" ht="15.75" customHeight="1">
      <c r="A562" s="313"/>
      <c r="B562" s="343"/>
      <c r="C562" s="380"/>
      <c r="D562" s="313"/>
      <c r="E562" s="313"/>
      <c r="F562" s="315"/>
      <c r="G562" s="349"/>
      <c r="H562" s="385"/>
      <c r="I562" s="30" t="s">
        <v>35</v>
      </c>
      <c r="J562" s="31" t="s">
        <v>35</v>
      </c>
      <c r="K562" s="373"/>
      <c r="L562" s="373"/>
      <c r="M562" s="375"/>
      <c r="N562" s="376"/>
      <c r="P562" s="4"/>
      <c r="Q562" s="4"/>
    </row>
    <row r="563" spans="1:22" ht="18.75" customHeight="1" thickBot="1">
      <c r="A563" s="313"/>
      <c r="B563" s="343"/>
      <c r="C563" s="32" t="s">
        <v>82</v>
      </c>
      <c r="D563" s="314"/>
      <c r="E563" s="314"/>
      <c r="F563" s="316"/>
      <c r="G563" s="350"/>
      <c r="H563" s="386"/>
      <c r="I563" s="54">
        <f>'様式第６号(2)'!$I$18</f>
        <v>0</v>
      </c>
      <c r="J563" s="55">
        <f>'様式第６号(3)'!$I$18</f>
        <v>0</v>
      </c>
      <c r="K563" s="373"/>
      <c r="L563" s="373"/>
      <c r="M563" s="375"/>
      <c r="N563" s="376"/>
      <c r="P563" s="4"/>
      <c r="Q563" s="4"/>
    </row>
    <row r="564" spans="1:22" ht="45" customHeight="1">
      <c r="A564" s="313"/>
      <c r="B564" s="343"/>
      <c r="C564" s="379" t="str">
        <f>IF(OR(C553="",C557=""),"",IF(AND(C561&gt;=0.85,C561&lt;=1.15),"○","×"))</f>
        <v/>
      </c>
      <c r="D564" s="382" t="str">
        <f>IF(C553="","",C553)</f>
        <v/>
      </c>
      <c r="E564" s="336"/>
      <c r="F564" s="338" t="str">
        <f>IFERROR(D564*E564,"")</f>
        <v/>
      </c>
      <c r="G564" s="327" t="str">
        <f>IF(F564&lt;F556,ROUNDUP(F564*D556/ F556,0),"")</f>
        <v/>
      </c>
      <c r="H564" s="329" t="str">
        <f>IF(F564&lt;F556,ROUNDUP(F564*E556/ F556,0),"")</f>
        <v/>
      </c>
      <c r="I564" s="331" t="str">
        <f>IFERROR(ROUNDUP(I560*I563,0),"")</f>
        <v/>
      </c>
      <c r="J564" s="333" t="str">
        <f>IFERROR(ROUNDUP(J560*J563,0),"")</f>
        <v/>
      </c>
      <c r="K564" s="373"/>
      <c r="L564" s="373"/>
      <c r="M564" s="375"/>
      <c r="N564" s="376"/>
      <c r="P564" s="4"/>
      <c r="Q564" s="4"/>
    </row>
    <row r="565" spans="1:22" ht="19.5" customHeight="1" thickBot="1">
      <c r="A565" s="314"/>
      <c r="B565" s="344"/>
      <c r="C565" s="381"/>
      <c r="D565" s="383"/>
      <c r="E565" s="337"/>
      <c r="F565" s="339"/>
      <c r="G565" s="328"/>
      <c r="H565" s="330"/>
      <c r="I565" s="332"/>
      <c r="J565" s="330"/>
      <c r="K565" s="374"/>
      <c r="L565" s="374"/>
      <c r="M565" s="377"/>
      <c r="N565" s="378"/>
      <c r="P565" s="33"/>
      <c r="Q565" s="34"/>
      <c r="R565" s="34"/>
    </row>
    <row r="566" spans="1:22" ht="24" customHeight="1" thickBot="1">
      <c r="A566" s="10" t="s">
        <v>108</v>
      </c>
      <c r="B566" s="11" t="s">
        <v>84</v>
      </c>
      <c r="C566" s="12" t="s">
        <v>7</v>
      </c>
      <c r="D566" s="12" t="s">
        <v>8</v>
      </c>
      <c r="E566" s="12" t="s">
        <v>9</v>
      </c>
      <c r="F566" s="13" t="s">
        <v>10</v>
      </c>
      <c r="G566" s="334" t="s">
        <v>44</v>
      </c>
      <c r="H566" s="335"/>
      <c r="I566" s="334" t="s">
        <v>45</v>
      </c>
      <c r="J566" s="335"/>
      <c r="K566" s="318" t="s">
        <v>46</v>
      </c>
      <c r="L566" s="403"/>
      <c r="M566" s="403"/>
      <c r="N566" s="319"/>
      <c r="O566" s="404" t="s">
        <v>47</v>
      </c>
      <c r="P566" s="404"/>
      <c r="Q566" s="404"/>
      <c r="R566" s="346"/>
      <c r="T566" s="14"/>
      <c r="U566" s="14"/>
      <c r="V566" s="14"/>
    </row>
    <row r="567" spans="1:22" ht="31.5" customHeight="1" thickBot="1">
      <c r="A567" s="313">
        <v>34</v>
      </c>
      <c r="B567" s="15" t="s">
        <v>48</v>
      </c>
      <c r="C567" s="11" t="s">
        <v>49</v>
      </c>
      <c r="D567" s="313" t="s">
        <v>50</v>
      </c>
      <c r="E567" s="313" t="s">
        <v>51</v>
      </c>
      <c r="F567" s="315" t="s">
        <v>52</v>
      </c>
      <c r="G567" s="16" t="s">
        <v>53</v>
      </c>
      <c r="H567" s="17" t="s">
        <v>54</v>
      </c>
      <c r="I567" s="18" t="s">
        <v>53</v>
      </c>
      <c r="J567" s="17" t="s">
        <v>54</v>
      </c>
      <c r="K567" s="317" t="s">
        <v>55</v>
      </c>
      <c r="L567" s="318"/>
      <c r="M567" s="320" t="s">
        <v>56</v>
      </c>
      <c r="N567" s="317"/>
      <c r="O567" s="321" t="s">
        <v>57</v>
      </c>
      <c r="P567" s="321"/>
      <c r="Q567" s="323" t="s">
        <v>58</v>
      </c>
      <c r="R567" s="324"/>
      <c r="T567" s="19"/>
      <c r="U567" s="43"/>
      <c r="V567" s="20"/>
    </row>
    <row r="568" spans="1:22" ht="24" customHeight="1" thickBot="1">
      <c r="A568" s="313"/>
      <c r="B568" s="397" t="str">
        <f>IF('様式第６号(2)'!B119="","",'様式第６号(2)'!B119)</f>
        <v/>
      </c>
      <c r="C568" s="21" t="s">
        <v>59</v>
      </c>
      <c r="D568" s="313"/>
      <c r="E568" s="313"/>
      <c r="F568" s="315"/>
      <c r="G568" s="348" t="s">
        <v>60</v>
      </c>
      <c r="H568" s="399" t="s">
        <v>61</v>
      </c>
      <c r="I568" s="400" t="s">
        <v>62</v>
      </c>
      <c r="J568" s="384" t="s">
        <v>63</v>
      </c>
      <c r="K568" s="319"/>
      <c r="L568" s="318"/>
      <c r="M568" s="320"/>
      <c r="N568" s="317"/>
      <c r="O568" s="322"/>
      <c r="P568" s="322"/>
      <c r="Q568" s="325"/>
      <c r="R568" s="326"/>
    </row>
    <row r="569" spans="1:22" ht="17.25" customHeight="1">
      <c r="A569" s="313"/>
      <c r="B569" s="398"/>
      <c r="C569" s="340"/>
      <c r="D569" s="313"/>
      <c r="E569" s="313"/>
      <c r="F569" s="315"/>
      <c r="G569" s="349"/>
      <c r="H569" s="385"/>
      <c r="I569" s="401"/>
      <c r="J569" s="385"/>
      <c r="K569" s="388" t="str">
        <f>IFERROR((IF((I580+J580)&gt;12000*E580,ROUNDUP(12000*E580*I580/(I580+J580),0),"")),"")</f>
        <v/>
      </c>
      <c r="L569" s="388"/>
      <c r="M569" s="391" t="str">
        <f>IFERROR((IF((I580+J580)&gt;12000*E580,ROUNDUP(12000*E580*J580/(I580+J580),0),"")),"")</f>
        <v/>
      </c>
      <c r="N569" s="392"/>
      <c r="O569" s="351" t="str">
        <f>IF(AND(I580="",K569=""),"",MIN(I580,K569)+K576)</f>
        <v/>
      </c>
      <c r="P569" s="352"/>
      <c r="Q569" s="355" t="str">
        <f>IF(AND(J580="",M569=""),"",MIN(J580,M569)+M576)</f>
        <v/>
      </c>
      <c r="R569" s="356"/>
    </row>
    <row r="570" spans="1:22" ht="15.75" customHeight="1">
      <c r="A570" s="313"/>
      <c r="B570" s="398"/>
      <c r="C570" s="341"/>
      <c r="D570" s="313"/>
      <c r="E570" s="313"/>
      <c r="F570" s="315"/>
      <c r="G570" s="349"/>
      <c r="H570" s="385"/>
      <c r="I570" s="401"/>
      <c r="J570" s="385"/>
      <c r="K570" s="389"/>
      <c r="L570" s="389"/>
      <c r="M570" s="393"/>
      <c r="N570" s="394"/>
      <c r="O570" s="353"/>
      <c r="P570" s="353"/>
      <c r="Q570" s="357"/>
      <c r="R570" s="358"/>
    </row>
    <row r="571" spans="1:22" ht="19.5" customHeight="1" thickBot="1">
      <c r="A571" s="313"/>
      <c r="B571" s="398"/>
      <c r="C571" s="341"/>
      <c r="D571" s="314"/>
      <c r="E571" s="314"/>
      <c r="F571" s="316"/>
      <c r="G571" s="350"/>
      <c r="H571" s="386"/>
      <c r="I571" s="402"/>
      <c r="J571" s="386"/>
      <c r="K571" s="389"/>
      <c r="L571" s="389"/>
      <c r="M571" s="393"/>
      <c r="N571" s="394"/>
      <c r="O571" s="353"/>
      <c r="P571" s="353"/>
      <c r="Q571" s="357"/>
      <c r="R571" s="358"/>
    </row>
    <row r="572" spans="1:22" ht="45" customHeight="1">
      <c r="A572" s="313"/>
      <c r="B572" s="398"/>
      <c r="C572" s="25" t="s">
        <v>66</v>
      </c>
      <c r="D572" s="361" t="str">
        <f>IF('様式第６号(2)'!T119="","",'様式第６号(2)'!T119)</f>
        <v/>
      </c>
      <c r="E572" s="361" t="str">
        <f>IF('様式第６号(3)'!W112="","",'様式第６号(3)'!W112)</f>
        <v/>
      </c>
      <c r="F572" s="363" t="str">
        <f>IF(OR(D572="",E572=""),"",D572+E572)</f>
        <v/>
      </c>
      <c r="G572" s="365" t="str">
        <f>IF(F572&lt;=F580,D572,"")</f>
        <v/>
      </c>
      <c r="H572" s="367" t="str">
        <f>IF(F572&lt;=F580,E572,"")</f>
        <v/>
      </c>
      <c r="I572" s="369" t="str">
        <f>IF('様式第６号(2)'!V119="","",'様式第６号(2)'!V119)</f>
        <v/>
      </c>
      <c r="J572" s="371" t="str">
        <f>IF('様式第６号(3)'!P112="","",'様式第６号(3)'!P112)</f>
        <v/>
      </c>
      <c r="K572" s="389"/>
      <c r="L572" s="389"/>
      <c r="M572" s="393"/>
      <c r="N572" s="394"/>
      <c r="O572" s="353"/>
      <c r="P572" s="353"/>
      <c r="Q572" s="357"/>
      <c r="R572" s="358"/>
    </row>
    <row r="573" spans="1:22" ht="19.5" customHeight="1" thickBot="1">
      <c r="A573" s="313"/>
      <c r="B573" s="398"/>
      <c r="C573" s="340"/>
      <c r="D573" s="362"/>
      <c r="E573" s="362"/>
      <c r="F573" s="364"/>
      <c r="G573" s="366"/>
      <c r="H573" s="368"/>
      <c r="I573" s="370"/>
      <c r="J573" s="372"/>
      <c r="K573" s="390"/>
      <c r="L573" s="390"/>
      <c r="M573" s="395"/>
      <c r="N573" s="396"/>
      <c r="O573" s="354"/>
      <c r="P573" s="354"/>
      <c r="Q573" s="359"/>
      <c r="R573" s="360"/>
    </row>
    <row r="574" spans="1:22" ht="28.5" customHeight="1" thickBot="1">
      <c r="A574" s="313"/>
      <c r="B574" s="398"/>
      <c r="C574" s="341"/>
      <c r="D574" s="12" t="s">
        <v>11</v>
      </c>
      <c r="E574" s="12" t="s">
        <v>12</v>
      </c>
      <c r="F574" s="26" t="s">
        <v>13</v>
      </c>
      <c r="G574" s="334" t="s">
        <v>67</v>
      </c>
      <c r="H574" s="335"/>
      <c r="I574" s="42" t="s">
        <v>68</v>
      </c>
      <c r="J574" s="27" t="s">
        <v>69</v>
      </c>
      <c r="K574" s="342" t="s">
        <v>70</v>
      </c>
      <c r="L574" s="342"/>
      <c r="M574" s="342"/>
      <c r="N574" s="335"/>
    </row>
    <row r="575" spans="1:22" ht="41.25" customHeight="1" thickBot="1">
      <c r="A575" s="313"/>
      <c r="B575" s="343" t="str">
        <f>IF('様式第６号(2)'!D119="","",'様式第６号(2)'!D119)</f>
        <v/>
      </c>
      <c r="C575" s="341"/>
      <c r="D575" s="313" t="s">
        <v>71</v>
      </c>
      <c r="E575" s="313" t="s">
        <v>72</v>
      </c>
      <c r="F575" s="315" t="s">
        <v>73</v>
      </c>
      <c r="G575" s="42" t="s">
        <v>74</v>
      </c>
      <c r="H575" s="27" t="s">
        <v>75</v>
      </c>
      <c r="I575" s="42" t="s">
        <v>74</v>
      </c>
      <c r="J575" s="27" t="s">
        <v>75</v>
      </c>
      <c r="K575" s="345" t="s">
        <v>57</v>
      </c>
      <c r="L575" s="346"/>
      <c r="M575" s="347" t="s">
        <v>76</v>
      </c>
      <c r="N575" s="346"/>
      <c r="O575" s="28"/>
      <c r="P575" s="4"/>
      <c r="Q575" s="4"/>
      <c r="T575" s="3"/>
      <c r="U575" s="3"/>
      <c r="V575" s="3"/>
    </row>
    <row r="576" spans="1:22" ht="18.75" customHeight="1">
      <c r="A576" s="313"/>
      <c r="B576" s="343"/>
      <c r="C576" s="29" t="s">
        <v>78</v>
      </c>
      <c r="D576" s="313"/>
      <c r="E576" s="313"/>
      <c r="F576" s="315"/>
      <c r="G576" s="348" t="s">
        <v>79</v>
      </c>
      <c r="H576" s="384" t="s">
        <v>80</v>
      </c>
      <c r="I576" s="387" t="str">
        <f>IF(E580="","",MIN(G572,G580)+SUM(I572))</f>
        <v/>
      </c>
      <c r="J576" s="333" t="str">
        <f>IF(E580="","",MIN(H572,H580)+SUM(J572))</f>
        <v/>
      </c>
      <c r="K576" s="373" t="str">
        <f>IF('様式第６号(2)'!AB119="","",'様式第６号(2)'!AB119)</f>
        <v/>
      </c>
      <c r="L576" s="373"/>
      <c r="M576" s="375" t="str">
        <f>IF('様式第６号(3)'!V112="","",'様式第６号(3)'!V112)</f>
        <v/>
      </c>
      <c r="N576" s="376"/>
      <c r="P576" s="4"/>
      <c r="Q576" s="4"/>
      <c r="T576" s="3"/>
      <c r="U576" s="3"/>
      <c r="V576" s="3"/>
    </row>
    <row r="577" spans="1:22" ht="19.5" customHeight="1" thickBot="1">
      <c r="A577" s="313"/>
      <c r="B577" s="343"/>
      <c r="C577" s="379" t="str">
        <f>IFERROR(C573/C569,"")</f>
        <v/>
      </c>
      <c r="D577" s="313"/>
      <c r="E577" s="313"/>
      <c r="F577" s="315"/>
      <c r="G577" s="349"/>
      <c r="H577" s="385"/>
      <c r="I577" s="328"/>
      <c r="J577" s="330"/>
      <c r="K577" s="373"/>
      <c r="L577" s="373"/>
      <c r="M577" s="375"/>
      <c r="N577" s="376"/>
      <c r="P577" s="4"/>
      <c r="Q577" s="4"/>
      <c r="T577" s="3"/>
      <c r="U577" s="3"/>
      <c r="V577" s="3"/>
    </row>
    <row r="578" spans="1:22" ht="15.75" customHeight="1">
      <c r="A578" s="313"/>
      <c r="B578" s="343"/>
      <c r="C578" s="380"/>
      <c r="D578" s="313"/>
      <c r="E578" s="313"/>
      <c r="F578" s="315"/>
      <c r="G578" s="349"/>
      <c r="H578" s="385"/>
      <c r="I578" s="30" t="s">
        <v>35</v>
      </c>
      <c r="J578" s="31" t="s">
        <v>35</v>
      </c>
      <c r="K578" s="373"/>
      <c r="L578" s="373"/>
      <c r="M578" s="375"/>
      <c r="N578" s="376"/>
      <c r="P578" s="4"/>
      <c r="Q578" s="4"/>
      <c r="T578" s="3"/>
      <c r="U578" s="3"/>
      <c r="V578" s="3"/>
    </row>
    <row r="579" spans="1:22" ht="18.75" customHeight="1" thickBot="1">
      <c r="A579" s="313"/>
      <c r="B579" s="343"/>
      <c r="C579" s="32" t="s">
        <v>82</v>
      </c>
      <c r="D579" s="314"/>
      <c r="E579" s="314"/>
      <c r="F579" s="316"/>
      <c r="G579" s="350"/>
      <c r="H579" s="386"/>
      <c r="I579" s="54">
        <f>'様式第６号(2)'!$I$18</f>
        <v>0</v>
      </c>
      <c r="J579" s="55">
        <f>'様式第６号(3)'!$I$18</f>
        <v>0</v>
      </c>
      <c r="K579" s="373"/>
      <c r="L579" s="373"/>
      <c r="M579" s="375"/>
      <c r="N579" s="376"/>
      <c r="P579" s="4"/>
      <c r="Q579" s="4"/>
      <c r="T579" s="3"/>
      <c r="U579" s="3"/>
      <c r="V579" s="3"/>
    </row>
    <row r="580" spans="1:22" ht="45" customHeight="1">
      <c r="A580" s="313"/>
      <c r="B580" s="343"/>
      <c r="C580" s="379" t="str">
        <f>IF(OR(C569="",C573=""),"",IF(AND(C577&gt;=0.85,C577&lt;=1.15),"○","×"))</f>
        <v/>
      </c>
      <c r="D580" s="382" t="str">
        <f>IF(C569="","",C569)</f>
        <v/>
      </c>
      <c r="E580" s="336"/>
      <c r="F580" s="338" t="str">
        <f>IFERROR(D580*E580,"")</f>
        <v/>
      </c>
      <c r="G580" s="327" t="str">
        <f>IF(F580&lt;F572,ROUNDUP(F580*D572/ F572,0),"")</f>
        <v/>
      </c>
      <c r="H580" s="329" t="str">
        <f>IF(F580&lt;F572,ROUNDUP(F580*E572/ F572,0),"")</f>
        <v/>
      </c>
      <c r="I580" s="331" t="str">
        <f>IFERROR(ROUNDUP(I576*I579,0),"")</f>
        <v/>
      </c>
      <c r="J580" s="333" t="str">
        <f>IFERROR(ROUNDUP(J576*J579,0),"")</f>
        <v/>
      </c>
      <c r="K580" s="373"/>
      <c r="L580" s="373"/>
      <c r="M580" s="375"/>
      <c r="N580" s="376"/>
      <c r="P580" s="4"/>
      <c r="Q580" s="4"/>
      <c r="T580" s="3"/>
      <c r="U580" s="3"/>
      <c r="V580" s="3"/>
    </row>
    <row r="581" spans="1:22" ht="19.5" customHeight="1" thickBot="1">
      <c r="A581" s="314"/>
      <c r="B581" s="344"/>
      <c r="C581" s="381"/>
      <c r="D581" s="383"/>
      <c r="E581" s="337"/>
      <c r="F581" s="339"/>
      <c r="G581" s="328"/>
      <c r="H581" s="330"/>
      <c r="I581" s="332"/>
      <c r="J581" s="330"/>
      <c r="K581" s="374"/>
      <c r="L581" s="374"/>
      <c r="M581" s="377"/>
      <c r="N581" s="378"/>
      <c r="P581" s="33"/>
      <c r="Q581" s="34"/>
      <c r="R581" s="34"/>
    </row>
    <row r="582" spans="1:22" ht="24" customHeight="1" thickBot="1">
      <c r="A582" s="10" t="s">
        <v>108</v>
      </c>
      <c r="B582" s="11" t="s">
        <v>84</v>
      </c>
      <c r="C582" s="12" t="s">
        <v>7</v>
      </c>
      <c r="D582" s="12" t="s">
        <v>8</v>
      </c>
      <c r="E582" s="12" t="s">
        <v>9</v>
      </c>
      <c r="F582" s="13" t="s">
        <v>10</v>
      </c>
      <c r="G582" s="334" t="s">
        <v>44</v>
      </c>
      <c r="H582" s="335"/>
      <c r="I582" s="334" t="s">
        <v>45</v>
      </c>
      <c r="J582" s="335"/>
      <c r="K582" s="318" t="s">
        <v>46</v>
      </c>
      <c r="L582" s="403"/>
      <c r="M582" s="403"/>
      <c r="N582" s="319"/>
      <c r="O582" s="404" t="s">
        <v>47</v>
      </c>
      <c r="P582" s="404"/>
      <c r="Q582" s="404"/>
      <c r="R582" s="346"/>
      <c r="T582" s="14"/>
      <c r="U582" s="14"/>
      <c r="V582" s="14"/>
    </row>
    <row r="583" spans="1:22" ht="31.5" customHeight="1" thickBot="1">
      <c r="A583" s="313">
        <v>35</v>
      </c>
      <c r="B583" s="15" t="s">
        <v>48</v>
      </c>
      <c r="C583" s="11" t="s">
        <v>49</v>
      </c>
      <c r="D583" s="313" t="s">
        <v>50</v>
      </c>
      <c r="E583" s="313" t="s">
        <v>51</v>
      </c>
      <c r="F583" s="315" t="s">
        <v>52</v>
      </c>
      <c r="G583" s="16" t="s">
        <v>53</v>
      </c>
      <c r="H583" s="17" t="s">
        <v>54</v>
      </c>
      <c r="I583" s="18" t="s">
        <v>53</v>
      </c>
      <c r="J583" s="17" t="s">
        <v>54</v>
      </c>
      <c r="K583" s="317" t="s">
        <v>55</v>
      </c>
      <c r="L583" s="318"/>
      <c r="M583" s="320" t="s">
        <v>56</v>
      </c>
      <c r="N583" s="317"/>
      <c r="O583" s="321" t="s">
        <v>57</v>
      </c>
      <c r="P583" s="321"/>
      <c r="Q583" s="323" t="s">
        <v>58</v>
      </c>
      <c r="R583" s="324"/>
      <c r="T583" s="19"/>
      <c r="U583" s="43"/>
      <c r="V583" s="20"/>
    </row>
    <row r="584" spans="1:22" ht="24" customHeight="1" thickBot="1">
      <c r="A584" s="313"/>
      <c r="B584" s="397" t="str">
        <f>IF('様式第６号(2)'!B121="","",'様式第６号(2)'!B121)</f>
        <v/>
      </c>
      <c r="C584" s="21" t="s">
        <v>59</v>
      </c>
      <c r="D584" s="313"/>
      <c r="E584" s="313"/>
      <c r="F584" s="315"/>
      <c r="G584" s="348" t="s">
        <v>60</v>
      </c>
      <c r="H584" s="399" t="s">
        <v>61</v>
      </c>
      <c r="I584" s="400" t="s">
        <v>62</v>
      </c>
      <c r="J584" s="384" t="s">
        <v>63</v>
      </c>
      <c r="K584" s="319"/>
      <c r="L584" s="318"/>
      <c r="M584" s="320"/>
      <c r="N584" s="317"/>
      <c r="O584" s="322"/>
      <c r="P584" s="322"/>
      <c r="Q584" s="325"/>
      <c r="R584" s="326"/>
    </row>
    <row r="585" spans="1:22" ht="17.25" customHeight="1">
      <c r="A585" s="313"/>
      <c r="B585" s="398"/>
      <c r="C585" s="340"/>
      <c r="D585" s="313"/>
      <c r="E585" s="313"/>
      <c r="F585" s="315"/>
      <c r="G585" s="349"/>
      <c r="H585" s="385"/>
      <c r="I585" s="401"/>
      <c r="J585" s="385"/>
      <c r="K585" s="388" t="str">
        <f>IFERROR((IF((I596+J596)&gt;12000*E596,ROUNDUP(12000*E596*I596/(I596+J596),0),"")),"")</f>
        <v/>
      </c>
      <c r="L585" s="388"/>
      <c r="M585" s="391" t="str">
        <f>IFERROR((IF((I596+J596)&gt;12000*E596,ROUNDUP(12000*E596*J596/(I596+J596),0),"")),"")</f>
        <v/>
      </c>
      <c r="N585" s="392"/>
      <c r="O585" s="351" t="str">
        <f>IF(AND(I596="",K585=""),"",MIN(I596,K585)+K592)</f>
        <v/>
      </c>
      <c r="P585" s="352"/>
      <c r="Q585" s="355" t="str">
        <f>IF(AND(J596="",M585=""),"",MIN(J596,M585)+M592)</f>
        <v/>
      </c>
      <c r="R585" s="356"/>
    </row>
    <row r="586" spans="1:22" ht="15.75" customHeight="1">
      <c r="A586" s="313"/>
      <c r="B586" s="398"/>
      <c r="C586" s="341"/>
      <c r="D586" s="313"/>
      <c r="E586" s="313"/>
      <c r="F586" s="315"/>
      <c r="G586" s="349"/>
      <c r="H586" s="385"/>
      <c r="I586" s="401"/>
      <c r="J586" s="385"/>
      <c r="K586" s="389"/>
      <c r="L586" s="389"/>
      <c r="M586" s="393"/>
      <c r="N586" s="394"/>
      <c r="O586" s="353"/>
      <c r="P586" s="353"/>
      <c r="Q586" s="357"/>
      <c r="R586" s="358"/>
    </row>
    <row r="587" spans="1:22" ht="19.5" customHeight="1" thickBot="1">
      <c r="A587" s="313"/>
      <c r="B587" s="398"/>
      <c r="C587" s="341"/>
      <c r="D587" s="314"/>
      <c r="E587" s="314"/>
      <c r="F587" s="316"/>
      <c r="G587" s="350"/>
      <c r="H587" s="386"/>
      <c r="I587" s="402"/>
      <c r="J587" s="386"/>
      <c r="K587" s="389"/>
      <c r="L587" s="389"/>
      <c r="M587" s="393"/>
      <c r="N587" s="394"/>
      <c r="O587" s="353"/>
      <c r="P587" s="353"/>
      <c r="Q587" s="357"/>
      <c r="R587" s="358"/>
    </row>
    <row r="588" spans="1:22" ht="45" customHeight="1">
      <c r="A588" s="313"/>
      <c r="B588" s="398"/>
      <c r="C588" s="25" t="s">
        <v>66</v>
      </c>
      <c r="D588" s="361" t="str">
        <f>IF('様式第６号(2)'!T121="","",'様式第６号(2)'!T121)</f>
        <v/>
      </c>
      <c r="E588" s="361" t="str">
        <f>IF('様式第６号(3)'!W114="","",'様式第６号(3)'!W114)</f>
        <v/>
      </c>
      <c r="F588" s="363" t="str">
        <f>IF(OR(D588="",E588=""),"",D588+E588)</f>
        <v/>
      </c>
      <c r="G588" s="365" t="str">
        <f>IF(F588&lt;=F596,D588,"")</f>
        <v/>
      </c>
      <c r="H588" s="367" t="str">
        <f>IF(F588&lt;=F596,E588,"")</f>
        <v/>
      </c>
      <c r="I588" s="369" t="str">
        <f>IF('様式第６号(2)'!V121="","",'様式第６号(2)'!V121)</f>
        <v/>
      </c>
      <c r="J588" s="371" t="str">
        <f>IF('様式第６号(3)'!P114="","",'様式第６号(3)'!P114)</f>
        <v/>
      </c>
      <c r="K588" s="389"/>
      <c r="L588" s="389"/>
      <c r="M588" s="393"/>
      <c r="N588" s="394"/>
      <c r="O588" s="353"/>
      <c r="P588" s="353"/>
      <c r="Q588" s="357"/>
      <c r="R588" s="358"/>
    </row>
    <row r="589" spans="1:22" ht="19.5" customHeight="1" thickBot="1">
      <c r="A589" s="313"/>
      <c r="B589" s="398"/>
      <c r="C589" s="340"/>
      <c r="D589" s="362"/>
      <c r="E589" s="362"/>
      <c r="F589" s="364"/>
      <c r="G589" s="366"/>
      <c r="H589" s="368"/>
      <c r="I589" s="370"/>
      <c r="J589" s="372"/>
      <c r="K589" s="390"/>
      <c r="L589" s="390"/>
      <c r="M589" s="395"/>
      <c r="N589" s="396"/>
      <c r="O589" s="354"/>
      <c r="P589" s="354"/>
      <c r="Q589" s="359"/>
      <c r="R589" s="360"/>
    </row>
    <row r="590" spans="1:22" ht="28.5" customHeight="1" thickBot="1">
      <c r="A590" s="313"/>
      <c r="B590" s="398"/>
      <c r="C590" s="341"/>
      <c r="D590" s="12" t="s">
        <v>11</v>
      </c>
      <c r="E590" s="12" t="s">
        <v>12</v>
      </c>
      <c r="F590" s="26" t="s">
        <v>13</v>
      </c>
      <c r="G590" s="334" t="s">
        <v>67</v>
      </c>
      <c r="H590" s="335"/>
      <c r="I590" s="42" t="s">
        <v>68</v>
      </c>
      <c r="J590" s="27" t="s">
        <v>69</v>
      </c>
      <c r="K590" s="342" t="s">
        <v>70</v>
      </c>
      <c r="L590" s="342"/>
      <c r="M590" s="342"/>
      <c r="N590" s="335"/>
    </row>
    <row r="591" spans="1:22" ht="41.25" customHeight="1" thickBot="1">
      <c r="A591" s="313"/>
      <c r="B591" s="343" t="str">
        <f>IF('様式第６号(2)'!D121="","",'様式第６号(2)'!D121)</f>
        <v/>
      </c>
      <c r="C591" s="341"/>
      <c r="D591" s="313" t="s">
        <v>71</v>
      </c>
      <c r="E591" s="313" t="s">
        <v>72</v>
      </c>
      <c r="F591" s="315" t="s">
        <v>73</v>
      </c>
      <c r="G591" s="42" t="s">
        <v>74</v>
      </c>
      <c r="H591" s="27" t="s">
        <v>75</v>
      </c>
      <c r="I591" s="42" t="s">
        <v>74</v>
      </c>
      <c r="J591" s="27" t="s">
        <v>75</v>
      </c>
      <c r="K591" s="345" t="s">
        <v>57</v>
      </c>
      <c r="L591" s="346"/>
      <c r="M591" s="347" t="s">
        <v>76</v>
      </c>
      <c r="N591" s="346"/>
      <c r="O591" s="28"/>
      <c r="P591" s="4"/>
      <c r="Q591" s="4"/>
    </row>
    <row r="592" spans="1:22" ht="18.75" customHeight="1">
      <c r="A592" s="313"/>
      <c r="B592" s="343"/>
      <c r="C592" s="29" t="s">
        <v>78</v>
      </c>
      <c r="D592" s="313"/>
      <c r="E592" s="313"/>
      <c r="F592" s="315"/>
      <c r="G592" s="348" t="s">
        <v>79</v>
      </c>
      <c r="H592" s="384" t="s">
        <v>80</v>
      </c>
      <c r="I592" s="387" t="str">
        <f>IF(E596="","",MIN(G588,G596)+SUM(I588))</f>
        <v/>
      </c>
      <c r="J592" s="333" t="str">
        <f>IF(E596="","",MIN(H588,H596)+SUM(J588))</f>
        <v/>
      </c>
      <c r="K592" s="373" t="str">
        <f>IF('様式第６号(2)'!AB121="","",'様式第６号(2)'!AB121)</f>
        <v/>
      </c>
      <c r="L592" s="373"/>
      <c r="M592" s="375" t="str">
        <f>IF('様式第６号(3)'!V114="","",'様式第６号(3)'!V114)</f>
        <v/>
      </c>
      <c r="N592" s="376"/>
      <c r="P592" s="4"/>
      <c r="Q592" s="4"/>
    </row>
    <row r="593" spans="1:22" ht="19.5" customHeight="1" thickBot="1">
      <c r="A593" s="313"/>
      <c r="B593" s="343"/>
      <c r="C593" s="379" t="str">
        <f>IFERROR(C589/C585,"")</f>
        <v/>
      </c>
      <c r="D593" s="313"/>
      <c r="E593" s="313"/>
      <c r="F593" s="315"/>
      <c r="G593" s="349"/>
      <c r="H593" s="385"/>
      <c r="I593" s="328"/>
      <c r="J593" s="330"/>
      <c r="K593" s="373"/>
      <c r="L593" s="373"/>
      <c r="M593" s="375"/>
      <c r="N593" s="376"/>
      <c r="P593" s="4"/>
      <c r="Q593" s="4"/>
    </row>
    <row r="594" spans="1:22" ht="15.75" customHeight="1">
      <c r="A594" s="313"/>
      <c r="B594" s="343"/>
      <c r="C594" s="380"/>
      <c r="D594" s="313"/>
      <c r="E594" s="313"/>
      <c r="F594" s="315"/>
      <c r="G594" s="349"/>
      <c r="H594" s="385"/>
      <c r="I594" s="30" t="s">
        <v>35</v>
      </c>
      <c r="J594" s="31" t="s">
        <v>35</v>
      </c>
      <c r="K594" s="373"/>
      <c r="L594" s="373"/>
      <c r="M594" s="375"/>
      <c r="N594" s="376"/>
      <c r="P594" s="4"/>
      <c r="Q594" s="4"/>
    </row>
    <row r="595" spans="1:22" ht="18.75" customHeight="1" thickBot="1">
      <c r="A595" s="313"/>
      <c r="B595" s="343"/>
      <c r="C595" s="32" t="s">
        <v>82</v>
      </c>
      <c r="D595" s="314"/>
      <c r="E595" s="314"/>
      <c r="F595" s="316"/>
      <c r="G595" s="350"/>
      <c r="H595" s="386"/>
      <c r="I595" s="54">
        <f>'様式第６号(2)'!$I$18</f>
        <v>0</v>
      </c>
      <c r="J595" s="55">
        <f>'様式第６号(3)'!$I$18</f>
        <v>0</v>
      </c>
      <c r="K595" s="373"/>
      <c r="L595" s="373"/>
      <c r="M595" s="375"/>
      <c r="N595" s="376"/>
      <c r="P595" s="4"/>
      <c r="Q595" s="4"/>
    </row>
    <row r="596" spans="1:22" ht="45" customHeight="1">
      <c r="A596" s="313"/>
      <c r="B596" s="343"/>
      <c r="C596" s="379" t="str">
        <f>IF(OR(C585="",C589=""),"",IF(AND(C593&gt;=0.85,C593&lt;=1.15),"○","×"))</f>
        <v/>
      </c>
      <c r="D596" s="382" t="str">
        <f>IF(C585="","",C585)</f>
        <v/>
      </c>
      <c r="E596" s="336"/>
      <c r="F596" s="338" t="str">
        <f>IFERROR(D596*E596,"")</f>
        <v/>
      </c>
      <c r="G596" s="327" t="str">
        <f>IF(F596&lt;F588,ROUNDUP(F596*D588/ F588,0),"")</f>
        <v/>
      </c>
      <c r="H596" s="329" t="str">
        <f>IF(F596&lt;F588,ROUNDUP(F596*E588/ F588,0),"")</f>
        <v/>
      </c>
      <c r="I596" s="331" t="str">
        <f>IFERROR(ROUNDUP(I592*I595,0),"")</f>
        <v/>
      </c>
      <c r="J596" s="333" t="str">
        <f>IFERROR(ROUNDUP(J592*J595,0),"")</f>
        <v/>
      </c>
      <c r="K596" s="373"/>
      <c r="L596" s="373"/>
      <c r="M596" s="375"/>
      <c r="N596" s="376"/>
      <c r="P596" s="4"/>
      <c r="Q596" s="4"/>
    </row>
    <row r="597" spans="1:22" ht="19.5" customHeight="1" thickBot="1">
      <c r="A597" s="314"/>
      <c r="B597" s="344"/>
      <c r="C597" s="381"/>
      <c r="D597" s="383"/>
      <c r="E597" s="337"/>
      <c r="F597" s="339"/>
      <c r="G597" s="328"/>
      <c r="H597" s="330"/>
      <c r="I597" s="332"/>
      <c r="J597" s="330"/>
      <c r="K597" s="374"/>
      <c r="L597" s="374"/>
      <c r="M597" s="377"/>
      <c r="N597" s="378"/>
      <c r="P597" s="33"/>
      <c r="Q597" s="34"/>
      <c r="R597" s="34"/>
    </row>
    <row r="598" spans="1:22" ht="24" customHeight="1" thickBot="1">
      <c r="A598" s="10" t="s">
        <v>108</v>
      </c>
      <c r="B598" s="11" t="s">
        <v>84</v>
      </c>
      <c r="C598" s="12" t="s">
        <v>7</v>
      </c>
      <c r="D598" s="12" t="s">
        <v>8</v>
      </c>
      <c r="E598" s="12" t="s">
        <v>9</v>
      </c>
      <c r="F598" s="13" t="s">
        <v>10</v>
      </c>
      <c r="G598" s="334" t="s">
        <v>44</v>
      </c>
      <c r="H598" s="335"/>
      <c r="I598" s="334" t="s">
        <v>45</v>
      </c>
      <c r="J598" s="335"/>
      <c r="K598" s="318" t="s">
        <v>46</v>
      </c>
      <c r="L598" s="403"/>
      <c r="M598" s="403"/>
      <c r="N598" s="319"/>
      <c r="O598" s="404" t="s">
        <v>47</v>
      </c>
      <c r="P598" s="404"/>
      <c r="Q598" s="404"/>
      <c r="R598" s="346"/>
      <c r="T598" s="14"/>
      <c r="U598" s="14"/>
      <c r="V598" s="14"/>
    </row>
    <row r="599" spans="1:22" ht="31.5" customHeight="1" thickBot="1">
      <c r="A599" s="313">
        <v>36</v>
      </c>
      <c r="B599" s="15" t="s">
        <v>48</v>
      </c>
      <c r="C599" s="11" t="s">
        <v>49</v>
      </c>
      <c r="D599" s="313" t="s">
        <v>50</v>
      </c>
      <c r="E599" s="313" t="s">
        <v>51</v>
      </c>
      <c r="F599" s="315" t="s">
        <v>52</v>
      </c>
      <c r="G599" s="16" t="s">
        <v>53</v>
      </c>
      <c r="H599" s="17" t="s">
        <v>54</v>
      </c>
      <c r="I599" s="18" t="s">
        <v>53</v>
      </c>
      <c r="J599" s="17" t="s">
        <v>54</v>
      </c>
      <c r="K599" s="317" t="s">
        <v>55</v>
      </c>
      <c r="L599" s="318"/>
      <c r="M599" s="320" t="s">
        <v>56</v>
      </c>
      <c r="N599" s="317"/>
      <c r="O599" s="321" t="s">
        <v>57</v>
      </c>
      <c r="P599" s="321"/>
      <c r="Q599" s="323" t="s">
        <v>58</v>
      </c>
      <c r="R599" s="324"/>
      <c r="T599" s="19"/>
      <c r="U599" s="43"/>
      <c r="V599" s="20"/>
    </row>
    <row r="600" spans="1:22" ht="24" customHeight="1" thickBot="1">
      <c r="A600" s="313"/>
      <c r="B600" s="397" t="str">
        <f>IF('様式第６号(2)'!B123="","",'様式第６号(2)'!B123)</f>
        <v/>
      </c>
      <c r="C600" s="21" t="s">
        <v>59</v>
      </c>
      <c r="D600" s="313"/>
      <c r="E600" s="313"/>
      <c r="F600" s="315"/>
      <c r="G600" s="348" t="s">
        <v>60</v>
      </c>
      <c r="H600" s="399" t="s">
        <v>61</v>
      </c>
      <c r="I600" s="400" t="s">
        <v>62</v>
      </c>
      <c r="J600" s="384" t="s">
        <v>63</v>
      </c>
      <c r="K600" s="319"/>
      <c r="L600" s="318"/>
      <c r="M600" s="320"/>
      <c r="N600" s="317"/>
      <c r="O600" s="322"/>
      <c r="P600" s="322"/>
      <c r="Q600" s="325"/>
      <c r="R600" s="326"/>
    </row>
    <row r="601" spans="1:22" ht="17.25" customHeight="1">
      <c r="A601" s="313"/>
      <c r="B601" s="398"/>
      <c r="C601" s="340"/>
      <c r="D601" s="313"/>
      <c r="E601" s="313"/>
      <c r="F601" s="315"/>
      <c r="G601" s="349"/>
      <c r="H601" s="385"/>
      <c r="I601" s="401"/>
      <c r="J601" s="385"/>
      <c r="K601" s="388" t="str">
        <f>IFERROR((IF((I612+J612)&gt;12000*E612,ROUNDUP(12000*E612*I612/(I612+J612),0),"")),"")</f>
        <v/>
      </c>
      <c r="L601" s="388"/>
      <c r="M601" s="391" t="str">
        <f>IFERROR((IF((I612+J612)&gt;12000*E612,ROUNDUP(12000*E612*J612/(I612+J612),0),"")),"")</f>
        <v/>
      </c>
      <c r="N601" s="392"/>
      <c r="O601" s="351" t="str">
        <f>IF(AND(I612="",K601=""),"",MIN(I612,K601)+K608)</f>
        <v/>
      </c>
      <c r="P601" s="352"/>
      <c r="Q601" s="355" t="str">
        <f>IF(AND(J612="",M601=""),"",MIN(J612,M601)+M608)</f>
        <v/>
      </c>
      <c r="R601" s="356"/>
    </row>
    <row r="602" spans="1:22" ht="15.75" customHeight="1">
      <c r="A602" s="313"/>
      <c r="B602" s="398"/>
      <c r="C602" s="341"/>
      <c r="D602" s="313"/>
      <c r="E602" s="313"/>
      <c r="F602" s="315"/>
      <c r="G602" s="349"/>
      <c r="H602" s="385"/>
      <c r="I602" s="401"/>
      <c r="J602" s="385"/>
      <c r="K602" s="389"/>
      <c r="L602" s="389"/>
      <c r="M602" s="393"/>
      <c r="N602" s="394"/>
      <c r="O602" s="353"/>
      <c r="P602" s="353"/>
      <c r="Q602" s="357"/>
      <c r="R602" s="358"/>
    </row>
    <row r="603" spans="1:22" ht="19.5" customHeight="1" thickBot="1">
      <c r="A603" s="313"/>
      <c r="B603" s="398"/>
      <c r="C603" s="341"/>
      <c r="D603" s="314"/>
      <c r="E603" s="314"/>
      <c r="F603" s="316"/>
      <c r="G603" s="350"/>
      <c r="H603" s="386"/>
      <c r="I603" s="402"/>
      <c r="J603" s="386"/>
      <c r="K603" s="389"/>
      <c r="L603" s="389"/>
      <c r="M603" s="393"/>
      <c r="N603" s="394"/>
      <c r="O603" s="353"/>
      <c r="P603" s="353"/>
      <c r="Q603" s="357"/>
      <c r="R603" s="358"/>
    </row>
    <row r="604" spans="1:22" ht="45" customHeight="1">
      <c r="A604" s="313"/>
      <c r="B604" s="398"/>
      <c r="C604" s="25" t="s">
        <v>66</v>
      </c>
      <c r="D604" s="361" t="str">
        <f>IF('様式第６号(2)'!T123="","",'様式第６号(2)'!T123)</f>
        <v/>
      </c>
      <c r="E604" s="361" t="str">
        <f>IF('様式第６号(3)'!W116="","",'様式第６号(3)'!W116)</f>
        <v/>
      </c>
      <c r="F604" s="363" t="str">
        <f>IF(OR(D604="",E604=""),"",D604+E604)</f>
        <v/>
      </c>
      <c r="G604" s="365" t="str">
        <f>IF(F604&lt;=F612,D604,"")</f>
        <v/>
      </c>
      <c r="H604" s="367" t="str">
        <f>IF(F604&lt;=F612,E604,"")</f>
        <v/>
      </c>
      <c r="I604" s="369" t="str">
        <f>IF('様式第６号(2)'!V123="","",'様式第６号(2)'!V123)</f>
        <v/>
      </c>
      <c r="J604" s="371" t="str">
        <f>IF('様式第６号(3)'!P116="","",'様式第６号(3)'!P116)</f>
        <v/>
      </c>
      <c r="K604" s="389"/>
      <c r="L604" s="389"/>
      <c r="M604" s="393"/>
      <c r="N604" s="394"/>
      <c r="O604" s="353"/>
      <c r="P604" s="353"/>
      <c r="Q604" s="357"/>
      <c r="R604" s="358"/>
    </row>
    <row r="605" spans="1:22" ht="19.5" customHeight="1" thickBot="1">
      <c r="A605" s="313"/>
      <c r="B605" s="398"/>
      <c r="C605" s="340"/>
      <c r="D605" s="362"/>
      <c r="E605" s="362"/>
      <c r="F605" s="364"/>
      <c r="G605" s="366"/>
      <c r="H605" s="368"/>
      <c r="I605" s="370"/>
      <c r="J605" s="372"/>
      <c r="K605" s="390"/>
      <c r="L605" s="390"/>
      <c r="M605" s="395"/>
      <c r="N605" s="396"/>
      <c r="O605" s="354"/>
      <c r="P605" s="354"/>
      <c r="Q605" s="359"/>
      <c r="R605" s="360"/>
    </row>
    <row r="606" spans="1:22" ht="28.5" customHeight="1" thickBot="1">
      <c r="A606" s="313"/>
      <c r="B606" s="398"/>
      <c r="C606" s="341"/>
      <c r="D606" s="12" t="s">
        <v>11</v>
      </c>
      <c r="E606" s="12" t="s">
        <v>12</v>
      </c>
      <c r="F606" s="26" t="s">
        <v>13</v>
      </c>
      <c r="G606" s="334" t="s">
        <v>67</v>
      </c>
      <c r="H606" s="335"/>
      <c r="I606" s="42" t="s">
        <v>68</v>
      </c>
      <c r="J606" s="27" t="s">
        <v>69</v>
      </c>
      <c r="K606" s="342" t="s">
        <v>70</v>
      </c>
      <c r="L606" s="342"/>
      <c r="M606" s="342"/>
      <c r="N606" s="335"/>
    </row>
    <row r="607" spans="1:22" ht="41.25" customHeight="1" thickBot="1">
      <c r="A607" s="313"/>
      <c r="B607" s="343" t="str">
        <f>IF('様式第６号(2)'!D123="","",'様式第６号(2)'!D123)</f>
        <v/>
      </c>
      <c r="C607" s="341"/>
      <c r="D607" s="313" t="s">
        <v>71</v>
      </c>
      <c r="E607" s="313" t="s">
        <v>72</v>
      </c>
      <c r="F607" s="315" t="s">
        <v>73</v>
      </c>
      <c r="G607" s="42" t="s">
        <v>74</v>
      </c>
      <c r="H607" s="27" t="s">
        <v>75</v>
      </c>
      <c r="I607" s="42" t="s">
        <v>74</v>
      </c>
      <c r="J607" s="27" t="s">
        <v>75</v>
      </c>
      <c r="K607" s="345" t="s">
        <v>57</v>
      </c>
      <c r="L607" s="346"/>
      <c r="M607" s="347" t="s">
        <v>76</v>
      </c>
      <c r="N607" s="346"/>
      <c r="O607" s="28"/>
      <c r="P607" s="4"/>
      <c r="Q607" s="4"/>
    </row>
    <row r="608" spans="1:22" ht="18.75" customHeight="1">
      <c r="A608" s="313"/>
      <c r="B608" s="343"/>
      <c r="C608" s="29" t="s">
        <v>78</v>
      </c>
      <c r="D608" s="313"/>
      <c r="E608" s="313"/>
      <c r="F608" s="315"/>
      <c r="G608" s="348" t="s">
        <v>79</v>
      </c>
      <c r="H608" s="384" t="s">
        <v>80</v>
      </c>
      <c r="I608" s="387" t="str">
        <f>IF(E612="","",MIN(G604,G612)+SUM(I604))</f>
        <v/>
      </c>
      <c r="J608" s="333" t="str">
        <f>IF(E612="","",MIN(H604,H612)+SUM(J604))</f>
        <v/>
      </c>
      <c r="K608" s="373" t="str">
        <f>IF('様式第６号(2)'!AB123="","",'様式第６号(2)'!AB123)</f>
        <v/>
      </c>
      <c r="L608" s="373"/>
      <c r="M608" s="375" t="str">
        <f>IF('様式第６号(3)'!V116="","",'様式第６号(3)'!V116)</f>
        <v/>
      </c>
      <c r="N608" s="376"/>
      <c r="P608" s="4"/>
      <c r="Q608" s="4"/>
    </row>
    <row r="609" spans="1:22" ht="19.5" customHeight="1" thickBot="1">
      <c r="A609" s="313"/>
      <c r="B609" s="343"/>
      <c r="C609" s="379" t="str">
        <f>IFERROR(C605/C601,"")</f>
        <v/>
      </c>
      <c r="D609" s="313"/>
      <c r="E609" s="313"/>
      <c r="F609" s="315"/>
      <c r="G609" s="349"/>
      <c r="H609" s="385"/>
      <c r="I609" s="328"/>
      <c r="J609" s="330"/>
      <c r="K609" s="373"/>
      <c r="L609" s="373"/>
      <c r="M609" s="375"/>
      <c r="N609" s="376"/>
      <c r="P609" s="4"/>
      <c r="Q609" s="4"/>
    </row>
    <row r="610" spans="1:22" ht="15.75" customHeight="1">
      <c r="A610" s="313"/>
      <c r="B610" s="343"/>
      <c r="C610" s="380"/>
      <c r="D610" s="313"/>
      <c r="E610" s="313"/>
      <c r="F610" s="315"/>
      <c r="G610" s="349"/>
      <c r="H610" s="385"/>
      <c r="I610" s="30" t="s">
        <v>35</v>
      </c>
      <c r="J610" s="31" t="s">
        <v>35</v>
      </c>
      <c r="K610" s="373"/>
      <c r="L610" s="373"/>
      <c r="M610" s="375"/>
      <c r="N610" s="376"/>
      <c r="P610" s="4"/>
      <c r="Q610" s="4"/>
    </row>
    <row r="611" spans="1:22" ht="18.75" customHeight="1" thickBot="1">
      <c r="A611" s="313"/>
      <c r="B611" s="343"/>
      <c r="C611" s="32" t="s">
        <v>82</v>
      </c>
      <c r="D611" s="314"/>
      <c r="E611" s="314"/>
      <c r="F611" s="316"/>
      <c r="G611" s="350"/>
      <c r="H611" s="386"/>
      <c r="I611" s="54">
        <f>'様式第６号(2)'!$I$18</f>
        <v>0</v>
      </c>
      <c r="J611" s="55">
        <f>'様式第６号(3)'!$I$18</f>
        <v>0</v>
      </c>
      <c r="K611" s="373"/>
      <c r="L611" s="373"/>
      <c r="M611" s="375"/>
      <c r="N611" s="376"/>
      <c r="P611" s="4"/>
      <c r="Q611" s="4"/>
    </row>
    <row r="612" spans="1:22" ht="45" customHeight="1">
      <c r="A612" s="313"/>
      <c r="B612" s="343"/>
      <c r="C612" s="379" t="str">
        <f>IF(OR(C601="",C605=""),"",IF(AND(C609&gt;=0.85,C609&lt;=1.15),"○","×"))</f>
        <v/>
      </c>
      <c r="D612" s="382" t="str">
        <f>IF(C601="","",C601)</f>
        <v/>
      </c>
      <c r="E612" s="336"/>
      <c r="F612" s="338" t="str">
        <f>IFERROR(D612*E612,"")</f>
        <v/>
      </c>
      <c r="G612" s="327" t="str">
        <f>IF(F612&lt;F604,ROUNDUP(F612*D604/ F604,0),"")</f>
        <v/>
      </c>
      <c r="H612" s="329" t="str">
        <f>IF(F612&lt;F604,ROUNDUP(F612*E604/ F604,0),"")</f>
        <v/>
      </c>
      <c r="I612" s="331" t="str">
        <f>IFERROR(ROUNDUP(I608*I611,0),"")</f>
        <v/>
      </c>
      <c r="J612" s="333" t="str">
        <f>IFERROR(ROUNDUP(J608*J611,0),"")</f>
        <v/>
      </c>
      <c r="K612" s="373"/>
      <c r="L612" s="373"/>
      <c r="M612" s="375"/>
      <c r="N612" s="376"/>
      <c r="P612" s="4"/>
      <c r="Q612" s="4"/>
    </row>
    <row r="613" spans="1:22" ht="19.5" customHeight="1" thickBot="1">
      <c r="A613" s="314"/>
      <c r="B613" s="344"/>
      <c r="C613" s="381"/>
      <c r="D613" s="383"/>
      <c r="E613" s="337"/>
      <c r="F613" s="339"/>
      <c r="G613" s="328"/>
      <c r="H613" s="330"/>
      <c r="I613" s="332"/>
      <c r="J613" s="330"/>
      <c r="K613" s="374"/>
      <c r="L613" s="374"/>
      <c r="M613" s="377"/>
      <c r="N613" s="378"/>
      <c r="P613" s="33"/>
      <c r="Q613" s="34"/>
      <c r="R613" s="34"/>
    </row>
    <row r="614" spans="1:22" ht="24" customHeight="1" thickBot="1">
      <c r="A614" s="10" t="s">
        <v>108</v>
      </c>
      <c r="B614" s="11" t="s">
        <v>84</v>
      </c>
      <c r="C614" s="12" t="s">
        <v>7</v>
      </c>
      <c r="D614" s="12" t="s">
        <v>8</v>
      </c>
      <c r="E614" s="12" t="s">
        <v>9</v>
      </c>
      <c r="F614" s="13" t="s">
        <v>10</v>
      </c>
      <c r="G614" s="334" t="s">
        <v>44</v>
      </c>
      <c r="H614" s="335"/>
      <c r="I614" s="334" t="s">
        <v>45</v>
      </c>
      <c r="J614" s="335"/>
      <c r="K614" s="318" t="s">
        <v>46</v>
      </c>
      <c r="L614" s="403"/>
      <c r="M614" s="403"/>
      <c r="N614" s="319"/>
      <c r="O614" s="404" t="s">
        <v>47</v>
      </c>
      <c r="P614" s="404"/>
      <c r="Q614" s="404"/>
      <c r="R614" s="346"/>
      <c r="T614" s="14"/>
      <c r="U614" s="14"/>
      <c r="V614" s="14"/>
    </row>
    <row r="615" spans="1:22" ht="31.5" customHeight="1" thickBot="1">
      <c r="A615" s="313">
        <v>37</v>
      </c>
      <c r="B615" s="15" t="s">
        <v>48</v>
      </c>
      <c r="C615" s="11" t="s">
        <v>49</v>
      </c>
      <c r="D615" s="313" t="s">
        <v>50</v>
      </c>
      <c r="E615" s="313" t="s">
        <v>51</v>
      </c>
      <c r="F615" s="315" t="s">
        <v>52</v>
      </c>
      <c r="G615" s="16" t="s">
        <v>53</v>
      </c>
      <c r="H615" s="17" t="s">
        <v>54</v>
      </c>
      <c r="I615" s="18" t="s">
        <v>53</v>
      </c>
      <c r="J615" s="17" t="s">
        <v>54</v>
      </c>
      <c r="K615" s="317" t="s">
        <v>55</v>
      </c>
      <c r="L615" s="318"/>
      <c r="M615" s="320" t="s">
        <v>56</v>
      </c>
      <c r="N615" s="317"/>
      <c r="O615" s="321" t="s">
        <v>57</v>
      </c>
      <c r="P615" s="321"/>
      <c r="Q615" s="323" t="s">
        <v>58</v>
      </c>
      <c r="R615" s="324"/>
      <c r="T615" s="19"/>
      <c r="U615" s="43"/>
      <c r="V615" s="20"/>
    </row>
    <row r="616" spans="1:22" ht="24" customHeight="1" thickBot="1">
      <c r="A616" s="313"/>
      <c r="B616" s="397" t="str">
        <f>IF('様式第６号(2)'!B125="","",'様式第６号(2)'!B125)</f>
        <v/>
      </c>
      <c r="C616" s="21" t="s">
        <v>59</v>
      </c>
      <c r="D616" s="313"/>
      <c r="E616" s="313"/>
      <c r="F616" s="315"/>
      <c r="G616" s="348" t="s">
        <v>60</v>
      </c>
      <c r="H616" s="399" t="s">
        <v>61</v>
      </c>
      <c r="I616" s="400" t="s">
        <v>62</v>
      </c>
      <c r="J616" s="384" t="s">
        <v>63</v>
      </c>
      <c r="K616" s="319"/>
      <c r="L616" s="318"/>
      <c r="M616" s="320"/>
      <c r="N616" s="317"/>
      <c r="O616" s="322"/>
      <c r="P616" s="322"/>
      <c r="Q616" s="325"/>
      <c r="R616" s="326"/>
    </row>
    <row r="617" spans="1:22" ht="17.25" customHeight="1">
      <c r="A617" s="313"/>
      <c r="B617" s="398"/>
      <c r="C617" s="340"/>
      <c r="D617" s="313"/>
      <c r="E617" s="313"/>
      <c r="F617" s="315"/>
      <c r="G617" s="349"/>
      <c r="H617" s="385"/>
      <c r="I617" s="401"/>
      <c r="J617" s="385"/>
      <c r="K617" s="388" t="str">
        <f>IFERROR((IF((I628+J628)&gt;12000*E628,ROUNDUP(12000*E628*I628/(I628+J628),0),"")),"")</f>
        <v/>
      </c>
      <c r="L617" s="388"/>
      <c r="M617" s="391" t="str">
        <f>IFERROR((IF((I628+J628)&gt;12000*E628,ROUNDUP(12000*E628*J628/(I628+J628),0),"")),"")</f>
        <v/>
      </c>
      <c r="N617" s="392"/>
      <c r="O617" s="351" t="str">
        <f>IF(AND(I628="",K617=""),"",MIN(I628,K617)+K624)</f>
        <v/>
      </c>
      <c r="P617" s="352"/>
      <c r="Q617" s="355" t="str">
        <f>IF(AND(J628="",M617=""),"",MIN(J628,M617)+M624)</f>
        <v/>
      </c>
      <c r="R617" s="356"/>
    </row>
    <row r="618" spans="1:22" ht="15.75" customHeight="1">
      <c r="A618" s="313"/>
      <c r="B618" s="398"/>
      <c r="C618" s="341"/>
      <c r="D618" s="313"/>
      <c r="E618" s="313"/>
      <c r="F618" s="315"/>
      <c r="G618" s="349"/>
      <c r="H618" s="385"/>
      <c r="I618" s="401"/>
      <c r="J618" s="385"/>
      <c r="K618" s="389"/>
      <c r="L618" s="389"/>
      <c r="M618" s="393"/>
      <c r="N618" s="394"/>
      <c r="O618" s="353"/>
      <c r="P618" s="353"/>
      <c r="Q618" s="357"/>
      <c r="R618" s="358"/>
    </row>
    <row r="619" spans="1:22" ht="19.5" customHeight="1" thickBot="1">
      <c r="A619" s="313"/>
      <c r="B619" s="398"/>
      <c r="C619" s="341"/>
      <c r="D619" s="314"/>
      <c r="E619" s="314"/>
      <c r="F619" s="316"/>
      <c r="G619" s="350"/>
      <c r="H619" s="386"/>
      <c r="I619" s="402"/>
      <c r="J619" s="386"/>
      <c r="K619" s="389"/>
      <c r="L619" s="389"/>
      <c r="M619" s="393"/>
      <c r="N619" s="394"/>
      <c r="O619" s="353"/>
      <c r="P619" s="353"/>
      <c r="Q619" s="357"/>
      <c r="R619" s="358"/>
    </row>
    <row r="620" spans="1:22" ht="45" customHeight="1">
      <c r="A620" s="313"/>
      <c r="B620" s="398"/>
      <c r="C620" s="25" t="s">
        <v>66</v>
      </c>
      <c r="D620" s="361" t="str">
        <f>IF('様式第６号(2)'!T125="","",'様式第６号(2)'!T125)</f>
        <v/>
      </c>
      <c r="E620" s="361" t="str">
        <f>IF('様式第６号(3)'!W118="","",'様式第６号(3)'!W118)</f>
        <v/>
      </c>
      <c r="F620" s="363" t="str">
        <f>IF(OR(D620="",E620=""),"",D620+E620)</f>
        <v/>
      </c>
      <c r="G620" s="365" t="str">
        <f>IF(F620&lt;=F628,D620,"")</f>
        <v/>
      </c>
      <c r="H620" s="367" t="str">
        <f>IF(F620&lt;=F628,E620,"")</f>
        <v/>
      </c>
      <c r="I620" s="369" t="str">
        <f>IF('様式第６号(2)'!V125="","",'様式第６号(2)'!V125)</f>
        <v/>
      </c>
      <c r="J620" s="371" t="str">
        <f>IF('様式第６号(3)'!P118="","",'様式第６号(3)'!P118)</f>
        <v/>
      </c>
      <c r="K620" s="389"/>
      <c r="L620" s="389"/>
      <c r="M620" s="393"/>
      <c r="N620" s="394"/>
      <c r="O620" s="353"/>
      <c r="P620" s="353"/>
      <c r="Q620" s="357"/>
      <c r="R620" s="358"/>
    </row>
    <row r="621" spans="1:22" ht="19.5" customHeight="1" thickBot="1">
      <c r="A621" s="313"/>
      <c r="B621" s="398"/>
      <c r="C621" s="340"/>
      <c r="D621" s="362"/>
      <c r="E621" s="362"/>
      <c r="F621" s="364"/>
      <c r="G621" s="366"/>
      <c r="H621" s="368"/>
      <c r="I621" s="370"/>
      <c r="J621" s="372"/>
      <c r="K621" s="390"/>
      <c r="L621" s="390"/>
      <c r="M621" s="395"/>
      <c r="N621" s="396"/>
      <c r="O621" s="354"/>
      <c r="P621" s="354"/>
      <c r="Q621" s="359"/>
      <c r="R621" s="360"/>
    </row>
    <row r="622" spans="1:22" ht="28.5" customHeight="1" thickBot="1">
      <c r="A622" s="313"/>
      <c r="B622" s="398"/>
      <c r="C622" s="341"/>
      <c r="D622" s="12" t="s">
        <v>11</v>
      </c>
      <c r="E622" s="12" t="s">
        <v>12</v>
      </c>
      <c r="F622" s="26" t="s">
        <v>13</v>
      </c>
      <c r="G622" s="334" t="s">
        <v>67</v>
      </c>
      <c r="H622" s="335"/>
      <c r="I622" s="42" t="s">
        <v>68</v>
      </c>
      <c r="J622" s="27" t="s">
        <v>69</v>
      </c>
      <c r="K622" s="342" t="s">
        <v>70</v>
      </c>
      <c r="L622" s="342"/>
      <c r="M622" s="342"/>
      <c r="N622" s="335"/>
    </row>
    <row r="623" spans="1:22" ht="41.25" customHeight="1" thickBot="1">
      <c r="A623" s="313"/>
      <c r="B623" s="343" t="str">
        <f>IF('様式第６号(2)'!D125="","",'様式第６号(2)'!D125)</f>
        <v/>
      </c>
      <c r="C623" s="341"/>
      <c r="D623" s="313" t="s">
        <v>71</v>
      </c>
      <c r="E623" s="313" t="s">
        <v>72</v>
      </c>
      <c r="F623" s="315" t="s">
        <v>73</v>
      </c>
      <c r="G623" s="42" t="s">
        <v>74</v>
      </c>
      <c r="H623" s="27" t="s">
        <v>75</v>
      </c>
      <c r="I623" s="42" t="s">
        <v>74</v>
      </c>
      <c r="J623" s="27" t="s">
        <v>75</v>
      </c>
      <c r="K623" s="345" t="s">
        <v>57</v>
      </c>
      <c r="L623" s="346"/>
      <c r="M623" s="347" t="s">
        <v>76</v>
      </c>
      <c r="N623" s="346"/>
      <c r="O623" s="28"/>
      <c r="P623" s="4"/>
      <c r="Q623" s="4"/>
      <c r="T623" s="3"/>
      <c r="U623" s="3"/>
      <c r="V623" s="3"/>
    </row>
    <row r="624" spans="1:22" ht="18.75" customHeight="1">
      <c r="A624" s="313"/>
      <c r="B624" s="343"/>
      <c r="C624" s="29" t="s">
        <v>78</v>
      </c>
      <c r="D624" s="313"/>
      <c r="E624" s="313"/>
      <c r="F624" s="315"/>
      <c r="G624" s="348" t="s">
        <v>79</v>
      </c>
      <c r="H624" s="384" t="s">
        <v>80</v>
      </c>
      <c r="I624" s="387" t="str">
        <f>IF(E628="","",MIN(G620,G628)+SUM(I620))</f>
        <v/>
      </c>
      <c r="J624" s="333" t="str">
        <f>IF(E628="","",MIN(H620,H628)+SUM(J620))</f>
        <v/>
      </c>
      <c r="K624" s="373" t="str">
        <f>IF('様式第６号(2)'!AB125="","",'様式第６号(2)'!AB125)</f>
        <v/>
      </c>
      <c r="L624" s="373"/>
      <c r="M624" s="375" t="str">
        <f>IF('様式第６号(3)'!V118="","",'様式第６号(3)'!V118)</f>
        <v/>
      </c>
      <c r="N624" s="376"/>
      <c r="P624" s="4"/>
      <c r="Q624" s="4"/>
      <c r="T624" s="3"/>
      <c r="U624" s="3"/>
      <c r="V624" s="3"/>
    </row>
    <row r="625" spans="1:22" ht="19.5" customHeight="1" thickBot="1">
      <c r="A625" s="313"/>
      <c r="B625" s="343"/>
      <c r="C625" s="379" t="str">
        <f>IFERROR(C621/C617,"")</f>
        <v/>
      </c>
      <c r="D625" s="313"/>
      <c r="E625" s="313"/>
      <c r="F625" s="315"/>
      <c r="G625" s="349"/>
      <c r="H625" s="385"/>
      <c r="I625" s="328"/>
      <c r="J625" s="330"/>
      <c r="K625" s="373"/>
      <c r="L625" s="373"/>
      <c r="M625" s="375"/>
      <c r="N625" s="376"/>
      <c r="P625" s="4"/>
      <c r="Q625" s="4"/>
      <c r="T625" s="3"/>
      <c r="U625" s="3"/>
      <c r="V625" s="3"/>
    </row>
    <row r="626" spans="1:22" ht="15.75" customHeight="1">
      <c r="A626" s="313"/>
      <c r="B626" s="343"/>
      <c r="C626" s="380"/>
      <c r="D626" s="313"/>
      <c r="E626" s="313"/>
      <c r="F626" s="315"/>
      <c r="G626" s="349"/>
      <c r="H626" s="385"/>
      <c r="I626" s="30" t="s">
        <v>35</v>
      </c>
      <c r="J626" s="31" t="s">
        <v>35</v>
      </c>
      <c r="K626" s="373"/>
      <c r="L626" s="373"/>
      <c r="M626" s="375"/>
      <c r="N626" s="376"/>
      <c r="P626" s="4"/>
      <c r="Q626" s="4"/>
      <c r="T626" s="3"/>
      <c r="U626" s="3"/>
      <c r="V626" s="3"/>
    </row>
    <row r="627" spans="1:22" ht="18.75" customHeight="1" thickBot="1">
      <c r="A627" s="313"/>
      <c r="B627" s="343"/>
      <c r="C627" s="32" t="s">
        <v>82</v>
      </c>
      <c r="D627" s="314"/>
      <c r="E627" s="314"/>
      <c r="F627" s="316"/>
      <c r="G627" s="350"/>
      <c r="H627" s="386"/>
      <c r="I627" s="54">
        <f>'様式第６号(2)'!$I$18</f>
        <v>0</v>
      </c>
      <c r="J627" s="55">
        <f>'様式第６号(3)'!$I$18</f>
        <v>0</v>
      </c>
      <c r="K627" s="373"/>
      <c r="L627" s="373"/>
      <c r="M627" s="375"/>
      <c r="N627" s="376"/>
      <c r="P627" s="4"/>
      <c r="Q627" s="4"/>
      <c r="T627" s="3"/>
      <c r="U627" s="3"/>
      <c r="V627" s="3"/>
    </row>
    <row r="628" spans="1:22" ht="45" customHeight="1">
      <c r="A628" s="313"/>
      <c r="B628" s="343"/>
      <c r="C628" s="379" t="str">
        <f>IF(OR(C617="",C621=""),"",IF(AND(C625&gt;=0.85,C625&lt;=1.15),"○","×"))</f>
        <v/>
      </c>
      <c r="D628" s="382" t="str">
        <f>IF(C617="","",C617)</f>
        <v/>
      </c>
      <c r="E628" s="336"/>
      <c r="F628" s="338" t="str">
        <f>IFERROR(D628*E628,"")</f>
        <v/>
      </c>
      <c r="G628" s="327" t="str">
        <f>IF(F628&lt;F620,ROUNDUP(F628*D620/ F620,0),"")</f>
        <v/>
      </c>
      <c r="H628" s="329" t="str">
        <f>IF(F628&lt;F620,ROUNDUP(F628*E620/ F620,0),"")</f>
        <v/>
      </c>
      <c r="I628" s="331" t="str">
        <f>IFERROR(ROUNDUP(I624*I627,0),"")</f>
        <v/>
      </c>
      <c r="J628" s="333" t="str">
        <f>IFERROR(ROUNDUP(J624*J627,0),"")</f>
        <v/>
      </c>
      <c r="K628" s="373"/>
      <c r="L628" s="373"/>
      <c r="M628" s="375"/>
      <c r="N628" s="376"/>
      <c r="P628" s="4"/>
      <c r="Q628" s="4"/>
      <c r="T628" s="3"/>
      <c r="U628" s="3"/>
      <c r="V628" s="3"/>
    </row>
    <row r="629" spans="1:22" ht="19.5" customHeight="1" thickBot="1">
      <c r="A629" s="314"/>
      <c r="B629" s="344"/>
      <c r="C629" s="381"/>
      <c r="D629" s="383"/>
      <c r="E629" s="337"/>
      <c r="F629" s="339"/>
      <c r="G629" s="328"/>
      <c r="H629" s="330"/>
      <c r="I629" s="332"/>
      <c r="J629" s="330"/>
      <c r="K629" s="374"/>
      <c r="L629" s="374"/>
      <c r="M629" s="377"/>
      <c r="N629" s="378"/>
      <c r="P629" s="33"/>
      <c r="Q629" s="34"/>
      <c r="R629" s="34"/>
    </row>
    <row r="630" spans="1:22" ht="24" customHeight="1" thickBot="1">
      <c r="A630" s="10" t="s">
        <v>108</v>
      </c>
      <c r="B630" s="11" t="s">
        <v>84</v>
      </c>
      <c r="C630" s="12" t="s">
        <v>7</v>
      </c>
      <c r="D630" s="12" t="s">
        <v>8</v>
      </c>
      <c r="E630" s="12" t="s">
        <v>9</v>
      </c>
      <c r="F630" s="13" t="s">
        <v>10</v>
      </c>
      <c r="G630" s="334" t="s">
        <v>44</v>
      </c>
      <c r="H630" s="335"/>
      <c r="I630" s="334" t="s">
        <v>45</v>
      </c>
      <c r="J630" s="335"/>
      <c r="K630" s="318" t="s">
        <v>46</v>
      </c>
      <c r="L630" s="403"/>
      <c r="M630" s="403"/>
      <c r="N630" s="319"/>
      <c r="O630" s="404" t="s">
        <v>47</v>
      </c>
      <c r="P630" s="404"/>
      <c r="Q630" s="404"/>
      <c r="R630" s="346"/>
      <c r="T630" s="14"/>
      <c r="U630" s="14"/>
      <c r="V630" s="14"/>
    </row>
    <row r="631" spans="1:22" ht="31.5" customHeight="1" thickBot="1">
      <c r="A631" s="313">
        <v>38</v>
      </c>
      <c r="B631" s="15" t="s">
        <v>48</v>
      </c>
      <c r="C631" s="11" t="s">
        <v>49</v>
      </c>
      <c r="D631" s="313" t="s">
        <v>50</v>
      </c>
      <c r="E631" s="313" t="s">
        <v>51</v>
      </c>
      <c r="F631" s="315" t="s">
        <v>52</v>
      </c>
      <c r="G631" s="16" t="s">
        <v>53</v>
      </c>
      <c r="H631" s="17" t="s">
        <v>54</v>
      </c>
      <c r="I631" s="18" t="s">
        <v>53</v>
      </c>
      <c r="J631" s="17" t="s">
        <v>54</v>
      </c>
      <c r="K631" s="317" t="s">
        <v>55</v>
      </c>
      <c r="L631" s="318"/>
      <c r="M631" s="320" t="s">
        <v>56</v>
      </c>
      <c r="N631" s="317"/>
      <c r="O631" s="321" t="s">
        <v>57</v>
      </c>
      <c r="P631" s="321"/>
      <c r="Q631" s="323" t="s">
        <v>58</v>
      </c>
      <c r="R631" s="324"/>
      <c r="T631" s="19"/>
      <c r="U631" s="43"/>
      <c r="V631" s="20"/>
    </row>
    <row r="632" spans="1:22" ht="24" customHeight="1" thickBot="1">
      <c r="A632" s="313"/>
      <c r="B632" s="397" t="str">
        <f>IF('様式第６号(2)'!B127="","",'様式第６号(2)'!B127)</f>
        <v/>
      </c>
      <c r="C632" s="21" t="s">
        <v>59</v>
      </c>
      <c r="D632" s="313"/>
      <c r="E632" s="313"/>
      <c r="F632" s="315"/>
      <c r="G632" s="348" t="s">
        <v>60</v>
      </c>
      <c r="H632" s="399" t="s">
        <v>61</v>
      </c>
      <c r="I632" s="400" t="s">
        <v>62</v>
      </c>
      <c r="J632" s="384" t="s">
        <v>63</v>
      </c>
      <c r="K632" s="319"/>
      <c r="L632" s="318"/>
      <c r="M632" s="320"/>
      <c r="N632" s="317"/>
      <c r="O632" s="322"/>
      <c r="P632" s="322"/>
      <c r="Q632" s="325"/>
      <c r="R632" s="326"/>
    </row>
    <row r="633" spans="1:22" ht="17.25" customHeight="1">
      <c r="A633" s="313"/>
      <c r="B633" s="398"/>
      <c r="C633" s="340"/>
      <c r="D633" s="313"/>
      <c r="E633" s="313"/>
      <c r="F633" s="315"/>
      <c r="G633" s="349"/>
      <c r="H633" s="385"/>
      <c r="I633" s="401"/>
      <c r="J633" s="385"/>
      <c r="K633" s="388" t="str">
        <f>IFERROR((IF((I644+J644)&gt;12000*E644,ROUNDUP(12000*E644*I644/(I644+J644),0),"")),"")</f>
        <v/>
      </c>
      <c r="L633" s="388"/>
      <c r="M633" s="391" t="str">
        <f>IFERROR((IF((I644+J644)&gt;12000*E644,ROUNDUP(12000*E644*J644/(I644+J644),0),"")),"")</f>
        <v/>
      </c>
      <c r="N633" s="392"/>
      <c r="O633" s="351" t="str">
        <f>IF(AND(I644="",K633=""),"",MIN(I644,K633)+K640)</f>
        <v/>
      </c>
      <c r="P633" s="352"/>
      <c r="Q633" s="355" t="str">
        <f>IF(AND(J644="",M633=""),"",MIN(J644,M633)+M640)</f>
        <v/>
      </c>
      <c r="R633" s="356"/>
    </row>
    <row r="634" spans="1:22" ht="15.75" customHeight="1">
      <c r="A634" s="313"/>
      <c r="B634" s="398"/>
      <c r="C634" s="341"/>
      <c r="D634" s="313"/>
      <c r="E634" s="313"/>
      <c r="F634" s="315"/>
      <c r="G634" s="349"/>
      <c r="H634" s="385"/>
      <c r="I634" s="401"/>
      <c r="J634" s="385"/>
      <c r="K634" s="389"/>
      <c r="L634" s="389"/>
      <c r="M634" s="393"/>
      <c r="N634" s="394"/>
      <c r="O634" s="353"/>
      <c r="P634" s="353"/>
      <c r="Q634" s="357"/>
      <c r="R634" s="358"/>
    </row>
    <row r="635" spans="1:22" ht="19.5" customHeight="1" thickBot="1">
      <c r="A635" s="313"/>
      <c r="B635" s="398"/>
      <c r="C635" s="341"/>
      <c r="D635" s="314"/>
      <c r="E635" s="314"/>
      <c r="F635" s="316"/>
      <c r="G635" s="350"/>
      <c r="H635" s="386"/>
      <c r="I635" s="402"/>
      <c r="J635" s="386"/>
      <c r="K635" s="389"/>
      <c r="L635" s="389"/>
      <c r="M635" s="393"/>
      <c r="N635" s="394"/>
      <c r="O635" s="353"/>
      <c r="P635" s="353"/>
      <c r="Q635" s="357"/>
      <c r="R635" s="358"/>
    </row>
    <row r="636" spans="1:22" ht="45" customHeight="1">
      <c r="A636" s="313"/>
      <c r="B636" s="398"/>
      <c r="C636" s="25" t="s">
        <v>66</v>
      </c>
      <c r="D636" s="361" t="str">
        <f>IF('様式第６号(2)'!T127="","",'様式第６号(2)'!T127)</f>
        <v/>
      </c>
      <c r="E636" s="361" t="str">
        <f>IF('様式第６号(3)'!W120="","",'様式第６号(3)'!W120)</f>
        <v/>
      </c>
      <c r="F636" s="363" t="str">
        <f>IF(OR(D636="",E636=""),"",D636+E636)</f>
        <v/>
      </c>
      <c r="G636" s="365" t="str">
        <f>IF(F636&lt;=F644,D636,"")</f>
        <v/>
      </c>
      <c r="H636" s="367" t="str">
        <f>IF(F636&lt;=F644,E636,"")</f>
        <v/>
      </c>
      <c r="I636" s="369" t="str">
        <f>IF('様式第６号(2)'!V127="","",'様式第６号(2)'!V127)</f>
        <v/>
      </c>
      <c r="J636" s="371" t="str">
        <f>IF('様式第６号(3)'!P120="","",'様式第６号(3)'!P120)</f>
        <v/>
      </c>
      <c r="K636" s="389"/>
      <c r="L636" s="389"/>
      <c r="M636" s="393"/>
      <c r="N636" s="394"/>
      <c r="O636" s="353"/>
      <c r="P636" s="353"/>
      <c r="Q636" s="357"/>
      <c r="R636" s="358"/>
    </row>
    <row r="637" spans="1:22" ht="19.5" customHeight="1" thickBot="1">
      <c r="A637" s="313"/>
      <c r="B637" s="398"/>
      <c r="C637" s="340"/>
      <c r="D637" s="362"/>
      <c r="E637" s="362"/>
      <c r="F637" s="364"/>
      <c r="G637" s="366"/>
      <c r="H637" s="368"/>
      <c r="I637" s="370"/>
      <c r="J637" s="372"/>
      <c r="K637" s="390"/>
      <c r="L637" s="390"/>
      <c r="M637" s="395"/>
      <c r="N637" s="396"/>
      <c r="O637" s="354"/>
      <c r="P637" s="354"/>
      <c r="Q637" s="359"/>
      <c r="R637" s="360"/>
    </row>
    <row r="638" spans="1:22" ht="28.5" customHeight="1" thickBot="1">
      <c r="A638" s="313"/>
      <c r="B638" s="398"/>
      <c r="C638" s="341"/>
      <c r="D638" s="12" t="s">
        <v>11</v>
      </c>
      <c r="E638" s="12" t="s">
        <v>12</v>
      </c>
      <c r="F638" s="26" t="s">
        <v>13</v>
      </c>
      <c r="G638" s="334" t="s">
        <v>67</v>
      </c>
      <c r="H638" s="335"/>
      <c r="I638" s="42" t="s">
        <v>68</v>
      </c>
      <c r="J638" s="27" t="s">
        <v>69</v>
      </c>
      <c r="K638" s="342" t="s">
        <v>70</v>
      </c>
      <c r="L638" s="342"/>
      <c r="M638" s="342"/>
      <c r="N638" s="335"/>
    </row>
    <row r="639" spans="1:22" ht="41.25" customHeight="1" thickBot="1">
      <c r="A639" s="313"/>
      <c r="B639" s="343" t="str">
        <f>IF('様式第６号(2)'!D127="","",'様式第６号(2)'!D127)</f>
        <v/>
      </c>
      <c r="C639" s="341"/>
      <c r="D639" s="313" t="s">
        <v>71</v>
      </c>
      <c r="E639" s="313" t="s">
        <v>72</v>
      </c>
      <c r="F639" s="315" t="s">
        <v>73</v>
      </c>
      <c r="G639" s="42" t="s">
        <v>74</v>
      </c>
      <c r="H639" s="27" t="s">
        <v>75</v>
      </c>
      <c r="I639" s="42" t="s">
        <v>74</v>
      </c>
      <c r="J639" s="27" t="s">
        <v>75</v>
      </c>
      <c r="K639" s="345" t="s">
        <v>57</v>
      </c>
      <c r="L639" s="346"/>
      <c r="M639" s="347" t="s">
        <v>76</v>
      </c>
      <c r="N639" s="346"/>
      <c r="O639" s="28"/>
      <c r="P639" s="4"/>
      <c r="Q639" s="4"/>
    </row>
    <row r="640" spans="1:22" ht="18.75" customHeight="1">
      <c r="A640" s="313"/>
      <c r="B640" s="343"/>
      <c r="C640" s="29" t="s">
        <v>78</v>
      </c>
      <c r="D640" s="313"/>
      <c r="E640" s="313"/>
      <c r="F640" s="315"/>
      <c r="G640" s="348" t="s">
        <v>79</v>
      </c>
      <c r="H640" s="384" t="s">
        <v>80</v>
      </c>
      <c r="I640" s="387" t="str">
        <f>IF(E644="","",MIN(G636,G644)+SUM(I636))</f>
        <v/>
      </c>
      <c r="J640" s="333" t="str">
        <f>IF(E644="","",MIN(H636,H644)+SUM(J636))</f>
        <v/>
      </c>
      <c r="K640" s="373" t="str">
        <f>IF('様式第６号(2)'!AB127="","",'様式第６号(2)'!AB127)</f>
        <v/>
      </c>
      <c r="L640" s="373"/>
      <c r="M640" s="375" t="str">
        <f>IF('様式第６号(3)'!V120="","",'様式第６号(3)'!V120)</f>
        <v/>
      </c>
      <c r="N640" s="376"/>
      <c r="P640" s="4"/>
      <c r="Q640" s="4"/>
    </row>
    <row r="641" spans="1:22" ht="19.5" customHeight="1" thickBot="1">
      <c r="A641" s="313"/>
      <c r="B641" s="343"/>
      <c r="C641" s="379" t="str">
        <f>IFERROR(C637/C633,"")</f>
        <v/>
      </c>
      <c r="D641" s="313"/>
      <c r="E641" s="313"/>
      <c r="F641" s="315"/>
      <c r="G641" s="349"/>
      <c r="H641" s="385"/>
      <c r="I641" s="328"/>
      <c r="J641" s="330"/>
      <c r="K641" s="373"/>
      <c r="L641" s="373"/>
      <c r="M641" s="375"/>
      <c r="N641" s="376"/>
      <c r="P641" s="4"/>
      <c r="Q641" s="4"/>
    </row>
    <row r="642" spans="1:22" ht="15.75" customHeight="1">
      <c r="A642" s="313"/>
      <c r="B642" s="343"/>
      <c r="C642" s="380"/>
      <c r="D642" s="313"/>
      <c r="E642" s="313"/>
      <c r="F642" s="315"/>
      <c r="G642" s="349"/>
      <c r="H642" s="385"/>
      <c r="I642" s="30" t="s">
        <v>35</v>
      </c>
      <c r="J642" s="31" t="s">
        <v>35</v>
      </c>
      <c r="K642" s="373"/>
      <c r="L642" s="373"/>
      <c r="M642" s="375"/>
      <c r="N642" s="376"/>
      <c r="P642" s="4"/>
      <c r="Q642" s="4"/>
    </row>
    <row r="643" spans="1:22" ht="18.75" customHeight="1" thickBot="1">
      <c r="A643" s="313"/>
      <c r="B643" s="343"/>
      <c r="C643" s="32" t="s">
        <v>82</v>
      </c>
      <c r="D643" s="314"/>
      <c r="E643" s="314"/>
      <c r="F643" s="316"/>
      <c r="G643" s="350"/>
      <c r="H643" s="386"/>
      <c r="I643" s="54">
        <f>'様式第６号(2)'!$I$18</f>
        <v>0</v>
      </c>
      <c r="J643" s="55">
        <f>'様式第６号(3)'!$I$18</f>
        <v>0</v>
      </c>
      <c r="K643" s="373"/>
      <c r="L643" s="373"/>
      <c r="M643" s="375"/>
      <c r="N643" s="376"/>
      <c r="P643" s="4"/>
      <c r="Q643" s="4"/>
    </row>
    <row r="644" spans="1:22" ht="45" customHeight="1">
      <c r="A644" s="313"/>
      <c r="B644" s="343"/>
      <c r="C644" s="379" t="str">
        <f>IF(OR(C633="",C637=""),"",IF(AND(C641&gt;=0.85,C641&lt;=1.15),"○","×"))</f>
        <v/>
      </c>
      <c r="D644" s="382" t="str">
        <f>IF(C633="","",C633)</f>
        <v/>
      </c>
      <c r="E644" s="336"/>
      <c r="F644" s="338" t="str">
        <f>IFERROR(D644*E644,"")</f>
        <v/>
      </c>
      <c r="G644" s="327" t="str">
        <f>IF(F644&lt;F636,ROUNDUP(F644*D636/ F636,0),"")</f>
        <v/>
      </c>
      <c r="H644" s="329" t="str">
        <f>IF(F644&lt;F636,ROUNDUP(F644*E636/ F636,0),"")</f>
        <v/>
      </c>
      <c r="I644" s="331" t="str">
        <f>IFERROR(ROUNDUP(I640*I643,0),"")</f>
        <v/>
      </c>
      <c r="J644" s="333" t="str">
        <f>IFERROR(ROUNDUP(J640*J643,0),"")</f>
        <v/>
      </c>
      <c r="K644" s="373"/>
      <c r="L644" s="373"/>
      <c r="M644" s="375"/>
      <c r="N644" s="376"/>
      <c r="P644" s="4"/>
      <c r="Q644" s="4"/>
    </row>
    <row r="645" spans="1:22" ht="19.5" customHeight="1" thickBot="1">
      <c r="A645" s="314"/>
      <c r="B645" s="344"/>
      <c r="C645" s="381"/>
      <c r="D645" s="383"/>
      <c r="E645" s="337"/>
      <c r="F645" s="339"/>
      <c r="G645" s="328"/>
      <c r="H645" s="330"/>
      <c r="I645" s="332"/>
      <c r="J645" s="330"/>
      <c r="K645" s="374"/>
      <c r="L645" s="374"/>
      <c r="M645" s="377"/>
      <c r="N645" s="378"/>
      <c r="P645" s="33"/>
      <c r="Q645" s="34"/>
      <c r="R645" s="34"/>
    </row>
    <row r="646" spans="1:22" ht="24" customHeight="1" thickBot="1">
      <c r="A646" s="10" t="s">
        <v>108</v>
      </c>
      <c r="B646" s="11" t="s">
        <v>84</v>
      </c>
      <c r="C646" s="12" t="s">
        <v>7</v>
      </c>
      <c r="D646" s="12" t="s">
        <v>8</v>
      </c>
      <c r="E646" s="12" t="s">
        <v>9</v>
      </c>
      <c r="F646" s="13" t="s">
        <v>10</v>
      </c>
      <c r="G646" s="334" t="s">
        <v>44</v>
      </c>
      <c r="H646" s="335"/>
      <c r="I646" s="334" t="s">
        <v>45</v>
      </c>
      <c r="J646" s="335"/>
      <c r="K646" s="318" t="s">
        <v>46</v>
      </c>
      <c r="L646" s="403"/>
      <c r="M646" s="403"/>
      <c r="N646" s="319"/>
      <c r="O646" s="404" t="s">
        <v>47</v>
      </c>
      <c r="P646" s="404"/>
      <c r="Q646" s="404"/>
      <c r="R646" s="346"/>
      <c r="T646" s="14"/>
      <c r="U646" s="14"/>
      <c r="V646" s="14"/>
    </row>
    <row r="647" spans="1:22" ht="31.5" customHeight="1" thickBot="1">
      <c r="A647" s="313">
        <v>39</v>
      </c>
      <c r="B647" s="15" t="s">
        <v>48</v>
      </c>
      <c r="C647" s="11" t="s">
        <v>49</v>
      </c>
      <c r="D647" s="313" t="s">
        <v>50</v>
      </c>
      <c r="E647" s="313" t="s">
        <v>51</v>
      </c>
      <c r="F647" s="315" t="s">
        <v>52</v>
      </c>
      <c r="G647" s="16" t="s">
        <v>53</v>
      </c>
      <c r="H647" s="17" t="s">
        <v>54</v>
      </c>
      <c r="I647" s="18" t="s">
        <v>53</v>
      </c>
      <c r="J647" s="17" t="s">
        <v>54</v>
      </c>
      <c r="K647" s="317" t="s">
        <v>55</v>
      </c>
      <c r="L647" s="318"/>
      <c r="M647" s="320" t="s">
        <v>56</v>
      </c>
      <c r="N647" s="317"/>
      <c r="O647" s="321" t="s">
        <v>57</v>
      </c>
      <c r="P647" s="321"/>
      <c r="Q647" s="323" t="s">
        <v>58</v>
      </c>
      <c r="R647" s="324"/>
      <c r="T647" s="19"/>
      <c r="U647" s="43"/>
      <c r="V647" s="20"/>
    </row>
    <row r="648" spans="1:22" ht="24" customHeight="1" thickBot="1">
      <c r="A648" s="313"/>
      <c r="B648" s="397" t="str">
        <f>IF('様式第６号(2)'!B129="","",'様式第６号(2)'!B129)</f>
        <v/>
      </c>
      <c r="C648" s="21" t="s">
        <v>59</v>
      </c>
      <c r="D648" s="313"/>
      <c r="E648" s="313"/>
      <c r="F648" s="315"/>
      <c r="G648" s="348" t="s">
        <v>60</v>
      </c>
      <c r="H648" s="399" t="s">
        <v>61</v>
      </c>
      <c r="I648" s="400" t="s">
        <v>62</v>
      </c>
      <c r="J648" s="384" t="s">
        <v>63</v>
      </c>
      <c r="K648" s="319"/>
      <c r="L648" s="318"/>
      <c r="M648" s="320"/>
      <c r="N648" s="317"/>
      <c r="O648" s="322"/>
      <c r="P648" s="322"/>
      <c r="Q648" s="325"/>
      <c r="R648" s="326"/>
    </row>
    <row r="649" spans="1:22" ht="17.25" customHeight="1">
      <c r="A649" s="313"/>
      <c r="B649" s="398"/>
      <c r="C649" s="340"/>
      <c r="D649" s="313"/>
      <c r="E649" s="313"/>
      <c r="F649" s="315"/>
      <c r="G649" s="349"/>
      <c r="H649" s="385"/>
      <c r="I649" s="401"/>
      <c r="J649" s="385"/>
      <c r="K649" s="388" t="str">
        <f>IFERROR((IF((I660+J660)&gt;12000*E660,ROUNDUP(12000*E660*I660/(I660+J660),0),"")),"")</f>
        <v/>
      </c>
      <c r="L649" s="388"/>
      <c r="M649" s="391" t="str">
        <f>IFERROR((IF((I660+J660)&gt;12000*E660,ROUNDUP(12000*E660*J660/(I660+J660),0),"")),"")</f>
        <v/>
      </c>
      <c r="N649" s="392"/>
      <c r="O649" s="351" t="str">
        <f>IF(AND(I660="",K649=""),"",MIN(I660,K649)+K656)</f>
        <v/>
      </c>
      <c r="P649" s="352"/>
      <c r="Q649" s="355" t="str">
        <f>IF(AND(J660="",M649=""),"",MIN(J660,M649)+M656)</f>
        <v/>
      </c>
      <c r="R649" s="356"/>
    </row>
    <row r="650" spans="1:22" ht="15.75" customHeight="1">
      <c r="A650" s="313"/>
      <c r="B650" s="398"/>
      <c r="C650" s="341"/>
      <c r="D650" s="313"/>
      <c r="E650" s="313"/>
      <c r="F650" s="315"/>
      <c r="G650" s="349"/>
      <c r="H650" s="385"/>
      <c r="I650" s="401"/>
      <c r="J650" s="385"/>
      <c r="K650" s="389"/>
      <c r="L650" s="389"/>
      <c r="M650" s="393"/>
      <c r="N650" s="394"/>
      <c r="O650" s="353"/>
      <c r="P650" s="353"/>
      <c r="Q650" s="357"/>
      <c r="R650" s="358"/>
    </row>
    <row r="651" spans="1:22" ht="19.5" customHeight="1" thickBot="1">
      <c r="A651" s="313"/>
      <c r="B651" s="398"/>
      <c r="C651" s="341"/>
      <c r="D651" s="314"/>
      <c r="E651" s="314"/>
      <c r="F651" s="316"/>
      <c r="G651" s="350"/>
      <c r="H651" s="386"/>
      <c r="I651" s="402"/>
      <c r="J651" s="386"/>
      <c r="K651" s="389"/>
      <c r="L651" s="389"/>
      <c r="M651" s="393"/>
      <c r="N651" s="394"/>
      <c r="O651" s="353"/>
      <c r="P651" s="353"/>
      <c r="Q651" s="357"/>
      <c r="R651" s="358"/>
    </row>
    <row r="652" spans="1:22" ht="45" customHeight="1">
      <c r="A652" s="313"/>
      <c r="B652" s="398"/>
      <c r="C652" s="25" t="s">
        <v>66</v>
      </c>
      <c r="D652" s="361" t="str">
        <f>IF('様式第６号(2)'!T129="","",'様式第６号(2)'!T129)</f>
        <v/>
      </c>
      <c r="E652" s="361" t="str">
        <f>IF('様式第６号(3)'!W122="","",'様式第６号(3)'!W122)</f>
        <v/>
      </c>
      <c r="F652" s="363" t="str">
        <f>IF(OR(D652="",E652=""),"",D652+E652)</f>
        <v/>
      </c>
      <c r="G652" s="365" t="str">
        <f>IF(F652&lt;=F660,D652,"")</f>
        <v/>
      </c>
      <c r="H652" s="367" t="str">
        <f>IF(F652&lt;=F660,E652,"")</f>
        <v/>
      </c>
      <c r="I652" s="369" t="str">
        <f>IF('様式第６号(2)'!V129="","",'様式第６号(2)'!V129)</f>
        <v/>
      </c>
      <c r="J652" s="371" t="str">
        <f>IF('様式第６号(3)'!P122="","",'様式第６号(3)'!P122)</f>
        <v/>
      </c>
      <c r="K652" s="389"/>
      <c r="L652" s="389"/>
      <c r="M652" s="393"/>
      <c r="N652" s="394"/>
      <c r="O652" s="353"/>
      <c r="P652" s="353"/>
      <c r="Q652" s="357"/>
      <c r="R652" s="358"/>
    </row>
    <row r="653" spans="1:22" ht="19.5" customHeight="1" thickBot="1">
      <c r="A653" s="313"/>
      <c r="B653" s="398"/>
      <c r="C653" s="340"/>
      <c r="D653" s="362"/>
      <c r="E653" s="362"/>
      <c r="F653" s="364"/>
      <c r="G653" s="366"/>
      <c r="H653" s="368"/>
      <c r="I653" s="370"/>
      <c r="J653" s="372"/>
      <c r="K653" s="390"/>
      <c r="L653" s="390"/>
      <c r="M653" s="395"/>
      <c r="N653" s="396"/>
      <c r="O653" s="354"/>
      <c r="P653" s="354"/>
      <c r="Q653" s="359"/>
      <c r="R653" s="360"/>
    </row>
    <row r="654" spans="1:22" ht="28.5" customHeight="1" thickBot="1">
      <c r="A654" s="313"/>
      <c r="B654" s="398"/>
      <c r="C654" s="341"/>
      <c r="D654" s="12" t="s">
        <v>11</v>
      </c>
      <c r="E654" s="12" t="s">
        <v>12</v>
      </c>
      <c r="F654" s="26" t="s">
        <v>13</v>
      </c>
      <c r="G654" s="334" t="s">
        <v>67</v>
      </c>
      <c r="H654" s="335"/>
      <c r="I654" s="42" t="s">
        <v>68</v>
      </c>
      <c r="J654" s="27" t="s">
        <v>69</v>
      </c>
      <c r="K654" s="342" t="s">
        <v>70</v>
      </c>
      <c r="L654" s="342"/>
      <c r="M654" s="342"/>
      <c r="N654" s="335"/>
    </row>
    <row r="655" spans="1:22" ht="41.25" customHeight="1" thickBot="1">
      <c r="A655" s="313"/>
      <c r="B655" s="343" t="str">
        <f>IF('様式第６号(2)'!D129="","",'様式第６号(2)'!D129)</f>
        <v/>
      </c>
      <c r="C655" s="341"/>
      <c r="D655" s="313" t="s">
        <v>71</v>
      </c>
      <c r="E655" s="313" t="s">
        <v>72</v>
      </c>
      <c r="F655" s="315" t="s">
        <v>73</v>
      </c>
      <c r="G655" s="42" t="s">
        <v>74</v>
      </c>
      <c r="H655" s="27" t="s">
        <v>75</v>
      </c>
      <c r="I655" s="42" t="s">
        <v>74</v>
      </c>
      <c r="J655" s="27" t="s">
        <v>75</v>
      </c>
      <c r="K655" s="345" t="s">
        <v>57</v>
      </c>
      <c r="L655" s="346"/>
      <c r="M655" s="347" t="s">
        <v>76</v>
      </c>
      <c r="N655" s="346"/>
      <c r="O655" s="28"/>
      <c r="P655" s="4"/>
      <c r="Q655" s="4"/>
    </row>
    <row r="656" spans="1:22" ht="18.75" customHeight="1">
      <c r="A656" s="313"/>
      <c r="B656" s="343"/>
      <c r="C656" s="29" t="s">
        <v>78</v>
      </c>
      <c r="D656" s="313"/>
      <c r="E656" s="313"/>
      <c r="F656" s="315"/>
      <c r="G656" s="348" t="s">
        <v>79</v>
      </c>
      <c r="H656" s="384" t="s">
        <v>80</v>
      </c>
      <c r="I656" s="387" t="str">
        <f>IF(E660="","",MIN(G652,G660)+SUM(I652))</f>
        <v/>
      </c>
      <c r="J656" s="333" t="str">
        <f>IF(E660="","",MIN(H652,H660)+SUM(J652))</f>
        <v/>
      </c>
      <c r="K656" s="373" t="str">
        <f>IF('様式第６号(2)'!AB129="","",'様式第６号(2)'!AB129)</f>
        <v/>
      </c>
      <c r="L656" s="373"/>
      <c r="M656" s="375" t="str">
        <f>IF('様式第６号(3)'!V122="","",'様式第６号(3)'!V122)</f>
        <v/>
      </c>
      <c r="N656" s="376"/>
      <c r="P656" s="4"/>
      <c r="Q656" s="4"/>
    </row>
    <row r="657" spans="1:22" ht="19.5" customHeight="1" thickBot="1">
      <c r="A657" s="313"/>
      <c r="B657" s="343"/>
      <c r="C657" s="379" t="str">
        <f>IFERROR(C653/C649,"")</f>
        <v/>
      </c>
      <c r="D657" s="313"/>
      <c r="E657" s="313"/>
      <c r="F657" s="315"/>
      <c r="G657" s="349"/>
      <c r="H657" s="385"/>
      <c r="I657" s="328"/>
      <c r="J657" s="330"/>
      <c r="K657" s="373"/>
      <c r="L657" s="373"/>
      <c r="M657" s="375"/>
      <c r="N657" s="376"/>
      <c r="P657" s="4"/>
      <c r="Q657" s="4"/>
    </row>
    <row r="658" spans="1:22" ht="15.75" customHeight="1">
      <c r="A658" s="313"/>
      <c r="B658" s="343"/>
      <c r="C658" s="380"/>
      <c r="D658" s="313"/>
      <c r="E658" s="313"/>
      <c r="F658" s="315"/>
      <c r="G658" s="349"/>
      <c r="H658" s="385"/>
      <c r="I658" s="30" t="s">
        <v>35</v>
      </c>
      <c r="J658" s="31" t="s">
        <v>35</v>
      </c>
      <c r="K658" s="373"/>
      <c r="L658" s="373"/>
      <c r="M658" s="375"/>
      <c r="N658" s="376"/>
      <c r="P658" s="4"/>
      <c r="Q658" s="4"/>
    </row>
    <row r="659" spans="1:22" ht="18.75" customHeight="1" thickBot="1">
      <c r="A659" s="313"/>
      <c r="B659" s="343"/>
      <c r="C659" s="32" t="s">
        <v>82</v>
      </c>
      <c r="D659" s="314"/>
      <c r="E659" s="314"/>
      <c r="F659" s="316"/>
      <c r="G659" s="350"/>
      <c r="H659" s="386"/>
      <c r="I659" s="54">
        <f>'様式第６号(2)'!$I$18</f>
        <v>0</v>
      </c>
      <c r="J659" s="55">
        <f>'様式第６号(3)'!$I$18</f>
        <v>0</v>
      </c>
      <c r="K659" s="373"/>
      <c r="L659" s="373"/>
      <c r="M659" s="375"/>
      <c r="N659" s="376"/>
      <c r="P659" s="4"/>
      <c r="Q659" s="4"/>
    </row>
    <row r="660" spans="1:22" ht="45" customHeight="1">
      <c r="A660" s="313"/>
      <c r="B660" s="343"/>
      <c r="C660" s="379" t="str">
        <f>IF(OR(C649="",C653=""),"",IF(AND(C657&gt;=0.85,C657&lt;=1.15),"○","×"))</f>
        <v/>
      </c>
      <c r="D660" s="382" t="str">
        <f>IF(C649="","",C649)</f>
        <v/>
      </c>
      <c r="E660" s="336"/>
      <c r="F660" s="338" t="str">
        <f>IFERROR(D660*E660,"")</f>
        <v/>
      </c>
      <c r="G660" s="327" t="str">
        <f>IF(F660&lt;F652,ROUNDUP(F660*D652/ F652,0),"")</f>
        <v/>
      </c>
      <c r="H660" s="329" t="str">
        <f>IF(F660&lt;F652,ROUNDUP(F660*E652/ F652,0),"")</f>
        <v/>
      </c>
      <c r="I660" s="331" t="str">
        <f>IFERROR(ROUNDUP(I656*I659,0),"")</f>
        <v/>
      </c>
      <c r="J660" s="333" t="str">
        <f>IFERROR(ROUNDUP(J656*J659,0),"")</f>
        <v/>
      </c>
      <c r="K660" s="373"/>
      <c r="L660" s="373"/>
      <c r="M660" s="375"/>
      <c r="N660" s="376"/>
      <c r="P660" s="4"/>
      <c r="Q660" s="4"/>
    </row>
    <row r="661" spans="1:22" ht="19.5" customHeight="1" thickBot="1">
      <c r="A661" s="314"/>
      <c r="B661" s="344"/>
      <c r="C661" s="381"/>
      <c r="D661" s="383"/>
      <c r="E661" s="337"/>
      <c r="F661" s="339"/>
      <c r="G661" s="328"/>
      <c r="H661" s="330"/>
      <c r="I661" s="332"/>
      <c r="J661" s="330"/>
      <c r="K661" s="374"/>
      <c r="L661" s="374"/>
      <c r="M661" s="377"/>
      <c r="N661" s="378"/>
      <c r="P661" s="33"/>
      <c r="Q661" s="34"/>
      <c r="R661" s="34"/>
    </row>
    <row r="662" spans="1:22" ht="24" customHeight="1" thickBot="1">
      <c r="A662" s="10" t="s">
        <v>108</v>
      </c>
      <c r="B662" s="11" t="s">
        <v>84</v>
      </c>
      <c r="C662" s="12" t="s">
        <v>7</v>
      </c>
      <c r="D662" s="12" t="s">
        <v>8</v>
      </c>
      <c r="E662" s="12" t="s">
        <v>9</v>
      </c>
      <c r="F662" s="13" t="s">
        <v>10</v>
      </c>
      <c r="G662" s="334" t="s">
        <v>44</v>
      </c>
      <c r="H662" s="335"/>
      <c r="I662" s="334" t="s">
        <v>45</v>
      </c>
      <c r="J662" s="335"/>
      <c r="K662" s="318" t="s">
        <v>46</v>
      </c>
      <c r="L662" s="403"/>
      <c r="M662" s="403"/>
      <c r="N662" s="319"/>
      <c r="O662" s="404" t="s">
        <v>47</v>
      </c>
      <c r="P662" s="404"/>
      <c r="Q662" s="404"/>
      <c r="R662" s="346"/>
      <c r="T662" s="14"/>
      <c r="U662" s="14"/>
      <c r="V662" s="14"/>
    </row>
    <row r="663" spans="1:22" ht="31.5" customHeight="1" thickBot="1">
      <c r="A663" s="313">
        <v>40</v>
      </c>
      <c r="B663" s="15" t="s">
        <v>48</v>
      </c>
      <c r="C663" s="11" t="s">
        <v>49</v>
      </c>
      <c r="D663" s="313" t="s">
        <v>50</v>
      </c>
      <c r="E663" s="313" t="s">
        <v>51</v>
      </c>
      <c r="F663" s="315" t="s">
        <v>52</v>
      </c>
      <c r="G663" s="16" t="s">
        <v>53</v>
      </c>
      <c r="H663" s="17" t="s">
        <v>54</v>
      </c>
      <c r="I663" s="18" t="s">
        <v>53</v>
      </c>
      <c r="J663" s="17" t="s">
        <v>54</v>
      </c>
      <c r="K663" s="317" t="s">
        <v>55</v>
      </c>
      <c r="L663" s="318"/>
      <c r="M663" s="320" t="s">
        <v>56</v>
      </c>
      <c r="N663" s="317"/>
      <c r="O663" s="321" t="s">
        <v>57</v>
      </c>
      <c r="P663" s="321"/>
      <c r="Q663" s="323" t="s">
        <v>58</v>
      </c>
      <c r="R663" s="324"/>
      <c r="T663" s="19"/>
      <c r="U663" s="43"/>
      <c r="V663" s="20"/>
    </row>
    <row r="664" spans="1:22" ht="24" customHeight="1" thickBot="1">
      <c r="A664" s="313"/>
      <c r="B664" s="397" t="str">
        <f>IF('様式第６号(2)'!B131="","",'様式第６号(2)'!B131)</f>
        <v/>
      </c>
      <c r="C664" s="21" t="s">
        <v>59</v>
      </c>
      <c r="D664" s="313"/>
      <c r="E664" s="313"/>
      <c r="F664" s="315"/>
      <c r="G664" s="348" t="s">
        <v>60</v>
      </c>
      <c r="H664" s="399" t="s">
        <v>61</v>
      </c>
      <c r="I664" s="400" t="s">
        <v>62</v>
      </c>
      <c r="J664" s="384" t="s">
        <v>63</v>
      </c>
      <c r="K664" s="319"/>
      <c r="L664" s="318"/>
      <c r="M664" s="320"/>
      <c r="N664" s="317"/>
      <c r="O664" s="322"/>
      <c r="P664" s="322"/>
      <c r="Q664" s="325"/>
      <c r="R664" s="326"/>
    </row>
    <row r="665" spans="1:22" ht="17.25" customHeight="1">
      <c r="A665" s="313"/>
      <c r="B665" s="398"/>
      <c r="C665" s="340"/>
      <c r="D665" s="313"/>
      <c r="E665" s="313"/>
      <c r="F665" s="315"/>
      <c r="G665" s="349"/>
      <c r="H665" s="385"/>
      <c r="I665" s="401"/>
      <c r="J665" s="385"/>
      <c r="K665" s="388" t="str">
        <f>IFERROR((IF((I676+J676)&gt;12000*E676,ROUNDUP(12000*E676*I676/(I676+J676),0),"")),"")</f>
        <v/>
      </c>
      <c r="L665" s="388"/>
      <c r="M665" s="391" t="str">
        <f>IFERROR((IF((I676+J676)&gt;12000*E676,ROUNDUP(12000*E676*J676/(I676+J676),0),"")),"")</f>
        <v/>
      </c>
      <c r="N665" s="392"/>
      <c r="O665" s="351" t="str">
        <f>IF(AND(I676="",K665=""),"",MIN(I676,K665)+K672)</f>
        <v/>
      </c>
      <c r="P665" s="352"/>
      <c r="Q665" s="355" t="str">
        <f>IF(AND(J676="",M665=""),"",MIN(J676,M665)+M672)</f>
        <v/>
      </c>
      <c r="R665" s="356"/>
    </row>
    <row r="666" spans="1:22" ht="15.75" customHeight="1">
      <c r="A666" s="313"/>
      <c r="B666" s="398"/>
      <c r="C666" s="341"/>
      <c r="D666" s="313"/>
      <c r="E666" s="313"/>
      <c r="F666" s="315"/>
      <c r="G666" s="349"/>
      <c r="H666" s="385"/>
      <c r="I666" s="401"/>
      <c r="J666" s="385"/>
      <c r="K666" s="389"/>
      <c r="L666" s="389"/>
      <c r="M666" s="393"/>
      <c r="N666" s="394"/>
      <c r="O666" s="353"/>
      <c r="P666" s="353"/>
      <c r="Q666" s="357"/>
      <c r="R666" s="358"/>
    </row>
    <row r="667" spans="1:22" ht="19.5" customHeight="1" thickBot="1">
      <c r="A667" s="313"/>
      <c r="B667" s="398"/>
      <c r="C667" s="341"/>
      <c r="D667" s="314"/>
      <c r="E667" s="314"/>
      <c r="F667" s="316"/>
      <c r="G667" s="350"/>
      <c r="H667" s="386"/>
      <c r="I667" s="402"/>
      <c r="J667" s="386"/>
      <c r="K667" s="389"/>
      <c r="L667" s="389"/>
      <c r="M667" s="393"/>
      <c r="N667" s="394"/>
      <c r="O667" s="353"/>
      <c r="P667" s="353"/>
      <c r="Q667" s="357"/>
      <c r="R667" s="358"/>
    </row>
    <row r="668" spans="1:22" ht="45" customHeight="1">
      <c r="A668" s="313"/>
      <c r="B668" s="398"/>
      <c r="C668" s="25" t="s">
        <v>66</v>
      </c>
      <c r="D668" s="361" t="str">
        <f>IF('様式第６号(2)'!T131="","",'様式第６号(2)'!T131)</f>
        <v/>
      </c>
      <c r="E668" s="361" t="str">
        <f>IF('様式第６号(3)'!W124="","",'様式第６号(3)'!W124)</f>
        <v/>
      </c>
      <c r="F668" s="363" t="str">
        <f>IF(OR(D668="",E668=""),"",D668+E668)</f>
        <v/>
      </c>
      <c r="G668" s="365" t="str">
        <f>IF(F668&lt;=F676,D668,"")</f>
        <v/>
      </c>
      <c r="H668" s="367" t="str">
        <f>IF(F668&lt;=F676,E668,"")</f>
        <v/>
      </c>
      <c r="I668" s="369" t="str">
        <f>IF('様式第６号(2)'!V131="","",'様式第６号(2)'!V131)</f>
        <v/>
      </c>
      <c r="J668" s="371" t="str">
        <f>IF('様式第６号(3)'!P124="","",'様式第６号(3)'!P124)</f>
        <v/>
      </c>
      <c r="K668" s="389"/>
      <c r="L668" s="389"/>
      <c r="M668" s="393"/>
      <c r="N668" s="394"/>
      <c r="O668" s="353"/>
      <c r="P668" s="353"/>
      <c r="Q668" s="357"/>
      <c r="R668" s="358"/>
    </row>
    <row r="669" spans="1:22" ht="19.5" customHeight="1" thickBot="1">
      <c r="A669" s="313"/>
      <c r="B669" s="398"/>
      <c r="C669" s="340"/>
      <c r="D669" s="362"/>
      <c r="E669" s="362"/>
      <c r="F669" s="364"/>
      <c r="G669" s="366"/>
      <c r="H669" s="368"/>
      <c r="I669" s="370"/>
      <c r="J669" s="372"/>
      <c r="K669" s="390"/>
      <c r="L669" s="390"/>
      <c r="M669" s="395"/>
      <c r="N669" s="396"/>
      <c r="O669" s="354"/>
      <c r="P669" s="354"/>
      <c r="Q669" s="359"/>
      <c r="R669" s="360"/>
    </row>
    <row r="670" spans="1:22" ht="28.5" customHeight="1" thickBot="1">
      <c r="A670" s="313"/>
      <c r="B670" s="398"/>
      <c r="C670" s="341"/>
      <c r="D670" s="12" t="s">
        <v>11</v>
      </c>
      <c r="E670" s="12" t="s">
        <v>12</v>
      </c>
      <c r="F670" s="26" t="s">
        <v>13</v>
      </c>
      <c r="G670" s="334" t="s">
        <v>67</v>
      </c>
      <c r="H670" s="335"/>
      <c r="I670" s="42" t="s">
        <v>68</v>
      </c>
      <c r="J670" s="27" t="s">
        <v>69</v>
      </c>
      <c r="K670" s="342" t="s">
        <v>70</v>
      </c>
      <c r="L670" s="342"/>
      <c r="M670" s="342"/>
      <c r="N670" s="335"/>
    </row>
    <row r="671" spans="1:22" ht="41.25" customHeight="1" thickBot="1">
      <c r="A671" s="313"/>
      <c r="B671" s="343" t="str">
        <f>IF('様式第６号(2)'!D131="","",'様式第６号(2)'!D131)</f>
        <v/>
      </c>
      <c r="C671" s="341"/>
      <c r="D671" s="313" t="s">
        <v>71</v>
      </c>
      <c r="E671" s="313" t="s">
        <v>72</v>
      </c>
      <c r="F671" s="315" t="s">
        <v>73</v>
      </c>
      <c r="G671" s="42" t="s">
        <v>74</v>
      </c>
      <c r="H671" s="27" t="s">
        <v>75</v>
      </c>
      <c r="I671" s="42" t="s">
        <v>74</v>
      </c>
      <c r="J671" s="27" t="s">
        <v>75</v>
      </c>
      <c r="K671" s="345" t="s">
        <v>57</v>
      </c>
      <c r="L671" s="346"/>
      <c r="M671" s="347" t="s">
        <v>76</v>
      </c>
      <c r="N671" s="346"/>
      <c r="O671" s="28"/>
      <c r="P671" s="4"/>
      <c r="Q671" s="4"/>
      <c r="T671" s="3"/>
      <c r="U671" s="3"/>
      <c r="V671" s="3"/>
    </row>
    <row r="672" spans="1:22" ht="18.75" customHeight="1">
      <c r="A672" s="313"/>
      <c r="B672" s="343"/>
      <c r="C672" s="29" t="s">
        <v>78</v>
      </c>
      <c r="D672" s="313"/>
      <c r="E672" s="313"/>
      <c r="F672" s="315"/>
      <c r="G672" s="348" t="s">
        <v>79</v>
      </c>
      <c r="H672" s="384" t="s">
        <v>80</v>
      </c>
      <c r="I672" s="387" t="str">
        <f>IF(E676="","",MIN(G668,G676)+SUM(I668))</f>
        <v/>
      </c>
      <c r="J672" s="333" t="str">
        <f>IF(E676="","",MIN(H668,H676)+SUM(J668))</f>
        <v/>
      </c>
      <c r="K672" s="373" t="str">
        <f>IF('様式第６号(2)'!AB131="","",'様式第６号(2)'!AB131)</f>
        <v/>
      </c>
      <c r="L672" s="373"/>
      <c r="M672" s="375" t="str">
        <f>IF('様式第６号(3)'!V124="","",'様式第６号(3)'!V124)</f>
        <v/>
      </c>
      <c r="N672" s="376"/>
      <c r="P672" s="4"/>
      <c r="Q672" s="4"/>
      <c r="T672" s="3"/>
      <c r="U672" s="3"/>
      <c r="V672" s="3"/>
    </row>
    <row r="673" spans="1:22" ht="19.5" customHeight="1" thickBot="1">
      <c r="A673" s="313"/>
      <c r="B673" s="343"/>
      <c r="C673" s="379" t="str">
        <f>IFERROR(C669/C665,"")</f>
        <v/>
      </c>
      <c r="D673" s="313"/>
      <c r="E673" s="313"/>
      <c r="F673" s="315"/>
      <c r="G673" s="349"/>
      <c r="H673" s="385"/>
      <c r="I673" s="328"/>
      <c r="J673" s="330"/>
      <c r="K673" s="373"/>
      <c r="L673" s="373"/>
      <c r="M673" s="375"/>
      <c r="N673" s="376"/>
      <c r="P673" s="4"/>
      <c r="Q673" s="4"/>
      <c r="T673" s="3"/>
      <c r="U673" s="3"/>
      <c r="V673" s="3"/>
    </row>
    <row r="674" spans="1:22" ht="15.75" customHeight="1">
      <c r="A674" s="313"/>
      <c r="B674" s="343"/>
      <c r="C674" s="380"/>
      <c r="D674" s="313"/>
      <c r="E674" s="313"/>
      <c r="F674" s="315"/>
      <c r="G674" s="349"/>
      <c r="H674" s="385"/>
      <c r="I674" s="30" t="s">
        <v>35</v>
      </c>
      <c r="J674" s="31" t="s">
        <v>35</v>
      </c>
      <c r="K674" s="373"/>
      <c r="L674" s="373"/>
      <c r="M674" s="375"/>
      <c r="N674" s="376"/>
      <c r="P674" s="4"/>
      <c r="Q674" s="4"/>
      <c r="T674" s="3"/>
      <c r="U674" s="3"/>
      <c r="V674" s="3"/>
    </row>
    <row r="675" spans="1:22" ht="18.75" customHeight="1" thickBot="1">
      <c r="A675" s="313"/>
      <c r="B675" s="343"/>
      <c r="C675" s="32" t="s">
        <v>82</v>
      </c>
      <c r="D675" s="314"/>
      <c r="E675" s="314"/>
      <c r="F675" s="316"/>
      <c r="G675" s="350"/>
      <c r="H675" s="386"/>
      <c r="I675" s="54">
        <f>'様式第６号(2)'!$I$18</f>
        <v>0</v>
      </c>
      <c r="J675" s="55">
        <f>'様式第６号(3)'!$I$18</f>
        <v>0</v>
      </c>
      <c r="K675" s="373"/>
      <c r="L675" s="373"/>
      <c r="M675" s="375"/>
      <c r="N675" s="376"/>
      <c r="P675" s="4"/>
      <c r="Q675" s="4"/>
      <c r="T675" s="3"/>
      <c r="U675" s="3"/>
      <c r="V675" s="3"/>
    </row>
    <row r="676" spans="1:22" ht="45" customHeight="1">
      <c r="A676" s="313"/>
      <c r="B676" s="343"/>
      <c r="C676" s="379" t="str">
        <f>IF(OR(C665="",C669=""),"",IF(AND(C673&gt;=0.85,C673&lt;=1.15),"○","×"))</f>
        <v/>
      </c>
      <c r="D676" s="382" t="str">
        <f>IF(C665="","",C665)</f>
        <v/>
      </c>
      <c r="E676" s="336"/>
      <c r="F676" s="338" t="str">
        <f>IFERROR(D676*E676,"")</f>
        <v/>
      </c>
      <c r="G676" s="327" t="str">
        <f>IF(F676&lt;F668,ROUNDUP(F676*D668/ F668,0),"")</f>
        <v/>
      </c>
      <c r="H676" s="329" t="str">
        <f>IF(F676&lt;F668,ROUNDUP(F676*E668/ F668,0),"")</f>
        <v/>
      </c>
      <c r="I676" s="331" t="str">
        <f>IFERROR(ROUNDUP(I672*I675,0),"")</f>
        <v/>
      </c>
      <c r="J676" s="333" t="str">
        <f>IFERROR(ROUNDUP(J672*J675,0),"")</f>
        <v/>
      </c>
      <c r="K676" s="373"/>
      <c r="L676" s="373"/>
      <c r="M676" s="375"/>
      <c r="N676" s="376"/>
      <c r="P676" s="4"/>
      <c r="Q676" s="4"/>
      <c r="T676" s="3"/>
      <c r="U676" s="3"/>
      <c r="V676" s="3"/>
    </row>
    <row r="677" spans="1:22" ht="19.5" customHeight="1" thickBot="1">
      <c r="A677" s="314"/>
      <c r="B677" s="344"/>
      <c r="C677" s="381"/>
      <c r="D677" s="383"/>
      <c r="E677" s="337"/>
      <c r="F677" s="339"/>
      <c r="G677" s="328"/>
      <c r="H677" s="330"/>
      <c r="I677" s="332"/>
      <c r="J677" s="330"/>
      <c r="K677" s="374"/>
      <c r="L677" s="374"/>
      <c r="M677" s="377"/>
      <c r="N677" s="378"/>
      <c r="P677" s="33"/>
      <c r="Q677" s="34"/>
      <c r="R677" s="34"/>
    </row>
    <row r="678" spans="1:22" ht="24" customHeight="1" thickBot="1">
      <c r="A678" s="10" t="s">
        <v>108</v>
      </c>
      <c r="B678" s="11" t="s">
        <v>84</v>
      </c>
      <c r="C678" s="12" t="s">
        <v>7</v>
      </c>
      <c r="D678" s="12" t="s">
        <v>8</v>
      </c>
      <c r="E678" s="12" t="s">
        <v>9</v>
      </c>
      <c r="F678" s="13" t="s">
        <v>10</v>
      </c>
      <c r="G678" s="334" t="s">
        <v>44</v>
      </c>
      <c r="H678" s="335"/>
      <c r="I678" s="334" t="s">
        <v>45</v>
      </c>
      <c r="J678" s="335"/>
      <c r="K678" s="318" t="s">
        <v>46</v>
      </c>
      <c r="L678" s="403"/>
      <c r="M678" s="403"/>
      <c r="N678" s="319"/>
      <c r="O678" s="404" t="s">
        <v>47</v>
      </c>
      <c r="P678" s="404"/>
      <c r="Q678" s="404"/>
      <c r="R678" s="346"/>
      <c r="T678" s="14"/>
      <c r="U678" s="14"/>
      <c r="V678" s="14"/>
    </row>
    <row r="679" spans="1:22" ht="31.5" customHeight="1" thickBot="1">
      <c r="A679" s="313">
        <v>41</v>
      </c>
      <c r="B679" s="15" t="s">
        <v>48</v>
      </c>
      <c r="C679" s="11" t="s">
        <v>49</v>
      </c>
      <c r="D679" s="313" t="s">
        <v>50</v>
      </c>
      <c r="E679" s="313" t="s">
        <v>51</v>
      </c>
      <c r="F679" s="315" t="s">
        <v>52</v>
      </c>
      <c r="G679" s="16" t="s">
        <v>53</v>
      </c>
      <c r="H679" s="17" t="s">
        <v>54</v>
      </c>
      <c r="I679" s="18" t="s">
        <v>53</v>
      </c>
      <c r="J679" s="17" t="s">
        <v>54</v>
      </c>
      <c r="K679" s="317" t="s">
        <v>55</v>
      </c>
      <c r="L679" s="318"/>
      <c r="M679" s="320" t="s">
        <v>56</v>
      </c>
      <c r="N679" s="317"/>
      <c r="O679" s="321" t="s">
        <v>57</v>
      </c>
      <c r="P679" s="321"/>
      <c r="Q679" s="323" t="s">
        <v>58</v>
      </c>
      <c r="R679" s="324"/>
      <c r="T679" s="19"/>
      <c r="U679" s="43"/>
      <c r="V679" s="20"/>
    </row>
    <row r="680" spans="1:22" ht="24" customHeight="1" thickBot="1">
      <c r="A680" s="313"/>
      <c r="B680" s="397" t="str">
        <f>IF('様式第６号(2)'!B133="","",'様式第６号(2)'!B133)</f>
        <v/>
      </c>
      <c r="C680" s="21" t="s">
        <v>59</v>
      </c>
      <c r="D680" s="313"/>
      <c r="E680" s="313"/>
      <c r="F680" s="315"/>
      <c r="G680" s="348" t="s">
        <v>60</v>
      </c>
      <c r="H680" s="399" t="s">
        <v>61</v>
      </c>
      <c r="I680" s="400" t="s">
        <v>62</v>
      </c>
      <c r="J680" s="384" t="s">
        <v>63</v>
      </c>
      <c r="K680" s="319"/>
      <c r="L680" s="318"/>
      <c r="M680" s="320"/>
      <c r="N680" s="317"/>
      <c r="O680" s="322"/>
      <c r="P680" s="322"/>
      <c r="Q680" s="325"/>
      <c r="R680" s="326"/>
    </row>
    <row r="681" spans="1:22" ht="17.25" customHeight="1">
      <c r="A681" s="313"/>
      <c r="B681" s="398"/>
      <c r="C681" s="340"/>
      <c r="D681" s="313"/>
      <c r="E681" s="313"/>
      <c r="F681" s="315"/>
      <c r="G681" s="349"/>
      <c r="H681" s="385"/>
      <c r="I681" s="401"/>
      <c r="J681" s="385"/>
      <c r="K681" s="388" t="str">
        <f>IFERROR((IF((I692+J692)&gt;12000*E692,ROUNDUP(12000*E692*I692/(I692+J692),0),"")),"")</f>
        <v/>
      </c>
      <c r="L681" s="388"/>
      <c r="M681" s="391" t="str">
        <f>IFERROR((IF((I692+J692)&gt;12000*E692,ROUNDUP(12000*E692*J692/(I692+J692),0),"")),"")</f>
        <v/>
      </c>
      <c r="N681" s="392"/>
      <c r="O681" s="351" t="str">
        <f>IF(AND(I692="",K681=""),"",MIN(I692,K681)+K688)</f>
        <v/>
      </c>
      <c r="P681" s="352"/>
      <c r="Q681" s="355" t="str">
        <f>IF(AND(J692="",M681=""),"",MIN(J692,M681)+M688)</f>
        <v/>
      </c>
      <c r="R681" s="356"/>
    </row>
    <row r="682" spans="1:22" ht="15.75" customHeight="1">
      <c r="A682" s="313"/>
      <c r="B682" s="398"/>
      <c r="C682" s="341"/>
      <c r="D682" s="313"/>
      <c r="E682" s="313"/>
      <c r="F682" s="315"/>
      <c r="G682" s="349"/>
      <c r="H682" s="385"/>
      <c r="I682" s="401"/>
      <c r="J682" s="385"/>
      <c r="K682" s="389"/>
      <c r="L682" s="389"/>
      <c r="M682" s="393"/>
      <c r="N682" s="394"/>
      <c r="O682" s="353"/>
      <c r="P682" s="353"/>
      <c r="Q682" s="357"/>
      <c r="R682" s="358"/>
    </row>
    <row r="683" spans="1:22" ht="19.5" customHeight="1" thickBot="1">
      <c r="A683" s="313"/>
      <c r="B683" s="398"/>
      <c r="C683" s="341"/>
      <c r="D683" s="314"/>
      <c r="E683" s="314"/>
      <c r="F683" s="316"/>
      <c r="G683" s="350"/>
      <c r="H683" s="386"/>
      <c r="I683" s="402"/>
      <c r="J683" s="386"/>
      <c r="K683" s="389"/>
      <c r="L683" s="389"/>
      <c r="M683" s="393"/>
      <c r="N683" s="394"/>
      <c r="O683" s="353"/>
      <c r="P683" s="353"/>
      <c r="Q683" s="357"/>
      <c r="R683" s="358"/>
    </row>
    <row r="684" spans="1:22" ht="45" customHeight="1">
      <c r="A684" s="313"/>
      <c r="B684" s="398"/>
      <c r="C684" s="25" t="s">
        <v>66</v>
      </c>
      <c r="D684" s="361" t="str">
        <f>IF('様式第６号(2)'!T133="","",'様式第６号(2)'!T133)</f>
        <v/>
      </c>
      <c r="E684" s="361" t="str">
        <f>IF('様式第６号(3)'!W126="","",'様式第６号(3)'!W126)</f>
        <v/>
      </c>
      <c r="F684" s="363" t="str">
        <f>IF(OR(D684="",E684=""),"",D684+E684)</f>
        <v/>
      </c>
      <c r="G684" s="365" t="str">
        <f>IF(F684&lt;=F692,D684,"")</f>
        <v/>
      </c>
      <c r="H684" s="367" t="str">
        <f>IF(F684&lt;=F692,E684,"")</f>
        <v/>
      </c>
      <c r="I684" s="369" t="str">
        <f>IF('様式第６号(2)'!V133="","",'様式第６号(2)'!V133)</f>
        <v/>
      </c>
      <c r="J684" s="371" t="str">
        <f>IF('様式第６号(3)'!P126="","",'様式第６号(3)'!P126)</f>
        <v/>
      </c>
      <c r="K684" s="389"/>
      <c r="L684" s="389"/>
      <c r="M684" s="393"/>
      <c r="N684" s="394"/>
      <c r="O684" s="353"/>
      <c r="P684" s="353"/>
      <c r="Q684" s="357"/>
      <c r="R684" s="358"/>
    </row>
    <row r="685" spans="1:22" ht="19.5" customHeight="1" thickBot="1">
      <c r="A685" s="313"/>
      <c r="B685" s="398"/>
      <c r="C685" s="340"/>
      <c r="D685" s="362"/>
      <c r="E685" s="362"/>
      <c r="F685" s="364"/>
      <c r="G685" s="366"/>
      <c r="H685" s="368"/>
      <c r="I685" s="370"/>
      <c r="J685" s="372"/>
      <c r="K685" s="390"/>
      <c r="L685" s="390"/>
      <c r="M685" s="395"/>
      <c r="N685" s="396"/>
      <c r="O685" s="354"/>
      <c r="P685" s="354"/>
      <c r="Q685" s="359"/>
      <c r="R685" s="360"/>
    </row>
    <row r="686" spans="1:22" ht="28.5" customHeight="1" thickBot="1">
      <c r="A686" s="313"/>
      <c r="B686" s="398"/>
      <c r="C686" s="341"/>
      <c r="D686" s="12" t="s">
        <v>11</v>
      </c>
      <c r="E686" s="12" t="s">
        <v>12</v>
      </c>
      <c r="F686" s="26" t="s">
        <v>13</v>
      </c>
      <c r="G686" s="334" t="s">
        <v>67</v>
      </c>
      <c r="H686" s="335"/>
      <c r="I686" s="42" t="s">
        <v>68</v>
      </c>
      <c r="J686" s="27" t="s">
        <v>69</v>
      </c>
      <c r="K686" s="342" t="s">
        <v>70</v>
      </c>
      <c r="L686" s="342"/>
      <c r="M686" s="342"/>
      <c r="N686" s="335"/>
    </row>
    <row r="687" spans="1:22" ht="41.25" customHeight="1" thickBot="1">
      <c r="A687" s="313"/>
      <c r="B687" s="343" t="str">
        <f>IF('様式第６号(2)'!D133="","",'様式第６号(2)'!D133)</f>
        <v/>
      </c>
      <c r="C687" s="341"/>
      <c r="D687" s="313" t="s">
        <v>71</v>
      </c>
      <c r="E687" s="313" t="s">
        <v>72</v>
      </c>
      <c r="F687" s="315" t="s">
        <v>73</v>
      </c>
      <c r="G687" s="42" t="s">
        <v>74</v>
      </c>
      <c r="H687" s="27" t="s">
        <v>75</v>
      </c>
      <c r="I687" s="42" t="s">
        <v>74</v>
      </c>
      <c r="J687" s="27" t="s">
        <v>75</v>
      </c>
      <c r="K687" s="345" t="s">
        <v>57</v>
      </c>
      <c r="L687" s="346"/>
      <c r="M687" s="347" t="s">
        <v>76</v>
      </c>
      <c r="N687" s="346"/>
      <c r="O687" s="28"/>
      <c r="P687" s="4"/>
      <c r="Q687" s="4"/>
    </row>
    <row r="688" spans="1:22" ht="18.75" customHeight="1">
      <c r="A688" s="313"/>
      <c r="B688" s="343"/>
      <c r="C688" s="29" t="s">
        <v>78</v>
      </c>
      <c r="D688" s="313"/>
      <c r="E688" s="313"/>
      <c r="F688" s="315"/>
      <c r="G688" s="348" t="s">
        <v>79</v>
      </c>
      <c r="H688" s="384" t="s">
        <v>80</v>
      </c>
      <c r="I688" s="387" t="str">
        <f>IF(E692="","",MIN(G684,G692)+SUM(I684))</f>
        <v/>
      </c>
      <c r="J688" s="333" t="str">
        <f>IF(E692="","",MIN(H684,H692)+SUM(J684))</f>
        <v/>
      </c>
      <c r="K688" s="373" t="str">
        <f>IF('様式第６号(2)'!AB133="","",'様式第６号(2)'!AB133)</f>
        <v/>
      </c>
      <c r="L688" s="373"/>
      <c r="M688" s="375" t="str">
        <f>IF('様式第６号(3)'!V126="","",'様式第６号(3)'!V126)</f>
        <v/>
      </c>
      <c r="N688" s="376"/>
      <c r="P688" s="4"/>
      <c r="Q688" s="4"/>
    </row>
    <row r="689" spans="1:22" ht="19.5" customHeight="1" thickBot="1">
      <c r="A689" s="313"/>
      <c r="B689" s="343"/>
      <c r="C689" s="379" t="str">
        <f>IFERROR(C685/C681,"")</f>
        <v/>
      </c>
      <c r="D689" s="313"/>
      <c r="E689" s="313"/>
      <c r="F689" s="315"/>
      <c r="G689" s="349"/>
      <c r="H689" s="385"/>
      <c r="I689" s="328"/>
      <c r="J689" s="330"/>
      <c r="K689" s="373"/>
      <c r="L689" s="373"/>
      <c r="M689" s="375"/>
      <c r="N689" s="376"/>
      <c r="P689" s="4"/>
      <c r="Q689" s="4"/>
    </row>
    <row r="690" spans="1:22" ht="15.75" customHeight="1">
      <c r="A690" s="313"/>
      <c r="B690" s="343"/>
      <c r="C690" s="380"/>
      <c r="D690" s="313"/>
      <c r="E690" s="313"/>
      <c r="F690" s="315"/>
      <c r="G690" s="349"/>
      <c r="H690" s="385"/>
      <c r="I690" s="30" t="s">
        <v>35</v>
      </c>
      <c r="J690" s="31" t="s">
        <v>35</v>
      </c>
      <c r="K690" s="373"/>
      <c r="L690" s="373"/>
      <c r="M690" s="375"/>
      <c r="N690" s="376"/>
      <c r="P690" s="4"/>
      <c r="Q690" s="4"/>
    </row>
    <row r="691" spans="1:22" ht="18.75" customHeight="1" thickBot="1">
      <c r="A691" s="313"/>
      <c r="B691" s="343"/>
      <c r="C691" s="32" t="s">
        <v>82</v>
      </c>
      <c r="D691" s="314"/>
      <c r="E691" s="314"/>
      <c r="F691" s="316"/>
      <c r="G691" s="350"/>
      <c r="H691" s="386"/>
      <c r="I691" s="54">
        <f>'様式第６号(2)'!$I$18</f>
        <v>0</v>
      </c>
      <c r="J691" s="55">
        <f>'様式第６号(3)'!$I$18</f>
        <v>0</v>
      </c>
      <c r="K691" s="373"/>
      <c r="L691" s="373"/>
      <c r="M691" s="375"/>
      <c r="N691" s="376"/>
      <c r="P691" s="4"/>
      <c r="Q691" s="4"/>
    </row>
    <row r="692" spans="1:22" ht="45" customHeight="1">
      <c r="A692" s="313"/>
      <c r="B692" s="343"/>
      <c r="C692" s="379" t="str">
        <f>IF(OR(C681="",C685=""),"",IF(AND(C689&gt;=0.85,C689&lt;=1.15),"○","×"))</f>
        <v/>
      </c>
      <c r="D692" s="382" t="str">
        <f>IF(C681="","",C681)</f>
        <v/>
      </c>
      <c r="E692" s="336"/>
      <c r="F692" s="338" t="str">
        <f>IFERROR(D692*E692,"")</f>
        <v/>
      </c>
      <c r="G692" s="327" t="str">
        <f>IF(F692&lt;F684,ROUNDUP(F692*D684/ F684,0),"")</f>
        <v/>
      </c>
      <c r="H692" s="329" t="str">
        <f>IF(F692&lt;F684,ROUNDUP(F692*E684/ F684,0),"")</f>
        <v/>
      </c>
      <c r="I692" s="331" t="str">
        <f>IFERROR(ROUNDUP(I688*I691,0),"")</f>
        <v/>
      </c>
      <c r="J692" s="333" t="str">
        <f>IFERROR(ROUNDUP(J688*J691,0),"")</f>
        <v/>
      </c>
      <c r="K692" s="373"/>
      <c r="L692" s="373"/>
      <c r="M692" s="375"/>
      <c r="N692" s="376"/>
      <c r="P692" s="4"/>
      <c r="Q692" s="4"/>
    </row>
    <row r="693" spans="1:22" ht="19.5" customHeight="1" thickBot="1">
      <c r="A693" s="314"/>
      <c r="B693" s="344"/>
      <c r="C693" s="381"/>
      <c r="D693" s="383"/>
      <c r="E693" s="337"/>
      <c r="F693" s="339"/>
      <c r="G693" s="328"/>
      <c r="H693" s="330"/>
      <c r="I693" s="332"/>
      <c r="J693" s="330"/>
      <c r="K693" s="374"/>
      <c r="L693" s="374"/>
      <c r="M693" s="377"/>
      <c r="N693" s="378"/>
      <c r="P693" s="33"/>
      <c r="Q693" s="34"/>
      <c r="R693" s="34"/>
    </row>
    <row r="694" spans="1:22" ht="24" customHeight="1" thickBot="1">
      <c r="A694" s="10" t="s">
        <v>108</v>
      </c>
      <c r="B694" s="11" t="s">
        <v>84</v>
      </c>
      <c r="C694" s="12" t="s">
        <v>7</v>
      </c>
      <c r="D694" s="12" t="s">
        <v>8</v>
      </c>
      <c r="E694" s="12" t="s">
        <v>9</v>
      </c>
      <c r="F694" s="13" t="s">
        <v>10</v>
      </c>
      <c r="G694" s="334" t="s">
        <v>44</v>
      </c>
      <c r="H694" s="335"/>
      <c r="I694" s="334" t="s">
        <v>45</v>
      </c>
      <c r="J694" s="335"/>
      <c r="K694" s="318" t="s">
        <v>46</v>
      </c>
      <c r="L694" s="403"/>
      <c r="M694" s="403"/>
      <c r="N694" s="319"/>
      <c r="O694" s="404" t="s">
        <v>47</v>
      </c>
      <c r="P694" s="404"/>
      <c r="Q694" s="404"/>
      <c r="R694" s="346"/>
      <c r="T694" s="14"/>
      <c r="U694" s="14"/>
      <c r="V694" s="14"/>
    </row>
    <row r="695" spans="1:22" ht="31.5" customHeight="1" thickBot="1">
      <c r="A695" s="313">
        <v>42</v>
      </c>
      <c r="B695" s="15" t="s">
        <v>48</v>
      </c>
      <c r="C695" s="11" t="s">
        <v>49</v>
      </c>
      <c r="D695" s="313" t="s">
        <v>50</v>
      </c>
      <c r="E695" s="313" t="s">
        <v>51</v>
      </c>
      <c r="F695" s="315" t="s">
        <v>52</v>
      </c>
      <c r="G695" s="16" t="s">
        <v>53</v>
      </c>
      <c r="H695" s="17" t="s">
        <v>54</v>
      </c>
      <c r="I695" s="18" t="s">
        <v>53</v>
      </c>
      <c r="J695" s="17" t="s">
        <v>54</v>
      </c>
      <c r="K695" s="317" t="s">
        <v>55</v>
      </c>
      <c r="L695" s="318"/>
      <c r="M695" s="320" t="s">
        <v>56</v>
      </c>
      <c r="N695" s="317"/>
      <c r="O695" s="321" t="s">
        <v>57</v>
      </c>
      <c r="P695" s="321"/>
      <c r="Q695" s="323" t="s">
        <v>58</v>
      </c>
      <c r="R695" s="324"/>
      <c r="T695" s="19"/>
      <c r="U695" s="43"/>
      <c r="V695" s="20"/>
    </row>
    <row r="696" spans="1:22" ht="24" customHeight="1" thickBot="1">
      <c r="A696" s="313"/>
      <c r="B696" s="397" t="str">
        <f>IF('様式第６号(2)'!B135="","",'様式第６号(2)'!B135)</f>
        <v/>
      </c>
      <c r="C696" s="21" t="s">
        <v>59</v>
      </c>
      <c r="D696" s="313"/>
      <c r="E696" s="313"/>
      <c r="F696" s="315"/>
      <c r="G696" s="348" t="s">
        <v>60</v>
      </c>
      <c r="H696" s="399" t="s">
        <v>61</v>
      </c>
      <c r="I696" s="400" t="s">
        <v>62</v>
      </c>
      <c r="J696" s="384" t="s">
        <v>63</v>
      </c>
      <c r="K696" s="319"/>
      <c r="L696" s="318"/>
      <c r="M696" s="320"/>
      <c r="N696" s="317"/>
      <c r="O696" s="322"/>
      <c r="P696" s="322"/>
      <c r="Q696" s="325"/>
      <c r="R696" s="326"/>
    </row>
    <row r="697" spans="1:22" ht="17.25" customHeight="1">
      <c r="A697" s="313"/>
      <c r="B697" s="398"/>
      <c r="C697" s="340"/>
      <c r="D697" s="313"/>
      <c r="E697" s="313"/>
      <c r="F697" s="315"/>
      <c r="G697" s="349"/>
      <c r="H697" s="385"/>
      <c r="I697" s="401"/>
      <c r="J697" s="385"/>
      <c r="K697" s="388" t="str">
        <f>IFERROR((IF((I708+J708)&gt;12000*E708,ROUNDUP(12000*E708*I708/(I708+J708),0),"")),"")</f>
        <v/>
      </c>
      <c r="L697" s="388"/>
      <c r="M697" s="391" t="str">
        <f>IFERROR((IF((I708+J708)&gt;12000*E708,ROUNDUP(12000*E708*J708/(I708+J708),0),"")),"")</f>
        <v/>
      </c>
      <c r="N697" s="392"/>
      <c r="O697" s="351" t="str">
        <f>IF(AND(I708="",K697=""),"",MIN(I708,K697)+K704)</f>
        <v/>
      </c>
      <c r="P697" s="352"/>
      <c r="Q697" s="355" t="str">
        <f>IF(AND(J708="",M697=""),"",MIN(J708,M697)+M704)</f>
        <v/>
      </c>
      <c r="R697" s="356"/>
    </row>
    <row r="698" spans="1:22" ht="15.75" customHeight="1">
      <c r="A698" s="313"/>
      <c r="B698" s="398"/>
      <c r="C698" s="341"/>
      <c r="D698" s="313"/>
      <c r="E698" s="313"/>
      <c r="F698" s="315"/>
      <c r="G698" s="349"/>
      <c r="H698" s="385"/>
      <c r="I698" s="401"/>
      <c r="J698" s="385"/>
      <c r="K698" s="389"/>
      <c r="L698" s="389"/>
      <c r="M698" s="393"/>
      <c r="N698" s="394"/>
      <c r="O698" s="353"/>
      <c r="P698" s="353"/>
      <c r="Q698" s="357"/>
      <c r="R698" s="358"/>
    </row>
    <row r="699" spans="1:22" ht="19.5" customHeight="1" thickBot="1">
      <c r="A699" s="313"/>
      <c r="B699" s="398"/>
      <c r="C699" s="341"/>
      <c r="D699" s="314"/>
      <c r="E699" s="314"/>
      <c r="F699" s="316"/>
      <c r="G699" s="350"/>
      <c r="H699" s="386"/>
      <c r="I699" s="402"/>
      <c r="J699" s="386"/>
      <c r="K699" s="389"/>
      <c r="L699" s="389"/>
      <c r="M699" s="393"/>
      <c r="N699" s="394"/>
      <c r="O699" s="353"/>
      <c r="P699" s="353"/>
      <c r="Q699" s="357"/>
      <c r="R699" s="358"/>
    </row>
    <row r="700" spans="1:22" ht="45" customHeight="1">
      <c r="A700" s="313"/>
      <c r="B700" s="398"/>
      <c r="C700" s="25" t="s">
        <v>66</v>
      </c>
      <c r="D700" s="361" t="str">
        <f>IF('様式第６号(2)'!T135="","",'様式第６号(2)'!T135)</f>
        <v/>
      </c>
      <c r="E700" s="361" t="str">
        <f>IF('様式第６号(3)'!W128="","",'様式第６号(3)'!W128)</f>
        <v/>
      </c>
      <c r="F700" s="363" t="str">
        <f>IF(OR(D700="",E700=""),"",D700+E700)</f>
        <v/>
      </c>
      <c r="G700" s="365" t="str">
        <f>IF(F700&lt;=F708,D700,"")</f>
        <v/>
      </c>
      <c r="H700" s="367" t="str">
        <f>IF(F700&lt;=F708,E700,"")</f>
        <v/>
      </c>
      <c r="I700" s="369" t="str">
        <f>IF('様式第６号(2)'!V135="","",'様式第６号(2)'!V135)</f>
        <v/>
      </c>
      <c r="J700" s="371" t="str">
        <f>IF('様式第６号(3)'!P128="","",'様式第６号(3)'!P128)</f>
        <v/>
      </c>
      <c r="K700" s="389"/>
      <c r="L700" s="389"/>
      <c r="M700" s="393"/>
      <c r="N700" s="394"/>
      <c r="O700" s="353"/>
      <c r="P700" s="353"/>
      <c r="Q700" s="357"/>
      <c r="R700" s="358"/>
    </row>
    <row r="701" spans="1:22" ht="19.5" customHeight="1" thickBot="1">
      <c r="A701" s="313"/>
      <c r="B701" s="398"/>
      <c r="C701" s="340"/>
      <c r="D701" s="362"/>
      <c r="E701" s="362"/>
      <c r="F701" s="364"/>
      <c r="G701" s="366"/>
      <c r="H701" s="368"/>
      <c r="I701" s="370"/>
      <c r="J701" s="372"/>
      <c r="K701" s="390"/>
      <c r="L701" s="390"/>
      <c r="M701" s="395"/>
      <c r="N701" s="396"/>
      <c r="O701" s="354"/>
      <c r="P701" s="354"/>
      <c r="Q701" s="359"/>
      <c r="R701" s="360"/>
    </row>
    <row r="702" spans="1:22" ht="28.5" customHeight="1" thickBot="1">
      <c r="A702" s="313"/>
      <c r="B702" s="398"/>
      <c r="C702" s="341"/>
      <c r="D702" s="12" t="s">
        <v>11</v>
      </c>
      <c r="E702" s="12" t="s">
        <v>12</v>
      </c>
      <c r="F702" s="26" t="s">
        <v>13</v>
      </c>
      <c r="G702" s="334" t="s">
        <v>67</v>
      </c>
      <c r="H702" s="335"/>
      <c r="I702" s="42" t="s">
        <v>68</v>
      </c>
      <c r="J702" s="27" t="s">
        <v>69</v>
      </c>
      <c r="K702" s="342" t="s">
        <v>70</v>
      </c>
      <c r="L702" s="342"/>
      <c r="M702" s="342"/>
      <c r="N702" s="335"/>
    </row>
    <row r="703" spans="1:22" ht="41.25" customHeight="1" thickBot="1">
      <c r="A703" s="313"/>
      <c r="B703" s="343" t="str">
        <f>IF('様式第６号(2)'!D135="","",'様式第６号(2)'!D135)</f>
        <v/>
      </c>
      <c r="C703" s="341"/>
      <c r="D703" s="313" t="s">
        <v>71</v>
      </c>
      <c r="E703" s="313" t="s">
        <v>72</v>
      </c>
      <c r="F703" s="315" t="s">
        <v>73</v>
      </c>
      <c r="G703" s="42" t="s">
        <v>74</v>
      </c>
      <c r="H703" s="27" t="s">
        <v>75</v>
      </c>
      <c r="I703" s="42" t="s">
        <v>74</v>
      </c>
      <c r="J703" s="27" t="s">
        <v>75</v>
      </c>
      <c r="K703" s="345" t="s">
        <v>57</v>
      </c>
      <c r="L703" s="346"/>
      <c r="M703" s="347" t="s">
        <v>76</v>
      </c>
      <c r="N703" s="346"/>
      <c r="O703" s="28"/>
      <c r="P703" s="4"/>
      <c r="Q703" s="4"/>
    </row>
    <row r="704" spans="1:22" ht="18.75" customHeight="1">
      <c r="A704" s="313"/>
      <c r="B704" s="343"/>
      <c r="C704" s="29" t="s">
        <v>78</v>
      </c>
      <c r="D704" s="313"/>
      <c r="E704" s="313"/>
      <c r="F704" s="315"/>
      <c r="G704" s="348" t="s">
        <v>79</v>
      </c>
      <c r="H704" s="384" t="s">
        <v>80</v>
      </c>
      <c r="I704" s="387" t="str">
        <f>IF(E708="","",MIN(G700,G708)+SUM(I700))</f>
        <v/>
      </c>
      <c r="J704" s="333" t="str">
        <f>IF(E708="","",MIN(H700,H708)+SUM(J700))</f>
        <v/>
      </c>
      <c r="K704" s="373" t="str">
        <f>IF('様式第６号(2)'!AB135="","",'様式第６号(2)'!AB135)</f>
        <v/>
      </c>
      <c r="L704" s="373"/>
      <c r="M704" s="375" t="str">
        <f>IF('様式第６号(3)'!V128="","",'様式第６号(3)'!V128)</f>
        <v/>
      </c>
      <c r="N704" s="376"/>
      <c r="P704" s="4"/>
      <c r="Q704" s="4"/>
    </row>
    <row r="705" spans="1:22" ht="19.5" customHeight="1" thickBot="1">
      <c r="A705" s="313"/>
      <c r="B705" s="343"/>
      <c r="C705" s="379" t="str">
        <f>IFERROR(C701/C697,"")</f>
        <v/>
      </c>
      <c r="D705" s="313"/>
      <c r="E705" s="313"/>
      <c r="F705" s="315"/>
      <c r="G705" s="349"/>
      <c r="H705" s="385"/>
      <c r="I705" s="328"/>
      <c r="J705" s="330"/>
      <c r="K705" s="373"/>
      <c r="L705" s="373"/>
      <c r="M705" s="375"/>
      <c r="N705" s="376"/>
      <c r="P705" s="4"/>
      <c r="Q705" s="4"/>
    </row>
    <row r="706" spans="1:22" ht="15.75" customHeight="1">
      <c r="A706" s="313"/>
      <c r="B706" s="343"/>
      <c r="C706" s="380"/>
      <c r="D706" s="313"/>
      <c r="E706" s="313"/>
      <c r="F706" s="315"/>
      <c r="G706" s="349"/>
      <c r="H706" s="385"/>
      <c r="I706" s="30" t="s">
        <v>35</v>
      </c>
      <c r="J706" s="31" t="s">
        <v>35</v>
      </c>
      <c r="K706" s="373"/>
      <c r="L706" s="373"/>
      <c r="M706" s="375"/>
      <c r="N706" s="376"/>
      <c r="P706" s="4"/>
      <c r="Q706" s="4"/>
    </row>
    <row r="707" spans="1:22" ht="18.75" customHeight="1" thickBot="1">
      <c r="A707" s="313"/>
      <c r="B707" s="343"/>
      <c r="C707" s="32" t="s">
        <v>82</v>
      </c>
      <c r="D707" s="314"/>
      <c r="E707" s="314"/>
      <c r="F707" s="316"/>
      <c r="G707" s="350"/>
      <c r="H707" s="386"/>
      <c r="I707" s="54">
        <f>'様式第６号(2)'!$I$18</f>
        <v>0</v>
      </c>
      <c r="J707" s="55">
        <f>'様式第６号(3)'!$I$18</f>
        <v>0</v>
      </c>
      <c r="K707" s="373"/>
      <c r="L707" s="373"/>
      <c r="M707" s="375"/>
      <c r="N707" s="376"/>
      <c r="P707" s="4"/>
      <c r="Q707" s="4"/>
    </row>
    <row r="708" spans="1:22" ht="45" customHeight="1">
      <c r="A708" s="313"/>
      <c r="B708" s="343"/>
      <c r="C708" s="379" t="str">
        <f>IF(OR(C697="",C701=""),"",IF(AND(C705&gt;=0.85,C705&lt;=1.15),"○","×"))</f>
        <v/>
      </c>
      <c r="D708" s="382" t="str">
        <f>IF(C697="","",C697)</f>
        <v/>
      </c>
      <c r="E708" s="336"/>
      <c r="F708" s="338" t="str">
        <f>IFERROR(D708*E708,"")</f>
        <v/>
      </c>
      <c r="G708" s="327" t="str">
        <f>IF(F708&lt;F700,ROUNDUP(F708*D700/ F700,0),"")</f>
        <v/>
      </c>
      <c r="H708" s="329" t="str">
        <f>IF(F708&lt;F700,ROUNDUP(F708*E700/ F700,0),"")</f>
        <v/>
      </c>
      <c r="I708" s="331" t="str">
        <f>IFERROR(ROUNDUP(I704*I707,0),"")</f>
        <v/>
      </c>
      <c r="J708" s="333" t="str">
        <f>IFERROR(ROUNDUP(J704*J707,0),"")</f>
        <v/>
      </c>
      <c r="K708" s="373"/>
      <c r="L708" s="373"/>
      <c r="M708" s="375"/>
      <c r="N708" s="376"/>
      <c r="P708" s="4"/>
      <c r="Q708" s="4"/>
    </row>
    <row r="709" spans="1:22" ht="19.5" customHeight="1" thickBot="1">
      <c r="A709" s="314"/>
      <c r="B709" s="344"/>
      <c r="C709" s="381"/>
      <c r="D709" s="383"/>
      <c r="E709" s="337"/>
      <c r="F709" s="339"/>
      <c r="G709" s="328"/>
      <c r="H709" s="330"/>
      <c r="I709" s="332"/>
      <c r="J709" s="330"/>
      <c r="K709" s="374"/>
      <c r="L709" s="374"/>
      <c r="M709" s="377"/>
      <c r="N709" s="378"/>
      <c r="P709" s="33"/>
      <c r="Q709" s="34"/>
      <c r="R709" s="34"/>
    </row>
    <row r="710" spans="1:22" ht="24" customHeight="1" thickBot="1">
      <c r="A710" s="10" t="s">
        <v>108</v>
      </c>
      <c r="B710" s="11" t="s">
        <v>84</v>
      </c>
      <c r="C710" s="12" t="s">
        <v>7</v>
      </c>
      <c r="D710" s="12" t="s">
        <v>8</v>
      </c>
      <c r="E710" s="12" t="s">
        <v>9</v>
      </c>
      <c r="F710" s="13" t="s">
        <v>10</v>
      </c>
      <c r="G710" s="334" t="s">
        <v>44</v>
      </c>
      <c r="H710" s="335"/>
      <c r="I710" s="334" t="s">
        <v>45</v>
      </c>
      <c r="J710" s="335"/>
      <c r="K710" s="318" t="s">
        <v>46</v>
      </c>
      <c r="L710" s="403"/>
      <c r="M710" s="403"/>
      <c r="N710" s="319"/>
      <c r="O710" s="404" t="s">
        <v>47</v>
      </c>
      <c r="P710" s="404"/>
      <c r="Q710" s="404"/>
      <c r="R710" s="346"/>
      <c r="T710" s="14"/>
      <c r="U710" s="14"/>
      <c r="V710" s="14"/>
    </row>
    <row r="711" spans="1:22" ht="31.5" customHeight="1" thickBot="1">
      <c r="A711" s="313">
        <v>43</v>
      </c>
      <c r="B711" s="15" t="s">
        <v>48</v>
      </c>
      <c r="C711" s="11" t="s">
        <v>49</v>
      </c>
      <c r="D711" s="313" t="s">
        <v>50</v>
      </c>
      <c r="E711" s="313" t="s">
        <v>51</v>
      </c>
      <c r="F711" s="315" t="s">
        <v>52</v>
      </c>
      <c r="G711" s="16" t="s">
        <v>53</v>
      </c>
      <c r="H711" s="17" t="s">
        <v>54</v>
      </c>
      <c r="I711" s="18" t="s">
        <v>53</v>
      </c>
      <c r="J711" s="17" t="s">
        <v>54</v>
      </c>
      <c r="K711" s="317" t="s">
        <v>55</v>
      </c>
      <c r="L711" s="318"/>
      <c r="M711" s="320" t="s">
        <v>56</v>
      </c>
      <c r="N711" s="317"/>
      <c r="O711" s="321" t="s">
        <v>57</v>
      </c>
      <c r="P711" s="321"/>
      <c r="Q711" s="323" t="s">
        <v>58</v>
      </c>
      <c r="R711" s="324"/>
      <c r="T711" s="19"/>
      <c r="U711" s="43"/>
      <c r="V711" s="20"/>
    </row>
    <row r="712" spans="1:22" ht="24" customHeight="1" thickBot="1">
      <c r="A712" s="313"/>
      <c r="B712" s="397" t="str">
        <f>IF('様式第６号(2)'!B137="","",'様式第６号(2)'!B137)</f>
        <v/>
      </c>
      <c r="C712" s="21" t="s">
        <v>59</v>
      </c>
      <c r="D712" s="313"/>
      <c r="E712" s="313"/>
      <c r="F712" s="315"/>
      <c r="G712" s="348" t="s">
        <v>60</v>
      </c>
      <c r="H712" s="399" t="s">
        <v>61</v>
      </c>
      <c r="I712" s="400" t="s">
        <v>62</v>
      </c>
      <c r="J712" s="384" t="s">
        <v>63</v>
      </c>
      <c r="K712" s="319"/>
      <c r="L712" s="318"/>
      <c r="M712" s="320"/>
      <c r="N712" s="317"/>
      <c r="O712" s="322"/>
      <c r="P712" s="322"/>
      <c r="Q712" s="325"/>
      <c r="R712" s="326"/>
    </row>
    <row r="713" spans="1:22" ht="17.25" customHeight="1">
      <c r="A713" s="313"/>
      <c r="B713" s="398"/>
      <c r="C713" s="340"/>
      <c r="D713" s="313"/>
      <c r="E713" s="313"/>
      <c r="F713" s="315"/>
      <c r="G713" s="349"/>
      <c r="H713" s="385"/>
      <c r="I713" s="401"/>
      <c r="J713" s="385"/>
      <c r="K713" s="388" t="str">
        <f>IFERROR((IF((I724+J724)&gt;12000*E724,ROUNDUP(12000*E724*I724/(I724+J724),0),"")),"")</f>
        <v/>
      </c>
      <c r="L713" s="388"/>
      <c r="M713" s="391" t="str">
        <f>IFERROR((IF((I724+J724)&gt;12000*E724,ROUNDUP(12000*E724*J724/(I724+J724),0),"")),"")</f>
        <v/>
      </c>
      <c r="N713" s="392"/>
      <c r="O713" s="351" t="str">
        <f>IF(AND(I724="",K713=""),"",MIN(I724,K713)+K720)</f>
        <v/>
      </c>
      <c r="P713" s="352"/>
      <c r="Q713" s="355" t="str">
        <f>IF(AND(J724="",M713=""),"",MIN(J724,M713)+M720)</f>
        <v/>
      </c>
      <c r="R713" s="356"/>
    </row>
    <row r="714" spans="1:22" ht="15.75" customHeight="1">
      <c r="A714" s="313"/>
      <c r="B714" s="398"/>
      <c r="C714" s="341"/>
      <c r="D714" s="313"/>
      <c r="E714" s="313"/>
      <c r="F714" s="315"/>
      <c r="G714" s="349"/>
      <c r="H714" s="385"/>
      <c r="I714" s="401"/>
      <c r="J714" s="385"/>
      <c r="K714" s="389"/>
      <c r="L714" s="389"/>
      <c r="M714" s="393"/>
      <c r="N714" s="394"/>
      <c r="O714" s="353"/>
      <c r="P714" s="353"/>
      <c r="Q714" s="357"/>
      <c r="R714" s="358"/>
    </row>
    <row r="715" spans="1:22" ht="19.5" customHeight="1" thickBot="1">
      <c r="A715" s="313"/>
      <c r="B715" s="398"/>
      <c r="C715" s="341"/>
      <c r="D715" s="314"/>
      <c r="E715" s="314"/>
      <c r="F715" s="316"/>
      <c r="G715" s="350"/>
      <c r="H715" s="386"/>
      <c r="I715" s="402"/>
      <c r="J715" s="386"/>
      <c r="K715" s="389"/>
      <c r="L715" s="389"/>
      <c r="M715" s="393"/>
      <c r="N715" s="394"/>
      <c r="O715" s="353"/>
      <c r="P715" s="353"/>
      <c r="Q715" s="357"/>
      <c r="R715" s="358"/>
    </row>
    <row r="716" spans="1:22" ht="45" customHeight="1">
      <c r="A716" s="313"/>
      <c r="B716" s="398"/>
      <c r="C716" s="25" t="s">
        <v>66</v>
      </c>
      <c r="D716" s="361" t="str">
        <f>IF('様式第６号(2)'!T137="","",'様式第６号(2)'!T137)</f>
        <v/>
      </c>
      <c r="E716" s="361" t="str">
        <f>IF('様式第６号(3)'!W130="","",'様式第６号(3)'!W130)</f>
        <v/>
      </c>
      <c r="F716" s="363" t="str">
        <f>IF(OR(D716="",E716=""),"",D716+E716)</f>
        <v/>
      </c>
      <c r="G716" s="365" t="str">
        <f>IF(F716&lt;=F724,D716,"")</f>
        <v/>
      </c>
      <c r="H716" s="367" t="str">
        <f>IF(F716&lt;=F724,E716,"")</f>
        <v/>
      </c>
      <c r="I716" s="369" t="str">
        <f>IF('様式第６号(2)'!V137="","",'様式第６号(2)'!V137)</f>
        <v/>
      </c>
      <c r="J716" s="371" t="str">
        <f>IF('様式第６号(3)'!P130="","",'様式第６号(3)'!P130)</f>
        <v/>
      </c>
      <c r="K716" s="389"/>
      <c r="L716" s="389"/>
      <c r="M716" s="393"/>
      <c r="N716" s="394"/>
      <c r="O716" s="353"/>
      <c r="P716" s="353"/>
      <c r="Q716" s="357"/>
      <c r="R716" s="358"/>
    </row>
    <row r="717" spans="1:22" ht="19.5" customHeight="1" thickBot="1">
      <c r="A717" s="313"/>
      <c r="B717" s="398"/>
      <c r="C717" s="340"/>
      <c r="D717" s="362"/>
      <c r="E717" s="362"/>
      <c r="F717" s="364"/>
      <c r="G717" s="366"/>
      <c r="H717" s="368"/>
      <c r="I717" s="370"/>
      <c r="J717" s="372"/>
      <c r="K717" s="390"/>
      <c r="L717" s="390"/>
      <c r="M717" s="395"/>
      <c r="N717" s="396"/>
      <c r="O717" s="354"/>
      <c r="P717" s="354"/>
      <c r="Q717" s="359"/>
      <c r="R717" s="360"/>
    </row>
    <row r="718" spans="1:22" ht="28.5" customHeight="1" thickBot="1">
      <c r="A718" s="313"/>
      <c r="B718" s="398"/>
      <c r="C718" s="341"/>
      <c r="D718" s="12" t="s">
        <v>11</v>
      </c>
      <c r="E718" s="12" t="s">
        <v>12</v>
      </c>
      <c r="F718" s="26" t="s">
        <v>13</v>
      </c>
      <c r="G718" s="334" t="s">
        <v>67</v>
      </c>
      <c r="H718" s="335"/>
      <c r="I718" s="42" t="s">
        <v>68</v>
      </c>
      <c r="J718" s="27" t="s">
        <v>69</v>
      </c>
      <c r="K718" s="342" t="s">
        <v>70</v>
      </c>
      <c r="L718" s="342"/>
      <c r="M718" s="342"/>
      <c r="N718" s="335"/>
    </row>
    <row r="719" spans="1:22" ht="41.25" customHeight="1" thickBot="1">
      <c r="A719" s="313"/>
      <c r="B719" s="343" t="str">
        <f>IF('様式第６号(2)'!D137="","",'様式第６号(2)'!D137)</f>
        <v/>
      </c>
      <c r="C719" s="341"/>
      <c r="D719" s="313" t="s">
        <v>71</v>
      </c>
      <c r="E719" s="313" t="s">
        <v>72</v>
      </c>
      <c r="F719" s="315" t="s">
        <v>73</v>
      </c>
      <c r="G719" s="42" t="s">
        <v>74</v>
      </c>
      <c r="H719" s="27" t="s">
        <v>75</v>
      </c>
      <c r="I719" s="42" t="s">
        <v>74</v>
      </c>
      <c r="J719" s="27" t="s">
        <v>75</v>
      </c>
      <c r="K719" s="345" t="s">
        <v>57</v>
      </c>
      <c r="L719" s="346"/>
      <c r="M719" s="347" t="s">
        <v>76</v>
      </c>
      <c r="N719" s="346"/>
      <c r="O719" s="28"/>
      <c r="P719" s="4"/>
      <c r="Q719" s="4"/>
      <c r="T719" s="3"/>
      <c r="U719" s="3"/>
      <c r="V719" s="3"/>
    </row>
    <row r="720" spans="1:22" ht="18.75" customHeight="1">
      <c r="A720" s="313"/>
      <c r="B720" s="343"/>
      <c r="C720" s="29" t="s">
        <v>78</v>
      </c>
      <c r="D720" s="313"/>
      <c r="E720" s="313"/>
      <c r="F720" s="315"/>
      <c r="G720" s="348" t="s">
        <v>79</v>
      </c>
      <c r="H720" s="384" t="s">
        <v>80</v>
      </c>
      <c r="I720" s="387" t="str">
        <f>IF(E724="","",MIN(G716,G724)+SUM(I716))</f>
        <v/>
      </c>
      <c r="J720" s="333" t="str">
        <f>IF(E724="","",MIN(H716,H724)+SUM(J716))</f>
        <v/>
      </c>
      <c r="K720" s="373" t="str">
        <f>IF('様式第６号(2)'!AB137="","",'様式第６号(2)'!AB137)</f>
        <v/>
      </c>
      <c r="L720" s="373"/>
      <c r="M720" s="375" t="str">
        <f>IF('様式第６号(3)'!V130="","",'様式第６号(3)'!V130)</f>
        <v/>
      </c>
      <c r="N720" s="376"/>
      <c r="P720" s="4"/>
      <c r="Q720" s="4"/>
      <c r="T720" s="3"/>
      <c r="U720" s="3"/>
      <c r="V720" s="3"/>
    </row>
    <row r="721" spans="1:22" ht="19.5" customHeight="1" thickBot="1">
      <c r="A721" s="313"/>
      <c r="B721" s="343"/>
      <c r="C721" s="379" t="str">
        <f>IFERROR(C717/C713,"")</f>
        <v/>
      </c>
      <c r="D721" s="313"/>
      <c r="E721" s="313"/>
      <c r="F721" s="315"/>
      <c r="G721" s="349"/>
      <c r="H721" s="385"/>
      <c r="I721" s="328"/>
      <c r="J721" s="330"/>
      <c r="K721" s="373"/>
      <c r="L721" s="373"/>
      <c r="M721" s="375"/>
      <c r="N721" s="376"/>
      <c r="P721" s="4"/>
      <c r="Q721" s="4"/>
      <c r="T721" s="3"/>
      <c r="U721" s="3"/>
      <c r="V721" s="3"/>
    </row>
    <row r="722" spans="1:22" ht="15.75" customHeight="1">
      <c r="A722" s="313"/>
      <c r="B722" s="343"/>
      <c r="C722" s="380"/>
      <c r="D722" s="313"/>
      <c r="E722" s="313"/>
      <c r="F722" s="315"/>
      <c r="G722" s="349"/>
      <c r="H722" s="385"/>
      <c r="I722" s="30" t="s">
        <v>35</v>
      </c>
      <c r="J722" s="31" t="s">
        <v>35</v>
      </c>
      <c r="K722" s="373"/>
      <c r="L722" s="373"/>
      <c r="M722" s="375"/>
      <c r="N722" s="376"/>
      <c r="P722" s="4"/>
      <c r="Q722" s="4"/>
      <c r="T722" s="3"/>
      <c r="U722" s="3"/>
      <c r="V722" s="3"/>
    </row>
    <row r="723" spans="1:22" ht="18.75" customHeight="1" thickBot="1">
      <c r="A723" s="313"/>
      <c r="B723" s="343"/>
      <c r="C723" s="32" t="s">
        <v>82</v>
      </c>
      <c r="D723" s="314"/>
      <c r="E723" s="314"/>
      <c r="F723" s="316"/>
      <c r="G723" s="350"/>
      <c r="H723" s="386"/>
      <c r="I723" s="54">
        <f>'様式第６号(2)'!$I$18</f>
        <v>0</v>
      </c>
      <c r="J723" s="55">
        <f>'様式第６号(3)'!$I$18</f>
        <v>0</v>
      </c>
      <c r="K723" s="373"/>
      <c r="L723" s="373"/>
      <c r="M723" s="375"/>
      <c r="N723" s="376"/>
      <c r="P723" s="4"/>
      <c r="Q723" s="4"/>
      <c r="T723" s="3"/>
      <c r="U723" s="3"/>
      <c r="V723" s="3"/>
    </row>
    <row r="724" spans="1:22" ht="45" customHeight="1">
      <c r="A724" s="313"/>
      <c r="B724" s="343"/>
      <c r="C724" s="379" t="str">
        <f>IF(OR(C713="",C717=""),"",IF(AND(C721&gt;=0.85,C721&lt;=1.15),"○","×"))</f>
        <v/>
      </c>
      <c r="D724" s="382" t="str">
        <f>IF(C713="","",C713)</f>
        <v/>
      </c>
      <c r="E724" s="336"/>
      <c r="F724" s="338" t="str">
        <f>IFERROR(D724*E724,"")</f>
        <v/>
      </c>
      <c r="G724" s="327" t="str">
        <f>IF(F724&lt;F716,ROUNDUP(F724*D716/ F716,0),"")</f>
        <v/>
      </c>
      <c r="H724" s="329" t="str">
        <f>IF(F724&lt;F716,ROUNDUP(F724*E716/ F716,0),"")</f>
        <v/>
      </c>
      <c r="I724" s="331" t="str">
        <f>IFERROR(ROUNDUP(I720*I723,0),"")</f>
        <v/>
      </c>
      <c r="J724" s="333" t="str">
        <f>IFERROR(ROUNDUP(J720*J723,0),"")</f>
        <v/>
      </c>
      <c r="K724" s="373"/>
      <c r="L724" s="373"/>
      <c r="M724" s="375"/>
      <c r="N724" s="376"/>
      <c r="P724" s="4"/>
      <c r="Q724" s="4"/>
      <c r="T724" s="3"/>
      <c r="U724" s="3"/>
      <c r="V724" s="3"/>
    </row>
    <row r="725" spans="1:22" ht="19.5" customHeight="1" thickBot="1">
      <c r="A725" s="314"/>
      <c r="B725" s="344"/>
      <c r="C725" s="381"/>
      <c r="D725" s="383"/>
      <c r="E725" s="337"/>
      <c r="F725" s="339"/>
      <c r="G725" s="328"/>
      <c r="H725" s="330"/>
      <c r="I725" s="332"/>
      <c r="J725" s="330"/>
      <c r="K725" s="374"/>
      <c r="L725" s="374"/>
      <c r="M725" s="377"/>
      <c r="N725" s="378"/>
      <c r="P725" s="33"/>
      <c r="Q725" s="34"/>
      <c r="R725" s="34"/>
    </row>
    <row r="726" spans="1:22" ht="24" customHeight="1" thickBot="1">
      <c r="A726" s="10" t="s">
        <v>108</v>
      </c>
      <c r="B726" s="11" t="s">
        <v>84</v>
      </c>
      <c r="C726" s="12" t="s">
        <v>7</v>
      </c>
      <c r="D726" s="12" t="s">
        <v>8</v>
      </c>
      <c r="E726" s="12" t="s">
        <v>9</v>
      </c>
      <c r="F726" s="13" t="s">
        <v>10</v>
      </c>
      <c r="G726" s="334" t="s">
        <v>44</v>
      </c>
      <c r="H726" s="335"/>
      <c r="I726" s="334" t="s">
        <v>45</v>
      </c>
      <c r="J726" s="335"/>
      <c r="K726" s="318" t="s">
        <v>46</v>
      </c>
      <c r="L726" s="403"/>
      <c r="M726" s="403"/>
      <c r="N726" s="319"/>
      <c r="O726" s="404" t="s">
        <v>47</v>
      </c>
      <c r="P726" s="404"/>
      <c r="Q726" s="404"/>
      <c r="R726" s="346"/>
      <c r="T726" s="14"/>
      <c r="U726" s="14"/>
      <c r="V726" s="14"/>
    </row>
    <row r="727" spans="1:22" ht="31.5" customHeight="1" thickBot="1">
      <c r="A727" s="313">
        <v>44</v>
      </c>
      <c r="B727" s="15" t="s">
        <v>48</v>
      </c>
      <c r="C727" s="11" t="s">
        <v>49</v>
      </c>
      <c r="D727" s="313" t="s">
        <v>50</v>
      </c>
      <c r="E727" s="313" t="s">
        <v>51</v>
      </c>
      <c r="F727" s="315" t="s">
        <v>52</v>
      </c>
      <c r="G727" s="16" t="s">
        <v>53</v>
      </c>
      <c r="H727" s="17" t="s">
        <v>54</v>
      </c>
      <c r="I727" s="18" t="s">
        <v>53</v>
      </c>
      <c r="J727" s="17" t="s">
        <v>54</v>
      </c>
      <c r="K727" s="317" t="s">
        <v>55</v>
      </c>
      <c r="L727" s="318"/>
      <c r="M727" s="320" t="s">
        <v>56</v>
      </c>
      <c r="N727" s="317"/>
      <c r="O727" s="321" t="s">
        <v>57</v>
      </c>
      <c r="P727" s="321"/>
      <c r="Q727" s="323" t="s">
        <v>58</v>
      </c>
      <c r="R727" s="324"/>
      <c r="T727" s="19"/>
      <c r="U727" s="43"/>
      <c r="V727" s="20"/>
    </row>
    <row r="728" spans="1:22" ht="24" customHeight="1" thickBot="1">
      <c r="A728" s="313"/>
      <c r="B728" s="397" t="str">
        <f>IF('様式第６号(2)'!B139="","",'様式第６号(2)'!B139)</f>
        <v/>
      </c>
      <c r="C728" s="21" t="s">
        <v>59</v>
      </c>
      <c r="D728" s="313"/>
      <c r="E728" s="313"/>
      <c r="F728" s="315"/>
      <c r="G728" s="348" t="s">
        <v>60</v>
      </c>
      <c r="H728" s="399" t="s">
        <v>61</v>
      </c>
      <c r="I728" s="400" t="s">
        <v>62</v>
      </c>
      <c r="J728" s="384" t="s">
        <v>63</v>
      </c>
      <c r="K728" s="319"/>
      <c r="L728" s="318"/>
      <c r="M728" s="320"/>
      <c r="N728" s="317"/>
      <c r="O728" s="322"/>
      <c r="P728" s="322"/>
      <c r="Q728" s="325"/>
      <c r="R728" s="326"/>
    </row>
    <row r="729" spans="1:22" ht="17.25" customHeight="1">
      <c r="A729" s="313"/>
      <c r="B729" s="398"/>
      <c r="C729" s="340"/>
      <c r="D729" s="313"/>
      <c r="E729" s="313"/>
      <c r="F729" s="315"/>
      <c r="G729" s="349"/>
      <c r="H729" s="385"/>
      <c r="I729" s="401"/>
      <c r="J729" s="385"/>
      <c r="K729" s="388" t="str">
        <f>IFERROR((IF((I740+J740)&gt;12000*E740,ROUNDUP(12000*E740*I740/(I740+J740),0),"")),"")</f>
        <v/>
      </c>
      <c r="L729" s="388"/>
      <c r="M729" s="391" t="str">
        <f>IFERROR((IF((I740+J740)&gt;12000*E740,ROUNDUP(12000*E740*J740/(I740+J740),0),"")),"")</f>
        <v/>
      </c>
      <c r="N729" s="392"/>
      <c r="O729" s="351" t="str">
        <f>IF(AND(I740="",K729=""),"",MIN(I740,K729)+K736)</f>
        <v/>
      </c>
      <c r="P729" s="352"/>
      <c r="Q729" s="355" t="str">
        <f>IF(AND(J740="",M729=""),"",MIN(J740,M729)+M736)</f>
        <v/>
      </c>
      <c r="R729" s="356"/>
    </row>
    <row r="730" spans="1:22" ht="15.75" customHeight="1">
      <c r="A730" s="313"/>
      <c r="B730" s="398"/>
      <c r="C730" s="341"/>
      <c r="D730" s="313"/>
      <c r="E730" s="313"/>
      <c r="F730" s="315"/>
      <c r="G730" s="349"/>
      <c r="H730" s="385"/>
      <c r="I730" s="401"/>
      <c r="J730" s="385"/>
      <c r="K730" s="389"/>
      <c r="L730" s="389"/>
      <c r="M730" s="393"/>
      <c r="N730" s="394"/>
      <c r="O730" s="353"/>
      <c r="P730" s="353"/>
      <c r="Q730" s="357"/>
      <c r="R730" s="358"/>
    </row>
    <row r="731" spans="1:22" ht="19.5" customHeight="1" thickBot="1">
      <c r="A731" s="313"/>
      <c r="B731" s="398"/>
      <c r="C731" s="341"/>
      <c r="D731" s="314"/>
      <c r="E731" s="314"/>
      <c r="F731" s="316"/>
      <c r="G731" s="350"/>
      <c r="H731" s="386"/>
      <c r="I731" s="402"/>
      <c r="J731" s="386"/>
      <c r="K731" s="389"/>
      <c r="L731" s="389"/>
      <c r="M731" s="393"/>
      <c r="N731" s="394"/>
      <c r="O731" s="353"/>
      <c r="P731" s="353"/>
      <c r="Q731" s="357"/>
      <c r="R731" s="358"/>
    </row>
    <row r="732" spans="1:22" ht="45" customHeight="1">
      <c r="A732" s="313"/>
      <c r="B732" s="398"/>
      <c r="C732" s="25" t="s">
        <v>66</v>
      </c>
      <c r="D732" s="361" t="str">
        <f>IF('様式第６号(2)'!T139="","",'様式第６号(2)'!T139)</f>
        <v/>
      </c>
      <c r="E732" s="361" t="str">
        <f>IF('様式第６号(3)'!W132="","",'様式第６号(3)'!W132)</f>
        <v/>
      </c>
      <c r="F732" s="363" t="str">
        <f>IF(OR(D732="",E732=""),"",D732+E732)</f>
        <v/>
      </c>
      <c r="G732" s="365" t="str">
        <f>IF(F732&lt;=F740,D732,"")</f>
        <v/>
      </c>
      <c r="H732" s="367" t="str">
        <f>IF(F732&lt;=F740,E732,"")</f>
        <v/>
      </c>
      <c r="I732" s="369" t="str">
        <f>IF('様式第６号(2)'!V139="","",'様式第６号(2)'!V139)</f>
        <v/>
      </c>
      <c r="J732" s="371" t="str">
        <f>IF('様式第６号(3)'!P132="","",'様式第６号(3)'!P132)</f>
        <v/>
      </c>
      <c r="K732" s="389"/>
      <c r="L732" s="389"/>
      <c r="M732" s="393"/>
      <c r="N732" s="394"/>
      <c r="O732" s="353"/>
      <c r="P732" s="353"/>
      <c r="Q732" s="357"/>
      <c r="R732" s="358"/>
    </row>
    <row r="733" spans="1:22" ht="19.5" customHeight="1" thickBot="1">
      <c r="A733" s="313"/>
      <c r="B733" s="398"/>
      <c r="C733" s="340"/>
      <c r="D733" s="362"/>
      <c r="E733" s="362"/>
      <c r="F733" s="364"/>
      <c r="G733" s="366"/>
      <c r="H733" s="368"/>
      <c r="I733" s="370"/>
      <c r="J733" s="372"/>
      <c r="K733" s="390"/>
      <c r="L733" s="390"/>
      <c r="M733" s="395"/>
      <c r="N733" s="396"/>
      <c r="O733" s="354"/>
      <c r="P733" s="354"/>
      <c r="Q733" s="359"/>
      <c r="R733" s="360"/>
    </row>
    <row r="734" spans="1:22" ht="28.5" customHeight="1" thickBot="1">
      <c r="A734" s="313"/>
      <c r="B734" s="398"/>
      <c r="C734" s="341"/>
      <c r="D734" s="12" t="s">
        <v>11</v>
      </c>
      <c r="E734" s="12" t="s">
        <v>12</v>
      </c>
      <c r="F734" s="26" t="s">
        <v>13</v>
      </c>
      <c r="G734" s="334" t="s">
        <v>67</v>
      </c>
      <c r="H734" s="335"/>
      <c r="I734" s="42" t="s">
        <v>68</v>
      </c>
      <c r="J734" s="27" t="s">
        <v>69</v>
      </c>
      <c r="K734" s="342" t="s">
        <v>70</v>
      </c>
      <c r="L734" s="342"/>
      <c r="M734" s="342"/>
      <c r="N734" s="335"/>
    </row>
    <row r="735" spans="1:22" ht="41.25" customHeight="1" thickBot="1">
      <c r="A735" s="313"/>
      <c r="B735" s="343" t="str">
        <f>IF('様式第６号(2)'!D139="","",'様式第６号(2)'!D139)</f>
        <v/>
      </c>
      <c r="C735" s="341"/>
      <c r="D735" s="313" t="s">
        <v>71</v>
      </c>
      <c r="E735" s="313" t="s">
        <v>72</v>
      </c>
      <c r="F735" s="315" t="s">
        <v>73</v>
      </c>
      <c r="G735" s="42" t="s">
        <v>74</v>
      </c>
      <c r="H735" s="27" t="s">
        <v>75</v>
      </c>
      <c r="I735" s="42" t="s">
        <v>74</v>
      </c>
      <c r="J735" s="27" t="s">
        <v>75</v>
      </c>
      <c r="K735" s="345" t="s">
        <v>57</v>
      </c>
      <c r="L735" s="346"/>
      <c r="M735" s="347" t="s">
        <v>76</v>
      </c>
      <c r="N735" s="346"/>
      <c r="O735" s="28"/>
      <c r="P735" s="4"/>
      <c r="Q735" s="4"/>
    </row>
    <row r="736" spans="1:22" ht="18.75" customHeight="1">
      <c r="A736" s="313"/>
      <c r="B736" s="343"/>
      <c r="C736" s="29" t="s">
        <v>78</v>
      </c>
      <c r="D736" s="313"/>
      <c r="E736" s="313"/>
      <c r="F736" s="315"/>
      <c r="G736" s="348" t="s">
        <v>79</v>
      </c>
      <c r="H736" s="384" t="s">
        <v>80</v>
      </c>
      <c r="I736" s="387" t="str">
        <f>IF(E740="","",MIN(G732,G740)+SUM(I732))</f>
        <v/>
      </c>
      <c r="J736" s="333" t="str">
        <f>IF(E740="","",MIN(H732,H740)+SUM(J732))</f>
        <v/>
      </c>
      <c r="K736" s="373" t="str">
        <f>IF('様式第６号(2)'!AB139="","",'様式第６号(2)'!AB139)</f>
        <v/>
      </c>
      <c r="L736" s="373"/>
      <c r="M736" s="375" t="str">
        <f>IF('様式第６号(3)'!V132="","",'様式第６号(3)'!V132)</f>
        <v/>
      </c>
      <c r="N736" s="376"/>
      <c r="P736" s="4"/>
      <c r="Q736" s="4"/>
    </row>
    <row r="737" spans="1:22" ht="19.5" customHeight="1" thickBot="1">
      <c r="A737" s="313"/>
      <c r="B737" s="343"/>
      <c r="C737" s="379" t="str">
        <f>IFERROR(C733/C729,"")</f>
        <v/>
      </c>
      <c r="D737" s="313"/>
      <c r="E737" s="313"/>
      <c r="F737" s="315"/>
      <c r="G737" s="349"/>
      <c r="H737" s="385"/>
      <c r="I737" s="328"/>
      <c r="J737" s="330"/>
      <c r="K737" s="373"/>
      <c r="L737" s="373"/>
      <c r="M737" s="375"/>
      <c r="N737" s="376"/>
      <c r="P737" s="4"/>
      <c r="Q737" s="4"/>
    </row>
    <row r="738" spans="1:22" ht="15.75" customHeight="1">
      <c r="A738" s="313"/>
      <c r="B738" s="343"/>
      <c r="C738" s="380"/>
      <c r="D738" s="313"/>
      <c r="E738" s="313"/>
      <c r="F738" s="315"/>
      <c r="G738" s="349"/>
      <c r="H738" s="385"/>
      <c r="I738" s="30" t="s">
        <v>35</v>
      </c>
      <c r="J738" s="31" t="s">
        <v>35</v>
      </c>
      <c r="K738" s="373"/>
      <c r="L738" s="373"/>
      <c r="M738" s="375"/>
      <c r="N738" s="376"/>
      <c r="P738" s="4"/>
      <c r="Q738" s="4"/>
    </row>
    <row r="739" spans="1:22" ht="18.75" customHeight="1" thickBot="1">
      <c r="A739" s="313"/>
      <c r="B739" s="343"/>
      <c r="C739" s="32" t="s">
        <v>82</v>
      </c>
      <c r="D739" s="314"/>
      <c r="E739" s="314"/>
      <c r="F739" s="316"/>
      <c r="G739" s="350"/>
      <c r="H739" s="386"/>
      <c r="I739" s="54">
        <f>'様式第６号(2)'!$I$18</f>
        <v>0</v>
      </c>
      <c r="J739" s="55">
        <f>'様式第６号(3)'!$I$18</f>
        <v>0</v>
      </c>
      <c r="K739" s="373"/>
      <c r="L739" s="373"/>
      <c r="M739" s="375"/>
      <c r="N739" s="376"/>
      <c r="P739" s="4"/>
      <c r="Q739" s="4"/>
    </row>
    <row r="740" spans="1:22" ht="45" customHeight="1">
      <c r="A740" s="313"/>
      <c r="B740" s="343"/>
      <c r="C740" s="379" t="str">
        <f>IF(OR(C729="",C733=""),"",IF(AND(C737&gt;=0.85,C737&lt;=1.15),"○","×"))</f>
        <v/>
      </c>
      <c r="D740" s="382" t="str">
        <f>IF(C729="","",C729)</f>
        <v/>
      </c>
      <c r="E740" s="336"/>
      <c r="F740" s="338" t="str">
        <f>IFERROR(D740*E740,"")</f>
        <v/>
      </c>
      <c r="G740" s="327" t="str">
        <f>IF(F740&lt;F732,ROUNDUP(F740*D732/ F732,0),"")</f>
        <v/>
      </c>
      <c r="H740" s="329" t="str">
        <f>IF(F740&lt;F732,ROUNDUP(F740*E732/ F732,0),"")</f>
        <v/>
      </c>
      <c r="I740" s="331" t="str">
        <f>IFERROR(ROUNDUP(I736*I739,0),"")</f>
        <v/>
      </c>
      <c r="J740" s="333" t="str">
        <f>IFERROR(ROUNDUP(J736*J739,0),"")</f>
        <v/>
      </c>
      <c r="K740" s="373"/>
      <c r="L740" s="373"/>
      <c r="M740" s="375"/>
      <c r="N740" s="376"/>
      <c r="P740" s="4"/>
      <c r="Q740" s="4"/>
    </row>
    <row r="741" spans="1:22" ht="19.5" customHeight="1" thickBot="1">
      <c r="A741" s="314"/>
      <c r="B741" s="344"/>
      <c r="C741" s="381"/>
      <c r="D741" s="383"/>
      <c r="E741" s="337"/>
      <c r="F741" s="339"/>
      <c r="G741" s="328"/>
      <c r="H741" s="330"/>
      <c r="I741" s="332"/>
      <c r="J741" s="330"/>
      <c r="K741" s="374"/>
      <c r="L741" s="374"/>
      <c r="M741" s="377"/>
      <c r="N741" s="378"/>
      <c r="P741" s="33"/>
      <c r="Q741" s="34"/>
      <c r="R741" s="34"/>
    </row>
    <row r="742" spans="1:22" ht="24" customHeight="1" thickBot="1">
      <c r="A742" s="10" t="s">
        <v>108</v>
      </c>
      <c r="B742" s="11" t="s">
        <v>84</v>
      </c>
      <c r="C742" s="12" t="s">
        <v>7</v>
      </c>
      <c r="D742" s="12" t="s">
        <v>8</v>
      </c>
      <c r="E742" s="12" t="s">
        <v>9</v>
      </c>
      <c r="F742" s="13" t="s">
        <v>10</v>
      </c>
      <c r="G742" s="334" t="s">
        <v>44</v>
      </c>
      <c r="H742" s="335"/>
      <c r="I742" s="334" t="s">
        <v>45</v>
      </c>
      <c r="J742" s="335"/>
      <c r="K742" s="318" t="s">
        <v>46</v>
      </c>
      <c r="L742" s="403"/>
      <c r="M742" s="403"/>
      <c r="N742" s="319"/>
      <c r="O742" s="404" t="s">
        <v>47</v>
      </c>
      <c r="P742" s="404"/>
      <c r="Q742" s="404"/>
      <c r="R742" s="346"/>
      <c r="T742" s="14"/>
      <c r="U742" s="14"/>
      <c r="V742" s="14"/>
    </row>
    <row r="743" spans="1:22" ht="31.5" customHeight="1" thickBot="1">
      <c r="A743" s="313">
        <v>45</v>
      </c>
      <c r="B743" s="15" t="s">
        <v>48</v>
      </c>
      <c r="C743" s="11" t="s">
        <v>49</v>
      </c>
      <c r="D743" s="313" t="s">
        <v>50</v>
      </c>
      <c r="E743" s="313" t="s">
        <v>51</v>
      </c>
      <c r="F743" s="315" t="s">
        <v>52</v>
      </c>
      <c r="G743" s="16" t="s">
        <v>53</v>
      </c>
      <c r="H743" s="17" t="s">
        <v>54</v>
      </c>
      <c r="I743" s="18" t="s">
        <v>53</v>
      </c>
      <c r="J743" s="17" t="s">
        <v>54</v>
      </c>
      <c r="K743" s="317" t="s">
        <v>55</v>
      </c>
      <c r="L743" s="318"/>
      <c r="M743" s="320" t="s">
        <v>56</v>
      </c>
      <c r="N743" s="317"/>
      <c r="O743" s="321" t="s">
        <v>57</v>
      </c>
      <c r="P743" s="321"/>
      <c r="Q743" s="323" t="s">
        <v>58</v>
      </c>
      <c r="R743" s="324"/>
      <c r="T743" s="19"/>
      <c r="U743" s="43"/>
      <c r="V743" s="20"/>
    </row>
    <row r="744" spans="1:22" ht="24" customHeight="1" thickBot="1">
      <c r="A744" s="313"/>
      <c r="B744" s="397" t="str">
        <f>IF('様式第６号(2)'!B141="","",'様式第６号(2)'!B141)</f>
        <v/>
      </c>
      <c r="C744" s="21" t="s">
        <v>59</v>
      </c>
      <c r="D744" s="313"/>
      <c r="E744" s="313"/>
      <c r="F744" s="315"/>
      <c r="G744" s="348" t="s">
        <v>60</v>
      </c>
      <c r="H744" s="399" t="s">
        <v>61</v>
      </c>
      <c r="I744" s="400" t="s">
        <v>62</v>
      </c>
      <c r="J744" s="384" t="s">
        <v>63</v>
      </c>
      <c r="K744" s="319"/>
      <c r="L744" s="318"/>
      <c r="M744" s="320"/>
      <c r="N744" s="317"/>
      <c r="O744" s="322"/>
      <c r="P744" s="322"/>
      <c r="Q744" s="325"/>
      <c r="R744" s="326"/>
    </row>
    <row r="745" spans="1:22" ht="17.25" customHeight="1">
      <c r="A745" s="313"/>
      <c r="B745" s="398"/>
      <c r="C745" s="340"/>
      <c r="D745" s="313"/>
      <c r="E745" s="313"/>
      <c r="F745" s="315"/>
      <c r="G745" s="349"/>
      <c r="H745" s="385"/>
      <c r="I745" s="401"/>
      <c r="J745" s="385"/>
      <c r="K745" s="388" t="str">
        <f>IFERROR((IF((I756+J756)&gt;12000*E756,ROUNDUP(12000*E756*I756/(I756+J756),0),"")),"")</f>
        <v/>
      </c>
      <c r="L745" s="388"/>
      <c r="M745" s="391" t="str">
        <f>IFERROR((IF((I756+J756)&gt;12000*E756,ROUNDUP(12000*E756*J756/(I756+J756),0),"")),"")</f>
        <v/>
      </c>
      <c r="N745" s="392"/>
      <c r="O745" s="351" t="str">
        <f>IF(AND(I756="",K745=""),"",MIN(I756,K745)+K752)</f>
        <v/>
      </c>
      <c r="P745" s="352"/>
      <c r="Q745" s="355" t="str">
        <f>IF(AND(J756="",M745=""),"",MIN(J756,M745)+M752)</f>
        <v/>
      </c>
      <c r="R745" s="356"/>
    </row>
    <row r="746" spans="1:22" ht="15.75" customHeight="1">
      <c r="A746" s="313"/>
      <c r="B746" s="398"/>
      <c r="C746" s="341"/>
      <c r="D746" s="313"/>
      <c r="E746" s="313"/>
      <c r="F746" s="315"/>
      <c r="G746" s="349"/>
      <c r="H746" s="385"/>
      <c r="I746" s="401"/>
      <c r="J746" s="385"/>
      <c r="K746" s="389"/>
      <c r="L746" s="389"/>
      <c r="M746" s="393"/>
      <c r="N746" s="394"/>
      <c r="O746" s="353"/>
      <c r="P746" s="353"/>
      <c r="Q746" s="357"/>
      <c r="R746" s="358"/>
    </row>
    <row r="747" spans="1:22" ht="19.5" customHeight="1" thickBot="1">
      <c r="A747" s="313"/>
      <c r="B747" s="398"/>
      <c r="C747" s="341"/>
      <c r="D747" s="314"/>
      <c r="E747" s="314"/>
      <c r="F747" s="316"/>
      <c r="G747" s="350"/>
      <c r="H747" s="386"/>
      <c r="I747" s="402"/>
      <c r="J747" s="386"/>
      <c r="K747" s="389"/>
      <c r="L747" s="389"/>
      <c r="M747" s="393"/>
      <c r="N747" s="394"/>
      <c r="O747" s="353"/>
      <c r="P747" s="353"/>
      <c r="Q747" s="357"/>
      <c r="R747" s="358"/>
    </row>
    <row r="748" spans="1:22" ht="45" customHeight="1">
      <c r="A748" s="313"/>
      <c r="B748" s="398"/>
      <c r="C748" s="25" t="s">
        <v>66</v>
      </c>
      <c r="D748" s="361" t="str">
        <f>IF('様式第６号(2)'!T141="","",'様式第６号(2)'!T141)</f>
        <v/>
      </c>
      <c r="E748" s="361" t="str">
        <f>IF('様式第６号(3)'!W134="","",'様式第６号(3)'!W134)</f>
        <v/>
      </c>
      <c r="F748" s="363" t="str">
        <f>IF(OR(D748="",E748=""),"",D748+E748)</f>
        <v/>
      </c>
      <c r="G748" s="365" t="str">
        <f>IF(F748&lt;=F756,D748,"")</f>
        <v/>
      </c>
      <c r="H748" s="367" t="str">
        <f>IF(F748&lt;=F756,E748,"")</f>
        <v/>
      </c>
      <c r="I748" s="369" t="str">
        <f>IF('様式第６号(2)'!V141="","",'様式第６号(2)'!V141)</f>
        <v/>
      </c>
      <c r="J748" s="371" t="str">
        <f>IF('様式第６号(3)'!P134="","",'様式第６号(3)'!P134)</f>
        <v/>
      </c>
      <c r="K748" s="389"/>
      <c r="L748" s="389"/>
      <c r="M748" s="393"/>
      <c r="N748" s="394"/>
      <c r="O748" s="353"/>
      <c r="P748" s="353"/>
      <c r="Q748" s="357"/>
      <c r="R748" s="358"/>
    </row>
    <row r="749" spans="1:22" ht="19.5" customHeight="1" thickBot="1">
      <c r="A749" s="313"/>
      <c r="B749" s="398"/>
      <c r="C749" s="340"/>
      <c r="D749" s="362"/>
      <c r="E749" s="362"/>
      <c r="F749" s="364"/>
      <c r="G749" s="366"/>
      <c r="H749" s="368"/>
      <c r="I749" s="370"/>
      <c r="J749" s="372"/>
      <c r="K749" s="390"/>
      <c r="L749" s="390"/>
      <c r="M749" s="395"/>
      <c r="N749" s="396"/>
      <c r="O749" s="354"/>
      <c r="P749" s="354"/>
      <c r="Q749" s="359"/>
      <c r="R749" s="360"/>
    </row>
    <row r="750" spans="1:22" ht="28.5" customHeight="1" thickBot="1">
      <c r="A750" s="313"/>
      <c r="B750" s="398"/>
      <c r="C750" s="341"/>
      <c r="D750" s="12" t="s">
        <v>11</v>
      </c>
      <c r="E750" s="12" t="s">
        <v>12</v>
      </c>
      <c r="F750" s="26" t="s">
        <v>13</v>
      </c>
      <c r="G750" s="334" t="s">
        <v>67</v>
      </c>
      <c r="H750" s="335"/>
      <c r="I750" s="42" t="s">
        <v>68</v>
      </c>
      <c r="J750" s="27" t="s">
        <v>69</v>
      </c>
      <c r="K750" s="342" t="s">
        <v>70</v>
      </c>
      <c r="L750" s="342"/>
      <c r="M750" s="342"/>
      <c r="N750" s="335"/>
    </row>
    <row r="751" spans="1:22" ht="41.25" customHeight="1" thickBot="1">
      <c r="A751" s="313"/>
      <c r="B751" s="343" t="str">
        <f>IF('様式第６号(2)'!D141="","",'様式第６号(2)'!D141)</f>
        <v/>
      </c>
      <c r="C751" s="341"/>
      <c r="D751" s="313" t="s">
        <v>71</v>
      </c>
      <c r="E751" s="313" t="s">
        <v>72</v>
      </c>
      <c r="F751" s="315" t="s">
        <v>73</v>
      </c>
      <c r="G751" s="42" t="s">
        <v>74</v>
      </c>
      <c r="H751" s="27" t="s">
        <v>75</v>
      </c>
      <c r="I751" s="42" t="s">
        <v>74</v>
      </c>
      <c r="J751" s="27" t="s">
        <v>75</v>
      </c>
      <c r="K751" s="345" t="s">
        <v>57</v>
      </c>
      <c r="L751" s="346"/>
      <c r="M751" s="347" t="s">
        <v>76</v>
      </c>
      <c r="N751" s="346"/>
      <c r="O751" s="28"/>
      <c r="P751" s="4"/>
      <c r="Q751" s="4"/>
    </row>
    <row r="752" spans="1:22" ht="18.75" customHeight="1">
      <c r="A752" s="313"/>
      <c r="B752" s="343"/>
      <c r="C752" s="29" t="s">
        <v>78</v>
      </c>
      <c r="D752" s="313"/>
      <c r="E752" s="313"/>
      <c r="F752" s="315"/>
      <c r="G752" s="348" t="s">
        <v>79</v>
      </c>
      <c r="H752" s="384" t="s">
        <v>80</v>
      </c>
      <c r="I752" s="387" t="str">
        <f>IF(E756="","",MIN(G748,G756)+SUM(I748))</f>
        <v/>
      </c>
      <c r="J752" s="333" t="str">
        <f>IF(E756="","",MIN(H748,H756)+SUM(J748))</f>
        <v/>
      </c>
      <c r="K752" s="373" t="str">
        <f>IF('様式第６号(2)'!AB141="","",'様式第６号(2)'!AB141)</f>
        <v/>
      </c>
      <c r="L752" s="373"/>
      <c r="M752" s="375" t="str">
        <f>IF('様式第６号(3)'!V134="","",'様式第６号(3)'!V134)</f>
        <v/>
      </c>
      <c r="N752" s="376"/>
      <c r="P752" s="4"/>
      <c r="Q752" s="4"/>
    </row>
    <row r="753" spans="1:22" ht="19.5" customHeight="1" thickBot="1">
      <c r="A753" s="313"/>
      <c r="B753" s="343"/>
      <c r="C753" s="379" t="str">
        <f>IFERROR(C749/C745,"")</f>
        <v/>
      </c>
      <c r="D753" s="313"/>
      <c r="E753" s="313"/>
      <c r="F753" s="315"/>
      <c r="G753" s="349"/>
      <c r="H753" s="385"/>
      <c r="I753" s="328"/>
      <c r="J753" s="330"/>
      <c r="K753" s="373"/>
      <c r="L753" s="373"/>
      <c r="M753" s="375"/>
      <c r="N753" s="376"/>
      <c r="P753" s="4"/>
      <c r="Q753" s="4"/>
    </row>
    <row r="754" spans="1:22" ht="15.75" customHeight="1">
      <c r="A754" s="313"/>
      <c r="B754" s="343"/>
      <c r="C754" s="380"/>
      <c r="D754" s="313"/>
      <c r="E754" s="313"/>
      <c r="F754" s="315"/>
      <c r="G754" s="349"/>
      <c r="H754" s="385"/>
      <c r="I754" s="30" t="s">
        <v>35</v>
      </c>
      <c r="J754" s="31" t="s">
        <v>35</v>
      </c>
      <c r="K754" s="373"/>
      <c r="L754" s="373"/>
      <c r="M754" s="375"/>
      <c r="N754" s="376"/>
      <c r="P754" s="4"/>
      <c r="Q754" s="4"/>
    </row>
    <row r="755" spans="1:22" ht="18.75" customHeight="1" thickBot="1">
      <c r="A755" s="313"/>
      <c r="B755" s="343"/>
      <c r="C755" s="32" t="s">
        <v>82</v>
      </c>
      <c r="D755" s="314"/>
      <c r="E755" s="314"/>
      <c r="F755" s="316"/>
      <c r="G755" s="350"/>
      <c r="H755" s="386"/>
      <c r="I755" s="54">
        <f>'様式第６号(2)'!$I$18</f>
        <v>0</v>
      </c>
      <c r="J755" s="55">
        <f>'様式第６号(3)'!$I$18</f>
        <v>0</v>
      </c>
      <c r="K755" s="373"/>
      <c r="L755" s="373"/>
      <c r="M755" s="375"/>
      <c r="N755" s="376"/>
      <c r="P755" s="4"/>
      <c r="Q755" s="4"/>
    </row>
    <row r="756" spans="1:22" ht="45" customHeight="1">
      <c r="A756" s="313"/>
      <c r="B756" s="343"/>
      <c r="C756" s="379" t="str">
        <f>IF(OR(C745="",C749=""),"",IF(AND(C753&gt;=0.85,C753&lt;=1.15),"○","×"))</f>
        <v/>
      </c>
      <c r="D756" s="382" t="str">
        <f>IF(C745="","",C745)</f>
        <v/>
      </c>
      <c r="E756" s="336"/>
      <c r="F756" s="338" t="str">
        <f>IFERROR(D756*E756,"")</f>
        <v/>
      </c>
      <c r="G756" s="327" t="str">
        <f>IF(F756&lt;F748,ROUNDUP(F756*D748/ F748,0),"")</f>
        <v/>
      </c>
      <c r="H756" s="329" t="str">
        <f>IF(F756&lt;F748,ROUNDUP(F756*E748/ F748,0),"")</f>
        <v/>
      </c>
      <c r="I756" s="331" t="str">
        <f>IFERROR(ROUNDUP(I752*I755,0),"")</f>
        <v/>
      </c>
      <c r="J756" s="333" t="str">
        <f>IFERROR(ROUNDUP(J752*J755,0),"")</f>
        <v/>
      </c>
      <c r="K756" s="373"/>
      <c r="L756" s="373"/>
      <c r="M756" s="375"/>
      <c r="N756" s="376"/>
      <c r="P756" s="4"/>
      <c r="Q756" s="4"/>
    </row>
    <row r="757" spans="1:22" ht="19.5" customHeight="1" thickBot="1">
      <c r="A757" s="314"/>
      <c r="B757" s="344"/>
      <c r="C757" s="381"/>
      <c r="D757" s="383"/>
      <c r="E757" s="337"/>
      <c r="F757" s="339"/>
      <c r="G757" s="328"/>
      <c r="H757" s="330"/>
      <c r="I757" s="332"/>
      <c r="J757" s="330"/>
      <c r="K757" s="374"/>
      <c r="L757" s="374"/>
      <c r="M757" s="377"/>
      <c r="N757" s="378"/>
      <c r="P757" s="33"/>
      <c r="Q757" s="34"/>
      <c r="R757" s="34"/>
    </row>
    <row r="758" spans="1:22" ht="24" customHeight="1" thickBot="1">
      <c r="A758" s="10" t="s">
        <v>108</v>
      </c>
      <c r="B758" s="11" t="s">
        <v>84</v>
      </c>
      <c r="C758" s="12" t="s">
        <v>7</v>
      </c>
      <c r="D758" s="12" t="s">
        <v>8</v>
      </c>
      <c r="E758" s="12" t="s">
        <v>9</v>
      </c>
      <c r="F758" s="13" t="s">
        <v>10</v>
      </c>
      <c r="G758" s="334" t="s">
        <v>44</v>
      </c>
      <c r="H758" s="335"/>
      <c r="I758" s="334" t="s">
        <v>45</v>
      </c>
      <c r="J758" s="335"/>
      <c r="K758" s="318" t="s">
        <v>46</v>
      </c>
      <c r="L758" s="403"/>
      <c r="M758" s="403"/>
      <c r="N758" s="319"/>
      <c r="O758" s="404" t="s">
        <v>47</v>
      </c>
      <c r="P758" s="404"/>
      <c r="Q758" s="404"/>
      <c r="R758" s="346"/>
      <c r="T758" s="14"/>
      <c r="U758" s="14"/>
      <c r="V758" s="14"/>
    </row>
    <row r="759" spans="1:22" ht="31.5" customHeight="1" thickBot="1">
      <c r="A759" s="313">
        <v>46</v>
      </c>
      <c r="B759" s="15" t="s">
        <v>48</v>
      </c>
      <c r="C759" s="11" t="s">
        <v>49</v>
      </c>
      <c r="D759" s="313" t="s">
        <v>50</v>
      </c>
      <c r="E759" s="313" t="s">
        <v>51</v>
      </c>
      <c r="F759" s="315" t="s">
        <v>52</v>
      </c>
      <c r="G759" s="16" t="s">
        <v>53</v>
      </c>
      <c r="H759" s="17" t="s">
        <v>54</v>
      </c>
      <c r="I759" s="18" t="s">
        <v>53</v>
      </c>
      <c r="J759" s="17" t="s">
        <v>54</v>
      </c>
      <c r="K759" s="317" t="s">
        <v>55</v>
      </c>
      <c r="L759" s="318"/>
      <c r="M759" s="320" t="s">
        <v>56</v>
      </c>
      <c r="N759" s="317"/>
      <c r="O759" s="321" t="s">
        <v>57</v>
      </c>
      <c r="P759" s="321"/>
      <c r="Q759" s="323" t="s">
        <v>58</v>
      </c>
      <c r="R759" s="324"/>
      <c r="T759" s="19"/>
      <c r="U759" s="43"/>
      <c r="V759" s="20"/>
    </row>
    <row r="760" spans="1:22" ht="24" customHeight="1" thickBot="1">
      <c r="A760" s="313"/>
      <c r="B760" s="397" t="str">
        <f>IF('様式第６号(2)'!B143="","",'様式第６号(2)'!B143)</f>
        <v/>
      </c>
      <c r="C760" s="21" t="s">
        <v>59</v>
      </c>
      <c r="D760" s="313"/>
      <c r="E760" s="313"/>
      <c r="F760" s="315"/>
      <c r="G760" s="348" t="s">
        <v>60</v>
      </c>
      <c r="H760" s="399" t="s">
        <v>61</v>
      </c>
      <c r="I760" s="400" t="s">
        <v>62</v>
      </c>
      <c r="J760" s="384" t="s">
        <v>63</v>
      </c>
      <c r="K760" s="319"/>
      <c r="L760" s="318"/>
      <c r="M760" s="320"/>
      <c r="N760" s="317"/>
      <c r="O760" s="322"/>
      <c r="P760" s="322"/>
      <c r="Q760" s="325"/>
      <c r="R760" s="326"/>
    </row>
    <row r="761" spans="1:22" ht="17.25" customHeight="1">
      <c r="A761" s="313"/>
      <c r="B761" s="398"/>
      <c r="C761" s="340"/>
      <c r="D761" s="313"/>
      <c r="E761" s="313"/>
      <c r="F761" s="315"/>
      <c r="G761" s="349"/>
      <c r="H761" s="385"/>
      <c r="I761" s="401"/>
      <c r="J761" s="385"/>
      <c r="K761" s="388" t="str">
        <f>IFERROR((IF((I772+J772)&gt;12000*E772,ROUNDUP(12000*E772*I772/(I772+J772),0),"")),"")</f>
        <v/>
      </c>
      <c r="L761" s="388"/>
      <c r="M761" s="391" t="str">
        <f>IFERROR((IF((I772+J772)&gt;12000*E772,ROUNDUP(12000*E772*J772/(I772+J772),0),"")),"")</f>
        <v/>
      </c>
      <c r="N761" s="392"/>
      <c r="O761" s="351" t="str">
        <f>IF(AND(I772="",K761=""),"",MIN(I772,K761)+K768)</f>
        <v/>
      </c>
      <c r="P761" s="352"/>
      <c r="Q761" s="355" t="str">
        <f>IF(AND(J772="",M761=""),"",MIN(J772,M761)+M768)</f>
        <v/>
      </c>
      <c r="R761" s="356"/>
    </row>
    <row r="762" spans="1:22" ht="15.75" customHeight="1">
      <c r="A762" s="313"/>
      <c r="B762" s="398"/>
      <c r="C762" s="341"/>
      <c r="D762" s="313"/>
      <c r="E762" s="313"/>
      <c r="F762" s="315"/>
      <c r="G762" s="349"/>
      <c r="H762" s="385"/>
      <c r="I762" s="401"/>
      <c r="J762" s="385"/>
      <c r="K762" s="389"/>
      <c r="L762" s="389"/>
      <c r="M762" s="393"/>
      <c r="N762" s="394"/>
      <c r="O762" s="353"/>
      <c r="P762" s="353"/>
      <c r="Q762" s="357"/>
      <c r="R762" s="358"/>
    </row>
    <row r="763" spans="1:22" ht="19.5" customHeight="1" thickBot="1">
      <c r="A763" s="313"/>
      <c r="B763" s="398"/>
      <c r="C763" s="341"/>
      <c r="D763" s="314"/>
      <c r="E763" s="314"/>
      <c r="F763" s="316"/>
      <c r="G763" s="350"/>
      <c r="H763" s="386"/>
      <c r="I763" s="402"/>
      <c r="J763" s="386"/>
      <c r="K763" s="389"/>
      <c r="L763" s="389"/>
      <c r="M763" s="393"/>
      <c r="N763" s="394"/>
      <c r="O763" s="353"/>
      <c r="P763" s="353"/>
      <c r="Q763" s="357"/>
      <c r="R763" s="358"/>
    </row>
    <row r="764" spans="1:22" ht="45" customHeight="1">
      <c r="A764" s="313"/>
      <c r="B764" s="398"/>
      <c r="C764" s="25" t="s">
        <v>66</v>
      </c>
      <c r="D764" s="361" t="str">
        <f>IF('様式第６号(2)'!T143="","",'様式第６号(2)'!T143)</f>
        <v/>
      </c>
      <c r="E764" s="361" t="str">
        <f>IF('様式第６号(3)'!W136="","",'様式第６号(3)'!W136)</f>
        <v/>
      </c>
      <c r="F764" s="363" t="str">
        <f>IF(OR(D764="",E764=""),"",D764+E764)</f>
        <v/>
      </c>
      <c r="G764" s="365" t="str">
        <f>IF(F764&lt;=F772,D764,"")</f>
        <v/>
      </c>
      <c r="H764" s="367" t="str">
        <f>IF(F764&lt;=F772,E764,"")</f>
        <v/>
      </c>
      <c r="I764" s="369" t="str">
        <f>IF('様式第６号(2)'!V143="","",'様式第６号(2)'!V143)</f>
        <v/>
      </c>
      <c r="J764" s="371" t="str">
        <f>IF('様式第６号(3)'!P136="","",'様式第６号(3)'!P136)</f>
        <v/>
      </c>
      <c r="K764" s="389"/>
      <c r="L764" s="389"/>
      <c r="M764" s="393"/>
      <c r="N764" s="394"/>
      <c r="O764" s="353"/>
      <c r="P764" s="353"/>
      <c r="Q764" s="357"/>
      <c r="R764" s="358"/>
    </row>
    <row r="765" spans="1:22" ht="19.5" customHeight="1" thickBot="1">
      <c r="A765" s="313"/>
      <c r="B765" s="398"/>
      <c r="C765" s="340"/>
      <c r="D765" s="362"/>
      <c r="E765" s="362"/>
      <c r="F765" s="364"/>
      <c r="G765" s="366"/>
      <c r="H765" s="368"/>
      <c r="I765" s="370"/>
      <c r="J765" s="372"/>
      <c r="K765" s="390"/>
      <c r="L765" s="390"/>
      <c r="M765" s="395"/>
      <c r="N765" s="396"/>
      <c r="O765" s="354"/>
      <c r="P765" s="354"/>
      <c r="Q765" s="359"/>
      <c r="R765" s="360"/>
    </row>
    <row r="766" spans="1:22" ht="28.5" customHeight="1" thickBot="1">
      <c r="A766" s="313"/>
      <c r="B766" s="398"/>
      <c r="C766" s="341"/>
      <c r="D766" s="12" t="s">
        <v>11</v>
      </c>
      <c r="E766" s="12" t="s">
        <v>12</v>
      </c>
      <c r="F766" s="26" t="s">
        <v>13</v>
      </c>
      <c r="G766" s="334" t="s">
        <v>67</v>
      </c>
      <c r="H766" s="335"/>
      <c r="I766" s="42" t="s">
        <v>68</v>
      </c>
      <c r="J766" s="27" t="s">
        <v>69</v>
      </c>
      <c r="K766" s="342" t="s">
        <v>70</v>
      </c>
      <c r="L766" s="342"/>
      <c r="M766" s="342"/>
      <c r="N766" s="335"/>
    </row>
    <row r="767" spans="1:22" ht="41.25" customHeight="1" thickBot="1">
      <c r="A767" s="313"/>
      <c r="B767" s="343" t="str">
        <f>IF('様式第６号(2)'!D143="","",'様式第６号(2)'!D143)</f>
        <v/>
      </c>
      <c r="C767" s="341"/>
      <c r="D767" s="313" t="s">
        <v>71</v>
      </c>
      <c r="E767" s="313" t="s">
        <v>72</v>
      </c>
      <c r="F767" s="315" t="s">
        <v>73</v>
      </c>
      <c r="G767" s="42" t="s">
        <v>74</v>
      </c>
      <c r="H767" s="27" t="s">
        <v>75</v>
      </c>
      <c r="I767" s="42" t="s">
        <v>74</v>
      </c>
      <c r="J767" s="27" t="s">
        <v>75</v>
      </c>
      <c r="K767" s="345" t="s">
        <v>57</v>
      </c>
      <c r="L767" s="346"/>
      <c r="M767" s="347" t="s">
        <v>76</v>
      </c>
      <c r="N767" s="346"/>
      <c r="O767" s="28"/>
      <c r="P767" s="4"/>
      <c r="Q767" s="4"/>
      <c r="T767" s="3"/>
      <c r="U767" s="3"/>
      <c r="V767" s="3"/>
    </row>
    <row r="768" spans="1:22" ht="18.75" customHeight="1">
      <c r="A768" s="313"/>
      <c r="B768" s="343"/>
      <c r="C768" s="29" t="s">
        <v>78</v>
      </c>
      <c r="D768" s="313"/>
      <c r="E768" s="313"/>
      <c r="F768" s="315"/>
      <c r="G768" s="348" t="s">
        <v>79</v>
      </c>
      <c r="H768" s="384" t="s">
        <v>80</v>
      </c>
      <c r="I768" s="387" t="str">
        <f>IF(E772="","",MIN(G764,G772)+SUM(I764))</f>
        <v/>
      </c>
      <c r="J768" s="333" t="str">
        <f>IF(E772="","",MIN(H764,H772)+SUM(J764))</f>
        <v/>
      </c>
      <c r="K768" s="373" t="str">
        <f>IF('様式第６号(2)'!AB143="","",'様式第６号(2)'!AB143)</f>
        <v/>
      </c>
      <c r="L768" s="373"/>
      <c r="M768" s="375" t="str">
        <f>IF('様式第６号(3)'!V136="","",'様式第６号(3)'!V136)</f>
        <v/>
      </c>
      <c r="N768" s="376"/>
      <c r="P768" s="4"/>
      <c r="Q768" s="4"/>
      <c r="T768" s="3"/>
      <c r="U768" s="3"/>
      <c r="V768" s="3"/>
    </row>
    <row r="769" spans="1:22" ht="19.5" customHeight="1" thickBot="1">
      <c r="A769" s="313"/>
      <c r="B769" s="343"/>
      <c r="C769" s="379" t="str">
        <f>IFERROR(C765/C761,"")</f>
        <v/>
      </c>
      <c r="D769" s="313"/>
      <c r="E769" s="313"/>
      <c r="F769" s="315"/>
      <c r="G769" s="349"/>
      <c r="H769" s="385"/>
      <c r="I769" s="328"/>
      <c r="J769" s="330"/>
      <c r="K769" s="373"/>
      <c r="L769" s="373"/>
      <c r="M769" s="375"/>
      <c r="N769" s="376"/>
      <c r="P769" s="4"/>
      <c r="Q769" s="4"/>
      <c r="T769" s="3"/>
      <c r="U769" s="3"/>
      <c r="V769" s="3"/>
    </row>
    <row r="770" spans="1:22" ht="15.75" customHeight="1">
      <c r="A770" s="313"/>
      <c r="B770" s="343"/>
      <c r="C770" s="380"/>
      <c r="D770" s="313"/>
      <c r="E770" s="313"/>
      <c r="F770" s="315"/>
      <c r="G770" s="349"/>
      <c r="H770" s="385"/>
      <c r="I770" s="30" t="s">
        <v>35</v>
      </c>
      <c r="J770" s="31" t="s">
        <v>35</v>
      </c>
      <c r="K770" s="373"/>
      <c r="L770" s="373"/>
      <c r="M770" s="375"/>
      <c r="N770" s="376"/>
      <c r="P770" s="4"/>
      <c r="Q770" s="4"/>
      <c r="T770" s="3"/>
      <c r="U770" s="3"/>
      <c r="V770" s="3"/>
    </row>
    <row r="771" spans="1:22" ht="18.75" customHeight="1" thickBot="1">
      <c r="A771" s="313"/>
      <c r="B771" s="343"/>
      <c r="C771" s="32" t="s">
        <v>82</v>
      </c>
      <c r="D771" s="314"/>
      <c r="E771" s="314"/>
      <c r="F771" s="316"/>
      <c r="G771" s="350"/>
      <c r="H771" s="386"/>
      <c r="I771" s="54">
        <f>'様式第６号(2)'!$I$18</f>
        <v>0</v>
      </c>
      <c r="J771" s="55">
        <f>'様式第６号(3)'!$I$18</f>
        <v>0</v>
      </c>
      <c r="K771" s="373"/>
      <c r="L771" s="373"/>
      <c r="M771" s="375"/>
      <c r="N771" s="376"/>
      <c r="P771" s="4"/>
      <c r="Q771" s="4"/>
      <c r="T771" s="3"/>
      <c r="U771" s="3"/>
      <c r="V771" s="3"/>
    </row>
    <row r="772" spans="1:22" ht="45" customHeight="1">
      <c r="A772" s="313"/>
      <c r="B772" s="343"/>
      <c r="C772" s="379" t="str">
        <f>IF(OR(C761="",C765=""),"",IF(AND(C769&gt;=0.85,C769&lt;=1.15),"○","×"))</f>
        <v/>
      </c>
      <c r="D772" s="382" t="str">
        <f>IF(C761="","",C761)</f>
        <v/>
      </c>
      <c r="E772" s="336"/>
      <c r="F772" s="338" t="str">
        <f>IFERROR(D772*E772,"")</f>
        <v/>
      </c>
      <c r="G772" s="327" t="str">
        <f>IF(F772&lt;F764,ROUNDUP(F772*D764/ F764,0),"")</f>
        <v/>
      </c>
      <c r="H772" s="329" t="str">
        <f>IF(F772&lt;F764,ROUNDUP(F772*E764/ F764,0),"")</f>
        <v/>
      </c>
      <c r="I772" s="331" t="str">
        <f>IFERROR(ROUNDUP(I768*I771,0),"")</f>
        <v/>
      </c>
      <c r="J772" s="333" t="str">
        <f>IFERROR(ROUNDUP(J768*J771,0),"")</f>
        <v/>
      </c>
      <c r="K772" s="373"/>
      <c r="L772" s="373"/>
      <c r="M772" s="375"/>
      <c r="N772" s="376"/>
      <c r="P772" s="4"/>
      <c r="Q772" s="4"/>
      <c r="T772" s="3"/>
      <c r="U772" s="3"/>
      <c r="V772" s="3"/>
    </row>
    <row r="773" spans="1:22" ht="19.5" customHeight="1" thickBot="1">
      <c r="A773" s="314"/>
      <c r="B773" s="344"/>
      <c r="C773" s="381"/>
      <c r="D773" s="383"/>
      <c r="E773" s="337"/>
      <c r="F773" s="339"/>
      <c r="G773" s="328"/>
      <c r="H773" s="330"/>
      <c r="I773" s="332"/>
      <c r="J773" s="330"/>
      <c r="K773" s="374"/>
      <c r="L773" s="374"/>
      <c r="M773" s="377"/>
      <c r="N773" s="378"/>
      <c r="P773" s="33"/>
      <c r="Q773" s="34"/>
      <c r="R773" s="34"/>
    </row>
    <row r="774" spans="1:22" ht="24" customHeight="1" thickBot="1">
      <c r="A774" s="10" t="s">
        <v>108</v>
      </c>
      <c r="B774" s="11" t="s">
        <v>84</v>
      </c>
      <c r="C774" s="12" t="s">
        <v>7</v>
      </c>
      <c r="D774" s="12" t="s">
        <v>8</v>
      </c>
      <c r="E774" s="12" t="s">
        <v>9</v>
      </c>
      <c r="F774" s="13" t="s">
        <v>10</v>
      </c>
      <c r="G774" s="334" t="s">
        <v>44</v>
      </c>
      <c r="H774" s="335"/>
      <c r="I774" s="334" t="s">
        <v>45</v>
      </c>
      <c r="J774" s="335"/>
      <c r="K774" s="318" t="s">
        <v>46</v>
      </c>
      <c r="L774" s="403"/>
      <c r="M774" s="403"/>
      <c r="N774" s="319"/>
      <c r="O774" s="404" t="s">
        <v>47</v>
      </c>
      <c r="P774" s="404"/>
      <c r="Q774" s="404"/>
      <c r="R774" s="346"/>
      <c r="T774" s="14"/>
      <c r="U774" s="14"/>
      <c r="V774" s="14"/>
    </row>
    <row r="775" spans="1:22" ht="31.5" customHeight="1" thickBot="1">
      <c r="A775" s="313">
        <v>47</v>
      </c>
      <c r="B775" s="15" t="s">
        <v>48</v>
      </c>
      <c r="C775" s="11" t="s">
        <v>49</v>
      </c>
      <c r="D775" s="313" t="s">
        <v>50</v>
      </c>
      <c r="E775" s="313" t="s">
        <v>51</v>
      </c>
      <c r="F775" s="315" t="s">
        <v>52</v>
      </c>
      <c r="G775" s="16" t="s">
        <v>53</v>
      </c>
      <c r="H775" s="17" t="s">
        <v>54</v>
      </c>
      <c r="I775" s="18" t="s">
        <v>53</v>
      </c>
      <c r="J775" s="17" t="s">
        <v>54</v>
      </c>
      <c r="K775" s="317" t="s">
        <v>55</v>
      </c>
      <c r="L775" s="318"/>
      <c r="M775" s="320" t="s">
        <v>56</v>
      </c>
      <c r="N775" s="317"/>
      <c r="O775" s="321" t="s">
        <v>57</v>
      </c>
      <c r="P775" s="321"/>
      <c r="Q775" s="323" t="s">
        <v>58</v>
      </c>
      <c r="R775" s="324"/>
      <c r="T775" s="19"/>
      <c r="U775" s="43"/>
      <c r="V775" s="20"/>
    </row>
    <row r="776" spans="1:22" ht="24" customHeight="1" thickBot="1">
      <c r="A776" s="313"/>
      <c r="B776" s="397" t="str">
        <f>IF('様式第６号(2)'!B145="","",'様式第６号(2)'!B145)</f>
        <v/>
      </c>
      <c r="C776" s="21" t="s">
        <v>59</v>
      </c>
      <c r="D776" s="313"/>
      <c r="E776" s="313"/>
      <c r="F776" s="315"/>
      <c r="G776" s="348" t="s">
        <v>60</v>
      </c>
      <c r="H776" s="399" t="s">
        <v>61</v>
      </c>
      <c r="I776" s="400" t="s">
        <v>62</v>
      </c>
      <c r="J776" s="384" t="s">
        <v>63</v>
      </c>
      <c r="K776" s="319"/>
      <c r="L776" s="318"/>
      <c r="M776" s="320"/>
      <c r="N776" s="317"/>
      <c r="O776" s="322"/>
      <c r="P776" s="322"/>
      <c r="Q776" s="325"/>
      <c r="R776" s="326"/>
    </row>
    <row r="777" spans="1:22" ht="17.25" customHeight="1">
      <c r="A777" s="313"/>
      <c r="B777" s="398"/>
      <c r="C777" s="340"/>
      <c r="D777" s="313"/>
      <c r="E777" s="313"/>
      <c r="F777" s="315"/>
      <c r="G777" s="349"/>
      <c r="H777" s="385"/>
      <c r="I777" s="401"/>
      <c r="J777" s="385"/>
      <c r="K777" s="388" t="str">
        <f>IFERROR((IF((I788+J788)&gt;12000*E788,ROUNDUP(12000*E788*I788/(I788+J788),0),"")),"")</f>
        <v/>
      </c>
      <c r="L777" s="388"/>
      <c r="M777" s="391" t="str">
        <f>IFERROR((IF((I788+J788)&gt;12000*E788,ROUNDUP(12000*E788*J788/(I788+J788),0),"")),"")</f>
        <v/>
      </c>
      <c r="N777" s="392"/>
      <c r="O777" s="351" t="str">
        <f>IF(AND(I788="",K777=""),"",MIN(I788,K777)+K784)</f>
        <v/>
      </c>
      <c r="P777" s="352"/>
      <c r="Q777" s="355" t="str">
        <f>IF(AND(J788="",M777=""),"",MIN(J788,M777)+M784)</f>
        <v/>
      </c>
      <c r="R777" s="356"/>
    </row>
    <row r="778" spans="1:22" ht="15.75" customHeight="1">
      <c r="A778" s="313"/>
      <c r="B778" s="398"/>
      <c r="C778" s="341"/>
      <c r="D778" s="313"/>
      <c r="E778" s="313"/>
      <c r="F778" s="315"/>
      <c r="G778" s="349"/>
      <c r="H778" s="385"/>
      <c r="I778" s="401"/>
      <c r="J778" s="385"/>
      <c r="K778" s="389"/>
      <c r="L778" s="389"/>
      <c r="M778" s="393"/>
      <c r="N778" s="394"/>
      <c r="O778" s="353"/>
      <c r="P778" s="353"/>
      <c r="Q778" s="357"/>
      <c r="R778" s="358"/>
    </row>
    <row r="779" spans="1:22" ht="19.5" customHeight="1" thickBot="1">
      <c r="A779" s="313"/>
      <c r="B779" s="398"/>
      <c r="C779" s="341"/>
      <c r="D779" s="314"/>
      <c r="E779" s="314"/>
      <c r="F779" s="316"/>
      <c r="G779" s="350"/>
      <c r="H779" s="386"/>
      <c r="I779" s="402"/>
      <c r="J779" s="386"/>
      <c r="K779" s="389"/>
      <c r="L779" s="389"/>
      <c r="M779" s="393"/>
      <c r="N779" s="394"/>
      <c r="O779" s="353"/>
      <c r="P779" s="353"/>
      <c r="Q779" s="357"/>
      <c r="R779" s="358"/>
    </row>
    <row r="780" spans="1:22" ht="45" customHeight="1">
      <c r="A780" s="313"/>
      <c r="B780" s="398"/>
      <c r="C780" s="25" t="s">
        <v>66</v>
      </c>
      <c r="D780" s="361" t="str">
        <f>IF('様式第６号(2)'!T145="","",'様式第６号(2)'!T145)</f>
        <v/>
      </c>
      <c r="E780" s="361" t="str">
        <f>IF('様式第６号(3)'!W138="","",'様式第６号(3)'!W138)</f>
        <v/>
      </c>
      <c r="F780" s="363" t="str">
        <f>IF(OR(D780="",E780=""),"",D780+E780)</f>
        <v/>
      </c>
      <c r="G780" s="365" t="str">
        <f>IF(F780&lt;=F788,D780,"")</f>
        <v/>
      </c>
      <c r="H780" s="367" t="str">
        <f>IF(F780&lt;=F788,E780,"")</f>
        <v/>
      </c>
      <c r="I780" s="369" t="str">
        <f>IF('様式第６号(2)'!V145="","",'様式第６号(2)'!V145)</f>
        <v/>
      </c>
      <c r="J780" s="371" t="str">
        <f>IF('様式第６号(3)'!P138="","",'様式第６号(3)'!P138)</f>
        <v/>
      </c>
      <c r="K780" s="389"/>
      <c r="L780" s="389"/>
      <c r="M780" s="393"/>
      <c r="N780" s="394"/>
      <c r="O780" s="353"/>
      <c r="P780" s="353"/>
      <c r="Q780" s="357"/>
      <c r="R780" s="358"/>
    </row>
    <row r="781" spans="1:22" ht="19.5" customHeight="1" thickBot="1">
      <c r="A781" s="313"/>
      <c r="B781" s="398"/>
      <c r="C781" s="340"/>
      <c r="D781" s="362"/>
      <c r="E781" s="362"/>
      <c r="F781" s="364"/>
      <c r="G781" s="366"/>
      <c r="H781" s="368"/>
      <c r="I781" s="370"/>
      <c r="J781" s="372"/>
      <c r="K781" s="390"/>
      <c r="L781" s="390"/>
      <c r="M781" s="395"/>
      <c r="N781" s="396"/>
      <c r="O781" s="354"/>
      <c r="P781" s="354"/>
      <c r="Q781" s="359"/>
      <c r="R781" s="360"/>
    </row>
    <row r="782" spans="1:22" ht="28.5" customHeight="1" thickBot="1">
      <c r="A782" s="313"/>
      <c r="B782" s="398"/>
      <c r="C782" s="341"/>
      <c r="D782" s="12" t="s">
        <v>11</v>
      </c>
      <c r="E782" s="12" t="s">
        <v>12</v>
      </c>
      <c r="F782" s="26" t="s">
        <v>13</v>
      </c>
      <c r="G782" s="334" t="s">
        <v>67</v>
      </c>
      <c r="H782" s="335"/>
      <c r="I782" s="42" t="s">
        <v>68</v>
      </c>
      <c r="J782" s="27" t="s">
        <v>69</v>
      </c>
      <c r="K782" s="342" t="s">
        <v>70</v>
      </c>
      <c r="L782" s="342"/>
      <c r="M782" s="342"/>
      <c r="N782" s="335"/>
    </row>
    <row r="783" spans="1:22" ht="41.25" customHeight="1" thickBot="1">
      <c r="A783" s="313"/>
      <c r="B783" s="343" t="str">
        <f>IF('様式第６号(2)'!D145="","",'様式第６号(2)'!D145)</f>
        <v/>
      </c>
      <c r="C783" s="341"/>
      <c r="D783" s="313" t="s">
        <v>71</v>
      </c>
      <c r="E783" s="313" t="s">
        <v>72</v>
      </c>
      <c r="F783" s="315" t="s">
        <v>73</v>
      </c>
      <c r="G783" s="42" t="s">
        <v>74</v>
      </c>
      <c r="H783" s="27" t="s">
        <v>75</v>
      </c>
      <c r="I783" s="42" t="s">
        <v>74</v>
      </c>
      <c r="J783" s="27" t="s">
        <v>75</v>
      </c>
      <c r="K783" s="345" t="s">
        <v>57</v>
      </c>
      <c r="L783" s="346"/>
      <c r="M783" s="347" t="s">
        <v>76</v>
      </c>
      <c r="N783" s="346"/>
      <c r="O783" s="28"/>
      <c r="P783" s="4"/>
      <c r="Q783" s="4"/>
    </row>
    <row r="784" spans="1:22" ht="18.75" customHeight="1">
      <c r="A784" s="313"/>
      <c r="B784" s="343"/>
      <c r="C784" s="29" t="s">
        <v>78</v>
      </c>
      <c r="D784" s="313"/>
      <c r="E784" s="313"/>
      <c r="F784" s="315"/>
      <c r="G784" s="348" t="s">
        <v>79</v>
      </c>
      <c r="H784" s="384" t="s">
        <v>80</v>
      </c>
      <c r="I784" s="387" t="str">
        <f>IF(E788="","",MIN(G780,G788)+SUM(I780))</f>
        <v/>
      </c>
      <c r="J784" s="333" t="str">
        <f>IF(E788="","",MIN(H780,H788)+SUM(J780))</f>
        <v/>
      </c>
      <c r="K784" s="373" t="str">
        <f>IF('様式第６号(2)'!AB145="","",'様式第６号(2)'!AB145)</f>
        <v/>
      </c>
      <c r="L784" s="373"/>
      <c r="M784" s="375" t="str">
        <f>IF('様式第６号(3)'!V138="","",'様式第６号(3)'!V138)</f>
        <v/>
      </c>
      <c r="N784" s="376"/>
      <c r="P784" s="4"/>
      <c r="Q784" s="4"/>
    </row>
    <row r="785" spans="1:22" ht="19.5" customHeight="1" thickBot="1">
      <c r="A785" s="313"/>
      <c r="B785" s="343"/>
      <c r="C785" s="379" t="str">
        <f>IFERROR(C781/C777,"")</f>
        <v/>
      </c>
      <c r="D785" s="313"/>
      <c r="E785" s="313"/>
      <c r="F785" s="315"/>
      <c r="G785" s="349"/>
      <c r="H785" s="385"/>
      <c r="I785" s="328"/>
      <c r="J785" s="330"/>
      <c r="K785" s="373"/>
      <c r="L785" s="373"/>
      <c r="M785" s="375"/>
      <c r="N785" s="376"/>
      <c r="P785" s="4"/>
      <c r="Q785" s="4"/>
    </row>
    <row r="786" spans="1:22" ht="15.75" customHeight="1">
      <c r="A786" s="313"/>
      <c r="B786" s="343"/>
      <c r="C786" s="380"/>
      <c r="D786" s="313"/>
      <c r="E786" s="313"/>
      <c r="F786" s="315"/>
      <c r="G786" s="349"/>
      <c r="H786" s="385"/>
      <c r="I786" s="30" t="s">
        <v>35</v>
      </c>
      <c r="J786" s="31" t="s">
        <v>35</v>
      </c>
      <c r="K786" s="373"/>
      <c r="L786" s="373"/>
      <c r="M786" s="375"/>
      <c r="N786" s="376"/>
      <c r="P786" s="4"/>
      <c r="Q786" s="4"/>
    </row>
    <row r="787" spans="1:22" ht="18.75" customHeight="1" thickBot="1">
      <c r="A787" s="313"/>
      <c r="B787" s="343"/>
      <c r="C787" s="32" t="s">
        <v>82</v>
      </c>
      <c r="D787" s="314"/>
      <c r="E787" s="314"/>
      <c r="F787" s="316"/>
      <c r="G787" s="350"/>
      <c r="H787" s="386"/>
      <c r="I787" s="54">
        <f>'様式第６号(2)'!$I$18</f>
        <v>0</v>
      </c>
      <c r="J787" s="55">
        <f>'様式第６号(3)'!$I$18</f>
        <v>0</v>
      </c>
      <c r="K787" s="373"/>
      <c r="L787" s="373"/>
      <c r="M787" s="375"/>
      <c r="N787" s="376"/>
      <c r="P787" s="4"/>
      <c r="Q787" s="4"/>
    </row>
    <row r="788" spans="1:22" ht="45" customHeight="1">
      <c r="A788" s="313"/>
      <c r="B788" s="343"/>
      <c r="C788" s="379" t="str">
        <f>IF(OR(C777="",C781=""),"",IF(AND(C785&gt;=0.85,C785&lt;=1.15),"○","×"))</f>
        <v/>
      </c>
      <c r="D788" s="382" t="str">
        <f>IF(C777="","",C777)</f>
        <v/>
      </c>
      <c r="E788" s="336"/>
      <c r="F788" s="338" t="str">
        <f>IFERROR(D788*E788,"")</f>
        <v/>
      </c>
      <c r="G788" s="327" t="str">
        <f>IF(F788&lt;F780,ROUNDUP(F788*D780/ F780,0),"")</f>
        <v/>
      </c>
      <c r="H788" s="329" t="str">
        <f>IF(F788&lt;F780,ROUNDUP(F788*E780/ F780,0),"")</f>
        <v/>
      </c>
      <c r="I788" s="331" t="str">
        <f>IFERROR(ROUNDUP(I784*I787,0),"")</f>
        <v/>
      </c>
      <c r="J788" s="333" t="str">
        <f>IFERROR(ROUNDUP(J784*J787,0),"")</f>
        <v/>
      </c>
      <c r="K788" s="373"/>
      <c r="L788" s="373"/>
      <c r="M788" s="375"/>
      <c r="N788" s="376"/>
      <c r="P788" s="4"/>
      <c r="Q788" s="4"/>
    </row>
    <row r="789" spans="1:22" ht="19.5" customHeight="1" thickBot="1">
      <c r="A789" s="314"/>
      <c r="B789" s="344"/>
      <c r="C789" s="381"/>
      <c r="D789" s="383"/>
      <c r="E789" s="337"/>
      <c r="F789" s="339"/>
      <c r="G789" s="328"/>
      <c r="H789" s="330"/>
      <c r="I789" s="332"/>
      <c r="J789" s="330"/>
      <c r="K789" s="374"/>
      <c r="L789" s="374"/>
      <c r="M789" s="377"/>
      <c r="N789" s="378"/>
      <c r="P789" s="33"/>
      <c r="Q789" s="34"/>
      <c r="R789" s="34"/>
    </row>
    <row r="790" spans="1:22" ht="24" customHeight="1" thickBot="1">
      <c r="A790" s="10" t="s">
        <v>108</v>
      </c>
      <c r="B790" s="11" t="s">
        <v>84</v>
      </c>
      <c r="C790" s="12" t="s">
        <v>7</v>
      </c>
      <c r="D790" s="12" t="s">
        <v>8</v>
      </c>
      <c r="E790" s="12" t="s">
        <v>9</v>
      </c>
      <c r="F790" s="13" t="s">
        <v>10</v>
      </c>
      <c r="G790" s="334" t="s">
        <v>44</v>
      </c>
      <c r="H790" s="335"/>
      <c r="I790" s="334" t="s">
        <v>45</v>
      </c>
      <c r="J790" s="335"/>
      <c r="K790" s="318" t="s">
        <v>46</v>
      </c>
      <c r="L790" s="403"/>
      <c r="M790" s="403"/>
      <c r="N790" s="319"/>
      <c r="O790" s="404" t="s">
        <v>47</v>
      </c>
      <c r="P790" s="404"/>
      <c r="Q790" s="404"/>
      <c r="R790" s="346"/>
      <c r="T790" s="14"/>
      <c r="U790" s="14"/>
      <c r="V790" s="14"/>
    </row>
    <row r="791" spans="1:22" ht="31.5" customHeight="1" thickBot="1">
      <c r="A791" s="313">
        <v>48</v>
      </c>
      <c r="B791" s="15" t="s">
        <v>48</v>
      </c>
      <c r="C791" s="11" t="s">
        <v>49</v>
      </c>
      <c r="D791" s="313" t="s">
        <v>50</v>
      </c>
      <c r="E791" s="313" t="s">
        <v>51</v>
      </c>
      <c r="F791" s="315" t="s">
        <v>52</v>
      </c>
      <c r="G791" s="16" t="s">
        <v>53</v>
      </c>
      <c r="H791" s="17" t="s">
        <v>54</v>
      </c>
      <c r="I791" s="18" t="s">
        <v>53</v>
      </c>
      <c r="J791" s="17" t="s">
        <v>54</v>
      </c>
      <c r="K791" s="317" t="s">
        <v>55</v>
      </c>
      <c r="L791" s="318"/>
      <c r="M791" s="320" t="s">
        <v>56</v>
      </c>
      <c r="N791" s="317"/>
      <c r="O791" s="321" t="s">
        <v>57</v>
      </c>
      <c r="P791" s="321"/>
      <c r="Q791" s="323" t="s">
        <v>58</v>
      </c>
      <c r="R791" s="324"/>
      <c r="T791" s="19"/>
      <c r="U791" s="43"/>
      <c r="V791" s="20"/>
    </row>
    <row r="792" spans="1:22" ht="24" customHeight="1" thickBot="1">
      <c r="A792" s="313"/>
      <c r="B792" s="397" t="str">
        <f>IF('様式第６号(2)'!B147="","",'様式第６号(2)'!B147)</f>
        <v/>
      </c>
      <c r="C792" s="21" t="s">
        <v>59</v>
      </c>
      <c r="D792" s="313"/>
      <c r="E792" s="313"/>
      <c r="F792" s="315"/>
      <c r="G792" s="348" t="s">
        <v>60</v>
      </c>
      <c r="H792" s="399" t="s">
        <v>61</v>
      </c>
      <c r="I792" s="400" t="s">
        <v>62</v>
      </c>
      <c r="J792" s="384" t="s">
        <v>63</v>
      </c>
      <c r="K792" s="319"/>
      <c r="L792" s="318"/>
      <c r="M792" s="320"/>
      <c r="N792" s="317"/>
      <c r="O792" s="322"/>
      <c r="P792" s="322"/>
      <c r="Q792" s="325"/>
      <c r="R792" s="326"/>
    </row>
    <row r="793" spans="1:22" ht="17.25" customHeight="1">
      <c r="A793" s="313"/>
      <c r="B793" s="398"/>
      <c r="C793" s="340"/>
      <c r="D793" s="313"/>
      <c r="E793" s="313"/>
      <c r="F793" s="315"/>
      <c r="G793" s="349"/>
      <c r="H793" s="385"/>
      <c r="I793" s="401"/>
      <c r="J793" s="385"/>
      <c r="K793" s="388" t="str">
        <f>IFERROR((IF((I804+J804)&gt;12000*E804,ROUNDUP(12000*E804*I804/(I804+J804),0),"")),"")</f>
        <v/>
      </c>
      <c r="L793" s="388"/>
      <c r="M793" s="391" t="str">
        <f>IFERROR((IF((I804+J804)&gt;12000*E804,ROUNDUP(12000*E804*J804/(I804+J804),0),"")),"")</f>
        <v/>
      </c>
      <c r="N793" s="392"/>
      <c r="O793" s="351" t="str">
        <f>IF(AND(I804="",K793=""),"",MIN(I804,K793)+K800)</f>
        <v/>
      </c>
      <c r="P793" s="352"/>
      <c r="Q793" s="355" t="str">
        <f>IF(AND(J804="",M793=""),"",MIN(J804,M793)+M800)</f>
        <v/>
      </c>
      <c r="R793" s="356"/>
    </row>
    <row r="794" spans="1:22" ht="15.75" customHeight="1">
      <c r="A794" s="313"/>
      <c r="B794" s="398"/>
      <c r="C794" s="341"/>
      <c r="D794" s="313"/>
      <c r="E794" s="313"/>
      <c r="F794" s="315"/>
      <c r="G794" s="349"/>
      <c r="H794" s="385"/>
      <c r="I794" s="401"/>
      <c r="J794" s="385"/>
      <c r="K794" s="389"/>
      <c r="L794" s="389"/>
      <c r="M794" s="393"/>
      <c r="N794" s="394"/>
      <c r="O794" s="353"/>
      <c r="P794" s="353"/>
      <c r="Q794" s="357"/>
      <c r="R794" s="358"/>
    </row>
    <row r="795" spans="1:22" ht="19.5" customHeight="1" thickBot="1">
      <c r="A795" s="313"/>
      <c r="B795" s="398"/>
      <c r="C795" s="341"/>
      <c r="D795" s="314"/>
      <c r="E795" s="314"/>
      <c r="F795" s="316"/>
      <c r="G795" s="350"/>
      <c r="H795" s="386"/>
      <c r="I795" s="402"/>
      <c r="J795" s="386"/>
      <c r="K795" s="389"/>
      <c r="L795" s="389"/>
      <c r="M795" s="393"/>
      <c r="N795" s="394"/>
      <c r="O795" s="353"/>
      <c r="P795" s="353"/>
      <c r="Q795" s="357"/>
      <c r="R795" s="358"/>
    </row>
    <row r="796" spans="1:22" ht="45" customHeight="1">
      <c r="A796" s="313"/>
      <c r="B796" s="398"/>
      <c r="C796" s="25" t="s">
        <v>66</v>
      </c>
      <c r="D796" s="361" t="str">
        <f>IF('様式第６号(2)'!T147="","",'様式第６号(2)'!T147)</f>
        <v/>
      </c>
      <c r="E796" s="361" t="str">
        <f>IF('様式第６号(3)'!W140="","",'様式第６号(3)'!W140)</f>
        <v/>
      </c>
      <c r="F796" s="363" t="str">
        <f>IF(OR(D796="",E796=""),"",D796+E796)</f>
        <v/>
      </c>
      <c r="G796" s="365" t="str">
        <f>IF(F796&lt;=F804,D796,"")</f>
        <v/>
      </c>
      <c r="H796" s="367" t="str">
        <f>IF(F796&lt;=F804,E796,"")</f>
        <v/>
      </c>
      <c r="I796" s="369" t="str">
        <f>IF('様式第６号(2)'!V147="","",'様式第６号(2)'!V147)</f>
        <v/>
      </c>
      <c r="J796" s="371" t="str">
        <f>IF('様式第６号(3)'!P140="","",'様式第６号(3)'!P140)</f>
        <v/>
      </c>
      <c r="K796" s="389"/>
      <c r="L796" s="389"/>
      <c r="M796" s="393"/>
      <c r="N796" s="394"/>
      <c r="O796" s="353"/>
      <c r="P796" s="353"/>
      <c r="Q796" s="357"/>
      <c r="R796" s="358"/>
    </row>
    <row r="797" spans="1:22" ht="19.5" customHeight="1" thickBot="1">
      <c r="A797" s="313"/>
      <c r="B797" s="398"/>
      <c r="C797" s="340"/>
      <c r="D797" s="362"/>
      <c r="E797" s="362"/>
      <c r="F797" s="364"/>
      <c r="G797" s="366"/>
      <c r="H797" s="368"/>
      <c r="I797" s="370"/>
      <c r="J797" s="372"/>
      <c r="K797" s="390"/>
      <c r="L797" s="390"/>
      <c r="M797" s="395"/>
      <c r="N797" s="396"/>
      <c r="O797" s="354"/>
      <c r="P797" s="354"/>
      <c r="Q797" s="359"/>
      <c r="R797" s="360"/>
    </row>
    <row r="798" spans="1:22" ht="28.5" customHeight="1" thickBot="1">
      <c r="A798" s="313"/>
      <c r="B798" s="398"/>
      <c r="C798" s="341"/>
      <c r="D798" s="12" t="s">
        <v>11</v>
      </c>
      <c r="E798" s="12" t="s">
        <v>12</v>
      </c>
      <c r="F798" s="26" t="s">
        <v>13</v>
      </c>
      <c r="G798" s="334" t="s">
        <v>67</v>
      </c>
      <c r="H798" s="335"/>
      <c r="I798" s="42" t="s">
        <v>68</v>
      </c>
      <c r="J798" s="27" t="s">
        <v>69</v>
      </c>
      <c r="K798" s="342" t="s">
        <v>70</v>
      </c>
      <c r="L798" s="342"/>
      <c r="M798" s="342"/>
      <c r="N798" s="335"/>
    </row>
    <row r="799" spans="1:22" ht="41.25" customHeight="1" thickBot="1">
      <c r="A799" s="313"/>
      <c r="B799" s="343" t="str">
        <f>IF('様式第６号(2)'!D147="","",'様式第６号(2)'!D147)</f>
        <v/>
      </c>
      <c r="C799" s="341"/>
      <c r="D799" s="313" t="s">
        <v>71</v>
      </c>
      <c r="E799" s="313" t="s">
        <v>72</v>
      </c>
      <c r="F799" s="315" t="s">
        <v>73</v>
      </c>
      <c r="G799" s="42" t="s">
        <v>74</v>
      </c>
      <c r="H799" s="27" t="s">
        <v>75</v>
      </c>
      <c r="I799" s="42" t="s">
        <v>74</v>
      </c>
      <c r="J799" s="27" t="s">
        <v>75</v>
      </c>
      <c r="K799" s="345" t="s">
        <v>57</v>
      </c>
      <c r="L799" s="346"/>
      <c r="M799" s="347" t="s">
        <v>76</v>
      </c>
      <c r="N799" s="346"/>
      <c r="O799" s="28"/>
      <c r="P799" s="4"/>
      <c r="Q799" s="4"/>
    </row>
    <row r="800" spans="1:22" ht="18.75" customHeight="1">
      <c r="A800" s="313"/>
      <c r="B800" s="343"/>
      <c r="C800" s="29" t="s">
        <v>78</v>
      </c>
      <c r="D800" s="313"/>
      <c r="E800" s="313"/>
      <c r="F800" s="315"/>
      <c r="G800" s="348" t="s">
        <v>79</v>
      </c>
      <c r="H800" s="384" t="s">
        <v>80</v>
      </c>
      <c r="I800" s="387" t="str">
        <f>IF(E804="","",MIN(G796,G804)+SUM(I796))</f>
        <v/>
      </c>
      <c r="J800" s="333" t="str">
        <f>IF(E804="","",MIN(H796,H804)+SUM(J796))</f>
        <v/>
      </c>
      <c r="K800" s="373" t="str">
        <f>IF('様式第６号(2)'!AB147="","",'様式第６号(2)'!AB147)</f>
        <v/>
      </c>
      <c r="L800" s="373"/>
      <c r="M800" s="375" t="str">
        <f>IF('様式第６号(3)'!V140="","",'様式第６号(3)'!V140)</f>
        <v/>
      </c>
      <c r="N800" s="376"/>
      <c r="P800" s="4"/>
      <c r="Q800" s="4"/>
    </row>
    <row r="801" spans="1:22" ht="19.5" customHeight="1" thickBot="1">
      <c r="A801" s="313"/>
      <c r="B801" s="343"/>
      <c r="C801" s="379" t="str">
        <f>IFERROR(C797/C793,"")</f>
        <v/>
      </c>
      <c r="D801" s="313"/>
      <c r="E801" s="313"/>
      <c r="F801" s="315"/>
      <c r="G801" s="349"/>
      <c r="H801" s="385"/>
      <c r="I801" s="328"/>
      <c r="J801" s="330"/>
      <c r="K801" s="373"/>
      <c r="L801" s="373"/>
      <c r="M801" s="375"/>
      <c r="N801" s="376"/>
      <c r="P801" s="4"/>
      <c r="Q801" s="4"/>
    </row>
    <row r="802" spans="1:22" ht="15.75" customHeight="1">
      <c r="A802" s="313"/>
      <c r="B802" s="343"/>
      <c r="C802" s="380"/>
      <c r="D802" s="313"/>
      <c r="E802" s="313"/>
      <c r="F802" s="315"/>
      <c r="G802" s="349"/>
      <c r="H802" s="385"/>
      <c r="I802" s="30" t="s">
        <v>35</v>
      </c>
      <c r="J802" s="31" t="s">
        <v>35</v>
      </c>
      <c r="K802" s="373"/>
      <c r="L802" s="373"/>
      <c r="M802" s="375"/>
      <c r="N802" s="376"/>
      <c r="P802" s="4"/>
      <c r="Q802" s="4"/>
    </row>
    <row r="803" spans="1:22" ht="18.75" customHeight="1" thickBot="1">
      <c r="A803" s="313"/>
      <c r="B803" s="343"/>
      <c r="C803" s="32" t="s">
        <v>82</v>
      </c>
      <c r="D803" s="314"/>
      <c r="E803" s="314"/>
      <c r="F803" s="316"/>
      <c r="G803" s="350"/>
      <c r="H803" s="386"/>
      <c r="I803" s="54">
        <f>'様式第６号(2)'!$I$18</f>
        <v>0</v>
      </c>
      <c r="J803" s="55">
        <f>'様式第６号(3)'!$I$18</f>
        <v>0</v>
      </c>
      <c r="K803" s="373"/>
      <c r="L803" s="373"/>
      <c r="M803" s="375"/>
      <c r="N803" s="376"/>
      <c r="P803" s="4"/>
      <c r="Q803" s="4"/>
    </row>
    <row r="804" spans="1:22" ht="45" customHeight="1">
      <c r="A804" s="313"/>
      <c r="B804" s="343"/>
      <c r="C804" s="379" t="str">
        <f>IF(OR(C793="",C797=""),"",IF(AND(C801&gt;=0.85,C801&lt;=1.15),"○","×"))</f>
        <v/>
      </c>
      <c r="D804" s="382" t="str">
        <f>IF(C793="","",C793)</f>
        <v/>
      </c>
      <c r="E804" s="336"/>
      <c r="F804" s="338" t="str">
        <f>IFERROR(D804*E804,"")</f>
        <v/>
      </c>
      <c r="G804" s="327" t="str">
        <f>IF(F804&lt;F796,ROUNDUP(F804*D796/ F796,0),"")</f>
        <v/>
      </c>
      <c r="H804" s="329" t="str">
        <f>IF(F804&lt;F796,ROUNDUP(F804*E796/ F796,0),"")</f>
        <v/>
      </c>
      <c r="I804" s="331" t="str">
        <f>IFERROR(ROUNDUP(I800*I803,0),"")</f>
        <v/>
      </c>
      <c r="J804" s="333" t="str">
        <f>IFERROR(ROUNDUP(J800*J803,0),"")</f>
        <v/>
      </c>
      <c r="K804" s="373"/>
      <c r="L804" s="373"/>
      <c r="M804" s="375"/>
      <c r="N804" s="376"/>
      <c r="P804" s="4"/>
      <c r="Q804" s="4"/>
    </row>
    <row r="805" spans="1:22" ht="19.5" customHeight="1" thickBot="1">
      <c r="A805" s="314"/>
      <c r="B805" s="344"/>
      <c r="C805" s="381"/>
      <c r="D805" s="383"/>
      <c r="E805" s="337"/>
      <c r="F805" s="339"/>
      <c r="G805" s="328"/>
      <c r="H805" s="330"/>
      <c r="I805" s="332"/>
      <c r="J805" s="330"/>
      <c r="K805" s="374"/>
      <c r="L805" s="374"/>
      <c r="M805" s="377"/>
      <c r="N805" s="378"/>
      <c r="P805" s="33"/>
      <c r="Q805" s="34"/>
      <c r="R805" s="34"/>
    </row>
    <row r="806" spans="1:22" ht="24" customHeight="1" thickBot="1">
      <c r="A806" s="10" t="s">
        <v>108</v>
      </c>
      <c r="B806" s="11" t="s">
        <v>84</v>
      </c>
      <c r="C806" s="12" t="s">
        <v>7</v>
      </c>
      <c r="D806" s="12" t="s">
        <v>8</v>
      </c>
      <c r="E806" s="12" t="s">
        <v>9</v>
      </c>
      <c r="F806" s="13" t="s">
        <v>10</v>
      </c>
      <c r="G806" s="334" t="s">
        <v>44</v>
      </c>
      <c r="H806" s="335"/>
      <c r="I806" s="334" t="s">
        <v>45</v>
      </c>
      <c r="J806" s="335"/>
      <c r="K806" s="318" t="s">
        <v>46</v>
      </c>
      <c r="L806" s="403"/>
      <c r="M806" s="403"/>
      <c r="N806" s="319"/>
      <c r="O806" s="404" t="s">
        <v>47</v>
      </c>
      <c r="P806" s="404"/>
      <c r="Q806" s="404"/>
      <c r="R806" s="346"/>
      <c r="T806" s="14"/>
      <c r="U806" s="14"/>
      <c r="V806" s="14"/>
    </row>
    <row r="807" spans="1:22" ht="31.5" customHeight="1" thickBot="1">
      <c r="A807" s="313">
        <v>49</v>
      </c>
      <c r="B807" s="15" t="s">
        <v>48</v>
      </c>
      <c r="C807" s="11" t="s">
        <v>49</v>
      </c>
      <c r="D807" s="313" t="s">
        <v>50</v>
      </c>
      <c r="E807" s="313" t="s">
        <v>51</v>
      </c>
      <c r="F807" s="315" t="s">
        <v>52</v>
      </c>
      <c r="G807" s="16" t="s">
        <v>53</v>
      </c>
      <c r="H807" s="17" t="s">
        <v>54</v>
      </c>
      <c r="I807" s="18" t="s">
        <v>53</v>
      </c>
      <c r="J807" s="17" t="s">
        <v>54</v>
      </c>
      <c r="K807" s="317" t="s">
        <v>55</v>
      </c>
      <c r="L807" s="318"/>
      <c r="M807" s="320" t="s">
        <v>56</v>
      </c>
      <c r="N807" s="317"/>
      <c r="O807" s="321" t="s">
        <v>57</v>
      </c>
      <c r="P807" s="321"/>
      <c r="Q807" s="323" t="s">
        <v>58</v>
      </c>
      <c r="R807" s="324"/>
      <c r="T807" s="19"/>
      <c r="U807" s="43"/>
      <c r="V807" s="20"/>
    </row>
    <row r="808" spans="1:22" ht="24" customHeight="1" thickBot="1">
      <c r="A808" s="313"/>
      <c r="B808" s="397" t="str">
        <f>IF('様式第６号(2)'!B149="","",'様式第６号(2)'!B149)</f>
        <v/>
      </c>
      <c r="C808" s="21" t="s">
        <v>59</v>
      </c>
      <c r="D808" s="313"/>
      <c r="E808" s="313"/>
      <c r="F808" s="315"/>
      <c r="G808" s="348" t="s">
        <v>60</v>
      </c>
      <c r="H808" s="399" t="s">
        <v>61</v>
      </c>
      <c r="I808" s="400" t="s">
        <v>62</v>
      </c>
      <c r="J808" s="384" t="s">
        <v>63</v>
      </c>
      <c r="K808" s="319"/>
      <c r="L808" s="318"/>
      <c r="M808" s="320"/>
      <c r="N808" s="317"/>
      <c r="O808" s="322"/>
      <c r="P808" s="322"/>
      <c r="Q808" s="325"/>
      <c r="R808" s="326"/>
    </row>
    <row r="809" spans="1:22" ht="17.25" customHeight="1">
      <c r="A809" s="313"/>
      <c r="B809" s="398"/>
      <c r="C809" s="340"/>
      <c r="D809" s="313"/>
      <c r="E809" s="313"/>
      <c r="F809" s="315"/>
      <c r="G809" s="349"/>
      <c r="H809" s="385"/>
      <c r="I809" s="401"/>
      <c r="J809" s="385"/>
      <c r="K809" s="388" t="str">
        <f>IFERROR((IF((I820+J820)&gt;12000*E820,ROUNDUP(12000*E820*I820/(I820+J820),0),"")),"")</f>
        <v/>
      </c>
      <c r="L809" s="388"/>
      <c r="M809" s="391" t="str">
        <f>IFERROR((IF((I820+J820)&gt;12000*E820,ROUNDUP(12000*E820*J820/(I820+J820),0),"")),"")</f>
        <v/>
      </c>
      <c r="N809" s="392"/>
      <c r="O809" s="351" t="str">
        <f>IF(AND(I820="",K809=""),"",MIN(I820,K809)+K816)</f>
        <v/>
      </c>
      <c r="P809" s="352"/>
      <c r="Q809" s="355" t="str">
        <f>IF(AND(J820="",M809=""),"",MIN(J820,M809)+M816)</f>
        <v/>
      </c>
      <c r="R809" s="356"/>
    </row>
    <row r="810" spans="1:22" ht="15.75" customHeight="1">
      <c r="A810" s="313"/>
      <c r="B810" s="398"/>
      <c r="C810" s="341"/>
      <c r="D810" s="313"/>
      <c r="E810" s="313"/>
      <c r="F810" s="315"/>
      <c r="G810" s="349"/>
      <c r="H810" s="385"/>
      <c r="I810" s="401"/>
      <c r="J810" s="385"/>
      <c r="K810" s="389"/>
      <c r="L810" s="389"/>
      <c r="M810" s="393"/>
      <c r="N810" s="394"/>
      <c r="O810" s="353"/>
      <c r="P810" s="353"/>
      <c r="Q810" s="357"/>
      <c r="R810" s="358"/>
    </row>
    <row r="811" spans="1:22" ht="19.5" customHeight="1" thickBot="1">
      <c r="A811" s="313"/>
      <c r="B811" s="398"/>
      <c r="C811" s="341"/>
      <c r="D811" s="314"/>
      <c r="E811" s="314"/>
      <c r="F811" s="316"/>
      <c r="G811" s="350"/>
      <c r="H811" s="386"/>
      <c r="I811" s="402"/>
      <c r="J811" s="386"/>
      <c r="K811" s="389"/>
      <c r="L811" s="389"/>
      <c r="M811" s="393"/>
      <c r="N811" s="394"/>
      <c r="O811" s="353"/>
      <c r="P811" s="353"/>
      <c r="Q811" s="357"/>
      <c r="R811" s="358"/>
    </row>
    <row r="812" spans="1:22" ht="45" customHeight="1">
      <c r="A812" s="313"/>
      <c r="B812" s="398"/>
      <c r="C812" s="25" t="s">
        <v>66</v>
      </c>
      <c r="D812" s="361" t="str">
        <f>IF('様式第６号(2)'!T149="","",'様式第６号(2)'!T149)</f>
        <v/>
      </c>
      <c r="E812" s="361" t="str">
        <f>IF('様式第６号(3)'!W142="","",'様式第６号(3)'!W142)</f>
        <v/>
      </c>
      <c r="F812" s="363" t="str">
        <f>IF(OR(D812="",E812=""),"",D812+E812)</f>
        <v/>
      </c>
      <c r="G812" s="365" t="str">
        <f>IF(F812&lt;=F820,D812,"")</f>
        <v/>
      </c>
      <c r="H812" s="367" t="str">
        <f>IF(F812&lt;=F820,E812,"")</f>
        <v/>
      </c>
      <c r="I812" s="369" t="str">
        <f>IF('様式第６号(2)'!V149="","",'様式第６号(2)'!V149)</f>
        <v/>
      </c>
      <c r="J812" s="371" t="str">
        <f>IF('様式第６号(3)'!P142="","",'様式第６号(3)'!P142)</f>
        <v/>
      </c>
      <c r="K812" s="389"/>
      <c r="L812" s="389"/>
      <c r="M812" s="393"/>
      <c r="N812" s="394"/>
      <c r="O812" s="353"/>
      <c r="P812" s="353"/>
      <c r="Q812" s="357"/>
      <c r="R812" s="358"/>
    </row>
    <row r="813" spans="1:22" ht="19.5" customHeight="1" thickBot="1">
      <c r="A813" s="313"/>
      <c r="B813" s="398"/>
      <c r="C813" s="340"/>
      <c r="D813" s="362"/>
      <c r="E813" s="362"/>
      <c r="F813" s="364"/>
      <c r="G813" s="366"/>
      <c r="H813" s="368"/>
      <c r="I813" s="370"/>
      <c r="J813" s="372"/>
      <c r="K813" s="390"/>
      <c r="L813" s="390"/>
      <c r="M813" s="395"/>
      <c r="N813" s="396"/>
      <c r="O813" s="354"/>
      <c r="P813" s="354"/>
      <c r="Q813" s="359"/>
      <c r="R813" s="360"/>
    </row>
    <row r="814" spans="1:22" ht="28.5" customHeight="1" thickBot="1">
      <c r="A814" s="313"/>
      <c r="B814" s="398"/>
      <c r="C814" s="341"/>
      <c r="D814" s="12" t="s">
        <v>11</v>
      </c>
      <c r="E814" s="12" t="s">
        <v>12</v>
      </c>
      <c r="F814" s="26" t="s">
        <v>13</v>
      </c>
      <c r="G814" s="334" t="s">
        <v>67</v>
      </c>
      <c r="H814" s="335"/>
      <c r="I814" s="42" t="s">
        <v>68</v>
      </c>
      <c r="J814" s="27" t="s">
        <v>69</v>
      </c>
      <c r="K814" s="342" t="s">
        <v>70</v>
      </c>
      <c r="L814" s="342"/>
      <c r="M814" s="342"/>
      <c r="N814" s="335"/>
    </row>
    <row r="815" spans="1:22" ht="41.25" customHeight="1" thickBot="1">
      <c r="A815" s="313"/>
      <c r="B815" s="343" t="str">
        <f>IF('様式第６号(2)'!D149="","",'様式第６号(2)'!D149)</f>
        <v/>
      </c>
      <c r="C815" s="341"/>
      <c r="D815" s="313" t="s">
        <v>71</v>
      </c>
      <c r="E815" s="313" t="s">
        <v>72</v>
      </c>
      <c r="F815" s="315" t="s">
        <v>73</v>
      </c>
      <c r="G815" s="42" t="s">
        <v>74</v>
      </c>
      <c r="H815" s="27" t="s">
        <v>75</v>
      </c>
      <c r="I815" s="42" t="s">
        <v>74</v>
      </c>
      <c r="J815" s="27" t="s">
        <v>75</v>
      </c>
      <c r="K815" s="345" t="s">
        <v>57</v>
      </c>
      <c r="L815" s="346"/>
      <c r="M815" s="347" t="s">
        <v>76</v>
      </c>
      <c r="N815" s="346"/>
      <c r="O815" s="28"/>
      <c r="P815" s="4"/>
      <c r="Q815" s="4"/>
      <c r="T815" s="3"/>
      <c r="U815" s="3"/>
      <c r="V815" s="3"/>
    </row>
    <row r="816" spans="1:22" ht="18.75" customHeight="1">
      <c r="A816" s="313"/>
      <c r="B816" s="343"/>
      <c r="C816" s="29" t="s">
        <v>78</v>
      </c>
      <c r="D816" s="313"/>
      <c r="E816" s="313"/>
      <c r="F816" s="315"/>
      <c r="G816" s="348" t="s">
        <v>79</v>
      </c>
      <c r="H816" s="384" t="s">
        <v>80</v>
      </c>
      <c r="I816" s="387" t="str">
        <f>IF(E820="","",MIN(G812,G820)+SUM(I812))</f>
        <v/>
      </c>
      <c r="J816" s="333" t="str">
        <f>IF(E820="","",MIN(H812,H820)+SUM(J812))</f>
        <v/>
      </c>
      <c r="K816" s="373" t="str">
        <f>IF('様式第６号(2)'!AB149="","",'様式第６号(2)'!AB149)</f>
        <v/>
      </c>
      <c r="L816" s="373"/>
      <c r="M816" s="375" t="str">
        <f>IF('様式第６号(3)'!V142="","",'様式第６号(3)'!V142)</f>
        <v/>
      </c>
      <c r="N816" s="376"/>
      <c r="P816" s="4"/>
      <c r="Q816" s="4"/>
      <c r="T816" s="3"/>
      <c r="U816" s="3"/>
      <c r="V816" s="3"/>
    </row>
    <row r="817" spans="1:22" ht="19.5" customHeight="1" thickBot="1">
      <c r="A817" s="313"/>
      <c r="B817" s="343"/>
      <c r="C817" s="379" t="str">
        <f>IFERROR(C813/C809,"")</f>
        <v/>
      </c>
      <c r="D817" s="313"/>
      <c r="E817" s="313"/>
      <c r="F817" s="315"/>
      <c r="G817" s="349"/>
      <c r="H817" s="385"/>
      <c r="I817" s="328"/>
      <c r="J817" s="330"/>
      <c r="K817" s="373"/>
      <c r="L817" s="373"/>
      <c r="M817" s="375"/>
      <c r="N817" s="376"/>
      <c r="P817" s="4"/>
      <c r="Q817" s="4"/>
      <c r="T817" s="3"/>
      <c r="U817" s="3"/>
      <c r="V817" s="3"/>
    </row>
    <row r="818" spans="1:22" ht="15.75" customHeight="1">
      <c r="A818" s="313"/>
      <c r="B818" s="343"/>
      <c r="C818" s="380"/>
      <c r="D818" s="313"/>
      <c r="E818" s="313"/>
      <c r="F818" s="315"/>
      <c r="G818" s="349"/>
      <c r="H818" s="385"/>
      <c r="I818" s="30" t="s">
        <v>35</v>
      </c>
      <c r="J818" s="31" t="s">
        <v>35</v>
      </c>
      <c r="K818" s="373"/>
      <c r="L818" s="373"/>
      <c r="M818" s="375"/>
      <c r="N818" s="376"/>
      <c r="P818" s="4"/>
      <c r="Q818" s="4"/>
      <c r="T818" s="3"/>
      <c r="U818" s="3"/>
      <c r="V818" s="3"/>
    </row>
    <row r="819" spans="1:22" ht="18.75" customHeight="1" thickBot="1">
      <c r="A819" s="313"/>
      <c r="B819" s="343"/>
      <c r="C819" s="32" t="s">
        <v>82</v>
      </c>
      <c r="D819" s="314"/>
      <c r="E819" s="314"/>
      <c r="F819" s="316"/>
      <c r="G819" s="350"/>
      <c r="H819" s="386"/>
      <c r="I819" s="54">
        <f>'様式第６号(2)'!$I$18</f>
        <v>0</v>
      </c>
      <c r="J819" s="55">
        <f>'様式第６号(3)'!$I$18</f>
        <v>0</v>
      </c>
      <c r="K819" s="373"/>
      <c r="L819" s="373"/>
      <c r="M819" s="375"/>
      <c r="N819" s="376"/>
      <c r="P819" s="4"/>
      <c r="Q819" s="4"/>
      <c r="T819" s="3"/>
      <c r="U819" s="3"/>
      <c r="V819" s="3"/>
    </row>
    <row r="820" spans="1:22" ht="45" customHeight="1">
      <c r="A820" s="313"/>
      <c r="B820" s="343"/>
      <c r="C820" s="379" t="str">
        <f>IF(OR(C809="",C813=""),"",IF(AND(C817&gt;=0.85,C817&lt;=1.15),"○","×"))</f>
        <v/>
      </c>
      <c r="D820" s="382" t="str">
        <f>IF(C809="","",C809)</f>
        <v/>
      </c>
      <c r="E820" s="336"/>
      <c r="F820" s="338" t="str">
        <f>IFERROR(D820*E820,"")</f>
        <v/>
      </c>
      <c r="G820" s="327" t="str">
        <f>IF(F820&lt;F812,ROUNDUP(F820*D812/ F812,0),"")</f>
        <v/>
      </c>
      <c r="H820" s="329" t="str">
        <f>IF(F820&lt;F812,ROUNDUP(F820*E812/ F812,0),"")</f>
        <v/>
      </c>
      <c r="I820" s="331" t="str">
        <f>IFERROR(ROUNDUP(I816*I819,0),"")</f>
        <v/>
      </c>
      <c r="J820" s="333" t="str">
        <f>IFERROR(ROUNDUP(J816*J819,0),"")</f>
        <v/>
      </c>
      <c r="K820" s="373"/>
      <c r="L820" s="373"/>
      <c r="M820" s="375"/>
      <c r="N820" s="376"/>
      <c r="P820" s="4"/>
      <c r="Q820" s="4"/>
      <c r="T820" s="3"/>
      <c r="U820" s="3"/>
      <c r="V820" s="3"/>
    </row>
    <row r="821" spans="1:22" ht="19.5" customHeight="1" thickBot="1">
      <c r="A821" s="314"/>
      <c r="B821" s="344"/>
      <c r="C821" s="381"/>
      <c r="D821" s="383"/>
      <c r="E821" s="337"/>
      <c r="F821" s="339"/>
      <c r="G821" s="328"/>
      <c r="H821" s="330"/>
      <c r="I821" s="332"/>
      <c r="J821" s="330"/>
      <c r="K821" s="374"/>
      <c r="L821" s="374"/>
      <c r="M821" s="377"/>
      <c r="N821" s="378"/>
      <c r="P821" s="33"/>
      <c r="Q821" s="34"/>
      <c r="R821" s="34"/>
    </row>
    <row r="822" spans="1:22" ht="24" customHeight="1" thickBot="1">
      <c r="A822" s="10" t="s">
        <v>108</v>
      </c>
      <c r="B822" s="11" t="s">
        <v>84</v>
      </c>
      <c r="C822" s="12" t="s">
        <v>7</v>
      </c>
      <c r="D822" s="12" t="s">
        <v>8</v>
      </c>
      <c r="E822" s="12" t="s">
        <v>9</v>
      </c>
      <c r="F822" s="13" t="s">
        <v>10</v>
      </c>
      <c r="G822" s="334" t="s">
        <v>44</v>
      </c>
      <c r="H822" s="335"/>
      <c r="I822" s="334" t="s">
        <v>45</v>
      </c>
      <c r="J822" s="335"/>
      <c r="K822" s="318" t="s">
        <v>46</v>
      </c>
      <c r="L822" s="403"/>
      <c r="M822" s="403"/>
      <c r="N822" s="319"/>
      <c r="O822" s="404" t="s">
        <v>47</v>
      </c>
      <c r="P822" s="404"/>
      <c r="Q822" s="404"/>
      <c r="R822" s="346"/>
      <c r="T822" s="14"/>
      <c r="U822" s="14"/>
      <c r="V822" s="14"/>
    </row>
    <row r="823" spans="1:22" ht="31.5" customHeight="1" thickBot="1">
      <c r="A823" s="313">
        <v>50</v>
      </c>
      <c r="B823" s="15" t="s">
        <v>48</v>
      </c>
      <c r="C823" s="11" t="s">
        <v>49</v>
      </c>
      <c r="D823" s="313" t="s">
        <v>50</v>
      </c>
      <c r="E823" s="313" t="s">
        <v>51</v>
      </c>
      <c r="F823" s="315" t="s">
        <v>52</v>
      </c>
      <c r="G823" s="16" t="s">
        <v>53</v>
      </c>
      <c r="H823" s="17" t="s">
        <v>54</v>
      </c>
      <c r="I823" s="18" t="s">
        <v>53</v>
      </c>
      <c r="J823" s="17" t="s">
        <v>54</v>
      </c>
      <c r="K823" s="317" t="s">
        <v>55</v>
      </c>
      <c r="L823" s="318"/>
      <c r="M823" s="320" t="s">
        <v>56</v>
      </c>
      <c r="N823" s="317"/>
      <c r="O823" s="321" t="s">
        <v>57</v>
      </c>
      <c r="P823" s="321"/>
      <c r="Q823" s="323" t="s">
        <v>58</v>
      </c>
      <c r="R823" s="324"/>
      <c r="T823" s="19"/>
      <c r="U823" s="43"/>
      <c r="V823" s="20"/>
    </row>
    <row r="824" spans="1:22" ht="24" customHeight="1" thickBot="1">
      <c r="A824" s="313"/>
      <c r="B824" s="397" t="str">
        <f>IF('様式第６号(2)'!B151="","",'様式第６号(2)'!B151)</f>
        <v/>
      </c>
      <c r="C824" s="21" t="s">
        <v>59</v>
      </c>
      <c r="D824" s="313"/>
      <c r="E824" s="313"/>
      <c r="F824" s="315"/>
      <c r="G824" s="348" t="s">
        <v>60</v>
      </c>
      <c r="H824" s="399" t="s">
        <v>61</v>
      </c>
      <c r="I824" s="400" t="s">
        <v>62</v>
      </c>
      <c r="J824" s="384" t="s">
        <v>63</v>
      </c>
      <c r="K824" s="319"/>
      <c r="L824" s="318"/>
      <c r="M824" s="320"/>
      <c r="N824" s="317"/>
      <c r="O824" s="322"/>
      <c r="P824" s="322"/>
      <c r="Q824" s="325"/>
      <c r="R824" s="326"/>
    </row>
    <row r="825" spans="1:22" ht="17.25" customHeight="1">
      <c r="A825" s="313"/>
      <c r="B825" s="398"/>
      <c r="C825" s="340"/>
      <c r="D825" s="313"/>
      <c r="E825" s="313"/>
      <c r="F825" s="315"/>
      <c r="G825" s="349"/>
      <c r="H825" s="385"/>
      <c r="I825" s="401"/>
      <c r="J825" s="385"/>
      <c r="K825" s="388" t="str">
        <f>IFERROR((IF((I836+J836)&gt;12000*E836,ROUNDUP(12000*E836*I836/(I836+J836),0),"")),"")</f>
        <v/>
      </c>
      <c r="L825" s="388"/>
      <c r="M825" s="391" t="str">
        <f>IFERROR((IF((I836+J836)&gt;12000*E836,ROUNDUP(12000*E836*J836/(I836+J836),0),"")),"")</f>
        <v/>
      </c>
      <c r="N825" s="392"/>
      <c r="O825" s="351" t="str">
        <f>IF(AND(I836="",K825=""),"",MIN(I836,K825)+K832)</f>
        <v/>
      </c>
      <c r="P825" s="352"/>
      <c r="Q825" s="355" t="str">
        <f>IF(AND(J836="",M825=""),"",MIN(J836,M825)+M832)</f>
        <v/>
      </c>
      <c r="R825" s="356"/>
    </row>
    <row r="826" spans="1:22" ht="15.75" customHeight="1">
      <c r="A826" s="313"/>
      <c r="B826" s="398"/>
      <c r="C826" s="341"/>
      <c r="D826" s="313"/>
      <c r="E826" s="313"/>
      <c r="F826" s="315"/>
      <c r="G826" s="349"/>
      <c r="H826" s="385"/>
      <c r="I826" s="401"/>
      <c r="J826" s="385"/>
      <c r="K826" s="389"/>
      <c r="L826" s="389"/>
      <c r="M826" s="393"/>
      <c r="N826" s="394"/>
      <c r="O826" s="353"/>
      <c r="P826" s="353"/>
      <c r="Q826" s="357"/>
      <c r="R826" s="358"/>
    </row>
    <row r="827" spans="1:22" ht="19.5" customHeight="1" thickBot="1">
      <c r="A827" s="313"/>
      <c r="B827" s="398"/>
      <c r="C827" s="341"/>
      <c r="D827" s="314"/>
      <c r="E827" s="314"/>
      <c r="F827" s="316"/>
      <c r="G827" s="350"/>
      <c r="H827" s="386"/>
      <c r="I827" s="402"/>
      <c r="J827" s="386"/>
      <c r="K827" s="389"/>
      <c r="L827" s="389"/>
      <c r="M827" s="393"/>
      <c r="N827" s="394"/>
      <c r="O827" s="353"/>
      <c r="P827" s="353"/>
      <c r="Q827" s="357"/>
      <c r="R827" s="358"/>
    </row>
    <row r="828" spans="1:22" ht="45" customHeight="1">
      <c r="A828" s="313"/>
      <c r="B828" s="398"/>
      <c r="C828" s="25" t="s">
        <v>66</v>
      </c>
      <c r="D828" s="361" t="str">
        <f>IF('様式第６号(2)'!T151="","",'様式第６号(2)'!T151)</f>
        <v/>
      </c>
      <c r="E828" s="361" t="str">
        <f>IF('様式第６号(3)'!W144="","",'様式第６号(3)'!W144)</f>
        <v/>
      </c>
      <c r="F828" s="363" t="str">
        <f>IF(OR(D828="",E828=""),"",D828+E828)</f>
        <v/>
      </c>
      <c r="G828" s="365" t="str">
        <f>IF(F828&lt;=F836,D828,"")</f>
        <v/>
      </c>
      <c r="H828" s="367" t="str">
        <f>IF(F828&lt;=F836,E828,"")</f>
        <v/>
      </c>
      <c r="I828" s="369" t="str">
        <f>IF('様式第６号(2)'!V151="","",'様式第６号(2)'!V151)</f>
        <v/>
      </c>
      <c r="J828" s="371" t="str">
        <f>IF('様式第６号(3)'!P144="","",'様式第６号(3)'!P144)</f>
        <v/>
      </c>
      <c r="K828" s="389"/>
      <c r="L828" s="389"/>
      <c r="M828" s="393"/>
      <c r="N828" s="394"/>
      <c r="O828" s="353"/>
      <c r="P828" s="353"/>
      <c r="Q828" s="357"/>
      <c r="R828" s="358"/>
    </row>
    <row r="829" spans="1:22" ht="19.5" customHeight="1" thickBot="1">
      <c r="A829" s="313"/>
      <c r="B829" s="398"/>
      <c r="C829" s="340"/>
      <c r="D829" s="362"/>
      <c r="E829" s="362"/>
      <c r="F829" s="364"/>
      <c r="G829" s="366"/>
      <c r="H829" s="368"/>
      <c r="I829" s="370"/>
      <c r="J829" s="372"/>
      <c r="K829" s="390"/>
      <c r="L829" s="390"/>
      <c r="M829" s="395"/>
      <c r="N829" s="396"/>
      <c r="O829" s="354"/>
      <c r="P829" s="354"/>
      <c r="Q829" s="359"/>
      <c r="R829" s="360"/>
    </row>
    <row r="830" spans="1:22" ht="28.5" customHeight="1" thickBot="1">
      <c r="A830" s="313"/>
      <c r="B830" s="398"/>
      <c r="C830" s="341"/>
      <c r="D830" s="12" t="s">
        <v>11</v>
      </c>
      <c r="E830" s="12" t="s">
        <v>12</v>
      </c>
      <c r="F830" s="26" t="s">
        <v>13</v>
      </c>
      <c r="G830" s="334" t="s">
        <v>67</v>
      </c>
      <c r="H830" s="335"/>
      <c r="I830" s="42" t="s">
        <v>68</v>
      </c>
      <c r="J830" s="27" t="s">
        <v>69</v>
      </c>
      <c r="K830" s="342" t="s">
        <v>70</v>
      </c>
      <c r="L830" s="342"/>
      <c r="M830" s="342"/>
      <c r="N830" s="335"/>
    </row>
    <row r="831" spans="1:22" ht="41.25" customHeight="1" thickBot="1">
      <c r="A831" s="313"/>
      <c r="B831" s="343" t="str">
        <f>IF('様式第６号(2)'!D151="","",'様式第６号(2)'!D151)</f>
        <v/>
      </c>
      <c r="C831" s="341"/>
      <c r="D831" s="313" t="s">
        <v>71</v>
      </c>
      <c r="E831" s="313" t="s">
        <v>72</v>
      </c>
      <c r="F831" s="315" t="s">
        <v>73</v>
      </c>
      <c r="G831" s="42" t="s">
        <v>74</v>
      </c>
      <c r="H831" s="27" t="s">
        <v>75</v>
      </c>
      <c r="I831" s="42" t="s">
        <v>74</v>
      </c>
      <c r="J831" s="27" t="s">
        <v>75</v>
      </c>
      <c r="K831" s="345" t="s">
        <v>57</v>
      </c>
      <c r="L831" s="346"/>
      <c r="M831" s="347" t="s">
        <v>76</v>
      </c>
      <c r="N831" s="346"/>
      <c r="O831" s="28"/>
      <c r="P831" s="4"/>
      <c r="Q831" s="4"/>
    </row>
    <row r="832" spans="1:22" ht="18.75" customHeight="1">
      <c r="A832" s="313"/>
      <c r="B832" s="343"/>
      <c r="C832" s="29" t="s">
        <v>78</v>
      </c>
      <c r="D832" s="313"/>
      <c r="E832" s="313"/>
      <c r="F832" s="315"/>
      <c r="G832" s="348" t="s">
        <v>79</v>
      </c>
      <c r="H832" s="384" t="s">
        <v>80</v>
      </c>
      <c r="I832" s="387" t="str">
        <f>IF(E836="","",MIN(G828,G836)+SUM(I828))</f>
        <v/>
      </c>
      <c r="J832" s="333" t="str">
        <f>IF(E836="","",MIN(H828,H836)+SUM(J828))</f>
        <v/>
      </c>
      <c r="K832" s="373" t="str">
        <f>IF('様式第６号(2)'!AB151="","",'様式第６号(2)'!AB151)</f>
        <v/>
      </c>
      <c r="L832" s="373"/>
      <c r="M832" s="375" t="str">
        <f>IF('様式第６号(3)'!V144="","",'様式第６号(3)'!V144)</f>
        <v/>
      </c>
      <c r="N832" s="376"/>
      <c r="P832" s="4"/>
      <c r="Q832" s="4"/>
    </row>
    <row r="833" spans="1:22" ht="19.5" customHeight="1" thickBot="1">
      <c r="A833" s="313"/>
      <c r="B833" s="343"/>
      <c r="C833" s="379" t="str">
        <f>IFERROR(C829/C825,"")</f>
        <v/>
      </c>
      <c r="D833" s="313"/>
      <c r="E833" s="313"/>
      <c r="F833" s="315"/>
      <c r="G833" s="349"/>
      <c r="H833" s="385"/>
      <c r="I833" s="328"/>
      <c r="J833" s="330"/>
      <c r="K833" s="373"/>
      <c r="L833" s="373"/>
      <c r="M833" s="375"/>
      <c r="N833" s="376"/>
      <c r="P833" s="4"/>
      <c r="Q833" s="4"/>
    </row>
    <row r="834" spans="1:22" ht="15.75" customHeight="1">
      <c r="A834" s="313"/>
      <c r="B834" s="343"/>
      <c r="C834" s="380"/>
      <c r="D834" s="313"/>
      <c r="E834" s="313"/>
      <c r="F834" s="315"/>
      <c r="G834" s="349"/>
      <c r="H834" s="385"/>
      <c r="I834" s="30" t="s">
        <v>35</v>
      </c>
      <c r="J834" s="31" t="s">
        <v>35</v>
      </c>
      <c r="K834" s="373"/>
      <c r="L834" s="373"/>
      <c r="M834" s="375"/>
      <c r="N834" s="376"/>
      <c r="P834" s="4"/>
      <c r="Q834" s="4"/>
    </row>
    <row r="835" spans="1:22" ht="18.75" customHeight="1" thickBot="1">
      <c r="A835" s="313"/>
      <c r="B835" s="343"/>
      <c r="C835" s="32" t="s">
        <v>82</v>
      </c>
      <c r="D835" s="314"/>
      <c r="E835" s="314"/>
      <c r="F835" s="316"/>
      <c r="G835" s="350"/>
      <c r="H835" s="386"/>
      <c r="I835" s="54">
        <f>'様式第６号(2)'!$I$18</f>
        <v>0</v>
      </c>
      <c r="J835" s="55">
        <f>'様式第６号(3)'!$I$18</f>
        <v>0</v>
      </c>
      <c r="K835" s="373"/>
      <c r="L835" s="373"/>
      <c r="M835" s="375"/>
      <c r="N835" s="376"/>
      <c r="P835" s="4"/>
      <c r="Q835" s="4"/>
    </row>
    <row r="836" spans="1:22" ht="45" customHeight="1">
      <c r="A836" s="313"/>
      <c r="B836" s="343"/>
      <c r="C836" s="379" t="str">
        <f>IF(OR(C825="",C829=""),"",IF(AND(C833&gt;=0.85,C833&lt;=1.15),"○","×"))</f>
        <v/>
      </c>
      <c r="D836" s="382" t="str">
        <f>IF(C825="","",C825)</f>
        <v/>
      </c>
      <c r="E836" s="336"/>
      <c r="F836" s="338" t="str">
        <f>IFERROR(D836*E836,"")</f>
        <v/>
      </c>
      <c r="G836" s="327" t="str">
        <f>IF(F836&lt;F828,ROUNDUP(F836*D828/ F828,0),"")</f>
        <v/>
      </c>
      <c r="H836" s="329" t="str">
        <f>IF(F836&lt;F828,ROUNDUP(F836*E828/ F828,0),"")</f>
        <v/>
      </c>
      <c r="I836" s="331" t="str">
        <f>IFERROR(ROUNDUP(I832*I835,0),"")</f>
        <v/>
      </c>
      <c r="J836" s="333" t="str">
        <f>IFERROR(ROUNDUP(J832*J835,0),"")</f>
        <v/>
      </c>
      <c r="K836" s="373"/>
      <c r="L836" s="373"/>
      <c r="M836" s="375"/>
      <c r="N836" s="376"/>
      <c r="P836" s="4"/>
      <c r="Q836" s="4"/>
    </row>
    <row r="837" spans="1:22" ht="19.5" customHeight="1" thickBot="1">
      <c r="A837" s="314"/>
      <c r="B837" s="344"/>
      <c r="C837" s="381"/>
      <c r="D837" s="383"/>
      <c r="E837" s="337"/>
      <c r="F837" s="339"/>
      <c r="G837" s="328"/>
      <c r="H837" s="330"/>
      <c r="I837" s="332"/>
      <c r="J837" s="330"/>
      <c r="K837" s="374"/>
      <c r="L837" s="374"/>
      <c r="M837" s="377"/>
      <c r="N837" s="378"/>
      <c r="P837" s="33"/>
      <c r="Q837" s="34"/>
      <c r="R837" s="34"/>
    </row>
    <row r="838" spans="1:22" ht="24" customHeight="1" thickBot="1">
      <c r="A838" s="10" t="s">
        <v>108</v>
      </c>
      <c r="B838" s="11" t="s">
        <v>84</v>
      </c>
      <c r="C838" s="12" t="s">
        <v>7</v>
      </c>
      <c r="D838" s="12" t="s">
        <v>8</v>
      </c>
      <c r="E838" s="12" t="s">
        <v>9</v>
      </c>
      <c r="F838" s="13" t="s">
        <v>10</v>
      </c>
      <c r="G838" s="334" t="s">
        <v>44</v>
      </c>
      <c r="H838" s="335"/>
      <c r="I838" s="334" t="s">
        <v>45</v>
      </c>
      <c r="J838" s="335"/>
      <c r="K838" s="318" t="s">
        <v>46</v>
      </c>
      <c r="L838" s="403"/>
      <c r="M838" s="403"/>
      <c r="N838" s="319"/>
      <c r="O838" s="404" t="s">
        <v>47</v>
      </c>
      <c r="P838" s="404"/>
      <c r="Q838" s="404"/>
      <c r="R838" s="346"/>
      <c r="T838" s="14"/>
      <c r="U838" s="14"/>
      <c r="V838" s="14"/>
    </row>
    <row r="839" spans="1:22" ht="31.5" customHeight="1" thickBot="1">
      <c r="A839" s="313">
        <v>51</v>
      </c>
      <c r="B839" s="15" t="s">
        <v>48</v>
      </c>
      <c r="C839" s="11" t="s">
        <v>49</v>
      </c>
      <c r="D839" s="313" t="s">
        <v>50</v>
      </c>
      <c r="E839" s="313" t="s">
        <v>51</v>
      </c>
      <c r="F839" s="315" t="s">
        <v>52</v>
      </c>
      <c r="G839" s="16" t="s">
        <v>53</v>
      </c>
      <c r="H839" s="17" t="s">
        <v>54</v>
      </c>
      <c r="I839" s="18" t="s">
        <v>53</v>
      </c>
      <c r="J839" s="17" t="s">
        <v>54</v>
      </c>
      <c r="K839" s="317" t="s">
        <v>55</v>
      </c>
      <c r="L839" s="318"/>
      <c r="M839" s="320" t="s">
        <v>56</v>
      </c>
      <c r="N839" s="317"/>
      <c r="O839" s="321" t="s">
        <v>57</v>
      </c>
      <c r="P839" s="321"/>
      <c r="Q839" s="323" t="s">
        <v>58</v>
      </c>
      <c r="R839" s="324"/>
      <c r="T839" s="19"/>
      <c r="U839" s="43"/>
      <c r="V839" s="20"/>
    </row>
    <row r="840" spans="1:22" ht="24" customHeight="1" thickBot="1">
      <c r="A840" s="313"/>
      <c r="B840" s="397" t="str">
        <f>IF('様式第６号(2)'!B153="","",'様式第６号(2)'!B153)</f>
        <v/>
      </c>
      <c r="C840" s="21" t="s">
        <v>59</v>
      </c>
      <c r="D840" s="313"/>
      <c r="E840" s="313"/>
      <c r="F840" s="315"/>
      <c r="G840" s="348" t="s">
        <v>60</v>
      </c>
      <c r="H840" s="399" t="s">
        <v>61</v>
      </c>
      <c r="I840" s="400" t="s">
        <v>62</v>
      </c>
      <c r="J840" s="384" t="s">
        <v>63</v>
      </c>
      <c r="K840" s="319"/>
      <c r="L840" s="318"/>
      <c r="M840" s="320"/>
      <c r="N840" s="317"/>
      <c r="O840" s="322"/>
      <c r="P840" s="322"/>
      <c r="Q840" s="325"/>
      <c r="R840" s="326"/>
    </row>
    <row r="841" spans="1:22" ht="17.25" customHeight="1">
      <c r="A841" s="313"/>
      <c r="B841" s="398"/>
      <c r="C841" s="340"/>
      <c r="D841" s="313"/>
      <c r="E841" s="313"/>
      <c r="F841" s="315"/>
      <c r="G841" s="349"/>
      <c r="H841" s="385"/>
      <c r="I841" s="401"/>
      <c r="J841" s="385"/>
      <c r="K841" s="388" t="str">
        <f>IFERROR((IF((I852+J852)&gt;12000*E852,ROUNDUP(12000*E852*I852/(I852+J852),0),"")),"")</f>
        <v/>
      </c>
      <c r="L841" s="388"/>
      <c r="M841" s="391" t="str">
        <f>IFERROR((IF((I852+J852)&gt;12000*E852,ROUNDUP(12000*E852*J852/(I852+J852),0),"")),"")</f>
        <v/>
      </c>
      <c r="N841" s="392"/>
      <c r="O841" s="351" t="str">
        <f>IF(AND(I852="",K841=""),"",MIN(I852,K841)+K848)</f>
        <v/>
      </c>
      <c r="P841" s="352"/>
      <c r="Q841" s="355" t="str">
        <f>IF(AND(J852="",M841=""),"",MIN(J852,M841)+M848)</f>
        <v/>
      </c>
      <c r="R841" s="356"/>
    </row>
    <row r="842" spans="1:22" ht="15.75" customHeight="1">
      <c r="A842" s="313"/>
      <c r="B842" s="398"/>
      <c r="C842" s="341"/>
      <c r="D842" s="313"/>
      <c r="E842" s="313"/>
      <c r="F842" s="315"/>
      <c r="G842" s="349"/>
      <c r="H842" s="385"/>
      <c r="I842" s="401"/>
      <c r="J842" s="385"/>
      <c r="K842" s="389"/>
      <c r="L842" s="389"/>
      <c r="M842" s="393"/>
      <c r="N842" s="394"/>
      <c r="O842" s="353"/>
      <c r="P842" s="353"/>
      <c r="Q842" s="357"/>
      <c r="R842" s="358"/>
    </row>
    <row r="843" spans="1:22" ht="19.5" customHeight="1" thickBot="1">
      <c r="A843" s="313"/>
      <c r="B843" s="398"/>
      <c r="C843" s="341"/>
      <c r="D843" s="314"/>
      <c r="E843" s="314"/>
      <c r="F843" s="316"/>
      <c r="G843" s="350"/>
      <c r="H843" s="386"/>
      <c r="I843" s="402"/>
      <c r="J843" s="386"/>
      <c r="K843" s="389"/>
      <c r="L843" s="389"/>
      <c r="M843" s="393"/>
      <c r="N843" s="394"/>
      <c r="O843" s="353"/>
      <c r="P843" s="353"/>
      <c r="Q843" s="357"/>
      <c r="R843" s="358"/>
    </row>
    <row r="844" spans="1:22" ht="45" customHeight="1">
      <c r="A844" s="313"/>
      <c r="B844" s="398"/>
      <c r="C844" s="25" t="s">
        <v>66</v>
      </c>
      <c r="D844" s="361" t="str">
        <f>IF('様式第６号(2)'!T153="","",'様式第６号(2)'!T153)</f>
        <v/>
      </c>
      <c r="E844" s="361" t="str">
        <f>IF('様式第６号(3)'!W146="","",'様式第６号(3)'!W146)</f>
        <v/>
      </c>
      <c r="F844" s="363" t="str">
        <f>IF(OR(D844="",E844=""),"",D844+E844)</f>
        <v/>
      </c>
      <c r="G844" s="365" t="str">
        <f>IF(F844&lt;=F852,D844,"")</f>
        <v/>
      </c>
      <c r="H844" s="367" t="str">
        <f>IF(F844&lt;=F852,E844,"")</f>
        <v/>
      </c>
      <c r="I844" s="369" t="str">
        <f>IF('様式第６号(2)'!V153="","",'様式第６号(2)'!V153)</f>
        <v/>
      </c>
      <c r="J844" s="371" t="str">
        <f>IF('様式第６号(3)'!P146="","",'様式第６号(3)'!P146)</f>
        <v/>
      </c>
      <c r="K844" s="389"/>
      <c r="L844" s="389"/>
      <c r="M844" s="393"/>
      <c r="N844" s="394"/>
      <c r="O844" s="353"/>
      <c r="P844" s="353"/>
      <c r="Q844" s="357"/>
      <c r="R844" s="358"/>
    </row>
    <row r="845" spans="1:22" ht="19.5" customHeight="1" thickBot="1">
      <c r="A845" s="313"/>
      <c r="B845" s="398"/>
      <c r="C845" s="340"/>
      <c r="D845" s="362"/>
      <c r="E845" s="362"/>
      <c r="F845" s="364"/>
      <c r="G845" s="366"/>
      <c r="H845" s="368"/>
      <c r="I845" s="370"/>
      <c r="J845" s="372"/>
      <c r="K845" s="390"/>
      <c r="L845" s="390"/>
      <c r="M845" s="395"/>
      <c r="N845" s="396"/>
      <c r="O845" s="354"/>
      <c r="P845" s="354"/>
      <c r="Q845" s="359"/>
      <c r="R845" s="360"/>
    </row>
    <row r="846" spans="1:22" ht="28.5" customHeight="1" thickBot="1">
      <c r="A846" s="313"/>
      <c r="B846" s="398"/>
      <c r="C846" s="341"/>
      <c r="D846" s="12" t="s">
        <v>11</v>
      </c>
      <c r="E846" s="12" t="s">
        <v>12</v>
      </c>
      <c r="F846" s="26" t="s">
        <v>13</v>
      </c>
      <c r="G846" s="334" t="s">
        <v>67</v>
      </c>
      <c r="H846" s="335"/>
      <c r="I846" s="42" t="s">
        <v>68</v>
      </c>
      <c r="J846" s="27" t="s">
        <v>69</v>
      </c>
      <c r="K846" s="342" t="s">
        <v>70</v>
      </c>
      <c r="L846" s="342"/>
      <c r="M846" s="342"/>
      <c r="N846" s="335"/>
    </row>
    <row r="847" spans="1:22" ht="41.25" customHeight="1" thickBot="1">
      <c r="A847" s="313"/>
      <c r="B847" s="343" t="str">
        <f>IF('様式第６号(2)'!D153="","",'様式第６号(2)'!D153)</f>
        <v/>
      </c>
      <c r="C847" s="341"/>
      <c r="D847" s="313" t="s">
        <v>71</v>
      </c>
      <c r="E847" s="313" t="s">
        <v>72</v>
      </c>
      <c r="F847" s="315" t="s">
        <v>73</v>
      </c>
      <c r="G847" s="42" t="s">
        <v>74</v>
      </c>
      <c r="H847" s="27" t="s">
        <v>75</v>
      </c>
      <c r="I847" s="42" t="s">
        <v>74</v>
      </c>
      <c r="J847" s="27" t="s">
        <v>75</v>
      </c>
      <c r="K847" s="345" t="s">
        <v>57</v>
      </c>
      <c r="L847" s="346"/>
      <c r="M847" s="347" t="s">
        <v>76</v>
      </c>
      <c r="N847" s="346"/>
      <c r="O847" s="28"/>
      <c r="P847" s="4"/>
      <c r="Q847" s="4"/>
    </row>
    <row r="848" spans="1:22" ht="18.75" customHeight="1">
      <c r="A848" s="313"/>
      <c r="B848" s="343"/>
      <c r="C848" s="29" t="s">
        <v>78</v>
      </c>
      <c r="D848" s="313"/>
      <c r="E848" s="313"/>
      <c r="F848" s="315"/>
      <c r="G848" s="348" t="s">
        <v>79</v>
      </c>
      <c r="H848" s="384" t="s">
        <v>80</v>
      </c>
      <c r="I848" s="387" t="str">
        <f>IF(E852="","",MIN(G844,G852)+SUM(I844))</f>
        <v/>
      </c>
      <c r="J848" s="333" t="str">
        <f>IF(E852="","",MIN(H844,H852)+SUM(J844))</f>
        <v/>
      </c>
      <c r="K848" s="373" t="str">
        <f>IF('様式第６号(2)'!AB153="","",'様式第６号(2)'!AB153)</f>
        <v/>
      </c>
      <c r="L848" s="373"/>
      <c r="M848" s="375" t="str">
        <f>IF('様式第６号(3)'!V146="","",'様式第６号(3)'!V146)</f>
        <v/>
      </c>
      <c r="N848" s="376"/>
      <c r="P848" s="4"/>
      <c r="Q848" s="4"/>
    </row>
    <row r="849" spans="1:22" ht="19.5" customHeight="1" thickBot="1">
      <c r="A849" s="313"/>
      <c r="B849" s="343"/>
      <c r="C849" s="379" t="str">
        <f>IFERROR(C845/C841,"")</f>
        <v/>
      </c>
      <c r="D849" s="313"/>
      <c r="E849" s="313"/>
      <c r="F849" s="315"/>
      <c r="G849" s="349"/>
      <c r="H849" s="385"/>
      <c r="I849" s="328"/>
      <c r="J849" s="330"/>
      <c r="K849" s="373"/>
      <c r="L849" s="373"/>
      <c r="M849" s="375"/>
      <c r="N849" s="376"/>
      <c r="P849" s="4"/>
      <c r="Q849" s="4"/>
    </row>
    <row r="850" spans="1:22" ht="15.75" customHeight="1">
      <c r="A850" s="313"/>
      <c r="B850" s="343"/>
      <c r="C850" s="380"/>
      <c r="D850" s="313"/>
      <c r="E850" s="313"/>
      <c r="F850" s="315"/>
      <c r="G850" s="349"/>
      <c r="H850" s="385"/>
      <c r="I850" s="30" t="s">
        <v>35</v>
      </c>
      <c r="J850" s="31" t="s">
        <v>35</v>
      </c>
      <c r="K850" s="373"/>
      <c r="L850" s="373"/>
      <c r="M850" s="375"/>
      <c r="N850" s="376"/>
      <c r="P850" s="4"/>
      <c r="Q850" s="4"/>
    </row>
    <row r="851" spans="1:22" ht="18.75" customHeight="1" thickBot="1">
      <c r="A851" s="313"/>
      <c r="B851" s="343"/>
      <c r="C851" s="32" t="s">
        <v>82</v>
      </c>
      <c r="D851" s="314"/>
      <c r="E851" s="314"/>
      <c r="F851" s="316"/>
      <c r="G851" s="350"/>
      <c r="H851" s="386"/>
      <c r="I851" s="54">
        <f>'様式第６号(2)'!$I$18</f>
        <v>0</v>
      </c>
      <c r="J851" s="55">
        <f>'様式第６号(3)'!$I$18</f>
        <v>0</v>
      </c>
      <c r="K851" s="373"/>
      <c r="L851" s="373"/>
      <c r="M851" s="375"/>
      <c r="N851" s="376"/>
      <c r="P851" s="4"/>
      <c r="Q851" s="4"/>
    </row>
    <row r="852" spans="1:22" ht="45" customHeight="1">
      <c r="A852" s="313"/>
      <c r="B852" s="343"/>
      <c r="C852" s="379" t="str">
        <f>IF(OR(C841="",C845=""),"",IF(AND(C849&gt;=0.85,C849&lt;=1.15),"○","×"))</f>
        <v/>
      </c>
      <c r="D852" s="382" t="str">
        <f>IF(C841="","",C841)</f>
        <v/>
      </c>
      <c r="E852" s="336"/>
      <c r="F852" s="338" t="str">
        <f>IFERROR(D852*E852,"")</f>
        <v/>
      </c>
      <c r="G852" s="327" t="str">
        <f>IF(F852&lt;F844,ROUNDUP(F852*D844/ F844,0),"")</f>
        <v/>
      </c>
      <c r="H852" s="329" t="str">
        <f>IF(F852&lt;F844,ROUNDUP(F852*E844/ F844,0),"")</f>
        <v/>
      </c>
      <c r="I852" s="331" t="str">
        <f>IFERROR(ROUNDUP(I848*I851,0),"")</f>
        <v/>
      </c>
      <c r="J852" s="333" t="str">
        <f>IFERROR(ROUNDUP(J848*J851,0),"")</f>
        <v/>
      </c>
      <c r="K852" s="373"/>
      <c r="L852" s="373"/>
      <c r="M852" s="375"/>
      <c r="N852" s="376"/>
      <c r="P852" s="4"/>
      <c r="Q852" s="4"/>
    </row>
    <row r="853" spans="1:22" ht="19.5" customHeight="1" thickBot="1">
      <c r="A853" s="314"/>
      <c r="B853" s="344"/>
      <c r="C853" s="381"/>
      <c r="D853" s="383"/>
      <c r="E853" s="337"/>
      <c r="F853" s="339"/>
      <c r="G853" s="328"/>
      <c r="H853" s="330"/>
      <c r="I853" s="332"/>
      <c r="J853" s="330"/>
      <c r="K853" s="374"/>
      <c r="L853" s="374"/>
      <c r="M853" s="377"/>
      <c r="N853" s="378"/>
      <c r="P853" s="33"/>
      <c r="Q853" s="34"/>
      <c r="R853" s="34"/>
    </row>
    <row r="854" spans="1:22" ht="24" customHeight="1" thickBot="1">
      <c r="A854" s="10" t="s">
        <v>108</v>
      </c>
      <c r="B854" s="11" t="s">
        <v>84</v>
      </c>
      <c r="C854" s="12" t="s">
        <v>7</v>
      </c>
      <c r="D854" s="12" t="s">
        <v>8</v>
      </c>
      <c r="E854" s="12" t="s">
        <v>9</v>
      </c>
      <c r="F854" s="13" t="s">
        <v>10</v>
      </c>
      <c r="G854" s="334" t="s">
        <v>44</v>
      </c>
      <c r="H854" s="335"/>
      <c r="I854" s="334" t="s">
        <v>45</v>
      </c>
      <c r="J854" s="335"/>
      <c r="K854" s="318" t="s">
        <v>46</v>
      </c>
      <c r="L854" s="403"/>
      <c r="M854" s="403"/>
      <c r="N854" s="319"/>
      <c r="O854" s="404" t="s">
        <v>47</v>
      </c>
      <c r="P854" s="404"/>
      <c r="Q854" s="404"/>
      <c r="R854" s="346"/>
      <c r="T854" s="14"/>
      <c r="U854" s="14"/>
      <c r="V854" s="14"/>
    </row>
    <row r="855" spans="1:22" ht="31.5" customHeight="1" thickBot="1">
      <c r="A855" s="313">
        <v>52</v>
      </c>
      <c r="B855" s="15" t="s">
        <v>48</v>
      </c>
      <c r="C855" s="11" t="s">
        <v>49</v>
      </c>
      <c r="D855" s="313" t="s">
        <v>50</v>
      </c>
      <c r="E855" s="313" t="s">
        <v>51</v>
      </c>
      <c r="F855" s="315" t="s">
        <v>52</v>
      </c>
      <c r="G855" s="16" t="s">
        <v>53</v>
      </c>
      <c r="H855" s="17" t="s">
        <v>54</v>
      </c>
      <c r="I855" s="18" t="s">
        <v>53</v>
      </c>
      <c r="J855" s="17" t="s">
        <v>54</v>
      </c>
      <c r="K855" s="317" t="s">
        <v>55</v>
      </c>
      <c r="L855" s="318"/>
      <c r="M855" s="320" t="s">
        <v>56</v>
      </c>
      <c r="N855" s="317"/>
      <c r="O855" s="321" t="s">
        <v>57</v>
      </c>
      <c r="P855" s="321"/>
      <c r="Q855" s="323" t="s">
        <v>58</v>
      </c>
      <c r="R855" s="324"/>
      <c r="T855" s="19"/>
      <c r="U855" s="43"/>
      <c r="V855" s="20"/>
    </row>
    <row r="856" spans="1:22" ht="24" customHeight="1" thickBot="1">
      <c r="A856" s="313"/>
      <c r="B856" s="397" t="str">
        <f>IF('様式第６号(2)'!B155="","",'様式第６号(2)'!B155)</f>
        <v/>
      </c>
      <c r="C856" s="21" t="s">
        <v>59</v>
      </c>
      <c r="D856" s="313"/>
      <c r="E856" s="313"/>
      <c r="F856" s="315"/>
      <c r="G856" s="348" t="s">
        <v>60</v>
      </c>
      <c r="H856" s="399" t="s">
        <v>61</v>
      </c>
      <c r="I856" s="400" t="s">
        <v>62</v>
      </c>
      <c r="J856" s="384" t="s">
        <v>63</v>
      </c>
      <c r="K856" s="319"/>
      <c r="L856" s="318"/>
      <c r="M856" s="320"/>
      <c r="N856" s="317"/>
      <c r="O856" s="322"/>
      <c r="P856" s="322"/>
      <c r="Q856" s="325"/>
      <c r="R856" s="326"/>
    </row>
    <row r="857" spans="1:22" ht="17.25" customHeight="1">
      <c r="A857" s="313"/>
      <c r="B857" s="398"/>
      <c r="C857" s="340"/>
      <c r="D857" s="313"/>
      <c r="E857" s="313"/>
      <c r="F857" s="315"/>
      <c r="G857" s="349"/>
      <c r="H857" s="385"/>
      <c r="I857" s="401"/>
      <c r="J857" s="385"/>
      <c r="K857" s="388" t="str">
        <f>IFERROR((IF((I868+J868)&gt;12000*E868,ROUNDUP(12000*E868*I868/(I868+J868),0),"")),"")</f>
        <v/>
      </c>
      <c r="L857" s="388"/>
      <c r="M857" s="391" t="str">
        <f>IFERROR((IF((I868+J868)&gt;12000*E868,ROUNDUP(12000*E868*J868/(I868+J868),0),"")),"")</f>
        <v/>
      </c>
      <c r="N857" s="392"/>
      <c r="O857" s="351" t="str">
        <f>IF(AND(I868="",K857=""),"",MIN(I868,K857)+K864)</f>
        <v/>
      </c>
      <c r="P857" s="352"/>
      <c r="Q857" s="355" t="str">
        <f>IF(AND(J868="",M857=""),"",MIN(J868,M857)+M864)</f>
        <v/>
      </c>
      <c r="R857" s="356"/>
    </row>
    <row r="858" spans="1:22" ht="15.75" customHeight="1">
      <c r="A858" s="313"/>
      <c r="B858" s="398"/>
      <c r="C858" s="341"/>
      <c r="D858" s="313"/>
      <c r="E858" s="313"/>
      <c r="F858" s="315"/>
      <c r="G858" s="349"/>
      <c r="H858" s="385"/>
      <c r="I858" s="401"/>
      <c r="J858" s="385"/>
      <c r="K858" s="389"/>
      <c r="L858" s="389"/>
      <c r="M858" s="393"/>
      <c r="N858" s="394"/>
      <c r="O858" s="353"/>
      <c r="P858" s="353"/>
      <c r="Q858" s="357"/>
      <c r="R858" s="358"/>
    </row>
    <row r="859" spans="1:22" ht="19.5" customHeight="1" thickBot="1">
      <c r="A859" s="313"/>
      <c r="B859" s="398"/>
      <c r="C859" s="341"/>
      <c r="D859" s="314"/>
      <c r="E859" s="314"/>
      <c r="F859" s="316"/>
      <c r="G859" s="350"/>
      <c r="H859" s="386"/>
      <c r="I859" s="402"/>
      <c r="J859" s="386"/>
      <c r="K859" s="389"/>
      <c r="L859" s="389"/>
      <c r="M859" s="393"/>
      <c r="N859" s="394"/>
      <c r="O859" s="353"/>
      <c r="P859" s="353"/>
      <c r="Q859" s="357"/>
      <c r="R859" s="358"/>
    </row>
    <row r="860" spans="1:22" ht="45" customHeight="1">
      <c r="A860" s="313"/>
      <c r="B860" s="398"/>
      <c r="C860" s="25" t="s">
        <v>66</v>
      </c>
      <c r="D860" s="361" t="str">
        <f>IF('様式第６号(2)'!T155="","",'様式第６号(2)'!T155)</f>
        <v/>
      </c>
      <c r="E860" s="361" t="str">
        <f>IF('様式第６号(3)'!W148="","",'様式第６号(3)'!W148)</f>
        <v/>
      </c>
      <c r="F860" s="363" t="str">
        <f>IF(OR(D860="",E860=""),"",D860+E860)</f>
        <v/>
      </c>
      <c r="G860" s="365" t="str">
        <f>IF(F860&lt;=F868,D860,"")</f>
        <v/>
      </c>
      <c r="H860" s="367" t="str">
        <f>IF(F860&lt;=F868,E860,"")</f>
        <v/>
      </c>
      <c r="I860" s="369" t="str">
        <f>IF('様式第６号(2)'!V155="","",'様式第６号(2)'!V155)</f>
        <v/>
      </c>
      <c r="J860" s="371" t="str">
        <f>IF('様式第６号(3)'!P148="","",'様式第６号(3)'!P148)</f>
        <v/>
      </c>
      <c r="K860" s="389"/>
      <c r="L860" s="389"/>
      <c r="M860" s="393"/>
      <c r="N860" s="394"/>
      <c r="O860" s="353"/>
      <c r="P860" s="353"/>
      <c r="Q860" s="357"/>
      <c r="R860" s="358"/>
    </row>
    <row r="861" spans="1:22" ht="19.5" customHeight="1" thickBot="1">
      <c r="A861" s="313"/>
      <c r="B861" s="398"/>
      <c r="C861" s="340"/>
      <c r="D861" s="362"/>
      <c r="E861" s="362"/>
      <c r="F861" s="364"/>
      <c r="G861" s="366"/>
      <c r="H861" s="368"/>
      <c r="I861" s="370"/>
      <c r="J861" s="372"/>
      <c r="K861" s="390"/>
      <c r="L861" s="390"/>
      <c r="M861" s="395"/>
      <c r="N861" s="396"/>
      <c r="O861" s="354"/>
      <c r="P861" s="354"/>
      <c r="Q861" s="359"/>
      <c r="R861" s="360"/>
    </row>
    <row r="862" spans="1:22" ht="28.5" customHeight="1" thickBot="1">
      <c r="A862" s="313"/>
      <c r="B862" s="398"/>
      <c r="C862" s="341"/>
      <c r="D862" s="12" t="s">
        <v>11</v>
      </c>
      <c r="E862" s="12" t="s">
        <v>12</v>
      </c>
      <c r="F862" s="26" t="s">
        <v>13</v>
      </c>
      <c r="G862" s="334" t="s">
        <v>67</v>
      </c>
      <c r="H862" s="335"/>
      <c r="I862" s="42" t="s">
        <v>68</v>
      </c>
      <c r="J862" s="27" t="s">
        <v>69</v>
      </c>
      <c r="K862" s="342" t="s">
        <v>70</v>
      </c>
      <c r="L862" s="342"/>
      <c r="M862" s="342"/>
      <c r="N862" s="335"/>
    </row>
    <row r="863" spans="1:22" ht="41.25" customHeight="1" thickBot="1">
      <c r="A863" s="313"/>
      <c r="B863" s="343" t="str">
        <f>IF('様式第６号(2)'!D155="","",'様式第６号(2)'!D155)</f>
        <v/>
      </c>
      <c r="C863" s="341"/>
      <c r="D863" s="313" t="s">
        <v>71</v>
      </c>
      <c r="E863" s="313" t="s">
        <v>72</v>
      </c>
      <c r="F863" s="315" t="s">
        <v>73</v>
      </c>
      <c r="G863" s="42" t="s">
        <v>74</v>
      </c>
      <c r="H863" s="27" t="s">
        <v>75</v>
      </c>
      <c r="I863" s="42" t="s">
        <v>74</v>
      </c>
      <c r="J863" s="27" t="s">
        <v>75</v>
      </c>
      <c r="K863" s="345" t="s">
        <v>57</v>
      </c>
      <c r="L863" s="346"/>
      <c r="M863" s="347" t="s">
        <v>76</v>
      </c>
      <c r="N863" s="346"/>
      <c r="O863" s="28"/>
      <c r="P863" s="4"/>
      <c r="Q863" s="4"/>
      <c r="T863" s="3"/>
      <c r="U863" s="3"/>
      <c r="V863" s="3"/>
    </row>
    <row r="864" spans="1:22" ht="18.75" customHeight="1">
      <c r="A864" s="313"/>
      <c r="B864" s="343"/>
      <c r="C864" s="29" t="s">
        <v>78</v>
      </c>
      <c r="D864" s="313"/>
      <c r="E864" s="313"/>
      <c r="F864" s="315"/>
      <c r="G864" s="348" t="s">
        <v>79</v>
      </c>
      <c r="H864" s="384" t="s">
        <v>80</v>
      </c>
      <c r="I864" s="387" t="str">
        <f>IF(E868="","",MIN(G860,G868)+SUM(I860))</f>
        <v/>
      </c>
      <c r="J864" s="333" t="str">
        <f>IF(E868="","",MIN(H860,H868)+SUM(J860))</f>
        <v/>
      </c>
      <c r="K864" s="373" t="str">
        <f>IF('様式第６号(2)'!AB155="","",'様式第６号(2)'!AB155)</f>
        <v/>
      </c>
      <c r="L864" s="373"/>
      <c r="M864" s="375" t="str">
        <f>IF('様式第６号(3)'!V148="","",'様式第６号(3)'!V148)</f>
        <v/>
      </c>
      <c r="N864" s="376"/>
      <c r="P864" s="4"/>
      <c r="Q864" s="4"/>
      <c r="T864" s="3"/>
      <c r="U864" s="3"/>
      <c r="V864" s="3"/>
    </row>
    <row r="865" spans="1:22" ht="19.5" customHeight="1" thickBot="1">
      <c r="A865" s="313"/>
      <c r="B865" s="343"/>
      <c r="C865" s="379" t="str">
        <f>IFERROR(C861/C857,"")</f>
        <v/>
      </c>
      <c r="D865" s="313"/>
      <c r="E865" s="313"/>
      <c r="F865" s="315"/>
      <c r="G865" s="349"/>
      <c r="H865" s="385"/>
      <c r="I865" s="328"/>
      <c r="J865" s="330"/>
      <c r="K865" s="373"/>
      <c r="L865" s="373"/>
      <c r="M865" s="375"/>
      <c r="N865" s="376"/>
      <c r="P865" s="4"/>
      <c r="Q865" s="4"/>
      <c r="T865" s="3"/>
      <c r="U865" s="3"/>
      <c r="V865" s="3"/>
    </row>
    <row r="866" spans="1:22" ht="15.75" customHeight="1">
      <c r="A866" s="313"/>
      <c r="B866" s="343"/>
      <c r="C866" s="380"/>
      <c r="D866" s="313"/>
      <c r="E866" s="313"/>
      <c r="F866" s="315"/>
      <c r="G866" s="349"/>
      <c r="H866" s="385"/>
      <c r="I866" s="30" t="s">
        <v>35</v>
      </c>
      <c r="J866" s="31" t="s">
        <v>35</v>
      </c>
      <c r="K866" s="373"/>
      <c r="L866" s="373"/>
      <c r="M866" s="375"/>
      <c r="N866" s="376"/>
      <c r="P866" s="4"/>
      <c r="Q866" s="4"/>
      <c r="T866" s="3"/>
      <c r="U866" s="3"/>
      <c r="V866" s="3"/>
    </row>
    <row r="867" spans="1:22" ht="18.75" customHeight="1" thickBot="1">
      <c r="A867" s="313"/>
      <c r="B867" s="343"/>
      <c r="C867" s="32" t="s">
        <v>82</v>
      </c>
      <c r="D867" s="314"/>
      <c r="E867" s="314"/>
      <c r="F867" s="316"/>
      <c r="G867" s="350"/>
      <c r="H867" s="386"/>
      <c r="I867" s="54">
        <f>'様式第６号(2)'!$I$18</f>
        <v>0</v>
      </c>
      <c r="J867" s="55">
        <f>'様式第６号(3)'!$I$18</f>
        <v>0</v>
      </c>
      <c r="K867" s="373"/>
      <c r="L867" s="373"/>
      <c r="M867" s="375"/>
      <c r="N867" s="376"/>
      <c r="P867" s="4"/>
      <c r="Q867" s="4"/>
      <c r="T867" s="3"/>
      <c r="U867" s="3"/>
      <c r="V867" s="3"/>
    </row>
    <row r="868" spans="1:22" ht="45" customHeight="1">
      <c r="A868" s="313"/>
      <c r="B868" s="343"/>
      <c r="C868" s="379" t="str">
        <f>IF(OR(C857="",C861=""),"",IF(AND(C865&gt;=0.85,C865&lt;=1.15),"○","×"))</f>
        <v/>
      </c>
      <c r="D868" s="382" t="str">
        <f>IF(C857="","",C857)</f>
        <v/>
      </c>
      <c r="E868" s="336"/>
      <c r="F868" s="338" t="str">
        <f>IFERROR(D868*E868,"")</f>
        <v/>
      </c>
      <c r="G868" s="327" t="str">
        <f>IF(F868&lt;F860,ROUNDUP(F868*D860/ F860,0),"")</f>
        <v/>
      </c>
      <c r="H868" s="329" t="str">
        <f>IF(F868&lt;F860,ROUNDUP(F868*E860/ F860,0),"")</f>
        <v/>
      </c>
      <c r="I868" s="331" t="str">
        <f>IFERROR(ROUNDUP(I864*I867,0),"")</f>
        <v/>
      </c>
      <c r="J868" s="333" t="str">
        <f>IFERROR(ROUNDUP(J864*J867,0),"")</f>
        <v/>
      </c>
      <c r="K868" s="373"/>
      <c r="L868" s="373"/>
      <c r="M868" s="375"/>
      <c r="N868" s="376"/>
      <c r="P868" s="4"/>
      <c r="Q868" s="4"/>
      <c r="T868" s="3"/>
      <c r="U868" s="3"/>
      <c r="V868" s="3"/>
    </row>
    <row r="869" spans="1:22" ht="19.5" customHeight="1" thickBot="1">
      <c r="A869" s="314"/>
      <c r="B869" s="344"/>
      <c r="C869" s="381"/>
      <c r="D869" s="383"/>
      <c r="E869" s="337"/>
      <c r="F869" s="339"/>
      <c r="G869" s="328"/>
      <c r="H869" s="330"/>
      <c r="I869" s="332"/>
      <c r="J869" s="330"/>
      <c r="K869" s="374"/>
      <c r="L869" s="374"/>
      <c r="M869" s="377"/>
      <c r="N869" s="378"/>
      <c r="P869" s="33"/>
      <c r="Q869" s="34"/>
      <c r="R869" s="34"/>
    </row>
    <row r="870" spans="1:22" ht="24" customHeight="1" thickBot="1">
      <c r="A870" s="10" t="s">
        <v>108</v>
      </c>
      <c r="B870" s="11" t="s">
        <v>84</v>
      </c>
      <c r="C870" s="12" t="s">
        <v>7</v>
      </c>
      <c r="D870" s="12" t="s">
        <v>8</v>
      </c>
      <c r="E870" s="12" t="s">
        <v>9</v>
      </c>
      <c r="F870" s="13" t="s">
        <v>10</v>
      </c>
      <c r="G870" s="334" t="s">
        <v>44</v>
      </c>
      <c r="H870" s="335"/>
      <c r="I870" s="334" t="s">
        <v>45</v>
      </c>
      <c r="J870" s="335"/>
      <c r="K870" s="318" t="s">
        <v>46</v>
      </c>
      <c r="L870" s="403"/>
      <c r="M870" s="403"/>
      <c r="N870" s="319"/>
      <c r="O870" s="404" t="s">
        <v>47</v>
      </c>
      <c r="P870" s="404"/>
      <c r="Q870" s="404"/>
      <c r="R870" s="346"/>
      <c r="T870" s="14"/>
      <c r="U870" s="14"/>
      <c r="V870" s="14"/>
    </row>
    <row r="871" spans="1:22" ht="31.5" customHeight="1" thickBot="1">
      <c r="A871" s="313">
        <v>53</v>
      </c>
      <c r="B871" s="15" t="s">
        <v>48</v>
      </c>
      <c r="C871" s="11" t="s">
        <v>49</v>
      </c>
      <c r="D871" s="313" t="s">
        <v>50</v>
      </c>
      <c r="E871" s="313" t="s">
        <v>51</v>
      </c>
      <c r="F871" s="315" t="s">
        <v>52</v>
      </c>
      <c r="G871" s="16" t="s">
        <v>53</v>
      </c>
      <c r="H871" s="17" t="s">
        <v>54</v>
      </c>
      <c r="I871" s="18" t="s">
        <v>53</v>
      </c>
      <c r="J871" s="17" t="s">
        <v>54</v>
      </c>
      <c r="K871" s="317" t="s">
        <v>55</v>
      </c>
      <c r="L871" s="318"/>
      <c r="M871" s="320" t="s">
        <v>56</v>
      </c>
      <c r="N871" s="317"/>
      <c r="O871" s="321" t="s">
        <v>57</v>
      </c>
      <c r="P871" s="321"/>
      <c r="Q871" s="323" t="s">
        <v>58</v>
      </c>
      <c r="R871" s="324"/>
      <c r="T871" s="19"/>
      <c r="U871" s="43"/>
      <c r="V871" s="20"/>
    </row>
    <row r="872" spans="1:22" ht="24" customHeight="1" thickBot="1">
      <c r="A872" s="313"/>
      <c r="B872" s="397" t="str">
        <f>IF('様式第６号(2)'!B157="","",'様式第６号(2)'!B157)</f>
        <v/>
      </c>
      <c r="C872" s="21" t="s">
        <v>59</v>
      </c>
      <c r="D872" s="313"/>
      <c r="E872" s="313"/>
      <c r="F872" s="315"/>
      <c r="G872" s="348" t="s">
        <v>60</v>
      </c>
      <c r="H872" s="399" t="s">
        <v>61</v>
      </c>
      <c r="I872" s="400" t="s">
        <v>62</v>
      </c>
      <c r="J872" s="384" t="s">
        <v>63</v>
      </c>
      <c r="K872" s="319"/>
      <c r="L872" s="318"/>
      <c r="M872" s="320"/>
      <c r="N872" s="317"/>
      <c r="O872" s="322"/>
      <c r="P872" s="322"/>
      <c r="Q872" s="325"/>
      <c r="R872" s="326"/>
    </row>
    <row r="873" spans="1:22" ht="17.25" customHeight="1">
      <c r="A873" s="313"/>
      <c r="B873" s="398"/>
      <c r="C873" s="340"/>
      <c r="D873" s="313"/>
      <c r="E873" s="313"/>
      <c r="F873" s="315"/>
      <c r="G873" s="349"/>
      <c r="H873" s="385"/>
      <c r="I873" s="401"/>
      <c r="J873" s="385"/>
      <c r="K873" s="388" t="str">
        <f>IFERROR((IF((I884+J884)&gt;12000*E884,ROUNDUP(12000*E884*I884/(I884+J884),0),"")),"")</f>
        <v/>
      </c>
      <c r="L873" s="388"/>
      <c r="M873" s="391" t="str">
        <f>IFERROR((IF((I884+J884)&gt;12000*E884,ROUNDUP(12000*E884*J884/(I884+J884),0),"")),"")</f>
        <v/>
      </c>
      <c r="N873" s="392"/>
      <c r="O873" s="351" t="str">
        <f>IF(AND(I884="",K873=""),"",MIN(I884,K873)+K880)</f>
        <v/>
      </c>
      <c r="P873" s="352"/>
      <c r="Q873" s="355" t="str">
        <f>IF(AND(J884="",M873=""),"",MIN(J884,M873)+M880)</f>
        <v/>
      </c>
      <c r="R873" s="356"/>
    </row>
    <row r="874" spans="1:22" ht="15.75" customHeight="1">
      <c r="A874" s="313"/>
      <c r="B874" s="398"/>
      <c r="C874" s="341"/>
      <c r="D874" s="313"/>
      <c r="E874" s="313"/>
      <c r="F874" s="315"/>
      <c r="G874" s="349"/>
      <c r="H874" s="385"/>
      <c r="I874" s="401"/>
      <c r="J874" s="385"/>
      <c r="K874" s="389"/>
      <c r="L874" s="389"/>
      <c r="M874" s="393"/>
      <c r="N874" s="394"/>
      <c r="O874" s="353"/>
      <c r="P874" s="353"/>
      <c r="Q874" s="357"/>
      <c r="R874" s="358"/>
    </row>
    <row r="875" spans="1:22" ht="19.5" customHeight="1" thickBot="1">
      <c r="A875" s="313"/>
      <c r="B875" s="398"/>
      <c r="C875" s="341"/>
      <c r="D875" s="314"/>
      <c r="E875" s="314"/>
      <c r="F875" s="316"/>
      <c r="G875" s="350"/>
      <c r="H875" s="386"/>
      <c r="I875" s="402"/>
      <c r="J875" s="386"/>
      <c r="K875" s="389"/>
      <c r="L875" s="389"/>
      <c r="M875" s="393"/>
      <c r="N875" s="394"/>
      <c r="O875" s="353"/>
      <c r="P875" s="353"/>
      <c r="Q875" s="357"/>
      <c r="R875" s="358"/>
    </row>
    <row r="876" spans="1:22" ht="45" customHeight="1">
      <c r="A876" s="313"/>
      <c r="B876" s="398"/>
      <c r="C876" s="25" t="s">
        <v>66</v>
      </c>
      <c r="D876" s="361" t="str">
        <f>IF('様式第６号(2)'!T157="","",'様式第６号(2)'!T157)</f>
        <v/>
      </c>
      <c r="E876" s="361" t="str">
        <f>IF('様式第６号(3)'!W150="","",'様式第６号(3)'!W150)</f>
        <v/>
      </c>
      <c r="F876" s="363" t="str">
        <f>IF(OR(D876="",E876=""),"",D876+E876)</f>
        <v/>
      </c>
      <c r="G876" s="365" t="str">
        <f>IF(F876&lt;=F884,D876,"")</f>
        <v/>
      </c>
      <c r="H876" s="367" t="str">
        <f>IF(F876&lt;=F884,E876,"")</f>
        <v/>
      </c>
      <c r="I876" s="369" t="str">
        <f>IF('様式第６号(2)'!V157="","",'様式第６号(2)'!V157)</f>
        <v/>
      </c>
      <c r="J876" s="371" t="str">
        <f>IF('様式第６号(3)'!P150="","",'様式第６号(3)'!P150)</f>
        <v/>
      </c>
      <c r="K876" s="389"/>
      <c r="L876" s="389"/>
      <c r="M876" s="393"/>
      <c r="N876" s="394"/>
      <c r="O876" s="353"/>
      <c r="P876" s="353"/>
      <c r="Q876" s="357"/>
      <c r="R876" s="358"/>
    </row>
    <row r="877" spans="1:22" ht="19.5" customHeight="1" thickBot="1">
      <c r="A877" s="313"/>
      <c r="B877" s="398"/>
      <c r="C877" s="340"/>
      <c r="D877" s="362"/>
      <c r="E877" s="362"/>
      <c r="F877" s="364"/>
      <c r="G877" s="366"/>
      <c r="H877" s="368"/>
      <c r="I877" s="370"/>
      <c r="J877" s="372"/>
      <c r="K877" s="390"/>
      <c r="L877" s="390"/>
      <c r="M877" s="395"/>
      <c r="N877" s="396"/>
      <c r="O877" s="354"/>
      <c r="P877" s="354"/>
      <c r="Q877" s="359"/>
      <c r="R877" s="360"/>
    </row>
    <row r="878" spans="1:22" ht="28.5" customHeight="1" thickBot="1">
      <c r="A878" s="313"/>
      <c r="B878" s="398"/>
      <c r="C878" s="341"/>
      <c r="D878" s="12" t="s">
        <v>11</v>
      </c>
      <c r="E878" s="12" t="s">
        <v>12</v>
      </c>
      <c r="F878" s="26" t="s">
        <v>13</v>
      </c>
      <c r="G878" s="334" t="s">
        <v>67</v>
      </c>
      <c r="H878" s="335"/>
      <c r="I878" s="42" t="s">
        <v>68</v>
      </c>
      <c r="J878" s="27" t="s">
        <v>69</v>
      </c>
      <c r="K878" s="342" t="s">
        <v>70</v>
      </c>
      <c r="L878" s="342"/>
      <c r="M878" s="342"/>
      <c r="N878" s="335"/>
    </row>
    <row r="879" spans="1:22" ht="41.25" customHeight="1" thickBot="1">
      <c r="A879" s="313"/>
      <c r="B879" s="343" t="str">
        <f>IF('様式第６号(2)'!D157="","",'様式第６号(2)'!D157)</f>
        <v/>
      </c>
      <c r="C879" s="341"/>
      <c r="D879" s="313" t="s">
        <v>71</v>
      </c>
      <c r="E879" s="313" t="s">
        <v>72</v>
      </c>
      <c r="F879" s="315" t="s">
        <v>73</v>
      </c>
      <c r="G879" s="42" t="s">
        <v>74</v>
      </c>
      <c r="H879" s="27" t="s">
        <v>75</v>
      </c>
      <c r="I879" s="42" t="s">
        <v>74</v>
      </c>
      <c r="J879" s="27" t="s">
        <v>75</v>
      </c>
      <c r="K879" s="345" t="s">
        <v>57</v>
      </c>
      <c r="L879" s="346"/>
      <c r="M879" s="347" t="s">
        <v>76</v>
      </c>
      <c r="N879" s="346"/>
      <c r="O879" s="28"/>
      <c r="P879" s="4"/>
      <c r="Q879" s="4"/>
    </row>
    <row r="880" spans="1:22" ht="18.75" customHeight="1">
      <c r="A880" s="313"/>
      <c r="B880" s="343"/>
      <c r="C880" s="29" t="s">
        <v>78</v>
      </c>
      <c r="D880" s="313"/>
      <c r="E880" s="313"/>
      <c r="F880" s="315"/>
      <c r="G880" s="348" t="s">
        <v>79</v>
      </c>
      <c r="H880" s="384" t="s">
        <v>80</v>
      </c>
      <c r="I880" s="387" t="str">
        <f>IF(E884="","",MIN(G876,G884)+SUM(I876))</f>
        <v/>
      </c>
      <c r="J880" s="333" t="str">
        <f>IF(E884="","",MIN(H876,H884)+SUM(J876))</f>
        <v/>
      </c>
      <c r="K880" s="373" t="str">
        <f>IF('様式第６号(2)'!AB157="","",'様式第６号(2)'!AB157)</f>
        <v/>
      </c>
      <c r="L880" s="373"/>
      <c r="M880" s="375" t="str">
        <f>IF('様式第６号(3)'!V150="","",'様式第６号(3)'!V150)</f>
        <v/>
      </c>
      <c r="N880" s="376"/>
      <c r="P880" s="4"/>
      <c r="Q880" s="4"/>
    </row>
    <row r="881" spans="1:22" ht="19.5" customHeight="1" thickBot="1">
      <c r="A881" s="313"/>
      <c r="B881" s="343"/>
      <c r="C881" s="379" t="str">
        <f>IFERROR(C877/C873,"")</f>
        <v/>
      </c>
      <c r="D881" s="313"/>
      <c r="E881" s="313"/>
      <c r="F881" s="315"/>
      <c r="G881" s="349"/>
      <c r="H881" s="385"/>
      <c r="I881" s="328"/>
      <c r="J881" s="330"/>
      <c r="K881" s="373"/>
      <c r="L881" s="373"/>
      <c r="M881" s="375"/>
      <c r="N881" s="376"/>
      <c r="P881" s="4"/>
      <c r="Q881" s="4"/>
    </row>
    <row r="882" spans="1:22" ht="15.75" customHeight="1">
      <c r="A882" s="313"/>
      <c r="B882" s="343"/>
      <c r="C882" s="380"/>
      <c r="D882" s="313"/>
      <c r="E882" s="313"/>
      <c r="F882" s="315"/>
      <c r="G882" s="349"/>
      <c r="H882" s="385"/>
      <c r="I882" s="30" t="s">
        <v>35</v>
      </c>
      <c r="J882" s="31" t="s">
        <v>35</v>
      </c>
      <c r="K882" s="373"/>
      <c r="L882" s="373"/>
      <c r="M882" s="375"/>
      <c r="N882" s="376"/>
      <c r="P882" s="4"/>
      <c r="Q882" s="4"/>
    </row>
    <row r="883" spans="1:22" ht="18.75" customHeight="1" thickBot="1">
      <c r="A883" s="313"/>
      <c r="B883" s="343"/>
      <c r="C883" s="32" t="s">
        <v>82</v>
      </c>
      <c r="D883" s="314"/>
      <c r="E883" s="314"/>
      <c r="F883" s="316"/>
      <c r="G883" s="350"/>
      <c r="H883" s="386"/>
      <c r="I883" s="54">
        <f>'様式第６号(2)'!$I$18</f>
        <v>0</v>
      </c>
      <c r="J883" s="55">
        <f>'様式第６号(3)'!$I$18</f>
        <v>0</v>
      </c>
      <c r="K883" s="373"/>
      <c r="L883" s="373"/>
      <c r="M883" s="375"/>
      <c r="N883" s="376"/>
      <c r="P883" s="4"/>
      <c r="Q883" s="4"/>
    </row>
    <row r="884" spans="1:22" ht="45" customHeight="1">
      <c r="A884" s="313"/>
      <c r="B884" s="343"/>
      <c r="C884" s="379" t="str">
        <f>IF(OR(C873="",C877=""),"",IF(AND(C881&gt;=0.85,C881&lt;=1.15),"○","×"))</f>
        <v/>
      </c>
      <c r="D884" s="382" t="str">
        <f>IF(C873="","",C873)</f>
        <v/>
      </c>
      <c r="E884" s="336"/>
      <c r="F884" s="338" t="str">
        <f>IFERROR(D884*E884,"")</f>
        <v/>
      </c>
      <c r="G884" s="327" t="str">
        <f>IF(F884&lt;F876,ROUNDUP(F884*D876/ F876,0),"")</f>
        <v/>
      </c>
      <c r="H884" s="329" t="str">
        <f>IF(F884&lt;F876,ROUNDUP(F884*E876/ F876,0),"")</f>
        <v/>
      </c>
      <c r="I884" s="331" t="str">
        <f>IFERROR(ROUNDUP(I880*I883,0),"")</f>
        <v/>
      </c>
      <c r="J884" s="333" t="str">
        <f>IFERROR(ROUNDUP(J880*J883,0),"")</f>
        <v/>
      </c>
      <c r="K884" s="373"/>
      <c r="L884" s="373"/>
      <c r="M884" s="375"/>
      <c r="N884" s="376"/>
      <c r="P884" s="4"/>
      <c r="Q884" s="4"/>
    </row>
    <row r="885" spans="1:22" ht="19.5" customHeight="1" thickBot="1">
      <c r="A885" s="314"/>
      <c r="B885" s="344"/>
      <c r="C885" s="381"/>
      <c r="D885" s="383"/>
      <c r="E885" s="337"/>
      <c r="F885" s="339"/>
      <c r="G885" s="328"/>
      <c r="H885" s="330"/>
      <c r="I885" s="332"/>
      <c r="J885" s="330"/>
      <c r="K885" s="374"/>
      <c r="L885" s="374"/>
      <c r="M885" s="377"/>
      <c r="N885" s="378"/>
      <c r="P885" s="33"/>
      <c r="Q885" s="34"/>
      <c r="R885" s="34"/>
    </row>
    <row r="886" spans="1:22" ht="24" customHeight="1" thickBot="1">
      <c r="A886" s="10" t="s">
        <v>108</v>
      </c>
      <c r="B886" s="11" t="s">
        <v>84</v>
      </c>
      <c r="C886" s="12" t="s">
        <v>7</v>
      </c>
      <c r="D886" s="12" t="s">
        <v>8</v>
      </c>
      <c r="E886" s="12" t="s">
        <v>9</v>
      </c>
      <c r="F886" s="13" t="s">
        <v>10</v>
      </c>
      <c r="G886" s="334" t="s">
        <v>44</v>
      </c>
      <c r="H886" s="335"/>
      <c r="I886" s="334" t="s">
        <v>45</v>
      </c>
      <c r="J886" s="335"/>
      <c r="K886" s="318" t="s">
        <v>46</v>
      </c>
      <c r="L886" s="403"/>
      <c r="M886" s="403"/>
      <c r="N886" s="319"/>
      <c r="O886" s="404" t="s">
        <v>47</v>
      </c>
      <c r="P886" s="404"/>
      <c r="Q886" s="404"/>
      <c r="R886" s="346"/>
      <c r="T886" s="14"/>
      <c r="U886" s="14"/>
      <c r="V886" s="14"/>
    </row>
    <row r="887" spans="1:22" ht="31.5" customHeight="1" thickBot="1">
      <c r="A887" s="313">
        <v>54</v>
      </c>
      <c r="B887" s="15" t="s">
        <v>48</v>
      </c>
      <c r="C887" s="11" t="s">
        <v>49</v>
      </c>
      <c r="D887" s="313" t="s">
        <v>50</v>
      </c>
      <c r="E887" s="313" t="s">
        <v>51</v>
      </c>
      <c r="F887" s="315" t="s">
        <v>52</v>
      </c>
      <c r="G887" s="16" t="s">
        <v>53</v>
      </c>
      <c r="H887" s="17" t="s">
        <v>54</v>
      </c>
      <c r="I887" s="18" t="s">
        <v>53</v>
      </c>
      <c r="J887" s="17" t="s">
        <v>54</v>
      </c>
      <c r="K887" s="317" t="s">
        <v>55</v>
      </c>
      <c r="L887" s="318"/>
      <c r="M887" s="320" t="s">
        <v>56</v>
      </c>
      <c r="N887" s="317"/>
      <c r="O887" s="321" t="s">
        <v>57</v>
      </c>
      <c r="P887" s="321"/>
      <c r="Q887" s="323" t="s">
        <v>58</v>
      </c>
      <c r="R887" s="324"/>
      <c r="T887" s="19"/>
      <c r="U887" s="43"/>
      <c r="V887" s="20"/>
    </row>
    <row r="888" spans="1:22" ht="24" customHeight="1" thickBot="1">
      <c r="A888" s="313"/>
      <c r="B888" s="397" t="str">
        <f>IF('様式第６号(2)'!B159="","",'様式第６号(2)'!B159)</f>
        <v/>
      </c>
      <c r="C888" s="21" t="s">
        <v>59</v>
      </c>
      <c r="D888" s="313"/>
      <c r="E888" s="313"/>
      <c r="F888" s="315"/>
      <c r="G888" s="348" t="s">
        <v>60</v>
      </c>
      <c r="H888" s="399" t="s">
        <v>61</v>
      </c>
      <c r="I888" s="400" t="s">
        <v>62</v>
      </c>
      <c r="J888" s="384" t="s">
        <v>63</v>
      </c>
      <c r="K888" s="319"/>
      <c r="L888" s="318"/>
      <c r="M888" s="320"/>
      <c r="N888" s="317"/>
      <c r="O888" s="322"/>
      <c r="P888" s="322"/>
      <c r="Q888" s="325"/>
      <c r="R888" s="326"/>
    </row>
    <row r="889" spans="1:22" ht="17.25" customHeight="1">
      <c r="A889" s="313"/>
      <c r="B889" s="398"/>
      <c r="C889" s="340"/>
      <c r="D889" s="313"/>
      <c r="E889" s="313"/>
      <c r="F889" s="315"/>
      <c r="G889" s="349"/>
      <c r="H889" s="385"/>
      <c r="I889" s="401"/>
      <c r="J889" s="385"/>
      <c r="K889" s="388" t="str">
        <f>IFERROR((IF((I900+J900)&gt;12000*E900,ROUNDUP(12000*E900*I900/(I900+J900),0),"")),"")</f>
        <v/>
      </c>
      <c r="L889" s="388"/>
      <c r="M889" s="391" t="str">
        <f>IFERROR((IF((I900+J900)&gt;12000*E900,ROUNDUP(12000*E900*J900/(I900+J900),0),"")),"")</f>
        <v/>
      </c>
      <c r="N889" s="392"/>
      <c r="O889" s="351" t="str">
        <f>IF(AND(I900="",K889=""),"",MIN(I900,K889)+K896)</f>
        <v/>
      </c>
      <c r="P889" s="352"/>
      <c r="Q889" s="355" t="str">
        <f>IF(AND(J900="",M889=""),"",MIN(J900,M889)+M896)</f>
        <v/>
      </c>
      <c r="R889" s="356"/>
    </row>
    <row r="890" spans="1:22" ht="15.75" customHeight="1">
      <c r="A890" s="313"/>
      <c r="B890" s="398"/>
      <c r="C890" s="341"/>
      <c r="D890" s="313"/>
      <c r="E890" s="313"/>
      <c r="F890" s="315"/>
      <c r="G890" s="349"/>
      <c r="H890" s="385"/>
      <c r="I890" s="401"/>
      <c r="J890" s="385"/>
      <c r="K890" s="389"/>
      <c r="L890" s="389"/>
      <c r="M890" s="393"/>
      <c r="N890" s="394"/>
      <c r="O890" s="353"/>
      <c r="P890" s="353"/>
      <c r="Q890" s="357"/>
      <c r="R890" s="358"/>
    </row>
    <row r="891" spans="1:22" ht="19.5" customHeight="1" thickBot="1">
      <c r="A891" s="313"/>
      <c r="B891" s="398"/>
      <c r="C891" s="341"/>
      <c r="D891" s="314"/>
      <c r="E891" s="314"/>
      <c r="F891" s="316"/>
      <c r="G891" s="350"/>
      <c r="H891" s="386"/>
      <c r="I891" s="402"/>
      <c r="J891" s="386"/>
      <c r="K891" s="389"/>
      <c r="L891" s="389"/>
      <c r="M891" s="393"/>
      <c r="N891" s="394"/>
      <c r="O891" s="353"/>
      <c r="P891" s="353"/>
      <c r="Q891" s="357"/>
      <c r="R891" s="358"/>
    </row>
    <row r="892" spans="1:22" ht="45" customHeight="1">
      <c r="A892" s="313"/>
      <c r="B892" s="398"/>
      <c r="C892" s="25" t="s">
        <v>66</v>
      </c>
      <c r="D892" s="361" t="str">
        <f>IF('様式第６号(2)'!T159="","",'様式第６号(2)'!T159)</f>
        <v/>
      </c>
      <c r="E892" s="361" t="str">
        <f>IF('様式第６号(3)'!W152="","",'様式第６号(3)'!W152)</f>
        <v/>
      </c>
      <c r="F892" s="363" t="str">
        <f>IF(OR(D892="",E892=""),"",D892+E892)</f>
        <v/>
      </c>
      <c r="G892" s="365" t="str">
        <f>IF(F892&lt;=F900,D892,"")</f>
        <v/>
      </c>
      <c r="H892" s="367" t="str">
        <f>IF(F892&lt;=F900,E892,"")</f>
        <v/>
      </c>
      <c r="I892" s="369" t="str">
        <f>IF('様式第６号(2)'!V159="","",'様式第６号(2)'!V159)</f>
        <v/>
      </c>
      <c r="J892" s="371" t="str">
        <f>IF('様式第６号(3)'!P152="","",'様式第６号(3)'!P152)</f>
        <v/>
      </c>
      <c r="K892" s="389"/>
      <c r="L892" s="389"/>
      <c r="M892" s="393"/>
      <c r="N892" s="394"/>
      <c r="O892" s="353"/>
      <c r="P892" s="353"/>
      <c r="Q892" s="357"/>
      <c r="R892" s="358"/>
    </row>
    <row r="893" spans="1:22" ht="19.5" customHeight="1" thickBot="1">
      <c r="A893" s="313"/>
      <c r="B893" s="398"/>
      <c r="C893" s="340"/>
      <c r="D893" s="362"/>
      <c r="E893" s="362"/>
      <c r="F893" s="364"/>
      <c r="G893" s="366"/>
      <c r="H893" s="368"/>
      <c r="I893" s="370"/>
      <c r="J893" s="372"/>
      <c r="K893" s="390"/>
      <c r="L893" s="390"/>
      <c r="M893" s="395"/>
      <c r="N893" s="396"/>
      <c r="O893" s="354"/>
      <c r="P893" s="354"/>
      <c r="Q893" s="359"/>
      <c r="R893" s="360"/>
    </row>
    <row r="894" spans="1:22" ht="28.5" customHeight="1" thickBot="1">
      <c r="A894" s="313"/>
      <c r="B894" s="398"/>
      <c r="C894" s="341"/>
      <c r="D894" s="12" t="s">
        <v>11</v>
      </c>
      <c r="E894" s="12" t="s">
        <v>12</v>
      </c>
      <c r="F894" s="26" t="s">
        <v>13</v>
      </c>
      <c r="G894" s="334" t="s">
        <v>67</v>
      </c>
      <c r="H894" s="335"/>
      <c r="I894" s="42" t="s">
        <v>68</v>
      </c>
      <c r="J894" s="27" t="s">
        <v>69</v>
      </c>
      <c r="K894" s="342" t="s">
        <v>70</v>
      </c>
      <c r="L894" s="342"/>
      <c r="M894" s="342"/>
      <c r="N894" s="335"/>
    </row>
    <row r="895" spans="1:22" ht="41.25" customHeight="1" thickBot="1">
      <c r="A895" s="313"/>
      <c r="B895" s="343" t="str">
        <f>IF('様式第６号(2)'!D159="","",'様式第６号(2)'!D159)</f>
        <v/>
      </c>
      <c r="C895" s="341"/>
      <c r="D895" s="313" t="s">
        <v>71</v>
      </c>
      <c r="E895" s="313" t="s">
        <v>72</v>
      </c>
      <c r="F895" s="315" t="s">
        <v>73</v>
      </c>
      <c r="G895" s="42" t="s">
        <v>74</v>
      </c>
      <c r="H895" s="27" t="s">
        <v>75</v>
      </c>
      <c r="I895" s="42" t="s">
        <v>74</v>
      </c>
      <c r="J895" s="27" t="s">
        <v>75</v>
      </c>
      <c r="K895" s="345" t="s">
        <v>57</v>
      </c>
      <c r="L895" s="346"/>
      <c r="M895" s="347" t="s">
        <v>76</v>
      </c>
      <c r="N895" s="346"/>
      <c r="O895" s="28"/>
      <c r="P895" s="4"/>
      <c r="Q895" s="4"/>
    </row>
    <row r="896" spans="1:22" ht="18.75" customHeight="1">
      <c r="A896" s="313"/>
      <c r="B896" s="343"/>
      <c r="C896" s="29" t="s">
        <v>78</v>
      </c>
      <c r="D896" s="313"/>
      <c r="E896" s="313"/>
      <c r="F896" s="315"/>
      <c r="G896" s="348" t="s">
        <v>79</v>
      </c>
      <c r="H896" s="384" t="s">
        <v>80</v>
      </c>
      <c r="I896" s="387" t="str">
        <f>IF(E900="","",MIN(G892,G900)+SUM(I892))</f>
        <v/>
      </c>
      <c r="J896" s="333" t="str">
        <f>IF(E900="","",MIN(H892,H900)+SUM(J892))</f>
        <v/>
      </c>
      <c r="K896" s="373" t="str">
        <f>IF('様式第６号(2)'!AB159="","",'様式第６号(2)'!AB159)</f>
        <v/>
      </c>
      <c r="L896" s="373"/>
      <c r="M896" s="375" t="str">
        <f>IF('様式第６号(3)'!V152="","",'様式第６号(3)'!V152)</f>
        <v/>
      </c>
      <c r="N896" s="376"/>
      <c r="P896" s="4"/>
      <c r="Q896" s="4"/>
    </row>
    <row r="897" spans="1:22" ht="19.5" customHeight="1" thickBot="1">
      <c r="A897" s="313"/>
      <c r="B897" s="343"/>
      <c r="C897" s="379" t="str">
        <f>IFERROR(C893/C889,"")</f>
        <v/>
      </c>
      <c r="D897" s="313"/>
      <c r="E897" s="313"/>
      <c r="F897" s="315"/>
      <c r="G897" s="349"/>
      <c r="H897" s="385"/>
      <c r="I897" s="328"/>
      <c r="J897" s="330"/>
      <c r="K897" s="373"/>
      <c r="L897" s="373"/>
      <c r="M897" s="375"/>
      <c r="N897" s="376"/>
      <c r="P897" s="4"/>
      <c r="Q897" s="4"/>
    </row>
    <row r="898" spans="1:22" ht="15.75" customHeight="1">
      <c r="A898" s="313"/>
      <c r="B898" s="343"/>
      <c r="C898" s="380"/>
      <c r="D898" s="313"/>
      <c r="E898" s="313"/>
      <c r="F898" s="315"/>
      <c r="G898" s="349"/>
      <c r="H898" s="385"/>
      <c r="I898" s="30" t="s">
        <v>35</v>
      </c>
      <c r="J898" s="31" t="s">
        <v>35</v>
      </c>
      <c r="K898" s="373"/>
      <c r="L898" s="373"/>
      <c r="M898" s="375"/>
      <c r="N898" s="376"/>
      <c r="P898" s="4"/>
      <c r="Q898" s="4"/>
    </row>
    <row r="899" spans="1:22" ht="18.75" customHeight="1" thickBot="1">
      <c r="A899" s="313"/>
      <c r="B899" s="343"/>
      <c r="C899" s="32" t="s">
        <v>82</v>
      </c>
      <c r="D899" s="314"/>
      <c r="E899" s="314"/>
      <c r="F899" s="316"/>
      <c r="G899" s="350"/>
      <c r="H899" s="386"/>
      <c r="I899" s="54">
        <f>'様式第６号(2)'!$I$18</f>
        <v>0</v>
      </c>
      <c r="J899" s="55">
        <f>'様式第６号(3)'!$I$18</f>
        <v>0</v>
      </c>
      <c r="K899" s="373"/>
      <c r="L899" s="373"/>
      <c r="M899" s="375"/>
      <c r="N899" s="376"/>
      <c r="P899" s="4"/>
      <c r="Q899" s="4"/>
    </row>
    <row r="900" spans="1:22" ht="45" customHeight="1">
      <c r="A900" s="313"/>
      <c r="B900" s="343"/>
      <c r="C900" s="379" t="str">
        <f>IF(OR(C889="",C893=""),"",IF(AND(C897&gt;=0.85,C897&lt;=1.15),"○","×"))</f>
        <v/>
      </c>
      <c r="D900" s="382" t="str">
        <f>IF(C889="","",C889)</f>
        <v/>
      </c>
      <c r="E900" s="336"/>
      <c r="F900" s="338" t="str">
        <f>IFERROR(D900*E900,"")</f>
        <v/>
      </c>
      <c r="G900" s="327" t="str">
        <f>IF(F900&lt;F892,ROUNDUP(F900*D892/ F892,0),"")</f>
        <v/>
      </c>
      <c r="H900" s="329" t="str">
        <f>IF(F900&lt;F892,ROUNDUP(F900*E892/ F892,0),"")</f>
        <v/>
      </c>
      <c r="I900" s="331" t="str">
        <f>IFERROR(ROUNDUP(I896*I899,0),"")</f>
        <v/>
      </c>
      <c r="J900" s="333" t="str">
        <f>IFERROR(ROUNDUP(J896*J899,0),"")</f>
        <v/>
      </c>
      <c r="K900" s="373"/>
      <c r="L900" s="373"/>
      <c r="M900" s="375"/>
      <c r="N900" s="376"/>
      <c r="P900" s="4"/>
      <c r="Q900" s="4"/>
    </row>
    <row r="901" spans="1:22" ht="19.5" customHeight="1" thickBot="1">
      <c r="A901" s="314"/>
      <c r="B901" s="344"/>
      <c r="C901" s="381"/>
      <c r="D901" s="383"/>
      <c r="E901" s="337"/>
      <c r="F901" s="339"/>
      <c r="G901" s="328"/>
      <c r="H901" s="330"/>
      <c r="I901" s="332"/>
      <c r="J901" s="330"/>
      <c r="K901" s="374"/>
      <c r="L901" s="374"/>
      <c r="M901" s="377"/>
      <c r="N901" s="378"/>
      <c r="P901" s="33"/>
      <c r="Q901" s="34"/>
      <c r="R901" s="34"/>
    </row>
    <row r="902" spans="1:22" ht="24" customHeight="1" thickBot="1">
      <c r="A902" s="10" t="s">
        <v>108</v>
      </c>
      <c r="B902" s="11" t="s">
        <v>84</v>
      </c>
      <c r="C902" s="12" t="s">
        <v>7</v>
      </c>
      <c r="D902" s="12" t="s">
        <v>8</v>
      </c>
      <c r="E902" s="12" t="s">
        <v>9</v>
      </c>
      <c r="F902" s="13" t="s">
        <v>10</v>
      </c>
      <c r="G902" s="334" t="s">
        <v>44</v>
      </c>
      <c r="H902" s="335"/>
      <c r="I902" s="334" t="s">
        <v>45</v>
      </c>
      <c r="J902" s="335"/>
      <c r="K902" s="318" t="s">
        <v>46</v>
      </c>
      <c r="L902" s="403"/>
      <c r="M902" s="403"/>
      <c r="N902" s="319"/>
      <c r="O902" s="404" t="s">
        <v>47</v>
      </c>
      <c r="P902" s="404"/>
      <c r="Q902" s="404"/>
      <c r="R902" s="346"/>
      <c r="T902" s="14"/>
      <c r="U902" s="14"/>
      <c r="V902" s="14"/>
    </row>
    <row r="903" spans="1:22" ht="31.5" customHeight="1" thickBot="1">
      <c r="A903" s="313">
        <v>55</v>
      </c>
      <c r="B903" s="15" t="s">
        <v>48</v>
      </c>
      <c r="C903" s="11" t="s">
        <v>49</v>
      </c>
      <c r="D903" s="313" t="s">
        <v>50</v>
      </c>
      <c r="E903" s="313" t="s">
        <v>51</v>
      </c>
      <c r="F903" s="315" t="s">
        <v>52</v>
      </c>
      <c r="G903" s="16" t="s">
        <v>53</v>
      </c>
      <c r="H903" s="17" t="s">
        <v>54</v>
      </c>
      <c r="I903" s="18" t="s">
        <v>53</v>
      </c>
      <c r="J903" s="17" t="s">
        <v>54</v>
      </c>
      <c r="K903" s="317" t="s">
        <v>55</v>
      </c>
      <c r="L903" s="318"/>
      <c r="M903" s="320" t="s">
        <v>56</v>
      </c>
      <c r="N903" s="317"/>
      <c r="O903" s="321" t="s">
        <v>57</v>
      </c>
      <c r="P903" s="321"/>
      <c r="Q903" s="323" t="s">
        <v>58</v>
      </c>
      <c r="R903" s="324"/>
      <c r="T903" s="19"/>
      <c r="U903" s="43"/>
      <c r="V903" s="20"/>
    </row>
    <row r="904" spans="1:22" ht="24" customHeight="1" thickBot="1">
      <c r="A904" s="313"/>
      <c r="B904" s="397" t="str">
        <f>IF('様式第６号(2)'!B161="","",'様式第６号(2)'!B161)</f>
        <v/>
      </c>
      <c r="C904" s="21" t="s">
        <v>59</v>
      </c>
      <c r="D904" s="313"/>
      <c r="E904" s="313"/>
      <c r="F904" s="315"/>
      <c r="G904" s="348" t="s">
        <v>60</v>
      </c>
      <c r="H904" s="399" t="s">
        <v>61</v>
      </c>
      <c r="I904" s="400" t="s">
        <v>62</v>
      </c>
      <c r="J904" s="384" t="s">
        <v>63</v>
      </c>
      <c r="K904" s="319"/>
      <c r="L904" s="318"/>
      <c r="M904" s="320"/>
      <c r="N904" s="317"/>
      <c r="O904" s="322"/>
      <c r="P904" s="322"/>
      <c r="Q904" s="325"/>
      <c r="R904" s="326"/>
    </row>
    <row r="905" spans="1:22" ht="17.25" customHeight="1">
      <c r="A905" s="313"/>
      <c r="B905" s="398"/>
      <c r="C905" s="340"/>
      <c r="D905" s="313"/>
      <c r="E905" s="313"/>
      <c r="F905" s="315"/>
      <c r="G905" s="349"/>
      <c r="H905" s="385"/>
      <c r="I905" s="401"/>
      <c r="J905" s="385"/>
      <c r="K905" s="388" t="str">
        <f>IFERROR((IF((I916+J916)&gt;12000*E916,ROUNDUP(12000*E916*I916/(I916+J916),0),"")),"")</f>
        <v/>
      </c>
      <c r="L905" s="388"/>
      <c r="M905" s="391" t="str">
        <f>IFERROR((IF((I916+J916)&gt;12000*E916,ROUNDUP(12000*E916*J916/(I916+J916),0),"")),"")</f>
        <v/>
      </c>
      <c r="N905" s="392"/>
      <c r="O905" s="351" t="str">
        <f>IF(AND(I916="",K905=""),"",MIN(I916,K905)+K912)</f>
        <v/>
      </c>
      <c r="P905" s="352"/>
      <c r="Q905" s="355" t="str">
        <f>IF(AND(J916="",M905=""),"",MIN(J916,M905)+M912)</f>
        <v/>
      </c>
      <c r="R905" s="356"/>
    </row>
    <row r="906" spans="1:22" ht="15.75" customHeight="1">
      <c r="A906" s="313"/>
      <c r="B906" s="398"/>
      <c r="C906" s="341"/>
      <c r="D906" s="313"/>
      <c r="E906" s="313"/>
      <c r="F906" s="315"/>
      <c r="G906" s="349"/>
      <c r="H906" s="385"/>
      <c r="I906" s="401"/>
      <c r="J906" s="385"/>
      <c r="K906" s="389"/>
      <c r="L906" s="389"/>
      <c r="M906" s="393"/>
      <c r="N906" s="394"/>
      <c r="O906" s="353"/>
      <c r="P906" s="353"/>
      <c r="Q906" s="357"/>
      <c r="R906" s="358"/>
    </row>
    <row r="907" spans="1:22" ht="19.5" customHeight="1" thickBot="1">
      <c r="A907" s="313"/>
      <c r="B907" s="398"/>
      <c r="C907" s="341"/>
      <c r="D907" s="314"/>
      <c r="E907" s="314"/>
      <c r="F907" s="316"/>
      <c r="G907" s="350"/>
      <c r="H907" s="386"/>
      <c r="I907" s="402"/>
      <c r="J907" s="386"/>
      <c r="K907" s="389"/>
      <c r="L907" s="389"/>
      <c r="M907" s="393"/>
      <c r="N907" s="394"/>
      <c r="O907" s="353"/>
      <c r="P907" s="353"/>
      <c r="Q907" s="357"/>
      <c r="R907" s="358"/>
    </row>
    <row r="908" spans="1:22" ht="45" customHeight="1">
      <c r="A908" s="313"/>
      <c r="B908" s="398"/>
      <c r="C908" s="25" t="s">
        <v>66</v>
      </c>
      <c r="D908" s="361" t="str">
        <f>IF('様式第６号(2)'!T161="","",'様式第６号(2)'!T161)</f>
        <v/>
      </c>
      <c r="E908" s="361" t="str">
        <f>IF('様式第６号(3)'!W154="","",'様式第６号(3)'!W154)</f>
        <v/>
      </c>
      <c r="F908" s="363" t="str">
        <f>IF(OR(D908="",E908=""),"",D908+E908)</f>
        <v/>
      </c>
      <c r="G908" s="365" t="str">
        <f>IF(F908&lt;=F916,D908,"")</f>
        <v/>
      </c>
      <c r="H908" s="367" t="str">
        <f>IF(F908&lt;=F916,E908,"")</f>
        <v/>
      </c>
      <c r="I908" s="369" t="str">
        <f>IF('様式第６号(2)'!V161="","",'様式第６号(2)'!V161)</f>
        <v/>
      </c>
      <c r="J908" s="371" t="str">
        <f>IF('様式第６号(3)'!P154="","",'様式第６号(3)'!P154)</f>
        <v/>
      </c>
      <c r="K908" s="389"/>
      <c r="L908" s="389"/>
      <c r="M908" s="393"/>
      <c r="N908" s="394"/>
      <c r="O908" s="353"/>
      <c r="P908" s="353"/>
      <c r="Q908" s="357"/>
      <c r="R908" s="358"/>
    </row>
    <row r="909" spans="1:22" ht="19.5" customHeight="1" thickBot="1">
      <c r="A909" s="313"/>
      <c r="B909" s="398"/>
      <c r="C909" s="340"/>
      <c r="D909" s="362"/>
      <c r="E909" s="362"/>
      <c r="F909" s="364"/>
      <c r="G909" s="366"/>
      <c r="H909" s="368"/>
      <c r="I909" s="370"/>
      <c r="J909" s="372"/>
      <c r="K909" s="390"/>
      <c r="L909" s="390"/>
      <c r="M909" s="395"/>
      <c r="N909" s="396"/>
      <c r="O909" s="354"/>
      <c r="P909" s="354"/>
      <c r="Q909" s="359"/>
      <c r="R909" s="360"/>
    </row>
    <row r="910" spans="1:22" ht="28.5" customHeight="1" thickBot="1">
      <c r="A910" s="313"/>
      <c r="B910" s="398"/>
      <c r="C910" s="341"/>
      <c r="D910" s="12" t="s">
        <v>11</v>
      </c>
      <c r="E910" s="12" t="s">
        <v>12</v>
      </c>
      <c r="F910" s="26" t="s">
        <v>13</v>
      </c>
      <c r="G910" s="334" t="s">
        <v>67</v>
      </c>
      <c r="H910" s="335"/>
      <c r="I910" s="42" t="s">
        <v>68</v>
      </c>
      <c r="J910" s="27" t="s">
        <v>69</v>
      </c>
      <c r="K910" s="342" t="s">
        <v>70</v>
      </c>
      <c r="L910" s="342"/>
      <c r="M910" s="342"/>
      <c r="N910" s="335"/>
    </row>
    <row r="911" spans="1:22" ht="41.25" customHeight="1" thickBot="1">
      <c r="A911" s="313"/>
      <c r="B911" s="343" t="str">
        <f>IF('様式第６号(2)'!D161="","",'様式第６号(2)'!D161)</f>
        <v/>
      </c>
      <c r="C911" s="341"/>
      <c r="D911" s="313" t="s">
        <v>71</v>
      </c>
      <c r="E911" s="313" t="s">
        <v>72</v>
      </c>
      <c r="F911" s="315" t="s">
        <v>73</v>
      </c>
      <c r="G911" s="42" t="s">
        <v>74</v>
      </c>
      <c r="H911" s="27" t="s">
        <v>75</v>
      </c>
      <c r="I911" s="42" t="s">
        <v>74</v>
      </c>
      <c r="J911" s="27" t="s">
        <v>75</v>
      </c>
      <c r="K911" s="345" t="s">
        <v>57</v>
      </c>
      <c r="L911" s="346"/>
      <c r="M911" s="347" t="s">
        <v>76</v>
      </c>
      <c r="N911" s="346"/>
      <c r="O911" s="28"/>
      <c r="P911" s="4"/>
      <c r="Q911" s="4"/>
      <c r="T911" s="3"/>
      <c r="U911" s="3"/>
      <c r="V911" s="3"/>
    </row>
    <row r="912" spans="1:22" ht="18.75" customHeight="1">
      <c r="A912" s="313"/>
      <c r="B912" s="343"/>
      <c r="C912" s="29" t="s">
        <v>78</v>
      </c>
      <c r="D912" s="313"/>
      <c r="E912" s="313"/>
      <c r="F912" s="315"/>
      <c r="G912" s="348" t="s">
        <v>79</v>
      </c>
      <c r="H912" s="384" t="s">
        <v>80</v>
      </c>
      <c r="I912" s="387" t="str">
        <f>IF(E916="","",MIN(G908,G916)+SUM(I908))</f>
        <v/>
      </c>
      <c r="J912" s="333" t="str">
        <f>IF(E916="","",MIN(H908,H916)+SUM(J908))</f>
        <v/>
      </c>
      <c r="K912" s="373" t="str">
        <f>IF('様式第６号(2)'!AB161="","",'様式第６号(2)'!AB161)</f>
        <v/>
      </c>
      <c r="L912" s="373"/>
      <c r="M912" s="375" t="str">
        <f>IF('様式第６号(3)'!V154="","",'様式第６号(3)'!V154)</f>
        <v/>
      </c>
      <c r="N912" s="376"/>
      <c r="P912" s="4"/>
      <c r="Q912" s="4"/>
      <c r="T912" s="3"/>
      <c r="U912" s="3"/>
      <c r="V912" s="3"/>
    </row>
    <row r="913" spans="1:22" ht="19.5" customHeight="1" thickBot="1">
      <c r="A913" s="313"/>
      <c r="B913" s="343"/>
      <c r="C913" s="379" t="str">
        <f>IFERROR(C909/C905,"")</f>
        <v/>
      </c>
      <c r="D913" s="313"/>
      <c r="E913" s="313"/>
      <c r="F913" s="315"/>
      <c r="G913" s="349"/>
      <c r="H913" s="385"/>
      <c r="I913" s="328"/>
      <c r="J913" s="330"/>
      <c r="K913" s="373"/>
      <c r="L913" s="373"/>
      <c r="M913" s="375"/>
      <c r="N913" s="376"/>
      <c r="P913" s="4"/>
      <c r="Q913" s="4"/>
      <c r="T913" s="3"/>
      <c r="U913" s="3"/>
      <c r="V913" s="3"/>
    </row>
    <row r="914" spans="1:22" ht="15.75" customHeight="1">
      <c r="A914" s="313"/>
      <c r="B914" s="343"/>
      <c r="C914" s="380"/>
      <c r="D914" s="313"/>
      <c r="E914" s="313"/>
      <c r="F914" s="315"/>
      <c r="G914" s="349"/>
      <c r="H914" s="385"/>
      <c r="I914" s="30" t="s">
        <v>35</v>
      </c>
      <c r="J914" s="31" t="s">
        <v>35</v>
      </c>
      <c r="K914" s="373"/>
      <c r="L914" s="373"/>
      <c r="M914" s="375"/>
      <c r="N914" s="376"/>
      <c r="P914" s="4"/>
      <c r="Q914" s="4"/>
      <c r="T914" s="3"/>
      <c r="U914" s="3"/>
      <c r="V914" s="3"/>
    </row>
    <row r="915" spans="1:22" ht="18.75" customHeight="1" thickBot="1">
      <c r="A915" s="313"/>
      <c r="B915" s="343"/>
      <c r="C915" s="32" t="s">
        <v>82</v>
      </c>
      <c r="D915" s="314"/>
      <c r="E915" s="314"/>
      <c r="F915" s="316"/>
      <c r="G915" s="350"/>
      <c r="H915" s="386"/>
      <c r="I915" s="54">
        <f>'様式第６号(2)'!$I$18</f>
        <v>0</v>
      </c>
      <c r="J915" s="55">
        <f>'様式第６号(3)'!$I$18</f>
        <v>0</v>
      </c>
      <c r="K915" s="373"/>
      <c r="L915" s="373"/>
      <c r="M915" s="375"/>
      <c r="N915" s="376"/>
      <c r="P915" s="4"/>
      <c r="Q915" s="4"/>
      <c r="T915" s="3"/>
      <c r="U915" s="3"/>
      <c r="V915" s="3"/>
    </row>
    <row r="916" spans="1:22" ht="45" customHeight="1">
      <c r="A916" s="313"/>
      <c r="B916" s="343"/>
      <c r="C916" s="379" t="str">
        <f>IF(OR(C905="",C909=""),"",IF(AND(C913&gt;=0.85,C913&lt;=1.15),"○","×"))</f>
        <v/>
      </c>
      <c r="D916" s="382" t="str">
        <f>IF(C905="","",C905)</f>
        <v/>
      </c>
      <c r="E916" s="336"/>
      <c r="F916" s="338" t="str">
        <f>IFERROR(D916*E916,"")</f>
        <v/>
      </c>
      <c r="G916" s="327" t="str">
        <f>IF(F916&lt;F908,ROUNDUP(F916*D908/ F908,0),"")</f>
        <v/>
      </c>
      <c r="H916" s="329" t="str">
        <f>IF(F916&lt;F908,ROUNDUP(F916*E908/ F908,0),"")</f>
        <v/>
      </c>
      <c r="I916" s="331" t="str">
        <f>IFERROR(ROUNDUP(I912*I915,0),"")</f>
        <v/>
      </c>
      <c r="J916" s="333" t="str">
        <f>IFERROR(ROUNDUP(J912*J915,0),"")</f>
        <v/>
      </c>
      <c r="K916" s="373"/>
      <c r="L916" s="373"/>
      <c r="M916" s="375"/>
      <c r="N916" s="376"/>
      <c r="P916" s="4"/>
      <c r="Q916" s="4"/>
      <c r="T916" s="3"/>
      <c r="U916" s="3"/>
      <c r="V916" s="3"/>
    </row>
    <row r="917" spans="1:22" ht="19.5" customHeight="1" thickBot="1">
      <c r="A917" s="314"/>
      <c r="B917" s="344"/>
      <c r="C917" s="381"/>
      <c r="D917" s="383"/>
      <c r="E917" s="337"/>
      <c r="F917" s="339"/>
      <c r="G917" s="328"/>
      <c r="H917" s="330"/>
      <c r="I917" s="332"/>
      <c r="J917" s="330"/>
      <c r="K917" s="374"/>
      <c r="L917" s="374"/>
      <c r="M917" s="377"/>
      <c r="N917" s="378"/>
      <c r="P917" s="33"/>
      <c r="Q917" s="34"/>
      <c r="R917" s="34"/>
    </row>
    <row r="918" spans="1:22" ht="24" customHeight="1" thickBot="1">
      <c r="A918" s="10" t="s">
        <v>108</v>
      </c>
      <c r="B918" s="11" t="s">
        <v>84</v>
      </c>
      <c r="C918" s="12" t="s">
        <v>7</v>
      </c>
      <c r="D918" s="12" t="s">
        <v>8</v>
      </c>
      <c r="E918" s="12" t="s">
        <v>9</v>
      </c>
      <c r="F918" s="13" t="s">
        <v>10</v>
      </c>
      <c r="G918" s="334" t="s">
        <v>44</v>
      </c>
      <c r="H918" s="335"/>
      <c r="I918" s="334" t="s">
        <v>45</v>
      </c>
      <c r="J918" s="335"/>
      <c r="K918" s="318" t="s">
        <v>46</v>
      </c>
      <c r="L918" s="403"/>
      <c r="M918" s="403"/>
      <c r="N918" s="319"/>
      <c r="O918" s="404" t="s">
        <v>47</v>
      </c>
      <c r="P918" s="404"/>
      <c r="Q918" s="404"/>
      <c r="R918" s="346"/>
      <c r="T918" s="14"/>
      <c r="U918" s="14"/>
      <c r="V918" s="14"/>
    </row>
    <row r="919" spans="1:22" ht="31.5" customHeight="1" thickBot="1">
      <c r="A919" s="313">
        <v>56</v>
      </c>
      <c r="B919" s="15" t="s">
        <v>48</v>
      </c>
      <c r="C919" s="11" t="s">
        <v>49</v>
      </c>
      <c r="D919" s="313" t="s">
        <v>50</v>
      </c>
      <c r="E919" s="313" t="s">
        <v>51</v>
      </c>
      <c r="F919" s="315" t="s">
        <v>52</v>
      </c>
      <c r="G919" s="16" t="s">
        <v>53</v>
      </c>
      <c r="H919" s="17" t="s">
        <v>54</v>
      </c>
      <c r="I919" s="18" t="s">
        <v>53</v>
      </c>
      <c r="J919" s="17" t="s">
        <v>54</v>
      </c>
      <c r="K919" s="317" t="s">
        <v>55</v>
      </c>
      <c r="L919" s="318"/>
      <c r="M919" s="320" t="s">
        <v>56</v>
      </c>
      <c r="N919" s="317"/>
      <c r="O919" s="321" t="s">
        <v>57</v>
      </c>
      <c r="P919" s="321"/>
      <c r="Q919" s="323" t="s">
        <v>58</v>
      </c>
      <c r="R919" s="324"/>
      <c r="T919" s="19"/>
      <c r="U919" s="43"/>
      <c r="V919" s="20"/>
    </row>
    <row r="920" spans="1:22" ht="24" customHeight="1" thickBot="1">
      <c r="A920" s="313"/>
      <c r="B920" s="397" t="str">
        <f>IF('様式第６号(2)'!B163="","",'様式第６号(2)'!B163)</f>
        <v/>
      </c>
      <c r="C920" s="21" t="s">
        <v>59</v>
      </c>
      <c r="D920" s="313"/>
      <c r="E920" s="313"/>
      <c r="F920" s="315"/>
      <c r="G920" s="348" t="s">
        <v>60</v>
      </c>
      <c r="H920" s="399" t="s">
        <v>61</v>
      </c>
      <c r="I920" s="400" t="s">
        <v>62</v>
      </c>
      <c r="J920" s="384" t="s">
        <v>63</v>
      </c>
      <c r="K920" s="319"/>
      <c r="L920" s="318"/>
      <c r="M920" s="320"/>
      <c r="N920" s="317"/>
      <c r="O920" s="322"/>
      <c r="P920" s="322"/>
      <c r="Q920" s="325"/>
      <c r="R920" s="326"/>
    </row>
    <row r="921" spans="1:22" ht="17.25" customHeight="1">
      <c r="A921" s="313"/>
      <c r="B921" s="398"/>
      <c r="C921" s="340"/>
      <c r="D921" s="313"/>
      <c r="E921" s="313"/>
      <c r="F921" s="315"/>
      <c r="G921" s="349"/>
      <c r="H921" s="385"/>
      <c r="I921" s="401"/>
      <c r="J921" s="385"/>
      <c r="K921" s="388" t="str">
        <f>IFERROR((IF((I932+J932)&gt;12000*E932,ROUNDUP(12000*E932*I932/(I932+J932),0),"")),"")</f>
        <v/>
      </c>
      <c r="L921" s="388"/>
      <c r="M921" s="391" t="str">
        <f>IFERROR((IF((I932+J932)&gt;12000*E932,ROUNDUP(12000*E932*J932/(I932+J932),0),"")),"")</f>
        <v/>
      </c>
      <c r="N921" s="392"/>
      <c r="O921" s="351" t="str">
        <f>IF(AND(I932="",K921=""),"",MIN(I932,K921)+K928)</f>
        <v/>
      </c>
      <c r="P921" s="352"/>
      <c r="Q921" s="355" t="str">
        <f>IF(AND(J932="",M921=""),"",MIN(J932,M921)+M928)</f>
        <v/>
      </c>
      <c r="R921" s="356"/>
    </row>
    <row r="922" spans="1:22" ht="15.75" customHeight="1">
      <c r="A922" s="313"/>
      <c r="B922" s="398"/>
      <c r="C922" s="341"/>
      <c r="D922" s="313"/>
      <c r="E922" s="313"/>
      <c r="F922" s="315"/>
      <c r="G922" s="349"/>
      <c r="H922" s="385"/>
      <c r="I922" s="401"/>
      <c r="J922" s="385"/>
      <c r="K922" s="389"/>
      <c r="L922" s="389"/>
      <c r="M922" s="393"/>
      <c r="N922" s="394"/>
      <c r="O922" s="353"/>
      <c r="P922" s="353"/>
      <c r="Q922" s="357"/>
      <c r="R922" s="358"/>
    </row>
    <row r="923" spans="1:22" ht="19.5" customHeight="1" thickBot="1">
      <c r="A923" s="313"/>
      <c r="B923" s="398"/>
      <c r="C923" s="341"/>
      <c r="D923" s="314"/>
      <c r="E923" s="314"/>
      <c r="F923" s="316"/>
      <c r="G923" s="350"/>
      <c r="H923" s="386"/>
      <c r="I923" s="402"/>
      <c r="J923" s="386"/>
      <c r="K923" s="389"/>
      <c r="L923" s="389"/>
      <c r="M923" s="393"/>
      <c r="N923" s="394"/>
      <c r="O923" s="353"/>
      <c r="P923" s="353"/>
      <c r="Q923" s="357"/>
      <c r="R923" s="358"/>
    </row>
    <row r="924" spans="1:22" ht="45" customHeight="1">
      <c r="A924" s="313"/>
      <c r="B924" s="398"/>
      <c r="C924" s="25" t="s">
        <v>66</v>
      </c>
      <c r="D924" s="361" t="str">
        <f>IF('様式第６号(2)'!T163="","",'様式第６号(2)'!T163)</f>
        <v/>
      </c>
      <c r="E924" s="361" t="str">
        <f>IF('様式第６号(3)'!W156="","",'様式第６号(3)'!W156)</f>
        <v/>
      </c>
      <c r="F924" s="363" t="str">
        <f>IF(OR(D924="",E924=""),"",D924+E924)</f>
        <v/>
      </c>
      <c r="G924" s="365" t="str">
        <f>IF(F924&lt;=F932,D924,"")</f>
        <v/>
      </c>
      <c r="H924" s="367" t="str">
        <f>IF(F924&lt;=F932,E924,"")</f>
        <v/>
      </c>
      <c r="I924" s="369" t="str">
        <f>IF('様式第６号(2)'!V163="","",'様式第６号(2)'!V163)</f>
        <v/>
      </c>
      <c r="J924" s="371" t="str">
        <f>IF('様式第６号(3)'!P156="","",'様式第６号(3)'!P156)</f>
        <v/>
      </c>
      <c r="K924" s="389"/>
      <c r="L924" s="389"/>
      <c r="M924" s="393"/>
      <c r="N924" s="394"/>
      <c r="O924" s="353"/>
      <c r="P924" s="353"/>
      <c r="Q924" s="357"/>
      <c r="R924" s="358"/>
    </row>
    <row r="925" spans="1:22" ht="19.5" customHeight="1" thickBot="1">
      <c r="A925" s="313"/>
      <c r="B925" s="398"/>
      <c r="C925" s="340"/>
      <c r="D925" s="362"/>
      <c r="E925" s="362"/>
      <c r="F925" s="364"/>
      <c r="G925" s="366"/>
      <c r="H925" s="368"/>
      <c r="I925" s="370"/>
      <c r="J925" s="372"/>
      <c r="K925" s="390"/>
      <c r="L925" s="390"/>
      <c r="M925" s="395"/>
      <c r="N925" s="396"/>
      <c r="O925" s="354"/>
      <c r="P925" s="354"/>
      <c r="Q925" s="359"/>
      <c r="R925" s="360"/>
    </row>
    <row r="926" spans="1:22" ht="28.5" customHeight="1" thickBot="1">
      <c r="A926" s="313"/>
      <c r="B926" s="398"/>
      <c r="C926" s="341"/>
      <c r="D926" s="12" t="s">
        <v>11</v>
      </c>
      <c r="E926" s="12" t="s">
        <v>12</v>
      </c>
      <c r="F926" s="26" t="s">
        <v>13</v>
      </c>
      <c r="G926" s="334" t="s">
        <v>67</v>
      </c>
      <c r="H926" s="335"/>
      <c r="I926" s="42" t="s">
        <v>68</v>
      </c>
      <c r="J926" s="27" t="s">
        <v>69</v>
      </c>
      <c r="K926" s="342" t="s">
        <v>70</v>
      </c>
      <c r="L926" s="342"/>
      <c r="M926" s="342"/>
      <c r="N926" s="335"/>
    </row>
    <row r="927" spans="1:22" ht="41.25" customHeight="1" thickBot="1">
      <c r="A927" s="313"/>
      <c r="B927" s="343" t="str">
        <f>IF('様式第６号(2)'!D163="","",'様式第６号(2)'!D163)</f>
        <v/>
      </c>
      <c r="C927" s="341"/>
      <c r="D927" s="313" t="s">
        <v>71</v>
      </c>
      <c r="E927" s="313" t="s">
        <v>72</v>
      </c>
      <c r="F927" s="315" t="s">
        <v>73</v>
      </c>
      <c r="G927" s="42" t="s">
        <v>74</v>
      </c>
      <c r="H927" s="27" t="s">
        <v>75</v>
      </c>
      <c r="I927" s="42" t="s">
        <v>74</v>
      </c>
      <c r="J927" s="27" t="s">
        <v>75</v>
      </c>
      <c r="K927" s="345" t="s">
        <v>57</v>
      </c>
      <c r="L927" s="346"/>
      <c r="M927" s="347" t="s">
        <v>76</v>
      </c>
      <c r="N927" s="346"/>
      <c r="O927" s="28"/>
      <c r="P927" s="4"/>
      <c r="Q927" s="4"/>
    </row>
    <row r="928" spans="1:22" ht="18.75" customHeight="1">
      <c r="A928" s="313"/>
      <c r="B928" s="343"/>
      <c r="C928" s="29" t="s">
        <v>78</v>
      </c>
      <c r="D928" s="313"/>
      <c r="E928" s="313"/>
      <c r="F928" s="315"/>
      <c r="G928" s="348" t="s">
        <v>79</v>
      </c>
      <c r="H928" s="384" t="s">
        <v>80</v>
      </c>
      <c r="I928" s="387" t="str">
        <f>IF(E932="","",MIN(G924,G932)+SUM(I924))</f>
        <v/>
      </c>
      <c r="J928" s="333" t="str">
        <f>IF(E932="","",MIN(H924,H932)+SUM(J924))</f>
        <v/>
      </c>
      <c r="K928" s="373" t="str">
        <f>IF('様式第６号(2)'!AB163="","",'様式第６号(2)'!AB163)</f>
        <v/>
      </c>
      <c r="L928" s="373"/>
      <c r="M928" s="375" t="str">
        <f>IF('様式第６号(3)'!V156="","",'様式第６号(3)'!V156)</f>
        <v/>
      </c>
      <c r="N928" s="376"/>
      <c r="P928" s="4"/>
      <c r="Q928" s="4"/>
    </row>
    <row r="929" spans="1:22" ht="19.5" customHeight="1" thickBot="1">
      <c r="A929" s="313"/>
      <c r="B929" s="343"/>
      <c r="C929" s="379" t="str">
        <f>IFERROR(C925/C921,"")</f>
        <v/>
      </c>
      <c r="D929" s="313"/>
      <c r="E929" s="313"/>
      <c r="F929" s="315"/>
      <c r="G929" s="349"/>
      <c r="H929" s="385"/>
      <c r="I929" s="328"/>
      <c r="J929" s="330"/>
      <c r="K929" s="373"/>
      <c r="L929" s="373"/>
      <c r="M929" s="375"/>
      <c r="N929" s="376"/>
      <c r="P929" s="4"/>
      <c r="Q929" s="4"/>
    </row>
    <row r="930" spans="1:22" ht="15.75" customHeight="1">
      <c r="A930" s="313"/>
      <c r="B930" s="343"/>
      <c r="C930" s="380"/>
      <c r="D930" s="313"/>
      <c r="E930" s="313"/>
      <c r="F930" s="315"/>
      <c r="G930" s="349"/>
      <c r="H930" s="385"/>
      <c r="I930" s="30" t="s">
        <v>35</v>
      </c>
      <c r="J930" s="31" t="s">
        <v>35</v>
      </c>
      <c r="K930" s="373"/>
      <c r="L930" s="373"/>
      <c r="M930" s="375"/>
      <c r="N930" s="376"/>
      <c r="P930" s="4"/>
      <c r="Q930" s="4"/>
    </row>
    <row r="931" spans="1:22" ht="18.75" customHeight="1" thickBot="1">
      <c r="A931" s="313"/>
      <c r="B931" s="343"/>
      <c r="C931" s="32" t="s">
        <v>82</v>
      </c>
      <c r="D931" s="314"/>
      <c r="E931" s="314"/>
      <c r="F931" s="316"/>
      <c r="G931" s="350"/>
      <c r="H931" s="386"/>
      <c r="I931" s="54">
        <f>'様式第６号(2)'!$I$18</f>
        <v>0</v>
      </c>
      <c r="J931" s="55">
        <f>'様式第６号(3)'!$I$18</f>
        <v>0</v>
      </c>
      <c r="K931" s="373"/>
      <c r="L931" s="373"/>
      <c r="M931" s="375"/>
      <c r="N931" s="376"/>
      <c r="P931" s="4"/>
      <c r="Q931" s="4"/>
    </row>
    <row r="932" spans="1:22" ht="45" customHeight="1">
      <c r="A932" s="313"/>
      <c r="B932" s="343"/>
      <c r="C932" s="379" t="str">
        <f>IF(OR(C921="",C925=""),"",IF(AND(C929&gt;=0.85,C929&lt;=1.15),"○","×"))</f>
        <v/>
      </c>
      <c r="D932" s="382" t="str">
        <f>IF(C921="","",C921)</f>
        <v/>
      </c>
      <c r="E932" s="336"/>
      <c r="F932" s="338" t="str">
        <f>IFERROR(D932*E932,"")</f>
        <v/>
      </c>
      <c r="G932" s="327" t="str">
        <f>IF(F932&lt;F924,ROUNDUP(F932*D924/ F924,0),"")</f>
        <v/>
      </c>
      <c r="H932" s="329" t="str">
        <f>IF(F932&lt;F924,ROUNDUP(F932*E924/ F924,0),"")</f>
        <v/>
      </c>
      <c r="I932" s="331" t="str">
        <f>IFERROR(ROUNDUP(I928*I931,0),"")</f>
        <v/>
      </c>
      <c r="J932" s="333" t="str">
        <f>IFERROR(ROUNDUP(J928*J931,0),"")</f>
        <v/>
      </c>
      <c r="K932" s="373"/>
      <c r="L932" s="373"/>
      <c r="M932" s="375"/>
      <c r="N932" s="376"/>
      <c r="P932" s="4"/>
      <c r="Q932" s="4"/>
    </row>
    <row r="933" spans="1:22" ht="19.5" customHeight="1" thickBot="1">
      <c r="A933" s="314"/>
      <c r="B933" s="344"/>
      <c r="C933" s="381"/>
      <c r="D933" s="383"/>
      <c r="E933" s="337"/>
      <c r="F933" s="339"/>
      <c r="G933" s="328"/>
      <c r="H933" s="330"/>
      <c r="I933" s="332"/>
      <c r="J933" s="330"/>
      <c r="K933" s="374"/>
      <c r="L933" s="374"/>
      <c r="M933" s="377"/>
      <c r="N933" s="378"/>
      <c r="P933" s="33"/>
      <c r="Q933" s="34"/>
      <c r="R933" s="34"/>
    </row>
    <row r="934" spans="1:22" ht="24" customHeight="1" thickBot="1">
      <c r="A934" s="10" t="s">
        <v>108</v>
      </c>
      <c r="B934" s="11" t="s">
        <v>84</v>
      </c>
      <c r="C934" s="12" t="s">
        <v>7</v>
      </c>
      <c r="D934" s="12" t="s">
        <v>8</v>
      </c>
      <c r="E934" s="12" t="s">
        <v>9</v>
      </c>
      <c r="F934" s="13" t="s">
        <v>10</v>
      </c>
      <c r="G934" s="334" t="s">
        <v>44</v>
      </c>
      <c r="H934" s="335"/>
      <c r="I934" s="334" t="s">
        <v>45</v>
      </c>
      <c r="J934" s="335"/>
      <c r="K934" s="318" t="s">
        <v>46</v>
      </c>
      <c r="L934" s="403"/>
      <c r="M934" s="403"/>
      <c r="N934" s="319"/>
      <c r="O934" s="404" t="s">
        <v>47</v>
      </c>
      <c r="P934" s="404"/>
      <c r="Q934" s="404"/>
      <c r="R934" s="346"/>
      <c r="T934" s="14"/>
      <c r="U934" s="14"/>
      <c r="V934" s="14"/>
    </row>
    <row r="935" spans="1:22" ht="31.5" customHeight="1" thickBot="1">
      <c r="A935" s="313">
        <v>57</v>
      </c>
      <c r="B935" s="15" t="s">
        <v>48</v>
      </c>
      <c r="C935" s="11" t="s">
        <v>49</v>
      </c>
      <c r="D935" s="313" t="s">
        <v>50</v>
      </c>
      <c r="E935" s="313" t="s">
        <v>51</v>
      </c>
      <c r="F935" s="315" t="s">
        <v>52</v>
      </c>
      <c r="G935" s="16" t="s">
        <v>53</v>
      </c>
      <c r="H935" s="17" t="s">
        <v>54</v>
      </c>
      <c r="I935" s="18" t="s">
        <v>53</v>
      </c>
      <c r="J935" s="17" t="s">
        <v>54</v>
      </c>
      <c r="K935" s="317" t="s">
        <v>55</v>
      </c>
      <c r="L935" s="318"/>
      <c r="M935" s="320" t="s">
        <v>56</v>
      </c>
      <c r="N935" s="317"/>
      <c r="O935" s="321" t="s">
        <v>57</v>
      </c>
      <c r="P935" s="321"/>
      <c r="Q935" s="323" t="s">
        <v>58</v>
      </c>
      <c r="R935" s="324"/>
      <c r="T935" s="19"/>
      <c r="U935" s="43"/>
      <c r="V935" s="20"/>
    </row>
    <row r="936" spans="1:22" ht="24" customHeight="1" thickBot="1">
      <c r="A936" s="313"/>
      <c r="B936" s="397" t="str">
        <f>IF('様式第６号(2)'!B165="","",'様式第６号(2)'!B165)</f>
        <v/>
      </c>
      <c r="C936" s="21" t="s">
        <v>59</v>
      </c>
      <c r="D936" s="313"/>
      <c r="E936" s="313"/>
      <c r="F936" s="315"/>
      <c r="G936" s="348" t="s">
        <v>60</v>
      </c>
      <c r="H936" s="399" t="s">
        <v>61</v>
      </c>
      <c r="I936" s="400" t="s">
        <v>62</v>
      </c>
      <c r="J936" s="384" t="s">
        <v>63</v>
      </c>
      <c r="K936" s="319"/>
      <c r="L936" s="318"/>
      <c r="M936" s="320"/>
      <c r="N936" s="317"/>
      <c r="O936" s="322"/>
      <c r="P936" s="322"/>
      <c r="Q936" s="325"/>
      <c r="R936" s="326"/>
    </row>
    <row r="937" spans="1:22" ht="17.25" customHeight="1">
      <c r="A937" s="313"/>
      <c r="B937" s="398"/>
      <c r="C937" s="340"/>
      <c r="D937" s="313"/>
      <c r="E937" s="313"/>
      <c r="F937" s="315"/>
      <c r="G937" s="349"/>
      <c r="H937" s="385"/>
      <c r="I937" s="401"/>
      <c r="J937" s="385"/>
      <c r="K937" s="388" t="str">
        <f>IFERROR((IF((I948+J948)&gt;12000*E948,ROUNDUP(12000*E948*I948/(I948+J948),0),"")),"")</f>
        <v/>
      </c>
      <c r="L937" s="388"/>
      <c r="M937" s="391" t="str">
        <f>IFERROR((IF((I948+J948)&gt;12000*E948,ROUNDUP(12000*E948*J948/(I948+J948),0),"")),"")</f>
        <v/>
      </c>
      <c r="N937" s="392"/>
      <c r="O937" s="351" t="str">
        <f>IF(AND(I948="",K937=""),"",MIN(I948,K937)+K944)</f>
        <v/>
      </c>
      <c r="P937" s="352"/>
      <c r="Q937" s="355" t="str">
        <f>IF(AND(J948="",M937=""),"",MIN(J948,M937)+M944)</f>
        <v/>
      </c>
      <c r="R937" s="356"/>
    </row>
    <row r="938" spans="1:22" ht="15.75" customHeight="1">
      <c r="A938" s="313"/>
      <c r="B938" s="398"/>
      <c r="C938" s="341"/>
      <c r="D938" s="313"/>
      <c r="E938" s="313"/>
      <c r="F938" s="315"/>
      <c r="G938" s="349"/>
      <c r="H938" s="385"/>
      <c r="I938" s="401"/>
      <c r="J938" s="385"/>
      <c r="K938" s="389"/>
      <c r="L938" s="389"/>
      <c r="M938" s="393"/>
      <c r="N938" s="394"/>
      <c r="O938" s="353"/>
      <c r="P938" s="353"/>
      <c r="Q938" s="357"/>
      <c r="R938" s="358"/>
    </row>
    <row r="939" spans="1:22" ht="19.5" customHeight="1" thickBot="1">
      <c r="A939" s="313"/>
      <c r="B939" s="398"/>
      <c r="C939" s="341"/>
      <c r="D939" s="314"/>
      <c r="E939" s="314"/>
      <c r="F939" s="316"/>
      <c r="G939" s="350"/>
      <c r="H939" s="386"/>
      <c r="I939" s="402"/>
      <c r="J939" s="386"/>
      <c r="K939" s="389"/>
      <c r="L939" s="389"/>
      <c r="M939" s="393"/>
      <c r="N939" s="394"/>
      <c r="O939" s="353"/>
      <c r="P939" s="353"/>
      <c r="Q939" s="357"/>
      <c r="R939" s="358"/>
    </row>
    <row r="940" spans="1:22" ht="45" customHeight="1">
      <c r="A940" s="313"/>
      <c r="B940" s="398"/>
      <c r="C940" s="25" t="s">
        <v>66</v>
      </c>
      <c r="D940" s="361" t="str">
        <f>IF('様式第６号(2)'!T165="","",'様式第６号(2)'!T165)</f>
        <v/>
      </c>
      <c r="E940" s="361" t="str">
        <f>IF('様式第６号(3)'!W158="","",'様式第６号(3)'!W158)</f>
        <v/>
      </c>
      <c r="F940" s="363" t="str">
        <f>IF(OR(D940="",E940=""),"",D940+E940)</f>
        <v/>
      </c>
      <c r="G940" s="365" t="str">
        <f>IF(F940&lt;=F948,D940,"")</f>
        <v/>
      </c>
      <c r="H940" s="367" t="str">
        <f>IF(F940&lt;=F948,E940,"")</f>
        <v/>
      </c>
      <c r="I940" s="369" t="str">
        <f>IF('様式第６号(2)'!V165="","",'様式第６号(2)'!V165)</f>
        <v/>
      </c>
      <c r="J940" s="371" t="str">
        <f>IF('様式第６号(3)'!P158="","",'様式第６号(3)'!P158)</f>
        <v/>
      </c>
      <c r="K940" s="389"/>
      <c r="L940" s="389"/>
      <c r="M940" s="393"/>
      <c r="N940" s="394"/>
      <c r="O940" s="353"/>
      <c r="P940" s="353"/>
      <c r="Q940" s="357"/>
      <c r="R940" s="358"/>
    </row>
    <row r="941" spans="1:22" ht="19.5" customHeight="1" thickBot="1">
      <c r="A941" s="313"/>
      <c r="B941" s="398"/>
      <c r="C941" s="340"/>
      <c r="D941" s="362"/>
      <c r="E941" s="362"/>
      <c r="F941" s="364"/>
      <c r="G941" s="366"/>
      <c r="H941" s="368"/>
      <c r="I941" s="370"/>
      <c r="J941" s="372"/>
      <c r="K941" s="390"/>
      <c r="L941" s="390"/>
      <c r="M941" s="395"/>
      <c r="N941" s="396"/>
      <c r="O941" s="354"/>
      <c r="P941" s="354"/>
      <c r="Q941" s="359"/>
      <c r="R941" s="360"/>
    </row>
    <row r="942" spans="1:22" ht="28.5" customHeight="1" thickBot="1">
      <c r="A942" s="313"/>
      <c r="B942" s="398"/>
      <c r="C942" s="341"/>
      <c r="D942" s="12" t="s">
        <v>11</v>
      </c>
      <c r="E942" s="12" t="s">
        <v>12</v>
      </c>
      <c r="F942" s="26" t="s">
        <v>13</v>
      </c>
      <c r="G942" s="334" t="s">
        <v>67</v>
      </c>
      <c r="H942" s="335"/>
      <c r="I942" s="42" t="s">
        <v>68</v>
      </c>
      <c r="J942" s="27" t="s">
        <v>69</v>
      </c>
      <c r="K942" s="342" t="s">
        <v>70</v>
      </c>
      <c r="L942" s="342"/>
      <c r="M942" s="342"/>
      <c r="N942" s="335"/>
    </row>
    <row r="943" spans="1:22" ht="41.25" customHeight="1" thickBot="1">
      <c r="A943" s="313"/>
      <c r="B943" s="343" t="str">
        <f>IF('様式第６号(2)'!D165="","",'様式第６号(2)'!D165)</f>
        <v/>
      </c>
      <c r="C943" s="341"/>
      <c r="D943" s="313" t="s">
        <v>71</v>
      </c>
      <c r="E943" s="313" t="s">
        <v>72</v>
      </c>
      <c r="F943" s="315" t="s">
        <v>73</v>
      </c>
      <c r="G943" s="42" t="s">
        <v>74</v>
      </c>
      <c r="H943" s="27" t="s">
        <v>75</v>
      </c>
      <c r="I943" s="42" t="s">
        <v>74</v>
      </c>
      <c r="J943" s="27" t="s">
        <v>75</v>
      </c>
      <c r="K943" s="345" t="s">
        <v>57</v>
      </c>
      <c r="L943" s="346"/>
      <c r="M943" s="347" t="s">
        <v>76</v>
      </c>
      <c r="N943" s="346"/>
      <c r="O943" s="28"/>
      <c r="P943" s="4"/>
      <c r="Q943" s="4"/>
    </row>
    <row r="944" spans="1:22" ht="18.75" customHeight="1">
      <c r="A944" s="313"/>
      <c r="B944" s="343"/>
      <c r="C944" s="29" t="s">
        <v>78</v>
      </c>
      <c r="D944" s="313"/>
      <c r="E944" s="313"/>
      <c r="F944" s="315"/>
      <c r="G944" s="348" t="s">
        <v>79</v>
      </c>
      <c r="H944" s="384" t="s">
        <v>80</v>
      </c>
      <c r="I944" s="387" t="str">
        <f>IF(E948="","",MIN(G940,G948)+SUM(I940))</f>
        <v/>
      </c>
      <c r="J944" s="333" t="str">
        <f>IF(E948="","",MIN(H940,H948)+SUM(J940))</f>
        <v/>
      </c>
      <c r="K944" s="373" t="str">
        <f>IF('様式第６号(2)'!AB165="","",'様式第６号(2)'!AB165)</f>
        <v/>
      </c>
      <c r="L944" s="373"/>
      <c r="M944" s="375" t="str">
        <f>IF('様式第６号(3)'!V158="","",'様式第６号(3)'!V158)</f>
        <v/>
      </c>
      <c r="N944" s="376"/>
      <c r="P944" s="4"/>
      <c r="Q944" s="4"/>
    </row>
    <row r="945" spans="1:22" ht="19.5" customHeight="1" thickBot="1">
      <c r="A945" s="313"/>
      <c r="B945" s="343"/>
      <c r="C945" s="379" t="str">
        <f>IFERROR(C941/C937,"")</f>
        <v/>
      </c>
      <c r="D945" s="313"/>
      <c r="E945" s="313"/>
      <c r="F945" s="315"/>
      <c r="G945" s="349"/>
      <c r="H945" s="385"/>
      <c r="I945" s="328"/>
      <c r="J945" s="330"/>
      <c r="K945" s="373"/>
      <c r="L945" s="373"/>
      <c r="M945" s="375"/>
      <c r="N945" s="376"/>
      <c r="P945" s="4"/>
      <c r="Q945" s="4"/>
    </row>
    <row r="946" spans="1:22" ht="15.75" customHeight="1">
      <c r="A946" s="313"/>
      <c r="B946" s="343"/>
      <c r="C946" s="380"/>
      <c r="D946" s="313"/>
      <c r="E946" s="313"/>
      <c r="F946" s="315"/>
      <c r="G946" s="349"/>
      <c r="H946" s="385"/>
      <c r="I946" s="30" t="s">
        <v>35</v>
      </c>
      <c r="J946" s="31" t="s">
        <v>35</v>
      </c>
      <c r="K946" s="373"/>
      <c r="L946" s="373"/>
      <c r="M946" s="375"/>
      <c r="N946" s="376"/>
      <c r="P946" s="4"/>
      <c r="Q946" s="4"/>
    </row>
    <row r="947" spans="1:22" ht="18.75" customHeight="1" thickBot="1">
      <c r="A947" s="313"/>
      <c r="B947" s="343"/>
      <c r="C947" s="32" t="s">
        <v>82</v>
      </c>
      <c r="D947" s="314"/>
      <c r="E947" s="314"/>
      <c r="F947" s="316"/>
      <c r="G947" s="350"/>
      <c r="H947" s="386"/>
      <c r="I947" s="54">
        <f>'様式第６号(2)'!$I$18</f>
        <v>0</v>
      </c>
      <c r="J947" s="55">
        <f>'様式第６号(3)'!$I$18</f>
        <v>0</v>
      </c>
      <c r="K947" s="373"/>
      <c r="L947" s="373"/>
      <c r="M947" s="375"/>
      <c r="N947" s="376"/>
      <c r="P947" s="4"/>
      <c r="Q947" s="4"/>
    </row>
    <row r="948" spans="1:22" ht="45" customHeight="1">
      <c r="A948" s="313"/>
      <c r="B948" s="343"/>
      <c r="C948" s="379" t="str">
        <f>IF(OR(C937="",C941=""),"",IF(AND(C945&gt;=0.85,C945&lt;=1.15),"○","×"))</f>
        <v/>
      </c>
      <c r="D948" s="382" t="str">
        <f>IF(C937="","",C937)</f>
        <v/>
      </c>
      <c r="E948" s="336"/>
      <c r="F948" s="338" t="str">
        <f>IFERROR(D948*E948,"")</f>
        <v/>
      </c>
      <c r="G948" s="327" t="str">
        <f>IF(F948&lt;F940,ROUNDUP(F948*D940/ F940,0),"")</f>
        <v/>
      </c>
      <c r="H948" s="329" t="str">
        <f>IF(F948&lt;F940,ROUNDUP(F948*E940/ F940,0),"")</f>
        <v/>
      </c>
      <c r="I948" s="331" t="str">
        <f>IFERROR(ROUNDUP(I944*I947,0),"")</f>
        <v/>
      </c>
      <c r="J948" s="333" t="str">
        <f>IFERROR(ROUNDUP(J944*J947,0),"")</f>
        <v/>
      </c>
      <c r="K948" s="373"/>
      <c r="L948" s="373"/>
      <c r="M948" s="375"/>
      <c r="N948" s="376"/>
      <c r="P948" s="4"/>
      <c r="Q948" s="4"/>
    </row>
    <row r="949" spans="1:22" ht="19.5" customHeight="1" thickBot="1">
      <c r="A949" s="314"/>
      <c r="B949" s="344"/>
      <c r="C949" s="381"/>
      <c r="D949" s="383"/>
      <c r="E949" s="337"/>
      <c r="F949" s="339"/>
      <c r="G949" s="328"/>
      <c r="H949" s="330"/>
      <c r="I949" s="332"/>
      <c r="J949" s="330"/>
      <c r="K949" s="374"/>
      <c r="L949" s="374"/>
      <c r="M949" s="377"/>
      <c r="N949" s="378"/>
      <c r="P949" s="33"/>
      <c r="Q949" s="34"/>
      <c r="R949" s="34"/>
    </row>
    <row r="950" spans="1:22" ht="24" customHeight="1" thickBot="1">
      <c r="A950" s="10" t="s">
        <v>108</v>
      </c>
      <c r="B950" s="11" t="s">
        <v>84</v>
      </c>
      <c r="C950" s="12" t="s">
        <v>7</v>
      </c>
      <c r="D950" s="12" t="s">
        <v>8</v>
      </c>
      <c r="E950" s="12" t="s">
        <v>9</v>
      </c>
      <c r="F950" s="13" t="s">
        <v>10</v>
      </c>
      <c r="G950" s="334" t="s">
        <v>44</v>
      </c>
      <c r="H950" s="335"/>
      <c r="I950" s="334" t="s">
        <v>45</v>
      </c>
      <c r="J950" s="335"/>
      <c r="K950" s="318" t="s">
        <v>46</v>
      </c>
      <c r="L950" s="403"/>
      <c r="M950" s="403"/>
      <c r="N950" s="319"/>
      <c r="O950" s="404" t="s">
        <v>47</v>
      </c>
      <c r="P950" s="404"/>
      <c r="Q950" s="404"/>
      <c r="R950" s="346"/>
      <c r="T950" s="14"/>
      <c r="U950" s="14"/>
      <c r="V950" s="14"/>
    </row>
    <row r="951" spans="1:22" ht="31.5" customHeight="1" thickBot="1">
      <c r="A951" s="313">
        <v>58</v>
      </c>
      <c r="B951" s="15" t="s">
        <v>48</v>
      </c>
      <c r="C951" s="11" t="s">
        <v>49</v>
      </c>
      <c r="D951" s="313" t="s">
        <v>50</v>
      </c>
      <c r="E951" s="313" t="s">
        <v>51</v>
      </c>
      <c r="F951" s="315" t="s">
        <v>52</v>
      </c>
      <c r="G951" s="16" t="s">
        <v>53</v>
      </c>
      <c r="H951" s="17" t="s">
        <v>54</v>
      </c>
      <c r="I951" s="18" t="s">
        <v>53</v>
      </c>
      <c r="J951" s="17" t="s">
        <v>54</v>
      </c>
      <c r="K951" s="317" t="s">
        <v>55</v>
      </c>
      <c r="L951" s="318"/>
      <c r="M951" s="320" t="s">
        <v>56</v>
      </c>
      <c r="N951" s="317"/>
      <c r="O951" s="321" t="s">
        <v>57</v>
      </c>
      <c r="P951" s="321"/>
      <c r="Q951" s="323" t="s">
        <v>58</v>
      </c>
      <c r="R951" s="324"/>
      <c r="T951" s="19"/>
      <c r="U951" s="43"/>
      <c r="V951" s="20"/>
    </row>
    <row r="952" spans="1:22" ht="24" customHeight="1" thickBot="1">
      <c r="A952" s="313"/>
      <c r="B952" s="397" t="str">
        <f>IF('様式第６号(2)'!B167="","",'様式第６号(2)'!B167)</f>
        <v/>
      </c>
      <c r="C952" s="21" t="s">
        <v>59</v>
      </c>
      <c r="D952" s="313"/>
      <c r="E952" s="313"/>
      <c r="F952" s="315"/>
      <c r="G952" s="348" t="s">
        <v>60</v>
      </c>
      <c r="H952" s="399" t="s">
        <v>61</v>
      </c>
      <c r="I952" s="400" t="s">
        <v>62</v>
      </c>
      <c r="J952" s="384" t="s">
        <v>63</v>
      </c>
      <c r="K952" s="319"/>
      <c r="L952" s="318"/>
      <c r="M952" s="320"/>
      <c r="N952" s="317"/>
      <c r="O952" s="322"/>
      <c r="P952" s="322"/>
      <c r="Q952" s="325"/>
      <c r="R952" s="326"/>
    </row>
    <row r="953" spans="1:22" ht="17.25" customHeight="1">
      <c r="A953" s="313"/>
      <c r="B953" s="398"/>
      <c r="C953" s="340"/>
      <c r="D953" s="313"/>
      <c r="E953" s="313"/>
      <c r="F953" s="315"/>
      <c r="G953" s="349"/>
      <c r="H953" s="385"/>
      <c r="I953" s="401"/>
      <c r="J953" s="385"/>
      <c r="K953" s="388" t="str">
        <f>IFERROR((IF((I964+J964)&gt;12000*E964,ROUNDUP(12000*E964*I964/(I964+J964),0),"")),"")</f>
        <v/>
      </c>
      <c r="L953" s="388"/>
      <c r="M953" s="391" t="str">
        <f>IFERROR((IF((I964+J964)&gt;12000*E964,ROUNDUP(12000*E964*J964/(I964+J964),0),"")),"")</f>
        <v/>
      </c>
      <c r="N953" s="392"/>
      <c r="O953" s="351" t="str">
        <f>IF(AND(I964="",K953=""),"",MIN(I964,K953)+K960)</f>
        <v/>
      </c>
      <c r="P953" s="352"/>
      <c r="Q953" s="355" t="str">
        <f>IF(AND(J964="",M953=""),"",MIN(J964,M953)+M960)</f>
        <v/>
      </c>
      <c r="R953" s="356"/>
    </row>
    <row r="954" spans="1:22" ht="15.75" customHeight="1">
      <c r="A954" s="313"/>
      <c r="B954" s="398"/>
      <c r="C954" s="341"/>
      <c r="D954" s="313"/>
      <c r="E954" s="313"/>
      <c r="F954" s="315"/>
      <c r="G954" s="349"/>
      <c r="H954" s="385"/>
      <c r="I954" s="401"/>
      <c r="J954" s="385"/>
      <c r="K954" s="389"/>
      <c r="L954" s="389"/>
      <c r="M954" s="393"/>
      <c r="N954" s="394"/>
      <c r="O954" s="353"/>
      <c r="P954" s="353"/>
      <c r="Q954" s="357"/>
      <c r="R954" s="358"/>
    </row>
    <row r="955" spans="1:22" ht="19.5" customHeight="1" thickBot="1">
      <c r="A955" s="313"/>
      <c r="B955" s="398"/>
      <c r="C955" s="341"/>
      <c r="D955" s="314"/>
      <c r="E955" s="314"/>
      <c r="F955" s="316"/>
      <c r="G955" s="350"/>
      <c r="H955" s="386"/>
      <c r="I955" s="402"/>
      <c r="J955" s="386"/>
      <c r="K955" s="389"/>
      <c r="L955" s="389"/>
      <c r="M955" s="393"/>
      <c r="N955" s="394"/>
      <c r="O955" s="353"/>
      <c r="P955" s="353"/>
      <c r="Q955" s="357"/>
      <c r="R955" s="358"/>
    </row>
    <row r="956" spans="1:22" ht="45" customHeight="1">
      <c r="A956" s="313"/>
      <c r="B956" s="398"/>
      <c r="C956" s="25" t="s">
        <v>66</v>
      </c>
      <c r="D956" s="361" t="str">
        <f>IF('様式第６号(2)'!T167="","",'様式第６号(2)'!T167)</f>
        <v/>
      </c>
      <c r="E956" s="361" t="str">
        <f>IF('様式第６号(3)'!W160="","",'様式第６号(3)'!W160)</f>
        <v/>
      </c>
      <c r="F956" s="363" t="str">
        <f>IF(OR(D956="",E956=""),"",D956+E956)</f>
        <v/>
      </c>
      <c r="G956" s="365" t="str">
        <f>IF(F956&lt;=F964,D956,"")</f>
        <v/>
      </c>
      <c r="H956" s="367" t="str">
        <f>IF(F956&lt;=F964,E956,"")</f>
        <v/>
      </c>
      <c r="I956" s="369" t="str">
        <f>IF('様式第６号(2)'!V167="","",'様式第６号(2)'!V167)</f>
        <v/>
      </c>
      <c r="J956" s="371" t="str">
        <f>IF('様式第６号(3)'!P160="","",'様式第６号(3)'!P160)</f>
        <v/>
      </c>
      <c r="K956" s="389"/>
      <c r="L956" s="389"/>
      <c r="M956" s="393"/>
      <c r="N956" s="394"/>
      <c r="O956" s="353"/>
      <c r="P956" s="353"/>
      <c r="Q956" s="357"/>
      <c r="R956" s="358"/>
    </row>
    <row r="957" spans="1:22" ht="19.5" customHeight="1" thickBot="1">
      <c r="A957" s="313"/>
      <c r="B957" s="398"/>
      <c r="C957" s="340"/>
      <c r="D957" s="362"/>
      <c r="E957" s="362"/>
      <c r="F957" s="364"/>
      <c r="G957" s="366"/>
      <c r="H957" s="368"/>
      <c r="I957" s="370"/>
      <c r="J957" s="372"/>
      <c r="K957" s="390"/>
      <c r="L957" s="390"/>
      <c r="M957" s="395"/>
      <c r="N957" s="396"/>
      <c r="O957" s="354"/>
      <c r="P957" s="354"/>
      <c r="Q957" s="359"/>
      <c r="R957" s="360"/>
    </row>
    <row r="958" spans="1:22" ht="28.5" customHeight="1" thickBot="1">
      <c r="A958" s="313"/>
      <c r="B958" s="398"/>
      <c r="C958" s="341"/>
      <c r="D958" s="12" t="s">
        <v>11</v>
      </c>
      <c r="E958" s="12" t="s">
        <v>12</v>
      </c>
      <c r="F958" s="26" t="s">
        <v>13</v>
      </c>
      <c r="G958" s="334" t="s">
        <v>67</v>
      </c>
      <c r="H958" s="335"/>
      <c r="I958" s="42" t="s">
        <v>68</v>
      </c>
      <c r="J958" s="27" t="s">
        <v>69</v>
      </c>
      <c r="K958" s="342" t="s">
        <v>70</v>
      </c>
      <c r="L958" s="342"/>
      <c r="M958" s="342"/>
      <c r="N958" s="335"/>
    </row>
    <row r="959" spans="1:22" ht="41.25" customHeight="1" thickBot="1">
      <c r="A959" s="313"/>
      <c r="B959" s="343" t="str">
        <f>IF('様式第６号(2)'!D167="","",'様式第６号(2)'!D167)</f>
        <v/>
      </c>
      <c r="C959" s="341"/>
      <c r="D959" s="313" t="s">
        <v>71</v>
      </c>
      <c r="E959" s="313" t="s">
        <v>72</v>
      </c>
      <c r="F959" s="315" t="s">
        <v>73</v>
      </c>
      <c r="G959" s="42" t="s">
        <v>74</v>
      </c>
      <c r="H959" s="27" t="s">
        <v>75</v>
      </c>
      <c r="I959" s="42" t="s">
        <v>74</v>
      </c>
      <c r="J959" s="27" t="s">
        <v>75</v>
      </c>
      <c r="K959" s="345" t="s">
        <v>57</v>
      </c>
      <c r="L959" s="346"/>
      <c r="M959" s="347" t="s">
        <v>76</v>
      </c>
      <c r="N959" s="346"/>
      <c r="O959" s="28"/>
      <c r="P959" s="4"/>
      <c r="Q959" s="4"/>
      <c r="T959" s="3"/>
      <c r="U959" s="3"/>
      <c r="V959" s="3"/>
    </row>
    <row r="960" spans="1:22" ht="18.75" customHeight="1">
      <c r="A960" s="313"/>
      <c r="B960" s="343"/>
      <c r="C960" s="29" t="s">
        <v>78</v>
      </c>
      <c r="D960" s="313"/>
      <c r="E960" s="313"/>
      <c r="F960" s="315"/>
      <c r="G960" s="348" t="s">
        <v>79</v>
      </c>
      <c r="H960" s="384" t="s">
        <v>80</v>
      </c>
      <c r="I960" s="387" t="str">
        <f>IF(E964="","",MIN(G956,G964)+SUM(I956))</f>
        <v/>
      </c>
      <c r="J960" s="333" t="str">
        <f>IF(E964="","",MIN(H956,H964)+SUM(J956))</f>
        <v/>
      </c>
      <c r="K960" s="373" t="str">
        <f>IF('様式第６号(2)'!AB167="","",'様式第６号(2)'!AB167)</f>
        <v/>
      </c>
      <c r="L960" s="373"/>
      <c r="M960" s="375" t="str">
        <f>IF('様式第６号(3)'!V160="","",'様式第６号(3)'!V160)</f>
        <v/>
      </c>
      <c r="N960" s="376"/>
      <c r="P960" s="4"/>
      <c r="Q960" s="4"/>
      <c r="T960" s="3"/>
      <c r="U960" s="3"/>
      <c r="V960" s="3"/>
    </row>
    <row r="961" spans="1:22" ht="19.5" customHeight="1" thickBot="1">
      <c r="A961" s="313"/>
      <c r="B961" s="343"/>
      <c r="C961" s="379" t="str">
        <f>IFERROR(C957/C953,"")</f>
        <v/>
      </c>
      <c r="D961" s="313"/>
      <c r="E961" s="313"/>
      <c r="F961" s="315"/>
      <c r="G961" s="349"/>
      <c r="H961" s="385"/>
      <c r="I961" s="328"/>
      <c r="J961" s="330"/>
      <c r="K961" s="373"/>
      <c r="L961" s="373"/>
      <c r="M961" s="375"/>
      <c r="N961" s="376"/>
      <c r="P961" s="4"/>
      <c r="Q961" s="4"/>
      <c r="T961" s="3"/>
      <c r="U961" s="3"/>
      <c r="V961" s="3"/>
    </row>
    <row r="962" spans="1:22" ht="15.75" customHeight="1">
      <c r="A962" s="313"/>
      <c r="B962" s="343"/>
      <c r="C962" s="380"/>
      <c r="D962" s="313"/>
      <c r="E962" s="313"/>
      <c r="F962" s="315"/>
      <c r="G962" s="349"/>
      <c r="H962" s="385"/>
      <c r="I962" s="30" t="s">
        <v>35</v>
      </c>
      <c r="J962" s="31" t="s">
        <v>35</v>
      </c>
      <c r="K962" s="373"/>
      <c r="L962" s="373"/>
      <c r="M962" s="375"/>
      <c r="N962" s="376"/>
      <c r="P962" s="4"/>
      <c r="Q962" s="4"/>
      <c r="T962" s="3"/>
      <c r="U962" s="3"/>
      <c r="V962" s="3"/>
    </row>
    <row r="963" spans="1:22" ht="18.75" customHeight="1" thickBot="1">
      <c r="A963" s="313"/>
      <c r="B963" s="343"/>
      <c r="C963" s="32" t="s">
        <v>82</v>
      </c>
      <c r="D963" s="314"/>
      <c r="E963" s="314"/>
      <c r="F963" s="316"/>
      <c r="G963" s="350"/>
      <c r="H963" s="386"/>
      <c r="I963" s="54">
        <f>'様式第６号(2)'!$I$18</f>
        <v>0</v>
      </c>
      <c r="J963" s="55">
        <f>'様式第６号(3)'!$I$18</f>
        <v>0</v>
      </c>
      <c r="K963" s="373"/>
      <c r="L963" s="373"/>
      <c r="M963" s="375"/>
      <c r="N963" s="376"/>
      <c r="P963" s="4"/>
      <c r="Q963" s="4"/>
      <c r="T963" s="3"/>
      <c r="U963" s="3"/>
      <c r="V963" s="3"/>
    </row>
    <row r="964" spans="1:22" ht="45" customHeight="1">
      <c r="A964" s="313"/>
      <c r="B964" s="343"/>
      <c r="C964" s="379" t="str">
        <f>IF(OR(C953="",C957=""),"",IF(AND(C961&gt;=0.85,C961&lt;=1.15),"○","×"))</f>
        <v/>
      </c>
      <c r="D964" s="382" t="str">
        <f>IF(C953="","",C953)</f>
        <v/>
      </c>
      <c r="E964" s="336"/>
      <c r="F964" s="338" t="str">
        <f>IFERROR(D964*E964,"")</f>
        <v/>
      </c>
      <c r="G964" s="327" t="str">
        <f>IF(F964&lt;F956,ROUNDUP(F964*D956/ F956,0),"")</f>
        <v/>
      </c>
      <c r="H964" s="329" t="str">
        <f>IF(F964&lt;F956,ROUNDUP(F964*E956/ F956,0),"")</f>
        <v/>
      </c>
      <c r="I964" s="331" t="str">
        <f>IFERROR(ROUNDUP(I960*I963,0),"")</f>
        <v/>
      </c>
      <c r="J964" s="333" t="str">
        <f>IFERROR(ROUNDUP(J960*J963,0),"")</f>
        <v/>
      </c>
      <c r="K964" s="373"/>
      <c r="L964" s="373"/>
      <c r="M964" s="375"/>
      <c r="N964" s="376"/>
      <c r="P964" s="4"/>
      <c r="Q964" s="4"/>
      <c r="T964" s="3"/>
      <c r="U964" s="3"/>
      <c r="V964" s="3"/>
    </row>
    <row r="965" spans="1:22" ht="19.5" customHeight="1" thickBot="1">
      <c r="A965" s="314"/>
      <c r="B965" s="344"/>
      <c r="C965" s="381"/>
      <c r="D965" s="383"/>
      <c r="E965" s="337"/>
      <c r="F965" s="339"/>
      <c r="G965" s="328"/>
      <c r="H965" s="330"/>
      <c r="I965" s="332"/>
      <c r="J965" s="330"/>
      <c r="K965" s="374"/>
      <c r="L965" s="374"/>
      <c r="M965" s="377"/>
      <c r="N965" s="378"/>
      <c r="P965" s="33"/>
      <c r="Q965" s="34"/>
      <c r="R965" s="34"/>
    </row>
    <row r="966" spans="1:22" ht="24" customHeight="1" thickBot="1">
      <c r="A966" s="10" t="s">
        <v>108</v>
      </c>
      <c r="B966" s="11" t="s">
        <v>84</v>
      </c>
      <c r="C966" s="12" t="s">
        <v>7</v>
      </c>
      <c r="D966" s="12" t="s">
        <v>8</v>
      </c>
      <c r="E966" s="12" t="s">
        <v>9</v>
      </c>
      <c r="F966" s="13" t="s">
        <v>10</v>
      </c>
      <c r="G966" s="334" t="s">
        <v>44</v>
      </c>
      <c r="H966" s="335"/>
      <c r="I966" s="334" t="s">
        <v>45</v>
      </c>
      <c r="J966" s="335"/>
      <c r="K966" s="318" t="s">
        <v>46</v>
      </c>
      <c r="L966" s="403"/>
      <c r="M966" s="403"/>
      <c r="N966" s="319"/>
      <c r="O966" s="404" t="s">
        <v>47</v>
      </c>
      <c r="P966" s="404"/>
      <c r="Q966" s="404"/>
      <c r="R966" s="346"/>
      <c r="T966" s="14"/>
      <c r="U966" s="14"/>
      <c r="V966" s="14"/>
    </row>
    <row r="967" spans="1:22" ht="31.5" customHeight="1" thickBot="1">
      <c r="A967" s="313">
        <v>59</v>
      </c>
      <c r="B967" s="15" t="s">
        <v>48</v>
      </c>
      <c r="C967" s="11" t="s">
        <v>49</v>
      </c>
      <c r="D967" s="313" t="s">
        <v>50</v>
      </c>
      <c r="E967" s="313" t="s">
        <v>51</v>
      </c>
      <c r="F967" s="315" t="s">
        <v>52</v>
      </c>
      <c r="G967" s="16" t="s">
        <v>53</v>
      </c>
      <c r="H967" s="17" t="s">
        <v>54</v>
      </c>
      <c r="I967" s="18" t="s">
        <v>53</v>
      </c>
      <c r="J967" s="17" t="s">
        <v>54</v>
      </c>
      <c r="K967" s="317" t="s">
        <v>55</v>
      </c>
      <c r="L967" s="318"/>
      <c r="M967" s="320" t="s">
        <v>56</v>
      </c>
      <c r="N967" s="317"/>
      <c r="O967" s="321" t="s">
        <v>57</v>
      </c>
      <c r="P967" s="321"/>
      <c r="Q967" s="323" t="s">
        <v>58</v>
      </c>
      <c r="R967" s="324"/>
      <c r="T967" s="19"/>
      <c r="U967" s="43"/>
      <c r="V967" s="20"/>
    </row>
    <row r="968" spans="1:22" ht="24" customHeight="1" thickBot="1">
      <c r="A968" s="313"/>
      <c r="B968" s="397" t="str">
        <f>IF('様式第６号(2)'!B169="","",'様式第６号(2)'!B169)</f>
        <v/>
      </c>
      <c r="C968" s="21" t="s">
        <v>59</v>
      </c>
      <c r="D968" s="313"/>
      <c r="E968" s="313"/>
      <c r="F968" s="315"/>
      <c r="G968" s="348" t="s">
        <v>60</v>
      </c>
      <c r="H968" s="399" t="s">
        <v>61</v>
      </c>
      <c r="I968" s="400" t="s">
        <v>62</v>
      </c>
      <c r="J968" s="384" t="s">
        <v>63</v>
      </c>
      <c r="K968" s="319"/>
      <c r="L968" s="318"/>
      <c r="M968" s="320"/>
      <c r="N968" s="317"/>
      <c r="O968" s="322"/>
      <c r="P968" s="322"/>
      <c r="Q968" s="325"/>
      <c r="R968" s="326"/>
    </row>
    <row r="969" spans="1:22" ht="17.25" customHeight="1">
      <c r="A969" s="313"/>
      <c r="B969" s="398"/>
      <c r="C969" s="340"/>
      <c r="D969" s="313"/>
      <c r="E969" s="313"/>
      <c r="F969" s="315"/>
      <c r="G969" s="349"/>
      <c r="H969" s="385"/>
      <c r="I969" s="401"/>
      <c r="J969" s="385"/>
      <c r="K969" s="388" t="str">
        <f>IFERROR((IF((I980+J980)&gt;12000*E980,ROUNDUP(12000*E980*I980/(I980+J980),0),"")),"")</f>
        <v/>
      </c>
      <c r="L969" s="388"/>
      <c r="M969" s="391" t="str">
        <f>IFERROR((IF((I980+J980)&gt;12000*E980,ROUNDUP(12000*E980*J980/(I980+J980),0),"")),"")</f>
        <v/>
      </c>
      <c r="N969" s="392"/>
      <c r="O969" s="351" t="str">
        <f>IF(AND(I980="",K969=""),"",MIN(I980,K969)+K976)</f>
        <v/>
      </c>
      <c r="P969" s="352"/>
      <c r="Q969" s="355" t="str">
        <f>IF(AND(J980="",M969=""),"",MIN(J980,M969)+M976)</f>
        <v/>
      </c>
      <c r="R969" s="356"/>
    </row>
    <row r="970" spans="1:22" ht="15.75" customHeight="1">
      <c r="A970" s="313"/>
      <c r="B970" s="398"/>
      <c r="C970" s="341"/>
      <c r="D970" s="313"/>
      <c r="E970" s="313"/>
      <c r="F970" s="315"/>
      <c r="G970" s="349"/>
      <c r="H970" s="385"/>
      <c r="I970" s="401"/>
      <c r="J970" s="385"/>
      <c r="K970" s="389"/>
      <c r="L970" s="389"/>
      <c r="M970" s="393"/>
      <c r="N970" s="394"/>
      <c r="O970" s="353"/>
      <c r="P970" s="353"/>
      <c r="Q970" s="357"/>
      <c r="R970" s="358"/>
    </row>
    <row r="971" spans="1:22" ht="19.5" customHeight="1" thickBot="1">
      <c r="A971" s="313"/>
      <c r="B971" s="398"/>
      <c r="C971" s="341"/>
      <c r="D971" s="314"/>
      <c r="E971" s="314"/>
      <c r="F971" s="316"/>
      <c r="G971" s="350"/>
      <c r="H971" s="386"/>
      <c r="I971" s="402"/>
      <c r="J971" s="386"/>
      <c r="K971" s="389"/>
      <c r="L971" s="389"/>
      <c r="M971" s="393"/>
      <c r="N971" s="394"/>
      <c r="O971" s="353"/>
      <c r="P971" s="353"/>
      <c r="Q971" s="357"/>
      <c r="R971" s="358"/>
    </row>
    <row r="972" spans="1:22" ht="45" customHeight="1">
      <c r="A972" s="313"/>
      <c r="B972" s="398"/>
      <c r="C972" s="25" t="s">
        <v>66</v>
      </c>
      <c r="D972" s="361" t="str">
        <f>IF('様式第６号(2)'!T169="","",'様式第６号(2)'!T169)</f>
        <v/>
      </c>
      <c r="E972" s="361" t="str">
        <f>IF('様式第６号(3)'!W162="","",'様式第６号(3)'!W162)</f>
        <v/>
      </c>
      <c r="F972" s="363" t="str">
        <f>IF(OR(D972="",E972=""),"",D972+E972)</f>
        <v/>
      </c>
      <c r="G972" s="365" t="str">
        <f>IF(F972&lt;=F980,D972,"")</f>
        <v/>
      </c>
      <c r="H972" s="367" t="str">
        <f>IF(F972&lt;=F980,E972,"")</f>
        <v/>
      </c>
      <c r="I972" s="369" t="str">
        <f>IF('様式第６号(2)'!V169="","",'様式第６号(2)'!V169)</f>
        <v/>
      </c>
      <c r="J972" s="371" t="str">
        <f>IF('様式第６号(3)'!P162="","",'様式第６号(3)'!P162)</f>
        <v/>
      </c>
      <c r="K972" s="389"/>
      <c r="L972" s="389"/>
      <c r="M972" s="393"/>
      <c r="N972" s="394"/>
      <c r="O972" s="353"/>
      <c r="P972" s="353"/>
      <c r="Q972" s="357"/>
      <c r="R972" s="358"/>
    </row>
    <row r="973" spans="1:22" ht="19.5" customHeight="1" thickBot="1">
      <c r="A973" s="313"/>
      <c r="B973" s="398"/>
      <c r="C973" s="340"/>
      <c r="D973" s="362"/>
      <c r="E973" s="362"/>
      <c r="F973" s="364"/>
      <c r="G973" s="366"/>
      <c r="H973" s="368"/>
      <c r="I973" s="370"/>
      <c r="J973" s="372"/>
      <c r="K973" s="390"/>
      <c r="L973" s="390"/>
      <c r="M973" s="395"/>
      <c r="N973" s="396"/>
      <c r="O973" s="354"/>
      <c r="P973" s="354"/>
      <c r="Q973" s="359"/>
      <c r="R973" s="360"/>
    </row>
    <row r="974" spans="1:22" ht="28.5" customHeight="1" thickBot="1">
      <c r="A974" s="313"/>
      <c r="B974" s="398"/>
      <c r="C974" s="341"/>
      <c r="D974" s="12" t="s">
        <v>11</v>
      </c>
      <c r="E974" s="12" t="s">
        <v>12</v>
      </c>
      <c r="F974" s="26" t="s">
        <v>13</v>
      </c>
      <c r="G974" s="334" t="s">
        <v>67</v>
      </c>
      <c r="H974" s="335"/>
      <c r="I974" s="42" t="s">
        <v>68</v>
      </c>
      <c r="J974" s="27" t="s">
        <v>69</v>
      </c>
      <c r="K974" s="342" t="s">
        <v>70</v>
      </c>
      <c r="L974" s="342"/>
      <c r="M974" s="342"/>
      <c r="N974" s="335"/>
    </row>
    <row r="975" spans="1:22" ht="41.25" customHeight="1" thickBot="1">
      <c r="A975" s="313"/>
      <c r="B975" s="343" t="str">
        <f>IF('様式第６号(2)'!D169="","",'様式第６号(2)'!D169)</f>
        <v/>
      </c>
      <c r="C975" s="341"/>
      <c r="D975" s="313" t="s">
        <v>71</v>
      </c>
      <c r="E975" s="313" t="s">
        <v>72</v>
      </c>
      <c r="F975" s="315" t="s">
        <v>73</v>
      </c>
      <c r="G975" s="42" t="s">
        <v>74</v>
      </c>
      <c r="H975" s="27" t="s">
        <v>75</v>
      </c>
      <c r="I975" s="42" t="s">
        <v>74</v>
      </c>
      <c r="J975" s="27" t="s">
        <v>75</v>
      </c>
      <c r="K975" s="345" t="s">
        <v>57</v>
      </c>
      <c r="L975" s="346"/>
      <c r="M975" s="347" t="s">
        <v>76</v>
      </c>
      <c r="N975" s="346"/>
      <c r="O975" s="28"/>
      <c r="P975" s="4"/>
      <c r="Q975" s="4"/>
    </row>
    <row r="976" spans="1:22" ht="18.75" customHeight="1">
      <c r="A976" s="313"/>
      <c r="B976" s="343"/>
      <c r="C976" s="29" t="s">
        <v>78</v>
      </c>
      <c r="D976" s="313"/>
      <c r="E976" s="313"/>
      <c r="F976" s="315"/>
      <c r="G976" s="348" t="s">
        <v>79</v>
      </c>
      <c r="H976" s="384" t="s">
        <v>80</v>
      </c>
      <c r="I976" s="387" t="str">
        <f>IF(E980="","",MIN(G972,G980)+SUM(I972))</f>
        <v/>
      </c>
      <c r="J976" s="333" t="str">
        <f>IF(E980="","",MIN(H972,H980)+SUM(J972))</f>
        <v/>
      </c>
      <c r="K976" s="373" t="str">
        <f>IF('様式第６号(2)'!AB169="","",'様式第６号(2)'!AB169)</f>
        <v/>
      </c>
      <c r="L976" s="373"/>
      <c r="M976" s="375" t="str">
        <f>IF('様式第６号(3)'!V162="","",'様式第６号(3)'!V162)</f>
        <v/>
      </c>
      <c r="N976" s="376"/>
      <c r="P976" s="4"/>
      <c r="Q976" s="4"/>
    </row>
    <row r="977" spans="1:22" ht="19.5" customHeight="1" thickBot="1">
      <c r="A977" s="313"/>
      <c r="B977" s="343"/>
      <c r="C977" s="379" t="str">
        <f>IFERROR(C973/C969,"")</f>
        <v/>
      </c>
      <c r="D977" s="313"/>
      <c r="E977" s="313"/>
      <c r="F977" s="315"/>
      <c r="G977" s="349"/>
      <c r="H977" s="385"/>
      <c r="I977" s="328"/>
      <c r="J977" s="330"/>
      <c r="K977" s="373"/>
      <c r="L977" s="373"/>
      <c r="M977" s="375"/>
      <c r="N977" s="376"/>
      <c r="P977" s="4"/>
      <c r="Q977" s="4"/>
    </row>
    <row r="978" spans="1:22" ht="15.75" customHeight="1">
      <c r="A978" s="313"/>
      <c r="B978" s="343"/>
      <c r="C978" s="380"/>
      <c r="D978" s="313"/>
      <c r="E978" s="313"/>
      <c r="F978" s="315"/>
      <c r="G978" s="349"/>
      <c r="H978" s="385"/>
      <c r="I978" s="30" t="s">
        <v>35</v>
      </c>
      <c r="J978" s="31" t="s">
        <v>35</v>
      </c>
      <c r="K978" s="373"/>
      <c r="L978" s="373"/>
      <c r="M978" s="375"/>
      <c r="N978" s="376"/>
      <c r="P978" s="4"/>
      <c r="Q978" s="4"/>
    </row>
    <row r="979" spans="1:22" ht="18.75" customHeight="1" thickBot="1">
      <c r="A979" s="313"/>
      <c r="B979" s="343"/>
      <c r="C979" s="32" t="s">
        <v>82</v>
      </c>
      <c r="D979" s="314"/>
      <c r="E979" s="314"/>
      <c r="F979" s="316"/>
      <c r="G979" s="350"/>
      <c r="H979" s="386"/>
      <c r="I979" s="54">
        <f>'様式第６号(2)'!$I$18</f>
        <v>0</v>
      </c>
      <c r="J979" s="55">
        <f>'様式第６号(3)'!$I$18</f>
        <v>0</v>
      </c>
      <c r="K979" s="373"/>
      <c r="L979" s="373"/>
      <c r="M979" s="375"/>
      <c r="N979" s="376"/>
      <c r="P979" s="4"/>
      <c r="Q979" s="4"/>
    </row>
    <row r="980" spans="1:22" ht="45" customHeight="1">
      <c r="A980" s="313"/>
      <c r="B980" s="343"/>
      <c r="C980" s="379" t="str">
        <f>IF(OR(C969="",C973=""),"",IF(AND(C977&gt;=0.85,C977&lt;=1.15),"○","×"))</f>
        <v/>
      </c>
      <c r="D980" s="382" t="str">
        <f>IF(C969="","",C969)</f>
        <v/>
      </c>
      <c r="E980" s="336"/>
      <c r="F980" s="338" t="str">
        <f>IFERROR(D980*E980,"")</f>
        <v/>
      </c>
      <c r="G980" s="327" t="str">
        <f>IF(F980&lt;F972,ROUNDUP(F980*D972/ F972,0),"")</f>
        <v/>
      </c>
      <c r="H980" s="329" t="str">
        <f>IF(F980&lt;F972,ROUNDUP(F980*E972/ F972,0),"")</f>
        <v/>
      </c>
      <c r="I980" s="331" t="str">
        <f>IFERROR(ROUNDUP(I976*I979,0),"")</f>
        <v/>
      </c>
      <c r="J980" s="333" t="str">
        <f>IFERROR(ROUNDUP(J976*J979,0),"")</f>
        <v/>
      </c>
      <c r="K980" s="373"/>
      <c r="L980" s="373"/>
      <c r="M980" s="375"/>
      <c r="N980" s="376"/>
      <c r="P980" s="4"/>
      <c r="Q980" s="4"/>
    </row>
    <row r="981" spans="1:22" ht="19.5" customHeight="1" thickBot="1">
      <c r="A981" s="314"/>
      <c r="B981" s="344"/>
      <c r="C981" s="381"/>
      <c r="D981" s="383"/>
      <c r="E981" s="337"/>
      <c r="F981" s="339"/>
      <c r="G981" s="328"/>
      <c r="H981" s="330"/>
      <c r="I981" s="332"/>
      <c r="J981" s="330"/>
      <c r="K981" s="374"/>
      <c r="L981" s="374"/>
      <c r="M981" s="377"/>
      <c r="N981" s="378"/>
      <c r="P981" s="33"/>
      <c r="Q981" s="34"/>
      <c r="R981" s="34"/>
    </row>
    <row r="982" spans="1:22" ht="24" customHeight="1" thickBot="1">
      <c r="A982" s="10" t="s">
        <v>108</v>
      </c>
      <c r="B982" s="11" t="s">
        <v>84</v>
      </c>
      <c r="C982" s="12" t="s">
        <v>7</v>
      </c>
      <c r="D982" s="12" t="s">
        <v>8</v>
      </c>
      <c r="E982" s="12" t="s">
        <v>9</v>
      </c>
      <c r="F982" s="13" t="s">
        <v>10</v>
      </c>
      <c r="G982" s="334" t="s">
        <v>44</v>
      </c>
      <c r="H982" s="335"/>
      <c r="I982" s="334" t="s">
        <v>45</v>
      </c>
      <c r="J982" s="335"/>
      <c r="K982" s="318" t="s">
        <v>46</v>
      </c>
      <c r="L982" s="403"/>
      <c r="M982" s="403"/>
      <c r="N982" s="319"/>
      <c r="O982" s="404" t="s">
        <v>47</v>
      </c>
      <c r="P982" s="404"/>
      <c r="Q982" s="404"/>
      <c r="R982" s="346"/>
      <c r="T982" s="14"/>
      <c r="U982" s="14"/>
      <c r="V982" s="14"/>
    </row>
    <row r="983" spans="1:22" ht="31.5" customHeight="1" thickBot="1">
      <c r="A983" s="313">
        <v>60</v>
      </c>
      <c r="B983" s="15" t="s">
        <v>48</v>
      </c>
      <c r="C983" s="11" t="s">
        <v>49</v>
      </c>
      <c r="D983" s="313" t="s">
        <v>50</v>
      </c>
      <c r="E983" s="313" t="s">
        <v>51</v>
      </c>
      <c r="F983" s="315" t="s">
        <v>52</v>
      </c>
      <c r="G983" s="16" t="s">
        <v>53</v>
      </c>
      <c r="H983" s="17" t="s">
        <v>54</v>
      </c>
      <c r="I983" s="18" t="s">
        <v>53</v>
      </c>
      <c r="J983" s="17" t="s">
        <v>54</v>
      </c>
      <c r="K983" s="317" t="s">
        <v>55</v>
      </c>
      <c r="L983" s="318"/>
      <c r="M983" s="320" t="s">
        <v>56</v>
      </c>
      <c r="N983" s="317"/>
      <c r="O983" s="321" t="s">
        <v>57</v>
      </c>
      <c r="P983" s="321"/>
      <c r="Q983" s="323" t="s">
        <v>58</v>
      </c>
      <c r="R983" s="324"/>
      <c r="T983" s="19"/>
      <c r="U983" s="43"/>
      <c r="V983" s="20"/>
    </row>
    <row r="984" spans="1:22" ht="24" customHeight="1" thickBot="1">
      <c r="A984" s="313"/>
      <c r="B984" s="397" t="str">
        <f>IF('様式第６号(2)'!B171="","",'様式第６号(2)'!B171)</f>
        <v/>
      </c>
      <c r="C984" s="21" t="s">
        <v>59</v>
      </c>
      <c r="D984" s="313"/>
      <c r="E984" s="313"/>
      <c r="F984" s="315"/>
      <c r="G984" s="348" t="s">
        <v>60</v>
      </c>
      <c r="H984" s="399" t="s">
        <v>61</v>
      </c>
      <c r="I984" s="400" t="s">
        <v>62</v>
      </c>
      <c r="J984" s="384" t="s">
        <v>63</v>
      </c>
      <c r="K984" s="319"/>
      <c r="L984" s="318"/>
      <c r="M984" s="320"/>
      <c r="N984" s="317"/>
      <c r="O984" s="322"/>
      <c r="P984" s="322"/>
      <c r="Q984" s="325"/>
      <c r="R984" s="326"/>
    </row>
    <row r="985" spans="1:22" ht="17.25" customHeight="1">
      <c r="A985" s="313"/>
      <c r="B985" s="398"/>
      <c r="C985" s="340"/>
      <c r="D985" s="313"/>
      <c r="E985" s="313"/>
      <c r="F985" s="315"/>
      <c r="G985" s="349"/>
      <c r="H985" s="385"/>
      <c r="I985" s="401"/>
      <c r="J985" s="385"/>
      <c r="K985" s="388" t="str">
        <f>IFERROR((IF((I996+J996)&gt;12000*E996,ROUNDUP(12000*E996*I996/(I996+J996),0),"")),"")</f>
        <v/>
      </c>
      <c r="L985" s="388"/>
      <c r="M985" s="391" t="str">
        <f>IFERROR((IF((I996+J996)&gt;12000*E996,ROUNDUP(12000*E996*J996/(I996+J996),0),"")),"")</f>
        <v/>
      </c>
      <c r="N985" s="392"/>
      <c r="O985" s="351" t="str">
        <f>IF(AND(I996="",K985=""),"",MIN(I996,K985)+K992)</f>
        <v/>
      </c>
      <c r="P985" s="352"/>
      <c r="Q985" s="355" t="str">
        <f>IF(AND(J996="",M985=""),"",MIN(J996,M985)+M992)</f>
        <v/>
      </c>
      <c r="R985" s="356"/>
    </row>
    <row r="986" spans="1:22" ht="15.75" customHeight="1">
      <c r="A986" s="313"/>
      <c r="B986" s="398"/>
      <c r="C986" s="341"/>
      <c r="D986" s="313"/>
      <c r="E986" s="313"/>
      <c r="F986" s="315"/>
      <c r="G986" s="349"/>
      <c r="H986" s="385"/>
      <c r="I986" s="401"/>
      <c r="J986" s="385"/>
      <c r="K986" s="389"/>
      <c r="L986" s="389"/>
      <c r="M986" s="393"/>
      <c r="N986" s="394"/>
      <c r="O986" s="353"/>
      <c r="P986" s="353"/>
      <c r="Q986" s="357"/>
      <c r="R986" s="358"/>
    </row>
    <row r="987" spans="1:22" ht="19.5" customHeight="1" thickBot="1">
      <c r="A987" s="313"/>
      <c r="B987" s="398"/>
      <c r="C987" s="341"/>
      <c r="D987" s="314"/>
      <c r="E987" s="314"/>
      <c r="F987" s="316"/>
      <c r="G987" s="350"/>
      <c r="H987" s="386"/>
      <c r="I987" s="402"/>
      <c r="J987" s="386"/>
      <c r="K987" s="389"/>
      <c r="L987" s="389"/>
      <c r="M987" s="393"/>
      <c r="N987" s="394"/>
      <c r="O987" s="353"/>
      <c r="P987" s="353"/>
      <c r="Q987" s="357"/>
      <c r="R987" s="358"/>
    </row>
    <row r="988" spans="1:22" ht="45" customHeight="1">
      <c r="A988" s="313"/>
      <c r="B988" s="398"/>
      <c r="C988" s="25" t="s">
        <v>66</v>
      </c>
      <c r="D988" s="361" t="str">
        <f>IF('様式第６号(2)'!T171="","",'様式第６号(2)'!T171)</f>
        <v/>
      </c>
      <c r="E988" s="361" t="str">
        <f>IF('様式第６号(3)'!W164="","",'様式第６号(3)'!W164)</f>
        <v/>
      </c>
      <c r="F988" s="363" t="str">
        <f>IF(OR(D988="",E988=""),"",D988+E988)</f>
        <v/>
      </c>
      <c r="G988" s="365" t="str">
        <f>IF(F988&lt;=F996,D988,"")</f>
        <v/>
      </c>
      <c r="H988" s="367" t="str">
        <f>IF(F988&lt;=F996,E988,"")</f>
        <v/>
      </c>
      <c r="I988" s="369" t="str">
        <f>IF('様式第６号(2)'!V171="","",'様式第６号(2)'!V171)</f>
        <v/>
      </c>
      <c r="J988" s="371" t="str">
        <f>IF('様式第６号(3)'!P164="","",'様式第６号(3)'!P164)</f>
        <v/>
      </c>
      <c r="K988" s="389"/>
      <c r="L988" s="389"/>
      <c r="M988" s="393"/>
      <c r="N988" s="394"/>
      <c r="O988" s="353"/>
      <c r="P988" s="353"/>
      <c r="Q988" s="357"/>
      <c r="R988" s="358"/>
    </row>
    <row r="989" spans="1:22" ht="19.5" customHeight="1" thickBot="1">
      <c r="A989" s="313"/>
      <c r="B989" s="398"/>
      <c r="C989" s="340"/>
      <c r="D989" s="362"/>
      <c r="E989" s="362"/>
      <c r="F989" s="364"/>
      <c r="G989" s="366"/>
      <c r="H989" s="368"/>
      <c r="I989" s="370"/>
      <c r="J989" s="372"/>
      <c r="K989" s="390"/>
      <c r="L989" s="390"/>
      <c r="M989" s="395"/>
      <c r="N989" s="396"/>
      <c r="O989" s="354"/>
      <c r="P989" s="354"/>
      <c r="Q989" s="359"/>
      <c r="R989" s="360"/>
    </row>
    <row r="990" spans="1:22" ht="28.5" customHeight="1" thickBot="1">
      <c r="A990" s="313"/>
      <c r="B990" s="398"/>
      <c r="C990" s="341"/>
      <c r="D990" s="12" t="s">
        <v>11</v>
      </c>
      <c r="E990" s="12" t="s">
        <v>12</v>
      </c>
      <c r="F990" s="26" t="s">
        <v>13</v>
      </c>
      <c r="G990" s="334" t="s">
        <v>67</v>
      </c>
      <c r="H990" s="335"/>
      <c r="I990" s="42" t="s">
        <v>68</v>
      </c>
      <c r="J990" s="27" t="s">
        <v>69</v>
      </c>
      <c r="K990" s="342" t="s">
        <v>70</v>
      </c>
      <c r="L990" s="342"/>
      <c r="M990" s="342"/>
      <c r="N990" s="335"/>
    </row>
    <row r="991" spans="1:22" ht="41.25" customHeight="1" thickBot="1">
      <c r="A991" s="313"/>
      <c r="B991" s="343" t="str">
        <f>IF('様式第６号(2)'!D171="","",'様式第６号(2)'!D171)</f>
        <v/>
      </c>
      <c r="C991" s="341"/>
      <c r="D991" s="313" t="s">
        <v>71</v>
      </c>
      <c r="E991" s="313" t="s">
        <v>72</v>
      </c>
      <c r="F991" s="315" t="s">
        <v>73</v>
      </c>
      <c r="G991" s="42" t="s">
        <v>74</v>
      </c>
      <c r="H991" s="27" t="s">
        <v>75</v>
      </c>
      <c r="I991" s="42" t="s">
        <v>74</v>
      </c>
      <c r="J991" s="27" t="s">
        <v>75</v>
      </c>
      <c r="K991" s="345" t="s">
        <v>57</v>
      </c>
      <c r="L991" s="346"/>
      <c r="M991" s="347" t="s">
        <v>76</v>
      </c>
      <c r="N991" s="346"/>
      <c r="O991" s="28"/>
      <c r="P991" s="4"/>
      <c r="Q991" s="4"/>
    </row>
    <row r="992" spans="1:22" ht="18.75" customHeight="1">
      <c r="A992" s="313"/>
      <c r="B992" s="343"/>
      <c r="C992" s="29" t="s">
        <v>78</v>
      </c>
      <c r="D992" s="313"/>
      <c r="E992" s="313"/>
      <c r="F992" s="315"/>
      <c r="G992" s="348" t="s">
        <v>79</v>
      </c>
      <c r="H992" s="384" t="s">
        <v>80</v>
      </c>
      <c r="I992" s="387" t="str">
        <f>IF(E996="","",MIN(G988,G996)+SUM(I988))</f>
        <v/>
      </c>
      <c r="J992" s="333" t="str">
        <f>IF(E996="","",MIN(H988,H996)+SUM(J988))</f>
        <v/>
      </c>
      <c r="K992" s="373" t="str">
        <f>IF('様式第６号(2)'!AB171="","",'様式第６号(2)'!AB171)</f>
        <v/>
      </c>
      <c r="L992" s="373"/>
      <c r="M992" s="375" t="str">
        <f>IF('様式第６号(3)'!V164="","",'様式第６号(3)'!V164)</f>
        <v/>
      </c>
      <c r="N992" s="376"/>
      <c r="P992" s="4"/>
      <c r="Q992" s="4"/>
    </row>
    <row r="993" spans="1:22" ht="19.5" customHeight="1" thickBot="1">
      <c r="A993" s="313"/>
      <c r="B993" s="343"/>
      <c r="C993" s="379" t="str">
        <f>IFERROR(C989/C985,"")</f>
        <v/>
      </c>
      <c r="D993" s="313"/>
      <c r="E993" s="313"/>
      <c r="F993" s="315"/>
      <c r="G993" s="349"/>
      <c r="H993" s="385"/>
      <c r="I993" s="328"/>
      <c r="J993" s="330"/>
      <c r="K993" s="373"/>
      <c r="L993" s="373"/>
      <c r="M993" s="375"/>
      <c r="N993" s="376"/>
      <c r="P993" s="4"/>
      <c r="Q993" s="4"/>
    </row>
    <row r="994" spans="1:22" ht="15.75" customHeight="1">
      <c r="A994" s="313"/>
      <c r="B994" s="343"/>
      <c r="C994" s="380"/>
      <c r="D994" s="313"/>
      <c r="E994" s="313"/>
      <c r="F994" s="315"/>
      <c r="G994" s="349"/>
      <c r="H994" s="385"/>
      <c r="I994" s="30" t="s">
        <v>35</v>
      </c>
      <c r="J994" s="31" t="s">
        <v>35</v>
      </c>
      <c r="K994" s="373"/>
      <c r="L994" s="373"/>
      <c r="M994" s="375"/>
      <c r="N994" s="376"/>
      <c r="P994" s="4"/>
      <c r="Q994" s="4"/>
    </row>
    <row r="995" spans="1:22" ht="18.75" customHeight="1" thickBot="1">
      <c r="A995" s="313"/>
      <c r="B995" s="343"/>
      <c r="C995" s="32" t="s">
        <v>82</v>
      </c>
      <c r="D995" s="314"/>
      <c r="E995" s="314"/>
      <c r="F995" s="316"/>
      <c r="G995" s="350"/>
      <c r="H995" s="386"/>
      <c r="I995" s="54">
        <f>'様式第６号(2)'!$I$18</f>
        <v>0</v>
      </c>
      <c r="J995" s="55">
        <f>'様式第６号(3)'!$I$18</f>
        <v>0</v>
      </c>
      <c r="K995" s="373"/>
      <c r="L995" s="373"/>
      <c r="M995" s="375"/>
      <c r="N995" s="376"/>
      <c r="P995" s="4"/>
      <c r="Q995" s="4"/>
    </row>
    <row r="996" spans="1:22" ht="45" customHeight="1">
      <c r="A996" s="313"/>
      <c r="B996" s="343"/>
      <c r="C996" s="379" t="str">
        <f>IF(OR(C985="",C989=""),"",IF(AND(C993&gt;=0.85,C993&lt;=1.15),"○","×"))</f>
        <v/>
      </c>
      <c r="D996" s="382" t="str">
        <f>IF(C985="","",C985)</f>
        <v/>
      </c>
      <c r="E996" s="336"/>
      <c r="F996" s="338" t="str">
        <f>IFERROR(D996*E996,"")</f>
        <v/>
      </c>
      <c r="G996" s="327" t="str">
        <f>IF(F996&lt;F988,ROUNDUP(F996*D988/ F988,0),"")</f>
        <v/>
      </c>
      <c r="H996" s="329" t="str">
        <f>IF(F996&lt;F988,ROUNDUP(F996*E988/ F988,0),"")</f>
        <v/>
      </c>
      <c r="I996" s="331" t="str">
        <f>IFERROR(ROUNDUP(I992*I995,0),"")</f>
        <v/>
      </c>
      <c r="J996" s="333" t="str">
        <f>IFERROR(ROUNDUP(J992*J995,0),"")</f>
        <v/>
      </c>
      <c r="K996" s="373"/>
      <c r="L996" s="373"/>
      <c r="M996" s="375"/>
      <c r="N996" s="376"/>
      <c r="P996" s="4"/>
      <c r="Q996" s="4"/>
    </row>
    <row r="997" spans="1:22" ht="19.5" customHeight="1" thickBot="1">
      <c r="A997" s="314"/>
      <c r="B997" s="344"/>
      <c r="C997" s="381"/>
      <c r="D997" s="383"/>
      <c r="E997" s="337"/>
      <c r="F997" s="339"/>
      <c r="G997" s="328"/>
      <c r="H997" s="330"/>
      <c r="I997" s="332"/>
      <c r="J997" s="330"/>
      <c r="K997" s="374"/>
      <c r="L997" s="374"/>
      <c r="M997" s="377"/>
      <c r="N997" s="378"/>
      <c r="P997" s="33"/>
      <c r="Q997" s="34"/>
      <c r="R997" s="34"/>
    </row>
    <row r="998" spans="1:22" ht="24" customHeight="1" thickBot="1">
      <c r="A998" s="10" t="s">
        <v>108</v>
      </c>
      <c r="B998" s="11" t="s">
        <v>84</v>
      </c>
      <c r="C998" s="12" t="s">
        <v>7</v>
      </c>
      <c r="D998" s="12" t="s">
        <v>8</v>
      </c>
      <c r="E998" s="12" t="s">
        <v>9</v>
      </c>
      <c r="F998" s="13" t="s">
        <v>10</v>
      </c>
      <c r="G998" s="334" t="s">
        <v>44</v>
      </c>
      <c r="H998" s="335"/>
      <c r="I998" s="334" t="s">
        <v>45</v>
      </c>
      <c r="J998" s="335"/>
      <c r="K998" s="318" t="s">
        <v>46</v>
      </c>
      <c r="L998" s="403"/>
      <c r="M998" s="403"/>
      <c r="N998" s="319"/>
      <c r="O998" s="404" t="s">
        <v>47</v>
      </c>
      <c r="P998" s="404"/>
      <c r="Q998" s="404"/>
      <c r="R998" s="346"/>
      <c r="T998" s="14"/>
      <c r="U998" s="14"/>
      <c r="V998" s="14"/>
    </row>
    <row r="999" spans="1:22" ht="31.5" customHeight="1" thickBot="1">
      <c r="A999" s="313">
        <v>61</v>
      </c>
      <c r="B999" s="15" t="s">
        <v>48</v>
      </c>
      <c r="C999" s="11" t="s">
        <v>49</v>
      </c>
      <c r="D999" s="313" t="s">
        <v>50</v>
      </c>
      <c r="E999" s="313" t="s">
        <v>51</v>
      </c>
      <c r="F999" s="315" t="s">
        <v>52</v>
      </c>
      <c r="G999" s="16" t="s">
        <v>53</v>
      </c>
      <c r="H999" s="17" t="s">
        <v>54</v>
      </c>
      <c r="I999" s="18" t="s">
        <v>53</v>
      </c>
      <c r="J999" s="17" t="s">
        <v>54</v>
      </c>
      <c r="K999" s="317" t="s">
        <v>55</v>
      </c>
      <c r="L999" s="318"/>
      <c r="M999" s="320" t="s">
        <v>56</v>
      </c>
      <c r="N999" s="317"/>
      <c r="O999" s="321" t="s">
        <v>57</v>
      </c>
      <c r="P999" s="321"/>
      <c r="Q999" s="323" t="s">
        <v>58</v>
      </c>
      <c r="R999" s="324"/>
      <c r="T999" s="19"/>
      <c r="U999" s="43"/>
      <c r="V999" s="20"/>
    </row>
    <row r="1000" spans="1:22" ht="24" customHeight="1" thickBot="1">
      <c r="A1000" s="313"/>
      <c r="B1000" s="397" t="str">
        <f>IF('様式第６号(2)'!B173="","",'様式第６号(2)'!B173)</f>
        <v/>
      </c>
      <c r="C1000" s="21" t="s">
        <v>59</v>
      </c>
      <c r="D1000" s="313"/>
      <c r="E1000" s="313"/>
      <c r="F1000" s="315"/>
      <c r="G1000" s="348" t="s">
        <v>60</v>
      </c>
      <c r="H1000" s="399" t="s">
        <v>61</v>
      </c>
      <c r="I1000" s="400" t="s">
        <v>62</v>
      </c>
      <c r="J1000" s="384" t="s">
        <v>63</v>
      </c>
      <c r="K1000" s="319"/>
      <c r="L1000" s="318"/>
      <c r="M1000" s="320"/>
      <c r="N1000" s="317"/>
      <c r="O1000" s="322"/>
      <c r="P1000" s="322"/>
      <c r="Q1000" s="325"/>
      <c r="R1000" s="326"/>
    </row>
    <row r="1001" spans="1:22" ht="17.25" customHeight="1">
      <c r="A1001" s="313"/>
      <c r="B1001" s="398"/>
      <c r="C1001" s="340"/>
      <c r="D1001" s="313"/>
      <c r="E1001" s="313"/>
      <c r="F1001" s="315"/>
      <c r="G1001" s="349"/>
      <c r="H1001" s="385"/>
      <c r="I1001" s="401"/>
      <c r="J1001" s="385"/>
      <c r="K1001" s="388" t="str">
        <f>IFERROR((IF((I1012+J1012)&gt;12000*E1012,ROUNDUP(12000*E1012*I1012/(I1012+J1012),0),"")),"")</f>
        <v/>
      </c>
      <c r="L1001" s="388"/>
      <c r="M1001" s="391" t="str">
        <f>IFERROR((IF((I1012+J1012)&gt;12000*E1012,ROUNDUP(12000*E1012*J1012/(I1012+J1012),0),"")),"")</f>
        <v/>
      </c>
      <c r="N1001" s="392"/>
      <c r="O1001" s="351" t="str">
        <f>IF(AND(I1012="",K1001=""),"",MIN(I1012,K1001)+K1008)</f>
        <v/>
      </c>
      <c r="P1001" s="352"/>
      <c r="Q1001" s="355" t="str">
        <f>IF(AND(J1012="",M1001=""),"",MIN(J1012,M1001)+M1008)</f>
        <v/>
      </c>
      <c r="R1001" s="356"/>
    </row>
    <row r="1002" spans="1:22" ht="15.75" customHeight="1">
      <c r="A1002" s="313"/>
      <c r="B1002" s="398"/>
      <c r="C1002" s="341"/>
      <c r="D1002" s="313"/>
      <c r="E1002" s="313"/>
      <c r="F1002" s="315"/>
      <c r="G1002" s="349"/>
      <c r="H1002" s="385"/>
      <c r="I1002" s="401"/>
      <c r="J1002" s="385"/>
      <c r="K1002" s="389"/>
      <c r="L1002" s="389"/>
      <c r="M1002" s="393"/>
      <c r="N1002" s="394"/>
      <c r="O1002" s="353"/>
      <c r="P1002" s="353"/>
      <c r="Q1002" s="357"/>
      <c r="R1002" s="358"/>
    </row>
    <row r="1003" spans="1:22" ht="19.5" customHeight="1" thickBot="1">
      <c r="A1003" s="313"/>
      <c r="B1003" s="398"/>
      <c r="C1003" s="341"/>
      <c r="D1003" s="314"/>
      <c r="E1003" s="314"/>
      <c r="F1003" s="316"/>
      <c r="G1003" s="350"/>
      <c r="H1003" s="386"/>
      <c r="I1003" s="402"/>
      <c r="J1003" s="386"/>
      <c r="K1003" s="389"/>
      <c r="L1003" s="389"/>
      <c r="M1003" s="393"/>
      <c r="N1003" s="394"/>
      <c r="O1003" s="353"/>
      <c r="P1003" s="353"/>
      <c r="Q1003" s="357"/>
      <c r="R1003" s="358"/>
    </row>
    <row r="1004" spans="1:22" ht="45" customHeight="1">
      <c r="A1004" s="313"/>
      <c r="B1004" s="398"/>
      <c r="C1004" s="25" t="s">
        <v>66</v>
      </c>
      <c r="D1004" s="361" t="str">
        <f>IF('様式第６号(2)'!T173="","",'様式第６号(2)'!T173)</f>
        <v/>
      </c>
      <c r="E1004" s="361" t="str">
        <f>IF('様式第６号(3)'!W166="","",'様式第６号(3)'!W166)</f>
        <v/>
      </c>
      <c r="F1004" s="363" t="str">
        <f>IF(OR(D1004="",E1004=""),"",D1004+E1004)</f>
        <v/>
      </c>
      <c r="G1004" s="365" t="str">
        <f>IF(F1004&lt;=F1012,D1004,"")</f>
        <v/>
      </c>
      <c r="H1004" s="367" t="str">
        <f>IF(F1004&lt;=F1012,E1004,"")</f>
        <v/>
      </c>
      <c r="I1004" s="369" t="str">
        <f>IF('様式第６号(2)'!V173="","",'様式第６号(2)'!V173)</f>
        <v/>
      </c>
      <c r="J1004" s="371" t="str">
        <f>IF('様式第６号(3)'!P166="","",'様式第６号(3)'!P166)</f>
        <v/>
      </c>
      <c r="K1004" s="389"/>
      <c r="L1004" s="389"/>
      <c r="M1004" s="393"/>
      <c r="N1004" s="394"/>
      <c r="O1004" s="353"/>
      <c r="P1004" s="353"/>
      <c r="Q1004" s="357"/>
      <c r="R1004" s="358"/>
    </row>
    <row r="1005" spans="1:22" ht="19.5" customHeight="1" thickBot="1">
      <c r="A1005" s="313"/>
      <c r="B1005" s="398"/>
      <c r="C1005" s="340"/>
      <c r="D1005" s="362"/>
      <c r="E1005" s="362"/>
      <c r="F1005" s="364"/>
      <c r="G1005" s="366"/>
      <c r="H1005" s="368"/>
      <c r="I1005" s="370"/>
      <c r="J1005" s="372"/>
      <c r="K1005" s="390"/>
      <c r="L1005" s="390"/>
      <c r="M1005" s="395"/>
      <c r="N1005" s="396"/>
      <c r="O1005" s="354"/>
      <c r="P1005" s="354"/>
      <c r="Q1005" s="359"/>
      <c r="R1005" s="360"/>
    </row>
    <row r="1006" spans="1:22" ht="28.5" customHeight="1" thickBot="1">
      <c r="A1006" s="313"/>
      <c r="B1006" s="398"/>
      <c r="C1006" s="341"/>
      <c r="D1006" s="12" t="s">
        <v>11</v>
      </c>
      <c r="E1006" s="12" t="s">
        <v>12</v>
      </c>
      <c r="F1006" s="26" t="s">
        <v>13</v>
      </c>
      <c r="G1006" s="334" t="s">
        <v>67</v>
      </c>
      <c r="H1006" s="335"/>
      <c r="I1006" s="42" t="s">
        <v>68</v>
      </c>
      <c r="J1006" s="27" t="s">
        <v>69</v>
      </c>
      <c r="K1006" s="342" t="s">
        <v>70</v>
      </c>
      <c r="L1006" s="342"/>
      <c r="M1006" s="342"/>
      <c r="N1006" s="335"/>
    </row>
    <row r="1007" spans="1:22" ht="41.25" customHeight="1" thickBot="1">
      <c r="A1007" s="313"/>
      <c r="B1007" s="343" t="str">
        <f>IF('様式第６号(2)'!D173="","",'様式第６号(2)'!D173)</f>
        <v/>
      </c>
      <c r="C1007" s="341"/>
      <c r="D1007" s="313" t="s">
        <v>71</v>
      </c>
      <c r="E1007" s="313" t="s">
        <v>72</v>
      </c>
      <c r="F1007" s="315" t="s">
        <v>73</v>
      </c>
      <c r="G1007" s="42" t="s">
        <v>74</v>
      </c>
      <c r="H1007" s="27" t="s">
        <v>75</v>
      </c>
      <c r="I1007" s="42" t="s">
        <v>74</v>
      </c>
      <c r="J1007" s="27" t="s">
        <v>75</v>
      </c>
      <c r="K1007" s="345" t="s">
        <v>57</v>
      </c>
      <c r="L1007" s="346"/>
      <c r="M1007" s="347" t="s">
        <v>76</v>
      </c>
      <c r="N1007" s="346"/>
      <c r="O1007" s="28"/>
      <c r="P1007" s="4"/>
      <c r="Q1007" s="4"/>
      <c r="T1007" s="3"/>
      <c r="U1007" s="3"/>
      <c r="V1007" s="3"/>
    </row>
    <row r="1008" spans="1:22" ht="18.75" customHeight="1">
      <c r="A1008" s="313"/>
      <c r="B1008" s="343"/>
      <c r="C1008" s="29" t="s">
        <v>78</v>
      </c>
      <c r="D1008" s="313"/>
      <c r="E1008" s="313"/>
      <c r="F1008" s="315"/>
      <c r="G1008" s="348" t="s">
        <v>79</v>
      </c>
      <c r="H1008" s="384" t="s">
        <v>80</v>
      </c>
      <c r="I1008" s="387" t="str">
        <f>IF(E1012="","",MIN(G1004,G1012)+SUM(I1004))</f>
        <v/>
      </c>
      <c r="J1008" s="333" t="str">
        <f>IF(E1012="","",MIN(H1004,H1012)+SUM(J1004))</f>
        <v/>
      </c>
      <c r="K1008" s="373" t="str">
        <f>IF('様式第６号(2)'!AB173="","",'様式第６号(2)'!AB173)</f>
        <v/>
      </c>
      <c r="L1008" s="373"/>
      <c r="M1008" s="375" t="str">
        <f>IF('様式第６号(3)'!V166="","",'様式第６号(3)'!V166)</f>
        <v/>
      </c>
      <c r="N1008" s="376"/>
      <c r="P1008" s="4"/>
      <c r="Q1008" s="4"/>
      <c r="T1008" s="3"/>
      <c r="U1008" s="3"/>
      <c r="V1008" s="3"/>
    </row>
    <row r="1009" spans="1:22" ht="19.5" customHeight="1" thickBot="1">
      <c r="A1009" s="313"/>
      <c r="B1009" s="343"/>
      <c r="C1009" s="379" t="str">
        <f>IFERROR(C1005/C1001,"")</f>
        <v/>
      </c>
      <c r="D1009" s="313"/>
      <c r="E1009" s="313"/>
      <c r="F1009" s="315"/>
      <c r="G1009" s="349"/>
      <c r="H1009" s="385"/>
      <c r="I1009" s="328"/>
      <c r="J1009" s="330"/>
      <c r="K1009" s="373"/>
      <c r="L1009" s="373"/>
      <c r="M1009" s="375"/>
      <c r="N1009" s="376"/>
      <c r="P1009" s="4"/>
      <c r="Q1009" s="4"/>
      <c r="T1009" s="3"/>
      <c r="U1009" s="3"/>
      <c r="V1009" s="3"/>
    </row>
    <row r="1010" spans="1:22" ht="15.75" customHeight="1">
      <c r="A1010" s="313"/>
      <c r="B1010" s="343"/>
      <c r="C1010" s="380"/>
      <c r="D1010" s="313"/>
      <c r="E1010" s="313"/>
      <c r="F1010" s="315"/>
      <c r="G1010" s="349"/>
      <c r="H1010" s="385"/>
      <c r="I1010" s="30" t="s">
        <v>35</v>
      </c>
      <c r="J1010" s="31" t="s">
        <v>35</v>
      </c>
      <c r="K1010" s="373"/>
      <c r="L1010" s="373"/>
      <c r="M1010" s="375"/>
      <c r="N1010" s="376"/>
      <c r="P1010" s="4"/>
      <c r="Q1010" s="4"/>
      <c r="T1010" s="3"/>
      <c r="U1010" s="3"/>
      <c r="V1010" s="3"/>
    </row>
    <row r="1011" spans="1:22" ht="18.75" customHeight="1" thickBot="1">
      <c r="A1011" s="313"/>
      <c r="B1011" s="343"/>
      <c r="C1011" s="32" t="s">
        <v>82</v>
      </c>
      <c r="D1011" s="314"/>
      <c r="E1011" s="314"/>
      <c r="F1011" s="316"/>
      <c r="G1011" s="350"/>
      <c r="H1011" s="386"/>
      <c r="I1011" s="54">
        <f>'様式第６号(2)'!$I$18</f>
        <v>0</v>
      </c>
      <c r="J1011" s="55">
        <f>'様式第６号(3)'!$I$18</f>
        <v>0</v>
      </c>
      <c r="K1011" s="373"/>
      <c r="L1011" s="373"/>
      <c r="M1011" s="375"/>
      <c r="N1011" s="376"/>
      <c r="P1011" s="4"/>
      <c r="Q1011" s="4"/>
      <c r="T1011" s="3"/>
      <c r="U1011" s="3"/>
      <c r="V1011" s="3"/>
    </row>
    <row r="1012" spans="1:22" ht="45" customHeight="1">
      <c r="A1012" s="313"/>
      <c r="B1012" s="343"/>
      <c r="C1012" s="379" t="str">
        <f>IF(OR(C1001="",C1005=""),"",IF(AND(C1009&gt;=0.85,C1009&lt;=1.15),"○","×"))</f>
        <v/>
      </c>
      <c r="D1012" s="382" t="str">
        <f>IF(C1001="","",C1001)</f>
        <v/>
      </c>
      <c r="E1012" s="336"/>
      <c r="F1012" s="338" t="str">
        <f>IFERROR(D1012*E1012,"")</f>
        <v/>
      </c>
      <c r="G1012" s="327" t="str">
        <f>IF(F1012&lt;F1004,ROUNDUP(F1012*D1004/ F1004,0),"")</f>
        <v/>
      </c>
      <c r="H1012" s="329" t="str">
        <f>IF(F1012&lt;F1004,ROUNDUP(F1012*E1004/ F1004,0),"")</f>
        <v/>
      </c>
      <c r="I1012" s="331" t="str">
        <f>IFERROR(ROUNDUP(I1008*I1011,0),"")</f>
        <v/>
      </c>
      <c r="J1012" s="333" t="str">
        <f>IFERROR(ROUNDUP(J1008*J1011,0),"")</f>
        <v/>
      </c>
      <c r="K1012" s="373"/>
      <c r="L1012" s="373"/>
      <c r="M1012" s="375"/>
      <c r="N1012" s="376"/>
      <c r="P1012" s="4"/>
      <c r="Q1012" s="4"/>
      <c r="T1012" s="3"/>
      <c r="U1012" s="3"/>
      <c r="V1012" s="3"/>
    </row>
    <row r="1013" spans="1:22" ht="19.5" customHeight="1" thickBot="1">
      <c r="A1013" s="314"/>
      <c r="B1013" s="344"/>
      <c r="C1013" s="381"/>
      <c r="D1013" s="383"/>
      <c r="E1013" s="337"/>
      <c r="F1013" s="339"/>
      <c r="G1013" s="328"/>
      <c r="H1013" s="330"/>
      <c r="I1013" s="332"/>
      <c r="J1013" s="330"/>
      <c r="K1013" s="374"/>
      <c r="L1013" s="374"/>
      <c r="M1013" s="377"/>
      <c r="N1013" s="378"/>
      <c r="P1013" s="33"/>
      <c r="Q1013" s="34"/>
      <c r="R1013" s="34"/>
    </row>
    <row r="1014" spans="1:22" ht="24" customHeight="1" thickBot="1">
      <c r="A1014" s="10" t="s">
        <v>108</v>
      </c>
      <c r="B1014" s="11" t="s">
        <v>84</v>
      </c>
      <c r="C1014" s="12" t="s">
        <v>7</v>
      </c>
      <c r="D1014" s="12" t="s">
        <v>8</v>
      </c>
      <c r="E1014" s="12" t="s">
        <v>9</v>
      </c>
      <c r="F1014" s="13" t="s">
        <v>10</v>
      </c>
      <c r="G1014" s="334" t="s">
        <v>44</v>
      </c>
      <c r="H1014" s="335"/>
      <c r="I1014" s="334" t="s">
        <v>45</v>
      </c>
      <c r="J1014" s="335"/>
      <c r="K1014" s="318" t="s">
        <v>46</v>
      </c>
      <c r="L1014" s="403"/>
      <c r="M1014" s="403"/>
      <c r="N1014" s="319"/>
      <c r="O1014" s="404" t="s">
        <v>47</v>
      </c>
      <c r="P1014" s="404"/>
      <c r="Q1014" s="404"/>
      <c r="R1014" s="346"/>
      <c r="T1014" s="14"/>
      <c r="U1014" s="14"/>
      <c r="V1014" s="14"/>
    </row>
    <row r="1015" spans="1:22" ht="31.5" customHeight="1" thickBot="1">
      <c r="A1015" s="313">
        <v>62</v>
      </c>
      <c r="B1015" s="15" t="s">
        <v>48</v>
      </c>
      <c r="C1015" s="11" t="s">
        <v>49</v>
      </c>
      <c r="D1015" s="313" t="s">
        <v>50</v>
      </c>
      <c r="E1015" s="313" t="s">
        <v>51</v>
      </c>
      <c r="F1015" s="315" t="s">
        <v>52</v>
      </c>
      <c r="G1015" s="16" t="s">
        <v>53</v>
      </c>
      <c r="H1015" s="17" t="s">
        <v>54</v>
      </c>
      <c r="I1015" s="18" t="s">
        <v>53</v>
      </c>
      <c r="J1015" s="17" t="s">
        <v>54</v>
      </c>
      <c r="K1015" s="317" t="s">
        <v>55</v>
      </c>
      <c r="L1015" s="318"/>
      <c r="M1015" s="320" t="s">
        <v>56</v>
      </c>
      <c r="N1015" s="317"/>
      <c r="O1015" s="321" t="s">
        <v>57</v>
      </c>
      <c r="P1015" s="321"/>
      <c r="Q1015" s="323" t="s">
        <v>58</v>
      </c>
      <c r="R1015" s="324"/>
      <c r="T1015" s="19"/>
      <c r="U1015" s="43"/>
      <c r="V1015" s="20"/>
    </row>
    <row r="1016" spans="1:22" ht="24" customHeight="1" thickBot="1">
      <c r="A1016" s="313"/>
      <c r="B1016" s="397" t="str">
        <f>IF('様式第６号(2)'!B175="","",'様式第６号(2)'!B175)</f>
        <v/>
      </c>
      <c r="C1016" s="21" t="s">
        <v>59</v>
      </c>
      <c r="D1016" s="313"/>
      <c r="E1016" s="313"/>
      <c r="F1016" s="315"/>
      <c r="G1016" s="348" t="s">
        <v>60</v>
      </c>
      <c r="H1016" s="399" t="s">
        <v>61</v>
      </c>
      <c r="I1016" s="400" t="s">
        <v>62</v>
      </c>
      <c r="J1016" s="384" t="s">
        <v>63</v>
      </c>
      <c r="K1016" s="319"/>
      <c r="L1016" s="318"/>
      <c r="M1016" s="320"/>
      <c r="N1016" s="317"/>
      <c r="O1016" s="322"/>
      <c r="P1016" s="322"/>
      <c r="Q1016" s="325"/>
      <c r="R1016" s="326"/>
    </row>
    <row r="1017" spans="1:22" ht="17.25" customHeight="1">
      <c r="A1017" s="313"/>
      <c r="B1017" s="398"/>
      <c r="C1017" s="340"/>
      <c r="D1017" s="313"/>
      <c r="E1017" s="313"/>
      <c r="F1017" s="315"/>
      <c r="G1017" s="349"/>
      <c r="H1017" s="385"/>
      <c r="I1017" s="401"/>
      <c r="J1017" s="385"/>
      <c r="K1017" s="388" t="str">
        <f>IFERROR((IF((I1028+J1028)&gt;12000*E1028,ROUNDUP(12000*E1028*I1028/(I1028+J1028),0),"")),"")</f>
        <v/>
      </c>
      <c r="L1017" s="388"/>
      <c r="M1017" s="391" t="str">
        <f>IFERROR((IF((I1028+J1028)&gt;12000*E1028,ROUNDUP(12000*E1028*J1028/(I1028+J1028),0),"")),"")</f>
        <v/>
      </c>
      <c r="N1017" s="392"/>
      <c r="O1017" s="351" t="str">
        <f>IF(AND(I1028="",K1017=""),"",MIN(I1028,K1017)+K1024)</f>
        <v/>
      </c>
      <c r="P1017" s="352"/>
      <c r="Q1017" s="355" t="str">
        <f>IF(AND(J1028="",M1017=""),"",MIN(J1028,M1017)+M1024)</f>
        <v/>
      </c>
      <c r="R1017" s="356"/>
    </row>
    <row r="1018" spans="1:22" ht="15.75" customHeight="1">
      <c r="A1018" s="313"/>
      <c r="B1018" s="398"/>
      <c r="C1018" s="341"/>
      <c r="D1018" s="313"/>
      <c r="E1018" s="313"/>
      <c r="F1018" s="315"/>
      <c r="G1018" s="349"/>
      <c r="H1018" s="385"/>
      <c r="I1018" s="401"/>
      <c r="J1018" s="385"/>
      <c r="K1018" s="389"/>
      <c r="L1018" s="389"/>
      <c r="M1018" s="393"/>
      <c r="N1018" s="394"/>
      <c r="O1018" s="353"/>
      <c r="P1018" s="353"/>
      <c r="Q1018" s="357"/>
      <c r="R1018" s="358"/>
    </row>
    <row r="1019" spans="1:22" ht="19.5" customHeight="1" thickBot="1">
      <c r="A1019" s="313"/>
      <c r="B1019" s="398"/>
      <c r="C1019" s="341"/>
      <c r="D1019" s="314"/>
      <c r="E1019" s="314"/>
      <c r="F1019" s="316"/>
      <c r="G1019" s="350"/>
      <c r="H1019" s="386"/>
      <c r="I1019" s="402"/>
      <c r="J1019" s="386"/>
      <c r="K1019" s="389"/>
      <c r="L1019" s="389"/>
      <c r="M1019" s="393"/>
      <c r="N1019" s="394"/>
      <c r="O1019" s="353"/>
      <c r="P1019" s="353"/>
      <c r="Q1019" s="357"/>
      <c r="R1019" s="358"/>
    </row>
    <row r="1020" spans="1:22" ht="45" customHeight="1">
      <c r="A1020" s="313"/>
      <c r="B1020" s="398"/>
      <c r="C1020" s="25" t="s">
        <v>66</v>
      </c>
      <c r="D1020" s="361" t="str">
        <f>IF('様式第６号(2)'!T175="","",'様式第６号(2)'!T175)</f>
        <v/>
      </c>
      <c r="E1020" s="361" t="str">
        <f>IF('様式第６号(3)'!W168="","",'様式第６号(3)'!W168)</f>
        <v/>
      </c>
      <c r="F1020" s="363" t="str">
        <f>IF(OR(D1020="",E1020=""),"",D1020+E1020)</f>
        <v/>
      </c>
      <c r="G1020" s="365" t="str">
        <f>IF(F1020&lt;=F1028,D1020,"")</f>
        <v/>
      </c>
      <c r="H1020" s="367" t="str">
        <f>IF(F1020&lt;=F1028,E1020,"")</f>
        <v/>
      </c>
      <c r="I1020" s="369" t="str">
        <f>IF('様式第６号(2)'!V175="","",'様式第６号(2)'!V175)</f>
        <v/>
      </c>
      <c r="J1020" s="371" t="str">
        <f>IF('様式第６号(3)'!P168="","",'様式第６号(3)'!P168)</f>
        <v/>
      </c>
      <c r="K1020" s="389"/>
      <c r="L1020" s="389"/>
      <c r="M1020" s="393"/>
      <c r="N1020" s="394"/>
      <c r="O1020" s="353"/>
      <c r="P1020" s="353"/>
      <c r="Q1020" s="357"/>
      <c r="R1020" s="358"/>
    </row>
    <row r="1021" spans="1:22" ht="19.5" customHeight="1" thickBot="1">
      <c r="A1021" s="313"/>
      <c r="B1021" s="398"/>
      <c r="C1021" s="340"/>
      <c r="D1021" s="362"/>
      <c r="E1021" s="362"/>
      <c r="F1021" s="364"/>
      <c r="G1021" s="366"/>
      <c r="H1021" s="368"/>
      <c r="I1021" s="370"/>
      <c r="J1021" s="372"/>
      <c r="K1021" s="390"/>
      <c r="L1021" s="390"/>
      <c r="M1021" s="395"/>
      <c r="N1021" s="396"/>
      <c r="O1021" s="354"/>
      <c r="P1021" s="354"/>
      <c r="Q1021" s="359"/>
      <c r="R1021" s="360"/>
    </row>
    <row r="1022" spans="1:22" ht="28.5" customHeight="1" thickBot="1">
      <c r="A1022" s="313"/>
      <c r="B1022" s="398"/>
      <c r="C1022" s="341"/>
      <c r="D1022" s="12" t="s">
        <v>11</v>
      </c>
      <c r="E1022" s="12" t="s">
        <v>12</v>
      </c>
      <c r="F1022" s="26" t="s">
        <v>13</v>
      </c>
      <c r="G1022" s="334" t="s">
        <v>67</v>
      </c>
      <c r="H1022" s="335"/>
      <c r="I1022" s="42" t="s">
        <v>68</v>
      </c>
      <c r="J1022" s="27" t="s">
        <v>69</v>
      </c>
      <c r="K1022" s="342" t="s">
        <v>70</v>
      </c>
      <c r="L1022" s="342"/>
      <c r="M1022" s="342"/>
      <c r="N1022" s="335"/>
    </row>
    <row r="1023" spans="1:22" ht="41.25" customHeight="1" thickBot="1">
      <c r="A1023" s="313"/>
      <c r="B1023" s="343" t="str">
        <f>IF('様式第６号(2)'!D175="","",'様式第６号(2)'!D175)</f>
        <v/>
      </c>
      <c r="C1023" s="341"/>
      <c r="D1023" s="313" t="s">
        <v>71</v>
      </c>
      <c r="E1023" s="313" t="s">
        <v>72</v>
      </c>
      <c r="F1023" s="315" t="s">
        <v>73</v>
      </c>
      <c r="G1023" s="42" t="s">
        <v>74</v>
      </c>
      <c r="H1023" s="27" t="s">
        <v>75</v>
      </c>
      <c r="I1023" s="42" t="s">
        <v>74</v>
      </c>
      <c r="J1023" s="27" t="s">
        <v>75</v>
      </c>
      <c r="K1023" s="345" t="s">
        <v>57</v>
      </c>
      <c r="L1023" s="346"/>
      <c r="M1023" s="347" t="s">
        <v>76</v>
      </c>
      <c r="N1023" s="346"/>
      <c r="O1023" s="28"/>
      <c r="P1023" s="4"/>
      <c r="Q1023" s="4"/>
    </row>
    <row r="1024" spans="1:22" ht="18.75" customHeight="1">
      <c r="A1024" s="313"/>
      <c r="B1024" s="343"/>
      <c r="C1024" s="29" t="s">
        <v>78</v>
      </c>
      <c r="D1024" s="313"/>
      <c r="E1024" s="313"/>
      <c r="F1024" s="315"/>
      <c r="G1024" s="348" t="s">
        <v>79</v>
      </c>
      <c r="H1024" s="384" t="s">
        <v>80</v>
      </c>
      <c r="I1024" s="387" t="str">
        <f>IF(E1028="","",MIN(G1020,G1028)+SUM(I1020))</f>
        <v/>
      </c>
      <c r="J1024" s="333" t="str">
        <f>IF(E1028="","",MIN(H1020,H1028)+SUM(J1020))</f>
        <v/>
      </c>
      <c r="K1024" s="373" t="str">
        <f>IF('様式第６号(2)'!AB175="","",'様式第６号(2)'!AB175)</f>
        <v/>
      </c>
      <c r="L1024" s="373"/>
      <c r="M1024" s="375" t="str">
        <f>IF('様式第６号(3)'!V168="","",'様式第６号(3)'!V168)</f>
        <v/>
      </c>
      <c r="N1024" s="376"/>
      <c r="P1024" s="4"/>
      <c r="Q1024" s="4"/>
    </row>
    <row r="1025" spans="1:22" ht="19.5" customHeight="1" thickBot="1">
      <c r="A1025" s="313"/>
      <c r="B1025" s="343"/>
      <c r="C1025" s="379" t="str">
        <f>IFERROR(C1021/C1017,"")</f>
        <v/>
      </c>
      <c r="D1025" s="313"/>
      <c r="E1025" s="313"/>
      <c r="F1025" s="315"/>
      <c r="G1025" s="349"/>
      <c r="H1025" s="385"/>
      <c r="I1025" s="328"/>
      <c r="J1025" s="330"/>
      <c r="K1025" s="373"/>
      <c r="L1025" s="373"/>
      <c r="M1025" s="375"/>
      <c r="N1025" s="376"/>
      <c r="P1025" s="4"/>
      <c r="Q1025" s="4"/>
    </row>
    <row r="1026" spans="1:22" ht="15.75" customHeight="1">
      <c r="A1026" s="313"/>
      <c r="B1026" s="343"/>
      <c r="C1026" s="380"/>
      <c r="D1026" s="313"/>
      <c r="E1026" s="313"/>
      <c r="F1026" s="315"/>
      <c r="G1026" s="349"/>
      <c r="H1026" s="385"/>
      <c r="I1026" s="30" t="s">
        <v>35</v>
      </c>
      <c r="J1026" s="31" t="s">
        <v>35</v>
      </c>
      <c r="K1026" s="373"/>
      <c r="L1026" s="373"/>
      <c r="M1026" s="375"/>
      <c r="N1026" s="376"/>
      <c r="P1026" s="4"/>
      <c r="Q1026" s="4"/>
    </row>
    <row r="1027" spans="1:22" ht="18.75" customHeight="1" thickBot="1">
      <c r="A1027" s="313"/>
      <c r="B1027" s="343"/>
      <c r="C1027" s="32" t="s">
        <v>82</v>
      </c>
      <c r="D1027" s="314"/>
      <c r="E1027" s="314"/>
      <c r="F1027" s="316"/>
      <c r="G1027" s="350"/>
      <c r="H1027" s="386"/>
      <c r="I1027" s="54">
        <f>'様式第６号(2)'!$I$18</f>
        <v>0</v>
      </c>
      <c r="J1027" s="55">
        <f>'様式第６号(3)'!$I$18</f>
        <v>0</v>
      </c>
      <c r="K1027" s="373"/>
      <c r="L1027" s="373"/>
      <c r="M1027" s="375"/>
      <c r="N1027" s="376"/>
      <c r="P1027" s="4"/>
      <c r="Q1027" s="4"/>
    </row>
    <row r="1028" spans="1:22" ht="45" customHeight="1">
      <c r="A1028" s="313"/>
      <c r="B1028" s="343"/>
      <c r="C1028" s="379" t="str">
        <f>IF(OR(C1017="",C1021=""),"",IF(AND(C1025&gt;=0.85,C1025&lt;=1.15),"○","×"))</f>
        <v/>
      </c>
      <c r="D1028" s="382" t="str">
        <f>IF(C1017="","",C1017)</f>
        <v/>
      </c>
      <c r="E1028" s="336"/>
      <c r="F1028" s="338" t="str">
        <f>IFERROR(D1028*E1028,"")</f>
        <v/>
      </c>
      <c r="G1028" s="327" t="str">
        <f>IF(F1028&lt;F1020,ROUNDUP(F1028*D1020/ F1020,0),"")</f>
        <v/>
      </c>
      <c r="H1028" s="329" t="str">
        <f>IF(F1028&lt;F1020,ROUNDUP(F1028*E1020/ F1020,0),"")</f>
        <v/>
      </c>
      <c r="I1028" s="331" t="str">
        <f>IFERROR(ROUNDUP(I1024*I1027,0),"")</f>
        <v/>
      </c>
      <c r="J1028" s="333" t="str">
        <f>IFERROR(ROUNDUP(J1024*J1027,0),"")</f>
        <v/>
      </c>
      <c r="K1028" s="373"/>
      <c r="L1028" s="373"/>
      <c r="M1028" s="375"/>
      <c r="N1028" s="376"/>
      <c r="P1028" s="4"/>
      <c r="Q1028" s="4"/>
    </row>
    <row r="1029" spans="1:22" ht="19.5" customHeight="1" thickBot="1">
      <c r="A1029" s="314"/>
      <c r="B1029" s="344"/>
      <c r="C1029" s="381"/>
      <c r="D1029" s="383"/>
      <c r="E1029" s="337"/>
      <c r="F1029" s="339"/>
      <c r="G1029" s="328"/>
      <c r="H1029" s="330"/>
      <c r="I1029" s="332"/>
      <c r="J1029" s="330"/>
      <c r="K1029" s="374"/>
      <c r="L1029" s="374"/>
      <c r="M1029" s="377"/>
      <c r="N1029" s="378"/>
      <c r="P1029" s="33"/>
      <c r="Q1029" s="34"/>
      <c r="R1029" s="34"/>
    </row>
    <row r="1030" spans="1:22" ht="24" customHeight="1" thickBot="1">
      <c r="A1030" s="10" t="s">
        <v>108</v>
      </c>
      <c r="B1030" s="11" t="s">
        <v>84</v>
      </c>
      <c r="C1030" s="12" t="s">
        <v>7</v>
      </c>
      <c r="D1030" s="12" t="s">
        <v>8</v>
      </c>
      <c r="E1030" s="12" t="s">
        <v>9</v>
      </c>
      <c r="F1030" s="13" t="s">
        <v>10</v>
      </c>
      <c r="G1030" s="334" t="s">
        <v>44</v>
      </c>
      <c r="H1030" s="335"/>
      <c r="I1030" s="334" t="s">
        <v>45</v>
      </c>
      <c r="J1030" s="335"/>
      <c r="K1030" s="318" t="s">
        <v>46</v>
      </c>
      <c r="L1030" s="403"/>
      <c r="M1030" s="403"/>
      <c r="N1030" s="319"/>
      <c r="O1030" s="404" t="s">
        <v>47</v>
      </c>
      <c r="P1030" s="404"/>
      <c r="Q1030" s="404"/>
      <c r="R1030" s="346"/>
      <c r="T1030" s="14"/>
      <c r="U1030" s="14"/>
      <c r="V1030" s="14"/>
    </row>
    <row r="1031" spans="1:22" ht="31.5" customHeight="1" thickBot="1">
      <c r="A1031" s="313">
        <v>63</v>
      </c>
      <c r="B1031" s="15" t="s">
        <v>48</v>
      </c>
      <c r="C1031" s="11" t="s">
        <v>49</v>
      </c>
      <c r="D1031" s="313" t="s">
        <v>50</v>
      </c>
      <c r="E1031" s="313" t="s">
        <v>51</v>
      </c>
      <c r="F1031" s="315" t="s">
        <v>52</v>
      </c>
      <c r="G1031" s="16" t="s">
        <v>53</v>
      </c>
      <c r="H1031" s="17" t="s">
        <v>54</v>
      </c>
      <c r="I1031" s="18" t="s">
        <v>53</v>
      </c>
      <c r="J1031" s="17" t="s">
        <v>54</v>
      </c>
      <c r="K1031" s="317" t="s">
        <v>55</v>
      </c>
      <c r="L1031" s="318"/>
      <c r="M1031" s="320" t="s">
        <v>56</v>
      </c>
      <c r="N1031" s="317"/>
      <c r="O1031" s="321" t="s">
        <v>57</v>
      </c>
      <c r="P1031" s="321"/>
      <c r="Q1031" s="323" t="s">
        <v>58</v>
      </c>
      <c r="R1031" s="324"/>
      <c r="T1031" s="19"/>
      <c r="U1031" s="43"/>
      <c r="V1031" s="20"/>
    </row>
    <row r="1032" spans="1:22" ht="24" customHeight="1" thickBot="1">
      <c r="A1032" s="313"/>
      <c r="B1032" s="397" t="str">
        <f>IF('様式第６号(2)'!B177="","",'様式第６号(2)'!B177)</f>
        <v/>
      </c>
      <c r="C1032" s="21" t="s">
        <v>59</v>
      </c>
      <c r="D1032" s="313"/>
      <c r="E1032" s="313"/>
      <c r="F1032" s="315"/>
      <c r="G1032" s="348" t="s">
        <v>60</v>
      </c>
      <c r="H1032" s="399" t="s">
        <v>61</v>
      </c>
      <c r="I1032" s="400" t="s">
        <v>62</v>
      </c>
      <c r="J1032" s="384" t="s">
        <v>63</v>
      </c>
      <c r="K1032" s="319"/>
      <c r="L1032" s="318"/>
      <c r="M1032" s="320"/>
      <c r="N1032" s="317"/>
      <c r="O1032" s="322"/>
      <c r="P1032" s="322"/>
      <c r="Q1032" s="325"/>
      <c r="R1032" s="326"/>
    </row>
    <row r="1033" spans="1:22" ht="17.25" customHeight="1">
      <c r="A1033" s="313"/>
      <c r="B1033" s="398"/>
      <c r="C1033" s="340"/>
      <c r="D1033" s="313"/>
      <c r="E1033" s="313"/>
      <c r="F1033" s="315"/>
      <c r="G1033" s="349"/>
      <c r="H1033" s="385"/>
      <c r="I1033" s="401"/>
      <c r="J1033" s="385"/>
      <c r="K1033" s="388" t="str">
        <f>IFERROR((IF((I1044+J1044)&gt;12000*E1044,ROUNDUP(12000*E1044*I1044/(I1044+J1044),0),"")),"")</f>
        <v/>
      </c>
      <c r="L1033" s="388"/>
      <c r="M1033" s="391" t="str">
        <f>IFERROR((IF((I1044+J1044)&gt;12000*E1044,ROUNDUP(12000*E1044*J1044/(I1044+J1044),0),"")),"")</f>
        <v/>
      </c>
      <c r="N1033" s="392"/>
      <c r="O1033" s="351" t="str">
        <f>IF(AND(I1044="",K1033=""),"",MIN(I1044,K1033)+K1040)</f>
        <v/>
      </c>
      <c r="P1033" s="352"/>
      <c r="Q1033" s="355" t="str">
        <f>IF(AND(J1044="",M1033=""),"",MIN(J1044,M1033)+M1040)</f>
        <v/>
      </c>
      <c r="R1033" s="356"/>
    </row>
    <row r="1034" spans="1:22" ht="15.75" customHeight="1">
      <c r="A1034" s="313"/>
      <c r="B1034" s="398"/>
      <c r="C1034" s="341"/>
      <c r="D1034" s="313"/>
      <c r="E1034" s="313"/>
      <c r="F1034" s="315"/>
      <c r="G1034" s="349"/>
      <c r="H1034" s="385"/>
      <c r="I1034" s="401"/>
      <c r="J1034" s="385"/>
      <c r="K1034" s="389"/>
      <c r="L1034" s="389"/>
      <c r="M1034" s="393"/>
      <c r="N1034" s="394"/>
      <c r="O1034" s="353"/>
      <c r="P1034" s="353"/>
      <c r="Q1034" s="357"/>
      <c r="R1034" s="358"/>
    </row>
    <row r="1035" spans="1:22" ht="19.5" customHeight="1" thickBot="1">
      <c r="A1035" s="313"/>
      <c r="B1035" s="398"/>
      <c r="C1035" s="341"/>
      <c r="D1035" s="314"/>
      <c r="E1035" s="314"/>
      <c r="F1035" s="316"/>
      <c r="G1035" s="350"/>
      <c r="H1035" s="386"/>
      <c r="I1035" s="402"/>
      <c r="J1035" s="386"/>
      <c r="K1035" s="389"/>
      <c r="L1035" s="389"/>
      <c r="M1035" s="393"/>
      <c r="N1035" s="394"/>
      <c r="O1035" s="353"/>
      <c r="P1035" s="353"/>
      <c r="Q1035" s="357"/>
      <c r="R1035" s="358"/>
    </row>
    <row r="1036" spans="1:22" ht="45" customHeight="1">
      <c r="A1036" s="313"/>
      <c r="B1036" s="398"/>
      <c r="C1036" s="25" t="s">
        <v>66</v>
      </c>
      <c r="D1036" s="361" t="str">
        <f>IF('様式第６号(2)'!T177="","",'様式第６号(2)'!T177)</f>
        <v/>
      </c>
      <c r="E1036" s="361" t="str">
        <f>IF('様式第６号(3)'!W170="","",'様式第６号(3)'!W170)</f>
        <v/>
      </c>
      <c r="F1036" s="363" t="str">
        <f>IF(OR(D1036="",E1036=""),"",D1036+E1036)</f>
        <v/>
      </c>
      <c r="G1036" s="365" t="str">
        <f>IF(F1036&lt;=F1044,D1036,"")</f>
        <v/>
      </c>
      <c r="H1036" s="367" t="str">
        <f>IF(F1036&lt;=F1044,E1036,"")</f>
        <v/>
      </c>
      <c r="I1036" s="369" t="str">
        <f>IF('様式第６号(2)'!V177="","",'様式第６号(2)'!V177)</f>
        <v/>
      </c>
      <c r="J1036" s="371" t="str">
        <f>IF('様式第６号(3)'!P170="","",'様式第６号(3)'!P170)</f>
        <v/>
      </c>
      <c r="K1036" s="389"/>
      <c r="L1036" s="389"/>
      <c r="M1036" s="393"/>
      <c r="N1036" s="394"/>
      <c r="O1036" s="353"/>
      <c r="P1036" s="353"/>
      <c r="Q1036" s="357"/>
      <c r="R1036" s="358"/>
    </row>
    <row r="1037" spans="1:22" ht="19.5" customHeight="1" thickBot="1">
      <c r="A1037" s="313"/>
      <c r="B1037" s="398"/>
      <c r="C1037" s="340"/>
      <c r="D1037" s="362"/>
      <c r="E1037" s="362"/>
      <c r="F1037" s="364"/>
      <c r="G1037" s="366"/>
      <c r="H1037" s="368"/>
      <c r="I1037" s="370"/>
      <c r="J1037" s="372"/>
      <c r="K1037" s="390"/>
      <c r="L1037" s="390"/>
      <c r="M1037" s="395"/>
      <c r="N1037" s="396"/>
      <c r="O1037" s="354"/>
      <c r="P1037" s="354"/>
      <c r="Q1037" s="359"/>
      <c r="R1037" s="360"/>
    </row>
    <row r="1038" spans="1:22" ht="28.5" customHeight="1" thickBot="1">
      <c r="A1038" s="313"/>
      <c r="B1038" s="398"/>
      <c r="C1038" s="341"/>
      <c r="D1038" s="12" t="s">
        <v>11</v>
      </c>
      <c r="E1038" s="12" t="s">
        <v>12</v>
      </c>
      <c r="F1038" s="26" t="s">
        <v>13</v>
      </c>
      <c r="G1038" s="334" t="s">
        <v>67</v>
      </c>
      <c r="H1038" s="335"/>
      <c r="I1038" s="42" t="s">
        <v>68</v>
      </c>
      <c r="J1038" s="27" t="s">
        <v>69</v>
      </c>
      <c r="K1038" s="342" t="s">
        <v>70</v>
      </c>
      <c r="L1038" s="342"/>
      <c r="M1038" s="342"/>
      <c r="N1038" s="335"/>
    </row>
    <row r="1039" spans="1:22" ht="41.25" customHeight="1" thickBot="1">
      <c r="A1039" s="313"/>
      <c r="B1039" s="343" t="str">
        <f>IF('様式第６号(2)'!D177="","",'様式第６号(2)'!D177)</f>
        <v/>
      </c>
      <c r="C1039" s="341"/>
      <c r="D1039" s="313" t="s">
        <v>71</v>
      </c>
      <c r="E1039" s="313" t="s">
        <v>72</v>
      </c>
      <c r="F1039" s="315" t="s">
        <v>73</v>
      </c>
      <c r="G1039" s="42" t="s">
        <v>74</v>
      </c>
      <c r="H1039" s="27" t="s">
        <v>75</v>
      </c>
      <c r="I1039" s="42" t="s">
        <v>74</v>
      </c>
      <c r="J1039" s="27" t="s">
        <v>75</v>
      </c>
      <c r="K1039" s="345" t="s">
        <v>57</v>
      </c>
      <c r="L1039" s="346"/>
      <c r="M1039" s="347" t="s">
        <v>76</v>
      </c>
      <c r="N1039" s="346"/>
      <c r="O1039" s="28"/>
      <c r="P1039" s="4"/>
      <c r="Q1039" s="4"/>
    </row>
    <row r="1040" spans="1:22" ht="18.75" customHeight="1">
      <c r="A1040" s="313"/>
      <c r="B1040" s="343"/>
      <c r="C1040" s="29" t="s">
        <v>78</v>
      </c>
      <c r="D1040" s="313"/>
      <c r="E1040" s="313"/>
      <c r="F1040" s="315"/>
      <c r="G1040" s="348" t="s">
        <v>79</v>
      </c>
      <c r="H1040" s="384" t="s">
        <v>80</v>
      </c>
      <c r="I1040" s="387" t="str">
        <f>IF(E1044="","",MIN(G1036,G1044)+SUM(I1036))</f>
        <v/>
      </c>
      <c r="J1040" s="333" t="str">
        <f>IF(E1044="","",MIN(H1036,H1044)+SUM(J1036))</f>
        <v/>
      </c>
      <c r="K1040" s="373" t="str">
        <f>IF('様式第６号(2)'!AB177="","",'様式第６号(2)'!AB177)</f>
        <v/>
      </c>
      <c r="L1040" s="373"/>
      <c r="M1040" s="375" t="str">
        <f>IF('様式第６号(3)'!V170="","",'様式第６号(3)'!V170)</f>
        <v/>
      </c>
      <c r="N1040" s="376"/>
      <c r="P1040" s="4"/>
      <c r="Q1040" s="4"/>
    </row>
    <row r="1041" spans="1:22" ht="19.5" customHeight="1" thickBot="1">
      <c r="A1041" s="313"/>
      <c r="B1041" s="343"/>
      <c r="C1041" s="379" t="str">
        <f>IFERROR(C1037/C1033,"")</f>
        <v/>
      </c>
      <c r="D1041" s="313"/>
      <c r="E1041" s="313"/>
      <c r="F1041" s="315"/>
      <c r="G1041" s="349"/>
      <c r="H1041" s="385"/>
      <c r="I1041" s="328"/>
      <c r="J1041" s="330"/>
      <c r="K1041" s="373"/>
      <c r="L1041" s="373"/>
      <c r="M1041" s="375"/>
      <c r="N1041" s="376"/>
      <c r="P1041" s="4"/>
      <c r="Q1041" s="4"/>
    </row>
    <row r="1042" spans="1:22" ht="15.75" customHeight="1">
      <c r="A1042" s="313"/>
      <c r="B1042" s="343"/>
      <c r="C1042" s="380"/>
      <c r="D1042" s="313"/>
      <c r="E1042" s="313"/>
      <c r="F1042" s="315"/>
      <c r="G1042" s="349"/>
      <c r="H1042" s="385"/>
      <c r="I1042" s="30" t="s">
        <v>35</v>
      </c>
      <c r="J1042" s="31" t="s">
        <v>35</v>
      </c>
      <c r="K1042" s="373"/>
      <c r="L1042" s="373"/>
      <c r="M1042" s="375"/>
      <c r="N1042" s="376"/>
      <c r="P1042" s="4"/>
      <c r="Q1042" s="4"/>
    </row>
    <row r="1043" spans="1:22" ht="18.75" customHeight="1" thickBot="1">
      <c r="A1043" s="313"/>
      <c r="B1043" s="343"/>
      <c r="C1043" s="32" t="s">
        <v>82</v>
      </c>
      <c r="D1043" s="314"/>
      <c r="E1043" s="314"/>
      <c r="F1043" s="316"/>
      <c r="G1043" s="350"/>
      <c r="H1043" s="386"/>
      <c r="I1043" s="54">
        <f>'様式第６号(2)'!$I$18</f>
        <v>0</v>
      </c>
      <c r="J1043" s="55">
        <f>'様式第６号(3)'!$I$18</f>
        <v>0</v>
      </c>
      <c r="K1043" s="373"/>
      <c r="L1043" s="373"/>
      <c r="M1043" s="375"/>
      <c r="N1043" s="376"/>
      <c r="P1043" s="4"/>
      <c r="Q1043" s="4"/>
    </row>
    <row r="1044" spans="1:22" ht="45" customHeight="1">
      <c r="A1044" s="313"/>
      <c r="B1044" s="343"/>
      <c r="C1044" s="379" t="str">
        <f>IF(OR(C1033="",C1037=""),"",IF(AND(C1041&gt;=0.85,C1041&lt;=1.15),"○","×"))</f>
        <v/>
      </c>
      <c r="D1044" s="382" t="str">
        <f>IF(C1033="","",C1033)</f>
        <v/>
      </c>
      <c r="E1044" s="336"/>
      <c r="F1044" s="338" t="str">
        <f>IFERROR(D1044*E1044,"")</f>
        <v/>
      </c>
      <c r="G1044" s="327" t="str">
        <f>IF(F1044&lt;F1036,ROUNDUP(F1044*D1036/ F1036,0),"")</f>
        <v/>
      </c>
      <c r="H1044" s="329" t="str">
        <f>IF(F1044&lt;F1036,ROUNDUP(F1044*E1036/ F1036,0),"")</f>
        <v/>
      </c>
      <c r="I1044" s="331" t="str">
        <f>IFERROR(ROUNDUP(I1040*I1043,0),"")</f>
        <v/>
      </c>
      <c r="J1044" s="333" t="str">
        <f>IFERROR(ROUNDUP(J1040*J1043,0),"")</f>
        <v/>
      </c>
      <c r="K1044" s="373"/>
      <c r="L1044" s="373"/>
      <c r="M1044" s="375"/>
      <c r="N1044" s="376"/>
      <c r="P1044" s="4"/>
      <c r="Q1044" s="4"/>
    </row>
    <row r="1045" spans="1:22" ht="19.5" customHeight="1" thickBot="1">
      <c r="A1045" s="314"/>
      <c r="B1045" s="344"/>
      <c r="C1045" s="381"/>
      <c r="D1045" s="383"/>
      <c r="E1045" s="337"/>
      <c r="F1045" s="339"/>
      <c r="G1045" s="328"/>
      <c r="H1045" s="330"/>
      <c r="I1045" s="332"/>
      <c r="J1045" s="330"/>
      <c r="K1045" s="374"/>
      <c r="L1045" s="374"/>
      <c r="M1045" s="377"/>
      <c r="N1045" s="378"/>
      <c r="P1045" s="33"/>
      <c r="Q1045" s="34"/>
      <c r="R1045" s="34"/>
    </row>
    <row r="1046" spans="1:22" ht="24" customHeight="1" thickBot="1">
      <c r="A1046" s="10" t="s">
        <v>108</v>
      </c>
      <c r="B1046" s="11" t="s">
        <v>84</v>
      </c>
      <c r="C1046" s="12" t="s">
        <v>7</v>
      </c>
      <c r="D1046" s="12" t="s">
        <v>8</v>
      </c>
      <c r="E1046" s="12" t="s">
        <v>9</v>
      </c>
      <c r="F1046" s="13" t="s">
        <v>10</v>
      </c>
      <c r="G1046" s="334" t="s">
        <v>44</v>
      </c>
      <c r="H1046" s="335"/>
      <c r="I1046" s="334" t="s">
        <v>45</v>
      </c>
      <c r="J1046" s="335"/>
      <c r="K1046" s="318" t="s">
        <v>46</v>
      </c>
      <c r="L1046" s="403"/>
      <c r="M1046" s="403"/>
      <c r="N1046" s="319"/>
      <c r="O1046" s="404" t="s">
        <v>47</v>
      </c>
      <c r="P1046" s="404"/>
      <c r="Q1046" s="404"/>
      <c r="R1046" s="346"/>
      <c r="T1046" s="14"/>
      <c r="U1046" s="14"/>
      <c r="V1046" s="14"/>
    </row>
    <row r="1047" spans="1:22" ht="31.5" customHeight="1" thickBot="1">
      <c r="A1047" s="313">
        <v>64</v>
      </c>
      <c r="B1047" s="15" t="s">
        <v>48</v>
      </c>
      <c r="C1047" s="11" t="s">
        <v>49</v>
      </c>
      <c r="D1047" s="313" t="s">
        <v>50</v>
      </c>
      <c r="E1047" s="313" t="s">
        <v>51</v>
      </c>
      <c r="F1047" s="315" t="s">
        <v>52</v>
      </c>
      <c r="G1047" s="16" t="s">
        <v>53</v>
      </c>
      <c r="H1047" s="17" t="s">
        <v>54</v>
      </c>
      <c r="I1047" s="18" t="s">
        <v>53</v>
      </c>
      <c r="J1047" s="17" t="s">
        <v>54</v>
      </c>
      <c r="K1047" s="317" t="s">
        <v>55</v>
      </c>
      <c r="L1047" s="318"/>
      <c r="M1047" s="320" t="s">
        <v>56</v>
      </c>
      <c r="N1047" s="317"/>
      <c r="O1047" s="321" t="s">
        <v>57</v>
      </c>
      <c r="P1047" s="321"/>
      <c r="Q1047" s="323" t="s">
        <v>58</v>
      </c>
      <c r="R1047" s="324"/>
      <c r="T1047" s="19"/>
      <c r="U1047" s="43"/>
      <c r="V1047" s="20"/>
    </row>
    <row r="1048" spans="1:22" ht="24" customHeight="1" thickBot="1">
      <c r="A1048" s="313"/>
      <c r="B1048" s="397" t="str">
        <f>IF('様式第６号(2)'!B179="","",'様式第６号(2)'!B179)</f>
        <v/>
      </c>
      <c r="C1048" s="21" t="s">
        <v>59</v>
      </c>
      <c r="D1048" s="313"/>
      <c r="E1048" s="313"/>
      <c r="F1048" s="315"/>
      <c r="G1048" s="348" t="s">
        <v>60</v>
      </c>
      <c r="H1048" s="399" t="s">
        <v>61</v>
      </c>
      <c r="I1048" s="400" t="s">
        <v>62</v>
      </c>
      <c r="J1048" s="384" t="s">
        <v>63</v>
      </c>
      <c r="K1048" s="319"/>
      <c r="L1048" s="318"/>
      <c r="M1048" s="320"/>
      <c r="N1048" s="317"/>
      <c r="O1048" s="322"/>
      <c r="P1048" s="322"/>
      <c r="Q1048" s="325"/>
      <c r="R1048" s="326"/>
    </row>
    <row r="1049" spans="1:22" ht="17.25" customHeight="1">
      <c r="A1049" s="313"/>
      <c r="B1049" s="398"/>
      <c r="C1049" s="340"/>
      <c r="D1049" s="313"/>
      <c r="E1049" s="313"/>
      <c r="F1049" s="315"/>
      <c r="G1049" s="349"/>
      <c r="H1049" s="385"/>
      <c r="I1049" s="401"/>
      <c r="J1049" s="385"/>
      <c r="K1049" s="388" t="str">
        <f>IFERROR((IF((I1060+J1060)&gt;12000*E1060,ROUNDUP(12000*E1060*I1060/(I1060+J1060),0),"")),"")</f>
        <v/>
      </c>
      <c r="L1049" s="388"/>
      <c r="M1049" s="391" t="str">
        <f>IFERROR((IF((I1060+J1060)&gt;12000*E1060,ROUNDUP(12000*E1060*J1060/(I1060+J1060),0),"")),"")</f>
        <v/>
      </c>
      <c r="N1049" s="392"/>
      <c r="O1049" s="351" t="str">
        <f>IF(AND(I1060="",K1049=""),"",MIN(I1060,K1049)+K1056)</f>
        <v/>
      </c>
      <c r="P1049" s="352"/>
      <c r="Q1049" s="355" t="str">
        <f>IF(AND(J1060="",M1049=""),"",MIN(J1060,M1049)+M1056)</f>
        <v/>
      </c>
      <c r="R1049" s="356"/>
    </row>
    <row r="1050" spans="1:22" ht="15.75" customHeight="1">
      <c r="A1050" s="313"/>
      <c r="B1050" s="398"/>
      <c r="C1050" s="341"/>
      <c r="D1050" s="313"/>
      <c r="E1050" s="313"/>
      <c r="F1050" s="315"/>
      <c r="G1050" s="349"/>
      <c r="H1050" s="385"/>
      <c r="I1050" s="401"/>
      <c r="J1050" s="385"/>
      <c r="K1050" s="389"/>
      <c r="L1050" s="389"/>
      <c r="M1050" s="393"/>
      <c r="N1050" s="394"/>
      <c r="O1050" s="353"/>
      <c r="P1050" s="353"/>
      <c r="Q1050" s="357"/>
      <c r="R1050" s="358"/>
    </row>
    <row r="1051" spans="1:22" ht="19.5" customHeight="1" thickBot="1">
      <c r="A1051" s="313"/>
      <c r="B1051" s="398"/>
      <c r="C1051" s="341"/>
      <c r="D1051" s="314"/>
      <c r="E1051" s="314"/>
      <c r="F1051" s="316"/>
      <c r="G1051" s="350"/>
      <c r="H1051" s="386"/>
      <c r="I1051" s="402"/>
      <c r="J1051" s="386"/>
      <c r="K1051" s="389"/>
      <c r="L1051" s="389"/>
      <c r="M1051" s="393"/>
      <c r="N1051" s="394"/>
      <c r="O1051" s="353"/>
      <c r="P1051" s="353"/>
      <c r="Q1051" s="357"/>
      <c r="R1051" s="358"/>
    </row>
    <row r="1052" spans="1:22" ht="45" customHeight="1">
      <c r="A1052" s="313"/>
      <c r="B1052" s="398"/>
      <c r="C1052" s="25" t="s">
        <v>66</v>
      </c>
      <c r="D1052" s="361" t="str">
        <f>IF('様式第６号(2)'!T179="","",'様式第６号(2)'!T179)</f>
        <v/>
      </c>
      <c r="E1052" s="361" t="str">
        <f>IF('様式第６号(3)'!W172="","",'様式第６号(3)'!W172)</f>
        <v/>
      </c>
      <c r="F1052" s="363" t="str">
        <f>IF(OR(D1052="",E1052=""),"",D1052+E1052)</f>
        <v/>
      </c>
      <c r="G1052" s="365" t="str">
        <f>IF(F1052&lt;=F1060,D1052,"")</f>
        <v/>
      </c>
      <c r="H1052" s="367" t="str">
        <f>IF(F1052&lt;=F1060,E1052,"")</f>
        <v/>
      </c>
      <c r="I1052" s="369" t="str">
        <f>IF('様式第６号(2)'!V179="","",'様式第６号(2)'!V179)</f>
        <v/>
      </c>
      <c r="J1052" s="371" t="str">
        <f>IF('様式第６号(3)'!P172="","",'様式第６号(3)'!P172)</f>
        <v/>
      </c>
      <c r="K1052" s="389"/>
      <c r="L1052" s="389"/>
      <c r="M1052" s="393"/>
      <c r="N1052" s="394"/>
      <c r="O1052" s="353"/>
      <c r="P1052" s="353"/>
      <c r="Q1052" s="357"/>
      <c r="R1052" s="358"/>
    </row>
    <row r="1053" spans="1:22" ht="19.5" customHeight="1" thickBot="1">
      <c r="A1053" s="313"/>
      <c r="B1053" s="398"/>
      <c r="C1053" s="340"/>
      <c r="D1053" s="362"/>
      <c r="E1053" s="362"/>
      <c r="F1053" s="364"/>
      <c r="G1053" s="366"/>
      <c r="H1053" s="368"/>
      <c r="I1053" s="370"/>
      <c r="J1053" s="372"/>
      <c r="K1053" s="390"/>
      <c r="L1053" s="390"/>
      <c r="M1053" s="395"/>
      <c r="N1053" s="396"/>
      <c r="O1053" s="354"/>
      <c r="P1053" s="354"/>
      <c r="Q1053" s="359"/>
      <c r="R1053" s="360"/>
    </row>
    <row r="1054" spans="1:22" ht="28.5" customHeight="1" thickBot="1">
      <c r="A1054" s="313"/>
      <c r="B1054" s="398"/>
      <c r="C1054" s="341"/>
      <c r="D1054" s="12" t="s">
        <v>11</v>
      </c>
      <c r="E1054" s="12" t="s">
        <v>12</v>
      </c>
      <c r="F1054" s="26" t="s">
        <v>13</v>
      </c>
      <c r="G1054" s="334" t="s">
        <v>67</v>
      </c>
      <c r="H1054" s="335"/>
      <c r="I1054" s="42" t="s">
        <v>68</v>
      </c>
      <c r="J1054" s="27" t="s">
        <v>69</v>
      </c>
      <c r="K1054" s="342" t="s">
        <v>70</v>
      </c>
      <c r="L1054" s="342"/>
      <c r="M1054" s="342"/>
      <c r="N1054" s="335"/>
    </row>
    <row r="1055" spans="1:22" ht="41.25" customHeight="1" thickBot="1">
      <c r="A1055" s="313"/>
      <c r="B1055" s="343" t="str">
        <f>IF('様式第６号(2)'!D179="","",'様式第６号(2)'!D179)</f>
        <v/>
      </c>
      <c r="C1055" s="341"/>
      <c r="D1055" s="313" t="s">
        <v>71</v>
      </c>
      <c r="E1055" s="313" t="s">
        <v>72</v>
      </c>
      <c r="F1055" s="315" t="s">
        <v>73</v>
      </c>
      <c r="G1055" s="42" t="s">
        <v>74</v>
      </c>
      <c r="H1055" s="27" t="s">
        <v>75</v>
      </c>
      <c r="I1055" s="42" t="s">
        <v>74</v>
      </c>
      <c r="J1055" s="27" t="s">
        <v>75</v>
      </c>
      <c r="K1055" s="345" t="s">
        <v>57</v>
      </c>
      <c r="L1055" s="346"/>
      <c r="M1055" s="347" t="s">
        <v>76</v>
      </c>
      <c r="N1055" s="346"/>
      <c r="O1055" s="28"/>
      <c r="P1055" s="4"/>
      <c r="Q1055" s="4"/>
      <c r="T1055" s="3"/>
      <c r="U1055" s="3"/>
      <c r="V1055" s="3"/>
    </row>
    <row r="1056" spans="1:22" ht="18.75" customHeight="1">
      <c r="A1056" s="313"/>
      <c r="B1056" s="343"/>
      <c r="C1056" s="29" t="s">
        <v>78</v>
      </c>
      <c r="D1056" s="313"/>
      <c r="E1056" s="313"/>
      <c r="F1056" s="315"/>
      <c r="G1056" s="348" t="s">
        <v>79</v>
      </c>
      <c r="H1056" s="384" t="s">
        <v>80</v>
      </c>
      <c r="I1056" s="387" t="str">
        <f>IF(E1060="","",MIN(G1052,G1060)+SUM(I1052))</f>
        <v/>
      </c>
      <c r="J1056" s="333" t="str">
        <f>IF(E1060="","",MIN(H1052,H1060)+SUM(J1052))</f>
        <v/>
      </c>
      <c r="K1056" s="373" t="str">
        <f>IF('様式第６号(2)'!AB179="","",'様式第６号(2)'!AB179)</f>
        <v/>
      </c>
      <c r="L1056" s="373"/>
      <c r="M1056" s="375" t="str">
        <f>IF('様式第６号(3)'!V172="","",'様式第６号(3)'!V172)</f>
        <v/>
      </c>
      <c r="N1056" s="376"/>
      <c r="P1056" s="4"/>
      <c r="Q1056" s="4"/>
      <c r="T1056" s="3"/>
      <c r="U1056" s="3"/>
      <c r="V1056" s="3"/>
    </row>
    <row r="1057" spans="1:22" ht="19.5" customHeight="1" thickBot="1">
      <c r="A1057" s="313"/>
      <c r="B1057" s="343"/>
      <c r="C1057" s="379" t="str">
        <f>IFERROR(C1053/C1049,"")</f>
        <v/>
      </c>
      <c r="D1057" s="313"/>
      <c r="E1057" s="313"/>
      <c r="F1057" s="315"/>
      <c r="G1057" s="349"/>
      <c r="H1057" s="385"/>
      <c r="I1057" s="328"/>
      <c r="J1057" s="330"/>
      <c r="K1057" s="373"/>
      <c r="L1057" s="373"/>
      <c r="M1057" s="375"/>
      <c r="N1057" s="376"/>
      <c r="P1057" s="4"/>
      <c r="Q1057" s="4"/>
      <c r="T1057" s="3"/>
      <c r="U1057" s="3"/>
      <c r="V1057" s="3"/>
    </row>
    <row r="1058" spans="1:22" ht="15.75" customHeight="1">
      <c r="A1058" s="313"/>
      <c r="B1058" s="343"/>
      <c r="C1058" s="380"/>
      <c r="D1058" s="313"/>
      <c r="E1058" s="313"/>
      <c r="F1058" s="315"/>
      <c r="G1058" s="349"/>
      <c r="H1058" s="385"/>
      <c r="I1058" s="30" t="s">
        <v>35</v>
      </c>
      <c r="J1058" s="31" t="s">
        <v>35</v>
      </c>
      <c r="K1058" s="373"/>
      <c r="L1058" s="373"/>
      <c r="M1058" s="375"/>
      <c r="N1058" s="376"/>
      <c r="P1058" s="4"/>
      <c r="Q1058" s="4"/>
      <c r="T1058" s="3"/>
      <c r="U1058" s="3"/>
      <c r="V1058" s="3"/>
    </row>
    <row r="1059" spans="1:22" ht="18.75" customHeight="1" thickBot="1">
      <c r="A1059" s="313"/>
      <c r="B1059" s="343"/>
      <c r="C1059" s="32" t="s">
        <v>82</v>
      </c>
      <c r="D1059" s="314"/>
      <c r="E1059" s="314"/>
      <c r="F1059" s="316"/>
      <c r="G1059" s="350"/>
      <c r="H1059" s="386"/>
      <c r="I1059" s="54">
        <f>'様式第６号(2)'!$I$18</f>
        <v>0</v>
      </c>
      <c r="J1059" s="55">
        <f>'様式第６号(3)'!$I$18</f>
        <v>0</v>
      </c>
      <c r="K1059" s="373"/>
      <c r="L1059" s="373"/>
      <c r="M1059" s="375"/>
      <c r="N1059" s="376"/>
      <c r="P1059" s="4"/>
      <c r="Q1059" s="4"/>
      <c r="T1059" s="3"/>
      <c r="U1059" s="3"/>
      <c r="V1059" s="3"/>
    </row>
    <row r="1060" spans="1:22" ht="45" customHeight="1">
      <c r="A1060" s="313"/>
      <c r="B1060" s="343"/>
      <c r="C1060" s="379" t="str">
        <f>IF(OR(C1049="",C1053=""),"",IF(AND(C1057&gt;=0.85,C1057&lt;=1.15),"○","×"))</f>
        <v/>
      </c>
      <c r="D1060" s="382" t="str">
        <f>IF(C1049="","",C1049)</f>
        <v/>
      </c>
      <c r="E1060" s="336"/>
      <c r="F1060" s="338" t="str">
        <f>IFERROR(D1060*E1060,"")</f>
        <v/>
      </c>
      <c r="G1060" s="327" t="str">
        <f>IF(F1060&lt;F1052,ROUNDUP(F1060*D1052/ F1052,0),"")</f>
        <v/>
      </c>
      <c r="H1060" s="329" t="str">
        <f>IF(F1060&lt;F1052,ROUNDUP(F1060*E1052/ F1052,0),"")</f>
        <v/>
      </c>
      <c r="I1060" s="331" t="str">
        <f>IFERROR(ROUNDUP(I1056*I1059,0),"")</f>
        <v/>
      </c>
      <c r="J1060" s="333" t="str">
        <f>IFERROR(ROUNDUP(J1056*J1059,0),"")</f>
        <v/>
      </c>
      <c r="K1060" s="373"/>
      <c r="L1060" s="373"/>
      <c r="M1060" s="375"/>
      <c r="N1060" s="376"/>
      <c r="P1060" s="4"/>
      <c r="Q1060" s="4"/>
      <c r="T1060" s="3"/>
      <c r="U1060" s="3"/>
      <c r="V1060" s="3"/>
    </row>
    <row r="1061" spans="1:22" ht="19.5" customHeight="1" thickBot="1">
      <c r="A1061" s="314"/>
      <c r="B1061" s="344"/>
      <c r="C1061" s="381"/>
      <c r="D1061" s="383"/>
      <c r="E1061" s="337"/>
      <c r="F1061" s="339"/>
      <c r="G1061" s="328"/>
      <c r="H1061" s="330"/>
      <c r="I1061" s="332"/>
      <c r="J1061" s="330"/>
      <c r="K1061" s="374"/>
      <c r="L1061" s="374"/>
      <c r="M1061" s="377"/>
      <c r="N1061" s="378"/>
      <c r="P1061" s="33"/>
      <c r="Q1061" s="34"/>
      <c r="R1061" s="34"/>
    </row>
    <row r="1062" spans="1:22" ht="24" customHeight="1" thickBot="1">
      <c r="A1062" s="10" t="s">
        <v>108</v>
      </c>
      <c r="B1062" s="11" t="s">
        <v>84</v>
      </c>
      <c r="C1062" s="12" t="s">
        <v>7</v>
      </c>
      <c r="D1062" s="12" t="s">
        <v>8</v>
      </c>
      <c r="E1062" s="12" t="s">
        <v>9</v>
      </c>
      <c r="F1062" s="13" t="s">
        <v>10</v>
      </c>
      <c r="G1062" s="334" t="s">
        <v>44</v>
      </c>
      <c r="H1062" s="335"/>
      <c r="I1062" s="334" t="s">
        <v>45</v>
      </c>
      <c r="J1062" s="335"/>
      <c r="K1062" s="318" t="s">
        <v>46</v>
      </c>
      <c r="L1062" s="403"/>
      <c r="M1062" s="403"/>
      <c r="N1062" s="319"/>
      <c r="O1062" s="404" t="s">
        <v>47</v>
      </c>
      <c r="P1062" s="404"/>
      <c r="Q1062" s="404"/>
      <c r="R1062" s="346"/>
      <c r="T1062" s="14"/>
      <c r="U1062" s="14"/>
      <c r="V1062" s="14"/>
    </row>
    <row r="1063" spans="1:22" ht="31.5" customHeight="1" thickBot="1">
      <c r="A1063" s="313">
        <v>65</v>
      </c>
      <c r="B1063" s="15" t="s">
        <v>48</v>
      </c>
      <c r="C1063" s="11" t="s">
        <v>49</v>
      </c>
      <c r="D1063" s="313" t="s">
        <v>50</v>
      </c>
      <c r="E1063" s="313" t="s">
        <v>51</v>
      </c>
      <c r="F1063" s="315" t="s">
        <v>52</v>
      </c>
      <c r="G1063" s="16" t="s">
        <v>53</v>
      </c>
      <c r="H1063" s="17" t="s">
        <v>54</v>
      </c>
      <c r="I1063" s="18" t="s">
        <v>53</v>
      </c>
      <c r="J1063" s="17" t="s">
        <v>54</v>
      </c>
      <c r="K1063" s="317" t="s">
        <v>55</v>
      </c>
      <c r="L1063" s="318"/>
      <c r="M1063" s="320" t="s">
        <v>56</v>
      </c>
      <c r="N1063" s="317"/>
      <c r="O1063" s="321" t="s">
        <v>57</v>
      </c>
      <c r="P1063" s="321"/>
      <c r="Q1063" s="323" t="s">
        <v>58</v>
      </c>
      <c r="R1063" s="324"/>
      <c r="T1063" s="19"/>
      <c r="U1063" s="43"/>
      <c r="V1063" s="20"/>
    </row>
    <row r="1064" spans="1:22" ht="24" customHeight="1" thickBot="1">
      <c r="A1064" s="313"/>
      <c r="B1064" s="397" t="str">
        <f>IF('様式第６号(2)'!B181="","",'様式第６号(2)'!B181)</f>
        <v/>
      </c>
      <c r="C1064" s="21" t="s">
        <v>59</v>
      </c>
      <c r="D1064" s="313"/>
      <c r="E1064" s="313"/>
      <c r="F1064" s="315"/>
      <c r="G1064" s="348" t="s">
        <v>60</v>
      </c>
      <c r="H1064" s="399" t="s">
        <v>61</v>
      </c>
      <c r="I1064" s="400" t="s">
        <v>62</v>
      </c>
      <c r="J1064" s="384" t="s">
        <v>63</v>
      </c>
      <c r="K1064" s="319"/>
      <c r="L1064" s="318"/>
      <c r="M1064" s="320"/>
      <c r="N1064" s="317"/>
      <c r="O1064" s="322"/>
      <c r="P1064" s="322"/>
      <c r="Q1064" s="325"/>
      <c r="R1064" s="326"/>
    </row>
    <row r="1065" spans="1:22" ht="17.25" customHeight="1">
      <c r="A1065" s="313"/>
      <c r="B1065" s="398"/>
      <c r="C1065" s="340"/>
      <c r="D1065" s="313"/>
      <c r="E1065" s="313"/>
      <c r="F1065" s="315"/>
      <c r="G1065" s="349"/>
      <c r="H1065" s="385"/>
      <c r="I1065" s="401"/>
      <c r="J1065" s="385"/>
      <c r="K1065" s="388" t="str">
        <f>IFERROR((IF((I1076+J1076)&gt;12000*E1076,ROUNDUP(12000*E1076*I1076/(I1076+J1076),0),"")),"")</f>
        <v/>
      </c>
      <c r="L1065" s="388"/>
      <c r="M1065" s="391" t="str">
        <f>IFERROR((IF((I1076+J1076)&gt;12000*E1076,ROUNDUP(12000*E1076*J1076/(I1076+J1076),0),"")),"")</f>
        <v/>
      </c>
      <c r="N1065" s="392"/>
      <c r="O1065" s="351" t="str">
        <f>IF(AND(I1076="",K1065=""),"",MIN(I1076,K1065)+K1072)</f>
        <v/>
      </c>
      <c r="P1065" s="352"/>
      <c r="Q1065" s="355" t="str">
        <f>IF(AND(J1076="",M1065=""),"",MIN(J1076,M1065)+M1072)</f>
        <v/>
      </c>
      <c r="R1065" s="356"/>
    </row>
    <row r="1066" spans="1:22" ht="15.75" customHeight="1">
      <c r="A1066" s="313"/>
      <c r="B1066" s="398"/>
      <c r="C1066" s="341"/>
      <c r="D1066" s="313"/>
      <c r="E1066" s="313"/>
      <c r="F1066" s="315"/>
      <c r="G1066" s="349"/>
      <c r="H1066" s="385"/>
      <c r="I1066" s="401"/>
      <c r="J1066" s="385"/>
      <c r="K1066" s="389"/>
      <c r="L1066" s="389"/>
      <c r="M1066" s="393"/>
      <c r="N1066" s="394"/>
      <c r="O1066" s="353"/>
      <c r="P1066" s="353"/>
      <c r="Q1066" s="357"/>
      <c r="R1066" s="358"/>
    </row>
    <row r="1067" spans="1:22" ht="19.5" customHeight="1" thickBot="1">
      <c r="A1067" s="313"/>
      <c r="B1067" s="398"/>
      <c r="C1067" s="341"/>
      <c r="D1067" s="314"/>
      <c r="E1067" s="314"/>
      <c r="F1067" s="316"/>
      <c r="G1067" s="350"/>
      <c r="H1067" s="386"/>
      <c r="I1067" s="402"/>
      <c r="J1067" s="386"/>
      <c r="K1067" s="389"/>
      <c r="L1067" s="389"/>
      <c r="M1067" s="393"/>
      <c r="N1067" s="394"/>
      <c r="O1067" s="353"/>
      <c r="P1067" s="353"/>
      <c r="Q1067" s="357"/>
      <c r="R1067" s="358"/>
    </row>
    <row r="1068" spans="1:22" ht="45" customHeight="1">
      <c r="A1068" s="313"/>
      <c r="B1068" s="398"/>
      <c r="C1068" s="25" t="s">
        <v>66</v>
      </c>
      <c r="D1068" s="361" t="str">
        <f>IF('様式第６号(2)'!T181="","",'様式第６号(2)'!T181)</f>
        <v/>
      </c>
      <c r="E1068" s="361" t="str">
        <f>IF('様式第６号(3)'!W174="","",'様式第６号(3)'!W174)</f>
        <v/>
      </c>
      <c r="F1068" s="363" t="str">
        <f>IF(OR(D1068="",E1068=""),"",D1068+E1068)</f>
        <v/>
      </c>
      <c r="G1068" s="365" t="str">
        <f>IF(F1068&lt;=F1076,D1068,"")</f>
        <v/>
      </c>
      <c r="H1068" s="367" t="str">
        <f>IF(F1068&lt;=F1076,E1068,"")</f>
        <v/>
      </c>
      <c r="I1068" s="369" t="str">
        <f>IF('様式第６号(2)'!V181="","",'様式第６号(2)'!V181)</f>
        <v/>
      </c>
      <c r="J1068" s="371" t="str">
        <f>IF('様式第６号(3)'!P174="","",'様式第６号(3)'!P174)</f>
        <v/>
      </c>
      <c r="K1068" s="389"/>
      <c r="L1068" s="389"/>
      <c r="M1068" s="393"/>
      <c r="N1068" s="394"/>
      <c r="O1068" s="353"/>
      <c r="P1068" s="353"/>
      <c r="Q1068" s="357"/>
      <c r="R1068" s="358"/>
    </row>
    <row r="1069" spans="1:22" ht="19.5" customHeight="1" thickBot="1">
      <c r="A1069" s="313"/>
      <c r="B1069" s="398"/>
      <c r="C1069" s="340"/>
      <c r="D1069" s="362"/>
      <c r="E1069" s="362"/>
      <c r="F1069" s="364"/>
      <c r="G1069" s="366"/>
      <c r="H1069" s="368"/>
      <c r="I1069" s="370"/>
      <c r="J1069" s="372"/>
      <c r="K1069" s="390"/>
      <c r="L1069" s="390"/>
      <c r="M1069" s="395"/>
      <c r="N1069" s="396"/>
      <c r="O1069" s="354"/>
      <c r="P1069" s="354"/>
      <c r="Q1069" s="359"/>
      <c r="R1069" s="360"/>
    </row>
    <row r="1070" spans="1:22" ht="28.5" customHeight="1" thickBot="1">
      <c r="A1070" s="313"/>
      <c r="B1070" s="398"/>
      <c r="C1070" s="341"/>
      <c r="D1070" s="12" t="s">
        <v>11</v>
      </c>
      <c r="E1070" s="12" t="s">
        <v>12</v>
      </c>
      <c r="F1070" s="26" t="s">
        <v>13</v>
      </c>
      <c r="G1070" s="334" t="s">
        <v>67</v>
      </c>
      <c r="H1070" s="335"/>
      <c r="I1070" s="42" t="s">
        <v>68</v>
      </c>
      <c r="J1070" s="27" t="s">
        <v>69</v>
      </c>
      <c r="K1070" s="342" t="s">
        <v>70</v>
      </c>
      <c r="L1070" s="342"/>
      <c r="M1070" s="342"/>
      <c r="N1070" s="335"/>
    </row>
    <row r="1071" spans="1:22" ht="41.25" customHeight="1" thickBot="1">
      <c r="A1071" s="313"/>
      <c r="B1071" s="343" t="str">
        <f>IF('様式第６号(2)'!D181="","",'様式第６号(2)'!D181)</f>
        <v/>
      </c>
      <c r="C1071" s="341"/>
      <c r="D1071" s="313" t="s">
        <v>71</v>
      </c>
      <c r="E1071" s="313" t="s">
        <v>72</v>
      </c>
      <c r="F1071" s="315" t="s">
        <v>73</v>
      </c>
      <c r="G1071" s="42" t="s">
        <v>74</v>
      </c>
      <c r="H1071" s="27" t="s">
        <v>75</v>
      </c>
      <c r="I1071" s="42" t="s">
        <v>74</v>
      </c>
      <c r="J1071" s="27" t="s">
        <v>75</v>
      </c>
      <c r="K1071" s="345" t="s">
        <v>57</v>
      </c>
      <c r="L1071" s="346"/>
      <c r="M1071" s="347" t="s">
        <v>76</v>
      </c>
      <c r="N1071" s="346"/>
      <c r="O1071" s="28"/>
      <c r="P1071" s="4"/>
      <c r="Q1071" s="4"/>
    </row>
    <row r="1072" spans="1:22" ht="18.75" customHeight="1">
      <c r="A1072" s="313"/>
      <c r="B1072" s="343"/>
      <c r="C1072" s="29" t="s">
        <v>78</v>
      </c>
      <c r="D1072" s="313"/>
      <c r="E1072" s="313"/>
      <c r="F1072" s="315"/>
      <c r="G1072" s="348" t="s">
        <v>79</v>
      </c>
      <c r="H1072" s="384" t="s">
        <v>80</v>
      </c>
      <c r="I1072" s="387" t="str">
        <f>IF(E1076="","",MIN(G1068,G1076)+SUM(I1068))</f>
        <v/>
      </c>
      <c r="J1072" s="333" t="str">
        <f>IF(E1076="","",MIN(H1068,H1076)+SUM(J1068))</f>
        <v/>
      </c>
      <c r="K1072" s="373" t="str">
        <f>IF('様式第６号(2)'!AB181="","",'様式第６号(2)'!AB181)</f>
        <v/>
      </c>
      <c r="L1072" s="373"/>
      <c r="M1072" s="375" t="str">
        <f>IF('様式第６号(3)'!V174="","",'様式第６号(3)'!V174)</f>
        <v/>
      </c>
      <c r="N1072" s="376"/>
      <c r="P1072" s="4"/>
      <c r="Q1072" s="4"/>
    </row>
    <row r="1073" spans="1:22" ht="19.5" customHeight="1" thickBot="1">
      <c r="A1073" s="313"/>
      <c r="B1073" s="343"/>
      <c r="C1073" s="379" t="str">
        <f>IFERROR(C1069/C1065,"")</f>
        <v/>
      </c>
      <c r="D1073" s="313"/>
      <c r="E1073" s="313"/>
      <c r="F1073" s="315"/>
      <c r="G1073" s="349"/>
      <c r="H1073" s="385"/>
      <c r="I1073" s="328"/>
      <c r="J1073" s="330"/>
      <c r="K1073" s="373"/>
      <c r="L1073" s="373"/>
      <c r="M1073" s="375"/>
      <c r="N1073" s="376"/>
      <c r="P1073" s="4"/>
      <c r="Q1073" s="4"/>
    </row>
    <row r="1074" spans="1:22" ht="15.75" customHeight="1">
      <c r="A1074" s="313"/>
      <c r="B1074" s="343"/>
      <c r="C1074" s="380"/>
      <c r="D1074" s="313"/>
      <c r="E1074" s="313"/>
      <c r="F1074" s="315"/>
      <c r="G1074" s="349"/>
      <c r="H1074" s="385"/>
      <c r="I1074" s="30" t="s">
        <v>35</v>
      </c>
      <c r="J1074" s="31" t="s">
        <v>35</v>
      </c>
      <c r="K1074" s="373"/>
      <c r="L1074" s="373"/>
      <c r="M1074" s="375"/>
      <c r="N1074" s="376"/>
      <c r="P1074" s="4"/>
      <c r="Q1074" s="4"/>
    </row>
    <row r="1075" spans="1:22" ht="18.75" customHeight="1" thickBot="1">
      <c r="A1075" s="313"/>
      <c r="B1075" s="343"/>
      <c r="C1075" s="32" t="s">
        <v>82</v>
      </c>
      <c r="D1075" s="314"/>
      <c r="E1075" s="314"/>
      <c r="F1075" s="316"/>
      <c r="G1075" s="350"/>
      <c r="H1075" s="386"/>
      <c r="I1075" s="54">
        <f>'様式第６号(2)'!$I$18</f>
        <v>0</v>
      </c>
      <c r="J1075" s="55">
        <f>'様式第６号(3)'!$I$18</f>
        <v>0</v>
      </c>
      <c r="K1075" s="373"/>
      <c r="L1075" s="373"/>
      <c r="M1075" s="375"/>
      <c r="N1075" s="376"/>
      <c r="P1075" s="4"/>
      <c r="Q1075" s="4"/>
    </row>
    <row r="1076" spans="1:22" ht="45" customHeight="1">
      <c r="A1076" s="313"/>
      <c r="B1076" s="343"/>
      <c r="C1076" s="379" t="str">
        <f>IF(OR(C1065="",C1069=""),"",IF(AND(C1073&gt;=0.85,C1073&lt;=1.15),"○","×"))</f>
        <v/>
      </c>
      <c r="D1076" s="382" t="str">
        <f>IF(C1065="","",C1065)</f>
        <v/>
      </c>
      <c r="E1076" s="336"/>
      <c r="F1076" s="338" t="str">
        <f>IFERROR(D1076*E1076,"")</f>
        <v/>
      </c>
      <c r="G1076" s="327" t="str">
        <f>IF(F1076&lt;F1068,ROUNDUP(F1076*D1068/ F1068,0),"")</f>
        <v/>
      </c>
      <c r="H1076" s="329" t="str">
        <f>IF(F1076&lt;F1068,ROUNDUP(F1076*E1068/ F1068,0),"")</f>
        <v/>
      </c>
      <c r="I1076" s="331" t="str">
        <f>IFERROR(ROUNDUP(I1072*I1075,0),"")</f>
        <v/>
      </c>
      <c r="J1076" s="333" t="str">
        <f>IFERROR(ROUNDUP(J1072*J1075,0),"")</f>
        <v/>
      </c>
      <c r="K1076" s="373"/>
      <c r="L1076" s="373"/>
      <c r="M1076" s="375"/>
      <c r="N1076" s="376"/>
      <c r="P1076" s="4"/>
      <c r="Q1076" s="4"/>
    </row>
    <row r="1077" spans="1:22" ht="19.5" customHeight="1" thickBot="1">
      <c r="A1077" s="314"/>
      <c r="B1077" s="344"/>
      <c r="C1077" s="381"/>
      <c r="D1077" s="383"/>
      <c r="E1077" s="337"/>
      <c r="F1077" s="339"/>
      <c r="G1077" s="328"/>
      <c r="H1077" s="330"/>
      <c r="I1077" s="332"/>
      <c r="J1077" s="330"/>
      <c r="K1077" s="374"/>
      <c r="L1077" s="374"/>
      <c r="M1077" s="377"/>
      <c r="N1077" s="378"/>
      <c r="P1077" s="33"/>
      <c r="Q1077" s="34"/>
      <c r="R1077" s="34"/>
    </row>
    <row r="1078" spans="1:22" ht="24" customHeight="1" thickBot="1">
      <c r="A1078" s="10" t="s">
        <v>108</v>
      </c>
      <c r="B1078" s="11" t="s">
        <v>84</v>
      </c>
      <c r="C1078" s="12" t="s">
        <v>7</v>
      </c>
      <c r="D1078" s="12" t="s">
        <v>8</v>
      </c>
      <c r="E1078" s="12" t="s">
        <v>9</v>
      </c>
      <c r="F1078" s="13" t="s">
        <v>10</v>
      </c>
      <c r="G1078" s="334" t="s">
        <v>44</v>
      </c>
      <c r="H1078" s="335"/>
      <c r="I1078" s="334" t="s">
        <v>45</v>
      </c>
      <c r="J1078" s="335"/>
      <c r="K1078" s="318" t="s">
        <v>46</v>
      </c>
      <c r="L1078" s="403"/>
      <c r="M1078" s="403"/>
      <c r="N1078" s="319"/>
      <c r="O1078" s="404" t="s">
        <v>47</v>
      </c>
      <c r="P1078" s="404"/>
      <c r="Q1078" s="404"/>
      <c r="R1078" s="346"/>
      <c r="T1078" s="14"/>
      <c r="U1078" s="14"/>
      <c r="V1078" s="14"/>
    </row>
    <row r="1079" spans="1:22" ht="31.5" customHeight="1" thickBot="1">
      <c r="A1079" s="313">
        <v>66</v>
      </c>
      <c r="B1079" s="15" t="s">
        <v>48</v>
      </c>
      <c r="C1079" s="11" t="s">
        <v>49</v>
      </c>
      <c r="D1079" s="313" t="s">
        <v>50</v>
      </c>
      <c r="E1079" s="313" t="s">
        <v>51</v>
      </c>
      <c r="F1079" s="315" t="s">
        <v>52</v>
      </c>
      <c r="G1079" s="16" t="s">
        <v>53</v>
      </c>
      <c r="H1079" s="17" t="s">
        <v>54</v>
      </c>
      <c r="I1079" s="18" t="s">
        <v>53</v>
      </c>
      <c r="J1079" s="17" t="s">
        <v>54</v>
      </c>
      <c r="K1079" s="317" t="s">
        <v>55</v>
      </c>
      <c r="L1079" s="318"/>
      <c r="M1079" s="320" t="s">
        <v>56</v>
      </c>
      <c r="N1079" s="317"/>
      <c r="O1079" s="321" t="s">
        <v>57</v>
      </c>
      <c r="P1079" s="321"/>
      <c r="Q1079" s="323" t="s">
        <v>58</v>
      </c>
      <c r="R1079" s="324"/>
      <c r="T1079" s="19"/>
      <c r="U1079" s="43"/>
      <c r="V1079" s="20"/>
    </row>
    <row r="1080" spans="1:22" ht="24" customHeight="1" thickBot="1">
      <c r="A1080" s="313"/>
      <c r="B1080" s="397" t="str">
        <f>IF('様式第６号(2)'!B183="","",'様式第６号(2)'!B183)</f>
        <v/>
      </c>
      <c r="C1080" s="21" t="s">
        <v>59</v>
      </c>
      <c r="D1080" s="313"/>
      <c r="E1080" s="313"/>
      <c r="F1080" s="315"/>
      <c r="G1080" s="348" t="s">
        <v>60</v>
      </c>
      <c r="H1080" s="399" t="s">
        <v>61</v>
      </c>
      <c r="I1080" s="400" t="s">
        <v>62</v>
      </c>
      <c r="J1080" s="384" t="s">
        <v>63</v>
      </c>
      <c r="K1080" s="319"/>
      <c r="L1080" s="318"/>
      <c r="M1080" s="320"/>
      <c r="N1080" s="317"/>
      <c r="O1080" s="322"/>
      <c r="P1080" s="322"/>
      <c r="Q1080" s="325"/>
      <c r="R1080" s="326"/>
    </row>
    <row r="1081" spans="1:22" ht="17.25" customHeight="1">
      <c r="A1081" s="313"/>
      <c r="B1081" s="398"/>
      <c r="C1081" s="340"/>
      <c r="D1081" s="313"/>
      <c r="E1081" s="313"/>
      <c r="F1081" s="315"/>
      <c r="G1081" s="349"/>
      <c r="H1081" s="385"/>
      <c r="I1081" s="401"/>
      <c r="J1081" s="385"/>
      <c r="K1081" s="388" t="str">
        <f>IFERROR((IF((I1092+J1092)&gt;12000*E1092,ROUNDUP(12000*E1092*I1092/(I1092+J1092),0),"")),"")</f>
        <v/>
      </c>
      <c r="L1081" s="388"/>
      <c r="M1081" s="391" t="str">
        <f>IFERROR((IF((I1092+J1092)&gt;12000*E1092,ROUNDUP(12000*E1092*J1092/(I1092+J1092),0),"")),"")</f>
        <v/>
      </c>
      <c r="N1081" s="392"/>
      <c r="O1081" s="351" t="str">
        <f>IF(AND(I1092="",K1081=""),"",MIN(I1092,K1081)+K1088)</f>
        <v/>
      </c>
      <c r="P1081" s="352"/>
      <c r="Q1081" s="355" t="str">
        <f>IF(AND(J1092="",M1081=""),"",MIN(J1092,M1081)+M1088)</f>
        <v/>
      </c>
      <c r="R1081" s="356"/>
    </row>
    <row r="1082" spans="1:22" ht="15.75" customHeight="1">
      <c r="A1082" s="313"/>
      <c r="B1082" s="398"/>
      <c r="C1082" s="341"/>
      <c r="D1082" s="313"/>
      <c r="E1082" s="313"/>
      <c r="F1082" s="315"/>
      <c r="G1082" s="349"/>
      <c r="H1082" s="385"/>
      <c r="I1082" s="401"/>
      <c r="J1082" s="385"/>
      <c r="K1082" s="389"/>
      <c r="L1082" s="389"/>
      <c r="M1082" s="393"/>
      <c r="N1082" s="394"/>
      <c r="O1082" s="353"/>
      <c r="P1082" s="353"/>
      <c r="Q1082" s="357"/>
      <c r="R1082" s="358"/>
    </row>
    <row r="1083" spans="1:22" ht="19.5" customHeight="1" thickBot="1">
      <c r="A1083" s="313"/>
      <c r="B1083" s="398"/>
      <c r="C1083" s="341"/>
      <c r="D1083" s="314"/>
      <c r="E1083" s="314"/>
      <c r="F1083" s="316"/>
      <c r="G1083" s="350"/>
      <c r="H1083" s="386"/>
      <c r="I1083" s="402"/>
      <c r="J1083" s="386"/>
      <c r="K1083" s="389"/>
      <c r="L1083" s="389"/>
      <c r="M1083" s="393"/>
      <c r="N1083" s="394"/>
      <c r="O1083" s="353"/>
      <c r="P1083" s="353"/>
      <c r="Q1083" s="357"/>
      <c r="R1083" s="358"/>
    </row>
    <row r="1084" spans="1:22" ht="45" customHeight="1">
      <c r="A1084" s="313"/>
      <c r="B1084" s="398"/>
      <c r="C1084" s="25" t="s">
        <v>66</v>
      </c>
      <c r="D1084" s="361" t="str">
        <f>IF('様式第６号(2)'!T183="","",'様式第６号(2)'!T183)</f>
        <v/>
      </c>
      <c r="E1084" s="361" t="str">
        <f>IF('様式第６号(3)'!W176="","",'様式第６号(3)'!W176)</f>
        <v/>
      </c>
      <c r="F1084" s="363" t="str">
        <f>IF(OR(D1084="",E1084=""),"",D1084+E1084)</f>
        <v/>
      </c>
      <c r="G1084" s="365" t="str">
        <f>IF(F1084&lt;=F1092,D1084,"")</f>
        <v/>
      </c>
      <c r="H1084" s="367" t="str">
        <f>IF(F1084&lt;=F1092,E1084,"")</f>
        <v/>
      </c>
      <c r="I1084" s="369" t="str">
        <f>IF('様式第６号(2)'!V183="","",'様式第６号(2)'!V183)</f>
        <v/>
      </c>
      <c r="J1084" s="371" t="str">
        <f>IF('様式第６号(3)'!P176="","",'様式第６号(3)'!P176)</f>
        <v/>
      </c>
      <c r="K1084" s="389"/>
      <c r="L1084" s="389"/>
      <c r="M1084" s="393"/>
      <c r="N1084" s="394"/>
      <c r="O1084" s="353"/>
      <c r="P1084" s="353"/>
      <c r="Q1084" s="357"/>
      <c r="R1084" s="358"/>
    </row>
    <row r="1085" spans="1:22" ht="19.5" customHeight="1" thickBot="1">
      <c r="A1085" s="313"/>
      <c r="B1085" s="398"/>
      <c r="C1085" s="340"/>
      <c r="D1085" s="362"/>
      <c r="E1085" s="362"/>
      <c r="F1085" s="364"/>
      <c r="G1085" s="366"/>
      <c r="H1085" s="368"/>
      <c r="I1085" s="370"/>
      <c r="J1085" s="372"/>
      <c r="K1085" s="390"/>
      <c r="L1085" s="390"/>
      <c r="M1085" s="395"/>
      <c r="N1085" s="396"/>
      <c r="O1085" s="354"/>
      <c r="P1085" s="354"/>
      <c r="Q1085" s="359"/>
      <c r="R1085" s="360"/>
    </row>
    <row r="1086" spans="1:22" ht="28.5" customHeight="1" thickBot="1">
      <c r="A1086" s="313"/>
      <c r="B1086" s="398"/>
      <c r="C1086" s="341"/>
      <c r="D1086" s="12" t="s">
        <v>11</v>
      </c>
      <c r="E1086" s="12" t="s">
        <v>12</v>
      </c>
      <c r="F1086" s="26" t="s">
        <v>13</v>
      </c>
      <c r="G1086" s="334" t="s">
        <v>67</v>
      </c>
      <c r="H1086" s="335"/>
      <c r="I1086" s="42" t="s">
        <v>68</v>
      </c>
      <c r="J1086" s="27" t="s">
        <v>69</v>
      </c>
      <c r="K1086" s="342" t="s">
        <v>70</v>
      </c>
      <c r="L1086" s="342"/>
      <c r="M1086" s="342"/>
      <c r="N1086" s="335"/>
    </row>
    <row r="1087" spans="1:22" ht="41.25" customHeight="1" thickBot="1">
      <c r="A1087" s="313"/>
      <c r="B1087" s="343" t="str">
        <f>IF('様式第６号(2)'!D183="","",'様式第６号(2)'!D183)</f>
        <v/>
      </c>
      <c r="C1087" s="341"/>
      <c r="D1087" s="313" t="s">
        <v>71</v>
      </c>
      <c r="E1087" s="313" t="s">
        <v>72</v>
      </c>
      <c r="F1087" s="315" t="s">
        <v>73</v>
      </c>
      <c r="G1087" s="42" t="s">
        <v>74</v>
      </c>
      <c r="H1087" s="27" t="s">
        <v>75</v>
      </c>
      <c r="I1087" s="42" t="s">
        <v>74</v>
      </c>
      <c r="J1087" s="27" t="s">
        <v>75</v>
      </c>
      <c r="K1087" s="345" t="s">
        <v>57</v>
      </c>
      <c r="L1087" s="346"/>
      <c r="M1087" s="347" t="s">
        <v>76</v>
      </c>
      <c r="N1087" s="346"/>
      <c r="O1087" s="28"/>
      <c r="P1087" s="4"/>
      <c r="Q1087" s="4"/>
    </row>
    <row r="1088" spans="1:22" ht="18.75" customHeight="1">
      <c r="A1088" s="313"/>
      <c r="B1088" s="343"/>
      <c r="C1088" s="29" t="s">
        <v>78</v>
      </c>
      <c r="D1088" s="313"/>
      <c r="E1088" s="313"/>
      <c r="F1088" s="315"/>
      <c r="G1088" s="348" t="s">
        <v>79</v>
      </c>
      <c r="H1088" s="384" t="s">
        <v>80</v>
      </c>
      <c r="I1088" s="387" t="str">
        <f>IF(E1092="","",MIN(G1084,G1092)+SUM(I1084))</f>
        <v/>
      </c>
      <c r="J1088" s="333" t="str">
        <f>IF(E1092="","",MIN(H1084,H1092)+SUM(J1084))</f>
        <v/>
      </c>
      <c r="K1088" s="373" t="str">
        <f>IF('様式第６号(2)'!AB183="","",'様式第６号(2)'!AB183)</f>
        <v/>
      </c>
      <c r="L1088" s="373"/>
      <c r="M1088" s="375" t="str">
        <f>IF('様式第６号(3)'!V176="","",'様式第６号(3)'!V176)</f>
        <v/>
      </c>
      <c r="N1088" s="376"/>
      <c r="P1088" s="4"/>
      <c r="Q1088" s="4"/>
    </row>
    <row r="1089" spans="1:22" ht="19.5" customHeight="1" thickBot="1">
      <c r="A1089" s="313"/>
      <c r="B1089" s="343"/>
      <c r="C1089" s="379" t="str">
        <f>IFERROR(C1085/C1081,"")</f>
        <v/>
      </c>
      <c r="D1089" s="313"/>
      <c r="E1089" s="313"/>
      <c r="F1089" s="315"/>
      <c r="G1089" s="349"/>
      <c r="H1089" s="385"/>
      <c r="I1089" s="328"/>
      <c r="J1089" s="330"/>
      <c r="K1089" s="373"/>
      <c r="L1089" s="373"/>
      <c r="M1089" s="375"/>
      <c r="N1089" s="376"/>
      <c r="P1089" s="4"/>
      <c r="Q1089" s="4"/>
    </row>
    <row r="1090" spans="1:22" ht="15.75" customHeight="1">
      <c r="A1090" s="313"/>
      <c r="B1090" s="343"/>
      <c r="C1090" s="380"/>
      <c r="D1090" s="313"/>
      <c r="E1090" s="313"/>
      <c r="F1090" s="315"/>
      <c r="G1090" s="349"/>
      <c r="H1090" s="385"/>
      <c r="I1090" s="30" t="s">
        <v>35</v>
      </c>
      <c r="J1090" s="31" t="s">
        <v>35</v>
      </c>
      <c r="K1090" s="373"/>
      <c r="L1090" s="373"/>
      <c r="M1090" s="375"/>
      <c r="N1090" s="376"/>
      <c r="P1090" s="4"/>
      <c r="Q1090" s="4"/>
    </row>
    <row r="1091" spans="1:22" ht="18.75" customHeight="1" thickBot="1">
      <c r="A1091" s="313"/>
      <c r="B1091" s="343"/>
      <c r="C1091" s="32" t="s">
        <v>82</v>
      </c>
      <c r="D1091" s="314"/>
      <c r="E1091" s="314"/>
      <c r="F1091" s="316"/>
      <c r="G1091" s="350"/>
      <c r="H1091" s="386"/>
      <c r="I1091" s="54">
        <f>'様式第６号(2)'!$I$18</f>
        <v>0</v>
      </c>
      <c r="J1091" s="55">
        <f>'様式第６号(3)'!$I$18</f>
        <v>0</v>
      </c>
      <c r="K1091" s="373"/>
      <c r="L1091" s="373"/>
      <c r="M1091" s="375"/>
      <c r="N1091" s="376"/>
      <c r="P1091" s="4"/>
      <c r="Q1091" s="4"/>
    </row>
    <row r="1092" spans="1:22" ht="45" customHeight="1">
      <c r="A1092" s="313"/>
      <c r="B1092" s="343"/>
      <c r="C1092" s="379" t="str">
        <f>IF(OR(C1081="",C1085=""),"",IF(AND(C1089&gt;=0.85,C1089&lt;=1.15),"○","×"))</f>
        <v/>
      </c>
      <c r="D1092" s="382" t="str">
        <f>IF(C1081="","",C1081)</f>
        <v/>
      </c>
      <c r="E1092" s="336"/>
      <c r="F1092" s="338" t="str">
        <f>IFERROR(D1092*E1092,"")</f>
        <v/>
      </c>
      <c r="G1092" s="327" t="str">
        <f>IF(F1092&lt;F1084,ROUNDUP(F1092*D1084/ F1084,0),"")</f>
        <v/>
      </c>
      <c r="H1092" s="329" t="str">
        <f>IF(F1092&lt;F1084,ROUNDUP(F1092*E1084/ F1084,0),"")</f>
        <v/>
      </c>
      <c r="I1092" s="331" t="str">
        <f>IFERROR(ROUNDUP(I1088*I1091,0),"")</f>
        <v/>
      </c>
      <c r="J1092" s="333" t="str">
        <f>IFERROR(ROUNDUP(J1088*J1091,0),"")</f>
        <v/>
      </c>
      <c r="K1092" s="373"/>
      <c r="L1092" s="373"/>
      <c r="M1092" s="375"/>
      <c r="N1092" s="376"/>
      <c r="P1092" s="4"/>
      <c r="Q1092" s="4"/>
    </row>
    <row r="1093" spans="1:22" ht="19.5" customHeight="1" thickBot="1">
      <c r="A1093" s="314"/>
      <c r="B1093" s="344"/>
      <c r="C1093" s="381"/>
      <c r="D1093" s="383"/>
      <c r="E1093" s="337"/>
      <c r="F1093" s="339"/>
      <c r="G1093" s="328"/>
      <c r="H1093" s="330"/>
      <c r="I1093" s="332"/>
      <c r="J1093" s="330"/>
      <c r="K1093" s="374"/>
      <c r="L1093" s="374"/>
      <c r="M1093" s="377"/>
      <c r="N1093" s="378"/>
      <c r="P1093" s="33"/>
      <c r="Q1093" s="34"/>
      <c r="R1093" s="34"/>
    </row>
    <row r="1094" spans="1:22" ht="24" customHeight="1" thickBot="1">
      <c r="A1094" s="10" t="s">
        <v>108</v>
      </c>
      <c r="B1094" s="11" t="s">
        <v>84</v>
      </c>
      <c r="C1094" s="12" t="s">
        <v>7</v>
      </c>
      <c r="D1094" s="12" t="s">
        <v>8</v>
      </c>
      <c r="E1094" s="12" t="s">
        <v>9</v>
      </c>
      <c r="F1094" s="13" t="s">
        <v>10</v>
      </c>
      <c r="G1094" s="334" t="s">
        <v>44</v>
      </c>
      <c r="H1094" s="335"/>
      <c r="I1094" s="334" t="s">
        <v>45</v>
      </c>
      <c r="J1094" s="335"/>
      <c r="K1094" s="318" t="s">
        <v>46</v>
      </c>
      <c r="L1094" s="403"/>
      <c r="M1094" s="403"/>
      <c r="N1094" s="319"/>
      <c r="O1094" s="404" t="s">
        <v>47</v>
      </c>
      <c r="P1094" s="404"/>
      <c r="Q1094" s="404"/>
      <c r="R1094" s="346"/>
      <c r="T1094" s="14"/>
      <c r="U1094" s="14"/>
      <c r="V1094" s="14"/>
    </row>
    <row r="1095" spans="1:22" ht="31.5" customHeight="1" thickBot="1">
      <c r="A1095" s="313">
        <v>67</v>
      </c>
      <c r="B1095" s="15" t="s">
        <v>48</v>
      </c>
      <c r="C1095" s="11" t="s">
        <v>49</v>
      </c>
      <c r="D1095" s="313" t="s">
        <v>50</v>
      </c>
      <c r="E1095" s="313" t="s">
        <v>51</v>
      </c>
      <c r="F1095" s="315" t="s">
        <v>52</v>
      </c>
      <c r="G1095" s="16" t="s">
        <v>53</v>
      </c>
      <c r="H1095" s="17" t="s">
        <v>54</v>
      </c>
      <c r="I1095" s="18" t="s">
        <v>53</v>
      </c>
      <c r="J1095" s="17" t="s">
        <v>54</v>
      </c>
      <c r="K1095" s="317" t="s">
        <v>55</v>
      </c>
      <c r="L1095" s="318"/>
      <c r="M1095" s="320" t="s">
        <v>56</v>
      </c>
      <c r="N1095" s="317"/>
      <c r="O1095" s="321" t="s">
        <v>57</v>
      </c>
      <c r="P1095" s="321"/>
      <c r="Q1095" s="323" t="s">
        <v>58</v>
      </c>
      <c r="R1095" s="324"/>
      <c r="T1095" s="19"/>
      <c r="U1095" s="43"/>
      <c r="V1095" s="20"/>
    </row>
    <row r="1096" spans="1:22" ht="24" customHeight="1" thickBot="1">
      <c r="A1096" s="313"/>
      <c r="B1096" s="397" t="str">
        <f>IF('様式第６号(2)'!B185="","",'様式第６号(2)'!B185)</f>
        <v/>
      </c>
      <c r="C1096" s="21" t="s">
        <v>59</v>
      </c>
      <c r="D1096" s="313"/>
      <c r="E1096" s="313"/>
      <c r="F1096" s="315"/>
      <c r="G1096" s="348" t="s">
        <v>60</v>
      </c>
      <c r="H1096" s="399" t="s">
        <v>61</v>
      </c>
      <c r="I1096" s="400" t="s">
        <v>62</v>
      </c>
      <c r="J1096" s="384" t="s">
        <v>63</v>
      </c>
      <c r="K1096" s="319"/>
      <c r="L1096" s="318"/>
      <c r="M1096" s="320"/>
      <c r="N1096" s="317"/>
      <c r="O1096" s="322"/>
      <c r="P1096" s="322"/>
      <c r="Q1096" s="325"/>
      <c r="R1096" s="326"/>
    </row>
    <row r="1097" spans="1:22" ht="17.25" customHeight="1">
      <c r="A1097" s="313"/>
      <c r="B1097" s="398"/>
      <c r="C1097" s="340"/>
      <c r="D1097" s="313"/>
      <c r="E1097" s="313"/>
      <c r="F1097" s="315"/>
      <c r="G1097" s="349"/>
      <c r="H1097" s="385"/>
      <c r="I1097" s="401"/>
      <c r="J1097" s="385"/>
      <c r="K1097" s="388" t="str">
        <f>IFERROR((IF((I1108+J1108)&gt;12000*E1108,ROUNDUP(12000*E1108*I1108/(I1108+J1108),0),"")),"")</f>
        <v/>
      </c>
      <c r="L1097" s="388"/>
      <c r="M1097" s="391" t="str">
        <f>IFERROR((IF((I1108+J1108)&gt;12000*E1108,ROUNDUP(12000*E1108*J1108/(I1108+J1108),0),"")),"")</f>
        <v/>
      </c>
      <c r="N1097" s="392"/>
      <c r="O1097" s="351" t="str">
        <f>IF(AND(I1108="",K1097=""),"",MIN(I1108,K1097)+K1104)</f>
        <v/>
      </c>
      <c r="P1097" s="352"/>
      <c r="Q1097" s="355" t="str">
        <f>IF(AND(J1108="",M1097=""),"",MIN(J1108,M1097)+M1104)</f>
        <v/>
      </c>
      <c r="R1097" s="356"/>
    </row>
    <row r="1098" spans="1:22" ht="15.75" customHeight="1">
      <c r="A1098" s="313"/>
      <c r="B1098" s="398"/>
      <c r="C1098" s="341"/>
      <c r="D1098" s="313"/>
      <c r="E1098" s="313"/>
      <c r="F1098" s="315"/>
      <c r="G1098" s="349"/>
      <c r="H1098" s="385"/>
      <c r="I1098" s="401"/>
      <c r="J1098" s="385"/>
      <c r="K1098" s="389"/>
      <c r="L1098" s="389"/>
      <c r="M1098" s="393"/>
      <c r="N1098" s="394"/>
      <c r="O1098" s="353"/>
      <c r="P1098" s="353"/>
      <c r="Q1098" s="357"/>
      <c r="R1098" s="358"/>
    </row>
    <row r="1099" spans="1:22" ht="19.5" customHeight="1" thickBot="1">
      <c r="A1099" s="313"/>
      <c r="B1099" s="398"/>
      <c r="C1099" s="341"/>
      <c r="D1099" s="314"/>
      <c r="E1099" s="314"/>
      <c r="F1099" s="316"/>
      <c r="G1099" s="350"/>
      <c r="H1099" s="386"/>
      <c r="I1099" s="402"/>
      <c r="J1099" s="386"/>
      <c r="K1099" s="389"/>
      <c r="L1099" s="389"/>
      <c r="M1099" s="393"/>
      <c r="N1099" s="394"/>
      <c r="O1099" s="353"/>
      <c r="P1099" s="353"/>
      <c r="Q1099" s="357"/>
      <c r="R1099" s="358"/>
    </row>
    <row r="1100" spans="1:22" ht="45" customHeight="1">
      <c r="A1100" s="313"/>
      <c r="B1100" s="398"/>
      <c r="C1100" s="25" t="s">
        <v>66</v>
      </c>
      <c r="D1100" s="361" t="str">
        <f>IF('様式第６号(2)'!T185="","",'様式第６号(2)'!T185)</f>
        <v/>
      </c>
      <c r="E1100" s="361" t="str">
        <f>IF('様式第６号(3)'!W178="","",'様式第６号(3)'!W178)</f>
        <v/>
      </c>
      <c r="F1100" s="363" t="str">
        <f>IF(OR(D1100="",E1100=""),"",D1100+E1100)</f>
        <v/>
      </c>
      <c r="G1100" s="365" t="str">
        <f>IF(F1100&lt;=F1108,D1100,"")</f>
        <v/>
      </c>
      <c r="H1100" s="367" t="str">
        <f>IF(F1100&lt;=F1108,E1100,"")</f>
        <v/>
      </c>
      <c r="I1100" s="369" t="str">
        <f>IF('様式第６号(2)'!V185="","",'様式第６号(2)'!V185)</f>
        <v/>
      </c>
      <c r="J1100" s="371" t="str">
        <f>IF('様式第６号(3)'!P178="","",'様式第６号(3)'!P178)</f>
        <v/>
      </c>
      <c r="K1100" s="389"/>
      <c r="L1100" s="389"/>
      <c r="M1100" s="393"/>
      <c r="N1100" s="394"/>
      <c r="O1100" s="353"/>
      <c r="P1100" s="353"/>
      <c r="Q1100" s="357"/>
      <c r="R1100" s="358"/>
    </row>
    <row r="1101" spans="1:22" ht="19.5" customHeight="1" thickBot="1">
      <c r="A1101" s="313"/>
      <c r="B1101" s="398"/>
      <c r="C1101" s="340"/>
      <c r="D1101" s="362"/>
      <c r="E1101" s="362"/>
      <c r="F1101" s="364"/>
      <c r="G1101" s="366"/>
      <c r="H1101" s="368"/>
      <c r="I1101" s="370"/>
      <c r="J1101" s="372"/>
      <c r="K1101" s="390"/>
      <c r="L1101" s="390"/>
      <c r="M1101" s="395"/>
      <c r="N1101" s="396"/>
      <c r="O1101" s="354"/>
      <c r="P1101" s="354"/>
      <c r="Q1101" s="359"/>
      <c r="R1101" s="360"/>
    </row>
    <row r="1102" spans="1:22" ht="28.5" customHeight="1" thickBot="1">
      <c r="A1102" s="313"/>
      <c r="B1102" s="398"/>
      <c r="C1102" s="341"/>
      <c r="D1102" s="12" t="s">
        <v>11</v>
      </c>
      <c r="E1102" s="12" t="s">
        <v>12</v>
      </c>
      <c r="F1102" s="26" t="s">
        <v>13</v>
      </c>
      <c r="G1102" s="334" t="s">
        <v>67</v>
      </c>
      <c r="H1102" s="335"/>
      <c r="I1102" s="42" t="s">
        <v>68</v>
      </c>
      <c r="J1102" s="27" t="s">
        <v>69</v>
      </c>
      <c r="K1102" s="342" t="s">
        <v>70</v>
      </c>
      <c r="L1102" s="342"/>
      <c r="M1102" s="342"/>
      <c r="N1102" s="335"/>
    </row>
    <row r="1103" spans="1:22" ht="41.25" customHeight="1" thickBot="1">
      <c r="A1103" s="313"/>
      <c r="B1103" s="343" t="str">
        <f>IF('様式第６号(2)'!D185="","",'様式第６号(2)'!D185)</f>
        <v/>
      </c>
      <c r="C1103" s="341"/>
      <c r="D1103" s="313" t="s">
        <v>71</v>
      </c>
      <c r="E1103" s="313" t="s">
        <v>72</v>
      </c>
      <c r="F1103" s="315" t="s">
        <v>73</v>
      </c>
      <c r="G1103" s="42" t="s">
        <v>74</v>
      </c>
      <c r="H1103" s="27" t="s">
        <v>75</v>
      </c>
      <c r="I1103" s="42" t="s">
        <v>74</v>
      </c>
      <c r="J1103" s="27" t="s">
        <v>75</v>
      </c>
      <c r="K1103" s="345" t="s">
        <v>57</v>
      </c>
      <c r="L1103" s="346"/>
      <c r="M1103" s="347" t="s">
        <v>76</v>
      </c>
      <c r="N1103" s="346"/>
      <c r="O1103" s="28"/>
      <c r="P1103" s="4"/>
      <c r="Q1103" s="4"/>
      <c r="T1103" s="3"/>
      <c r="U1103" s="3"/>
      <c r="V1103" s="3"/>
    </row>
    <row r="1104" spans="1:22" ht="18.75" customHeight="1">
      <c r="A1104" s="313"/>
      <c r="B1104" s="343"/>
      <c r="C1104" s="29" t="s">
        <v>78</v>
      </c>
      <c r="D1104" s="313"/>
      <c r="E1104" s="313"/>
      <c r="F1104" s="315"/>
      <c r="G1104" s="348" t="s">
        <v>79</v>
      </c>
      <c r="H1104" s="384" t="s">
        <v>80</v>
      </c>
      <c r="I1104" s="387" t="str">
        <f>IF(E1108="","",MIN(G1100,G1108)+SUM(I1100))</f>
        <v/>
      </c>
      <c r="J1104" s="333" t="str">
        <f>IF(E1108="","",MIN(H1100,H1108)+SUM(J1100))</f>
        <v/>
      </c>
      <c r="K1104" s="373" t="str">
        <f>IF('様式第６号(2)'!AB185="","",'様式第６号(2)'!AB185)</f>
        <v/>
      </c>
      <c r="L1104" s="373"/>
      <c r="M1104" s="375" t="str">
        <f>IF('様式第６号(3)'!V178="","",'様式第６号(3)'!V178)</f>
        <v/>
      </c>
      <c r="N1104" s="376"/>
      <c r="P1104" s="4"/>
      <c r="Q1104" s="4"/>
      <c r="T1104" s="3"/>
      <c r="U1104" s="3"/>
      <c r="V1104" s="3"/>
    </row>
    <row r="1105" spans="1:22" ht="19.5" customHeight="1" thickBot="1">
      <c r="A1105" s="313"/>
      <c r="B1105" s="343"/>
      <c r="C1105" s="379" t="str">
        <f>IFERROR(C1101/C1097,"")</f>
        <v/>
      </c>
      <c r="D1105" s="313"/>
      <c r="E1105" s="313"/>
      <c r="F1105" s="315"/>
      <c r="G1105" s="349"/>
      <c r="H1105" s="385"/>
      <c r="I1105" s="328"/>
      <c r="J1105" s="330"/>
      <c r="K1105" s="373"/>
      <c r="L1105" s="373"/>
      <c r="M1105" s="375"/>
      <c r="N1105" s="376"/>
      <c r="P1105" s="4"/>
      <c r="Q1105" s="4"/>
      <c r="T1105" s="3"/>
      <c r="U1105" s="3"/>
      <c r="V1105" s="3"/>
    </row>
    <row r="1106" spans="1:22" ht="15.75" customHeight="1">
      <c r="A1106" s="313"/>
      <c r="B1106" s="343"/>
      <c r="C1106" s="380"/>
      <c r="D1106" s="313"/>
      <c r="E1106" s="313"/>
      <c r="F1106" s="315"/>
      <c r="G1106" s="349"/>
      <c r="H1106" s="385"/>
      <c r="I1106" s="30" t="s">
        <v>35</v>
      </c>
      <c r="J1106" s="31" t="s">
        <v>35</v>
      </c>
      <c r="K1106" s="373"/>
      <c r="L1106" s="373"/>
      <c r="M1106" s="375"/>
      <c r="N1106" s="376"/>
      <c r="P1106" s="4"/>
      <c r="Q1106" s="4"/>
      <c r="T1106" s="3"/>
      <c r="U1106" s="3"/>
      <c r="V1106" s="3"/>
    </row>
    <row r="1107" spans="1:22" ht="18.75" customHeight="1" thickBot="1">
      <c r="A1107" s="313"/>
      <c r="B1107" s="343"/>
      <c r="C1107" s="32" t="s">
        <v>82</v>
      </c>
      <c r="D1107" s="314"/>
      <c r="E1107" s="314"/>
      <c r="F1107" s="316"/>
      <c r="G1107" s="350"/>
      <c r="H1107" s="386"/>
      <c r="I1107" s="54">
        <f>'様式第６号(2)'!$I$18</f>
        <v>0</v>
      </c>
      <c r="J1107" s="55">
        <f>'様式第６号(3)'!$I$18</f>
        <v>0</v>
      </c>
      <c r="K1107" s="373"/>
      <c r="L1107" s="373"/>
      <c r="M1107" s="375"/>
      <c r="N1107" s="376"/>
      <c r="P1107" s="4"/>
      <c r="Q1107" s="4"/>
      <c r="T1107" s="3"/>
      <c r="U1107" s="3"/>
      <c r="V1107" s="3"/>
    </row>
    <row r="1108" spans="1:22" ht="45" customHeight="1">
      <c r="A1108" s="313"/>
      <c r="B1108" s="343"/>
      <c r="C1108" s="379" t="str">
        <f>IF(OR(C1097="",C1101=""),"",IF(AND(C1105&gt;=0.85,C1105&lt;=1.15),"○","×"))</f>
        <v/>
      </c>
      <c r="D1108" s="382" t="str">
        <f>IF(C1097="","",C1097)</f>
        <v/>
      </c>
      <c r="E1108" s="336"/>
      <c r="F1108" s="338" t="str">
        <f>IFERROR(D1108*E1108,"")</f>
        <v/>
      </c>
      <c r="G1108" s="327" t="str">
        <f>IF(F1108&lt;F1100,ROUNDUP(F1108*D1100/ F1100,0),"")</f>
        <v/>
      </c>
      <c r="H1108" s="329" t="str">
        <f>IF(F1108&lt;F1100,ROUNDUP(F1108*E1100/ F1100,0),"")</f>
        <v/>
      </c>
      <c r="I1108" s="331" t="str">
        <f>IFERROR(ROUNDUP(I1104*I1107,0),"")</f>
        <v/>
      </c>
      <c r="J1108" s="333" t="str">
        <f>IFERROR(ROUNDUP(J1104*J1107,0),"")</f>
        <v/>
      </c>
      <c r="K1108" s="373"/>
      <c r="L1108" s="373"/>
      <c r="M1108" s="375"/>
      <c r="N1108" s="376"/>
      <c r="P1108" s="4"/>
      <c r="Q1108" s="4"/>
      <c r="T1108" s="3"/>
      <c r="U1108" s="3"/>
      <c r="V1108" s="3"/>
    </row>
    <row r="1109" spans="1:22" ht="19.5" customHeight="1" thickBot="1">
      <c r="A1109" s="314"/>
      <c r="B1109" s="344"/>
      <c r="C1109" s="381"/>
      <c r="D1109" s="383"/>
      <c r="E1109" s="337"/>
      <c r="F1109" s="339"/>
      <c r="G1109" s="328"/>
      <c r="H1109" s="330"/>
      <c r="I1109" s="332"/>
      <c r="J1109" s="330"/>
      <c r="K1109" s="374"/>
      <c r="L1109" s="374"/>
      <c r="M1109" s="377"/>
      <c r="N1109" s="378"/>
      <c r="P1109" s="33"/>
      <c r="Q1109" s="34"/>
      <c r="R1109" s="34"/>
    </row>
    <row r="1110" spans="1:22" ht="24" customHeight="1" thickBot="1">
      <c r="A1110" s="10" t="s">
        <v>108</v>
      </c>
      <c r="B1110" s="11" t="s">
        <v>84</v>
      </c>
      <c r="C1110" s="12" t="s">
        <v>7</v>
      </c>
      <c r="D1110" s="12" t="s">
        <v>8</v>
      </c>
      <c r="E1110" s="12" t="s">
        <v>9</v>
      </c>
      <c r="F1110" s="13" t="s">
        <v>10</v>
      </c>
      <c r="G1110" s="334" t="s">
        <v>44</v>
      </c>
      <c r="H1110" s="335"/>
      <c r="I1110" s="334" t="s">
        <v>45</v>
      </c>
      <c r="J1110" s="335"/>
      <c r="K1110" s="318" t="s">
        <v>46</v>
      </c>
      <c r="L1110" s="403"/>
      <c r="M1110" s="403"/>
      <c r="N1110" s="319"/>
      <c r="O1110" s="404" t="s">
        <v>47</v>
      </c>
      <c r="P1110" s="404"/>
      <c r="Q1110" s="404"/>
      <c r="R1110" s="346"/>
      <c r="T1110" s="14"/>
      <c r="U1110" s="14"/>
      <c r="V1110" s="14"/>
    </row>
    <row r="1111" spans="1:22" ht="31.5" customHeight="1" thickBot="1">
      <c r="A1111" s="313">
        <v>68</v>
      </c>
      <c r="B1111" s="15" t="s">
        <v>48</v>
      </c>
      <c r="C1111" s="11" t="s">
        <v>49</v>
      </c>
      <c r="D1111" s="313" t="s">
        <v>50</v>
      </c>
      <c r="E1111" s="313" t="s">
        <v>51</v>
      </c>
      <c r="F1111" s="315" t="s">
        <v>52</v>
      </c>
      <c r="G1111" s="16" t="s">
        <v>53</v>
      </c>
      <c r="H1111" s="17" t="s">
        <v>54</v>
      </c>
      <c r="I1111" s="18" t="s">
        <v>53</v>
      </c>
      <c r="J1111" s="17" t="s">
        <v>54</v>
      </c>
      <c r="K1111" s="317" t="s">
        <v>55</v>
      </c>
      <c r="L1111" s="318"/>
      <c r="M1111" s="320" t="s">
        <v>56</v>
      </c>
      <c r="N1111" s="317"/>
      <c r="O1111" s="321" t="s">
        <v>57</v>
      </c>
      <c r="P1111" s="321"/>
      <c r="Q1111" s="323" t="s">
        <v>58</v>
      </c>
      <c r="R1111" s="324"/>
      <c r="T1111" s="19"/>
      <c r="U1111" s="43"/>
      <c r="V1111" s="20"/>
    </row>
    <row r="1112" spans="1:22" ht="24" customHeight="1" thickBot="1">
      <c r="A1112" s="313"/>
      <c r="B1112" s="397" t="str">
        <f>IF('様式第６号(2)'!B187="","",'様式第６号(2)'!B187)</f>
        <v/>
      </c>
      <c r="C1112" s="21" t="s">
        <v>59</v>
      </c>
      <c r="D1112" s="313"/>
      <c r="E1112" s="313"/>
      <c r="F1112" s="315"/>
      <c r="G1112" s="348" t="s">
        <v>60</v>
      </c>
      <c r="H1112" s="399" t="s">
        <v>61</v>
      </c>
      <c r="I1112" s="400" t="s">
        <v>62</v>
      </c>
      <c r="J1112" s="384" t="s">
        <v>63</v>
      </c>
      <c r="K1112" s="319"/>
      <c r="L1112" s="318"/>
      <c r="M1112" s="320"/>
      <c r="N1112" s="317"/>
      <c r="O1112" s="322"/>
      <c r="P1112" s="322"/>
      <c r="Q1112" s="325"/>
      <c r="R1112" s="326"/>
    </row>
    <row r="1113" spans="1:22" ht="17.25" customHeight="1">
      <c r="A1113" s="313"/>
      <c r="B1113" s="398"/>
      <c r="C1113" s="340"/>
      <c r="D1113" s="313"/>
      <c r="E1113" s="313"/>
      <c r="F1113" s="315"/>
      <c r="G1113" s="349"/>
      <c r="H1113" s="385"/>
      <c r="I1113" s="401"/>
      <c r="J1113" s="385"/>
      <c r="K1113" s="388" t="str">
        <f>IFERROR((IF((I1124+J1124)&gt;12000*E1124,ROUNDUP(12000*E1124*I1124/(I1124+J1124),0),"")),"")</f>
        <v/>
      </c>
      <c r="L1113" s="388"/>
      <c r="M1113" s="391" t="str">
        <f>IFERROR((IF((I1124+J1124)&gt;12000*E1124,ROUNDUP(12000*E1124*J1124/(I1124+J1124),0),"")),"")</f>
        <v/>
      </c>
      <c r="N1113" s="392"/>
      <c r="O1113" s="351" t="str">
        <f>IF(AND(I1124="",K1113=""),"",MIN(I1124,K1113)+K1120)</f>
        <v/>
      </c>
      <c r="P1113" s="352"/>
      <c r="Q1113" s="355" t="str">
        <f>IF(AND(J1124="",M1113=""),"",MIN(J1124,M1113)+M1120)</f>
        <v/>
      </c>
      <c r="R1113" s="356"/>
    </row>
    <row r="1114" spans="1:22" ht="15.75" customHeight="1">
      <c r="A1114" s="313"/>
      <c r="B1114" s="398"/>
      <c r="C1114" s="341"/>
      <c r="D1114" s="313"/>
      <c r="E1114" s="313"/>
      <c r="F1114" s="315"/>
      <c r="G1114" s="349"/>
      <c r="H1114" s="385"/>
      <c r="I1114" s="401"/>
      <c r="J1114" s="385"/>
      <c r="K1114" s="389"/>
      <c r="L1114" s="389"/>
      <c r="M1114" s="393"/>
      <c r="N1114" s="394"/>
      <c r="O1114" s="353"/>
      <c r="P1114" s="353"/>
      <c r="Q1114" s="357"/>
      <c r="R1114" s="358"/>
    </row>
    <row r="1115" spans="1:22" ht="19.5" customHeight="1" thickBot="1">
      <c r="A1115" s="313"/>
      <c r="B1115" s="398"/>
      <c r="C1115" s="341"/>
      <c r="D1115" s="314"/>
      <c r="E1115" s="314"/>
      <c r="F1115" s="316"/>
      <c r="G1115" s="350"/>
      <c r="H1115" s="386"/>
      <c r="I1115" s="402"/>
      <c r="J1115" s="386"/>
      <c r="K1115" s="389"/>
      <c r="L1115" s="389"/>
      <c r="M1115" s="393"/>
      <c r="N1115" s="394"/>
      <c r="O1115" s="353"/>
      <c r="P1115" s="353"/>
      <c r="Q1115" s="357"/>
      <c r="R1115" s="358"/>
    </row>
    <row r="1116" spans="1:22" ht="45" customHeight="1">
      <c r="A1116" s="313"/>
      <c r="B1116" s="398"/>
      <c r="C1116" s="25" t="s">
        <v>66</v>
      </c>
      <c r="D1116" s="361" t="str">
        <f>IF('様式第６号(2)'!T187="","",'様式第６号(2)'!T187)</f>
        <v/>
      </c>
      <c r="E1116" s="361" t="str">
        <f>IF('様式第６号(3)'!W180="","",'様式第６号(3)'!W180)</f>
        <v/>
      </c>
      <c r="F1116" s="363" t="str">
        <f>IF(OR(D1116="",E1116=""),"",D1116+E1116)</f>
        <v/>
      </c>
      <c r="G1116" s="365" t="str">
        <f>IF(F1116&lt;=F1124,D1116,"")</f>
        <v/>
      </c>
      <c r="H1116" s="367" t="str">
        <f>IF(F1116&lt;=F1124,E1116,"")</f>
        <v/>
      </c>
      <c r="I1116" s="369" t="str">
        <f>IF('様式第６号(2)'!V187="","",'様式第６号(2)'!V187)</f>
        <v/>
      </c>
      <c r="J1116" s="371" t="str">
        <f>IF('様式第６号(3)'!P180="","",'様式第６号(3)'!P180)</f>
        <v/>
      </c>
      <c r="K1116" s="389"/>
      <c r="L1116" s="389"/>
      <c r="M1116" s="393"/>
      <c r="N1116" s="394"/>
      <c r="O1116" s="353"/>
      <c r="P1116" s="353"/>
      <c r="Q1116" s="357"/>
      <c r="R1116" s="358"/>
    </row>
    <row r="1117" spans="1:22" ht="19.5" customHeight="1" thickBot="1">
      <c r="A1117" s="313"/>
      <c r="B1117" s="398"/>
      <c r="C1117" s="340"/>
      <c r="D1117" s="362"/>
      <c r="E1117" s="362"/>
      <c r="F1117" s="364"/>
      <c r="G1117" s="366"/>
      <c r="H1117" s="368"/>
      <c r="I1117" s="370"/>
      <c r="J1117" s="372"/>
      <c r="K1117" s="390"/>
      <c r="L1117" s="390"/>
      <c r="M1117" s="395"/>
      <c r="N1117" s="396"/>
      <c r="O1117" s="354"/>
      <c r="P1117" s="354"/>
      <c r="Q1117" s="359"/>
      <c r="R1117" s="360"/>
    </row>
    <row r="1118" spans="1:22" ht="28.5" customHeight="1" thickBot="1">
      <c r="A1118" s="313"/>
      <c r="B1118" s="398"/>
      <c r="C1118" s="341"/>
      <c r="D1118" s="12" t="s">
        <v>11</v>
      </c>
      <c r="E1118" s="12" t="s">
        <v>12</v>
      </c>
      <c r="F1118" s="26" t="s">
        <v>13</v>
      </c>
      <c r="G1118" s="334" t="s">
        <v>67</v>
      </c>
      <c r="H1118" s="335"/>
      <c r="I1118" s="42" t="s">
        <v>68</v>
      </c>
      <c r="J1118" s="27" t="s">
        <v>69</v>
      </c>
      <c r="K1118" s="342" t="s">
        <v>70</v>
      </c>
      <c r="L1118" s="342"/>
      <c r="M1118" s="342"/>
      <c r="N1118" s="335"/>
    </row>
    <row r="1119" spans="1:22" ht="41.25" customHeight="1" thickBot="1">
      <c r="A1119" s="313"/>
      <c r="B1119" s="343" t="str">
        <f>IF('様式第６号(2)'!D187="","",'様式第６号(2)'!D187)</f>
        <v/>
      </c>
      <c r="C1119" s="341"/>
      <c r="D1119" s="313" t="s">
        <v>71</v>
      </c>
      <c r="E1119" s="313" t="s">
        <v>72</v>
      </c>
      <c r="F1119" s="315" t="s">
        <v>73</v>
      </c>
      <c r="G1119" s="42" t="s">
        <v>74</v>
      </c>
      <c r="H1119" s="27" t="s">
        <v>75</v>
      </c>
      <c r="I1119" s="42" t="s">
        <v>74</v>
      </c>
      <c r="J1119" s="27" t="s">
        <v>75</v>
      </c>
      <c r="K1119" s="345" t="s">
        <v>57</v>
      </c>
      <c r="L1119" s="346"/>
      <c r="M1119" s="347" t="s">
        <v>76</v>
      </c>
      <c r="N1119" s="346"/>
      <c r="O1119" s="28"/>
      <c r="P1119" s="4"/>
      <c r="Q1119" s="4"/>
    </row>
    <row r="1120" spans="1:22" ht="18.75" customHeight="1">
      <c r="A1120" s="313"/>
      <c r="B1120" s="343"/>
      <c r="C1120" s="29" t="s">
        <v>78</v>
      </c>
      <c r="D1120" s="313"/>
      <c r="E1120" s="313"/>
      <c r="F1120" s="315"/>
      <c r="G1120" s="348" t="s">
        <v>79</v>
      </c>
      <c r="H1120" s="384" t="s">
        <v>80</v>
      </c>
      <c r="I1120" s="387" t="str">
        <f>IF(E1124="","",MIN(G1116,G1124)+SUM(I1116))</f>
        <v/>
      </c>
      <c r="J1120" s="333" t="str">
        <f>IF(E1124="","",MIN(H1116,H1124)+SUM(J1116))</f>
        <v/>
      </c>
      <c r="K1120" s="373" t="str">
        <f>IF('様式第６号(2)'!AB187="","",'様式第６号(2)'!AB187)</f>
        <v/>
      </c>
      <c r="L1120" s="373"/>
      <c r="M1120" s="375" t="str">
        <f>IF('様式第６号(3)'!V180="","",'様式第６号(3)'!V180)</f>
        <v/>
      </c>
      <c r="N1120" s="376"/>
      <c r="P1120" s="4"/>
      <c r="Q1120" s="4"/>
    </row>
    <row r="1121" spans="1:22" ht="19.5" customHeight="1" thickBot="1">
      <c r="A1121" s="313"/>
      <c r="B1121" s="343"/>
      <c r="C1121" s="379" t="str">
        <f>IFERROR(C1117/C1113,"")</f>
        <v/>
      </c>
      <c r="D1121" s="313"/>
      <c r="E1121" s="313"/>
      <c r="F1121" s="315"/>
      <c r="G1121" s="349"/>
      <c r="H1121" s="385"/>
      <c r="I1121" s="328"/>
      <c r="J1121" s="330"/>
      <c r="K1121" s="373"/>
      <c r="L1121" s="373"/>
      <c r="M1121" s="375"/>
      <c r="N1121" s="376"/>
      <c r="P1121" s="4"/>
      <c r="Q1121" s="4"/>
    </row>
    <row r="1122" spans="1:22" ht="15.75" customHeight="1">
      <c r="A1122" s="313"/>
      <c r="B1122" s="343"/>
      <c r="C1122" s="380"/>
      <c r="D1122" s="313"/>
      <c r="E1122" s="313"/>
      <c r="F1122" s="315"/>
      <c r="G1122" s="349"/>
      <c r="H1122" s="385"/>
      <c r="I1122" s="30" t="s">
        <v>35</v>
      </c>
      <c r="J1122" s="31" t="s">
        <v>35</v>
      </c>
      <c r="K1122" s="373"/>
      <c r="L1122" s="373"/>
      <c r="M1122" s="375"/>
      <c r="N1122" s="376"/>
      <c r="P1122" s="4"/>
      <c r="Q1122" s="4"/>
    </row>
    <row r="1123" spans="1:22" ht="18.75" customHeight="1" thickBot="1">
      <c r="A1123" s="313"/>
      <c r="B1123" s="343"/>
      <c r="C1123" s="32" t="s">
        <v>82</v>
      </c>
      <c r="D1123" s="314"/>
      <c r="E1123" s="314"/>
      <c r="F1123" s="316"/>
      <c r="G1123" s="350"/>
      <c r="H1123" s="386"/>
      <c r="I1123" s="54">
        <f>'様式第６号(2)'!$I$18</f>
        <v>0</v>
      </c>
      <c r="J1123" s="55">
        <f>'様式第６号(3)'!$I$18</f>
        <v>0</v>
      </c>
      <c r="K1123" s="373"/>
      <c r="L1123" s="373"/>
      <c r="M1123" s="375"/>
      <c r="N1123" s="376"/>
      <c r="P1123" s="4"/>
      <c r="Q1123" s="4"/>
    </row>
    <row r="1124" spans="1:22" ht="45" customHeight="1">
      <c r="A1124" s="313"/>
      <c r="B1124" s="343"/>
      <c r="C1124" s="379" t="str">
        <f>IF(OR(C1113="",C1117=""),"",IF(AND(C1121&gt;=0.85,C1121&lt;=1.15),"○","×"))</f>
        <v/>
      </c>
      <c r="D1124" s="382" t="str">
        <f>IF(C1113="","",C1113)</f>
        <v/>
      </c>
      <c r="E1124" s="336"/>
      <c r="F1124" s="338" t="str">
        <f>IFERROR(D1124*E1124,"")</f>
        <v/>
      </c>
      <c r="G1124" s="327" t="str">
        <f>IF(F1124&lt;F1116,ROUNDUP(F1124*D1116/ F1116,0),"")</f>
        <v/>
      </c>
      <c r="H1124" s="329" t="str">
        <f>IF(F1124&lt;F1116,ROUNDUP(F1124*E1116/ F1116,0),"")</f>
        <v/>
      </c>
      <c r="I1124" s="331" t="str">
        <f>IFERROR(ROUNDUP(I1120*I1123,0),"")</f>
        <v/>
      </c>
      <c r="J1124" s="333" t="str">
        <f>IFERROR(ROUNDUP(J1120*J1123,0),"")</f>
        <v/>
      </c>
      <c r="K1124" s="373"/>
      <c r="L1124" s="373"/>
      <c r="M1124" s="375"/>
      <c r="N1124" s="376"/>
      <c r="P1124" s="4"/>
      <c r="Q1124" s="4"/>
    </row>
    <row r="1125" spans="1:22" ht="19.5" customHeight="1" thickBot="1">
      <c r="A1125" s="314"/>
      <c r="B1125" s="344"/>
      <c r="C1125" s="381"/>
      <c r="D1125" s="383"/>
      <c r="E1125" s="337"/>
      <c r="F1125" s="339"/>
      <c r="G1125" s="328"/>
      <c r="H1125" s="330"/>
      <c r="I1125" s="332"/>
      <c r="J1125" s="330"/>
      <c r="K1125" s="374"/>
      <c r="L1125" s="374"/>
      <c r="M1125" s="377"/>
      <c r="N1125" s="378"/>
      <c r="P1125" s="33"/>
      <c r="Q1125" s="34"/>
      <c r="R1125" s="34"/>
    </row>
    <row r="1126" spans="1:22" ht="24" customHeight="1" thickBot="1">
      <c r="A1126" s="10" t="s">
        <v>108</v>
      </c>
      <c r="B1126" s="11" t="s">
        <v>84</v>
      </c>
      <c r="C1126" s="12" t="s">
        <v>7</v>
      </c>
      <c r="D1126" s="12" t="s">
        <v>8</v>
      </c>
      <c r="E1126" s="12" t="s">
        <v>9</v>
      </c>
      <c r="F1126" s="13" t="s">
        <v>10</v>
      </c>
      <c r="G1126" s="334" t="s">
        <v>44</v>
      </c>
      <c r="H1126" s="335"/>
      <c r="I1126" s="334" t="s">
        <v>45</v>
      </c>
      <c r="J1126" s="335"/>
      <c r="K1126" s="318" t="s">
        <v>46</v>
      </c>
      <c r="L1126" s="403"/>
      <c r="M1126" s="403"/>
      <c r="N1126" s="319"/>
      <c r="O1126" s="404" t="s">
        <v>47</v>
      </c>
      <c r="P1126" s="404"/>
      <c r="Q1126" s="404"/>
      <c r="R1126" s="346"/>
      <c r="T1126" s="14"/>
      <c r="U1126" s="14"/>
      <c r="V1126" s="14"/>
    </row>
    <row r="1127" spans="1:22" ht="31.5" customHeight="1" thickBot="1">
      <c r="A1127" s="313">
        <v>69</v>
      </c>
      <c r="B1127" s="15" t="s">
        <v>48</v>
      </c>
      <c r="C1127" s="11" t="s">
        <v>49</v>
      </c>
      <c r="D1127" s="313" t="s">
        <v>50</v>
      </c>
      <c r="E1127" s="313" t="s">
        <v>51</v>
      </c>
      <c r="F1127" s="315" t="s">
        <v>52</v>
      </c>
      <c r="G1127" s="16" t="s">
        <v>53</v>
      </c>
      <c r="H1127" s="17" t="s">
        <v>54</v>
      </c>
      <c r="I1127" s="18" t="s">
        <v>53</v>
      </c>
      <c r="J1127" s="17" t="s">
        <v>54</v>
      </c>
      <c r="K1127" s="317" t="s">
        <v>55</v>
      </c>
      <c r="L1127" s="318"/>
      <c r="M1127" s="320" t="s">
        <v>56</v>
      </c>
      <c r="N1127" s="317"/>
      <c r="O1127" s="321" t="s">
        <v>57</v>
      </c>
      <c r="P1127" s="321"/>
      <c r="Q1127" s="323" t="s">
        <v>58</v>
      </c>
      <c r="R1127" s="324"/>
      <c r="T1127" s="19"/>
      <c r="U1127" s="43"/>
      <c r="V1127" s="20"/>
    </row>
    <row r="1128" spans="1:22" ht="24" customHeight="1" thickBot="1">
      <c r="A1128" s="313"/>
      <c r="B1128" s="397" t="str">
        <f>IF('様式第６号(2)'!B189="","",'様式第６号(2)'!B189)</f>
        <v/>
      </c>
      <c r="C1128" s="21" t="s">
        <v>59</v>
      </c>
      <c r="D1128" s="313"/>
      <c r="E1128" s="313"/>
      <c r="F1128" s="315"/>
      <c r="G1128" s="348" t="s">
        <v>60</v>
      </c>
      <c r="H1128" s="399" t="s">
        <v>61</v>
      </c>
      <c r="I1128" s="400" t="s">
        <v>62</v>
      </c>
      <c r="J1128" s="384" t="s">
        <v>63</v>
      </c>
      <c r="K1128" s="319"/>
      <c r="L1128" s="318"/>
      <c r="M1128" s="320"/>
      <c r="N1128" s="317"/>
      <c r="O1128" s="322"/>
      <c r="P1128" s="322"/>
      <c r="Q1128" s="325"/>
      <c r="R1128" s="326"/>
    </row>
    <row r="1129" spans="1:22" ht="17.25" customHeight="1">
      <c r="A1129" s="313"/>
      <c r="B1129" s="398"/>
      <c r="C1129" s="340"/>
      <c r="D1129" s="313"/>
      <c r="E1129" s="313"/>
      <c r="F1129" s="315"/>
      <c r="G1129" s="349"/>
      <c r="H1129" s="385"/>
      <c r="I1129" s="401"/>
      <c r="J1129" s="385"/>
      <c r="K1129" s="388" t="str">
        <f>IFERROR((IF((I1140+J1140)&gt;12000*E1140,ROUNDUP(12000*E1140*I1140/(I1140+J1140),0),"")),"")</f>
        <v/>
      </c>
      <c r="L1129" s="388"/>
      <c r="M1129" s="391" t="str">
        <f>IFERROR((IF((I1140+J1140)&gt;12000*E1140,ROUNDUP(12000*E1140*J1140/(I1140+J1140),0),"")),"")</f>
        <v/>
      </c>
      <c r="N1129" s="392"/>
      <c r="O1129" s="351" t="str">
        <f>IF(AND(I1140="",K1129=""),"",MIN(I1140,K1129)+K1136)</f>
        <v/>
      </c>
      <c r="P1129" s="352"/>
      <c r="Q1129" s="355" t="str">
        <f>IF(AND(J1140="",M1129=""),"",MIN(J1140,M1129)+M1136)</f>
        <v/>
      </c>
      <c r="R1129" s="356"/>
    </row>
    <row r="1130" spans="1:22" ht="15.75" customHeight="1">
      <c r="A1130" s="313"/>
      <c r="B1130" s="398"/>
      <c r="C1130" s="341"/>
      <c r="D1130" s="313"/>
      <c r="E1130" s="313"/>
      <c r="F1130" s="315"/>
      <c r="G1130" s="349"/>
      <c r="H1130" s="385"/>
      <c r="I1130" s="401"/>
      <c r="J1130" s="385"/>
      <c r="K1130" s="389"/>
      <c r="L1130" s="389"/>
      <c r="M1130" s="393"/>
      <c r="N1130" s="394"/>
      <c r="O1130" s="353"/>
      <c r="P1130" s="353"/>
      <c r="Q1130" s="357"/>
      <c r="R1130" s="358"/>
    </row>
    <row r="1131" spans="1:22" ht="19.5" customHeight="1" thickBot="1">
      <c r="A1131" s="313"/>
      <c r="B1131" s="398"/>
      <c r="C1131" s="341"/>
      <c r="D1131" s="314"/>
      <c r="E1131" s="314"/>
      <c r="F1131" s="316"/>
      <c r="G1131" s="350"/>
      <c r="H1131" s="386"/>
      <c r="I1131" s="402"/>
      <c r="J1131" s="386"/>
      <c r="K1131" s="389"/>
      <c r="L1131" s="389"/>
      <c r="M1131" s="393"/>
      <c r="N1131" s="394"/>
      <c r="O1131" s="353"/>
      <c r="P1131" s="353"/>
      <c r="Q1131" s="357"/>
      <c r="R1131" s="358"/>
    </row>
    <row r="1132" spans="1:22" ht="45" customHeight="1">
      <c r="A1132" s="313"/>
      <c r="B1132" s="398"/>
      <c r="C1132" s="25" t="s">
        <v>66</v>
      </c>
      <c r="D1132" s="361" t="str">
        <f>IF('様式第６号(2)'!T189="","",'様式第６号(2)'!T189)</f>
        <v/>
      </c>
      <c r="E1132" s="361" t="str">
        <f>IF('様式第６号(3)'!W182="","",'様式第６号(3)'!W182)</f>
        <v/>
      </c>
      <c r="F1132" s="363" t="str">
        <f>IF(OR(D1132="",E1132=""),"",D1132+E1132)</f>
        <v/>
      </c>
      <c r="G1132" s="365" t="str">
        <f>IF(F1132&lt;=F1140,D1132,"")</f>
        <v/>
      </c>
      <c r="H1132" s="367" t="str">
        <f>IF(F1132&lt;=F1140,E1132,"")</f>
        <v/>
      </c>
      <c r="I1132" s="369" t="str">
        <f>IF('様式第６号(2)'!V189="","",'様式第６号(2)'!V189)</f>
        <v/>
      </c>
      <c r="J1132" s="371" t="str">
        <f>IF('様式第６号(3)'!P182="","",'様式第６号(3)'!P182)</f>
        <v/>
      </c>
      <c r="K1132" s="389"/>
      <c r="L1132" s="389"/>
      <c r="M1132" s="393"/>
      <c r="N1132" s="394"/>
      <c r="O1132" s="353"/>
      <c r="P1132" s="353"/>
      <c r="Q1132" s="357"/>
      <c r="R1132" s="358"/>
    </row>
    <row r="1133" spans="1:22" ht="19.5" customHeight="1" thickBot="1">
      <c r="A1133" s="313"/>
      <c r="B1133" s="398"/>
      <c r="C1133" s="340"/>
      <c r="D1133" s="362"/>
      <c r="E1133" s="362"/>
      <c r="F1133" s="364"/>
      <c r="G1133" s="366"/>
      <c r="H1133" s="368"/>
      <c r="I1133" s="370"/>
      <c r="J1133" s="372"/>
      <c r="K1133" s="390"/>
      <c r="L1133" s="390"/>
      <c r="M1133" s="395"/>
      <c r="N1133" s="396"/>
      <c r="O1133" s="354"/>
      <c r="P1133" s="354"/>
      <c r="Q1133" s="359"/>
      <c r="R1133" s="360"/>
    </row>
    <row r="1134" spans="1:22" ht="28.5" customHeight="1" thickBot="1">
      <c r="A1134" s="313"/>
      <c r="B1134" s="398"/>
      <c r="C1134" s="341"/>
      <c r="D1134" s="12" t="s">
        <v>11</v>
      </c>
      <c r="E1134" s="12" t="s">
        <v>12</v>
      </c>
      <c r="F1134" s="26" t="s">
        <v>13</v>
      </c>
      <c r="G1134" s="334" t="s">
        <v>67</v>
      </c>
      <c r="H1134" s="335"/>
      <c r="I1134" s="42" t="s">
        <v>68</v>
      </c>
      <c r="J1134" s="27" t="s">
        <v>69</v>
      </c>
      <c r="K1134" s="342" t="s">
        <v>70</v>
      </c>
      <c r="L1134" s="342"/>
      <c r="M1134" s="342"/>
      <c r="N1134" s="335"/>
    </row>
    <row r="1135" spans="1:22" ht="41.25" customHeight="1" thickBot="1">
      <c r="A1135" s="313"/>
      <c r="B1135" s="343" t="str">
        <f>IF('様式第６号(2)'!D189="","",'様式第６号(2)'!D189)</f>
        <v/>
      </c>
      <c r="C1135" s="341"/>
      <c r="D1135" s="313" t="s">
        <v>71</v>
      </c>
      <c r="E1135" s="313" t="s">
        <v>72</v>
      </c>
      <c r="F1135" s="315" t="s">
        <v>73</v>
      </c>
      <c r="G1135" s="42" t="s">
        <v>74</v>
      </c>
      <c r="H1135" s="27" t="s">
        <v>75</v>
      </c>
      <c r="I1135" s="42" t="s">
        <v>74</v>
      </c>
      <c r="J1135" s="27" t="s">
        <v>75</v>
      </c>
      <c r="K1135" s="345" t="s">
        <v>57</v>
      </c>
      <c r="L1135" s="346"/>
      <c r="M1135" s="347" t="s">
        <v>76</v>
      </c>
      <c r="N1135" s="346"/>
      <c r="O1135" s="28"/>
      <c r="P1135" s="4"/>
      <c r="Q1135" s="4"/>
    </row>
    <row r="1136" spans="1:22" ht="18.75" customHeight="1">
      <c r="A1136" s="313"/>
      <c r="B1136" s="343"/>
      <c r="C1136" s="29" t="s">
        <v>78</v>
      </c>
      <c r="D1136" s="313"/>
      <c r="E1136" s="313"/>
      <c r="F1136" s="315"/>
      <c r="G1136" s="348" t="s">
        <v>79</v>
      </c>
      <c r="H1136" s="384" t="s">
        <v>80</v>
      </c>
      <c r="I1136" s="387" t="str">
        <f>IF(E1140="","",MIN(G1132,G1140)+SUM(I1132))</f>
        <v/>
      </c>
      <c r="J1136" s="333" t="str">
        <f>IF(E1140="","",MIN(H1132,H1140)+SUM(J1132))</f>
        <v/>
      </c>
      <c r="K1136" s="373" t="str">
        <f>IF('様式第６号(2)'!AB189="","",'様式第６号(2)'!AB189)</f>
        <v/>
      </c>
      <c r="L1136" s="373"/>
      <c r="M1136" s="375" t="str">
        <f>IF('様式第６号(3)'!V182="","",'様式第６号(3)'!V182)</f>
        <v/>
      </c>
      <c r="N1136" s="376"/>
      <c r="P1136" s="4"/>
      <c r="Q1136" s="4"/>
    </row>
    <row r="1137" spans="1:22" ht="19.5" customHeight="1" thickBot="1">
      <c r="A1137" s="313"/>
      <c r="B1137" s="343"/>
      <c r="C1137" s="379" t="str">
        <f>IFERROR(C1133/C1129,"")</f>
        <v/>
      </c>
      <c r="D1137" s="313"/>
      <c r="E1137" s="313"/>
      <c r="F1137" s="315"/>
      <c r="G1137" s="349"/>
      <c r="H1137" s="385"/>
      <c r="I1137" s="328"/>
      <c r="J1137" s="330"/>
      <c r="K1137" s="373"/>
      <c r="L1137" s="373"/>
      <c r="M1137" s="375"/>
      <c r="N1137" s="376"/>
      <c r="P1137" s="4"/>
      <c r="Q1137" s="4"/>
    </row>
    <row r="1138" spans="1:22" ht="15.75" customHeight="1">
      <c r="A1138" s="313"/>
      <c r="B1138" s="343"/>
      <c r="C1138" s="380"/>
      <c r="D1138" s="313"/>
      <c r="E1138" s="313"/>
      <c r="F1138" s="315"/>
      <c r="G1138" s="349"/>
      <c r="H1138" s="385"/>
      <c r="I1138" s="30" t="s">
        <v>35</v>
      </c>
      <c r="J1138" s="31" t="s">
        <v>35</v>
      </c>
      <c r="K1138" s="373"/>
      <c r="L1138" s="373"/>
      <c r="M1138" s="375"/>
      <c r="N1138" s="376"/>
      <c r="P1138" s="4"/>
      <c r="Q1138" s="4"/>
    </row>
    <row r="1139" spans="1:22" ht="18.75" customHeight="1" thickBot="1">
      <c r="A1139" s="313"/>
      <c r="B1139" s="343"/>
      <c r="C1139" s="32" t="s">
        <v>82</v>
      </c>
      <c r="D1139" s="314"/>
      <c r="E1139" s="314"/>
      <c r="F1139" s="316"/>
      <c r="G1139" s="350"/>
      <c r="H1139" s="386"/>
      <c r="I1139" s="54">
        <f>'様式第６号(2)'!$I$18</f>
        <v>0</v>
      </c>
      <c r="J1139" s="55">
        <f>'様式第６号(3)'!$I$18</f>
        <v>0</v>
      </c>
      <c r="K1139" s="373"/>
      <c r="L1139" s="373"/>
      <c r="M1139" s="375"/>
      <c r="N1139" s="376"/>
      <c r="P1139" s="4"/>
      <c r="Q1139" s="4"/>
    </row>
    <row r="1140" spans="1:22" ht="45" customHeight="1">
      <c r="A1140" s="313"/>
      <c r="B1140" s="343"/>
      <c r="C1140" s="379" t="str">
        <f>IF(OR(C1129="",C1133=""),"",IF(AND(C1137&gt;=0.85,C1137&lt;=1.15),"○","×"))</f>
        <v/>
      </c>
      <c r="D1140" s="382" t="str">
        <f>IF(C1129="","",C1129)</f>
        <v/>
      </c>
      <c r="E1140" s="336"/>
      <c r="F1140" s="338" t="str">
        <f>IFERROR(D1140*E1140,"")</f>
        <v/>
      </c>
      <c r="G1140" s="327" t="str">
        <f>IF(F1140&lt;F1132,ROUNDUP(F1140*D1132/ F1132,0),"")</f>
        <v/>
      </c>
      <c r="H1140" s="329" t="str">
        <f>IF(F1140&lt;F1132,ROUNDUP(F1140*E1132/ F1132,0),"")</f>
        <v/>
      </c>
      <c r="I1140" s="331" t="str">
        <f>IFERROR(ROUNDUP(I1136*I1139,0),"")</f>
        <v/>
      </c>
      <c r="J1140" s="333" t="str">
        <f>IFERROR(ROUNDUP(J1136*J1139,0),"")</f>
        <v/>
      </c>
      <c r="K1140" s="373"/>
      <c r="L1140" s="373"/>
      <c r="M1140" s="375"/>
      <c r="N1140" s="376"/>
      <c r="P1140" s="4"/>
      <c r="Q1140" s="4"/>
    </row>
    <row r="1141" spans="1:22" ht="19.5" customHeight="1" thickBot="1">
      <c r="A1141" s="314"/>
      <c r="B1141" s="344"/>
      <c r="C1141" s="381"/>
      <c r="D1141" s="383"/>
      <c r="E1141" s="337"/>
      <c r="F1141" s="339"/>
      <c r="G1141" s="328"/>
      <c r="H1141" s="330"/>
      <c r="I1141" s="332"/>
      <c r="J1141" s="330"/>
      <c r="K1141" s="374"/>
      <c r="L1141" s="374"/>
      <c r="M1141" s="377"/>
      <c r="N1141" s="378"/>
      <c r="P1141" s="33"/>
      <c r="Q1141" s="34"/>
      <c r="R1141" s="34"/>
    </row>
    <row r="1142" spans="1:22" ht="24" customHeight="1" thickBot="1">
      <c r="A1142" s="10" t="s">
        <v>108</v>
      </c>
      <c r="B1142" s="11" t="s">
        <v>84</v>
      </c>
      <c r="C1142" s="12" t="s">
        <v>7</v>
      </c>
      <c r="D1142" s="12" t="s">
        <v>8</v>
      </c>
      <c r="E1142" s="12" t="s">
        <v>9</v>
      </c>
      <c r="F1142" s="13" t="s">
        <v>10</v>
      </c>
      <c r="G1142" s="334" t="s">
        <v>44</v>
      </c>
      <c r="H1142" s="335"/>
      <c r="I1142" s="334" t="s">
        <v>45</v>
      </c>
      <c r="J1142" s="335"/>
      <c r="K1142" s="318" t="s">
        <v>46</v>
      </c>
      <c r="L1142" s="403"/>
      <c r="M1142" s="403"/>
      <c r="N1142" s="319"/>
      <c r="O1142" s="404" t="s">
        <v>47</v>
      </c>
      <c r="P1142" s="404"/>
      <c r="Q1142" s="404"/>
      <c r="R1142" s="346"/>
      <c r="T1142" s="14"/>
      <c r="U1142" s="14"/>
      <c r="V1142" s="14"/>
    </row>
    <row r="1143" spans="1:22" ht="31.5" customHeight="1" thickBot="1">
      <c r="A1143" s="313">
        <v>70</v>
      </c>
      <c r="B1143" s="15" t="s">
        <v>48</v>
      </c>
      <c r="C1143" s="11" t="s">
        <v>49</v>
      </c>
      <c r="D1143" s="313" t="s">
        <v>50</v>
      </c>
      <c r="E1143" s="313" t="s">
        <v>51</v>
      </c>
      <c r="F1143" s="315" t="s">
        <v>52</v>
      </c>
      <c r="G1143" s="16" t="s">
        <v>53</v>
      </c>
      <c r="H1143" s="17" t="s">
        <v>54</v>
      </c>
      <c r="I1143" s="18" t="s">
        <v>53</v>
      </c>
      <c r="J1143" s="17" t="s">
        <v>54</v>
      </c>
      <c r="K1143" s="317" t="s">
        <v>55</v>
      </c>
      <c r="L1143" s="318"/>
      <c r="M1143" s="320" t="s">
        <v>56</v>
      </c>
      <c r="N1143" s="317"/>
      <c r="O1143" s="321" t="s">
        <v>57</v>
      </c>
      <c r="P1143" s="321"/>
      <c r="Q1143" s="323" t="s">
        <v>58</v>
      </c>
      <c r="R1143" s="324"/>
      <c r="T1143" s="19"/>
      <c r="U1143" s="43"/>
      <c r="V1143" s="20"/>
    </row>
    <row r="1144" spans="1:22" ht="24" customHeight="1" thickBot="1">
      <c r="A1144" s="313"/>
      <c r="B1144" s="397" t="str">
        <f>IF('様式第６号(2)'!B191="","",'様式第６号(2)'!B191)</f>
        <v/>
      </c>
      <c r="C1144" s="21" t="s">
        <v>59</v>
      </c>
      <c r="D1144" s="313"/>
      <c r="E1144" s="313"/>
      <c r="F1144" s="315"/>
      <c r="G1144" s="348" t="s">
        <v>60</v>
      </c>
      <c r="H1144" s="399" t="s">
        <v>61</v>
      </c>
      <c r="I1144" s="400" t="s">
        <v>62</v>
      </c>
      <c r="J1144" s="384" t="s">
        <v>63</v>
      </c>
      <c r="K1144" s="319"/>
      <c r="L1144" s="318"/>
      <c r="M1144" s="320"/>
      <c r="N1144" s="317"/>
      <c r="O1144" s="322"/>
      <c r="P1144" s="322"/>
      <c r="Q1144" s="325"/>
      <c r="R1144" s="326"/>
    </row>
    <row r="1145" spans="1:22" ht="17.25" customHeight="1">
      <c r="A1145" s="313"/>
      <c r="B1145" s="398"/>
      <c r="C1145" s="340"/>
      <c r="D1145" s="313"/>
      <c r="E1145" s="313"/>
      <c r="F1145" s="315"/>
      <c r="G1145" s="349"/>
      <c r="H1145" s="385"/>
      <c r="I1145" s="401"/>
      <c r="J1145" s="385"/>
      <c r="K1145" s="388" t="str">
        <f>IFERROR((IF((I1156+J1156)&gt;12000*E1156,ROUNDUP(12000*E1156*I1156/(I1156+J1156),0),"")),"")</f>
        <v/>
      </c>
      <c r="L1145" s="388"/>
      <c r="M1145" s="391" t="str">
        <f>IFERROR((IF((I1156+J1156)&gt;12000*E1156,ROUNDUP(12000*E1156*J1156/(I1156+J1156),0),"")),"")</f>
        <v/>
      </c>
      <c r="N1145" s="392"/>
      <c r="O1145" s="351" t="str">
        <f>IF(AND(I1156="",K1145=""),"",MIN(I1156,K1145)+K1152)</f>
        <v/>
      </c>
      <c r="P1145" s="352"/>
      <c r="Q1145" s="355" t="str">
        <f>IF(AND(J1156="",M1145=""),"",MIN(J1156,M1145)+M1152)</f>
        <v/>
      </c>
      <c r="R1145" s="356"/>
    </row>
    <row r="1146" spans="1:22" ht="15.75" customHeight="1">
      <c r="A1146" s="313"/>
      <c r="B1146" s="398"/>
      <c r="C1146" s="341"/>
      <c r="D1146" s="313"/>
      <c r="E1146" s="313"/>
      <c r="F1146" s="315"/>
      <c r="G1146" s="349"/>
      <c r="H1146" s="385"/>
      <c r="I1146" s="401"/>
      <c r="J1146" s="385"/>
      <c r="K1146" s="389"/>
      <c r="L1146" s="389"/>
      <c r="M1146" s="393"/>
      <c r="N1146" s="394"/>
      <c r="O1146" s="353"/>
      <c r="P1146" s="353"/>
      <c r="Q1146" s="357"/>
      <c r="R1146" s="358"/>
    </row>
    <row r="1147" spans="1:22" ht="19.5" customHeight="1" thickBot="1">
      <c r="A1147" s="313"/>
      <c r="B1147" s="398"/>
      <c r="C1147" s="341"/>
      <c r="D1147" s="314"/>
      <c r="E1147" s="314"/>
      <c r="F1147" s="316"/>
      <c r="G1147" s="350"/>
      <c r="H1147" s="386"/>
      <c r="I1147" s="402"/>
      <c r="J1147" s="386"/>
      <c r="K1147" s="389"/>
      <c r="L1147" s="389"/>
      <c r="M1147" s="393"/>
      <c r="N1147" s="394"/>
      <c r="O1147" s="353"/>
      <c r="P1147" s="353"/>
      <c r="Q1147" s="357"/>
      <c r="R1147" s="358"/>
    </row>
    <row r="1148" spans="1:22" ht="45" customHeight="1">
      <c r="A1148" s="313"/>
      <c r="B1148" s="398"/>
      <c r="C1148" s="25" t="s">
        <v>66</v>
      </c>
      <c r="D1148" s="361" t="str">
        <f>IF('様式第６号(2)'!T191="","",'様式第６号(2)'!T191)</f>
        <v/>
      </c>
      <c r="E1148" s="361" t="str">
        <f>IF('様式第６号(3)'!W184="","",'様式第６号(3)'!W184)</f>
        <v/>
      </c>
      <c r="F1148" s="363" t="str">
        <f>IF(OR(D1148="",E1148=""),"",D1148+E1148)</f>
        <v/>
      </c>
      <c r="G1148" s="365" t="str">
        <f>IF(F1148&lt;=F1156,D1148,"")</f>
        <v/>
      </c>
      <c r="H1148" s="367" t="str">
        <f>IF(F1148&lt;=F1156,E1148,"")</f>
        <v/>
      </c>
      <c r="I1148" s="369" t="str">
        <f>IF('様式第６号(2)'!V191="","",'様式第６号(2)'!V191)</f>
        <v/>
      </c>
      <c r="J1148" s="371" t="str">
        <f>IF('様式第６号(3)'!P184="","",'様式第６号(3)'!P184)</f>
        <v/>
      </c>
      <c r="K1148" s="389"/>
      <c r="L1148" s="389"/>
      <c r="M1148" s="393"/>
      <c r="N1148" s="394"/>
      <c r="O1148" s="353"/>
      <c r="P1148" s="353"/>
      <c r="Q1148" s="357"/>
      <c r="R1148" s="358"/>
    </row>
    <row r="1149" spans="1:22" ht="19.5" customHeight="1" thickBot="1">
      <c r="A1149" s="313"/>
      <c r="B1149" s="398"/>
      <c r="C1149" s="340"/>
      <c r="D1149" s="362"/>
      <c r="E1149" s="362"/>
      <c r="F1149" s="364"/>
      <c r="G1149" s="366"/>
      <c r="H1149" s="368"/>
      <c r="I1149" s="370"/>
      <c r="J1149" s="372"/>
      <c r="K1149" s="390"/>
      <c r="L1149" s="390"/>
      <c r="M1149" s="395"/>
      <c r="N1149" s="396"/>
      <c r="O1149" s="354"/>
      <c r="P1149" s="354"/>
      <c r="Q1149" s="359"/>
      <c r="R1149" s="360"/>
    </row>
    <row r="1150" spans="1:22" ht="28.5" customHeight="1" thickBot="1">
      <c r="A1150" s="313"/>
      <c r="B1150" s="398"/>
      <c r="C1150" s="341"/>
      <c r="D1150" s="12" t="s">
        <v>11</v>
      </c>
      <c r="E1150" s="12" t="s">
        <v>12</v>
      </c>
      <c r="F1150" s="26" t="s">
        <v>13</v>
      </c>
      <c r="G1150" s="334" t="s">
        <v>67</v>
      </c>
      <c r="H1150" s="335"/>
      <c r="I1150" s="42" t="s">
        <v>68</v>
      </c>
      <c r="J1150" s="27" t="s">
        <v>69</v>
      </c>
      <c r="K1150" s="342" t="s">
        <v>70</v>
      </c>
      <c r="L1150" s="342"/>
      <c r="M1150" s="342"/>
      <c r="N1150" s="335"/>
    </row>
    <row r="1151" spans="1:22" ht="41.25" customHeight="1" thickBot="1">
      <c r="A1151" s="313"/>
      <c r="B1151" s="343" t="str">
        <f>IF('様式第６号(2)'!D191="","",'様式第６号(2)'!D191)</f>
        <v/>
      </c>
      <c r="C1151" s="341"/>
      <c r="D1151" s="313" t="s">
        <v>71</v>
      </c>
      <c r="E1151" s="313" t="s">
        <v>72</v>
      </c>
      <c r="F1151" s="315" t="s">
        <v>73</v>
      </c>
      <c r="G1151" s="42" t="s">
        <v>74</v>
      </c>
      <c r="H1151" s="27" t="s">
        <v>75</v>
      </c>
      <c r="I1151" s="42" t="s">
        <v>74</v>
      </c>
      <c r="J1151" s="27" t="s">
        <v>75</v>
      </c>
      <c r="K1151" s="345" t="s">
        <v>57</v>
      </c>
      <c r="L1151" s="346"/>
      <c r="M1151" s="347" t="s">
        <v>76</v>
      </c>
      <c r="N1151" s="346"/>
      <c r="O1151" s="28"/>
      <c r="P1151" s="4"/>
      <c r="Q1151" s="4"/>
      <c r="T1151" s="3"/>
      <c r="U1151" s="3"/>
      <c r="V1151" s="3"/>
    </row>
    <row r="1152" spans="1:22" ht="18.75" customHeight="1">
      <c r="A1152" s="313"/>
      <c r="B1152" s="343"/>
      <c r="C1152" s="29" t="s">
        <v>78</v>
      </c>
      <c r="D1152" s="313"/>
      <c r="E1152" s="313"/>
      <c r="F1152" s="315"/>
      <c r="G1152" s="348" t="s">
        <v>79</v>
      </c>
      <c r="H1152" s="384" t="s">
        <v>80</v>
      </c>
      <c r="I1152" s="387" t="str">
        <f>IF(E1156="","",MIN(G1148,G1156)+SUM(I1148))</f>
        <v/>
      </c>
      <c r="J1152" s="333" t="str">
        <f>IF(E1156="","",MIN(H1148,H1156)+SUM(J1148))</f>
        <v/>
      </c>
      <c r="K1152" s="373" t="str">
        <f>IF('様式第６号(2)'!AB191="","",'様式第６号(2)'!AB191)</f>
        <v/>
      </c>
      <c r="L1152" s="373"/>
      <c r="M1152" s="375" t="str">
        <f>IF('様式第６号(3)'!V184="","",'様式第６号(3)'!V184)</f>
        <v/>
      </c>
      <c r="N1152" s="376"/>
      <c r="P1152" s="4"/>
      <c r="Q1152" s="4"/>
      <c r="T1152" s="3"/>
      <c r="U1152" s="3"/>
      <c r="V1152" s="3"/>
    </row>
    <row r="1153" spans="1:22" ht="19.5" customHeight="1" thickBot="1">
      <c r="A1153" s="313"/>
      <c r="B1153" s="343"/>
      <c r="C1153" s="379" t="str">
        <f>IFERROR(C1149/C1145,"")</f>
        <v/>
      </c>
      <c r="D1153" s="313"/>
      <c r="E1153" s="313"/>
      <c r="F1153" s="315"/>
      <c r="G1153" s="349"/>
      <c r="H1153" s="385"/>
      <c r="I1153" s="328"/>
      <c r="J1153" s="330"/>
      <c r="K1153" s="373"/>
      <c r="L1153" s="373"/>
      <c r="M1153" s="375"/>
      <c r="N1153" s="376"/>
      <c r="P1153" s="4"/>
      <c r="Q1153" s="4"/>
      <c r="T1153" s="3"/>
      <c r="U1153" s="3"/>
      <c r="V1153" s="3"/>
    </row>
    <row r="1154" spans="1:22" ht="15.75" customHeight="1">
      <c r="A1154" s="313"/>
      <c r="B1154" s="343"/>
      <c r="C1154" s="380"/>
      <c r="D1154" s="313"/>
      <c r="E1154" s="313"/>
      <c r="F1154" s="315"/>
      <c r="G1154" s="349"/>
      <c r="H1154" s="385"/>
      <c r="I1154" s="30" t="s">
        <v>35</v>
      </c>
      <c r="J1154" s="31" t="s">
        <v>35</v>
      </c>
      <c r="K1154" s="373"/>
      <c r="L1154" s="373"/>
      <c r="M1154" s="375"/>
      <c r="N1154" s="376"/>
      <c r="P1154" s="4"/>
      <c r="Q1154" s="4"/>
      <c r="T1154" s="3"/>
      <c r="U1154" s="3"/>
      <c r="V1154" s="3"/>
    </row>
    <row r="1155" spans="1:22" ht="18.75" customHeight="1" thickBot="1">
      <c r="A1155" s="313"/>
      <c r="B1155" s="343"/>
      <c r="C1155" s="32" t="s">
        <v>82</v>
      </c>
      <c r="D1155" s="314"/>
      <c r="E1155" s="314"/>
      <c r="F1155" s="316"/>
      <c r="G1155" s="350"/>
      <c r="H1155" s="386"/>
      <c r="I1155" s="54">
        <f>'様式第６号(2)'!$I$18</f>
        <v>0</v>
      </c>
      <c r="J1155" s="55">
        <f>'様式第６号(3)'!$I$18</f>
        <v>0</v>
      </c>
      <c r="K1155" s="373"/>
      <c r="L1155" s="373"/>
      <c r="M1155" s="375"/>
      <c r="N1155" s="376"/>
      <c r="P1155" s="4"/>
      <c r="Q1155" s="4"/>
      <c r="T1155" s="3"/>
      <c r="U1155" s="3"/>
      <c r="V1155" s="3"/>
    </row>
    <row r="1156" spans="1:22" ht="45" customHeight="1">
      <c r="A1156" s="313"/>
      <c r="B1156" s="343"/>
      <c r="C1156" s="379" t="str">
        <f>IF(OR(C1145="",C1149=""),"",IF(AND(C1153&gt;=0.85,C1153&lt;=1.15),"○","×"))</f>
        <v/>
      </c>
      <c r="D1156" s="382" t="str">
        <f>IF(C1145="","",C1145)</f>
        <v/>
      </c>
      <c r="E1156" s="336"/>
      <c r="F1156" s="338" t="str">
        <f>IFERROR(D1156*E1156,"")</f>
        <v/>
      </c>
      <c r="G1156" s="327" t="str">
        <f>IF(F1156&lt;F1148,ROUNDUP(F1156*D1148/ F1148,0),"")</f>
        <v/>
      </c>
      <c r="H1156" s="329" t="str">
        <f>IF(F1156&lt;F1148,ROUNDUP(F1156*E1148/ F1148,0),"")</f>
        <v/>
      </c>
      <c r="I1156" s="331" t="str">
        <f>IFERROR(ROUNDUP(I1152*I1155,0),"")</f>
        <v/>
      </c>
      <c r="J1156" s="333" t="str">
        <f>IFERROR(ROUNDUP(J1152*J1155,0),"")</f>
        <v/>
      </c>
      <c r="K1156" s="373"/>
      <c r="L1156" s="373"/>
      <c r="M1156" s="375"/>
      <c r="N1156" s="376"/>
      <c r="P1156" s="4"/>
      <c r="Q1156" s="4"/>
      <c r="T1156" s="3"/>
      <c r="U1156" s="3"/>
      <c r="V1156" s="3"/>
    </row>
    <row r="1157" spans="1:22" ht="19.5" customHeight="1" thickBot="1">
      <c r="A1157" s="314"/>
      <c r="B1157" s="344"/>
      <c r="C1157" s="381"/>
      <c r="D1157" s="383"/>
      <c r="E1157" s="337"/>
      <c r="F1157" s="339"/>
      <c r="G1157" s="328"/>
      <c r="H1157" s="330"/>
      <c r="I1157" s="332"/>
      <c r="J1157" s="330"/>
      <c r="K1157" s="374"/>
      <c r="L1157" s="374"/>
      <c r="M1157" s="377"/>
      <c r="N1157" s="378"/>
      <c r="P1157" s="33"/>
      <c r="Q1157" s="34"/>
      <c r="R1157" s="34"/>
    </row>
    <row r="1158" spans="1:22" ht="24" customHeight="1" thickBot="1">
      <c r="A1158" s="10" t="s">
        <v>108</v>
      </c>
      <c r="B1158" s="11" t="s">
        <v>84</v>
      </c>
      <c r="C1158" s="12" t="s">
        <v>7</v>
      </c>
      <c r="D1158" s="12" t="s">
        <v>8</v>
      </c>
      <c r="E1158" s="12" t="s">
        <v>9</v>
      </c>
      <c r="F1158" s="13" t="s">
        <v>10</v>
      </c>
      <c r="G1158" s="334" t="s">
        <v>44</v>
      </c>
      <c r="H1158" s="335"/>
      <c r="I1158" s="334" t="s">
        <v>45</v>
      </c>
      <c r="J1158" s="335"/>
      <c r="K1158" s="318" t="s">
        <v>46</v>
      </c>
      <c r="L1158" s="403"/>
      <c r="M1158" s="403"/>
      <c r="N1158" s="319"/>
      <c r="O1158" s="404" t="s">
        <v>47</v>
      </c>
      <c r="P1158" s="404"/>
      <c r="Q1158" s="404"/>
      <c r="R1158" s="346"/>
      <c r="T1158" s="14"/>
      <c r="U1158" s="14"/>
      <c r="V1158" s="14"/>
    </row>
    <row r="1159" spans="1:22" ht="31.5" customHeight="1" thickBot="1">
      <c r="A1159" s="313">
        <v>71</v>
      </c>
      <c r="B1159" s="15" t="s">
        <v>48</v>
      </c>
      <c r="C1159" s="11" t="s">
        <v>49</v>
      </c>
      <c r="D1159" s="313" t="s">
        <v>50</v>
      </c>
      <c r="E1159" s="313" t="s">
        <v>51</v>
      </c>
      <c r="F1159" s="315" t="s">
        <v>52</v>
      </c>
      <c r="G1159" s="16" t="s">
        <v>53</v>
      </c>
      <c r="H1159" s="17" t="s">
        <v>54</v>
      </c>
      <c r="I1159" s="18" t="s">
        <v>53</v>
      </c>
      <c r="J1159" s="17" t="s">
        <v>54</v>
      </c>
      <c r="K1159" s="317" t="s">
        <v>55</v>
      </c>
      <c r="L1159" s="318"/>
      <c r="M1159" s="320" t="s">
        <v>56</v>
      </c>
      <c r="N1159" s="317"/>
      <c r="O1159" s="321" t="s">
        <v>57</v>
      </c>
      <c r="P1159" s="321"/>
      <c r="Q1159" s="323" t="s">
        <v>58</v>
      </c>
      <c r="R1159" s="324"/>
      <c r="T1159" s="19"/>
      <c r="U1159" s="43"/>
      <c r="V1159" s="20"/>
    </row>
    <row r="1160" spans="1:22" ht="24" customHeight="1" thickBot="1">
      <c r="A1160" s="313"/>
      <c r="B1160" s="397" t="str">
        <f>IF('様式第６号(2)'!B193="","",'様式第６号(2)'!B193)</f>
        <v/>
      </c>
      <c r="C1160" s="21" t="s">
        <v>59</v>
      </c>
      <c r="D1160" s="313"/>
      <c r="E1160" s="313"/>
      <c r="F1160" s="315"/>
      <c r="G1160" s="348" t="s">
        <v>60</v>
      </c>
      <c r="H1160" s="399" t="s">
        <v>61</v>
      </c>
      <c r="I1160" s="400" t="s">
        <v>62</v>
      </c>
      <c r="J1160" s="384" t="s">
        <v>63</v>
      </c>
      <c r="K1160" s="319"/>
      <c r="L1160" s="318"/>
      <c r="M1160" s="320"/>
      <c r="N1160" s="317"/>
      <c r="O1160" s="322"/>
      <c r="P1160" s="322"/>
      <c r="Q1160" s="325"/>
      <c r="R1160" s="326"/>
    </row>
    <row r="1161" spans="1:22" ht="17.25" customHeight="1">
      <c r="A1161" s="313"/>
      <c r="B1161" s="398"/>
      <c r="C1161" s="340"/>
      <c r="D1161" s="313"/>
      <c r="E1161" s="313"/>
      <c r="F1161" s="315"/>
      <c r="G1161" s="349"/>
      <c r="H1161" s="385"/>
      <c r="I1161" s="401"/>
      <c r="J1161" s="385"/>
      <c r="K1161" s="388" t="str">
        <f>IFERROR((IF((I1172+J1172)&gt;12000*E1172,ROUNDUP(12000*E1172*I1172/(I1172+J1172),0),"")),"")</f>
        <v/>
      </c>
      <c r="L1161" s="388"/>
      <c r="M1161" s="391" t="str">
        <f>IFERROR((IF((I1172+J1172)&gt;12000*E1172,ROUNDUP(12000*E1172*J1172/(I1172+J1172),0),"")),"")</f>
        <v/>
      </c>
      <c r="N1161" s="392"/>
      <c r="O1161" s="351" t="str">
        <f>IF(AND(I1172="",K1161=""),"",MIN(I1172,K1161)+K1168)</f>
        <v/>
      </c>
      <c r="P1161" s="352"/>
      <c r="Q1161" s="355" t="str">
        <f>IF(AND(J1172="",M1161=""),"",MIN(J1172,M1161)+M1168)</f>
        <v/>
      </c>
      <c r="R1161" s="356"/>
    </row>
    <row r="1162" spans="1:22" ht="15.75" customHeight="1">
      <c r="A1162" s="313"/>
      <c r="B1162" s="398"/>
      <c r="C1162" s="341"/>
      <c r="D1162" s="313"/>
      <c r="E1162" s="313"/>
      <c r="F1162" s="315"/>
      <c r="G1162" s="349"/>
      <c r="H1162" s="385"/>
      <c r="I1162" s="401"/>
      <c r="J1162" s="385"/>
      <c r="K1162" s="389"/>
      <c r="L1162" s="389"/>
      <c r="M1162" s="393"/>
      <c r="N1162" s="394"/>
      <c r="O1162" s="353"/>
      <c r="P1162" s="353"/>
      <c r="Q1162" s="357"/>
      <c r="R1162" s="358"/>
    </row>
    <row r="1163" spans="1:22" ht="19.5" customHeight="1" thickBot="1">
      <c r="A1163" s="313"/>
      <c r="B1163" s="398"/>
      <c r="C1163" s="341"/>
      <c r="D1163" s="314"/>
      <c r="E1163" s="314"/>
      <c r="F1163" s="316"/>
      <c r="G1163" s="350"/>
      <c r="H1163" s="386"/>
      <c r="I1163" s="402"/>
      <c r="J1163" s="386"/>
      <c r="K1163" s="389"/>
      <c r="L1163" s="389"/>
      <c r="M1163" s="393"/>
      <c r="N1163" s="394"/>
      <c r="O1163" s="353"/>
      <c r="P1163" s="353"/>
      <c r="Q1163" s="357"/>
      <c r="R1163" s="358"/>
    </row>
    <row r="1164" spans="1:22" ht="45" customHeight="1">
      <c r="A1164" s="313"/>
      <c r="B1164" s="398"/>
      <c r="C1164" s="25" t="s">
        <v>66</v>
      </c>
      <c r="D1164" s="361" t="str">
        <f>IF('様式第６号(2)'!T193="","",'様式第６号(2)'!T193)</f>
        <v/>
      </c>
      <c r="E1164" s="361" t="str">
        <f>IF('様式第６号(3)'!W186="","",'様式第６号(3)'!W186)</f>
        <v/>
      </c>
      <c r="F1164" s="363" t="str">
        <f>IF(OR(D1164="",E1164=""),"",D1164+E1164)</f>
        <v/>
      </c>
      <c r="G1164" s="365" t="str">
        <f>IF(F1164&lt;=F1172,D1164,"")</f>
        <v/>
      </c>
      <c r="H1164" s="367" t="str">
        <f>IF(F1164&lt;=F1172,E1164,"")</f>
        <v/>
      </c>
      <c r="I1164" s="369" t="str">
        <f>IF('様式第６号(2)'!V193="","",'様式第６号(2)'!V193)</f>
        <v/>
      </c>
      <c r="J1164" s="371" t="str">
        <f>IF('様式第６号(3)'!P186="","",'様式第６号(3)'!P186)</f>
        <v/>
      </c>
      <c r="K1164" s="389"/>
      <c r="L1164" s="389"/>
      <c r="M1164" s="393"/>
      <c r="N1164" s="394"/>
      <c r="O1164" s="353"/>
      <c r="P1164" s="353"/>
      <c r="Q1164" s="357"/>
      <c r="R1164" s="358"/>
    </row>
    <row r="1165" spans="1:22" ht="19.5" customHeight="1" thickBot="1">
      <c r="A1165" s="313"/>
      <c r="B1165" s="398"/>
      <c r="C1165" s="340"/>
      <c r="D1165" s="362"/>
      <c r="E1165" s="362"/>
      <c r="F1165" s="364"/>
      <c r="G1165" s="366"/>
      <c r="H1165" s="368"/>
      <c r="I1165" s="370"/>
      <c r="J1165" s="372"/>
      <c r="K1165" s="390"/>
      <c r="L1165" s="390"/>
      <c r="M1165" s="395"/>
      <c r="N1165" s="396"/>
      <c r="O1165" s="354"/>
      <c r="P1165" s="354"/>
      <c r="Q1165" s="359"/>
      <c r="R1165" s="360"/>
    </row>
    <row r="1166" spans="1:22" ht="28.5" customHeight="1" thickBot="1">
      <c r="A1166" s="313"/>
      <c r="B1166" s="398"/>
      <c r="C1166" s="341"/>
      <c r="D1166" s="12" t="s">
        <v>11</v>
      </c>
      <c r="E1166" s="12" t="s">
        <v>12</v>
      </c>
      <c r="F1166" s="26" t="s">
        <v>13</v>
      </c>
      <c r="G1166" s="334" t="s">
        <v>67</v>
      </c>
      <c r="H1166" s="335"/>
      <c r="I1166" s="42" t="s">
        <v>68</v>
      </c>
      <c r="J1166" s="27" t="s">
        <v>69</v>
      </c>
      <c r="K1166" s="342" t="s">
        <v>70</v>
      </c>
      <c r="L1166" s="342"/>
      <c r="M1166" s="342"/>
      <c r="N1166" s="335"/>
    </row>
    <row r="1167" spans="1:22" ht="41.25" customHeight="1" thickBot="1">
      <c r="A1167" s="313"/>
      <c r="B1167" s="343" t="str">
        <f>IF('様式第６号(2)'!D193="","",'様式第６号(2)'!D193)</f>
        <v/>
      </c>
      <c r="C1167" s="341"/>
      <c r="D1167" s="313" t="s">
        <v>71</v>
      </c>
      <c r="E1167" s="313" t="s">
        <v>72</v>
      </c>
      <c r="F1167" s="315" t="s">
        <v>73</v>
      </c>
      <c r="G1167" s="42" t="s">
        <v>74</v>
      </c>
      <c r="H1167" s="27" t="s">
        <v>75</v>
      </c>
      <c r="I1167" s="42" t="s">
        <v>74</v>
      </c>
      <c r="J1167" s="27" t="s">
        <v>75</v>
      </c>
      <c r="K1167" s="345" t="s">
        <v>57</v>
      </c>
      <c r="L1167" s="346"/>
      <c r="M1167" s="347" t="s">
        <v>76</v>
      </c>
      <c r="N1167" s="346"/>
      <c r="O1167" s="28"/>
      <c r="P1167" s="4"/>
      <c r="Q1167" s="4"/>
    </row>
    <row r="1168" spans="1:22" ht="18.75" customHeight="1">
      <c r="A1168" s="313"/>
      <c r="B1168" s="343"/>
      <c r="C1168" s="29" t="s">
        <v>78</v>
      </c>
      <c r="D1168" s="313"/>
      <c r="E1168" s="313"/>
      <c r="F1168" s="315"/>
      <c r="G1168" s="348" t="s">
        <v>79</v>
      </c>
      <c r="H1168" s="384" t="s">
        <v>80</v>
      </c>
      <c r="I1168" s="387" t="str">
        <f>IF(E1172="","",MIN(G1164,G1172)+SUM(I1164))</f>
        <v/>
      </c>
      <c r="J1168" s="333" t="str">
        <f>IF(E1172="","",MIN(H1164,H1172)+SUM(J1164))</f>
        <v/>
      </c>
      <c r="K1168" s="373" t="str">
        <f>IF('様式第６号(2)'!AB193="","",'様式第６号(2)'!AB193)</f>
        <v/>
      </c>
      <c r="L1168" s="373"/>
      <c r="M1168" s="375" t="str">
        <f>IF('様式第６号(3)'!V186="","",'様式第６号(3)'!V186)</f>
        <v/>
      </c>
      <c r="N1168" s="376"/>
      <c r="P1168" s="4"/>
      <c r="Q1168" s="4"/>
    </row>
    <row r="1169" spans="1:22" ht="19.5" customHeight="1" thickBot="1">
      <c r="A1169" s="313"/>
      <c r="B1169" s="343"/>
      <c r="C1169" s="379" t="str">
        <f>IFERROR(C1165/C1161,"")</f>
        <v/>
      </c>
      <c r="D1169" s="313"/>
      <c r="E1169" s="313"/>
      <c r="F1169" s="315"/>
      <c r="G1169" s="349"/>
      <c r="H1169" s="385"/>
      <c r="I1169" s="328"/>
      <c r="J1169" s="330"/>
      <c r="K1169" s="373"/>
      <c r="L1169" s="373"/>
      <c r="M1169" s="375"/>
      <c r="N1169" s="376"/>
      <c r="P1169" s="4"/>
      <c r="Q1169" s="4"/>
    </row>
    <row r="1170" spans="1:22" ht="15.75" customHeight="1">
      <c r="A1170" s="313"/>
      <c r="B1170" s="343"/>
      <c r="C1170" s="380"/>
      <c r="D1170" s="313"/>
      <c r="E1170" s="313"/>
      <c r="F1170" s="315"/>
      <c r="G1170" s="349"/>
      <c r="H1170" s="385"/>
      <c r="I1170" s="30" t="s">
        <v>35</v>
      </c>
      <c r="J1170" s="31" t="s">
        <v>35</v>
      </c>
      <c r="K1170" s="373"/>
      <c r="L1170" s="373"/>
      <c r="M1170" s="375"/>
      <c r="N1170" s="376"/>
      <c r="P1170" s="4"/>
      <c r="Q1170" s="4"/>
    </row>
    <row r="1171" spans="1:22" ht="18.75" customHeight="1" thickBot="1">
      <c r="A1171" s="313"/>
      <c r="B1171" s="343"/>
      <c r="C1171" s="32" t="s">
        <v>82</v>
      </c>
      <c r="D1171" s="314"/>
      <c r="E1171" s="314"/>
      <c r="F1171" s="316"/>
      <c r="G1171" s="350"/>
      <c r="H1171" s="386"/>
      <c r="I1171" s="54">
        <f>'様式第６号(2)'!$I$18</f>
        <v>0</v>
      </c>
      <c r="J1171" s="55">
        <f>'様式第６号(3)'!$I$18</f>
        <v>0</v>
      </c>
      <c r="K1171" s="373"/>
      <c r="L1171" s="373"/>
      <c r="M1171" s="375"/>
      <c r="N1171" s="376"/>
      <c r="P1171" s="4"/>
      <c r="Q1171" s="4"/>
    </row>
    <row r="1172" spans="1:22" ht="45" customHeight="1">
      <c r="A1172" s="313"/>
      <c r="B1172" s="343"/>
      <c r="C1172" s="379" t="str">
        <f>IF(OR(C1161="",C1165=""),"",IF(AND(C1169&gt;=0.85,C1169&lt;=1.15),"○","×"))</f>
        <v/>
      </c>
      <c r="D1172" s="382" t="str">
        <f>IF(C1161="","",C1161)</f>
        <v/>
      </c>
      <c r="E1172" s="336"/>
      <c r="F1172" s="338" t="str">
        <f>IFERROR(D1172*E1172,"")</f>
        <v/>
      </c>
      <c r="G1172" s="327" t="str">
        <f>IF(F1172&lt;F1164,ROUNDUP(F1172*D1164/ F1164,0),"")</f>
        <v/>
      </c>
      <c r="H1172" s="329" t="str">
        <f>IF(F1172&lt;F1164,ROUNDUP(F1172*E1164/ F1164,0),"")</f>
        <v/>
      </c>
      <c r="I1172" s="331" t="str">
        <f>IFERROR(ROUNDUP(I1168*I1171,0),"")</f>
        <v/>
      </c>
      <c r="J1172" s="333" t="str">
        <f>IFERROR(ROUNDUP(J1168*J1171,0),"")</f>
        <v/>
      </c>
      <c r="K1172" s="373"/>
      <c r="L1172" s="373"/>
      <c r="M1172" s="375"/>
      <c r="N1172" s="376"/>
      <c r="P1172" s="4"/>
      <c r="Q1172" s="4"/>
    </row>
    <row r="1173" spans="1:22" ht="19.5" customHeight="1" thickBot="1">
      <c r="A1173" s="314"/>
      <c r="B1173" s="344"/>
      <c r="C1173" s="381"/>
      <c r="D1173" s="383"/>
      <c r="E1173" s="337"/>
      <c r="F1173" s="339"/>
      <c r="G1173" s="328"/>
      <c r="H1173" s="330"/>
      <c r="I1173" s="332"/>
      <c r="J1173" s="330"/>
      <c r="K1173" s="374"/>
      <c r="L1173" s="374"/>
      <c r="M1173" s="377"/>
      <c r="N1173" s="378"/>
      <c r="P1173" s="33"/>
      <c r="Q1173" s="34"/>
      <c r="R1173" s="34"/>
    </row>
    <row r="1174" spans="1:22" ht="24" customHeight="1" thickBot="1">
      <c r="A1174" s="10" t="s">
        <v>108</v>
      </c>
      <c r="B1174" s="11" t="s">
        <v>84</v>
      </c>
      <c r="C1174" s="12" t="s">
        <v>7</v>
      </c>
      <c r="D1174" s="12" t="s">
        <v>8</v>
      </c>
      <c r="E1174" s="12" t="s">
        <v>9</v>
      </c>
      <c r="F1174" s="13" t="s">
        <v>10</v>
      </c>
      <c r="G1174" s="334" t="s">
        <v>44</v>
      </c>
      <c r="H1174" s="335"/>
      <c r="I1174" s="334" t="s">
        <v>45</v>
      </c>
      <c r="J1174" s="335"/>
      <c r="K1174" s="318" t="s">
        <v>46</v>
      </c>
      <c r="L1174" s="403"/>
      <c r="M1174" s="403"/>
      <c r="N1174" s="319"/>
      <c r="O1174" s="404" t="s">
        <v>47</v>
      </c>
      <c r="P1174" s="404"/>
      <c r="Q1174" s="404"/>
      <c r="R1174" s="346"/>
      <c r="T1174" s="14"/>
      <c r="U1174" s="14"/>
      <c r="V1174" s="14"/>
    </row>
    <row r="1175" spans="1:22" ht="31.5" customHeight="1" thickBot="1">
      <c r="A1175" s="313">
        <v>72</v>
      </c>
      <c r="B1175" s="15" t="s">
        <v>48</v>
      </c>
      <c r="C1175" s="11" t="s">
        <v>49</v>
      </c>
      <c r="D1175" s="313" t="s">
        <v>50</v>
      </c>
      <c r="E1175" s="313" t="s">
        <v>51</v>
      </c>
      <c r="F1175" s="315" t="s">
        <v>52</v>
      </c>
      <c r="G1175" s="16" t="s">
        <v>53</v>
      </c>
      <c r="H1175" s="17" t="s">
        <v>54</v>
      </c>
      <c r="I1175" s="18" t="s">
        <v>53</v>
      </c>
      <c r="J1175" s="17" t="s">
        <v>54</v>
      </c>
      <c r="K1175" s="317" t="s">
        <v>55</v>
      </c>
      <c r="L1175" s="318"/>
      <c r="M1175" s="320" t="s">
        <v>56</v>
      </c>
      <c r="N1175" s="317"/>
      <c r="O1175" s="321" t="s">
        <v>57</v>
      </c>
      <c r="P1175" s="321"/>
      <c r="Q1175" s="323" t="s">
        <v>58</v>
      </c>
      <c r="R1175" s="324"/>
      <c r="T1175" s="19"/>
      <c r="U1175" s="43"/>
      <c r="V1175" s="20"/>
    </row>
    <row r="1176" spans="1:22" ht="24" customHeight="1" thickBot="1">
      <c r="A1176" s="313"/>
      <c r="B1176" s="397" t="str">
        <f>IF('様式第６号(2)'!B195="","",'様式第６号(2)'!B195)</f>
        <v/>
      </c>
      <c r="C1176" s="21" t="s">
        <v>59</v>
      </c>
      <c r="D1176" s="313"/>
      <c r="E1176" s="313"/>
      <c r="F1176" s="315"/>
      <c r="G1176" s="348" t="s">
        <v>60</v>
      </c>
      <c r="H1176" s="399" t="s">
        <v>61</v>
      </c>
      <c r="I1176" s="400" t="s">
        <v>62</v>
      </c>
      <c r="J1176" s="384" t="s">
        <v>63</v>
      </c>
      <c r="K1176" s="319"/>
      <c r="L1176" s="318"/>
      <c r="M1176" s="320"/>
      <c r="N1176" s="317"/>
      <c r="O1176" s="322"/>
      <c r="P1176" s="322"/>
      <c r="Q1176" s="325"/>
      <c r="R1176" s="326"/>
    </row>
    <row r="1177" spans="1:22" ht="17.25" customHeight="1">
      <c r="A1177" s="313"/>
      <c r="B1177" s="398"/>
      <c r="C1177" s="340"/>
      <c r="D1177" s="313"/>
      <c r="E1177" s="313"/>
      <c r="F1177" s="315"/>
      <c r="G1177" s="349"/>
      <c r="H1177" s="385"/>
      <c r="I1177" s="401"/>
      <c r="J1177" s="385"/>
      <c r="K1177" s="388" t="str">
        <f>IFERROR((IF((I1188+J1188)&gt;12000*E1188,ROUNDUP(12000*E1188*I1188/(I1188+J1188),0),"")),"")</f>
        <v/>
      </c>
      <c r="L1177" s="388"/>
      <c r="M1177" s="391" t="str">
        <f>IFERROR((IF((I1188+J1188)&gt;12000*E1188,ROUNDUP(12000*E1188*J1188/(I1188+J1188),0),"")),"")</f>
        <v/>
      </c>
      <c r="N1177" s="392"/>
      <c r="O1177" s="351" t="str">
        <f>IF(AND(I1188="",K1177=""),"",MIN(I1188,K1177)+K1184)</f>
        <v/>
      </c>
      <c r="P1177" s="352"/>
      <c r="Q1177" s="355" t="str">
        <f>IF(AND(J1188="",M1177=""),"",MIN(J1188,M1177)+M1184)</f>
        <v/>
      </c>
      <c r="R1177" s="356"/>
    </row>
    <row r="1178" spans="1:22" ht="15.75" customHeight="1">
      <c r="A1178" s="313"/>
      <c r="B1178" s="398"/>
      <c r="C1178" s="341"/>
      <c r="D1178" s="313"/>
      <c r="E1178" s="313"/>
      <c r="F1178" s="315"/>
      <c r="G1178" s="349"/>
      <c r="H1178" s="385"/>
      <c r="I1178" s="401"/>
      <c r="J1178" s="385"/>
      <c r="K1178" s="389"/>
      <c r="L1178" s="389"/>
      <c r="M1178" s="393"/>
      <c r="N1178" s="394"/>
      <c r="O1178" s="353"/>
      <c r="P1178" s="353"/>
      <c r="Q1178" s="357"/>
      <c r="R1178" s="358"/>
    </row>
    <row r="1179" spans="1:22" ht="19.5" customHeight="1" thickBot="1">
      <c r="A1179" s="313"/>
      <c r="B1179" s="398"/>
      <c r="C1179" s="341"/>
      <c r="D1179" s="314"/>
      <c r="E1179" s="314"/>
      <c r="F1179" s="316"/>
      <c r="G1179" s="350"/>
      <c r="H1179" s="386"/>
      <c r="I1179" s="402"/>
      <c r="J1179" s="386"/>
      <c r="K1179" s="389"/>
      <c r="L1179" s="389"/>
      <c r="M1179" s="393"/>
      <c r="N1179" s="394"/>
      <c r="O1179" s="353"/>
      <c r="P1179" s="353"/>
      <c r="Q1179" s="357"/>
      <c r="R1179" s="358"/>
    </row>
    <row r="1180" spans="1:22" ht="45" customHeight="1">
      <c r="A1180" s="313"/>
      <c r="B1180" s="398"/>
      <c r="C1180" s="25" t="s">
        <v>66</v>
      </c>
      <c r="D1180" s="361" t="str">
        <f>IF('様式第６号(2)'!T195="","",'様式第６号(2)'!T195)</f>
        <v/>
      </c>
      <c r="E1180" s="361" t="str">
        <f>IF('様式第６号(3)'!W188="","",'様式第６号(3)'!W188)</f>
        <v/>
      </c>
      <c r="F1180" s="363" t="str">
        <f>IF(OR(D1180="",E1180=""),"",D1180+E1180)</f>
        <v/>
      </c>
      <c r="G1180" s="365" t="str">
        <f>IF(F1180&lt;=F1188,D1180,"")</f>
        <v/>
      </c>
      <c r="H1180" s="367" t="str">
        <f>IF(F1180&lt;=F1188,E1180,"")</f>
        <v/>
      </c>
      <c r="I1180" s="369" t="str">
        <f>IF('様式第６号(2)'!V195="","",'様式第６号(2)'!V195)</f>
        <v/>
      </c>
      <c r="J1180" s="371" t="str">
        <f>IF('様式第６号(3)'!P188="","",'様式第６号(3)'!P188)</f>
        <v/>
      </c>
      <c r="K1180" s="389"/>
      <c r="L1180" s="389"/>
      <c r="M1180" s="393"/>
      <c r="N1180" s="394"/>
      <c r="O1180" s="353"/>
      <c r="P1180" s="353"/>
      <c r="Q1180" s="357"/>
      <c r="R1180" s="358"/>
    </row>
    <row r="1181" spans="1:22" ht="19.5" customHeight="1" thickBot="1">
      <c r="A1181" s="313"/>
      <c r="B1181" s="398"/>
      <c r="C1181" s="340"/>
      <c r="D1181" s="362"/>
      <c r="E1181" s="362"/>
      <c r="F1181" s="364"/>
      <c r="G1181" s="366"/>
      <c r="H1181" s="368"/>
      <c r="I1181" s="370"/>
      <c r="J1181" s="372"/>
      <c r="K1181" s="390"/>
      <c r="L1181" s="390"/>
      <c r="M1181" s="395"/>
      <c r="N1181" s="396"/>
      <c r="O1181" s="354"/>
      <c r="P1181" s="354"/>
      <c r="Q1181" s="359"/>
      <c r="R1181" s="360"/>
    </row>
    <row r="1182" spans="1:22" ht="28.5" customHeight="1" thickBot="1">
      <c r="A1182" s="313"/>
      <c r="B1182" s="398"/>
      <c r="C1182" s="341"/>
      <c r="D1182" s="12" t="s">
        <v>11</v>
      </c>
      <c r="E1182" s="12" t="s">
        <v>12</v>
      </c>
      <c r="F1182" s="26" t="s">
        <v>13</v>
      </c>
      <c r="G1182" s="334" t="s">
        <v>67</v>
      </c>
      <c r="H1182" s="335"/>
      <c r="I1182" s="42" t="s">
        <v>68</v>
      </c>
      <c r="J1182" s="27" t="s">
        <v>69</v>
      </c>
      <c r="K1182" s="342" t="s">
        <v>70</v>
      </c>
      <c r="L1182" s="342"/>
      <c r="M1182" s="342"/>
      <c r="N1182" s="335"/>
    </row>
    <row r="1183" spans="1:22" ht="41.25" customHeight="1" thickBot="1">
      <c r="A1183" s="313"/>
      <c r="B1183" s="343" t="str">
        <f>IF('様式第６号(2)'!D195="","",'様式第６号(2)'!D195)</f>
        <v/>
      </c>
      <c r="C1183" s="341"/>
      <c r="D1183" s="313" t="s">
        <v>71</v>
      </c>
      <c r="E1183" s="313" t="s">
        <v>72</v>
      </c>
      <c r="F1183" s="315" t="s">
        <v>73</v>
      </c>
      <c r="G1183" s="42" t="s">
        <v>74</v>
      </c>
      <c r="H1183" s="27" t="s">
        <v>75</v>
      </c>
      <c r="I1183" s="42" t="s">
        <v>74</v>
      </c>
      <c r="J1183" s="27" t="s">
        <v>75</v>
      </c>
      <c r="K1183" s="345" t="s">
        <v>57</v>
      </c>
      <c r="L1183" s="346"/>
      <c r="M1183" s="347" t="s">
        <v>76</v>
      </c>
      <c r="N1183" s="346"/>
      <c r="O1183" s="28"/>
      <c r="P1183" s="4"/>
      <c r="Q1183" s="4"/>
    </row>
    <row r="1184" spans="1:22" ht="18.75" customHeight="1">
      <c r="A1184" s="313"/>
      <c r="B1184" s="343"/>
      <c r="C1184" s="29" t="s">
        <v>78</v>
      </c>
      <c r="D1184" s="313"/>
      <c r="E1184" s="313"/>
      <c r="F1184" s="315"/>
      <c r="G1184" s="348" t="s">
        <v>79</v>
      </c>
      <c r="H1184" s="384" t="s">
        <v>80</v>
      </c>
      <c r="I1184" s="387" t="str">
        <f>IF(E1188="","",MIN(G1180,G1188)+SUM(I1180))</f>
        <v/>
      </c>
      <c r="J1184" s="333" t="str">
        <f>IF(E1188="","",MIN(H1180,H1188)+SUM(J1180))</f>
        <v/>
      </c>
      <c r="K1184" s="373" t="str">
        <f>IF('様式第６号(2)'!AB195="","",'様式第６号(2)'!AB195)</f>
        <v/>
      </c>
      <c r="L1184" s="373"/>
      <c r="M1184" s="375" t="str">
        <f>IF('様式第６号(3)'!V188="","",'様式第６号(3)'!V188)</f>
        <v/>
      </c>
      <c r="N1184" s="376"/>
      <c r="P1184" s="4"/>
      <c r="Q1184" s="4"/>
    </row>
    <row r="1185" spans="1:22" ht="19.5" customHeight="1" thickBot="1">
      <c r="A1185" s="313"/>
      <c r="B1185" s="343"/>
      <c r="C1185" s="379" t="str">
        <f>IFERROR(C1181/C1177,"")</f>
        <v/>
      </c>
      <c r="D1185" s="313"/>
      <c r="E1185" s="313"/>
      <c r="F1185" s="315"/>
      <c r="G1185" s="349"/>
      <c r="H1185" s="385"/>
      <c r="I1185" s="328"/>
      <c r="J1185" s="330"/>
      <c r="K1185" s="373"/>
      <c r="L1185" s="373"/>
      <c r="M1185" s="375"/>
      <c r="N1185" s="376"/>
      <c r="P1185" s="4"/>
      <c r="Q1185" s="4"/>
    </row>
    <row r="1186" spans="1:22" ht="15.75" customHeight="1">
      <c r="A1186" s="313"/>
      <c r="B1186" s="343"/>
      <c r="C1186" s="380"/>
      <c r="D1186" s="313"/>
      <c r="E1186" s="313"/>
      <c r="F1186" s="315"/>
      <c r="G1186" s="349"/>
      <c r="H1186" s="385"/>
      <c r="I1186" s="30" t="s">
        <v>35</v>
      </c>
      <c r="J1186" s="31" t="s">
        <v>35</v>
      </c>
      <c r="K1186" s="373"/>
      <c r="L1186" s="373"/>
      <c r="M1186" s="375"/>
      <c r="N1186" s="376"/>
      <c r="P1186" s="4"/>
      <c r="Q1186" s="4"/>
    </row>
    <row r="1187" spans="1:22" ht="18.75" customHeight="1" thickBot="1">
      <c r="A1187" s="313"/>
      <c r="B1187" s="343"/>
      <c r="C1187" s="32" t="s">
        <v>82</v>
      </c>
      <c r="D1187" s="314"/>
      <c r="E1187" s="314"/>
      <c r="F1187" s="316"/>
      <c r="G1187" s="350"/>
      <c r="H1187" s="386"/>
      <c r="I1187" s="54">
        <f>'様式第６号(2)'!$I$18</f>
        <v>0</v>
      </c>
      <c r="J1187" s="55">
        <f>'様式第６号(3)'!$I$18</f>
        <v>0</v>
      </c>
      <c r="K1187" s="373"/>
      <c r="L1187" s="373"/>
      <c r="M1187" s="375"/>
      <c r="N1187" s="376"/>
      <c r="P1187" s="4"/>
      <c r="Q1187" s="4"/>
    </row>
    <row r="1188" spans="1:22" ht="45" customHeight="1">
      <c r="A1188" s="313"/>
      <c r="B1188" s="343"/>
      <c r="C1188" s="379" t="str">
        <f>IF(OR(C1177="",C1181=""),"",IF(AND(C1185&gt;=0.85,C1185&lt;=1.15),"○","×"))</f>
        <v/>
      </c>
      <c r="D1188" s="382" t="str">
        <f>IF(C1177="","",C1177)</f>
        <v/>
      </c>
      <c r="E1188" s="336"/>
      <c r="F1188" s="338" t="str">
        <f>IFERROR(D1188*E1188,"")</f>
        <v/>
      </c>
      <c r="G1188" s="327" t="str">
        <f>IF(F1188&lt;F1180,ROUNDUP(F1188*D1180/ F1180,0),"")</f>
        <v/>
      </c>
      <c r="H1188" s="329" t="str">
        <f>IF(F1188&lt;F1180,ROUNDUP(F1188*E1180/ F1180,0),"")</f>
        <v/>
      </c>
      <c r="I1188" s="331" t="str">
        <f>IFERROR(ROUNDUP(I1184*I1187,0),"")</f>
        <v/>
      </c>
      <c r="J1188" s="333" t="str">
        <f>IFERROR(ROUNDUP(J1184*J1187,0),"")</f>
        <v/>
      </c>
      <c r="K1188" s="373"/>
      <c r="L1188" s="373"/>
      <c r="M1188" s="375"/>
      <c r="N1188" s="376"/>
      <c r="P1188" s="4"/>
      <c r="Q1188" s="4"/>
    </row>
    <row r="1189" spans="1:22" ht="19.5" customHeight="1" thickBot="1">
      <c r="A1189" s="314"/>
      <c r="B1189" s="344"/>
      <c r="C1189" s="381"/>
      <c r="D1189" s="383"/>
      <c r="E1189" s="337"/>
      <c r="F1189" s="339"/>
      <c r="G1189" s="328"/>
      <c r="H1189" s="330"/>
      <c r="I1189" s="332"/>
      <c r="J1189" s="330"/>
      <c r="K1189" s="374"/>
      <c r="L1189" s="374"/>
      <c r="M1189" s="377"/>
      <c r="N1189" s="378"/>
      <c r="P1189" s="33"/>
      <c r="Q1189" s="34"/>
      <c r="R1189" s="34"/>
    </row>
    <row r="1190" spans="1:22" ht="24" customHeight="1" thickBot="1">
      <c r="A1190" s="10" t="s">
        <v>108</v>
      </c>
      <c r="B1190" s="11" t="s">
        <v>84</v>
      </c>
      <c r="C1190" s="12" t="s">
        <v>7</v>
      </c>
      <c r="D1190" s="12" t="s">
        <v>8</v>
      </c>
      <c r="E1190" s="12" t="s">
        <v>9</v>
      </c>
      <c r="F1190" s="13" t="s">
        <v>10</v>
      </c>
      <c r="G1190" s="334" t="s">
        <v>44</v>
      </c>
      <c r="H1190" s="335"/>
      <c r="I1190" s="334" t="s">
        <v>45</v>
      </c>
      <c r="J1190" s="335"/>
      <c r="K1190" s="318" t="s">
        <v>46</v>
      </c>
      <c r="L1190" s="403"/>
      <c r="M1190" s="403"/>
      <c r="N1190" s="319"/>
      <c r="O1190" s="404" t="s">
        <v>47</v>
      </c>
      <c r="P1190" s="404"/>
      <c r="Q1190" s="404"/>
      <c r="R1190" s="346"/>
      <c r="T1190" s="14"/>
      <c r="U1190" s="14"/>
      <c r="V1190" s="14"/>
    </row>
    <row r="1191" spans="1:22" ht="31.5" customHeight="1" thickBot="1">
      <c r="A1191" s="313">
        <v>73</v>
      </c>
      <c r="B1191" s="15" t="s">
        <v>48</v>
      </c>
      <c r="C1191" s="11" t="s">
        <v>49</v>
      </c>
      <c r="D1191" s="313" t="s">
        <v>50</v>
      </c>
      <c r="E1191" s="313" t="s">
        <v>51</v>
      </c>
      <c r="F1191" s="315" t="s">
        <v>52</v>
      </c>
      <c r="G1191" s="16" t="s">
        <v>53</v>
      </c>
      <c r="H1191" s="17" t="s">
        <v>54</v>
      </c>
      <c r="I1191" s="18" t="s">
        <v>53</v>
      </c>
      <c r="J1191" s="17" t="s">
        <v>54</v>
      </c>
      <c r="K1191" s="317" t="s">
        <v>55</v>
      </c>
      <c r="L1191" s="318"/>
      <c r="M1191" s="320" t="s">
        <v>56</v>
      </c>
      <c r="N1191" s="317"/>
      <c r="O1191" s="321" t="s">
        <v>57</v>
      </c>
      <c r="P1191" s="321"/>
      <c r="Q1191" s="323" t="s">
        <v>58</v>
      </c>
      <c r="R1191" s="324"/>
      <c r="T1191" s="19"/>
      <c r="U1191" s="43"/>
      <c r="V1191" s="20"/>
    </row>
    <row r="1192" spans="1:22" ht="24" customHeight="1" thickBot="1">
      <c r="A1192" s="313"/>
      <c r="B1192" s="397" t="str">
        <f>IF('様式第６号(2)'!B197="","",'様式第６号(2)'!B197)</f>
        <v/>
      </c>
      <c r="C1192" s="21" t="s">
        <v>59</v>
      </c>
      <c r="D1192" s="313"/>
      <c r="E1192" s="313"/>
      <c r="F1192" s="315"/>
      <c r="G1192" s="348" t="s">
        <v>60</v>
      </c>
      <c r="H1192" s="399" t="s">
        <v>61</v>
      </c>
      <c r="I1192" s="400" t="s">
        <v>62</v>
      </c>
      <c r="J1192" s="384" t="s">
        <v>63</v>
      </c>
      <c r="K1192" s="319"/>
      <c r="L1192" s="318"/>
      <c r="M1192" s="320"/>
      <c r="N1192" s="317"/>
      <c r="O1192" s="322"/>
      <c r="P1192" s="322"/>
      <c r="Q1192" s="325"/>
      <c r="R1192" s="326"/>
    </row>
    <row r="1193" spans="1:22" ht="17.25" customHeight="1">
      <c r="A1193" s="313"/>
      <c r="B1193" s="398"/>
      <c r="C1193" s="340"/>
      <c r="D1193" s="313"/>
      <c r="E1193" s="313"/>
      <c r="F1193" s="315"/>
      <c r="G1193" s="349"/>
      <c r="H1193" s="385"/>
      <c r="I1193" s="401"/>
      <c r="J1193" s="385"/>
      <c r="K1193" s="388" t="str">
        <f>IFERROR((IF((I1204+J1204)&gt;12000*E1204,ROUNDUP(12000*E1204*I1204/(I1204+J1204),0),"")),"")</f>
        <v/>
      </c>
      <c r="L1193" s="388"/>
      <c r="M1193" s="391" t="str">
        <f>IFERROR((IF((I1204+J1204)&gt;12000*E1204,ROUNDUP(12000*E1204*J1204/(I1204+J1204),0),"")),"")</f>
        <v/>
      </c>
      <c r="N1193" s="392"/>
      <c r="O1193" s="351" t="str">
        <f>IF(AND(I1204="",K1193=""),"",MIN(I1204,K1193)+K1200)</f>
        <v/>
      </c>
      <c r="P1193" s="352"/>
      <c r="Q1193" s="355" t="str">
        <f>IF(AND(J1204="",M1193=""),"",MIN(J1204,M1193)+M1200)</f>
        <v/>
      </c>
      <c r="R1193" s="356"/>
    </row>
    <row r="1194" spans="1:22" ht="15.75" customHeight="1">
      <c r="A1194" s="313"/>
      <c r="B1194" s="398"/>
      <c r="C1194" s="341"/>
      <c r="D1194" s="313"/>
      <c r="E1194" s="313"/>
      <c r="F1194" s="315"/>
      <c r="G1194" s="349"/>
      <c r="H1194" s="385"/>
      <c r="I1194" s="401"/>
      <c r="J1194" s="385"/>
      <c r="K1194" s="389"/>
      <c r="L1194" s="389"/>
      <c r="M1194" s="393"/>
      <c r="N1194" s="394"/>
      <c r="O1194" s="353"/>
      <c r="P1194" s="353"/>
      <c r="Q1194" s="357"/>
      <c r="R1194" s="358"/>
    </row>
    <row r="1195" spans="1:22" ht="19.5" customHeight="1" thickBot="1">
      <c r="A1195" s="313"/>
      <c r="B1195" s="398"/>
      <c r="C1195" s="341"/>
      <c r="D1195" s="314"/>
      <c r="E1195" s="314"/>
      <c r="F1195" s="316"/>
      <c r="G1195" s="350"/>
      <c r="H1195" s="386"/>
      <c r="I1195" s="402"/>
      <c r="J1195" s="386"/>
      <c r="K1195" s="389"/>
      <c r="L1195" s="389"/>
      <c r="M1195" s="393"/>
      <c r="N1195" s="394"/>
      <c r="O1195" s="353"/>
      <c r="P1195" s="353"/>
      <c r="Q1195" s="357"/>
      <c r="R1195" s="358"/>
    </row>
    <row r="1196" spans="1:22" ht="45" customHeight="1">
      <c r="A1196" s="313"/>
      <c r="B1196" s="398"/>
      <c r="C1196" s="25" t="s">
        <v>66</v>
      </c>
      <c r="D1196" s="361" t="str">
        <f>IF('様式第６号(2)'!T197="","",'様式第６号(2)'!T197)</f>
        <v/>
      </c>
      <c r="E1196" s="361" t="str">
        <f>IF('様式第６号(3)'!W190="","",'様式第６号(3)'!W190)</f>
        <v/>
      </c>
      <c r="F1196" s="363" t="str">
        <f>IF(OR(D1196="",E1196=""),"",D1196+E1196)</f>
        <v/>
      </c>
      <c r="G1196" s="365" t="str">
        <f>IF(F1196&lt;=F1204,D1196,"")</f>
        <v/>
      </c>
      <c r="H1196" s="367" t="str">
        <f>IF(F1196&lt;=F1204,E1196,"")</f>
        <v/>
      </c>
      <c r="I1196" s="369" t="str">
        <f>IF('様式第６号(2)'!V197="","",'様式第６号(2)'!V197)</f>
        <v/>
      </c>
      <c r="J1196" s="371" t="str">
        <f>IF('様式第６号(3)'!P190="","",'様式第６号(3)'!P190)</f>
        <v/>
      </c>
      <c r="K1196" s="389"/>
      <c r="L1196" s="389"/>
      <c r="M1196" s="393"/>
      <c r="N1196" s="394"/>
      <c r="O1196" s="353"/>
      <c r="P1196" s="353"/>
      <c r="Q1196" s="357"/>
      <c r="R1196" s="358"/>
    </row>
    <row r="1197" spans="1:22" ht="19.5" customHeight="1" thickBot="1">
      <c r="A1197" s="313"/>
      <c r="B1197" s="398"/>
      <c r="C1197" s="340"/>
      <c r="D1197" s="362"/>
      <c r="E1197" s="362"/>
      <c r="F1197" s="364"/>
      <c r="G1197" s="366"/>
      <c r="H1197" s="368"/>
      <c r="I1197" s="370"/>
      <c r="J1197" s="372"/>
      <c r="K1197" s="390"/>
      <c r="L1197" s="390"/>
      <c r="M1197" s="395"/>
      <c r="N1197" s="396"/>
      <c r="O1197" s="354"/>
      <c r="P1197" s="354"/>
      <c r="Q1197" s="359"/>
      <c r="R1197" s="360"/>
    </row>
    <row r="1198" spans="1:22" ht="28.5" customHeight="1" thickBot="1">
      <c r="A1198" s="313"/>
      <c r="B1198" s="398"/>
      <c r="C1198" s="341"/>
      <c r="D1198" s="12" t="s">
        <v>11</v>
      </c>
      <c r="E1198" s="12" t="s">
        <v>12</v>
      </c>
      <c r="F1198" s="26" t="s">
        <v>13</v>
      </c>
      <c r="G1198" s="334" t="s">
        <v>67</v>
      </c>
      <c r="H1198" s="335"/>
      <c r="I1198" s="42" t="s">
        <v>68</v>
      </c>
      <c r="J1198" s="27" t="s">
        <v>69</v>
      </c>
      <c r="K1198" s="342" t="s">
        <v>70</v>
      </c>
      <c r="L1198" s="342"/>
      <c r="M1198" s="342"/>
      <c r="N1198" s="335"/>
    </row>
    <row r="1199" spans="1:22" ht="41.25" customHeight="1" thickBot="1">
      <c r="A1199" s="313"/>
      <c r="B1199" s="343" t="str">
        <f>IF('様式第６号(2)'!D197="","",'様式第６号(2)'!D197)</f>
        <v/>
      </c>
      <c r="C1199" s="341"/>
      <c r="D1199" s="313" t="s">
        <v>71</v>
      </c>
      <c r="E1199" s="313" t="s">
        <v>72</v>
      </c>
      <c r="F1199" s="315" t="s">
        <v>73</v>
      </c>
      <c r="G1199" s="42" t="s">
        <v>74</v>
      </c>
      <c r="H1199" s="27" t="s">
        <v>75</v>
      </c>
      <c r="I1199" s="42" t="s">
        <v>74</v>
      </c>
      <c r="J1199" s="27" t="s">
        <v>75</v>
      </c>
      <c r="K1199" s="345" t="s">
        <v>57</v>
      </c>
      <c r="L1199" s="346"/>
      <c r="M1199" s="347" t="s">
        <v>76</v>
      </c>
      <c r="N1199" s="346"/>
      <c r="O1199" s="28"/>
      <c r="P1199" s="4"/>
      <c r="Q1199" s="4"/>
      <c r="T1199" s="3"/>
      <c r="U1199" s="3"/>
      <c r="V1199" s="3"/>
    </row>
    <row r="1200" spans="1:22" ht="18.75" customHeight="1">
      <c r="A1200" s="313"/>
      <c r="B1200" s="343"/>
      <c r="C1200" s="29" t="s">
        <v>78</v>
      </c>
      <c r="D1200" s="313"/>
      <c r="E1200" s="313"/>
      <c r="F1200" s="315"/>
      <c r="G1200" s="348" t="s">
        <v>79</v>
      </c>
      <c r="H1200" s="384" t="s">
        <v>80</v>
      </c>
      <c r="I1200" s="387" t="str">
        <f>IF(E1204="","",MIN(G1196,G1204)+SUM(I1196))</f>
        <v/>
      </c>
      <c r="J1200" s="333" t="str">
        <f>IF(E1204="","",MIN(H1196,H1204)+SUM(J1196))</f>
        <v/>
      </c>
      <c r="K1200" s="373" t="str">
        <f>IF('様式第６号(2)'!AB197="","",'様式第６号(2)'!AB197)</f>
        <v/>
      </c>
      <c r="L1200" s="373"/>
      <c r="M1200" s="375" t="str">
        <f>IF('様式第６号(3)'!V190="","",'様式第６号(3)'!V190)</f>
        <v/>
      </c>
      <c r="N1200" s="376"/>
      <c r="P1200" s="4"/>
      <c r="Q1200" s="4"/>
      <c r="T1200" s="3"/>
      <c r="U1200" s="3"/>
      <c r="V1200" s="3"/>
    </row>
    <row r="1201" spans="1:22" ht="19.5" customHeight="1" thickBot="1">
      <c r="A1201" s="313"/>
      <c r="B1201" s="343"/>
      <c r="C1201" s="379" t="str">
        <f>IFERROR(C1197/C1193,"")</f>
        <v/>
      </c>
      <c r="D1201" s="313"/>
      <c r="E1201" s="313"/>
      <c r="F1201" s="315"/>
      <c r="G1201" s="349"/>
      <c r="H1201" s="385"/>
      <c r="I1201" s="328"/>
      <c r="J1201" s="330"/>
      <c r="K1201" s="373"/>
      <c r="L1201" s="373"/>
      <c r="M1201" s="375"/>
      <c r="N1201" s="376"/>
      <c r="P1201" s="4"/>
      <c r="Q1201" s="4"/>
      <c r="T1201" s="3"/>
      <c r="U1201" s="3"/>
      <c r="V1201" s="3"/>
    </row>
    <row r="1202" spans="1:22" ht="15.75" customHeight="1">
      <c r="A1202" s="313"/>
      <c r="B1202" s="343"/>
      <c r="C1202" s="380"/>
      <c r="D1202" s="313"/>
      <c r="E1202" s="313"/>
      <c r="F1202" s="315"/>
      <c r="G1202" s="349"/>
      <c r="H1202" s="385"/>
      <c r="I1202" s="30" t="s">
        <v>35</v>
      </c>
      <c r="J1202" s="31" t="s">
        <v>35</v>
      </c>
      <c r="K1202" s="373"/>
      <c r="L1202" s="373"/>
      <c r="M1202" s="375"/>
      <c r="N1202" s="376"/>
      <c r="P1202" s="4"/>
      <c r="Q1202" s="4"/>
      <c r="T1202" s="3"/>
      <c r="U1202" s="3"/>
      <c r="V1202" s="3"/>
    </row>
    <row r="1203" spans="1:22" ht="18.75" customHeight="1" thickBot="1">
      <c r="A1203" s="313"/>
      <c r="B1203" s="343"/>
      <c r="C1203" s="32" t="s">
        <v>82</v>
      </c>
      <c r="D1203" s="314"/>
      <c r="E1203" s="314"/>
      <c r="F1203" s="316"/>
      <c r="G1203" s="350"/>
      <c r="H1203" s="386"/>
      <c r="I1203" s="54">
        <f>'様式第６号(2)'!$I$18</f>
        <v>0</v>
      </c>
      <c r="J1203" s="55">
        <f>'様式第６号(3)'!$I$18</f>
        <v>0</v>
      </c>
      <c r="K1203" s="373"/>
      <c r="L1203" s="373"/>
      <c r="M1203" s="375"/>
      <c r="N1203" s="376"/>
      <c r="P1203" s="4"/>
      <c r="Q1203" s="4"/>
      <c r="T1203" s="3"/>
      <c r="U1203" s="3"/>
      <c r="V1203" s="3"/>
    </row>
    <row r="1204" spans="1:22" ht="45" customHeight="1">
      <c r="A1204" s="313"/>
      <c r="B1204" s="343"/>
      <c r="C1204" s="379" t="str">
        <f>IF(OR(C1193="",C1197=""),"",IF(AND(C1201&gt;=0.85,C1201&lt;=1.15),"○","×"))</f>
        <v/>
      </c>
      <c r="D1204" s="382" t="str">
        <f>IF(C1193="","",C1193)</f>
        <v/>
      </c>
      <c r="E1204" s="336"/>
      <c r="F1204" s="338" t="str">
        <f>IFERROR(D1204*E1204,"")</f>
        <v/>
      </c>
      <c r="G1204" s="327" t="str">
        <f>IF(F1204&lt;F1196,ROUNDUP(F1204*D1196/ F1196,0),"")</f>
        <v/>
      </c>
      <c r="H1204" s="329" t="str">
        <f>IF(F1204&lt;F1196,ROUNDUP(F1204*E1196/ F1196,0),"")</f>
        <v/>
      </c>
      <c r="I1204" s="331" t="str">
        <f>IFERROR(ROUNDUP(I1200*I1203,0),"")</f>
        <v/>
      </c>
      <c r="J1204" s="333" t="str">
        <f>IFERROR(ROUNDUP(J1200*J1203,0),"")</f>
        <v/>
      </c>
      <c r="K1204" s="373"/>
      <c r="L1204" s="373"/>
      <c r="M1204" s="375"/>
      <c r="N1204" s="376"/>
      <c r="P1204" s="4"/>
      <c r="Q1204" s="4"/>
      <c r="T1204" s="3"/>
      <c r="U1204" s="3"/>
      <c r="V1204" s="3"/>
    </row>
    <row r="1205" spans="1:22" ht="19.5" customHeight="1" thickBot="1">
      <c r="A1205" s="314"/>
      <c r="B1205" s="344"/>
      <c r="C1205" s="381"/>
      <c r="D1205" s="383"/>
      <c r="E1205" s="337"/>
      <c r="F1205" s="339"/>
      <c r="G1205" s="328"/>
      <c r="H1205" s="330"/>
      <c r="I1205" s="332"/>
      <c r="J1205" s="330"/>
      <c r="K1205" s="374"/>
      <c r="L1205" s="374"/>
      <c r="M1205" s="377"/>
      <c r="N1205" s="378"/>
      <c r="P1205" s="33"/>
      <c r="Q1205" s="34"/>
      <c r="R1205" s="34"/>
    </row>
    <row r="1206" spans="1:22" ht="24" customHeight="1" thickBot="1">
      <c r="A1206" s="10" t="s">
        <v>108</v>
      </c>
      <c r="B1206" s="11" t="s">
        <v>84</v>
      </c>
      <c r="C1206" s="12" t="s">
        <v>7</v>
      </c>
      <c r="D1206" s="12" t="s">
        <v>8</v>
      </c>
      <c r="E1206" s="12" t="s">
        <v>9</v>
      </c>
      <c r="F1206" s="13" t="s">
        <v>10</v>
      </c>
      <c r="G1206" s="334" t="s">
        <v>44</v>
      </c>
      <c r="H1206" s="335"/>
      <c r="I1206" s="334" t="s">
        <v>45</v>
      </c>
      <c r="J1206" s="335"/>
      <c r="K1206" s="318" t="s">
        <v>46</v>
      </c>
      <c r="L1206" s="403"/>
      <c r="M1206" s="403"/>
      <c r="N1206" s="319"/>
      <c r="O1206" s="404" t="s">
        <v>47</v>
      </c>
      <c r="P1206" s="404"/>
      <c r="Q1206" s="404"/>
      <c r="R1206" s="346"/>
      <c r="T1206" s="14"/>
      <c r="U1206" s="14"/>
      <c r="V1206" s="14"/>
    </row>
    <row r="1207" spans="1:22" ht="31.5" customHeight="1" thickBot="1">
      <c r="A1207" s="313">
        <v>74</v>
      </c>
      <c r="B1207" s="15" t="s">
        <v>48</v>
      </c>
      <c r="C1207" s="11" t="s">
        <v>49</v>
      </c>
      <c r="D1207" s="313" t="s">
        <v>50</v>
      </c>
      <c r="E1207" s="313" t="s">
        <v>51</v>
      </c>
      <c r="F1207" s="315" t="s">
        <v>52</v>
      </c>
      <c r="G1207" s="16" t="s">
        <v>53</v>
      </c>
      <c r="H1207" s="17" t="s">
        <v>54</v>
      </c>
      <c r="I1207" s="18" t="s">
        <v>53</v>
      </c>
      <c r="J1207" s="17" t="s">
        <v>54</v>
      </c>
      <c r="K1207" s="317" t="s">
        <v>55</v>
      </c>
      <c r="L1207" s="318"/>
      <c r="M1207" s="320" t="s">
        <v>56</v>
      </c>
      <c r="N1207" s="317"/>
      <c r="O1207" s="321" t="s">
        <v>57</v>
      </c>
      <c r="P1207" s="321"/>
      <c r="Q1207" s="323" t="s">
        <v>58</v>
      </c>
      <c r="R1207" s="324"/>
      <c r="T1207" s="19"/>
      <c r="U1207" s="43"/>
      <c r="V1207" s="20"/>
    </row>
    <row r="1208" spans="1:22" ht="24" customHeight="1" thickBot="1">
      <c r="A1208" s="313"/>
      <c r="B1208" s="397" t="str">
        <f>IF('様式第６号(2)'!B199="","",'様式第６号(2)'!B199)</f>
        <v/>
      </c>
      <c r="C1208" s="21" t="s">
        <v>59</v>
      </c>
      <c r="D1208" s="313"/>
      <c r="E1208" s="313"/>
      <c r="F1208" s="315"/>
      <c r="G1208" s="348" t="s">
        <v>60</v>
      </c>
      <c r="H1208" s="399" t="s">
        <v>61</v>
      </c>
      <c r="I1208" s="400" t="s">
        <v>62</v>
      </c>
      <c r="J1208" s="384" t="s">
        <v>63</v>
      </c>
      <c r="K1208" s="319"/>
      <c r="L1208" s="318"/>
      <c r="M1208" s="320"/>
      <c r="N1208" s="317"/>
      <c r="O1208" s="322"/>
      <c r="P1208" s="322"/>
      <c r="Q1208" s="325"/>
      <c r="R1208" s="326"/>
    </row>
    <row r="1209" spans="1:22" ht="17.25" customHeight="1">
      <c r="A1209" s="313"/>
      <c r="B1209" s="398"/>
      <c r="C1209" s="340"/>
      <c r="D1209" s="313"/>
      <c r="E1209" s="313"/>
      <c r="F1209" s="315"/>
      <c r="G1209" s="349"/>
      <c r="H1209" s="385"/>
      <c r="I1209" s="401"/>
      <c r="J1209" s="385"/>
      <c r="K1209" s="388" t="str">
        <f>IFERROR((IF((I1220+J1220)&gt;12000*E1220,ROUNDUP(12000*E1220*I1220/(I1220+J1220),0),"")),"")</f>
        <v/>
      </c>
      <c r="L1209" s="388"/>
      <c r="M1209" s="391" t="str">
        <f>IFERROR((IF((I1220+J1220)&gt;12000*E1220,ROUNDUP(12000*E1220*J1220/(I1220+J1220),0),"")),"")</f>
        <v/>
      </c>
      <c r="N1209" s="392"/>
      <c r="O1209" s="351" t="str">
        <f>IF(AND(I1220="",K1209=""),"",MIN(I1220,K1209)+K1216)</f>
        <v/>
      </c>
      <c r="P1209" s="352"/>
      <c r="Q1209" s="355" t="str">
        <f>IF(AND(J1220="",M1209=""),"",MIN(J1220,M1209)+M1216)</f>
        <v/>
      </c>
      <c r="R1209" s="356"/>
    </row>
    <row r="1210" spans="1:22" ht="15.75" customHeight="1">
      <c r="A1210" s="313"/>
      <c r="B1210" s="398"/>
      <c r="C1210" s="341"/>
      <c r="D1210" s="313"/>
      <c r="E1210" s="313"/>
      <c r="F1210" s="315"/>
      <c r="G1210" s="349"/>
      <c r="H1210" s="385"/>
      <c r="I1210" s="401"/>
      <c r="J1210" s="385"/>
      <c r="K1210" s="389"/>
      <c r="L1210" s="389"/>
      <c r="M1210" s="393"/>
      <c r="N1210" s="394"/>
      <c r="O1210" s="353"/>
      <c r="P1210" s="353"/>
      <c r="Q1210" s="357"/>
      <c r="R1210" s="358"/>
    </row>
    <row r="1211" spans="1:22" ht="19.5" customHeight="1" thickBot="1">
      <c r="A1211" s="313"/>
      <c r="B1211" s="398"/>
      <c r="C1211" s="341"/>
      <c r="D1211" s="314"/>
      <c r="E1211" s="314"/>
      <c r="F1211" s="316"/>
      <c r="G1211" s="350"/>
      <c r="H1211" s="386"/>
      <c r="I1211" s="402"/>
      <c r="J1211" s="386"/>
      <c r="K1211" s="389"/>
      <c r="L1211" s="389"/>
      <c r="M1211" s="393"/>
      <c r="N1211" s="394"/>
      <c r="O1211" s="353"/>
      <c r="P1211" s="353"/>
      <c r="Q1211" s="357"/>
      <c r="R1211" s="358"/>
    </row>
    <row r="1212" spans="1:22" ht="45" customHeight="1">
      <c r="A1212" s="313"/>
      <c r="B1212" s="398"/>
      <c r="C1212" s="25" t="s">
        <v>66</v>
      </c>
      <c r="D1212" s="361" t="str">
        <f>IF('様式第６号(2)'!T199="","",'様式第６号(2)'!T199)</f>
        <v/>
      </c>
      <c r="E1212" s="361" t="str">
        <f>IF('様式第６号(3)'!W192="","",'様式第６号(3)'!W192)</f>
        <v/>
      </c>
      <c r="F1212" s="363" t="str">
        <f>IF(OR(D1212="",E1212=""),"",D1212+E1212)</f>
        <v/>
      </c>
      <c r="G1212" s="365" t="str">
        <f>IF(F1212&lt;=F1220,D1212,"")</f>
        <v/>
      </c>
      <c r="H1212" s="367" t="str">
        <f>IF(F1212&lt;=F1220,E1212,"")</f>
        <v/>
      </c>
      <c r="I1212" s="369" t="str">
        <f>IF('様式第６号(2)'!V199="","",'様式第６号(2)'!V199)</f>
        <v/>
      </c>
      <c r="J1212" s="371" t="str">
        <f>IF('様式第６号(3)'!P192="","",'様式第６号(3)'!P192)</f>
        <v/>
      </c>
      <c r="K1212" s="389"/>
      <c r="L1212" s="389"/>
      <c r="M1212" s="393"/>
      <c r="N1212" s="394"/>
      <c r="O1212" s="353"/>
      <c r="P1212" s="353"/>
      <c r="Q1212" s="357"/>
      <c r="R1212" s="358"/>
    </row>
    <row r="1213" spans="1:22" ht="19.5" customHeight="1" thickBot="1">
      <c r="A1213" s="313"/>
      <c r="B1213" s="398"/>
      <c r="C1213" s="340"/>
      <c r="D1213" s="362"/>
      <c r="E1213" s="362"/>
      <c r="F1213" s="364"/>
      <c r="G1213" s="366"/>
      <c r="H1213" s="368"/>
      <c r="I1213" s="370"/>
      <c r="J1213" s="372"/>
      <c r="K1213" s="390"/>
      <c r="L1213" s="390"/>
      <c r="M1213" s="395"/>
      <c r="N1213" s="396"/>
      <c r="O1213" s="354"/>
      <c r="P1213" s="354"/>
      <c r="Q1213" s="359"/>
      <c r="R1213" s="360"/>
    </row>
    <row r="1214" spans="1:22" ht="28.5" customHeight="1" thickBot="1">
      <c r="A1214" s="313"/>
      <c r="B1214" s="398"/>
      <c r="C1214" s="341"/>
      <c r="D1214" s="12" t="s">
        <v>11</v>
      </c>
      <c r="E1214" s="12" t="s">
        <v>12</v>
      </c>
      <c r="F1214" s="26" t="s">
        <v>13</v>
      </c>
      <c r="G1214" s="334" t="s">
        <v>67</v>
      </c>
      <c r="H1214" s="335"/>
      <c r="I1214" s="42" t="s">
        <v>68</v>
      </c>
      <c r="J1214" s="27" t="s">
        <v>69</v>
      </c>
      <c r="K1214" s="342" t="s">
        <v>70</v>
      </c>
      <c r="L1214" s="342"/>
      <c r="M1214" s="342"/>
      <c r="N1214" s="335"/>
    </row>
    <row r="1215" spans="1:22" ht="41.25" customHeight="1" thickBot="1">
      <c r="A1215" s="313"/>
      <c r="B1215" s="343" t="str">
        <f>IF('様式第６号(2)'!D199="","",'様式第６号(2)'!D199)</f>
        <v/>
      </c>
      <c r="C1215" s="341"/>
      <c r="D1215" s="313" t="s">
        <v>71</v>
      </c>
      <c r="E1215" s="313" t="s">
        <v>72</v>
      </c>
      <c r="F1215" s="315" t="s">
        <v>73</v>
      </c>
      <c r="G1215" s="42" t="s">
        <v>74</v>
      </c>
      <c r="H1215" s="27" t="s">
        <v>75</v>
      </c>
      <c r="I1215" s="42" t="s">
        <v>74</v>
      </c>
      <c r="J1215" s="27" t="s">
        <v>75</v>
      </c>
      <c r="K1215" s="345" t="s">
        <v>57</v>
      </c>
      <c r="L1215" s="346"/>
      <c r="M1215" s="347" t="s">
        <v>76</v>
      </c>
      <c r="N1215" s="346"/>
      <c r="O1215" s="28"/>
      <c r="P1215" s="4"/>
      <c r="Q1215" s="4"/>
    </row>
    <row r="1216" spans="1:22" ht="18.75" customHeight="1">
      <c r="A1216" s="313"/>
      <c r="B1216" s="343"/>
      <c r="C1216" s="29" t="s">
        <v>78</v>
      </c>
      <c r="D1216" s="313"/>
      <c r="E1216" s="313"/>
      <c r="F1216" s="315"/>
      <c r="G1216" s="348" t="s">
        <v>79</v>
      </c>
      <c r="H1216" s="384" t="s">
        <v>80</v>
      </c>
      <c r="I1216" s="387" t="str">
        <f>IF(E1220="","",MIN(G1212,G1220)+SUM(I1212))</f>
        <v/>
      </c>
      <c r="J1216" s="333" t="str">
        <f>IF(E1220="","",MIN(H1212,H1220)+SUM(J1212))</f>
        <v/>
      </c>
      <c r="K1216" s="373" t="str">
        <f>IF('様式第６号(2)'!AB199="","",'様式第６号(2)'!AB199)</f>
        <v/>
      </c>
      <c r="L1216" s="373"/>
      <c r="M1216" s="375" t="str">
        <f>IF('様式第６号(3)'!V192="","",'様式第６号(3)'!V192)</f>
        <v/>
      </c>
      <c r="N1216" s="376"/>
      <c r="P1216" s="4"/>
      <c r="Q1216" s="4"/>
    </row>
    <row r="1217" spans="1:22" ht="19.5" customHeight="1" thickBot="1">
      <c r="A1217" s="313"/>
      <c r="B1217" s="343"/>
      <c r="C1217" s="379" t="str">
        <f>IFERROR(C1213/C1209,"")</f>
        <v/>
      </c>
      <c r="D1217" s="313"/>
      <c r="E1217" s="313"/>
      <c r="F1217" s="315"/>
      <c r="G1217" s="349"/>
      <c r="H1217" s="385"/>
      <c r="I1217" s="328"/>
      <c r="J1217" s="330"/>
      <c r="K1217" s="373"/>
      <c r="L1217" s="373"/>
      <c r="M1217" s="375"/>
      <c r="N1217" s="376"/>
      <c r="P1217" s="4"/>
      <c r="Q1217" s="4"/>
    </row>
    <row r="1218" spans="1:22" ht="15.75" customHeight="1">
      <c r="A1218" s="313"/>
      <c r="B1218" s="343"/>
      <c r="C1218" s="380"/>
      <c r="D1218" s="313"/>
      <c r="E1218" s="313"/>
      <c r="F1218" s="315"/>
      <c r="G1218" s="349"/>
      <c r="H1218" s="385"/>
      <c r="I1218" s="30" t="s">
        <v>35</v>
      </c>
      <c r="J1218" s="31" t="s">
        <v>35</v>
      </c>
      <c r="K1218" s="373"/>
      <c r="L1218" s="373"/>
      <c r="M1218" s="375"/>
      <c r="N1218" s="376"/>
      <c r="P1218" s="4"/>
      <c r="Q1218" s="4"/>
    </row>
    <row r="1219" spans="1:22" ht="18.75" customHeight="1" thickBot="1">
      <c r="A1219" s="313"/>
      <c r="B1219" s="343"/>
      <c r="C1219" s="32" t="s">
        <v>82</v>
      </c>
      <c r="D1219" s="314"/>
      <c r="E1219" s="314"/>
      <c r="F1219" s="316"/>
      <c r="G1219" s="350"/>
      <c r="H1219" s="386"/>
      <c r="I1219" s="54">
        <f>'様式第６号(2)'!$I$18</f>
        <v>0</v>
      </c>
      <c r="J1219" s="55">
        <f>'様式第６号(3)'!$I$18</f>
        <v>0</v>
      </c>
      <c r="K1219" s="373"/>
      <c r="L1219" s="373"/>
      <c r="M1219" s="375"/>
      <c r="N1219" s="376"/>
      <c r="P1219" s="4"/>
      <c r="Q1219" s="4"/>
    </row>
    <row r="1220" spans="1:22" ht="45" customHeight="1">
      <c r="A1220" s="313"/>
      <c r="B1220" s="343"/>
      <c r="C1220" s="379" t="str">
        <f>IF(OR(C1209="",C1213=""),"",IF(AND(C1217&gt;=0.85,C1217&lt;=1.15),"○","×"))</f>
        <v/>
      </c>
      <c r="D1220" s="382" t="str">
        <f>IF(C1209="","",C1209)</f>
        <v/>
      </c>
      <c r="E1220" s="336"/>
      <c r="F1220" s="338" t="str">
        <f>IFERROR(D1220*E1220,"")</f>
        <v/>
      </c>
      <c r="G1220" s="327" t="str">
        <f>IF(F1220&lt;F1212,ROUNDUP(F1220*D1212/ F1212,0),"")</f>
        <v/>
      </c>
      <c r="H1220" s="329" t="str">
        <f>IF(F1220&lt;F1212,ROUNDUP(F1220*E1212/ F1212,0),"")</f>
        <v/>
      </c>
      <c r="I1220" s="331" t="str">
        <f>IFERROR(ROUNDUP(I1216*I1219,0),"")</f>
        <v/>
      </c>
      <c r="J1220" s="333" t="str">
        <f>IFERROR(ROUNDUP(J1216*J1219,0),"")</f>
        <v/>
      </c>
      <c r="K1220" s="373"/>
      <c r="L1220" s="373"/>
      <c r="M1220" s="375"/>
      <c r="N1220" s="376"/>
      <c r="P1220" s="4"/>
      <c r="Q1220" s="4"/>
    </row>
    <row r="1221" spans="1:22" ht="19.5" customHeight="1" thickBot="1">
      <c r="A1221" s="314"/>
      <c r="B1221" s="344"/>
      <c r="C1221" s="381"/>
      <c r="D1221" s="383"/>
      <c r="E1221" s="337"/>
      <c r="F1221" s="339"/>
      <c r="G1221" s="328"/>
      <c r="H1221" s="330"/>
      <c r="I1221" s="332"/>
      <c r="J1221" s="330"/>
      <c r="K1221" s="374"/>
      <c r="L1221" s="374"/>
      <c r="M1221" s="377"/>
      <c r="N1221" s="378"/>
      <c r="P1221" s="33"/>
      <c r="Q1221" s="34"/>
      <c r="R1221" s="34"/>
    </row>
    <row r="1222" spans="1:22" ht="24" customHeight="1" thickBot="1">
      <c r="A1222" s="10" t="s">
        <v>108</v>
      </c>
      <c r="B1222" s="11" t="s">
        <v>84</v>
      </c>
      <c r="C1222" s="12" t="s">
        <v>7</v>
      </c>
      <c r="D1222" s="12" t="s">
        <v>8</v>
      </c>
      <c r="E1222" s="12" t="s">
        <v>9</v>
      </c>
      <c r="F1222" s="13" t="s">
        <v>10</v>
      </c>
      <c r="G1222" s="334" t="s">
        <v>44</v>
      </c>
      <c r="H1222" s="335"/>
      <c r="I1222" s="334" t="s">
        <v>45</v>
      </c>
      <c r="J1222" s="335"/>
      <c r="K1222" s="318" t="s">
        <v>46</v>
      </c>
      <c r="L1222" s="403"/>
      <c r="M1222" s="403"/>
      <c r="N1222" s="319"/>
      <c r="O1222" s="404" t="s">
        <v>47</v>
      </c>
      <c r="P1222" s="404"/>
      <c r="Q1222" s="404"/>
      <c r="R1222" s="346"/>
      <c r="T1222" s="14"/>
      <c r="U1222" s="14"/>
      <c r="V1222" s="14"/>
    </row>
    <row r="1223" spans="1:22" ht="31.5" customHeight="1" thickBot="1">
      <c r="A1223" s="313">
        <v>75</v>
      </c>
      <c r="B1223" s="15" t="s">
        <v>48</v>
      </c>
      <c r="C1223" s="11" t="s">
        <v>49</v>
      </c>
      <c r="D1223" s="313" t="s">
        <v>50</v>
      </c>
      <c r="E1223" s="313" t="s">
        <v>51</v>
      </c>
      <c r="F1223" s="315" t="s">
        <v>52</v>
      </c>
      <c r="G1223" s="16" t="s">
        <v>53</v>
      </c>
      <c r="H1223" s="17" t="s">
        <v>54</v>
      </c>
      <c r="I1223" s="18" t="s">
        <v>53</v>
      </c>
      <c r="J1223" s="17" t="s">
        <v>54</v>
      </c>
      <c r="K1223" s="317" t="s">
        <v>55</v>
      </c>
      <c r="L1223" s="318"/>
      <c r="M1223" s="320" t="s">
        <v>56</v>
      </c>
      <c r="N1223" s="317"/>
      <c r="O1223" s="321" t="s">
        <v>57</v>
      </c>
      <c r="P1223" s="321"/>
      <c r="Q1223" s="323" t="s">
        <v>58</v>
      </c>
      <c r="R1223" s="324"/>
      <c r="T1223" s="19"/>
      <c r="U1223" s="43"/>
      <c r="V1223" s="20"/>
    </row>
    <row r="1224" spans="1:22" ht="24" customHeight="1" thickBot="1">
      <c r="A1224" s="313"/>
      <c r="B1224" s="397" t="str">
        <f>IF('様式第６号(2)'!B201="","",'様式第６号(2)'!B201)</f>
        <v/>
      </c>
      <c r="C1224" s="21" t="s">
        <v>59</v>
      </c>
      <c r="D1224" s="313"/>
      <c r="E1224" s="313"/>
      <c r="F1224" s="315"/>
      <c r="G1224" s="348" t="s">
        <v>60</v>
      </c>
      <c r="H1224" s="399" t="s">
        <v>61</v>
      </c>
      <c r="I1224" s="400" t="s">
        <v>62</v>
      </c>
      <c r="J1224" s="384" t="s">
        <v>63</v>
      </c>
      <c r="K1224" s="319"/>
      <c r="L1224" s="318"/>
      <c r="M1224" s="320"/>
      <c r="N1224" s="317"/>
      <c r="O1224" s="322"/>
      <c r="P1224" s="322"/>
      <c r="Q1224" s="325"/>
      <c r="R1224" s="326"/>
    </row>
    <row r="1225" spans="1:22" ht="17.25" customHeight="1">
      <c r="A1225" s="313"/>
      <c r="B1225" s="398"/>
      <c r="C1225" s="340"/>
      <c r="D1225" s="313"/>
      <c r="E1225" s="313"/>
      <c r="F1225" s="315"/>
      <c r="G1225" s="349"/>
      <c r="H1225" s="385"/>
      <c r="I1225" s="401"/>
      <c r="J1225" s="385"/>
      <c r="K1225" s="388" t="str">
        <f>IFERROR((IF((I1236+J1236)&gt;12000*E1236,ROUNDUP(12000*E1236*I1236/(I1236+J1236),0),"")),"")</f>
        <v/>
      </c>
      <c r="L1225" s="388"/>
      <c r="M1225" s="391" t="str">
        <f>IFERROR((IF((I1236+J1236)&gt;12000*E1236,ROUNDUP(12000*E1236*J1236/(I1236+J1236),0),"")),"")</f>
        <v/>
      </c>
      <c r="N1225" s="392"/>
      <c r="O1225" s="351" t="str">
        <f>IF(AND(I1236="",K1225=""),"",MIN(I1236,K1225)+K1232)</f>
        <v/>
      </c>
      <c r="P1225" s="352"/>
      <c r="Q1225" s="355" t="str">
        <f>IF(AND(J1236="",M1225=""),"",MIN(J1236,M1225)+M1232)</f>
        <v/>
      </c>
      <c r="R1225" s="356"/>
    </row>
    <row r="1226" spans="1:22" ht="15.75" customHeight="1">
      <c r="A1226" s="313"/>
      <c r="B1226" s="398"/>
      <c r="C1226" s="341"/>
      <c r="D1226" s="313"/>
      <c r="E1226" s="313"/>
      <c r="F1226" s="315"/>
      <c r="G1226" s="349"/>
      <c r="H1226" s="385"/>
      <c r="I1226" s="401"/>
      <c r="J1226" s="385"/>
      <c r="K1226" s="389"/>
      <c r="L1226" s="389"/>
      <c r="M1226" s="393"/>
      <c r="N1226" s="394"/>
      <c r="O1226" s="353"/>
      <c r="P1226" s="353"/>
      <c r="Q1226" s="357"/>
      <c r="R1226" s="358"/>
    </row>
    <row r="1227" spans="1:22" ht="19.5" customHeight="1" thickBot="1">
      <c r="A1227" s="313"/>
      <c r="B1227" s="398"/>
      <c r="C1227" s="341"/>
      <c r="D1227" s="314"/>
      <c r="E1227" s="314"/>
      <c r="F1227" s="316"/>
      <c r="G1227" s="350"/>
      <c r="H1227" s="386"/>
      <c r="I1227" s="402"/>
      <c r="J1227" s="386"/>
      <c r="K1227" s="389"/>
      <c r="L1227" s="389"/>
      <c r="M1227" s="393"/>
      <c r="N1227" s="394"/>
      <c r="O1227" s="353"/>
      <c r="P1227" s="353"/>
      <c r="Q1227" s="357"/>
      <c r="R1227" s="358"/>
    </row>
    <row r="1228" spans="1:22" ht="45" customHeight="1">
      <c r="A1228" s="313"/>
      <c r="B1228" s="398"/>
      <c r="C1228" s="25" t="s">
        <v>66</v>
      </c>
      <c r="D1228" s="361" t="str">
        <f>IF('様式第６号(2)'!T201="","",'様式第６号(2)'!T201)</f>
        <v/>
      </c>
      <c r="E1228" s="361" t="str">
        <f>IF('様式第６号(3)'!W194="","",'様式第６号(3)'!W194)</f>
        <v/>
      </c>
      <c r="F1228" s="363" t="str">
        <f>IF(OR(D1228="",E1228=""),"",D1228+E1228)</f>
        <v/>
      </c>
      <c r="G1228" s="365" t="str">
        <f>IF(F1228&lt;=F1236,D1228,"")</f>
        <v/>
      </c>
      <c r="H1228" s="367" t="str">
        <f>IF(F1228&lt;=F1236,E1228,"")</f>
        <v/>
      </c>
      <c r="I1228" s="369" t="str">
        <f>IF('様式第６号(2)'!V201="","",'様式第６号(2)'!V201)</f>
        <v/>
      </c>
      <c r="J1228" s="371" t="str">
        <f>IF('様式第６号(3)'!P194="","",'様式第６号(3)'!P194)</f>
        <v/>
      </c>
      <c r="K1228" s="389"/>
      <c r="L1228" s="389"/>
      <c r="M1228" s="393"/>
      <c r="N1228" s="394"/>
      <c r="O1228" s="353"/>
      <c r="P1228" s="353"/>
      <c r="Q1228" s="357"/>
      <c r="R1228" s="358"/>
    </row>
    <row r="1229" spans="1:22" ht="19.5" customHeight="1" thickBot="1">
      <c r="A1229" s="313"/>
      <c r="B1229" s="398"/>
      <c r="C1229" s="340"/>
      <c r="D1229" s="362"/>
      <c r="E1229" s="362"/>
      <c r="F1229" s="364"/>
      <c r="G1229" s="366"/>
      <c r="H1229" s="368"/>
      <c r="I1229" s="370"/>
      <c r="J1229" s="372"/>
      <c r="K1229" s="390"/>
      <c r="L1229" s="390"/>
      <c r="M1229" s="395"/>
      <c r="N1229" s="396"/>
      <c r="O1229" s="354"/>
      <c r="P1229" s="354"/>
      <c r="Q1229" s="359"/>
      <c r="R1229" s="360"/>
    </row>
    <row r="1230" spans="1:22" ht="28.5" customHeight="1" thickBot="1">
      <c r="A1230" s="313"/>
      <c r="B1230" s="398"/>
      <c r="C1230" s="341"/>
      <c r="D1230" s="12" t="s">
        <v>11</v>
      </c>
      <c r="E1230" s="12" t="s">
        <v>12</v>
      </c>
      <c r="F1230" s="26" t="s">
        <v>13</v>
      </c>
      <c r="G1230" s="334" t="s">
        <v>67</v>
      </c>
      <c r="H1230" s="335"/>
      <c r="I1230" s="42" t="s">
        <v>68</v>
      </c>
      <c r="J1230" s="27" t="s">
        <v>69</v>
      </c>
      <c r="K1230" s="342" t="s">
        <v>70</v>
      </c>
      <c r="L1230" s="342"/>
      <c r="M1230" s="342"/>
      <c r="N1230" s="335"/>
    </row>
    <row r="1231" spans="1:22" ht="41.25" customHeight="1" thickBot="1">
      <c r="A1231" s="313"/>
      <c r="B1231" s="343" t="str">
        <f>IF('様式第６号(2)'!D201="","",'様式第６号(2)'!D201)</f>
        <v/>
      </c>
      <c r="C1231" s="341"/>
      <c r="D1231" s="313" t="s">
        <v>71</v>
      </c>
      <c r="E1231" s="313" t="s">
        <v>72</v>
      </c>
      <c r="F1231" s="315" t="s">
        <v>73</v>
      </c>
      <c r="G1231" s="42" t="s">
        <v>74</v>
      </c>
      <c r="H1231" s="27" t="s">
        <v>75</v>
      </c>
      <c r="I1231" s="42" t="s">
        <v>74</v>
      </c>
      <c r="J1231" s="27" t="s">
        <v>75</v>
      </c>
      <c r="K1231" s="345" t="s">
        <v>57</v>
      </c>
      <c r="L1231" s="346"/>
      <c r="M1231" s="347" t="s">
        <v>76</v>
      </c>
      <c r="N1231" s="346"/>
      <c r="O1231" s="28"/>
      <c r="P1231" s="4"/>
      <c r="Q1231" s="4"/>
    </row>
    <row r="1232" spans="1:22" ht="18.75" customHeight="1">
      <c r="A1232" s="313"/>
      <c r="B1232" s="343"/>
      <c r="C1232" s="29" t="s">
        <v>78</v>
      </c>
      <c r="D1232" s="313"/>
      <c r="E1232" s="313"/>
      <c r="F1232" s="315"/>
      <c r="G1232" s="348" t="s">
        <v>79</v>
      </c>
      <c r="H1232" s="384" t="s">
        <v>80</v>
      </c>
      <c r="I1232" s="387" t="str">
        <f>IF(E1236="","",MIN(G1228,G1236)+SUM(I1228))</f>
        <v/>
      </c>
      <c r="J1232" s="333" t="str">
        <f>IF(E1236="","",MIN(H1228,H1236)+SUM(J1228))</f>
        <v/>
      </c>
      <c r="K1232" s="373" t="str">
        <f>IF('様式第６号(2)'!AB201="","",'様式第６号(2)'!AB201)</f>
        <v/>
      </c>
      <c r="L1232" s="373"/>
      <c r="M1232" s="375" t="str">
        <f>IF('様式第６号(3)'!V194="","",'様式第６号(3)'!V194)</f>
        <v/>
      </c>
      <c r="N1232" s="376"/>
      <c r="P1232" s="4"/>
      <c r="Q1232" s="4"/>
    </row>
    <row r="1233" spans="1:22" ht="19.5" customHeight="1" thickBot="1">
      <c r="A1233" s="313"/>
      <c r="B1233" s="343"/>
      <c r="C1233" s="379" t="str">
        <f>IFERROR(C1229/C1225,"")</f>
        <v/>
      </c>
      <c r="D1233" s="313"/>
      <c r="E1233" s="313"/>
      <c r="F1233" s="315"/>
      <c r="G1233" s="349"/>
      <c r="H1233" s="385"/>
      <c r="I1233" s="328"/>
      <c r="J1233" s="330"/>
      <c r="K1233" s="373"/>
      <c r="L1233" s="373"/>
      <c r="M1233" s="375"/>
      <c r="N1233" s="376"/>
      <c r="P1233" s="4"/>
      <c r="Q1233" s="4"/>
    </row>
    <row r="1234" spans="1:22" ht="15.75" customHeight="1">
      <c r="A1234" s="313"/>
      <c r="B1234" s="343"/>
      <c r="C1234" s="380"/>
      <c r="D1234" s="313"/>
      <c r="E1234" s="313"/>
      <c r="F1234" s="315"/>
      <c r="G1234" s="349"/>
      <c r="H1234" s="385"/>
      <c r="I1234" s="30" t="s">
        <v>35</v>
      </c>
      <c r="J1234" s="31" t="s">
        <v>35</v>
      </c>
      <c r="K1234" s="373"/>
      <c r="L1234" s="373"/>
      <c r="M1234" s="375"/>
      <c r="N1234" s="376"/>
      <c r="P1234" s="4"/>
      <c r="Q1234" s="4"/>
    </row>
    <row r="1235" spans="1:22" ht="18.75" customHeight="1" thickBot="1">
      <c r="A1235" s="313"/>
      <c r="B1235" s="343"/>
      <c r="C1235" s="32" t="s">
        <v>82</v>
      </c>
      <c r="D1235" s="314"/>
      <c r="E1235" s="314"/>
      <c r="F1235" s="316"/>
      <c r="G1235" s="350"/>
      <c r="H1235" s="386"/>
      <c r="I1235" s="54">
        <f>'様式第６号(2)'!$I$18</f>
        <v>0</v>
      </c>
      <c r="J1235" s="55">
        <f>'様式第６号(3)'!$I$18</f>
        <v>0</v>
      </c>
      <c r="K1235" s="373"/>
      <c r="L1235" s="373"/>
      <c r="M1235" s="375"/>
      <c r="N1235" s="376"/>
      <c r="P1235" s="4"/>
      <c r="Q1235" s="4"/>
    </row>
    <row r="1236" spans="1:22" ht="45" customHeight="1">
      <c r="A1236" s="313"/>
      <c r="B1236" s="343"/>
      <c r="C1236" s="379" t="str">
        <f>IF(OR(C1225="",C1229=""),"",IF(AND(C1233&gt;=0.85,C1233&lt;=1.15),"○","×"))</f>
        <v/>
      </c>
      <c r="D1236" s="382" t="str">
        <f>IF(C1225="","",C1225)</f>
        <v/>
      </c>
      <c r="E1236" s="336"/>
      <c r="F1236" s="338" t="str">
        <f>IFERROR(D1236*E1236,"")</f>
        <v/>
      </c>
      <c r="G1236" s="327" t="str">
        <f>IF(F1236&lt;F1228,ROUNDUP(F1236*D1228/ F1228,0),"")</f>
        <v/>
      </c>
      <c r="H1236" s="329" t="str">
        <f>IF(F1236&lt;F1228,ROUNDUP(F1236*E1228/ F1228,0),"")</f>
        <v/>
      </c>
      <c r="I1236" s="331" t="str">
        <f>IFERROR(ROUNDUP(I1232*I1235,0),"")</f>
        <v/>
      </c>
      <c r="J1236" s="333" t="str">
        <f>IFERROR(ROUNDUP(J1232*J1235,0),"")</f>
        <v/>
      </c>
      <c r="K1236" s="373"/>
      <c r="L1236" s="373"/>
      <c r="M1236" s="375"/>
      <c r="N1236" s="376"/>
      <c r="P1236" s="4"/>
      <c r="Q1236" s="4"/>
    </row>
    <row r="1237" spans="1:22" ht="19.5" customHeight="1" thickBot="1">
      <c r="A1237" s="314"/>
      <c r="B1237" s="344"/>
      <c r="C1237" s="381"/>
      <c r="D1237" s="383"/>
      <c r="E1237" s="337"/>
      <c r="F1237" s="339"/>
      <c r="G1237" s="328"/>
      <c r="H1237" s="330"/>
      <c r="I1237" s="332"/>
      <c r="J1237" s="330"/>
      <c r="K1237" s="374"/>
      <c r="L1237" s="374"/>
      <c r="M1237" s="377"/>
      <c r="N1237" s="378"/>
      <c r="P1237" s="33"/>
      <c r="Q1237" s="34"/>
      <c r="R1237" s="34"/>
    </row>
    <row r="1238" spans="1:22" ht="24" customHeight="1" thickBot="1">
      <c r="A1238" s="10" t="s">
        <v>108</v>
      </c>
      <c r="B1238" s="11" t="s">
        <v>84</v>
      </c>
      <c r="C1238" s="12" t="s">
        <v>7</v>
      </c>
      <c r="D1238" s="12" t="s">
        <v>8</v>
      </c>
      <c r="E1238" s="12" t="s">
        <v>9</v>
      </c>
      <c r="F1238" s="13" t="s">
        <v>10</v>
      </c>
      <c r="G1238" s="334" t="s">
        <v>44</v>
      </c>
      <c r="H1238" s="335"/>
      <c r="I1238" s="334" t="s">
        <v>45</v>
      </c>
      <c r="J1238" s="335"/>
      <c r="K1238" s="318" t="s">
        <v>46</v>
      </c>
      <c r="L1238" s="403"/>
      <c r="M1238" s="403"/>
      <c r="N1238" s="319"/>
      <c r="O1238" s="404" t="s">
        <v>47</v>
      </c>
      <c r="P1238" s="404"/>
      <c r="Q1238" s="404"/>
      <c r="R1238" s="346"/>
      <c r="T1238" s="14"/>
      <c r="U1238" s="14"/>
      <c r="V1238" s="14"/>
    </row>
    <row r="1239" spans="1:22" ht="31.5" customHeight="1" thickBot="1">
      <c r="A1239" s="313">
        <v>76</v>
      </c>
      <c r="B1239" s="15" t="s">
        <v>48</v>
      </c>
      <c r="C1239" s="11" t="s">
        <v>49</v>
      </c>
      <c r="D1239" s="313" t="s">
        <v>50</v>
      </c>
      <c r="E1239" s="313" t="s">
        <v>51</v>
      </c>
      <c r="F1239" s="315" t="s">
        <v>52</v>
      </c>
      <c r="G1239" s="16" t="s">
        <v>53</v>
      </c>
      <c r="H1239" s="17" t="s">
        <v>54</v>
      </c>
      <c r="I1239" s="18" t="s">
        <v>53</v>
      </c>
      <c r="J1239" s="17" t="s">
        <v>54</v>
      </c>
      <c r="K1239" s="317" t="s">
        <v>55</v>
      </c>
      <c r="L1239" s="318"/>
      <c r="M1239" s="320" t="s">
        <v>56</v>
      </c>
      <c r="N1239" s="317"/>
      <c r="O1239" s="321" t="s">
        <v>57</v>
      </c>
      <c r="P1239" s="321"/>
      <c r="Q1239" s="323" t="s">
        <v>58</v>
      </c>
      <c r="R1239" s="324"/>
      <c r="T1239" s="19"/>
      <c r="U1239" s="43"/>
      <c r="V1239" s="20"/>
    </row>
    <row r="1240" spans="1:22" ht="24" customHeight="1" thickBot="1">
      <c r="A1240" s="313"/>
      <c r="B1240" s="397" t="str">
        <f>IF('様式第６号(2)'!B203="","",'様式第６号(2)'!B203)</f>
        <v/>
      </c>
      <c r="C1240" s="21" t="s">
        <v>59</v>
      </c>
      <c r="D1240" s="313"/>
      <c r="E1240" s="313"/>
      <c r="F1240" s="315"/>
      <c r="G1240" s="348" t="s">
        <v>60</v>
      </c>
      <c r="H1240" s="399" t="s">
        <v>61</v>
      </c>
      <c r="I1240" s="400" t="s">
        <v>62</v>
      </c>
      <c r="J1240" s="384" t="s">
        <v>63</v>
      </c>
      <c r="K1240" s="319"/>
      <c r="L1240" s="318"/>
      <c r="M1240" s="320"/>
      <c r="N1240" s="317"/>
      <c r="O1240" s="322"/>
      <c r="P1240" s="322"/>
      <c r="Q1240" s="325"/>
      <c r="R1240" s="326"/>
    </row>
    <row r="1241" spans="1:22" ht="17.25" customHeight="1">
      <c r="A1241" s="313"/>
      <c r="B1241" s="398"/>
      <c r="C1241" s="340"/>
      <c r="D1241" s="313"/>
      <c r="E1241" s="313"/>
      <c r="F1241" s="315"/>
      <c r="G1241" s="349"/>
      <c r="H1241" s="385"/>
      <c r="I1241" s="401"/>
      <c r="J1241" s="385"/>
      <c r="K1241" s="388" t="str">
        <f>IFERROR((IF((I1252+J1252)&gt;12000*E1252,ROUNDUP(12000*E1252*I1252/(I1252+J1252),0),"")),"")</f>
        <v/>
      </c>
      <c r="L1241" s="388"/>
      <c r="M1241" s="391" t="str">
        <f>IFERROR((IF((I1252+J1252)&gt;12000*E1252,ROUNDUP(12000*E1252*J1252/(I1252+J1252),0),"")),"")</f>
        <v/>
      </c>
      <c r="N1241" s="392"/>
      <c r="O1241" s="351" t="str">
        <f>IF(AND(I1252="",K1241=""),"",MIN(I1252,K1241)+K1248)</f>
        <v/>
      </c>
      <c r="P1241" s="352"/>
      <c r="Q1241" s="355" t="str">
        <f>IF(AND(J1252="",M1241=""),"",MIN(J1252,M1241)+M1248)</f>
        <v/>
      </c>
      <c r="R1241" s="356"/>
    </row>
    <row r="1242" spans="1:22" ht="15.75" customHeight="1">
      <c r="A1242" s="313"/>
      <c r="B1242" s="398"/>
      <c r="C1242" s="341"/>
      <c r="D1242" s="313"/>
      <c r="E1242" s="313"/>
      <c r="F1242" s="315"/>
      <c r="G1242" s="349"/>
      <c r="H1242" s="385"/>
      <c r="I1242" s="401"/>
      <c r="J1242" s="385"/>
      <c r="K1242" s="389"/>
      <c r="L1242" s="389"/>
      <c r="M1242" s="393"/>
      <c r="N1242" s="394"/>
      <c r="O1242" s="353"/>
      <c r="P1242" s="353"/>
      <c r="Q1242" s="357"/>
      <c r="R1242" s="358"/>
    </row>
    <row r="1243" spans="1:22" ht="19.5" customHeight="1" thickBot="1">
      <c r="A1243" s="313"/>
      <c r="B1243" s="398"/>
      <c r="C1243" s="341"/>
      <c r="D1243" s="314"/>
      <c r="E1243" s="314"/>
      <c r="F1243" s="316"/>
      <c r="G1243" s="350"/>
      <c r="H1243" s="386"/>
      <c r="I1243" s="402"/>
      <c r="J1243" s="386"/>
      <c r="K1243" s="389"/>
      <c r="L1243" s="389"/>
      <c r="M1243" s="393"/>
      <c r="N1243" s="394"/>
      <c r="O1243" s="353"/>
      <c r="P1243" s="353"/>
      <c r="Q1243" s="357"/>
      <c r="R1243" s="358"/>
    </row>
    <row r="1244" spans="1:22" ht="45" customHeight="1">
      <c r="A1244" s="313"/>
      <c r="B1244" s="398"/>
      <c r="C1244" s="25" t="s">
        <v>66</v>
      </c>
      <c r="D1244" s="361" t="str">
        <f>IF('様式第６号(2)'!T203="","",'様式第６号(2)'!T203)</f>
        <v/>
      </c>
      <c r="E1244" s="361" t="str">
        <f>IF('様式第６号(3)'!W196="","",'様式第６号(3)'!W196)</f>
        <v/>
      </c>
      <c r="F1244" s="363" t="str">
        <f>IF(OR(D1244="",E1244=""),"",D1244+E1244)</f>
        <v/>
      </c>
      <c r="G1244" s="365" t="str">
        <f>IF(F1244&lt;=F1252,D1244,"")</f>
        <v/>
      </c>
      <c r="H1244" s="367" t="str">
        <f>IF(F1244&lt;=F1252,E1244,"")</f>
        <v/>
      </c>
      <c r="I1244" s="369" t="str">
        <f>IF('様式第６号(2)'!V203="","",'様式第６号(2)'!V203)</f>
        <v/>
      </c>
      <c r="J1244" s="371" t="str">
        <f>IF('様式第６号(3)'!P196="","",'様式第６号(3)'!P196)</f>
        <v/>
      </c>
      <c r="K1244" s="389"/>
      <c r="L1244" s="389"/>
      <c r="M1244" s="393"/>
      <c r="N1244" s="394"/>
      <c r="O1244" s="353"/>
      <c r="P1244" s="353"/>
      <c r="Q1244" s="357"/>
      <c r="R1244" s="358"/>
    </row>
    <row r="1245" spans="1:22" ht="19.5" customHeight="1" thickBot="1">
      <c r="A1245" s="313"/>
      <c r="B1245" s="398"/>
      <c r="C1245" s="340"/>
      <c r="D1245" s="362"/>
      <c r="E1245" s="362"/>
      <c r="F1245" s="364"/>
      <c r="G1245" s="366"/>
      <c r="H1245" s="368"/>
      <c r="I1245" s="370"/>
      <c r="J1245" s="372"/>
      <c r="K1245" s="390"/>
      <c r="L1245" s="390"/>
      <c r="M1245" s="395"/>
      <c r="N1245" s="396"/>
      <c r="O1245" s="354"/>
      <c r="P1245" s="354"/>
      <c r="Q1245" s="359"/>
      <c r="R1245" s="360"/>
    </row>
    <row r="1246" spans="1:22" ht="28.5" customHeight="1" thickBot="1">
      <c r="A1246" s="313"/>
      <c r="B1246" s="398"/>
      <c r="C1246" s="341"/>
      <c r="D1246" s="12" t="s">
        <v>11</v>
      </c>
      <c r="E1246" s="12" t="s">
        <v>12</v>
      </c>
      <c r="F1246" s="26" t="s">
        <v>13</v>
      </c>
      <c r="G1246" s="334" t="s">
        <v>67</v>
      </c>
      <c r="H1246" s="335"/>
      <c r="I1246" s="42" t="s">
        <v>68</v>
      </c>
      <c r="J1246" s="27" t="s">
        <v>69</v>
      </c>
      <c r="K1246" s="342" t="s">
        <v>70</v>
      </c>
      <c r="L1246" s="342"/>
      <c r="M1246" s="342"/>
      <c r="N1246" s="335"/>
    </row>
    <row r="1247" spans="1:22" ht="41.25" customHeight="1" thickBot="1">
      <c r="A1247" s="313"/>
      <c r="B1247" s="343" t="str">
        <f>IF('様式第６号(2)'!D203="","",'様式第６号(2)'!D203)</f>
        <v/>
      </c>
      <c r="C1247" s="341"/>
      <c r="D1247" s="313" t="s">
        <v>71</v>
      </c>
      <c r="E1247" s="313" t="s">
        <v>72</v>
      </c>
      <c r="F1247" s="315" t="s">
        <v>73</v>
      </c>
      <c r="G1247" s="42" t="s">
        <v>74</v>
      </c>
      <c r="H1247" s="27" t="s">
        <v>75</v>
      </c>
      <c r="I1247" s="42" t="s">
        <v>74</v>
      </c>
      <c r="J1247" s="27" t="s">
        <v>75</v>
      </c>
      <c r="K1247" s="345" t="s">
        <v>57</v>
      </c>
      <c r="L1247" s="346"/>
      <c r="M1247" s="347" t="s">
        <v>76</v>
      </c>
      <c r="N1247" s="346"/>
      <c r="O1247" s="28"/>
      <c r="P1247" s="4"/>
      <c r="Q1247" s="4"/>
      <c r="T1247" s="3"/>
      <c r="U1247" s="3"/>
      <c r="V1247" s="3"/>
    </row>
    <row r="1248" spans="1:22" ht="18.75" customHeight="1">
      <c r="A1248" s="313"/>
      <c r="B1248" s="343"/>
      <c r="C1248" s="29" t="s">
        <v>78</v>
      </c>
      <c r="D1248" s="313"/>
      <c r="E1248" s="313"/>
      <c r="F1248" s="315"/>
      <c r="G1248" s="348" t="s">
        <v>79</v>
      </c>
      <c r="H1248" s="384" t="s">
        <v>80</v>
      </c>
      <c r="I1248" s="387" t="str">
        <f>IF(E1252="","",MIN(G1244,G1252)+SUM(I1244))</f>
        <v/>
      </c>
      <c r="J1248" s="333" t="str">
        <f>IF(E1252="","",MIN(H1244,H1252)+SUM(J1244))</f>
        <v/>
      </c>
      <c r="K1248" s="373" t="str">
        <f>IF('様式第６号(2)'!AB203="","",'様式第６号(2)'!AB203)</f>
        <v/>
      </c>
      <c r="L1248" s="373"/>
      <c r="M1248" s="375" t="str">
        <f>IF('様式第６号(3)'!V196="","",'様式第６号(3)'!V196)</f>
        <v/>
      </c>
      <c r="N1248" s="376"/>
      <c r="P1248" s="4"/>
      <c r="Q1248" s="4"/>
      <c r="T1248" s="3"/>
      <c r="U1248" s="3"/>
      <c r="V1248" s="3"/>
    </row>
    <row r="1249" spans="1:22" ht="19.5" customHeight="1" thickBot="1">
      <c r="A1249" s="313"/>
      <c r="B1249" s="343"/>
      <c r="C1249" s="379" t="str">
        <f>IFERROR(C1245/C1241,"")</f>
        <v/>
      </c>
      <c r="D1249" s="313"/>
      <c r="E1249" s="313"/>
      <c r="F1249" s="315"/>
      <c r="G1249" s="349"/>
      <c r="H1249" s="385"/>
      <c r="I1249" s="328"/>
      <c r="J1249" s="330"/>
      <c r="K1249" s="373"/>
      <c r="L1249" s="373"/>
      <c r="M1249" s="375"/>
      <c r="N1249" s="376"/>
      <c r="P1249" s="4"/>
      <c r="Q1249" s="4"/>
      <c r="T1249" s="3"/>
      <c r="U1249" s="3"/>
      <c r="V1249" s="3"/>
    </row>
    <row r="1250" spans="1:22" ht="15.75" customHeight="1">
      <c r="A1250" s="313"/>
      <c r="B1250" s="343"/>
      <c r="C1250" s="380"/>
      <c r="D1250" s="313"/>
      <c r="E1250" s="313"/>
      <c r="F1250" s="315"/>
      <c r="G1250" s="349"/>
      <c r="H1250" s="385"/>
      <c r="I1250" s="30" t="s">
        <v>35</v>
      </c>
      <c r="J1250" s="31" t="s">
        <v>35</v>
      </c>
      <c r="K1250" s="373"/>
      <c r="L1250" s="373"/>
      <c r="M1250" s="375"/>
      <c r="N1250" s="376"/>
      <c r="P1250" s="4"/>
      <c r="Q1250" s="4"/>
      <c r="T1250" s="3"/>
      <c r="U1250" s="3"/>
      <c r="V1250" s="3"/>
    </row>
    <row r="1251" spans="1:22" ht="18.75" customHeight="1" thickBot="1">
      <c r="A1251" s="313"/>
      <c r="B1251" s="343"/>
      <c r="C1251" s="32" t="s">
        <v>82</v>
      </c>
      <c r="D1251" s="314"/>
      <c r="E1251" s="314"/>
      <c r="F1251" s="316"/>
      <c r="G1251" s="350"/>
      <c r="H1251" s="386"/>
      <c r="I1251" s="54">
        <f>'様式第６号(2)'!$I$18</f>
        <v>0</v>
      </c>
      <c r="J1251" s="55">
        <f>'様式第６号(3)'!$I$18</f>
        <v>0</v>
      </c>
      <c r="K1251" s="373"/>
      <c r="L1251" s="373"/>
      <c r="M1251" s="375"/>
      <c r="N1251" s="376"/>
      <c r="P1251" s="4"/>
      <c r="Q1251" s="4"/>
      <c r="T1251" s="3"/>
      <c r="U1251" s="3"/>
      <c r="V1251" s="3"/>
    </row>
    <row r="1252" spans="1:22" ht="45" customHeight="1">
      <c r="A1252" s="313"/>
      <c r="B1252" s="343"/>
      <c r="C1252" s="379" t="str">
        <f>IF(OR(C1241="",C1245=""),"",IF(AND(C1249&gt;=0.85,C1249&lt;=1.15),"○","×"))</f>
        <v/>
      </c>
      <c r="D1252" s="382" t="str">
        <f>IF(C1241="","",C1241)</f>
        <v/>
      </c>
      <c r="E1252" s="336"/>
      <c r="F1252" s="338" t="str">
        <f>IFERROR(D1252*E1252,"")</f>
        <v/>
      </c>
      <c r="G1252" s="327" t="str">
        <f>IF(F1252&lt;F1244,ROUNDUP(F1252*D1244/ F1244,0),"")</f>
        <v/>
      </c>
      <c r="H1252" s="329" t="str">
        <f>IF(F1252&lt;F1244,ROUNDUP(F1252*E1244/ F1244,0),"")</f>
        <v/>
      </c>
      <c r="I1252" s="331" t="str">
        <f>IFERROR(ROUNDUP(I1248*I1251,0),"")</f>
        <v/>
      </c>
      <c r="J1252" s="333" t="str">
        <f>IFERROR(ROUNDUP(J1248*J1251,0),"")</f>
        <v/>
      </c>
      <c r="K1252" s="373"/>
      <c r="L1252" s="373"/>
      <c r="M1252" s="375"/>
      <c r="N1252" s="376"/>
      <c r="P1252" s="4"/>
      <c r="Q1252" s="4"/>
      <c r="T1252" s="3"/>
      <c r="U1252" s="3"/>
      <c r="V1252" s="3"/>
    </row>
    <row r="1253" spans="1:22" ht="19.5" customHeight="1" thickBot="1">
      <c r="A1253" s="314"/>
      <c r="B1253" s="344"/>
      <c r="C1253" s="381"/>
      <c r="D1253" s="383"/>
      <c r="E1253" s="337"/>
      <c r="F1253" s="339"/>
      <c r="G1253" s="328"/>
      <c r="H1253" s="330"/>
      <c r="I1253" s="332"/>
      <c r="J1253" s="330"/>
      <c r="K1253" s="374"/>
      <c r="L1253" s="374"/>
      <c r="M1253" s="377"/>
      <c r="N1253" s="378"/>
      <c r="P1253" s="33"/>
      <c r="Q1253" s="34"/>
      <c r="R1253" s="34"/>
    </row>
    <row r="1254" spans="1:22" ht="24" customHeight="1" thickBot="1">
      <c r="A1254" s="10" t="s">
        <v>108</v>
      </c>
      <c r="B1254" s="11" t="s">
        <v>84</v>
      </c>
      <c r="C1254" s="12" t="s">
        <v>7</v>
      </c>
      <c r="D1254" s="12" t="s">
        <v>8</v>
      </c>
      <c r="E1254" s="12" t="s">
        <v>9</v>
      </c>
      <c r="F1254" s="13" t="s">
        <v>10</v>
      </c>
      <c r="G1254" s="334" t="s">
        <v>44</v>
      </c>
      <c r="H1254" s="335"/>
      <c r="I1254" s="334" t="s">
        <v>45</v>
      </c>
      <c r="J1254" s="335"/>
      <c r="K1254" s="318" t="s">
        <v>46</v>
      </c>
      <c r="L1254" s="403"/>
      <c r="M1254" s="403"/>
      <c r="N1254" s="319"/>
      <c r="O1254" s="404" t="s">
        <v>47</v>
      </c>
      <c r="P1254" s="404"/>
      <c r="Q1254" s="404"/>
      <c r="R1254" s="346"/>
      <c r="T1254" s="14"/>
      <c r="U1254" s="14"/>
      <c r="V1254" s="14"/>
    </row>
    <row r="1255" spans="1:22" ht="31.5" customHeight="1" thickBot="1">
      <c r="A1255" s="313">
        <v>77</v>
      </c>
      <c r="B1255" s="15" t="s">
        <v>48</v>
      </c>
      <c r="C1255" s="11" t="s">
        <v>49</v>
      </c>
      <c r="D1255" s="313" t="s">
        <v>50</v>
      </c>
      <c r="E1255" s="313" t="s">
        <v>51</v>
      </c>
      <c r="F1255" s="315" t="s">
        <v>52</v>
      </c>
      <c r="G1255" s="16" t="s">
        <v>53</v>
      </c>
      <c r="H1255" s="17" t="s">
        <v>54</v>
      </c>
      <c r="I1255" s="18" t="s">
        <v>53</v>
      </c>
      <c r="J1255" s="17" t="s">
        <v>54</v>
      </c>
      <c r="K1255" s="317" t="s">
        <v>55</v>
      </c>
      <c r="L1255" s="318"/>
      <c r="M1255" s="320" t="s">
        <v>56</v>
      </c>
      <c r="N1255" s="317"/>
      <c r="O1255" s="321" t="s">
        <v>57</v>
      </c>
      <c r="P1255" s="321"/>
      <c r="Q1255" s="323" t="s">
        <v>58</v>
      </c>
      <c r="R1255" s="324"/>
      <c r="T1255" s="19"/>
      <c r="U1255" s="43"/>
      <c r="V1255" s="20"/>
    </row>
    <row r="1256" spans="1:22" ht="24" customHeight="1" thickBot="1">
      <c r="A1256" s="313"/>
      <c r="B1256" s="397" t="str">
        <f>IF('様式第６号(2)'!B205="","",'様式第６号(2)'!B205)</f>
        <v/>
      </c>
      <c r="C1256" s="21" t="s">
        <v>59</v>
      </c>
      <c r="D1256" s="313"/>
      <c r="E1256" s="313"/>
      <c r="F1256" s="315"/>
      <c r="G1256" s="348" t="s">
        <v>60</v>
      </c>
      <c r="H1256" s="399" t="s">
        <v>61</v>
      </c>
      <c r="I1256" s="400" t="s">
        <v>62</v>
      </c>
      <c r="J1256" s="384" t="s">
        <v>63</v>
      </c>
      <c r="K1256" s="319"/>
      <c r="L1256" s="318"/>
      <c r="M1256" s="320"/>
      <c r="N1256" s="317"/>
      <c r="O1256" s="322"/>
      <c r="P1256" s="322"/>
      <c r="Q1256" s="325"/>
      <c r="R1256" s="326"/>
    </row>
    <row r="1257" spans="1:22" ht="17.25" customHeight="1">
      <c r="A1257" s="313"/>
      <c r="B1257" s="398"/>
      <c r="C1257" s="340"/>
      <c r="D1257" s="313"/>
      <c r="E1257" s="313"/>
      <c r="F1257" s="315"/>
      <c r="G1257" s="349"/>
      <c r="H1257" s="385"/>
      <c r="I1257" s="401"/>
      <c r="J1257" s="385"/>
      <c r="K1257" s="388" t="str">
        <f>IFERROR((IF((I1268+J1268)&gt;12000*E1268,ROUNDUP(12000*E1268*I1268/(I1268+J1268),0),"")),"")</f>
        <v/>
      </c>
      <c r="L1257" s="388"/>
      <c r="M1257" s="391" t="str">
        <f>IFERROR((IF((I1268+J1268)&gt;12000*E1268,ROUNDUP(12000*E1268*J1268/(I1268+J1268),0),"")),"")</f>
        <v/>
      </c>
      <c r="N1257" s="392"/>
      <c r="O1257" s="351" t="str">
        <f>IF(AND(I1268="",K1257=""),"",MIN(I1268,K1257)+K1264)</f>
        <v/>
      </c>
      <c r="P1257" s="352"/>
      <c r="Q1257" s="355" t="str">
        <f>IF(AND(J1268="",M1257=""),"",MIN(J1268,M1257)+M1264)</f>
        <v/>
      </c>
      <c r="R1257" s="356"/>
    </row>
    <row r="1258" spans="1:22" ht="15.75" customHeight="1">
      <c r="A1258" s="313"/>
      <c r="B1258" s="398"/>
      <c r="C1258" s="341"/>
      <c r="D1258" s="313"/>
      <c r="E1258" s="313"/>
      <c r="F1258" s="315"/>
      <c r="G1258" s="349"/>
      <c r="H1258" s="385"/>
      <c r="I1258" s="401"/>
      <c r="J1258" s="385"/>
      <c r="K1258" s="389"/>
      <c r="L1258" s="389"/>
      <c r="M1258" s="393"/>
      <c r="N1258" s="394"/>
      <c r="O1258" s="353"/>
      <c r="P1258" s="353"/>
      <c r="Q1258" s="357"/>
      <c r="R1258" s="358"/>
    </row>
    <row r="1259" spans="1:22" ht="19.5" customHeight="1" thickBot="1">
      <c r="A1259" s="313"/>
      <c r="B1259" s="398"/>
      <c r="C1259" s="341"/>
      <c r="D1259" s="314"/>
      <c r="E1259" s="314"/>
      <c r="F1259" s="316"/>
      <c r="G1259" s="350"/>
      <c r="H1259" s="386"/>
      <c r="I1259" s="402"/>
      <c r="J1259" s="386"/>
      <c r="K1259" s="389"/>
      <c r="L1259" s="389"/>
      <c r="M1259" s="393"/>
      <c r="N1259" s="394"/>
      <c r="O1259" s="353"/>
      <c r="P1259" s="353"/>
      <c r="Q1259" s="357"/>
      <c r="R1259" s="358"/>
    </row>
    <row r="1260" spans="1:22" ht="45" customHeight="1">
      <c r="A1260" s="313"/>
      <c r="B1260" s="398"/>
      <c r="C1260" s="25" t="s">
        <v>66</v>
      </c>
      <c r="D1260" s="361" t="str">
        <f>IF('様式第６号(2)'!T205="","",'様式第６号(2)'!T205)</f>
        <v/>
      </c>
      <c r="E1260" s="361" t="str">
        <f>IF('様式第６号(3)'!W198="","",'様式第６号(3)'!W198)</f>
        <v/>
      </c>
      <c r="F1260" s="363" t="str">
        <f>IF(OR(D1260="",E1260=""),"",D1260+E1260)</f>
        <v/>
      </c>
      <c r="G1260" s="365" t="str">
        <f>IF(F1260&lt;=F1268,D1260,"")</f>
        <v/>
      </c>
      <c r="H1260" s="367" t="str">
        <f>IF(F1260&lt;=F1268,E1260,"")</f>
        <v/>
      </c>
      <c r="I1260" s="369" t="str">
        <f>IF('様式第６号(2)'!V205="","",'様式第６号(2)'!V205)</f>
        <v/>
      </c>
      <c r="J1260" s="371" t="str">
        <f>IF('様式第６号(3)'!P198="","",'様式第６号(3)'!P198)</f>
        <v/>
      </c>
      <c r="K1260" s="389"/>
      <c r="L1260" s="389"/>
      <c r="M1260" s="393"/>
      <c r="N1260" s="394"/>
      <c r="O1260" s="353"/>
      <c r="P1260" s="353"/>
      <c r="Q1260" s="357"/>
      <c r="R1260" s="358"/>
    </row>
    <row r="1261" spans="1:22" ht="19.5" customHeight="1" thickBot="1">
      <c r="A1261" s="313"/>
      <c r="B1261" s="398"/>
      <c r="C1261" s="340"/>
      <c r="D1261" s="362"/>
      <c r="E1261" s="362"/>
      <c r="F1261" s="364"/>
      <c r="G1261" s="366"/>
      <c r="H1261" s="368"/>
      <c r="I1261" s="370"/>
      <c r="J1261" s="372"/>
      <c r="K1261" s="390"/>
      <c r="L1261" s="390"/>
      <c r="M1261" s="395"/>
      <c r="N1261" s="396"/>
      <c r="O1261" s="354"/>
      <c r="P1261" s="354"/>
      <c r="Q1261" s="359"/>
      <c r="R1261" s="360"/>
    </row>
    <row r="1262" spans="1:22" ht="28.5" customHeight="1" thickBot="1">
      <c r="A1262" s="313"/>
      <c r="B1262" s="398"/>
      <c r="C1262" s="341"/>
      <c r="D1262" s="12" t="s">
        <v>11</v>
      </c>
      <c r="E1262" s="12" t="s">
        <v>12</v>
      </c>
      <c r="F1262" s="26" t="s">
        <v>13</v>
      </c>
      <c r="G1262" s="334" t="s">
        <v>67</v>
      </c>
      <c r="H1262" s="335"/>
      <c r="I1262" s="42" t="s">
        <v>68</v>
      </c>
      <c r="J1262" s="27" t="s">
        <v>69</v>
      </c>
      <c r="K1262" s="342" t="s">
        <v>70</v>
      </c>
      <c r="L1262" s="342"/>
      <c r="M1262" s="342"/>
      <c r="N1262" s="335"/>
    </row>
    <row r="1263" spans="1:22" ht="41.25" customHeight="1" thickBot="1">
      <c r="A1263" s="313"/>
      <c r="B1263" s="343" t="str">
        <f>IF('様式第６号(2)'!D205="","",'様式第６号(2)'!D205)</f>
        <v/>
      </c>
      <c r="C1263" s="341"/>
      <c r="D1263" s="313" t="s">
        <v>71</v>
      </c>
      <c r="E1263" s="313" t="s">
        <v>72</v>
      </c>
      <c r="F1263" s="315" t="s">
        <v>73</v>
      </c>
      <c r="G1263" s="42" t="s">
        <v>74</v>
      </c>
      <c r="H1263" s="27" t="s">
        <v>75</v>
      </c>
      <c r="I1263" s="42" t="s">
        <v>74</v>
      </c>
      <c r="J1263" s="27" t="s">
        <v>75</v>
      </c>
      <c r="K1263" s="345" t="s">
        <v>57</v>
      </c>
      <c r="L1263" s="346"/>
      <c r="M1263" s="347" t="s">
        <v>76</v>
      </c>
      <c r="N1263" s="346"/>
      <c r="O1263" s="28"/>
      <c r="P1263" s="4"/>
      <c r="Q1263" s="4"/>
    </row>
    <row r="1264" spans="1:22" ht="18.75" customHeight="1">
      <c r="A1264" s="313"/>
      <c r="B1264" s="343"/>
      <c r="C1264" s="29" t="s">
        <v>78</v>
      </c>
      <c r="D1264" s="313"/>
      <c r="E1264" s="313"/>
      <c r="F1264" s="315"/>
      <c r="G1264" s="348" t="s">
        <v>79</v>
      </c>
      <c r="H1264" s="384" t="s">
        <v>80</v>
      </c>
      <c r="I1264" s="387" t="str">
        <f>IF(E1268="","",MIN(G1260,G1268)+SUM(I1260))</f>
        <v/>
      </c>
      <c r="J1264" s="333" t="str">
        <f>IF(E1268="","",MIN(H1260,H1268)+SUM(J1260))</f>
        <v/>
      </c>
      <c r="K1264" s="373" t="str">
        <f>IF('様式第６号(2)'!AB205="","",'様式第６号(2)'!AB205)</f>
        <v/>
      </c>
      <c r="L1264" s="373"/>
      <c r="M1264" s="375" t="str">
        <f>IF('様式第６号(3)'!V198="","",'様式第６号(3)'!V198)</f>
        <v/>
      </c>
      <c r="N1264" s="376"/>
      <c r="P1264" s="4"/>
      <c r="Q1264" s="4"/>
    </row>
    <row r="1265" spans="1:22" ht="19.5" customHeight="1" thickBot="1">
      <c r="A1265" s="313"/>
      <c r="B1265" s="343"/>
      <c r="C1265" s="379" t="str">
        <f>IFERROR(C1261/C1257,"")</f>
        <v/>
      </c>
      <c r="D1265" s="313"/>
      <c r="E1265" s="313"/>
      <c r="F1265" s="315"/>
      <c r="G1265" s="349"/>
      <c r="H1265" s="385"/>
      <c r="I1265" s="328"/>
      <c r="J1265" s="330"/>
      <c r="K1265" s="373"/>
      <c r="L1265" s="373"/>
      <c r="M1265" s="375"/>
      <c r="N1265" s="376"/>
      <c r="P1265" s="4"/>
      <c r="Q1265" s="4"/>
    </row>
    <row r="1266" spans="1:22" ht="15.75" customHeight="1">
      <c r="A1266" s="313"/>
      <c r="B1266" s="343"/>
      <c r="C1266" s="380"/>
      <c r="D1266" s="313"/>
      <c r="E1266" s="313"/>
      <c r="F1266" s="315"/>
      <c r="G1266" s="349"/>
      <c r="H1266" s="385"/>
      <c r="I1266" s="30" t="s">
        <v>35</v>
      </c>
      <c r="J1266" s="31" t="s">
        <v>35</v>
      </c>
      <c r="K1266" s="373"/>
      <c r="L1266" s="373"/>
      <c r="M1266" s="375"/>
      <c r="N1266" s="376"/>
      <c r="P1266" s="4"/>
      <c r="Q1266" s="4"/>
    </row>
    <row r="1267" spans="1:22" ht="18.75" customHeight="1" thickBot="1">
      <c r="A1267" s="313"/>
      <c r="B1267" s="343"/>
      <c r="C1267" s="32" t="s">
        <v>82</v>
      </c>
      <c r="D1267" s="314"/>
      <c r="E1267" s="314"/>
      <c r="F1267" s="316"/>
      <c r="G1267" s="350"/>
      <c r="H1267" s="386"/>
      <c r="I1267" s="54">
        <f>'様式第６号(2)'!$I$18</f>
        <v>0</v>
      </c>
      <c r="J1267" s="55">
        <f>'様式第６号(3)'!$I$18</f>
        <v>0</v>
      </c>
      <c r="K1267" s="373"/>
      <c r="L1267" s="373"/>
      <c r="M1267" s="375"/>
      <c r="N1267" s="376"/>
      <c r="P1267" s="4"/>
      <c r="Q1267" s="4"/>
    </row>
    <row r="1268" spans="1:22" ht="45" customHeight="1">
      <c r="A1268" s="313"/>
      <c r="B1268" s="343"/>
      <c r="C1268" s="379" t="str">
        <f>IF(OR(C1257="",C1261=""),"",IF(AND(C1265&gt;=0.85,C1265&lt;=1.15),"○","×"))</f>
        <v/>
      </c>
      <c r="D1268" s="382" t="str">
        <f>IF(C1257="","",C1257)</f>
        <v/>
      </c>
      <c r="E1268" s="336"/>
      <c r="F1268" s="338" t="str">
        <f>IFERROR(D1268*E1268,"")</f>
        <v/>
      </c>
      <c r="G1268" s="327" t="str">
        <f>IF(F1268&lt;F1260,ROUNDUP(F1268*D1260/ F1260,0),"")</f>
        <v/>
      </c>
      <c r="H1268" s="329" t="str">
        <f>IF(F1268&lt;F1260,ROUNDUP(F1268*E1260/ F1260,0),"")</f>
        <v/>
      </c>
      <c r="I1268" s="331" t="str">
        <f>IFERROR(ROUNDUP(I1264*I1267,0),"")</f>
        <v/>
      </c>
      <c r="J1268" s="333" t="str">
        <f>IFERROR(ROUNDUP(J1264*J1267,0),"")</f>
        <v/>
      </c>
      <c r="K1268" s="373"/>
      <c r="L1268" s="373"/>
      <c r="M1268" s="375"/>
      <c r="N1268" s="376"/>
      <c r="P1268" s="4"/>
      <c r="Q1268" s="4"/>
    </row>
    <row r="1269" spans="1:22" ht="19.5" customHeight="1" thickBot="1">
      <c r="A1269" s="314"/>
      <c r="B1269" s="344"/>
      <c r="C1269" s="381"/>
      <c r="D1269" s="383"/>
      <c r="E1269" s="337"/>
      <c r="F1269" s="339"/>
      <c r="G1269" s="328"/>
      <c r="H1269" s="330"/>
      <c r="I1269" s="332"/>
      <c r="J1269" s="330"/>
      <c r="K1269" s="374"/>
      <c r="L1269" s="374"/>
      <c r="M1269" s="377"/>
      <c r="N1269" s="378"/>
      <c r="P1269" s="33"/>
      <c r="Q1269" s="34"/>
      <c r="R1269" s="34"/>
    </row>
    <row r="1270" spans="1:22" ht="24" customHeight="1" thickBot="1">
      <c r="A1270" s="10" t="s">
        <v>108</v>
      </c>
      <c r="B1270" s="11" t="s">
        <v>84</v>
      </c>
      <c r="C1270" s="12" t="s">
        <v>7</v>
      </c>
      <c r="D1270" s="12" t="s">
        <v>8</v>
      </c>
      <c r="E1270" s="12" t="s">
        <v>9</v>
      </c>
      <c r="F1270" s="13" t="s">
        <v>10</v>
      </c>
      <c r="G1270" s="334" t="s">
        <v>44</v>
      </c>
      <c r="H1270" s="335"/>
      <c r="I1270" s="334" t="s">
        <v>45</v>
      </c>
      <c r="J1270" s="335"/>
      <c r="K1270" s="318" t="s">
        <v>46</v>
      </c>
      <c r="L1270" s="403"/>
      <c r="M1270" s="403"/>
      <c r="N1270" s="319"/>
      <c r="O1270" s="404" t="s">
        <v>47</v>
      </c>
      <c r="P1270" s="404"/>
      <c r="Q1270" s="404"/>
      <c r="R1270" s="346"/>
      <c r="T1270" s="14"/>
      <c r="U1270" s="14"/>
      <c r="V1270" s="14"/>
    </row>
    <row r="1271" spans="1:22" ht="31.5" customHeight="1" thickBot="1">
      <c r="A1271" s="313">
        <v>78</v>
      </c>
      <c r="B1271" s="15" t="s">
        <v>48</v>
      </c>
      <c r="C1271" s="11" t="s">
        <v>49</v>
      </c>
      <c r="D1271" s="313" t="s">
        <v>50</v>
      </c>
      <c r="E1271" s="313" t="s">
        <v>51</v>
      </c>
      <c r="F1271" s="315" t="s">
        <v>52</v>
      </c>
      <c r="G1271" s="16" t="s">
        <v>53</v>
      </c>
      <c r="H1271" s="17" t="s">
        <v>54</v>
      </c>
      <c r="I1271" s="18" t="s">
        <v>53</v>
      </c>
      <c r="J1271" s="17" t="s">
        <v>54</v>
      </c>
      <c r="K1271" s="317" t="s">
        <v>55</v>
      </c>
      <c r="L1271" s="318"/>
      <c r="M1271" s="320" t="s">
        <v>56</v>
      </c>
      <c r="N1271" s="317"/>
      <c r="O1271" s="321" t="s">
        <v>57</v>
      </c>
      <c r="P1271" s="321"/>
      <c r="Q1271" s="323" t="s">
        <v>58</v>
      </c>
      <c r="R1271" s="324"/>
      <c r="T1271" s="19"/>
      <c r="U1271" s="43"/>
      <c r="V1271" s="20"/>
    </row>
    <row r="1272" spans="1:22" ht="24" customHeight="1" thickBot="1">
      <c r="A1272" s="313"/>
      <c r="B1272" s="397" t="str">
        <f>IF('様式第６号(2)'!B207="","",'様式第６号(2)'!B207)</f>
        <v/>
      </c>
      <c r="C1272" s="21" t="s">
        <v>59</v>
      </c>
      <c r="D1272" s="313"/>
      <c r="E1272" s="313"/>
      <c r="F1272" s="315"/>
      <c r="G1272" s="348" t="s">
        <v>60</v>
      </c>
      <c r="H1272" s="399" t="s">
        <v>61</v>
      </c>
      <c r="I1272" s="400" t="s">
        <v>62</v>
      </c>
      <c r="J1272" s="384" t="s">
        <v>63</v>
      </c>
      <c r="K1272" s="319"/>
      <c r="L1272" s="318"/>
      <c r="M1272" s="320"/>
      <c r="N1272" s="317"/>
      <c r="O1272" s="322"/>
      <c r="P1272" s="322"/>
      <c r="Q1272" s="325"/>
      <c r="R1272" s="326"/>
    </row>
    <row r="1273" spans="1:22" ht="17.25" customHeight="1">
      <c r="A1273" s="313"/>
      <c r="B1273" s="398"/>
      <c r="C1273" s="340"/>
      <c r="D1273" s="313"/>
      <c r="E1273" s="313"/>
      <c r="F1273" s="315"/>
      <c r="G1273" s="349"/>
      <c r="H1273" s="385"/>
      <c r="I1273" s="401"/>
      <c r="J1273" s="385"/>
      <c r="K1273" s="388" t="str">
        <f>IFERROR((IF((I1284+J1284)&gt;12000*E1284,ROUNDUP(12000*E1284*I1284/(I1284+J1284),0),"")),"")</f>
        <v/>
      </c>
      <c r="L1273" s="388"/>
      <c r="M1273" s="391" t="str">
        <f>IFERROR((IF((I1284+J1284)&gt;12000*E1284,ROUNDUP(12000*E1284*J1284/(I1284+J1284),0),"")),"")</f>
        <v/>
      </c>
      <c r="N1273" s="392"/>
      <c r="O1273" s="351" t="str">
        <f>IF(AND(I1284="",K1273=""),"",MIN(I1284,K1273)+K1280)</f>
        <v/>
      </c>
      <c r="P1273" s="352"/>
      <c r="Q1273" s="355" t="str">
        <f>IF(AND(J1284="",M1273=""),"",MIN(J1284,M1273)+M1280)</f>
        <v/>
      </c>
      <c r="R1273" s="356"/>
    </row>
    <row r="1274" spans="1:22" ht="15.75" customHeight="1">
      <c r="A1274" s="313"/>
      <c r="B1274" s="398"/>
      <c r="C1274" s="341"/>
      <c r="D1274" s="313"/>
      <c r="E1274" s="313"/>
      <c r="F1274" s="315"/>
      <c r="G1274" s="349"/>
      <c r="H1274" s="385"/>
      <c r="I1274" s="401"/>
      <c r="J1274" s="385"/>
      <c r="K1274" s="389"/>
      <c r="L1274" s="389"/>
      <c r="M1274" s="393"/>
      <c r="N1274" s="394"/>
      <c r="O1274" s="353"/>
      <c r="P1274" s="353"/>
      <c r="Q1274" s="357"/>
      <c r="R1274" s="358"/>
    </row>
    <row r="1275" spans="1:22" ht="19.5" customHeight="1" thickBot="1">
      <c r="A1275" s="313"/>
      <c r="B1275" s="398"/>
      <c r="C1275" s="341"/>
      <c r="D1275" s="314"/>
      <c r="E1275" s="314"/>
      <c r="F1275" s="316"/>
      <c r="G1275" s="350"/>
      <c r="H1275" s="386"/>
      <c r="I1275" s="402"/>
      <c r="J1275" s="386"/>
      <c r="K1275" s="389"/>
      <c r="L1275" s="389"/>
      <c r="M1275" s="393"/>
      <c r="N1275" s="394"/>
      <c r="O1275" s="353"/>
      <c r="P1275" s="353"/>
      <c r="Q1275" s="357"/>
      <c r="R1275" s="358"/>
    </row>
    <row r="1276" spans="1:22" ht="45" customHeight="1">
      <c r="A1276" s="313"/>
      <c r="B1276" s="398"/>
      <c r="C1276" s="25" t="s">
        <v>66</v>
      </c>
      <c r="D1276" s="361" t="str">
        <f>IF('様式第６号(2)'!T207="","",'様式第６号(2)'!T207)</f>
        <v/>
      </c>
      <c r="E1276" s="361" t="str">
        <f>IF('様式第６号(3)'!W200="","",'様式第６号(3)'!W200)</f>
        <v/>
      </c>
      <c r="F1276" s="363" t="str">
        <f>IF(OR(D1276="",E1276=""),"",D1276+E1276)</f>
        <v/>
      </c>
      <c r="G1276" s="365" t="str">
        <f>IF(F1276&lt;=F1284,D1276,"")</f>
        <v/>
      </c>
      <c r="H1276" s="367" t="str">
        <f>IF(F1276&lt;=F1284,E1276,"")</f>
        <v/>
      </c>
      <c r="I1276" s="369" t="str">
        <f>IF('様式第６号(2)'!V207="","",'様式第６号(2)'!V207)</f>
        <v/>
      </c>
      <c r="J1276" s="371" t="str">
        <f>IF('様式第６号(3)'!P200="","",'様式第６号(3)'!P200)</f>
        <v/>
      </c>
      <c r="K1276" s="389"/>
      <c r="L1276" s="389"/>
      <c r="M1276" s="393"/>
      <c r="N1276" s="394"/>
      <c r="O1276" s="353"/>
      <c r="P1276" s="353"/>
      <c r="Q1276" s="357"/>
      <c r="R1276" s="358"/>
    </row>
    <row r="1277" spans="1:22" ht="19.5" customHeight="1" thickBot="1">
      <c r="A1277" s="313"/>
      <c r="B1277" s="398"/>
      <c r="C1277" s="340"/>
      <c r="D1277" s="362"/>
      <c r="E1277" s="362"/>
      <c r="F1277" s="364"/>
      <c r="G1277" s="366"/>
      <c r="H1277" s="368"/>
      <c r="I1277" s="370"/>
      <c r="J1277" s="372"/>
      <c r="K1277" s="390"/>
      <c r="L1277" s="390"/>
      <c r="M1277" s="395"/>
      <c r="N1277" s="396"/>
      <c r="O1277" s="354"/>
      <c r="P1277" s="354"/>
      <c r="Q1277" s="359"/>
      <c r="R1277" s="360"/>
    </row>
    <row r="1278" spans="1:22" ht="28.5" customHeight="1" thickBot="1">
      <c r="A1278" s="313"/>
      <c r="B1278" s="398"/>
      <c r="C1278" s="341"/>
      <c r="D1278" s="12" t="s">
        <v>11</v>
      </c>
      <c r="E1278" s="12" t="s">
        <v>12</v>
      </c>
      <c r="F1278" s="26" t="s">
        <v>13</v>
      </c>
      <c r="G1278" s="334" t="s">
        <v>67</v>
      </c>
      <c r="H1278" s="335"/>
      <c r="I1278" s="42" t="s">
        <v>68</v>
      </c>
      <c r="J1278" s="27" t="s">
        <v>69</v>
      </c>
      <c r="K1278" s="342" t="s">
        <v>70</v>
      </c>
      <c r="L1278" s="342"/>
      <c r="M1278" s="342"/>
      <c r="N1278" s="335"/>
    </row>
    <row r="1279" spans="1:22" ht="41.25" customHeight="1" thickBot="1">
      <c r="A1279" s="313"/>
      <c r="B1279" s="343" t="str">
        <f>IF('様式第６号(2)'!D207="","",'様式第６号(2)'!D207)</f>
        <v/>
      </c>
      <c r="C1279" s="341"/>
      <c r="D1279" s="313" t="s">
        <v>71</v>
      </c>
      <c r="E1279" s="313" t="s">
        <v>72</v>
      </c>
      <c r="F1279" s="315" t="s">
        <v>73</v>
      </c>
      <c r="G1279" s="42" t="s">
        <v>74</v>
      </c>
      <c r="H1279" s="27" t="s">
        <v>75</v>
      </c>
      <c r="I1279" s="42" t="s">
        <v>74</v>
      </c>
      <c r="J1279" s="27" t="s">
        <v>75</v>
      </c>
      <c r="K1279" s="345" t="s">
        <v>57</v>
      </c>
      <c r="L1279" s="346"/>
      <c r="M1279" s="347" t="s">
        <v>76</v>
      </c>
      <c r="N1279" s="346"/>
      <c r="O1279" s="28"/>
      <c r="P1279" s="4"/>
      <c r="Q1279" s="4"/>
    </row>
    <row r="1280" spans="1:22" ht="18.75" customHeight="1">
      <c r="A1280" s="313"/>
      <c r="B1280" s="343"/>
      <c r="C1280" s="29" t="s">
        <v>78</v>
      </c>
      <c r="D1280" s="313"/>
      <c r="E1280" s="313"/>
      <c r="F1280" s="315"/>
      <c r="G1280" s="348" t="s">
        <v>79</v>
      </c>
      <c r="H1280" s="384" t="s">
        <v>80</v>
      </c>
      <c r="I1280" s="387" t="str">
        <f>IF(E1284="","",MIN(G1276,G1284)+SUM(I1276))</f>
        <v/>
      </c>
      <c r="J1280" s="333" t="str">
        <f>IF(E1284="","",MIN(H1276,H1284)+SUM(J1276))</f>
        <v/>
      </c>
      <c r="K1280" s="373" t="str">
        <f>IF('様式第６号(2)'!AB207="","",'様式第６号(2)'!AB207)</f>
        <v/>
      </c>
      <c r="L1280" s="373"/>
      <c r="M1280" s="375" t="str">
        <f>IF('様式第６号(3)'!V200="","",'様式第６号(3)'!V200)</f>
        <v/>
      </c>
      <c r="N1280" s="376"/>
      <c r="P1280" s="4"/>
      <c r="Q1280" s="4"/>
    </row>
    <row r="1281" spans="1:22" ht="19.5" customHeight="1" thickBot="1">
      <c r="A1281" s="313"/>
      <c r="B1281" s="343"/>
      <c r="C1281" s="379" t="str">
        <f>IFERROR(C1277/C1273,"")</f>
        <v/>
      </c>
      <c r="D1281" s="313"/>
      <c r="E1281" s="313"/>
      <c r="F1281" s="315"/>
      <c r="G1281" s="349"/>
      <c r="H1281" s="385"/>
      <c r="I1281" s="328"/>
      <c r="J1281" s="330"/>
      <c r="K1281" s="373"/>
      <c r="L1281" s="373"/>
      <c r="M1281" s="375"/>
      <c r="N1281" s="376"/>
      <c r="P1281" s="4"/>
      <c r="Q1281" s="4"/>
    </row>
    <row r="1282" spans="1:22" ht="15.75" customHeight="1">
      <c r="A1282" s="313"/>
      <c r="B1282" s="343"/>
      <c r="C1282" s="380"/>
      <c r="D1282" s="313"/>
      <c r="E1282" s="313"/>
      <c r="F1282" s="315"/>
      <c r="G1282" s="349"/>
      <c r="H1282" s="385"/>
      <c r="I1282" s="30" t="s">
        <v>35</v>
      </c>
      <c r="J1282" s="31" t="s">
        <v>35</v>
      </c>
      <c r="K1282" s="373"/>
      <c r="L1282" s="373"/>
      <c r="M1282" s="375"/>
      <c r="N1282" s="376"/>
      <c r="P1282" s="4"/>
      <c r="Q1282" s="4"/>
    </row>
    <row r="1283" spans="1:22" ht="18.75" customHeight="1" thickBot="1">
      <c r="A1283" s="313"/>
      <c r="B1283" s="343"/>
      <c r="C1283" s="32" t="s">
        <v>82</v>
      </c>
      <c r="D1283" s="314"/>
      <c r="E1283" s="314"/>
      <c r="F1283" s="316"/>
      <c r="G1283" s="350"/>
      <c r="H1283" s="386"/>
      <c r="I1283" s="54">
        <f>'様式第６号(2)'!$I$18</f>
        <v>0</v>
      </c>
      <c r="J1283" s="55">
        <f>'様式第６号(3)'!$I$18</f>
        <v>0</v>
      </c>
      <c r="K1283" s="373"/>
      <c r="L1283" s="373"/>
      <c r="M1283" s="375"/>
      <c r="N1283" s="376"/>
      <c r="P1283" s="4"/>
      <c r="Q1283" s="4"/>
    </row>
    <row r="1284" spans="1:22" ht="45" customHeight="1">
      <c r="A1284" s="313"/>
      <c r="B1284" s="343"/>
      <c r="C1284" s="379" t="str">
        <f>IF(OR(C1273="",C1277=""),"",IF(AND(C1281&gt;=0.85,C1281&lt;=1.15),"○","×"))</f>
        <v/>
      </c>
      <c r="D1284" s="382" t="str">
        <f>IF(C1273="","",C1273)</f>
        <v/>
      </c>
      <c r="E1284" s="336"/>
      <c r="F1284" s="338" t="str">
        <f>IFERROR(D1284*E1284,"")</f>
        <v/>
      </c>
      <c r="G1284" s="327" t="str">
        <f>IF(F1284&lt;F1276,ROUNDUP(F1284*D1276/ F1276,0),"")</f>
        <v/>
      </c>
      <c r="H1284" s="329" t="str">
        <f>IF(F1284&lt;F1276,ROUNDUP(F1284*E1276/ F1276,0),"")</f>
        <v/>
      </c>
      <c r="I1284" s="331" t="str">
        <f>IFERROR(ROUNDUP(I1280*I1283,0),"")</f>
        <v/>
      </c>
      <c r="J1284" s="333" t="str">
        <f>IFERROR(ROUNDUP(J1280*J1283,0),"")</f>
        <v/>
      </c>
      <c r="K1284" s="373"/>
      <c r="L1284" s="373"/>
      <c r="M1284" s="375"/>
      <c r="N1284" s="376"/>
      <c r="P1284" s="4"/>
      <c r="Q1284" s="4"/>
    </row>
    <row r="1285" spans="1:22" ht="19.5" customHeight="1" thickBot="1">
      <c r="A1285" s="314"/>
      <c r="B1285" s="344"/>
      <c r="C1285" s="381"/>
      <c r="D1285" s="383"/>
      <c r="E1285" s="337"/>
      <c r="F1285" s="339"/>
      <c r="G1285" s="328"/>
      <c r="H1285" s="330"/>
      <c r="I1285" s="332"/>
      <c r="J1285" s="330"/>
      <c r="K1285" s="374"/>
      <c r="L1285" s="374"/>
      <c r="M1285" s="377"/>
      <c r="N1285" s="378"/>
      <c r="P1285" s="33"/>
      <c r="Q1285" s="34"/>
      <c r="R1285" s="34"/>
    </row>
    <row r="1286" spans="1:22" ht="24" customHeight="1" thickBot="1">
      <c r="A1286" s="10" t="s">
        <v>108</v>
      </c>
      <c r="B1286" s="11" t="s">
        <v>84</v>
      </c>
      <c r="C1286" s="12" t="s">
        <v>7</v>
      </c>
      <c r="D1286" s="12" t="s">
        <v>8</v>
      </c>
      <c r="E1286" s="12" t="s">
        <v>9</v>
      </c>
      <c r="F1286" s="13" t="s">
        <v>10</v>
      </c>
      <c r="G1286" s="334" t="s">
        <v>44</v>
      </c>
      <c r="H1286" s="335"/>
      <c r="I1286" s="334" t="s">
        <v>45</v>
      </c>
      <c r="J1286" s="335"/>
      <c r="K1286" s="318" t="s">
        <v>46</v>
      </c>
      <c r="L1286" s="403"/>
      <c r="M1286" s="403"/>
      <c r="N1286" s="319"/>
      <c r="O1286" s="404" t="s">
        <v>47</v>
      </c>
      <c r="P1286" s="404"/>
      <c r="Q1286" s="404"/>
      <c r="R1286" s="346"/>
      <c r="T1286" s="14"/>
      <c r="U1286" s="14"/>
      <c r="V1286" s="14"/>
    </row>
    <row r="1287" spans="1:22" ht="31.5" customHeight="1" thickBot="1">
      <c r="A1287" s="313">
        <v>79</v>
      </c>
      <c r="B1287" s="15" t="s">
        <v>48</v>
      </c>
      <c r="C1287" s="11" t="s">
        <v>49</v>
      </c>
      <c r="D1287" s="313" t="s">
        <v>50</v>
      </c>
      <c r="E1287" s="313" t="s">
        <v>51</v>
      </c>
      <c r="F1287" s="315" t="s">
        <v>52</v>
      </c>
      <c r="G1287" s="16" t="s">
        <v>53</v>
      </c>
      <c r="H1287" s="17" t="s">
        <v>54</v>
      </c>
      <c r="I1287" s="18" t="s">
        <v>53</v>
      </c>
      <c r="J1287" s="17" t="s">
        <v>54</v>
      </c>
      <c r="K1287" s="317" t="s">
        <v>55</v>
      </c>
      <c r="L1287" s="318"/>
      <c r="M1287" s="320" t="s">
        <v>56</v>
      </c>
      <c r="N1287" s="317"/>
      <c r="O1287" s="321" t="s">
        <v>57</v>
      </c>
      <c r="P1287" s="321"/>
      <c r="Q1287" s="323" t="s">
        <v>58</v>
      </c>
      <c r="R1287" s="324"/>
      <c r="T1287" s="19"/>
      <c r="U1287" s="43"/>
      <c r="V1287" s="20"/>
    </row>
    <row r="1288" spans="1:22" ht="24" customHeight="1" thickBot="1">
      <c r="A1288" s="313"/>
      <c r="B1288" s="397" t="str">
        <f>IF('様式第６号(2)'!B209="","",'様式第６号(2)'!B209)</f>
        <v/>
      </c>
      <c r="C1288" s="21" t="s">
        <v>59</v>
      </c>
      <c r="D1288" s="313"/>
      <c r="E1288" s="313"/>
      <c r="F1288" s="315"/>
      <c r="G1288" s="348" t="s">
        <v>60</v>
      </c>
      <c r="H1288" s="399" t="s">
        <v>61</v>
      </c>
      <c r="I1288" s="400" t="s">
        <v>62</v>
      </c>
      <c r="J1288" s="384" t="s">
        <v>63</v>
      </c>
      <c r="K1288" s="319"/>
      <c r="L1288" s="318"/>
      <c r="M1288" s="320"/>
      <c r="N1288" s="317"/>
      <c r="O1288" s="322"/>
      <c r="P1288" s="322"/>
      <c r="Q1288" s="325"/>
      <c r="R1288" s="326"/>
    </row>
    <row r="1289" spans="1:22" ht="17.25" customHeight="1">
      <c r="A1289" s="313"/>
      <c r="B1289" s="398"/>
      <c r="C1289" s="340"/>
      <c r="D1289" s="313"/>
      <c r="E1289" s="313"/>
      <c r="F1289" s="315"/>
      <c r="G1289" s="349"/>
      <c r="H1289" s="385"/>
      <c r="I1289" s="401"/>
      <c r="J1289" s="385"/>
      <c r="K1289" s="388" t="str">
        <f>IFERROR((IF((I1300+J1300)&gt;12000*E1300,ROUNDUP(12000*E1300*I1300/(I1300+J1300),0),"")),"")</f>
        <v/>
      </c>
      <c r="L1289" s="388"/>
      <c r="M1289" s="391" t="str">
        <f>IFERROR((IF((I1300+J1300)&gt;12000*E1300,ROUNDUP(12000*E1300*J1300/(I1300+J1300),0),"")),"")</f>
        <v/>
      </c>
      <c r="N1289" s="392"/>
      <c r="O1289" s="351" t="str">
        <f>IF(AND(I1300="",K1289=""),"",MIN(I1300,K1289)+K1296)</f>
        <v/>
      </c>
      <c r="P1289" s="352"/>
      <c r="Q1289" s="355" t="str">
        <f>IF(AND(J1300="",M1289=""),"",MIN(J1300,M1289)+M1296)</f>
        <v/>
      </c>
      <c r="R1289" s="356"/>
    </row>
    <row r="1290" spans="1:22" ht="15.75" customHeight="1">
      <c r="A1290" s="313"/>
      <c r="B1290" s="398"/>
      <c r="C1290" s="341"/>
      <c r="D1290" s="313"/>
      <c r="E1290" s="313"/>
      <c r="F1290" s="315"/>
      <c r="G1290" s="349"/>
      <c r="H1290" s="385"/>
      <c r="I1290" s="401"/>
      <c r="J1290" s="385"/>
      <c r="K1290" s="389"/>
      <c r="L1290" s="389"/>
      <c r="M1290" s="393"/>
      <c r="N1290" s="394"/>
      <c r="O1290" s="353"/>
      <c r="P1290" s="353"/>
      <c r="Q1290" s="357"/>
      <c r="R1290" s="358"/>
    </row>
    <row r="1291" spans="1:22" ht="19.5" customHeight="1" thickBot="1">
      <c r="A1291" s="313"/>
      <c r="B1291" s="398"/>
      <c r="C1291" s="341"/>
      <c r="D1291" s="314"/>
      <c r="E1291" s="314"/>
      <c r="F1291" s="316"/>
      <c r="G1291" s="350"/>
      <c r="H1291" s="386"/>
      <c r="I1291" s="402"/>
      <c r="J1291" s="386"/>
      <c r="K1291" s="389"/>
      <c r="L1291" s="389"/>
      <c r="M1291" s="393"/>
      <c r="N1291" s="394"/>
      <c r="O1291" s="353"/>
      <c r="P1291" s="353"/>
      <c r="Q1291" s="357"/>
      <c r="R1291" s="358"/>
    </row>
    <row r="1292" spans="1:22" ht="45" customHeight="1">
      <c r="A1292" s="313"/>
      <c r="B1292" s="398"/>
      <c r="C1292" s="25" t="s">
        <v>66</v>
      </c>
      <c r="D1292" s="361" t="str">
        <f>IF('様式第６号(2)'!T209="","",'様式第６号(2)'!T209)</f>
        <v/>
      </c>
      <c r="E1292" s="361" t="str">
        <f>IF('様式第６号(3)'!W202="","",'様式第６号(3)'!W202)</f>
        <v/>
      </c>
      <c r="F1292" s="363" t="str">
        <f>IF(OR(D1292="",E1292=""),"",D1292+E1292)</f>
        <v/>
      </c>
      <c r="G1292" s="365" t="str">
        <f>IF(F1292&lt;=F1300,D1292,"")</f>
        <v/>
      </c>
      <c r="H1292" s="367" t="str">
        <f>IF(F1292&lt;=F1300,E1292,"")</f>
        <v/>
      </c>
      <c r="I1292" s="369" t="str">
        <f>IF('様式第６号(2)'!V209="","",'様式第６号(2)'!V209)</f>
        <v/>
      </c>
      <c r="J1292" s="371" t="str">
        <f>IF('様式第６号(3)'!P202="","",'様式第６号(3)'!P202)</f>
        <v/>
      </c>
      <c r="K1292" s="389"/>
      <c r="L1292" s="389"/>
      <c r="M1292" s="393"/>
      <c r="N1292" s="394"/>
      <c r="O1292" s="353"/>
      <c r="P1292" s="353"/>
      <c r="Q1292" s="357"/>
      <c r="R1292" s="358"/>
    </row>
    <row r="1293" spans="1:22" ht="19.5" customHeight="1" thickBot="1">
      <c r="A1293" s="313"/>
      <c r="B1293" s="398"/>
      <c r="C1293" s="340"/>
      <c r="D1293" s="362"/>
      <c r="E1293" s="362"/>
      <c r="F1293" s="364"/>
      <c r="G1293" s="366"/>
      <c r="H1293" s="368"/>
      <c r="I1293" s="370"/>
      <c r="J1293" s="372"/>
      <c r="K1293" s="390"/>
      <c r="L1293" s="390"/>
      <c r="M1293" s="395"/>
      <c r="N1293" s="396"/>
      <c r="O1293" s="354"/>
      <c r="P1293" s="354"/>
      <c r="Q1293" s="359"/>
      <c r="R1293" s="360"/>
    </row>
    <row r="1294" spans="1:22" ht="28.5" customHeight="1" thickBot="1">
      <c r="A1294" s="313"/>
      <c r="B1294" s="398"/>
      <c r="C1294" s="341"/>
      <c r="D1294" s="12" t="s">
        <v>11</v>
      </c>
      <c r="E1294" s="12" t="s">
        <v>12</v>
      </c>
      <c r="F1294" s="26" t="s">
        <v>13</v>
      </c>
      <c r="G1294" s="334" t="s">
        <v>67</v>
      </c>
      <c r="H1294" s="335"/>
      <c r="I1294" s="42" t="s">
        <v>68</v>
      </c>
      <c r="J1294" s="27" t="s">
        <v>69</v>
      </c>
      <c r="K1294" s="342" t="s">
        <v>70</v>
      </c>
      <c r="L1294" s="342"/>
      <c r="M1294" s="342"/>
      <c r="N1294" s="335"/>
    </row>
    <row r="1295" spans="1:22" ht="41.25" customHeight="1" thickBot="1">
      <c r="A1295" s="313"/>
      <c r="B1295" s="343" t="str">
        <f>IF('様式第６号(2)'!D209="","",'様式第６号(2)'!D209)</f>
        <v/>
      </c>
      <c r="C1295" s="341"/>
      <c r="D1295" s="313" t="s">
        <v>71</v>
      </c>
      <c r="E1295" s="313" t="s">
        <v>72</v>
      </c>
      <c r="F1295" s="315" t="s">
        <v>73</v>
      </c>
      <c r="G1295" s="42" t="s">
        <v>74</v>
      </c>
      <c r="H1295" s="27" t="s">
        <v>75</v>
      </c>
      <c r="I1295" s="42" t="s">
        <v>74</v>
      </c>
      <c r="J1295" s="27" t="s">
        <v>75</v>
      </c>
      <c r="K1295" s="345" t="s">
        <v>57</v>
      </c>
      <c r="L1295" s="346"/>
      <c r="M1295" s="347" t="s">
        <v>76</v>
      </c>
      <c r="N1295" s="346"/>
      <c r="O1295" s="28"/>
      <c r="P1295" s="4"/>
      <c r="Q1295" s="4"/>
      <c r="T1295" s="3"/>
      <c r="U1295" s="3"/>
      <c r="V1295" s="3"/>
    </row>
    <row r="1296" spans="1:22" ht="18.75" customHeight="1">
      <c r="A1296" s="313"/>
      <c r="B1296" s="343"/>
      <c r="C1296" s="29" t="s">
        <v>78</v>
      </c>
      <c r="D1296" s="313"/>
      <c r="E1296" s="313"/>
      <c r="F1296" s="315"/>
      <c r="G1296" s="348" t="s">
        <v>79</v>
      </c>
      <c r="H1296" s="384" t="s">
        <v>80</v>
      </c>
      <c r="I1296" s="387" t="str">
        <f>IF(E1300="","",MIN(G1292,G1300)+SUM(I1292))</f>
        <v/>
      </c>
      <c r="J1296" s="333" t="str">
        <f>IF(E1300="","",MIN(H1292,H1300)+SUM(J1292))</f>
        <v/>
      </c>
      <c r="K1296" s="373" t="str">
        <f>IF('様式第６号(2)'!AB209="","",'様式第６号(2)'!AB209)</f>
        <v/>
      </c>
      <c r="L1296" s="373"/>
      <c r="M1296" s="375" t="str">
        <f>IF('様式第６号(3)'!V202="","",'様式第６号(3)'!V202)</f>
        <v/>
      </c>
      <c r="N1296" s="376"/>
      <c r="P1296" s="4"/>
      <c r="Q1296" s="4"/>
      <c r="T1296" s="3"/>
      <c r="U1296" s="3"/>
      <c r="V1296" s="3"/>
    </row>
    <row r="1297" spans="1:22" ht="19.5" customHeight="1" thickBot="1">
      <c r="A1297" s="313"/>
      <c r="B1297" s="343"/>
      <c r="C1297" s="379" t="str">
        <f>IFERROR(C1293/C1289,"")</f>
        <v/>
      </c>
      <c r="D1297" s="313"/>
      <c r="E1297" s="313"/>
      <c r="F1297" s="315"/>
      <c r="G1297" s="349"/>
      <c r="H1297" s="385"/>
      <c r="I1297" s="328"/>
      <c r="J1297" s="330"/>
      <c r="K1297" s="373"/>
      <c r="L1297" s="373"/>
      <c r="M1297" s="375"/>
      <c r="N1297" s="376"/>
      <c r="P1297" s="4"/>
      <c r="Q1297" s="4"/>
      <c r="T1297" s="3"/>
      <c r="U1297" s="3"/>
      <c r="V1297" s="3"/>
    </row>
    <row r="1298" spans="1:22" ht="15.75" customHeight="1">
      <c r="A1298" s="313"/>
      <c r="B1298" s="343"/>
      <c r="C1298" s="380"/>
      <c r="D1298" s="313"/>
      <c r="E1298" s="313"/>
      <c r="F1298" s="315"/>
      <c r="G1298" s="349"/>
      <c r="H1298" s="385"/>
      <c r="I1298" s="30" t="s">
        <v>35</v>
      </c>
      <c r="J1298" s="31" t="s">
        <v>35</v>
      </c>
      <c r="K1298" s="373"/>
      <c r="L1298" s="373"/>
      <c r="M1298" s="375"/>
      <c r="N1298" s="376"/>
      <c r="P1298" s="4"/>
      <c r="Q1298" s="4"/>
      <c r="T1298" s="3"/>
      <c r="U1298" s="3"/>
      <c r="V1298" s="3"/>
    </row>
    <row r="1299" spans="1:22" ht="18.75" customHeight="1" thickBot="1">
      <c r="A1299" s="313"/>
      <c r="B1299" s="343"/>
      <c r="C1299" s="32" t="s">
        <v>82</v>
      </c>
      <c r="D1299" s="314"/>
      <c r="E1299" s="314"/>
      <c r="F1299" s="316"/>
      <c r="G1299" s="350"/>
      <c r="H1299" s="386"/>
      <c r="I1299" s="54">
        <f>'様式第６号(2)'!$I$18</f>
        <v>0</v>
      </c>
      <c r="J1299" s="55">
        <f>'様式第６号(3)'!$I$18</f>
        <v>0</v>
      </c>
      <c r="K1299" s="373"/>
      <c r="L1299" s="373"/>
      <c r="M1299" s="375"/>
      <c r="N1299" s="376"/>
      <c r="P1299" s="4"/>
      <c r="Q1299" s="4"/>
      <c r="T1299" s="3"/>
      <c r="U1299" s="3"/>
      <c r="V1299" s="3"/>
    </row>
    <row r="1300" spans="1:22" ht="45" customHeight="1">
      <c r="A1300" s="313"/>
      <c r="B1300" s="343"/>
      <c r="C1300" s="379" t="str">
        <f>IF(OR(C1289="",C1293=""),"",IF(AND(C1297&gt;=0.85,C1297&lt;=1.15),"○","×"))</f>
        <v/>
      </c>
      <c r="D1300" s="382" t="str">
        <f>IF(C1289="","",C1289)</f>
        <v/>
      </c>
      <c r="E1300" s="336"/>
      <c r="F1300" s="338" t="str">
        <f>IFERROR(D1300*E1300,"")</f>
        <v/>
      </c>
      <c r="G1300" s="327" t="str">
        <f>IF(F1300&lt;F1292,ROUNDUP(F1300*D1292/ F1292,0),"")</f>
        <v/>
      </c>
      <c r="H1300" s="329" t="str">
        <f>IF(F1300&lt;F1292,ROUNDUP(F1300*E1292/ F1292,0),"")</f>
        <v/>
      </c>
      <c r="I1300" s="331" t="str">
        <f>IFERROR(ROUNDUP(I1296*I1299,0),"")</f>
        <v/>
      </c>
      <c r="J1300" s="333" t="str">
        <f>IFERROR(ROUNDUP(J1296*J1299,0),"")</f>
        <v/>
      </c>
      <c r="K1300" s="373"/>
      <c r="L1300" s="373"/>
      <c r="M1300" s="375"/>
      <c r="N1300" s="376"/>
      <c r="P1300" s="4"/>
      <c r="Q1300" s="4"/>
      <c r="T1300" s="3"/>
      <c r="U1300" s="3"/>
      <c r="V1300" s="3"/>
    </row>
    <row r="1301" spans="1:22" ht="19.5" customHeight="1" thickBot="1">
      <c r="A1301" s="314"/>
      <c r="B1301" s="344"/>
      <c r="C1301" s="381"/>
      <c r="D1301" s="383"/>
      <c r="E1301" s="337"/>
      <c r="F1301" s="339"/>
      <c r="G1301" s="328"/>
      <c r="H1301" s="330"/>
      <c r="I1301" s="332"/>
      <c r="J1301" s="330"/>
      <c r="K1301" s="374"/>
      <c r="L1301" s="374"/>
      <c r="M1301" s="377"/>
      <c r="N1301" s="378"/>
      <c r="P1301" s="33"/>
      <c r="Q1301" s="34"/>
      <c r="R1301" s="34"/>
    </row>
    <row r="1302" spans="1:22" ht="24" customHeight="1" thickBot="1">
      <c r="A1302" s="10" t="s">
        <v>108</v>
      </c>
      <c r="B1302" s="11" t="s">
        <v>84</v>
      </c>
      <c r="C1302" s="12" t="s">
        <v>7</v>
      </c>
      <c r="D1302" s="12" t="s">
        <v>8</v>
      </c>
      <c r="E1302" s="12" t="s">
        <v>9</v>
      </c>
      <c r="F1302" s="13" t="s">
        <v>10</v>
      </c>
      <c r="G1302" s="334" t="s">
        <v>44</v>
      </c>
      <c r="H1302" s="335"/>
      <c r="I1302" s="334" t="s">
        <v>45</v>
      </c>
      <c r="J1302" s="335"/>
      <c r="K1302" s="318" t="s">
        <v>46</v>
      </c>
      <c r="L1302" s="403"/>
      <c r="M1302" s="403"/>
      <c r="N1302" s="319"/>
      <c r="O1302" s="404" t="s">
        <v>47</v>
      </c>
      <c r="P1302" s="404"/>
      <c r="Q1302" s="404"/>
      <c r="R1302" s="346"/>
      <c r="T1302" s="14"/>
      <c r="U1302" s="14"/>
      <c r="V1302" s="14"/>
    </row>
    <row r="1303" spans="1:22" ht="31.5" customHeight="1" thickBot="1">
      <c r="A1303" s="313">
        <v>80</v>
      </c>
      <c r="B1303" s="15" t="s">
        <v>48</v>
      </c>
      <c r="C1303" s="11" t="s">
        <v>49</v>
      </c>
      <c r="D1303" s="313" t="s">
        <v>50</v>
      </c>
      <c r="E1303" s="313" t="s">
        <v>51</v>
      </c>
      <c r="F1303" s="315" t="s">
        <v>52</v>
      </c>
      <c r="G1303" s="16" t="s">
        <v>53</v>
      </c>
      <c r="H1303" s="17" t="s">
        <v>54</v>
      </c>
      <c r="I1303" s="18" t="s">
        <v>53</v>
      </c>
      <c r="J1303" s="17" t="s">
        <v>54</v>
      </c>
      <c r="K1303" s="317" t="s">
        <v>55</v>
      </c>
      <c r="L1303" s="318"/>
      <c r="M1303" s="320" t="s">
        <v>56</v>
      </c>
      <c r="N1303" s="317"/>
      <c r="O1303" s="321" t="s">
        <v>57</v>
      </c>
      <c r="P1303" s="321"/>
      <c r="Q1303" s="323" t="s">
        <v>58</v>
      </c>
      <c r="R1303" s="324"/>
      <c r="T1303" s="19"/>
      <c r="U1303" s="43"/>
      <c r="V1303" s="20"/>
    </row>
    <row r="1304" spans="1:22" ht="24" customHeight="1" thickBot="1">
      <c r="A1304" s="313"/>
      <c r="B1304" s="397" t="str">
        <f>IF('様式第６号(2)'!B211="","",'様式第６号(2)'!B211)</f>
        <v/>
      </c>
      <c r="C1304" s="21" t="s">
        <v>59</v>
      </c>
      <c r="D1304" s="313"/>
      <c r="E1304" s="313"/>
      <c r="F1304" s="315"/>
      <c r="G1304" s="348" t="s">
        <v>60</v>
      </c>
      <c r="H1304" s="399" t="s">
        <v>61</v>
      </c>
      <c r="I1304" s="400" t="s">
        <v>62</v>
      </c>
      <c r="J1304" s="384" t="s">
        <v>63</v>
      </c>
      <c r="K1304" s="319"/>
      <c r="L1304" s="318"/>
      <c r="M1304" s="320"/>
      <c r="N1304" s="317"/>
      <c r="O1304" s="322"/>
      <c r="P1304" s="322"/>
      <c r="Q1304" s="325"/>
      <c r="R1304" s="326"/>
    </row>
    <row r="1305" spans="1:22" ht="17.25" customHeight="1">
      <c r="A1305" s="313"/>
      <c r="B1305" s="398"/>
      <c r="C1305" s="340"/>
      <c r="D1305" s="313"/>
      <c r="E1305" s="313"/>
      <c r="F1305" s="315"/>
      <c r="G1305" s="349"/>
      <c r="H1305" s="385"/>
      <c r="I1305" s="401"/>
      <c r="J1305" s="385"/>
      <c r="K1305" s="388" t="str">
        <f>IFERROR((IF((I1316+J1316)&gt;12000*E1316,ROUNDUP(12000*E1316*I1316/(I1316+J1316),0),"")),"")</f>
        <v/>
      </c>
      <c r="L1305" s="388"/>
      <c r="M1305" s="391" t="str">
        <f>IFERROR((IF((I1316+J1316)&gt;12000*E1316,ROUNDUP(12000*E1316*J1316/(I1316+J1316),0),"")),"")</f>
        <v/>
      </c>
      <c r="N1305" s="392"/>
      <c r="O1305" s="351" t="str">
        <f>IF(AND(I1316="",K1305=""),"",MIN(I1316,K1305)+K1312)</f>
        <v/>
      </c>
      <c r="P1305" s="352"/>
      <c r="Q1305" s="355" t="str">
        <f>IF(AND(J1316="",M1305=""),"",MIN(J1316,M1305)+M1312)</f>
        <v/>
      </c>
      <c r="R1305" s="356"/>
    </row>
    <row r="1306" spans="1:22" ht="15.75" customHeight="1">
      <c r="A1306" s="313"/>
      <c r="B1306" s="398"/>
      <c r="C1306" s="341"/>
      <c r="D1306" s="313"/>
      <c r="E1306" s="313"/>
      <c r="F1306" s="315"/>
      <c r="G1306" s="349"/>
      <c r="H1306" s="385"/>
      <c r="I1306" s="401"/>
      <c r="J1306" s="385"/>
      <c r="K1306" s="389"/>
      <c r="L1306" s="389"/>
      <c r="M1306" s="393"/>
      <c r="N1306" s="394"/>
      <c r="O1306" s="353"/>
      <c r="P1306" s="353"/>
      <c r="Q1306" s="357"/>
      <c r="R1306" s="358"/>
    </row>
    <row r="1307" spans="1:22" ht="19.5" customHeight="1" thickBot="1">
      <c r="A1307" s="313"/>
      <c r="B1307" s="398"/>
      <c r="C1307" s="341"/>
      <c r="D1307" s="314"/>
      <c r="E1307" s="314"/>
      <c r="F1307" s="316"/>
      <c r="G1307" s="350"/>
      <c r="H1307" s="386"/>
      <c r="I1307" s="402"/>
      <c r="J1307" s="386"/>
      <c r="K1307" s="389"/>
      <c r="L1307" s="389"/>
      <c r="M1307" s="393"/>
      <c r="N1307" s="394"/>
      <c r="O1307" s="353"/>
      <c r="P1307" s="353"/>
      <c r="Q1307" s="357"/>
      <c r="R1307" s="358"/>
    </row>
    <row r="1308" spans="1:22" ht="45" customHeight="1">
      <c r="A1308" s="313"/>
      <c r="B1308" s="398"/>
      <c r="C1308" s="25" t="s">
        <v>66</v>
      </c>
      <c r="D1308" s="361" t="str">
        <f>IF('様式第６号(2)'!T211="","",'様式第６号(2)'!T211)</f>
        <v/>
      </c>
      <c r="E1308" s="361" t="str">
        <f>IF('様式第６号(3)'!W204="","",'様式第６号(3)'!W204)</f>
        <v/>
      </c>
      <c r="F1308" s="363" t="str">
        <f>IF(OR(D1308="",E1308=""),"",D1308+E1308)</f>
        <v/>
      </c>
      <c r="G1308" s="365" t="str">
        <f>IF(F1308&lt;=F1316,D1308,"")</f>
        <v/>
      </c>
      <c r="H1308" s="367" t="str">
        <f>IF(F1308&lt;=F1316,E1308,"")</f>
        <v/>
      </c>
      <c r="I1308" s="369" t="str">
        <f>IF('様式第６号(2)'!V211="","",'様式第６号(2)'!V211)</f>
        <v/>
      </c>
      <c r="J1308" s="371" t="str">
        <f>IF('様式第６号(3)'!P204="","",'様式第６号(3)'!P204)</f>
        <v/>
      </c>
      <c r="K1308" s="389"/>
      <c r="L1308" s="389"/>
      <c r="M1308" s="393"/>
      <c r="N1308" s="394"/>
      <c r="O1308" s="353"/>
      <c r="P1308" s="353"/>
      <c r="Q1308" s="357"/>
      <c r="R1308" s="358"/>
    </row>
    <row r="1309" spans="1:22" ht="19.5" customHeight="1" thickBot="1">
      <c r="A1309" s="313"/>
      <c r="B1309" s="398"/>
      <c r="C1309" s="340"/>
      <c r="D1309" s="362"/>
      <c r="E1309" s="362"/>
      <c r="F1309" s="364"/>
      <c r="G1309" s="366"/>
      <c r="H1309" s="368"/>
      <c r="I1309" s="370"/>
      <c r="J1309" s="372"/>
      <c r="K1309" s="390"/>
      <c r="L1309" s="390"/>
      <c r="M1309" s="395"/>
      <c r="N1309" s="396"/>
      <c r="O1309" s="354"/>
      <c r="P1309" s="354"/>
      <c r="Q1309" s="359"/>
      <c r="R1309" s="360"/>
    </row>
    <row r="1310" spans="1:22" ht="28.5" customHeight="1" thickBot="1">
      <c r="A1310" s="313"/>
      <c r="B1310" s="398"/>
      <c r="C1310" s="341"/>
      <c r="D1310" s="12" t="s">
        <v>11</v>
      </c>
      <c r="E1310" s="12" t="s">
        <v>12</v>
      </c>
      <c r="F1310" s="26" t="s">
        <v>13</v>
      </c>
      <c r="G1310" s="334" t="s">
        <v>67</v>
      </c>
      <c r="H1310" s="335"/>
      <c r="I1310" s="42" t="s">
        <v>68</v>
      </c>
      <c r="J1310" s="27" t="s">
        <v>69</v>
      </c>
      <c r="K1310" s="342" t="s">
        <v>70</v>
      </c>
      <c r="L1310" s="342"/>
      <c r="M1310" s="342"/>
      <c r="N1310" s="335"/>
    </row>
    <row r="1311" spans="1:22" ht="41.25" customHeight="1" thickBot="1">
      <c r="A1311" s="313"/>
      <c r="B1311" s="343" t="str">
        <f>IF('様式第６号(2)'!D211="","",'様式第６号(2)'!D211)</f>
        <v/>
      </c>
      <c r="C1311" s="341"/>
      <c r="D1311" s="313" t="s">
        <v>71</v>
      </c>
      <c r="E1311" s="313" t="s">
        <v>72</v>
      </c>
      <c r="F1311" s="315" t="s">
        <v>73</v>
      </c>
      <c r="G1311" s="42" t="s">
        <v>74</v>
      </c>
      <c r="H1311" s="27" t="s">
        <v>75</v>
      </c>
      <c r="I1311" s="42" t="s">
        <v>74</v>
      </c>
      <c r="J1311" s="27" t="s">
        <v>75</v>
      </c>
      <c r="K1311" s="345" t="s">
        <v>57</v>
      </c>
      <c r="L1311" s="346"/>
      <c r="M1311" s="347" t="s">
        <v>76</v>
      </c>
      <c r="N1311" s="346"/>
      <c r="O1311" s="28"/>
      <c r="P1311" s="4"/>
      <c r="Q1311" s="4"/>
    </row>
    <row r="1312" spans="1:22" ht="18.75" customHeight="1">
      <c r="A1312" s="313"/>
      <c r="B1312" s="343"/>
      <c r="C1312" s="29" t="s">
        <v>78</v>
      </c>
      <c r="D1312" s="313"/>
      <c r="E1312" s="313"/>
      <c r="F1312" s="315"/>
      <c r="G1312" s="348" t="s">
        <v>79</v>
      </c>
      <c r="H1312" s="384" t="s">
        <v>80</v>
      </c>
      <c r="I1312" s="387" t="str">
        <f>IF(E1316="","",MIN(G1308,G1316)+SUM(I1308))</f>
        <v/>
      </c>
      <c r="J1312" s="333" t="str">
        <f>IF(E1316="","",MIN(H1308,H1316)+SUM(J1308))</f>
        <v/>
      </c>
      <c r="K1312" s="373" t="str">
        <f>IF('様式第６号(2)'!AB211="","",'様式第６号(2)'!AB211)</f>
        <v/>
      </c>
      <c r="L1312" s="373"/>
      <c r="M1312" s="375" t="str">
        <f>IF('様式第６号(3)'!V204="","",'様式第６号(3)'!V204)</f>
        <v/>
      </c>
      <c r="N1312" s="376"/>
      <c r="P1312" s="4"/>
      <c r="Q1312" s="4"/>
    </row>
    <row r="1313" spans="1:22" ht="19.5" customHeight="1" thickBot="1">
      <c r="A1313" s="313"/>
      <c r="B1313" s="343"/>
      <c r="C1313" s="379" t="str">
        <f>IFERROR(C1309/C1305,"")</f>
        <v/>
      </c>
      <c r="D1313" s="313"/>
      <c r="E1313" s="313"/>
      <c r="F1313" s="315"/>
      <c r="G1313" s="349"/>
      <c r="H1313" s="385"/>
      <c r="I1313" s="328"/>
      <c r="J1313" s="330"/>
      <c r="K1313" s="373"/>
      <c r="L1313" s="373"/>
      <c r="M1313" s="375"/>
      <c r="N1313" s="376"/>
      <c r="P1313" s="4"/>
      <c r="Q1313" s="4"/>
    </row>
    <row r="1314" spans="1:22" ht="15.75" customHeight="1">
      <c r="A1314" s="313"/>
      <c r="B1314" s="343"/>
      <c r="C1314" s="380"/>
      <c r="D1314" s="313"/>
      <c r="E1314" s="313"/>
      <c r="F1314" s="315"/>
      <c r="G1314" s="349"/>
      <c r="H1314" s="385"/>
      <c r="I1314" s="30" t="s">
        <v>35</v>
      </c>
      <c r="J1314" s="31" t="s">
        <v>35</v>
      </c>
      <c r="K1314" s="373"/>
      <c r="L1314" s="373"/>
      <c r="M1314" s="375"/>
      <c r="N1314" s="376"/>
      <c r="P1314" s="4"/>
      <c r="Q1314" s="4"/>
    </row>
    <row r="1315" spans="1:22" ht="18.75" customHeight="1" thickBot="1">
      <c r="A1315" s="313"/>
      <c r="B1315" s="343"/>
      <c r="C1315" s="32" t="s">
        <v>82</v>
      </c>
      <c r="D1315" s="314"/>
      <c r="E1315" s="314"/>
      <c r="F1315" s="316"/>
      <c r="G1315" s="350"/>
      <c r="H1315" s="386"/>
      <c r="I1315" s="54">
        <f>'様式第６号(2)'!$I$18</f>
        <v>0</v>
      </c>
      <c r="J1315" s="55">
        <f>'様式第６号(3)'!$I$18</f>
        <v>0</v>
      </c>
      <c r="K1315" s="373"/>
      <c r="L1315" s="373"/>
      <c r="M1315" s="375"/>
      <c r="N1315" s="376"/>
      <c r="P1315" s="4"/>
      <c r="Q1315" s="4"/>
    </row>
    <row r="1316" spans="1:22" ht="45" customHeight="1">
      <c r="A1316" s="313"/>
      <c r="B1316" s="343"/>
      <c r="C1316" s="379" t="str">
        <f>IF(OR(C1305="",C1309=""),"",IF(AND(C1313&gt;=0.85,C1313&lt;=1.15),"○","×"))</f>
        <v/>
      </c>
      <c r="D1316" s="382" t="str">
        <f>IF(C1305="","",C1305)</f>
        <v/>
      </c>
      <c r="E1316" s="336"/>
      <c r="F1316" s="338" t="str">
        <f>IFERROR(D1316*E1316,"")</f>
        <v/>
      </c>
      <c r="G1316" s="327" t="str">
        <f>IF(F1316&lt;F1308,ROUNDUP(F1316*D1308/ F1308,0),"")</f>
        <v/>
      </c>
      <c r="H1316" s="329" t="str">
        <f>IF(F1316&lt;F1308,ROUNDUP(F1316*E1308/ F1308,0),"")</f>
        <v/>
      </c>
      <c r="I1316" s="331" t="str">
        <f>IFERROR(ROUNDUP(I1312*I1315,0),"")</f>
        <v/>
      </c>
      <c r="J1316" s="333" t="str">
        <f>IFERROR(ROUNDUP(J1312*J1315,0),"")</f>
        <v/>
      </c>
      <c r="K1316" s="373"/>
      <c r="L1316" s="373"/>
      <c r="M1316" s="375"/>
      <c r="N1316" s="376"/>
      <c r="P1316" s="4"/>
      <c r="Q1316" s="4"/>
    </row>
    <row r="1317" spans="1:22" ht="19.5" customHeight="1" thickBot="1">
      <c r="A1317" s="314"/>
      <c r="B1317" s="344"/>
      <c r="C1317" s="381"/>
      <c r="D1317" s="383"/>
      <c r="E1317" s="337"/>
      <c r="F1317" s="339"/>
      <c r="G1317" s="328"/>
      <c r="H1317" s="330"/>
      <c r="I1317" s="332"/>
      <c r="J1317" s="330"/>
      <c r="K1317" s="374"/>
      <c r="L1317" s="374"/>
      <c r="M1317" s="377"/>
      <c r="N1317" s="378"/>
      <c r="P1317" s="33"/>
      <c r="Q1317" s="34"/>
      <c r="R1317" s="34"/>
    </row>
    <row r="1318" spans="1:22" ht="24" customHeight="1" thickBot="1">
      <c r="A1318" s="10" t="s">
        <v>108</v>
      </c>
      <c r="B1318" s="11" t="s">
        <v>84</v>
      </c>
      <c r="C1318" s="12" t="s">
        <v>7</v>
      </c>
      <c r="D1318" s="12" t="s">
        <v>8</v>
      </c>
      <c r="E1318" s="12" t="s">
        <v>9</v>
      </c>
      <c r="F1318" s="13" t="s">
        <v>10</v>
      </c>
      <c r="G1318" s="334" t="s">
        <v>44</v>
      </c>
      <c r="H1318" s="335"/>
      <c r="I1318" s="334" t="s">
        <v>45</v>
      </c>
      <c r="J1318" s="335"/>
      <c r="K1318" s="318" t="s">
        <v>46</v>
      </c>
      <c r="L1318" s="403"/>
      <c r="M1318" s="403"/>
      <c r="N1318" s="319"/>
      <c r="O1318" s="404" t="s">
        <v>47</v>
      </c>
      <c r="P1318" s="404"/>
      <c r="Q1318" s="404"/>
      <c r="R1318" s="346"/>
      <c r="T1318" s="14"/>
      <c r="U1318" s="14"/>
      <c r="V1318" s="14"/>
    </row>
    <row r="1319" spans="1:22" ht="31.5" customHeight="1" thickBot="1">
      <c r="A1319" s="313">
        <v>81</v>
      </c>
      <c r="B1319" s="15" t="s">
        <v>48</v>
      </c>
      <c r="C1319" s="11" t="s">
        <v>49</v>
      </c>
      <c r="D1319" s="313" t="s">
        <v>50</v>
      </c>
      <c r="E1319" s="313" t="s">
        <v>51</v>
      </c>
      <c r="F1319" s="315" t="s">
        <v>52</v>
      </c>
      <c r="G1319" s="16" t="s">
        <v>53</v>
      </c>
      <c r="H1319" s="17" t="s">
        <v>54</v>
      </c>
      <c r="I1319" s="18" t="s">
        <v>53</v>
      </c>
      <c r="J1319" s="17" t="s">
        <v>54</v>
      </c>
      <c r="K1319" s="317" t="s">
        <v>55</v>
      </c>
      <c r="L1319" s="318"/>
      <c r="M1319" s="320" t="s">
        <v>56</v>
      </c>
      <c r="N1319" s="317"/>
      <c r="O1319" s="321" t="s">
        <v>57</v>
      </c>
      <c r="P1319" s="321"/>
      <c r="Q1319" s="323" t="s">
        <v>58</v>
      </c>
      <c r="R1319" s="324"/>
      <c r="T1319" s="19"/>
      <c r="U1319" s="43"/>
      <c r="V1319" s="20"/>
    </row>
    <row r="1320" spans="1:22" ht="24" customHeight="1" thickBot="1">
      <c r="A1320" s="313"/>
      <c r="B1320" s="397" t="str">
        <f>IF('様式第６号(2)'!B213="","",'様式第６号(2)'!B213)</f>
        <v/>
      </c>
      <c r="C1320" s="21" t="s">
        <v>59</v>
      </c>
      <c r="D1320" s="313"/>
      <c r="E1320" s="313"/>
      <c r="F1320" s="315"/>
      <c r="G1320" s="348" t="s">
        <v>60</v>
      </c>
      <c r="H1320" s="399" t="s">
        <v>61</v>
      </c>
      <c r="I1320" s="400" t="s">
        <v>62</v>
      </c>
      <c r="J1320" s="384" t="s">
        <v>63</v>
      </c>
      <c r="K1320" s="319"/>
      <c r="L1320" s="318"/>
      <c r="M1320" s="320"/>
      <c r="N1320" s="317"/>
      <c r="O1320" s="322"/>
      <c r="P1320" s="322"/>
      <c r="Q1320" s="325"/>
      <c r="R1320" s="326"/>
    </row>
    <row r="1321" spans="1:22" ht="17.25" customHeight="1">
      <c r="A1321" s="313"/>
      <c r="B1321" s="398"/>
      <c r="C1321" s="340"/>
      <c r="D1321" s="313"/>
      <c r="E1321" s="313"/>
      <c r="F1321" s="315"/>
      <c r="G1321" s="349"/>
      <c r="H1321" s="385"/>
      <c r="I1321" s="401"/>
      <c r="J1321" s="385"/>
      <c r="K1321" s="388" t="str">
        <f>IFERROR((IF((I1332+J1332)&gt;12000*E1332,ROUNDUP(12000*E1332*I1332/(I1332+J1332),0),"")),"")</f>
        <v/>
      </c>
      <c r="L1321" s="388"/>
      <c r="M1321" s="391" t="str">
        <f>IFERROR((IF((I1332+J1332)&gt;12000*E1332,ROUNDUP(12000*E1332*J1332/(I1332+J1332),0),"")),"")</f>
        <v/>
      </c>
      <c r="N1321" s="392"/>
      <c r="O1321" s="351" t="str">
        <f>IF(AND(I1332="",K1321=""),"",MIN(I1332,K1321)+K1328)</f>
        <v/>
      </c>
      <c r="P1321" s="352"/>
      <c r="Q1321" s="355" t="str">
        <f>IF(AND(J1332="",M1321=""),"",MIN(J1332,M1321)+M1328)</f>
        <v/>
      </c>
      <c r="R1321" s="356"/>
    </row>
    <row r="1322" spans="1:22" ht="15.75" customHeight="1">
      <c r="A1322" s="313"/>
      <c r="B1322" s="398"/>
      <c r="C1322" s="341"/>
      <c r="D1322" s="313"/>
      <c r="E1322" s="313"/>
      <c r="F1322" s="315"/>
      <c r="G1322" s="349"/>
      <c r="H1322" s="385"/>
      <c r="I1322" s="401"/>
      <c r="J1322" s="385"/>
      <c r="K1322" s="389"/>
      <c r="L1322" s="389"/>
      <c r="M1322" s="393"/>
      <c r="N1322" s="394"/>
      <c r="O1322" s="353"/>
      <c r="P1322" s="353"/>
      <c r="Q1322" s="357"/>
      <c r="R1322" s="358"/>
    </row>
    <row r="1323" spans="1:22" ht="19.5" customHeight="1" thickBot="1">
      <c r="A1323" s="313"/>
      <c r="B1323" s="398"/>
      <c r="C1323" s="341"/>
      <c r="D1323" s="314"/>
      <c r="E1323" s="314"/>
      <c r="F1323" s="316"/>
      <c r="G1323" s="350"/>
      <c r="H1323" s="386"/>
      <c r="I1323" s="402"/>
      <c r="J1323" s="386"/>
      <c r="K1323" s="389"/>
      <c r="L1323" s="389"/>
      <c r="M1323" s="393"/>
      <c r="N1323" s="394"/>
      <c r="O1323" s="353"/>
      <c r="P1323" s="353"/>
      <c r="Q1323" s="357"/>
      <c r="R1323" s="358"/>
    </row>
    <row r="1324" spans="1:22" ht="45" customHeight="1">
      <c r="A1324" s="313"/>
      <c r="B1324" s="398"/>
      <c r="C1324" s="25" t="s">
        <v>66</v>
      </c>
      <c r="D1324" s="361" t="str">
        <f>IF('様式第６号(2)'!T213="","",'様式第６号(2)'!T213)</f>
        <v/>
      </c>
      <c r="E1324" s="361" t="str">
        <f>IF('様式第６号(3)'!W206="","",'様式第６号(3)'!W206)</f>
        <v/>
      </c>
      <c r="F1324" s="363" t="str">
        <f>IF(OR(D1324="",E1324=""),"",D1324+E1324)</f>
        <v/>
      </c>
      <c r="G1324" s="365" t="str">
        <f>IF(F1324&lt;=F1332,D1324,"")</f>
        <v/>
      </c>
      <c r="H1324" s="367" t="str">
        <f>IF(F1324&lt;=F1332,E1324,"")</f>
        <v/>
      </c>
      <c r="I1324" s="369" t="str">
        <f>IF('様式第６号(2)'!V213="","",'様式第６号(2)'!V213)</f>
        <v/>
      </c>
      <c r="J1324" s="371" t="str">
        <f>IF('様式第６号(3)'!P206="","",'様式第６号(3)'!P206)</f>
        <v/>
      </c>
      <c r="K1324" s="389"/>
      <c r="L1324" s="389"/>
      <c r="M1324" s="393"/>
      <c r="N1324" s="394"/>
      <c r="O1324" s="353"/>
      <c r="P1324" s="353"/>
      <c r="Q1324" s="357"/>
      <c r="R1324" s="358"/>
    </row>
    <row r="1325" spans="1:22" ht="19.5" customHeight="1" thickBot="1">
      <c r="A1325" s="313"/>
      <c r="B1325" s="398"/>
      <c r="C1325" s="340"/>
      <c r="D1325" s="362"/>
      <c r="E1325" s="362"/>
      <c r="F1325" s="364"/>
      <c r="G1325" s="366"/>
      <c r="H1325" s="368"/>
      <c r="I1325" s="370"/>
      <c r="J1325" s="372"/>
      <c r="K1325" s="390"/>
      <c r="L1325" s="390"/>
      <c r="M1325" s="395"/>
      <c r="N1325" s="396"/>
      <c r="O1325" s="354"/>
      <c r="P1325" s="354"/>
      <c r="Q1325" s="359"/>
      <c r="R1325" s="360"/>
    </row>
    <row r="1326" spans="1:22" ht="28.5" customHeight="1" thickBot="1">
      <c r="A1326" s="313"/>
      <c r="B1326" s="398"/>
      <c r="C1326" s="341"/>
      <c r="D1326" s="12" t="s">
        <v>11</v>
      </c>
      <c r="E1326" s="12" t="s">
        <v>12</v>
      </c>
      <c r="F1326" s="26" t="s">
        <v>13</v>
      </c>
      <c r="G1326" s="334" t="s">
        <v>67</v>
      </c>
      <c r="H1326" s="335"/>
      <c r="I1326" s="42" t="s">
        <v>68</v>
      </c>
      <c r="J1326" s="27" t="s">
        <v>69</v>
      </c>
      <c r="K1326" s="342" t="s">
        <v>70</v>
      </c>
      <c r="L1326" s="342"/>
      <c r="M1326" s="342"/>
      <c r="N1326" s="335"/>
    </row>
    <row r="1327" spans="1:22" ht="41.25" customHeight="1" thickBot="1">
      <c r="A1327" s="313"/>
      <c r="B1327" s="343" t="str">
        <f>IF('様式第６号(2)'!D213="","",'様式第６号(2)'!D213)</f>
        <v/>
      </c>
      <c r="C1327" s="341"/>
      <c r="D1327" s="313" t="s">
        <v>71</v>
      </c>
      <c r="E1327" s="313" t="s">
        <v>72</v>
      </c>
      <c r="F1327" s="315" t="s">
        <v>73</v>
      </c>
      <c r="G1327" s="42" t="s">
        <v>74</v>
      </c>
      <c r="H1327" s="27" t="s">
        <v>75</v>
      </c>
      <c r="I1327" s="42" t="s">
        <v>74</v>
      </c>
      <c r="J1327" s="27" t="s">
        <v>75</v>
      </c>
      <c r="K1327" s="345" t="s">
        <v>57</v>
      </c>
      <c r="L1327" s="346"/>
      <c r="M1327" s="347" t="s">
        <v>76</v>
      </c>
      <c r="N1327" s="346"/>
      <c r="O1327" s="28"/>
      <c r="P1327" s="4"/>
      <c r="Q1327" s="4"/>
    </row>
    <row r="1328" spans="1:22" ht="18.75" customHeight="1">
      <c r="A1328" s="313"/>
      <c r="B1328" s="343"/>
      <c r="C1328" s="29" t="s">
        <v>78</v>
      </c>
      <c r="D1328" s="313"/>
      <c r="E1328" s="313"/>
      <c r="F1328" s="315"/>
      <c r="G1328" s="348" t="s">
        <v>79</v>
      </c>
      <c r="H1328" s="384" t="s">
        <v>80</v>
      </c>
      <c r="I1328" s="387" t="str">
        <f>IF(E1332="","",MIN(G1324,G1332)+SUM(I1324))</f>
        <v/>
      </c>
      <c r="J1328" s="333" t="str">
        <f>IF(E1332="","",MIN(H1324,H1332)+SUM(J1324))</f>
        <v/>
      </c>
      <c r="K1328" s="373" t="str">
        <f>IF('様式第６号(2)'!AB213="","",'様式第６号(2)'!AB213)</f>
        <v/>
      </c>
      <c r="L1328" s="373"/>
      <c r="M1328" s="375" t="str">
        <f>IF('様式第６号(3)'!V206="","",'様式第６号(3)'!V206)</f>
        <v/>
      </c>
      <c r="N1328" s="376"/>
      <c r="P1328" s="4"/>
      <c r="Q1328" s="4"/>
    </row>
    <row r="1329" spans="1:22" ht="19.5" customHeight="1" thickBot="1">
      <c r="A1329" s="313"/>
      <c r="B1329" s="343"/>
      <c r="C1329" s="379" t="str">
        <f>IFERROR(C1325/C1321,"")</f>
        <v/>
      </c>
      <c r="D1329" s="313"/>
      <c r="E1329" s="313"/>
      <c r="F1329" s="315"/>
      <c r="G1329" s="349"/>
      <c r="H1329" s="385"/>
      <c r="I1329" s="328"/>
      <c r="J1329" s="330"/>
      <c r="K1329" s="373"/>
      <c r="L1329" s="373"/>
      <c r="M1329" s="375"/>
      <c r="N1329" s="376"/>
      <c r="P1329" s="4"/>
      <c r="Q1329" s="4"/>
    </row>
    <row r="1330" spans="1:22" ht="15.75" customHeight="1">
      <c r="A1330" s="313"/>
      <c r="B1330" s="343"/>
      <c r="C1330" s="380"/>
      <c r="D1330" s="313"/>
      <c r="E1330" s="313"/>
      <c r="F1330" s="315"/>
      <c r="G1330" s="349"/>
      <c r="H1330" s="385"/>
      <c r="I1330" s="30" t="s">
        <v>35</v>
      </c>
      <c r="J1330" s="31" t="s">
        <v>35</v>
      </c>
      <c r="K1330" s="373"/>
      <c r="L1330" s="373"/>
      <c r="M1330" s="375"/>
      <c r="N1330" s="376"/>
      <c r="P1330" s="4"/>
      <c r="Q1330" s="4"/>
    </row>
    <row r="1331" spans="1:22" ht="18.75" customHeight="1" thickBot="1">
      <c r="A1331" s="313"/>
      <c r="B1331" s="343"/>
      <c r="C1331" s="32" t="s">
        <v>82</v>
      </c>
      <c r="D1331" s="314"/>
      <c r="E1331" s="314"/>
      <c r="F1331" s="316"/>
      <c r="G1331" s="350"/>
      <c r="H1331" s="386"/>
      <c r="I1331" s="54">
        <f>'様式第６号(2)'!$I$18</f>
        <v>0</v>
      </c>
      <c r="J1331" s="55">
        <f>'様式第６号(3)'!$I$18</f>
        <v>0</v>
      </c>
      <c r="K1331" s="373"/>
      <c r="L1331" s="373"/>
      <c r="M1331" s="375"/>
      <c r="N1331" s="376"/>
      <c r="P1331" s="4"/>
      <c r="Q1331" s="4"/>
    </row>
    <row r="1332" spans="1:22" ht="45" customHeight="1">
      <c r="A1332" s="313"/>
      <c r="B1332" s="343"/>
      <c r="C1332" s="379" t="str">
        <f>IF(OR(C1321="",C1325=""),"",IF(AND(C1329&gt;=0.85,C1329&lt;=1.15),"○","×"))</f>
        <v/>
      </c>
      <c r="D1332" s="382" t="str">
        <f>IF(C1321="","",C1321)</f>
        <v/>
      </c>
      <c r="E1332" s="336"/>
      <c r="F1332" s="338" t="str">
        <f>IFERROR(D1332*E1332,"")</f>
        <v/>
      </c>
      <c r="G1332" s="327" t="str">
        <f>IF(F1332&lt;F1324,ROUNDUP(F1332*D1324/ F1324,0),"")</f>
        <v/>
      </c>
      <c r="H1332" s="329" t="str">
        <f>IF(F1332&lt;F1324,ROUNDUP(F1332*E1324/ F1324,0),"")</f>
        <v/>
      </c>
      <c r="I1332" s="331" t="str">
        <f>IFERROR(ROUNDUP(I1328*I1331,0),"")</f>
        <v/>
      </c>
      <c r="J1332" s="333" t="str">
        <f>IFERROR(ROUNDUP(J1328*J1331,0),"")</f>
        <v/>
      </c>
      <c r="K1332" s="373"/>
      <c r="L1332" s="373"/>
      <c r="M1332" s="375"/>
      <c r="N1332" s="376"/>
      <c r="P1332" s="4"/>
      <c r="Q1332" s="4"/>
    </row>
    <row r="1333" spans="1:22" ht="19.5" customHeight="1" thickBot="1">
      <c r="A1333" s="314"/>
      <c r="B1333" s="344"/>
      <c r="C1333" s="381"/>
      <c r="D1333" s="383"/>
      <c r="E1333" s="337"/>
      <c r="F1333" s="339"/>
      <c r="G1333" s="328"/>
      <c r="H1333" s="330"/>
      <c r="I1333" s="332"/>
      <c r="J1333" s="330"/>
      <c r="K1333" s="374"/>
      <c r="L1333" s="374"/>
      <c r="M1333" s="377"/>
      <c r="N1333" s="378"/>
      <c r="P1333" s="33"/>
      <c r="Q1333" s="34"/>
      <c r="R1333" s="34"/>
    </row>
    <row r="1334" spans="1:22" ht="24" customHeight="1" thickBot="1">
      <c r="A1334" s="10" t="s">
        <v>108</v>
      </c>
      <c r="B1334" s="11" t="s">
        <v>84</v>
      </c>
      <c r="C1334" s="12" t="s">
        <v>7</v>
      </c>
      <c r="D1334" s="12" t="s">
        <v>8</v>
      </c>
      <c r="E1334" s="12" t="s">
        <v>9</v>
      </c>
      <c r="F1334" s="13" t="s">
        <v>10</v>
      </c>
      <c r="G1334" s="334" t="s">
        <v>44</v>
      </c>
      <c r="H1334" s="335"/>
      <c r="I1334" s="334" t="s">
        <v>45</v>
      </c>
      <c r="J1334" s="335"/>
      <c r="K1334" s="318" t="s">
        <v>46</v>
      </c>
      <c r="L1334" s="403"/>
      <c r="M1334" s="403"/>
      <c r="N1334" s="319"/>
      <c r="O1334" s="404" t="s">
        <v>47</v>
      </c>
      <c r="P1334" s="404"/>
      <c r="Q1334" s="404"/>
      <c r="R1334" s="346"/>
      <c r="T1334" s="14"/>
      <c r="U1334" s="14"/>
      <c r="V1334" s="14"/>
    </row>
    <row r="1335" spans="1:22" ht="31.5" customHeight="1" thickBot="1">
      <c r="A1335" s="313">
        <v>82</v>
      </c>
      <c r="B1335" s="15" t="s">
        <v>48</v>
      </c>
      <c r="C1335" s="11" t="s">
        <v>49</v>
      </c>
      <c r="D1335" s="313" t="s">
        <v>50</v>
      </c>
      <c r="E1335" s="313" t="s">
        <v>51</v>
      </c>
      <c r="F1335" s="315" t="s">
        <v>52</v>
      </c>
      <c r="G1335" s="16" t="s">
        <v>53</v>
      </c>
      <c r="H1335" s="17" t="s">
        <v>54</v>
      </c>
      <c r="I1335" s="18" t="s">
        <v>53</v>
      </c>
      <c r="J1335" s="17" t="s">
        <v>54</v>
      </c>
      <c r="K1335" s="317" t="s">
        <v>55</v>
      </c>
      <c r="L1335" s="318"/>
      <c r="M1335" s="320" t="s">
        <v>56</v>
      </c>
      <c r="N1335" s="317"/>
      <c r="O1335" s="321" t="s">
        <v>57</v>
      </c>
      <c r="P1335" s="321"/>
      <c r="Q1335" s="323" t="s">
        <v>58</v>
      </c>
      <c r="R1335" s="324"/>
      <c r="T1335" s="19"/>
      <c r="U1335" s="43"/>
      <c r="V1335" s="20"/>
    </row>
    <row r="1336" spans="1:22" ht="24" customHeight="1" thickBot="1">
      <c r="A1336" s="313"/>
      <c r="B1336" s="397" t="str">
        <f>IF('様式第６号(2)'!B215="","",'様式第６号(2)'!B215)</f>
        <v/>
      </c>
      <c r="C1336" s="21" t="s">
        <v>59</v>
      </c>
      <c r="D1336" s="313"/>
      <c r="E1336" s="313"/>
      <c r="F1336" s="315"/>
      <c r="G1336" s="348" t="s">
        <v>60</v>
      </c>
      <c r="H1336" s="399" t="s">
        <v>61</v>
      </c>
      <c r="I1336" s="400" t="s">
        <v>62</v>
      </c>
      <c r="J1336" s="384" t="s">
        <v>63</v>
      </c>
      <c r="K1336" s="319"/>
      <c r="L1336" s="318"/>
      <c r="M1336" s="320"/>
      <c r="N1336" s="317"/>
      <c r="O1336" s="322"/>
      <c r="P1336" s="322"/>
      <c r="Q1336" s="325"/>
      <c r="R1336" s="326"/>
    </row>
    <row r="1337" spans="1:22" ht="17.25" customHeight="1">
      <c r="A1337" s="313"/>
      <c r="B1337" s="398"/>
      <c r="C1337" s="340"/>
      <c r="D1337" s="313"/>
      <c r="E1337" s="313"/>
      <c r="F1337" s="315"/>
      <c r="G1337" s="349"/>
      <c r="H1337" s="385"/>
      <c r="I1337" s="401"/>
      <c r="J1337" s="385"/>
      <c r="K1337" s="388" t="str">
        <f>IFERROR((IF((I1348+J1348)&gt;12000*E1348,ROUNDUP(12000*E1348*I1348/(I1348+J1348),0),"")),"")</f>
        <v/>
      </c>
      <c r="L1337" s="388"/>
      <c r="M1337" s="391" t="str">
        <f>IFERROR((IF((I1348+J1348)&gt;12000*E1348,ROUNDUP(12000*E1348*J1348/(I1348+J1348),0),"")),"")</f>
        <v/>
      </c>
      <c r="N1337" s="392"/>
      <c r="O1337" s="351" t="str">
        <f>IF(AND(I1348="",K1337=""),"",MIN(I1348,K1337)+K1344)</f>
        <v/>
      </c>
      <c r="P1337" s="352"/>
      <c r="Q1337" s="355" t="str">
        <f>IF(AND(J1348="",M1337=""),"",MIN(J1348,M1337)+M1344)</f>
        <v/>
      </c>
      <c r="R1337" s="356"/>
    </row>
    <row r="1338" spans="1:22" ht="15.75" customHeight="1">
      <c r="A1338" s="313"/>
      <c r="B1338" s="398"/>
      <c r="C1338" s="341"/>
      <c r="D1338" s="313"/>
      <c r="E1338" s="313"/>
      <c r="F1338" s="315"/>
      <c r="G1338" s="349"/>
      <c r="H1338" s="385"/>
      <c r="I1338" s="401"/>
      <c r="J1338" s="385"/>
      <c r="K1338" s="389"/>
      <c r="L1338" s="389"/>
      <c r="M1338" s="393"/>
      <c r="N1338" s="394"/>
      <c r="O1338" s="353"/>
      <c r="P1338" s="353"/>
      <c r="Q1338" s="357"/>
      <c r="R1338" s="358"/>
    </row>
    <row r="1339" spans="1:22" ht="19.5" customHeight="1" thickBot="1">
      <c r="A1339" s="313"/>
      <c r="B1339" s="398"/>
      <c r="C1339" s="341"/>
      <c r="D1339" s="314"/>
      <c r="E1339" s="314"/>
      <c r="F1339" s="316"/>
      <c r="G1339" s="350"/>
      <c r="H1339" s="386"/>
      <c r="I1339" s="402"/>
      <c r="J1339" s="386"/>
      <c r="K1339" s="389"/>
      <c r="L1339" s="389"/>
      <c r="M1339" s="393"/>
      <c r="N1339" s="394"/>
      <c r="O1339" s="353"/>
      <c r="P1339" s="353"/>
      <c r="Q1339" s="357"/>
      <c r="R1339" s="358"/>
    </row>
    <row r="1340" spans="1:22" ht="45" customHeight="1">
      <c r="A1340" s="313"/>
      <c r="B1340" s="398"/>
      <c r="C1340" s="25" t="s">
        <v>66</v>
      </c>
      <c r="D1340" s="361" t="str">
        <f>IF('様式第６号(2)'!T215="","",'様式第６号(2)'!T215)</f>
        <v/>
      </c>
      <c r="E1340" s="361" t="str">
        <f>IF('様式第６号(3)'!W208="","",'様式第６号(3)'!W208)</f>
        <v/>
      </c>
      <c r="F1340" s="363" t="str">
        <f>IF(OR(D1340="",E1340=""),"",D1340+E1340)</f>
        <v/>
      </c>
      <c r="G1340" s="365" t="str">
        <f>IF(F1340&lt;=F1348,D1340,"")</f>
        <v/>
      </c>
      <c r="H1340" s="367" t="str">
        <f>IF(F1340&lt;=F1348,E1340,"")</f>
        <v/>
      </c>
      <c r="I1340" s="369" t="str">
        <f>IF('様式第６号(2)'!V215="","",'様式第６号(2)'!V215)</f>
        <v/>
      </c>
      <c r="J1340" s="371" t="str">
        <f>IF('様式第６号(3)'!P208="","",'様式第６号(3)'!P208)</f>
        <v/>
      </c>
      <c r="K1340" s="389"/>
      <c r="L1340" s="389"/>
      <c r="M1340" s="393"/>
      <c r="N1340" s="394"/>
      <c r="O1340" s="353"/>
      <c r="P1340" s="353"/>
      <c r="Q1340" s="357"/>
      <c r="R1340" s="358"/>
    </row>
    <row r="1341" spans="1:22" ht="19.5" customHeight="1" thickBot="1">
      <c r="A1341" s="313"/>
      <c r="B1341" s="398"/>
      <c r="C1341" s="340"/>
      <c r="D1341" s="362"/>
      <c r="E1341" s="362"/>
      <c r="F1341" s="364"/>
      <c r="G1341" s="366"/>
      <c r="H1341" s="368"/>
      <c r="I1341" s="370"/>
      <c r="J1341" s="372"/>
      <c r="K1341" s="390"/>
      <c r="L1341" s="390"/>
      <c r="M1341" s="395"/>
      <c r="N1341" s="396"/>
      <c r="O1341" s="354"/>
      <c r="P1341" s="354"/>
      <c r="Q1341" s="359"/>
      <c r="R1341" s="360"/>
    </row>
    <row r="1342" spans="1:22" ht="28.5" customHeight="1" thickBot="1">
      <c r="A1342" s="313"/>
      <c r="B1342" s="398"/>
      <c r="C1342" s="341"/>
      <c r="D1342" s="12" t="s">
        <v>11</v>
      </c>
      <c r="E1342" s="12" t="s">
        <v>12</v>
      </c>
      <c r="F1342" s="26" t="s">
        <v>13</v>
      </c>
      <c r="G1342" s="334" t="s">
        <v>67</v>
      </c>
      <c r="H1342" s="335"/>
      <c r="I1342" s="42" t="s">
        <v>68</v>
      </c>
      <c r="J1342" s="27" t="s">
        <v>69</v>
      </c>
      <c r="K1342" s="342" t="s">
        <v>70</v>
      </c>
      <c r="L1342" s="342"/>
      <c r="M1342" s="342"/>
      <c r="N1342" s="335"/>
    </row>
    <row r="1343" spans="1:22" ht="41.25" customHeight="1" thickBot="1">
      <c r="A1343" s="313"/>
      <c r="B1343" s="343" t="str">
        <f>IF('様式第６号(2)'!D215="","",'様式第６号(2)'!D215)</f>
        <v/>
      </c>
      <c r="C1343" s="341"/>
      <c r="D1343" s="313" t="s">
        <v>71</v>
      </c>
      <c r="E1343" s="313" t="s">
        <v>72</v>
      </c>
      <c r="F1343" s="315" t="s">
        <v>73</v>
      </c>
      <c r="G1343" s="42" t="s">
        <v>74</v>
      </c>
      <c r="H1343" s="27" t="s">
        <v>75</v>
      </c>
      <c r="I1343" s="42" t="s">
        <v>74</v>
      </c>
      <c r="J1343" s="27" t="s">
        <v>75</v>
      </c>
      <c r="K1343" s="345" t="s">
        <v>57</v>
      </c>
      <c r="L1343" s="346"/>
      <c r="M1343" s="347" t="s">
        <v>76</v>
      </c>
      <c r="N1343" s="346"/>
      <c r="O1343" s="28"/>
      <c r="P1343" s="4"/>
      <c r="Q1343" s="4"/>
      <c r="T1343" s="3"/>
      <c r="U1343" s="3"/>
      <c r="V1343" s="3"/>
    </row>
    <row r="1344" spans="1:22" ht="18.75" customHeight="1">
      <c r="A1344" s="313"/>
      <c r="B1344" s="343"/>
      <c r="C1344" s="29" t="s">
        <v>78</v>
      </c>
      <c r="D1344" s="313"/>
      <c r="E1344" s="313"/>
      <c r="F1344" s="315"/>
      <c r="G1344" s="348" t="s">
        <v>79</v>
      </c>
      <c r="H1344" s="384" t="s">
        <v>80</v>
      </c>
      <c r="I1344" s="387" t="str">
        <f>IF(E1348="","",MIN(G1340,G1348)+SUM(I1340))</f>
        <v/>
      </c>
      <c r="J1344" s="333" t="str">
        <f>IF(E1348="","",MIN(H1340,H1348)+SUM(J1340))</f>
        <v/>
      </c>
      <c r="K1344" s="373" t="str">
        <f>IF('様式第６号(2)'!AB215="","",'様式第６号(2)'!AB215)</f>
        <v/>
      </c>
      <c r="L1344" s="373"/>
      <c r="M1344" s="375" t="str">
        <f>IF('様式第６号(3)'!V208="","",'様式第６号(3)'!V208)</f>
        <v/>
      </c>
      <c r="N1344" s="376"/>
      <c r="P1344" s="4"/>
      <c r="Q1344" s="4"/>
      <c r="T1344" s="3"/>
      <c r="U1344" s="3"/>
      <c r="V1344" s="3"/>
    </row>
    <row r="1345" spans="1:22" ht="19.5" customHeight="1" thickBot="1">
      <c r="A1345" s="313"/>
      <c r="B1345" s="343"/>
      <c r="C1345" s="379" t="str">
        <f>IFERROR(C1341/C1337,"")</f>
        <v/>
      </c>
      <c r="D1345" s="313"/>
      <c r="E1345" s="313"/>
      <c r="F1345" s="315"/>
      <c r="G1345" s="349"/>
      <c r="H1345" s="385"/>
      <c r="I1345" s="328"/>
      <c r="J1345" s="330"/>
      <c r="K1345" s="373"/>
      <c r="L1345" s="373"/>
      <c r="M1345" s="375"/>
      <c r="N1345" s="376"/>
      <c r="P1345" s="4"/>
      <c r="Q1345" s="4"/>
      <c r="T1345" s="3"/>
      <c r="U1345" s="3"/>
      <c r="V1345" s="3"/>
    </row>
    <row r="1346" spans="1:22" ht="15.75" customHeight="1">
      <c r="A1346" s="313"/>
      <c r="B1346" s="343"/>
      <c r="C1346" s="380"/>
      <c r="D1346" s="313"/>
      <c r="E1346" s="313"/>
      <c r="F1346" s="315"/>
      <c r="G1346" s="349"/>
      <c r="H1346" s="385"/>
      <c r="I1346" s="30" t="s">
        <v>35</v>
      </c>
      <c r="J1346" s="31" t="s">
        <v>35</v>
      </c>
      <c r="K1346" s="373"/>
      <c r="L1346" s="373"/>
      <c r="M1346" s="375"/>
      <c r="N1346" s="376"/>
      <c r="P1346" s="4"/>
      <c r="Q1346" s="4"/>
      <c r="T1346" s="3"/>
      <c r="U1346" s="3"/>
      <c r="V1346" s="3"/>
    </row>
    <row r="1347" spans="1:22" ht="18.75" customHeight="1" thickBot="1">
      <c r="A1347" s="313"/>
      <c r="B1347" s="343"/>
      <c r="C1347" s="32" t="s">
        <v>82</v>
      </c>
      <c r="D1347" s="314"/>
      <c r="E1347" s="314"/>
      <c r="F1347" s="316"/>
      <c r="G1347" s="350"/>
      <c r="H1347" s="386"/>
      <c r="I1347" s="54">
        <f>'様式第６号(2)'!$I$18</f>
        <v>0</v>
      </c>
      <c r="J1347" s="55">
        <f>'様式第６号(3)'!$I$18</f>
        <v>0</v>
      </c>
      <c r="K1347" s="373"/>
      <c r="L1347" s="373"/>
      <c r="M1347" s="375"/>
      <c r="N1347" s="376"/>
      <c r="P1347" s="4"/>
      <c r="Q1347" s="4"/>
      <c r="T1347" s="3"/>
      <c r="U1347" s="3"/>
      <c r="V1347" s="3"/>
    </row>
    <row r="1348" spans="1:22" ht="45" customHeight="1">
      <c r="A1348" s="313"/>
      <c r="B1348" s="343"/>
      <c r="C1348" s="379" t="str">
        <f>IF(OR(C1337="",C1341=""),"",IF(AND(C1345&gt;=0.85,C1345&lt;=1.15),"○","×"))</f>
        <v/>
      </c>
      <c r="D1348" s="382" t="str">
        <f>IF(C1337="","",C1337)</f>
        <v/>
      </c>
      <c r="E1348" s="336"/>
      <c r="F1348" s="338" t="str">
        <f>IFERROR(D1348*E1348,"")</f>
        <v/>
      </c>
      <c r="G1348" s="327" t="str">
        <f>IF(F1348&lt;F1340,ROUNDUP(F1348*D1340/ F1340,0),"")</f>
        <v/>
      </c>
      <c r="H1348" s="329" t="str">
        <f>IF(F1348&lt;F1340,ROUNDUP(F1348*E1340/ F1340,0),"")</f>
        <v/>
      </c>
      <c r="I1348" s="331" t="str">
        <f>IFERROR(ROUNDUP(I1344*I1347,0),"")</f>
        <v/>
      </c>
      <c r="J1348" s="333" t="str">
        <f>IFERROR(ROUNDUP(J1344*J1347,0),"")</f>
        <v/>
      </c>
      <c r="K1348" s="373"/>
      <c r="L1348" s="373"/>
      <c r="M1348" s="375"/>
      <c r="N1348" s="376"/>
      <c r="P1348" s="4"/>
      <c r="Q1348" s="4"/>
      <c r="T1348" s="3"/>
      <c r="U1348" s="3"/>
      <c r="V1348" s="3"/>
    </row>
    <row r="1349" spans="1:22" ht="19.5" customHeight="1" thickBot="1">
      <c r="A1349" s="314"/>
      <c r="B1349" s="344"/>
      <c r="C1349" s="381"/>
      <c r="D1349" s="383"/>
      <c r="E1349" s="337"/>
      <c r="F1349" s="339"/>
      <c r="G1349" s="328"/>
      <c r="H1349" s="330"/>
      <c r="I1349" s="332"/>
      <c r="J1349" s="330"/>
      <c r="K1349" s="374"/>
      <c r="L1349" s="374"/>
      <c r="M1349" s="377"/>
      <c r="N1349" s="378"/>
      <c r="P1349" s="33"/>
      <c r="Q1349" s="34"/>
      <c r="R1349" s="34"/>
    </row>
    <row r="1350" spans="1:22" ht="24" customHeight="1" thickBot="1">
      <c r="A1350" s="10" t="s">
        <v>108</v>
      </c>
      <c r="B1350" s="11" t="s">
        <v>84</v>
      </c>
      <c r="C1350" s="12" t="s">
        <v>7</v>
      </c>
      <c r="D1350" s="12" t="s">
        <v>8</v>
      </c>
      <c r="E1350" s="12" t="s">
        <v>9</v>
      </c>
      <c r="F1350" s="13" t="s">
        <v>10</v>
      </c>
      <c r="G1350" s="334" t="s">
        <v>44</v>
      </c>
      <c r="H1350" s="335"/>
      <c r="I1350" s="334" t="s">
        <v>45</v>
      </c>
      <c r="J1350" s="335"/>
      <c r="K1350" s="318" t="s">
        <v>46</v>
      </c>
      <c r="L1350" s="403"/>
      <c r="M1350" s="403"/>
      <c r="N1350" s="319"/>
      <c r="O1350" s="404" t="s">
        <v>47</v>
      </c>
      <c r="P1350" s="404"/>
      <c r="Q1350" s="404"/>
      <c r="R1350" s="346"/>
      <c r="T1350" s="14"/>
      <c r="U1350" s="14"/>
      <c r="V1350" s="14"/>
    </row>
    <row r="1351" spans="1:22" ht="31.5" customHeight="1" thickBot="1">
      <c r="A1351" s="313">
        <v>83</v>
      </c>
      <c r="B1351" s="15" t="s">
        <v>48</v>
      </c>
      <c r="C1351" s="11" t="s">
        <v>49</v>
      </c>
      <c r="D1351" s="313" t="s">
        <v>50</v>
      </c>
      <c r="E1351" s="313" t="s">
        <v>51</v>
      </c>
      <c r="F1351" s="315" t="s">
        <v>52</v>
      </c>
      <c r="G1351" s="16" t="s">
        <v>53</v>
      </c>
      <c r="H1351" s="17" t="s">
        <v>54</v>
      </c>
      <c r="I1351" s="18" t="s">
        <v>53</v>
      </c>
      <c r="J1351" s="17" t="s">
        <v>54</v>
      </c>
      <c r="K1351" s="317" t="s">
        <v>55</v>
      </c>
      <c r="L1351" s="318"/>
      <c r="M1351" s="320" t="s">
        <v>56</v>
      </c>
      <c r="N1351" s="317"/>
      <c r="O1351" s="321" t="s">
        <v>57</v>
      </c>
      <c r="P1351" s="321"/>
      <c r="Q1351" s="323" t="s">
        <v>58</v>
      </c>
      <c r="R1351" s="324"/>
      <c r="T1351" s="19"/>
      <c r="U1351" s="43"/>
      <c r="V1351" s="20"/>
    </row>
    <row r="1352" spans="1:22" ht="24" customHeight="1" thickBot="1">
      <c r="A1352" s="313"/>
      <c r="B1352" s="397" t="str">
        <f>IF('様式第６号(2)'!B217="","",'様式第６号(2)'!B217)</f>
        <v/>
      </c>
      <c r="C1352" s="21" t="s">
        <v>59</v>
      </c>
      <c r="D1352" s="313"/>
      <c r="E1352" s="313"/>
      <c r="F1352" s="315"/>
      <c r="G1352" s="348" t="s">
        <v>60</v>
      </c>
      <c r="H1352" s="399" t="s">
        <v>61</v>
      </c>
      <c r="I1352" s="400" t="s">
        <v>62</v>
      </c>
      <c r="J1352" s="384" t="s">
        <v>63</v>
      </c>
      <c r="K1352" s="319"/>
      <c r="L1352" s="318"/>
      <c r="M1352" s="320"/>
      <c r="N1352" s="317"/>
      <c r="O1352" s="322"/>
      <c r="P1352" s="322"/>
      <c r="Q1352" s="325"/>
      <c r="R1352" s="326"/>
    </row>
    <row r="1353" spans="1:22" ht="17.25" customHeight="1">
      <c r="A1353" s="313"/>
      <c r="B1353" s="398"/>
      <c r="C1353" s="340"/>
      <c r="D1353" s="313"/>
      <c r="E1353" s="313"/>
      <c r="F1353" s="315"/>
      <c r="G1353" s="349"/>
      <c r="H1353" s="385"/>
      <c r="I1353" s="401"/>
      <c r="J1353" s="385"/>
      <c r="K1353" s="388" t="str">
        <f>IFERROR((IF((I1364+J1364)&gt;12000*E1364,ROUNDUP(12000*E1364*I1364/(I1364+J1364),0),"")),"")</f>
        <v/>
      </c>
      <c r="L1353" s="388"/>
      <c r="M1353" s="391" t="str">
        <f>IFERROR((IF((I1364+J1364)&gt;12000*E1364,ROUNDUP(12000*E1364*J1364/(I1364+J1364),0),"")),"")</f>
        <v/>
      </c>
      <c r="N1353" s="392"/>
      <c r="O1353" s="351" t="str">
        <f>IF(AND(I1364="",K1353=""),"",MIN(I1364,K1353)+K1360)</f>
        <v/>
      </c>
      <c r="P1353" s="352"/>
      <c r="Q1353" s="355" t="str">
        <f>IF(AND(J1364="",M1353=""),"",MIN(J1364,M1353)+M1360)</f>
        <v/>
      </c>
      <c r="R1353" s="356"/>
    </row>
    <row r="1354" spans="1:22" ht="15.75" customHeight="1">
      <c r="A1354" s="313"/>
      <c r="B1354" s="398"/>
      <c r="C1354" s="341"/>
      <c r="D1354" s="313"/>
      <c r="E1354" s="313"/>
      <c r="F1354" s="315"/>
      <c r="G1354" s="349"/>
      <c r="H1354" s="385"/>
      <c r="I1354" s="401"/>
      <c r="J1354" s="385"/>
      <c r="K1354" s="389"/>
      <c r="L1354" s="389"/>
      <c r="M1354" s="393"/>
      <c r="N1354" s="394"/>
      <c r="O1354" s="353"/>
      <c r="P1354" s="353"/>
      <c r="Q1354" s="357"/>
      <c r="R1354" s="358"/>
    </row>
    <row r="1355" spans="1:22" ht="19.5" customHeight="1" thickBot="1">
      <c r="A1355" s="313"/>
      <c r="B1355" s="398"/>
      <c r="C1355" s="341"/>
      <c r="D1355" s="314"/>
      <c r="E1355" s="314"/>
      <c r="F1355" s="316"/>
      <c r="G1355" s="350"/>
      <c r="H1355" s="386"/>
      <c r="I1355" s="402"/>
      <c r="J1355" s="386"/>
      <c r="K1355" s="389"/>
      <c r="L1355" s="389"/>
      <c r="M1355" s="393"/>
      <c r="N1355" s="394"/>
      <c r="O1355" s="353"/>
      <c r="P1355" s="353"/>
      <c r="Q1355" s="357"/>
      <c r="R1355" s="358"/>
    </row>
    <row r="1356" spans="1:22" ht="45" customHeight="1">
      <c r="A1356" s="313"/>
      <c r="B1356" s="398"/>
      <c r="C1356" s="25" t="s">
        <v>66</v>
      </c>
      <c r="D1356" s="361" t="str">
        <f>IF('様式第６号(2)'!T217="","",'様式第６号(2)'!T217)</f>
        <v/>
      </c>
      <c r="E1356" s="361" t="str">
        <f>IF('様式第６号(3)'!W210="","",'様式第６号(3)'!W210)</f>
        <v/>
      </c>
      <c r="F1356" s="363" t="str">
        <f>IF(OR(D1356="",E1356=""),"",D1356+E1356)</f>
        <v/>
      </c>
      <c r="G1356" s="365" t="str">
        <f>IF(F1356&lt;=F1364,D1356,"")</f>
        <v/>
      </c>
      <c r="H1356" s="367" t="str">
        <f>IF(F1356&lt;=F1364,E1356,"")</f>
        <v/>
      </c>
      <c r="I1356" s="369" t="str">
        <f>IF('様式第６号(2)'!V217="","",'様式第６号(2)'!V217)</f>
        <v/>
      </c>
      <c r="J1356" s="371" t="str">
        <f>IF('様式第６号(3)'!P210="","",'様式第６号(3)'!P210)</f>
        <v/>
      </c>
      <c r="K1356" s="389"/>
      <c r="L1356" s="389"/>
      <c r="M1356" s="393"/>
      <c r="N1356" s="394"/>
      <c r="O1356" s="353"/>
      <c r="P1356" s="353"/>
      <c r="Q1356" s="357"/>
      <c r="R1356" s="358"/>
    </row>
    <row r="1357" spans="1:22" ht="19.5" customHeight="1" thickBot="1">
      <c r="A1357" s="313"/>
      <c r="B1357" s="398"/>
      <c r="C1357" s="340"/>
      <c r="D1357" s="362"/>
      <c r="E1357" s="362"/>
      <c r="F1357" s="364"/>
      <c r="G1357" s="366"/>
      <c r="H1357" s="368"/>
      <c r="I1357" s="370"/>
      <c r="J1357" s="372"/>
      <c r="K1357" s="390"/>
      <c r="L1357" s="390"/>
      <c r="M1357" s="395"/>
      <c r="N1357" s="396"/>
      <c r="O1357" s="354"/>
      <c r="P1357" s="354"/>
      <c r="Q1357" s="359"/>
      <c r="R1357" s="360"/>
    </row>
    <row r="1358" spans="1:22" ht="28.5" customHeight="1" thickBot="1">
      <c r="A1358" s="313"/>
      <c r="B1358" s="398"/>
      <c r="C1358" s="341"/>
      <c r="D1358" s="12" t="s">
        <v>11</v>
      </c>
      <c r="E1358" s="12" t="s">
        <v>12</v>
      </c>
      <c r="F1358" s="26" t="s">
        <v>13</v>
      </c>
      <c r="G1358" s="334" t="s">
        <v>67</v>
      </c>
      <c r="H1358" s="335"/>
      <c r="I1358" s="42" t="s">
        <v>68</v>
      </c>
      <c r="J1358" s="27" t="s">
        <v>69</v>
      </c>
      <c r="K1358" s="342" t="s">
        <v>70</v>
      </c>
      <c r="L1358" s="342"/>
      <c r="M1358" s="342"/>
      <c r="N1358" s="335"/>
    </row>
    <row r="1359" spans="1:22" ht="41.25" customHeight="1" thickBot="1">
      <c r="A1359" s="313"/>
      <c r="B1359" s="343" t="str">
        <f>IF('様式第６号(2)'!D217="","",'様式第６号(2)'!D217)</f>
        <v/>
      </c>
      <c r="C1359" s="341"/>
      <c r="D1359" s="313" t="s">
        <v>71</v>
      </c>
      <c r="E1359" s="313" t="s">
        <v>72</v>
      </c>
      <c r="F1359" s="315" t="s">
        <v>73</v>
      </c>
      <c r="G1359" s="42" t="s">
        <v>74</v>
      </c>
      <c r="H1359" s="27" t="s">
        <v>75</v>
      </c>
      <c r="I1359" s="42" t="s">
        <v>74</v>
      </c>
      <c r="J1359" s="27" t="s">
        <v>75</v>
      </c>
      <c r="K1359" s="345" t="s">
        <v>57</v>
      </c>
      <c r="L1359" s="346"/>
      <c r="M1359" s="347" t="s">
        <v>76</v>
      </c>
      <c r="N1359" s="346"/>
      <c r="O1359" s="28"/>
      <c r="P1359" s="4"/>
      <c r="Q1359" s="4"/>
    </row>
    <row r="1360" spans="1:22" ht="18.75" customHeight="1">
      <c r="A1360" s="313"/>
      <c r="B1360" s="343"/>
      <c r="C1360" s="29" t="s">
        <v>78</v>
      </c>
      <c r="D1360" s="313"/>
      <c r="E1360" s="313"/>
      <c r="F1360" s="315"/>
      <c r="G1360" s="348" t="s">
        <v>79</v>
      </c>
      <c r="H1360" s="384" t="s">
        <v>80</v>
      </c>
      <c r="I1360" s="387" t="str">
        <f>IF(E1364="","",MIN(G1356,G1364)+SUM(I1356))</f>
        <v/>
      </c>
      <c r="J1360" s="333" t="str">
        <f>IF(E1364="","",MIN(H1356,H1364)+SUM(J1356))</f>
        <v/>
      </c>
      <c r="K1360" s="373" t="str">
        <f>IF('様式第６号(2)'!AB217="","",'様式第６号(2)'!AB217)</f>
        <v/>
      </c>
      <c r="L1360" s="373"/>
      <c r="M1360" s="375" t="str">
        <f>IF('様式第６号(3)'!V210="","",'様式第６号(3)'!V210)</f>
        <v/>
      </c>
      <c r="N1360" s="376"/>
      <c r="P1360" s="4"/>
      <c r="Q1360" s="4"/>
    </row>
    <row r="1361" spans="1:22" ht="19.5" customHeight="1" thickBot="1">
      <c r="A1361" s="313"/>
      <c r="B1361" s="343"/>
      <c r="C1361" s="379" t="str">
        <f>IFERROR(C1357/C1353,"")</f>
        <v/>
      </c>
      <c r="D1361" s="313"/>
      <c r="E1361" s="313"/>
      <c r="F1361" s="315"/>
      <c r="G1361" s="349"/>
      <c r="H1361" s="385"/>
      <c r="I1361" s="328"/>
      <c r="J1361" s="330"/>
      <c r="K1361" s="373"/>
      <c r="L1361" s="373"/>
      <c r="M1361" s="375"/>
      <c r="N1361" s="376"/>
      <c r="P1361" s="4"/>
      <c r="Q1361" s="4"/>
    </row>
    <row r="1362" spans="1:22" ht="15.75" customHeight="1">
      <c r="A1362" s="313"/>
      <c r="B1362" s="343"/>
      <c r="C1362" s="380"/>
      <c r="D1362" s="313"/>
      <c r="E1362" s="313"/>
      <c r="F1362" s="315"/>
      <c r="G1362" s="349"/>
      <c r="H1362" s="385"/>
      <c r="I1362" s="30" t="s">
        <v>35</v>
      </c>
      <c r="J1362" s="31" t="s">
        <v>35</v>
      </c>
      <c r="K1362" s="373"/>
      <c r="L1362" s="373"/>
      <c r="M1362" s="375"/>
      <c r="N1362" s="376"/>
      <c r="P1362" s="4"/>
      <c r="Q1362" s="4"/>
    </row>
    <row r="1363" spans="1:22" ht="18.75" customHeight="1" thickBot="1">
      <c r="A1363" s="313"/>
      <c r="B1363" s="343"/>
      <c r="C1363" s="32" t="s">
        <v>82</v>
      </c>
      <c r="D1363" s="314"/>
      <c r="E1363" s="314"/>
      <c r="F1363" s="316"/>
      <c r="G1363" s="350"/>
      <c r="H1363" s="386"/>
      <c r="I1363" s="54">
        <f>'様式第６号(2)'!$I$18</f>
        <v>0</v>
      </c>
      <c r="J1363" s="55">
        <f>'様式第６号(3)'!$I$18</f>
        <v>0</v>
      </c>
      <c r="K1363" s="373"/>
      <c r="L1363" s="373"/>
      <c r="M1363" s="375"/>
      <c r="N1363" s="376"/>
      <c r="P1363" s="4"/>
      <c r="Q1363" s="4"/>
    </row>
    <row r="1364" spans="1:22" ht="45" customHeight="1">
      <c r="A1364" s="313"/>
      <c r="B1364" s="343"/>
      <c r="C1364" s="379" t="str">
        <f>IF(OR(C1353="",C1357=""),"",IF(AND(C1361&gt;=0.85,C1361&lt;=1.15),"○","×"))</f>
        <v/>
      </c>
      <c r="D1364" s="382" t="str">
        <f>IF(C1353="","",C1353)</f>
        <v/>
      </c>
      <c r="E1364" s="336"/>
      <c r="F1364" s="338" t="str">
        <f>IFERROR(D1364*E1364,"")</f>
        <v/>
      </c>
      <c r="G1364" s="327" t="str">
        <f>IF(F1364&lt;F1356,ROUNDUP(F1364*D1356/ F1356,0),"")</f>
        <v/>
      </c>
      <c r="H1364" s="329" t="str">
        <f>IF(F1364&lt;F1356,ROUNDUP(F1364*E1356/ F1356,0),"")</f>
        <v/>
      </c>
      <c r="I1364" s="331" t="str">
        <f>IFERROR(ROUNDUP(I1360*I1363,0),"")</f>
        <v/>
      </c>
      <c r="J1364" s="333" t="str">
        <f>IFERROR(ROUNDUP(J1360*J1363,0),"")</f>
        <v/>
      </c>
      <c r="K1364" s="373"/>
      <c r="L1364" s="373"/>
      <c r="M1364" s="375"/>
      <c r="N1364" s="376"/>
      <c r="P1364" s="4"/>
      <c r="Q1364" s="4"/>
    </row>
    <row r="1365" spans="1:22" ht="19.5" customHeight="1" thickBot="1">
      <c r="A1365" s="314"/>
      <c r="B1365" s="344"/>
      <c r="C1365" s="381"/>
      <c r="D1365" s="383"/>
      <c r="E1365" s="337"/>
      <c r="F1365" s="339"/>
      <c r="G1365" s="328"/>
      <c r="H1365" s="330"/>
      <c r="I1365" s="332"/>
      <c r="J1365" s="330"/>
      <c r="K1365" s="374"/>
      <c r="L1365" s="374"/>
      <c r="M1365" s="377"/>
      <c r="N1365" s="378"/>
      <c r="P1365" s="33"/>
      <c r="Q1365" s="34"/>
      <c r="R1365" s="34"/>
    </row>
    <row r="1366" spans="1:22" ht="24" customHeight="1" thickBot="1">
      <c r="A1366" s="10" t="s">
        <v>108</v>
      </c>
      <c r="B1366" s="11" t="s">
        <v>84</v>
      </c>
      <c r="C1366" s="12" t="s">
        <v>7</v>
      </c>
      <c r="D1366" s="12" t="s">
        <v>8</v>
      </c>
      <c r="E1366" s="12" t="s">
        <v>9</v>
      </c>
      <c r="F1366" s="13" t="s">
        <v>10</v>
      </c>
      <c r="G1366" s="334" t="s">
        <v>44</v>
      </c>
      <c r="H1366" s="335"/>
      <c r="I1366" s="334" t="s">
        <v>45</v>
      </c>
      <c r="J1366" s="335"/>
      <c r="K1366" s="318" t="s">
        <v>46</v>
      </c>
      <c r="L1366" s="403"/>
      <c r="M1366" s="403"/>
      <c r="N1366" s="319"/>
      <c r="O1366" s="404" t="s">
        <v>47</v>
      </c>
      <c r="P1366" s="404"/>
      <c r="Q1366" s="404"/>
      <c r="R1366" s="346"/>
      <c r="T1366" s="14"/>
      <c r="U1366" s="14"/>
      <c r="V1366" s="14"/>
    </row>
    <row r="1367" spans="1:22" ht="31.5" customHeight="1" thickBot="1">
      <c r="A1367" s="313">
        <v>84</v>
      </c>
      <c r="B1367" s="15" t="s">
        <v>48</v>
      </c>
      <c r="C1367" s="11" t="s">
        <v>49</v>
      </c>
      <c r="D1367" s="313" t="s">
        <v>50</v>
      </c>
      <c r="E1367" s="313" t="s">
        <v>51</v>
      </c>
      <c r="F1367" s="315" t="s">
        <v>52</v>
      </c>
      <c r="G1367" s="16" t="s">
        <v>53</v>
      </c>
      <c r="H1367" s="17" t="s">
        <v>54</v>
      </c>
      <c r="I1367" s="18" t="s">
        <v>53</v>
      </c>
      <c r="J1367" s="17" t="s">
        <v>54</v>
      </c>
      <c r="K1367" s="317" t="s">
        <v>55</v>
      </c>
      <c r="L1367" s="318"/>
      <c r="M1367" s="320" t="s">
        <v>56</v>
      </c>
      <c r="N1367" s="317"/>
      <c r="O1367" s="321" t="s">
        <v>57</v>
      </c>
      <c r="P1367" s="321"/>
      <c r="Q1367" s="323" t="s">
        <v>58</v>
      </c>
      <c r="R1367" s="324"/>
      <c r="T1367" s="19"/>
      <c r="U1367" s="43"/>
      <c r="V1367" s="20"/>
    </row>
    <row r="1368" spans="1:22" ht="24" customHeight="1" thickBot="1">
      <c r="A1368" s="313"/>
      <c r="B1368" s="397" t="str">
        <f>IF('様式第６号(2)'!B219="","",'様式第６号(2)'!B219)</f>
        <v/>
      </c>
      <c r="C1368" s="21" t="s">
        <v>59</v>
      </c>
      <c r="D1368" s="313"/>
      <c r="E1368" s="313"/>
      <c r="F1368" s="315"/>
      <c r="G1368" s="348" t="s">
        <v>60</v>
      </c>
      <c r="H1368" s="399" t="s">
        <v>61</v>
      </c>
      <c r="I1368" s="400" t="s">
        <v>62</v>
      </c>
      <c r="J1368" s="384" t="s">
        <v>63</v>
      </c>
      <c r="K1368" s="319"/>
      <c r="L1368" s="318"/>
      <c r="M1368" s="320"/>
      <c r="N1368" s="317"/>
      <c r="O1368" s="322"/>
      <c r="P1368" s="322"/>
      <c r="Q1368" s="325"/>
      <c r="R1368" s="326"/>
    </row>
    <row r="1369" spans="1:22" ht="17.25" customHeight="1">
      <c r="A1369" s="313"/>
      <c r="B1369" s="398"/>
      <c r="C1369" s="340"/>
      <c r="D1369" s="313"/>
      <c r="E1369" s="313"/>
      <c r="F1369" s="315"/>
      <c r="G1369" s="349"/>
      <c r="H1369" s="385"/>
      <c r="I1369" s="401"/>
      <c r="J1369" s="385"/>
      <c r="K1369" s="388" t="str">
        <f>IFERROR((IF((I1380+J1380)&gt;12000*E1380,ROUNDUP(12000*E1380*I1380/(I1380+J1380),0),"")),"")</f>
        <v/>
      </c>
      <c r="L1369" s="388"/>
      <c r="M1369" s="391" t="str">
        <f>IFERROR((IF((I1380+J1380)&gt;12000*E1380,ROUNDUP(12000*E1380*J1380/(I1380+J1380),0),"")),"")</f>
        <v/>
      </c>
      <c r="N1369" s="392"/>
      <c r="O1369" s="351" t="str">
        <f>IF(AND(I1380="",K1369=""),"",MIN(I1380,K1369)+K1376)</f>
        <v/>
      </c>
      <c r="P1369" s="352"/>
      <c r="Q1369" s="355" t="str">
        <f>IF(AND(J1380="",M1369=""),"",MIN(J1380,M1369)+M1376)</f>
        <v/>
      </c>
      <c r="R1369" s="356"/>
    </row>
    <row r="1370" spans="1:22" ht="15.75" customHeight="1">
      <c r="A1370" s="313"/>
      <c r="B1370" s="398"/>
      <c r="C1370" s="341"/>
      <c r="D1370" s="313"/>
      <c r="E1370" s="313"/>
      <c r="F1370" s="315"/>
      <c r="G1370" s="349"/>
      <c r="H1370" s="385"/>
      <c r="I1370" s="401"/>
      <c r="J1370" s="385"/>
      <c r="K1370" s="389"/>
      <c r="L1370" s="389"/>
      <c r="M1370" s="393"/>
      <c r="N1370" s="394"/>
      <c r="O1370" s="353"/>
      <c r="P1370" s="353"/>
      <c r="Q1370" s="357"/>
      <c r="R1370" s="358"/>
    </row>
    <row r="1371" spans="1:22" ht="19.5" customHeight="1" thickBot="1">
      <c r="A1371" s="313"/>
      <c r="B1371" s="398"/>
      <c r="C1371" s="341"/>
      <c r="D1371" s="314"/>
      <c r="E1371" s="314"/>
      <c r="F1371" s="316"/>
      <c r="G1371" s="350"/>
      <c r="H1371" s="386"/>
      <c r="I1371" s="402"/>
      <c r="J1371" s="386"/>
      <c r="K1371" s="389"/>
      <c r="L1371" s="389"/>
      <c r="M1371" s="393"/>
      <c r="N1371" s="394"/>
      <c r="O1371" s="353"/>
      <c r="P1371" s="353"/>
      <c r="Q1371" s="357"/>
      <c r="R1371" s="358"/>
    </row>
    <row r="1372" spans="1:22" ht="45" customHeight="1">
      <c r="A1372" s="313"/>
      <c r="B1372" s="398"/>
      <c r="C1372" s="25" t="s">
        <v>66</v>
      </c>
      <c r="D1372" s="361" t="str">
        <f>IF('様式第６号(2)'!T219="","",'様式第６号(2)'!T219)</f>
        <v/>
      </c>
      <c r="E1372" s="361" t="str">
        <f>IF('様式第６号(3)'!W212="","",'様式第６号(3)'!W212)</f>
        <v/>
      </c>
      <c r="F1372" s="363" t="str">
        <f>IF(OR(D1372="",E1372=""),"",D1372+E1372)</f>
        <v/>
      </c>
      <c r="G1372" s="365" t="str">
        <f>IF(F1372&lt;=F1380,D1372,"")</f>
        <v/>
      </c>
      <c r="H1372" s="367" t="str">
        <f>IF(F1372&lt;=F1380,E1372,"")</f>
        <v/>
      </c>
      <c r="I1372" s="369" t="str">
        <f>IF('様式第６号(2)'!V219="","",'様式第６号(2)'!V219)</f>
        <v/>
      </c>
      <c r="J1372" s="371" t="str">
        <f>IF('様式第６号(3)'!P212="","",'様式第６号(3)'!P212)</f>
        <v/>
      </c>
      <c r="K1372" s="389"/>
      <c r="L1372" s="389"/>
      <c r="M1372" s="393"/>
      <c r="N1372" s="394"/>
      <c r="O1372" s="353"/>
      <c r="P1372" s="353"/>
      <c r="Q1372" s="357"/>
      <c r="R1372" s="358"/>
    </row>
    <row r="1373" spans="1:22" ht="19.5" customHeight="1" thickBot="1">
      <c r="A1373" s="313"/>
      <c r="B1373" s="398"/>
      <c r="C1373" s="340"/>
      <c r="D1373" s="362"/>
      <c r="E1373" s="362"/>
      <c r="F1373" s="364"/>
      <c r="G1373" s="366"/>
      <c r="H1373" s="368"/>
      <c r="I1373" s="370"/>
      <c r="J1373" s="372"/>
      <c r="K1373" s="390"/>
      <c r="L1373" s="390"/>
      <c r="M1373" s="395"/>
      <c r="N1373" s="396"/>
      <c r="O1373" s="354"/>
      <c r="P1373" s="354"/>
      <c r="Q1373" s="359"/>
      <c r="R1373" s="360"/>
    </row>
    <row r="1374" spans="1:22" ht="28.5" customHeight="1" thickBot="1">
      <c r="A1374" s="313"/>
      <c r="B1374" s="398"/>
      <c r="C1374" s="341"/>
      <c r="D1374" s="12" t="s">
        <v>11</v>
      </c>
      <c r="E1374" s="12" t="s">
        <v>12</v>
      </c>
      <c r="F1374" s="26" t="s">
        <v>13</v>
      </c>
      <c r="G1374" s="334" t="s">
        <v>67</v>
      </c>
      <c r="H1374" s="335"/>
      <c r="I1374" s="42" t="s">
        <v>68</v>
      </c>
      <c r="J1374" s="27" t="s">
        <v>69</v>
      </c>
      <c r="K1374" s="342" t="s">
        <v>70</v>
      </c>
      <c r="L1374" s="342"/>
      <c r="M1374" s="342"/>
      <c r="N1374" s="335"/>
    </row>
    <row r="1375" spans="1:22" ht="41.25" customHeight="1" thickBot="1">
      <c r="A1375" s="313"/>
      <c r="B1375" s="343" t="str">
        <f>IF('様式第６号(2)'!D219="","",'様式第６号(2)'!D219)</f>
        <v/>
      </c>
      <c r="C1375" s="341"/>
      <c r="D1375" s="313" t="s">
        <v>71</v>
      </c>
      <c r="E1375" s="313" t="s">
        <v>72</v>
      </c>
      <c r="F1375" s="315" t="s">
        <v>73</v>
      </c>
      <c r="G1375" s="42" t="s">
        <v>74</v>
      </c>
      <c r="H1375" s="27" t="s">
        <v>75</v>
      </c>
      <c r="I1375" s="42" t="s">
        <v>74</v>
      </c>
      <c r="J1375" s="27" t="s">
        <v>75</v>
      </c>
      <c r="K1375" s="345" t="s">
        <v>57</v>
      </c>
      <c r="L1375" s="346"/>
      <c r="M1375" s="347" t="s">
        <v>76</v>
      </c>
      <c r="N1375" s="346"/>
      <c r="O1375" s="28"/>
      <c r="P1375" s="4"/>
      <c r="Q1375" s="4"/>
    </row>
    <row r="1376" spans="1:22" ht="18.75" customHeight="1">
      <c r="A1376" s="313"/>
      <c r="B1376" s="343"/>
      <c r="C1376" s="29" t="s">
        <v>78</v>
      </c>
      <c r="D1376" s="313"/>
      <c r="E1376" s="313"/>
      <c r="F1376" s="315"/>
      <c r="G1376" s="348" t="s">
        <v>79</v>
      </c>
      <c r="H1376" s="384" t="s">
        <v>80</v>
      </c>
      <c r="I1376" s="387" t="str">
        <f>IF(E1380="","",MIN(G1372,G1380)+SUM(I1372))</f>
        <v/>
      </c>
      <c r="J1376" s="333" t="str">
        <f>IF(E1380="","",MIN(H1372,H1380)+SUM(J1372))</f>
        <v/>
      </c>
      <c r="K1376" s="373" t="str">
        <f>IF('様式第６号(2)'!AB219="","",'様式第６号(2)'!AB219)</f>
        <v/>
      </c>
      <c r="L1376" s="373"/>
      <c r="M1376" s="375" t="str">
        <f>IF('様式第６号(3)'!V212="","",'様式第６号(3)'!V212)</f>
        <v/>
      </c>
      <c r="N1376" s="376"/>
      <c r="P1376" s="4"/>
      <c r="Q1376" s="4"/>
    </row>
    <row r="1377" spans="1:22" ht="19.5" customHeight="1" thickBot="1">
      <c r="A1377" s="313"/>
      <c r="B1377" s="343"/>
      <c r="C1377" s="379" t="str">
        <f>IFERROR(C1373/C1369,"")</f>
        <v/>
      </c>
      <c r="D1377" s="313"/>
      <c r="E1377" s="313"/>
      <c r="F1377" s="315"/>
      <c r="G1377" s="349"/>
      <c r="H1377" s="385"/>
      <c r="I1377" s="328"/>
      <c r="J1377" s="330"/>
      <c r="K1377" s="373"/>
      <c r="L1377" s="373"/>
      <c r="M1377" s="375"/>
      <c r="N1377" s="376"/>
      <c r="P1377" s="4"/>
      <c r="Q1377" s="4"/>
    </row>
    <row r="1378" spans="1:22" ht="15.75" customHeight="1">
      <c r="A1378" s="313"/>
      <c r="B1378" s="343"/>
      <c r="C1378" s="380"/>
      <c r="D1378" s="313"/>
      <c r="E1378" s="313"/>
      <c r="F1378" s="315"/>
      <c r="G1378" s="349"/>
      <c r="H1378" s="385"/>
      <c r="I1378" s="30" t="s">
        <v>35</v>
      </c>
      <c r="J1378" s="31" t="s">
        <v>35</v>
      </c>
      <c r="K1378" s="373"/>
      <c r="L1378" s="373"/>
      <c r="M1378" s="375"/>
      <c r="N1378" s="376"/>
      <c r="P1378" s="4"/>
      <c r="Q1378" s="4"/>
    </row>
    <row r="1379" spans="1:22" ht="18.75" customHeight="1" thickBot="1">
      <c r="A1379" s="313"/>
      <c r="B1379" s="343"/>
      <c r="C1379" s="32" t="s">
        <v>82</v>
      </c>
      <c r="D1379" s="314"/>
      <c r="E1379" s="314"/>
      <c r="F1379" s="316"/>
      <c r="G1379" s="350"/>
      <c r="H1379" s="386"/>
      <c r="I1379" s="54">
        <f>'様式第６号(2)'!$I$18</f>
        <v>0</v>
      </c>
      <c r="J1379" s="55">
        <f>'様式第６号(3)'!$I$18</f>
        <v>0</v>
      </c>
      <c r="K1379" s="373"/>
      <c r="L1379" s="373"/>
      <c r="M1379" s="375"/>
      <c r="N1379" s="376"/>
      <c r="P1379" s="4"/>
      <c r="Q1379" s="4"/>
    </row>
    <row r="1380" spans="1:22" ht="45" customHeight="1">
      <c r="A1380" s="313"/>
      <c r="B1380" s="343"/>
      <c r="C1380" s="379" t="str">
        <f>IF(OR(C1369="",C1373=""),"",IF(AND(C1377&gt;=0.85,C1377&lt;=1.15),"○","×"))</f>
        <v/>
      </c>
      <c r="D1380" s="382" t="str">
        <f>IF(C1369="","",C1369)</f>
        <v/>
      </c>
      <c r="E1380" s="336"/>
      <c r="F1380" s="338" t="str">
        <f>IFERROR(D1380*E1380,"")</f>
        <v/>
      </c>
      <c r="G1380" s="327" t="str">
        <f>IF(F1380&lt;F1372,ROUNDUP(F1380*D1372/ F1372,0),"")</f>
        <v/>
      </c>
      <c r="H1380" s="329" t="str">
        <f>IF(F1380&lt;F1372,ROUNDUP(F1380*E1372/ F1372,0),"")</f>
        <v/>
      </c>
      <c r="I1380" s="331" t="str">
        <f>IFERROR(ROUNDUP(I1376*I1379,0),"")</f>
        <v/>
      </c>
      <c r="J1380" s="333" t="str">
        <f>IFERROR(ROUNDUP(J1376*J1379,0),"")</f>
        <v/>
      </c>
      <c r="K1380" s="373"/>
      <c r="L1380" s="373"/>
      <c r="M1380" s="375"/>
      <c r="N1380" s="376"/>
      <c r="P1380" s="4"/>
      <c r="Q1380" s="4"/>
    </row>
    <row r="1381" spans="1:22" ht="19.5" customHeight="1" thickBot="1">
      <c r="A1381" s="314"/>
      <c r="B1381" s="344"/>
      <c r="C1381" s="381"/>
      <c r="D1381" s="383"/>
      <c r="E1381" s="337"/>
      <c r="F1381" s="339"/>
      <c r="G1381" s="328"/>
      <c r="H1381" s="330"/>
      <c r="I1381" s="332"/>
      <c r="J1381" s="330"/>
      <c r="K1381" s="374"/>
      <c r="L1381" s="374"/>
      <c r="M1381" s="377"/>
      <c r="N1381" s="378"/>
      <c r="P1381" s="33"/>
      <c r="Q1381" s="34"/>
      <c r="R1381" s="34"/>
    </row>
    <row r="1382" spans="1:22" ht="24" customHeight="1" thickBot="1">
      <c r="A1382" s="10" t="s">
        <v>108</v>
      </c>
      <c r="B1382" s="11" t="s">
        <v>84</v>
      </c>
      <c r="C1382" s="12" t="s">
        <v>7</v>
      </c>
      <c r="D1382" s="12" t="s">
        <v>8</v>
      </c>
      <c r="E1382" s="12" t="s">
        <v>9</v>
      </c>
      <c r="F1382" s="13" t="s">
        <v>10</v>
      </c>
      <c r="G1382" s="334" t="s">
        <v>44</v>
      </c>
      <c r="H1382" s="335"/>
      <c r="I1382" s="334" t="s">
        <v>45</v>
      </c>
      <c r="J1382" s="335"/>
      <c r="K1382" s="318" t="s">
        <v>46</v>
      </c>
      <c r="L1382" s="403"/>
      <c r="M1382" s="403"/>
      <c r="N1382" s="319"/>
      <c r="O1382" s="404" t="s">
        <v>47</v>
      </c>
      <c r="P1382" s="404"/>
      <c r="Q1382" s="404"/>
      <c r="R1382" s="346"/>
      <c r="T1382" s="14"/>
      <c r="U1382" s="14"/>
      <c r="V1382" s="14"/>
    </row>
    <row r="1383" spans="1:22" ht="31.5" customHeight="1" thickBot="1">
      <c r="A1383" s="313">
        <v>85</v>
      </c>
      <c r="B1383" s="15" t="s">
        <v>48</v>
      </c>
      <c r="C1383" s="11" t="s">
        <v>49</v>
      </c>
      <c r="D1383" s="313" t="s">
        <v>50</v>
      </c>
      <c r="E1383" s="313" t="s">
        <v>51</v>
      </c>
      <c r="F1383" s="315" t="s">
        <v>52</v>
      </c>
      <c r="G1383" s="16" t="s">
        <v>53</v>
      </c>
      <c r="H1383" s="17" t="s">
        <v>54</v>
      </c>
      <c r="I1383" s="18" t="s">
        <v>53</v>
      </c>
      <c r="J1383" s="17" t="s">
        <v>54</v>
      </c>
      <c r="K1383" s="317" t="s">
        <v>55</v>
      </c>
      <c r="L1383" s="318"/>
      <c r="M1383" s="320" t="s">
        <v>56</v>
      </c>
      <c r="N1383" s="317"/>
      <c r="O1383" s="321" t="s">
        <v>57</v>
      </c>
      <c r="P1383" s="321"/>
      <c r="Q1383" s="323" t="s">
        <v>58</v>
      </c>
      <c r="R1383" s="324"/>
      <c r="T1383" s="19"/>
      <c r="U1383" s="43"/>
      <c r="V1383" s="20"/>
    </row>
    <row r="1384" spans="1:22" ht="24" customHeight="1" thickBot="1">
      <c r="A1384" s="313"/>
      <c r="B1384" s="397" t="str">
        <f>IF('様式第６号(2)'!B221="","",'様式第６号(2)'!B221)</f>
        <v/>
      </c>
      <c r="C1384" s="21" t="s">
        <v>59</v>
      </c>
      <c r="D1384" s="313"/>
      <c r="E1384" s="313"/>
      <c r="F1384" s="315"/>
      <c r="G1384" s="348" t="s">
        <v>60</v>
      </c>
      <c r="H1384" s="399" t="s">
        <v>61</v>
      </c>
      <c r="I1384" s="400" t="s">
        <v>62</v>
      </c>
      <c r="J1384" s="384" t="s">
        <v>63</v>
      </c>
      <c r="K1384" s="319"/>
      <c r="L1384" s="318"/>
      <c r="M1384" s="320"/>
      <c r="N1384" s="317"/>
      <c r="O1384" s="322"/>
      <c r="P1384" s="322"/>
      <c r="Q1384" s="325"/>
      <c r="R1384" s="326"/>
    </row>
    <row r="1385" spans="1:22" ht="17.25" customHeight="1">
      <c r="A1385" s="313"/>
      <c r="B1385" s="398"/>
      <c r="C1385" s="340"/>
      <c r="D1385" s="313"/>
      <c r="E1385" s="313"/>
      <c r="F1385" s="315"/>
      <c r="G1385" s="349"/>
      <c r="H1385" s="385"/>
      <c r="I1385" s="401"/>
      <c r="J1385" s="385"/>
      <c r="K1385" s="388" t="str">
        <f>IFERROR((IF((I1396+J1396)&gt;12000*E1396,ROUNDUP(12000*E1396*I1396/(I1396+J1396),0),"")),"")</f>
        <v/>
      </c>
      <c r="L1385" s="388"/>
      <c r="M1385" s="391" t="str">
        <f>IFERROR((IF((I1396+J1396)&gt;12000*E1396,ROUNDUP(12000*E1396*J1396/(I1396+J1396),0),"")),"")</f>
        <v/>
      </c>
      <c r="N1385" s="392"/>
      <c r="O1385" s="351" t="str">
        <f>IF(AND(I1396="",K1385=""),"",MIN(I1396,K1385)+K1392)</f>
        <v/>
      </c>
      <c r="P1385" s="352"/>
      <c r="Q1385" s="355" t="str">
        <f>IF(AND(J1396="",M1385=""),"",MIN(J1396,M1385)+M1392)</f>
        <v/>
      </c>
      <c r="R1385" s="356"/>
    </row>
    <row r="1386" spans="1:22" ht="15.75" customHeight="1">
      <c r="A1386" s="313"/>
      <c r="B1386" s="398"/>
      <c r="C1386" s="341"/>
      <c r="D1386" s="313"/>
      <c r="E1386" s="313"/>
      <c r="F1386" s="315"/>
      <c r="G1386" s="349"/>
      <c r="H1386" s="385"/>
      <c r="I1386" s="401"/>
      <c r="J1386" s="385"/>
      <c r="K1386" s="389"/>
      <c r="L1386" s="389"/>
      <c r="M1386" s="393"/>
      <c r="N1386" s="394"/>
      <c r="O1386" s="353"/>
      <c r="P1386" s="353"/>
      <c r="Q1386" s="357"/>
      <c r="R1386" s="358"/>
    </row>
    <row r="1387" spans="1:22" ht="19.5" customHeight="1" thickBot="1">
      <c r="A1387" s="313"/>
      <c r="B1387" s="398"/>
      <c r="C1387" s="341"/>
      <c r="D1387" s="314"/>
      <c r="E1387" s="314"/>
      <c r="F1387" s="316"/>
      <c r="G1387" s="350"/>
      <c r="H1387" s="386"/>
      <c r="I1387" s="402"/>
      <c r="J1387" s="386"/>
      <c r="K1387" s="389"/>
      <c r="L1387" s="389"/>
      <c r="M1387" s="393"/>
      <c r="N1387" s="394"/>
      <c r="O1387" s="353"/>
      <c r="P1387" s="353"/>
      <c r="Q1387" s="357"/>
      <c r="R1387" s="358"/>
    </row>
    <row r="1388" spans="1:22" ht="45" customHeight="1">
      <c r="A1388" s="313"/>
      <c r="B1388" s="398"/>
      <c r="C1388" s="25" t="s">
        <v>66</v>
      </c>
      <c r="D1388" s="361" t="str">
        <f>IF('様式第６号(2)'!T221="","",'様式第６号(2)'!T221)</f>
        <v/>
      </c>
      <c r="E1388" s="361" t="str">
        <f>IF('様式第６号(3)'!W214="","",'様式第６号(3)'!W214)</f>
        <v/>
      </c>
      <c r="F1388" s="363" t="str">
        <f>IF(OR(D1388="",E1388=""),"",D1388+E1388)</f>
        <v/>
      </c>
      <c r="G1388" s="365" t="str">
        <f>IF(F1388&lt;=F1396,D1388,"")</f>
        <v/>
      </c>
      <c r="H1388" s="367" t="str">
        <f>IF(F1388&lt;=F1396,E1388,"")</f>
        <v/>
      </c>
      <c r="I1388" s="369" t="str">
        <f>IF('様式第６号(2)'!V221="","",'様式第６号(2)'!V221)</f>
        <v/>
      </c>
      <c r="J1388" s="371" t="str">
        <f>IF('様式第６号(3)'!P214="","",'様式第６号(3)'!P214)</f>
        <v/>
      </c>
      <c r="K1388" s="389"/>
      <c r="L1388" s="389"/>
      <c r="M1388" s="393"/>
      <c r="N1388" s="394"/>
      <c r="O1388" s="353"/>
      <c r="P1388" s="353"/>
      <c r="Q1388" s="357"/>
      <c r="R1388" s="358"/>
    </row>
    <row r="1389" spans="1:22" ht="19.5" customHeight="1" thickBot="1">
      <c r="A1389" s="313"/>
      <c r="B1389" s="398"/>
      <c r="C1389" s="340"/>
      <c r="D1389" s="362"/>
      <c r="E1389" s="362"/>
      <c r="F1389" s="364"/>
      <c r="G1389" s="366"/>
      <c r="H1389" s="368"/>
      <c r="I1389" s="370"/>
      <c r="J1389" s="372"/>
      <c r="K1389" s="390"/>
      <c r="L1389" s="390"/>
      <c r="M1389" s="395"/>
      <c r="N1389" s="396"/>
      <c r="O1389" s="354"/>
      <c r="P1389" s="354"/>
      <c r="Q1389" s="359"/>
      <c r="R1389" s="360"/>
    </row>
    <row r="1390" spans="1:22" ht="28.5" customHeight="1" thickBot="1">
      <c r="A1390" s="313"/>
      <c r="B1390" s="398"/>
      <c r="C1390" s="341"/>
      <c r="D1390" s="12" t="s">
        <v>11</v>
      </c>
      <c r="E1390" s="12" t="s">
        <v>12</v>
      </c>
      <c r="F1390" s="26" t="s">
        <v>13</v>
      </c>
      <c r="G1390" s="334" t="s">
        <v>67</v>
      </c>
      <c r="H1390" s="335"/>
      <c r="I1390" s="42" t="s">
        <v>68</v>
      </c>
      <c r="J1390" s="27" t="s">
        <v>69</v>
      </c>
      <c r="K1390" s="342" t="s">
        <v>70</v>
      </c>
      <c r="L1390" s="342"/>
      <c r="M1390" s="342"/>
      <c r="N1390" s="335"/>
    </row>
    <row r="1391" spans="1:22" ht="41.25" customHeight="1" thickBot="1">
      <c r="A1391" s="313"/>
      <c r="B1391" s="343" t="str">
        <f>IF('様式第６号(2)'!D221="","",'様式第６号(2)'!D221)</f>
        <v/>
      </c>
      <c r="C1391" s="341"/>
      <c r="D1391" s="313" t="s">
        <v>71</v>
      </c>
      <c r="E1391" s="313" t="s">
        <v>72</v>
      </c>
      <c r="F1391" s="315" t="s">
        <v>73</v>
      </c>
      <c r="G1391" s="42" t="s">
        <v>74</v>
      </c>
      <c r="H1391" s="27" t="s">
        <v>75</v>
      </c>
      <c r="I1391" s="42" t="s">
        <v>74</v>
      </c>
      <c r="J1391" s="27" t="s">
        <v>75</v>
      </c>
      <c r="K1391" s="345" t="s">
        <v>57</v>
      </c>
      <c r="L1391" s="346"/>
      <c r="M1391" s="347" t="s">
        <v>76</v>
      </c>
      <c r="N1391" s="346"/>
      <c r="O1391" s="28"/>
      <c r="P1391" s="4"/>
      <c r="Q1391" s="4"/>
      <c r="T1391" s="3"/>
      <c r="U1391" s="3"/>
      <c r="V1391" s="3"/>
    </row>
    <row r="1392" spans="1:22" ht="18.75" customHeight="1">
      <c r="A1392" s="313"/>
      <c r="B1392" s="343"/>
      <c r="C1392" s="29" t="s">
        <v>78</v>
      </c>
      <c r="D1392" s="313"/>
      <c r="E1392" s="313"/>
      <c r="F1392" s="315"/>
      <c r="G1392" s="348" t="s">
        <v>79</v>
      </c>
      <c r="H1392" s="384" t="s">
        <v>80</v>
      </c>
      <c r="I1392" s="387" t="str">
        <f>IF(E1396="","",MIN(G1388,G1396)+SUM(I1388))</f>
        <v/>
      </c>
      <c r="J1392" s="333" t="str">
        <f>IF(E1396="","",MIN(H1388,H1396)+SUM(J1388))</f>
        <v/>
      </c>
      <c r="K1392" s="373" t="str">
        <f>IF('様式第６号(2)'!AB221="","",'様式第６号(2)'!AB221)</f>
        <v/>
      </c>
      <c r="L1392" s="373"/>
      <c r="M1392" s="375" t="str">
        <f>IF('様式第６号(3)'!V214="","",'様式第６号(3)'!V214)</f>
        <v/>
      </c>
      <c r="N1392" s="376"/>
      <c r="P1392" s="4"/>
      <c r="Q1392" s="4"/>
      <c r="T1392" s="3"/>
      <c r="U1392" s="3"/>
      <c r="V1392" s="3"/>
    </row>
    <row r="1393" spans="1:22" ht="19.5" customHeight="1" thickBot="1">
      <c r="A1393" s="313"/>
      <c r="B1393" s="343"/>
      <c r="C1393" s="379" t="str">
        <f>IFERROR(C1389/C1385,"")</f>
        <v/>
      </c>
      <c r="D1393" s="313"/>
      <c r="E1393" s="313"/>
      <c r="F1393" s="315"/>
      <c r="G1393" s="349"/>
      <c r="H1393" s="385"/>
      <c r="I1393" s="328"/>
      <c r="J1393" s="330"/>
      <c r="K1393" s="373"/>
      <c r="L1393" s="373"/>
      <c r="M1393" s="375"/>
      <c r="N1393" s="376"/>
      <c r="P1393" s="4"/>
      <c r="Q1393" s="4"/>
      <c r="T1393" s="3"/>
      <c r="U1393" s="3"/>
      <c r="V1393" s="3"/>
    </row>
    <row r="1394" spans="1:22" ht="15.75" customHeight="1">
      <c r="A1394" s="313"/>
      <c r="B1394" s="343"/>
      <c r="C1394" s="380"/>
      <c r="D1394" s="313"/>
      <c r="E1394" s="313"/>
      <c r="F1394" s="315"/>
      <c r="G1394" s="349"/>
      <c r="H1394" s="385"/>
      <c r="I1394" s="30" t="s">
        <v>35</v>
      </c>
      <c r="J1394" s="31" t="s">
        <v>35</v>
      </c>
      <c r="K1394" s="373"/>
      <c r="L1394" s="373"/>
      <c r="M1394" s="375"/>
      <c r="N1394" s="376"/>
      <c r="P1394" s="4"/>
      <c r="Q1394" s="4"/>
      <c r="T1394" s="3"/>
      <c r="U1394" s="3"/>
      <c r="V1394" s="3"/>
    </row>
    <row r="1395" spans="1:22" ht="18.75" customHeight="1" thickBot="1">
      <c r="A1395" s="313"/>
      <c r="B1395" s="343"/>
      <c r="C1395" s="32" t="s">
        <v>82</v>
      </c>
      <c r="D1395" s="314"/>
      <c r="E1395" s="314"/>
      <c r="F1395" s="316"/>
      <c r="G1395" s="350"/>
      <c r="H1395" s="386"/>
      <c r="I1395" s="54">
        <f>'様式第６号(2)'!$I$18</f>
        <v>0</v>
      </c>
      <c r="J1395" s="55">
        <f>'様式第６号(3)'!$I$18</f>
        <v>0</v>
      </c>
      <c r="K1395" s="373"/>
      <c r="L1395" s="373"/>
      <c r="M1395" s="375"/>
      <c r="N1395" s="376"/>
      <c r="P1395" s="4"/>
      <c r="Q1395" s="4"/>
      <c r="T1395" s="3"/>
      <c r="U1395" s="3"/>
      <c r="V1395" s="3"/>
    </row>
    <row r="1396" spans="1:22" ht="45" customHeight="1">
      <c r="A1396" s="313"/>
      <c r="B1396" s="343"/>
      <c r="C1396" s="379" t="str">
        <f>IF(OR(C1385="",C1389=""),"",IF(AND(C1393&gt;=0.85,C1393&lt;=1.15),"○","×"))</f>
        <v/>
      </c>
      <c r="D1396" s="382" t="str">
        <f>IF(C1385="","",C1385)</f>
        <v/>
      </c>
      <c r="E1396" s="336"/>
      <c r="F1396" s="338" t="str">
        <f>IFERROR(D1396*E1396,"")</f>
        <v/>
      </c>
      <c r="G1396" s="327" t="str">
        <f>IF(F1396&lt;F1388,ROUNDUP(F1396*D1388/ F1388,0),"")</f>
        <v/>
      </c>
      <c r="H1396" s="329" t="str">
        <f>IF(F1396&lt;F1388,ROUNDUP(F1396*E1388/ F1388,0),"")</f>
        <v/>
      </c>
      <c r="I1396" s="331" t="str">
        <f>IFERROR(ROUNDUP(I1392*I1395,0),"")</f>
        <v/>
      </c>
      <c r="J1396" s="333" t="str">
        <f>IFERROR(ROUNDUP(J1392*J1395,0),"")</f>
        <v/>
      </c>
      <c r="K1396" s="373"/>
      <c r="L1396" s="373"/>
      <c r="M1396" s="375"/>
      <c r="N1396" s="376"/>
      <c r="P1396" s="4"/>
      <c r="Q1396" s="4"/>
      <c r="T1396" s="3"/>
      <c r="U1396" s="3"/>
      <c r="V1396" s="3"/>
    </row>
    <row r="1397" spans="1:22" ht="19.5" customHeight="1" thickBot="1">
      <c r="A1397" s="314"/>
      <c r="B1397" s="344"/>
      <c r="C1397" s="381"/>
      <c r="D1397" s="383"/>
      <c r="E1397" s="337"/>
      <c r="F1397" s="339"/>
      <c r="G1397" s="328"/>
      <c r="H1397" s="330"/>
      <c r="I1397" s="332"/>
      <c r="J1397" s="330"/>
      <c r="K1397" s="374"/>
      <c r="L1397" s="374"/>
      <c r="M1397" s="377"/>
      <c r="N1397" s="378"/>
      <c r="P1397" s="33"/>
      <c r="Q1397" s="34"/>
      <c r="R1397" s="34"/>
    </row>
    <row r="1398" spans="1:22" ht="24" customHeight="1" thickBot="1">
      <c r="A1398" s="10" t="s">
        <v>108</v>
      </c>
      <c r="B1398" s="11" t="s">
        <v>84</v>
      </c>
      <c r="C1398" s="12" t="s">
        <v>7</v>
      </c>
      <c r="D1398" s="12" t="s">
        <v>8</v>
      </c>
      <c r="E1398" s="12" t="s">
        <v>9</v>
      </c>
      <c r="F1398" s="13" t="s">
        <v>10</v>
      </c>
      <c r="G1398" s="334" t="s">
        <v>44</v>
      </c>
      <c r="H1398" s="335"/>
      <c r="I1398" s="334" t="s">
        <v>45</v>
      </c>
      <c r="J1398" s="335"/>
      <c r="K1398" s="318" t="s">
        <v>46</v>
      </c>
      <c r="L1398" s="403"/>
      <c r="M1398" s="403"/>
      <c r="N1398" s="319"/>
      <c r="O1398" s="404" t="s">
        <v>47</v>
      </c>
      <c r="P1398" s="404"/>
      <c r="Q1398" s="404"/>
      <c r="R1398" s="346"/>
      <c r="T1398" s="14"/>
      <c r="U1398" s="14"/>
      <c r="V1398" s="14"/>
    </row>
    <row r="1399" spans="1:22" ht="31.5" customHeight="1" thickBot="1">
      <c r="A1399" s="313">
        <v>86</v>
      </c>
      <c r="B1399" s="15" t="s">
        <v>48</v>
      </c>
      <c r="C1399" s="11" t="s">
        <v>49</v>
      </c>
      <c r="D1399" s="313" t="s">
        <v>50</v>
      </c>
      <c r="E1399" s="313" t="s">
        <v>51</v>
      </c>
      <c r="F1399" s="315" t="s">
        <v>52</v>
      </c>
      <c r="G1399" s="16" t="s">
        <v>53</v>
      </c>
      <c r="H1399" s="17" t="s">
        <v>54</v>
      </c>
      <c r="I1399" s="18" t="s">
        <v>53</v>
      </c>
      <c r="J1399" s="17" t="s">
        <v>54</v>
      </c>
      <c r="K1399" s="317" t="s">
        <v>55</v>
      </c>
      <c r="L1399" s="318"/>
      <c r="M1399" s="320" t="s">
        <v>56</v>
      </c>
      <c r="N1399" s="317"/>
      <c r="O1399" s="321" t="s">
        <v>57</v>
      </c>
      <c r="P1399" s="321"/>
      <c r="Q1399" s="323" t="s">
        <v>58</v>
      </c>
      <c r="R1399" s="324"/>
      <c r="T1399" s="19"/>
      <c r="U1399" s="43"/>
      <c r="V1399" s="20"/>
    </row>
    <row r="1400" spans="1:22" ht="24" customHeight="1" thickBot="1">
      <c r="A1400" s="313"/>
      <c r="B1400" s="397" t="str">
        <f>IF('様式第６号(2)'!B223="","",'様式第６号(2)'!B223)</f>
        <v/>
      </c>
      <c r="C1400" s="21" t="s">
        <v>59</v>
      </c>
      <c r="D1400" s="313"/>
      <c r="E1400" s="313"/>
      <c r="F1400" s="315"/>
      <c r="G1400" s="348" t="s">
        <v>60</v>
      </c>
      <c r="H1400" s="399" t="s">
        <v>61</v>
      </c>
      <c r="I1400" s="400" t="s">
        <v>62</v>
      </c>
      <c r="J1400" s="384" t="s">
        <v>63</v>
      </c>
      <c r="K1400" s="319"/>
      <c r="L1400" s="318"/>
      <c r="M1400" s="320"/>
      <c r="N1400" s="317"/>
      <c r="O1400" s="322"/>
      <c r="P1400" s="322"/>
      <c r="Q1400" s="325"/>
      <c r="R1400" s="326"/>
    </row>
    <row r="1401" spans="1:22" ht="17.25" customHeight="1">
      <c r="A1401" s="313"/>
      <c r="B1401" s="398"/>
      <c r="C1401" s="340"/>
      <c r="D1401" s="313"/>
      <c r="E1401" s="313"/>
      <c r="F1401" s="315"/>
      <c r="G1401" s="349"/>
      <c r="H1401" s="385"/>
      <c r="I1401" s="401"/>
      <c r="J1401" s="385"/>
      <c r="K1401" s="388" t="str">
        <f>IFERROR((IF((I1412+J1412)&gt;12000*E1412,ROUNDUP(12000*E1412*I1412/(I1412+J1412),0),"")),"")</f>
        <v/>
      </c>
      <c r="L1401" s="388"/>
      <c r="M1401" s="391" t="str">
        <f>IFERROR((IF((I1412+J1412)&gt;12000*E1412,ROUNDUP(12000*E1412*J1412/(I1412+J1412),0),"")),"")</f>
        <v/>
      </c>
      <c r="N1401" s="392"/>
      <c r="O1401" s="351" t="str">
        <f>IF(AND(I1412="",K1401=""),"",MIN(I1412,K1401)+K1408)</f>
        <v/>
      </c>
      <c r="P1401" s="352"/>
      <c r="Q1401" s="355" t="str">
        <f>IF(AND(J1412="",M1401=""),"",MIN(J1412,M1401)+M1408)</f>
        <v/>
      </c>
      <c r="R1401" s="356"/>
    </row>
    <row r="1402" spans="1:22" ht="15.75" customHeight="1">
      <c r="A1402" s="313"/>
      <c r="B1402" s="398"/>
      <c r="C1402" s="341"/>
      <c r="D1402" s="313"/>
      <c r="E1402" s="313"/>
      <c r="F1402" s="315"/>
      <c r="G1402" s="349"/>
      <c r="H1402" s="385"/>
      <c r="I1402" s="401"/>
      <c r="J1402" s="385"/>
      <c r="K1402" s="389"/>
      <c r="L1402" s="389"/>
      <c r="M1402" s="393"/>
      <c r="N1402" s="394"/>
      <c r="O1402" s="353"/>
      <c r="P1402" s="353"/>
      <c r="Q1402" s="357"/>
      <c r="R1402" s="358"/>
    </row>
    <row r="1403" spans="1:22" ht="19.5" customHeight="1" thickBot="1">
      <c r="A1403" s="313"/>
      <c r="B1403" s="398"/>
      <c r="C1403" s="341"/>
      <c r="D1403" s="314"/>
      <c r="E1403" s="314"/>
      <c r="F1403" s="316"/>
      <c r="G1403" s="350"/>
      <c r="H1403" s="386"/>
      <c r="I1403" s="402"/>
      <c r="J1403" s="386"/>
      <c r="K1403" s="389"/>
      <c r="L1403" s="389"/>
      <c r="M1403" s="393"/>
      <c r="N1403" s="394"/>
      <c r="O1403" s="353"/>
      <c r="P1403" s="353"/>
      <c r="Q1403" s="357"/>
      <c r="R1403" s="358"/>
    </row>
    <row r="1404" spans="1:22" ht="45" customHeight="1">
      <c r="A1404" s="313"/>
      <c r="B1404" s="398"/>
      <c r="C1404" s="25" t="s">
        <v>66</v>
      </c>
      <c r="D1404" s="361" t="str">
        <f>IF('様式第６号(2)'!T223="","",'様式第６号(2)'!T223)</f>
        <v/>
      </c>
      <c r="E1404" s="361" t="str">
        <f>IF('様式第６号(3)'!W216="","",'様式第６号(3)'!W216)</f>
        <v/>
      </c>
      <c r="F1404" s="363" t="str">
        <f>IF(OR(D1404="",E1404=""),"",D1404+E1404)</f>
        <v/>
      </c>
      <c r="G1404" s="365" t="str">
        <f>IF(F1404&lt;=F1412,D1404,"")</f>
        <v/>
      </c>
      <c r="H1404" s="367" t="str">
        <f>IF(F1404&lt;=F1412,E1404,"")</f>
        <v/>
      </c>
      <c r="I1404" s="369" t="str">
        <f>IF('様式第６号(2)'!V223="","",'様式第６号(2)'!V223)</f>
        <v/>
      </c>
      <c r="J1404" s="371" t="str">
        <f>IF('様式第６号(3)'!P216="","",'様式第６号(3)'!P216)</f>
        <v/>
      </c>
      <c r="K1404" s="389"/>
      <c r="L1404" s="389"/>
      <c r="M1404" s="393"/>
      <c r="N1404" s="394"/>
      <c r="O1404" s="353"/>
      <c r="P1404" s="353"/>
      <c r="Q1404" s="357"/>
      <c r="R1404" s="358"/>
    </row>
    <row r="1405" spans="1:22" ht="19.5" customHeight="1" thickBot="1">
      <c r="A1405" s="313"/>
      <c r="B1405" s="398"/>
      <c r="C1405" s="340"/>
      <c r="D1405" s="362"/>
      <c r="E1405" s="362"/>
      <c r="F1405" s="364"/>
      <c r="G1405" s="366"/>
      <c r="H1405" s="368"/>
      <c r="I1405" s="370"/>
      <c r="J1405" s="372"/>
      <c r="K1405" s="390"/>
      <c r="L1405" s="390"/>
      <c r="M1405" s="395"/>
      <c r="N1405" s="396"/>
      <c r="O1405" s="354"/>
      <c r="P1405" s="354"/>
      <c r="Q1405" s="359"/>
      <c r="R1405" s="360"/>
    </row>
    <row r="1406" spans="1:22" ht="28.5" customHeight="1" thickBot="1">
      <c r="A1406" s="313"/>
      <c r="B1406" s="398"/>
      <c r="C1406" s="341"/>
      <c r="D1406" s="12" t="s">
        <v>11</v>
      </c>
      <c r="E1406" s="12" t="s">
        <v>12</v>
      </c>
      <c r="F1406" s="26" t="s">
        <v>13</v>
      </c>
      <c r="G1406" s="334" t="s">
        <v>67</v>
      </c>
      <c r="H1406" s="335"/>
      <c r="I1406" s="42" t="s">
        <v>68</v>
      </c>
      <c r="J1406" s="27" t="s">
        <v>69</v>
      </c>
      <c r="K1406" s="342" t="s">
        <v>70</v>
      </c>
      <c r="L1406" s="342"/>
      <c r="M1406" s="342"/>
      <c r="N1406" s="335"/>
    </row>
    <row r="1407" spans="1:22" ht="41.25" customHeight="1" thickBot="1">
      <c r="A1407" s="313"/>
      <c r="B1407" s="343" t="str">
        <f>IF('様式第６号(2)'!D223="","",'様式第６号(2)'!D223)</f>
        <v/>
      </c>
      <c r="C1407" s="341"/>
      <c r="D1407" s="313" t="s">
        <v>71</v>
      </c>
      <c r="E1407" s="313" t="s">
        <v>72</v>
      </c>
      <c r="F1407" s="315" t="s">
        <v>73</v>
      </c>
      <c r="G1407" s="42" t="s">
        <v>74</v>
      </c>
      <c r="H1407" s="27" t="s">
        <v>75</v>
      </c>
      <c r="I1407" s="42" t="s">
        <v>74</v>
      </c>
      <c r="J1407" s="27" t="s">
        <v>75</v>
      </c>
      <c r="K1407" s="345" t="s">
        <v>57</v>
      </c>
      <c r="L1407" s="346"/>
      <c r="M1407" s="347" t="s">
        <v>76</v>
      </c>
      <c r="N1407" s="346"/>
      <c r="O1407" s="28"/>
      <c r="P1407" s="4"/>
      <c r="Q1407" s="4"/>
    </row>
    <row r="1408" spans="1:22" ht="18.75" customHeight="1">
      <c r="A1408" s="313"/>
      <c r="B1408" s="343"/>
      <c r="C1408" s="29" t="s">
        <v>78</v>
      </c>
      <c r="D1408" s="313"/>
      <c r="E1408" s="313"/>
      <c r="F1408" s="315"/>
      <c r="G1408" s="348" t="s">
        <v>79</v>
      </c>
      <c r="H1408" s="384" t="s">
        <v>80</v>
      </c>
      <c r="I1408" s="387" t="str">
        <f>IF(E1412="","",MIN(G1404,G1412)+SUM(I1404))</f>
        <v/>
      </c>
      <c r="J1408" s="333" t="str">
        <f>IF(E1412="","",MIN(H1404,H1412)+SUM(J1404))</f>
        <v/>
      </c>
      <c r="K1408" s="373" t="str">
        <f>IF('様式第６号(2)'!AB223="","",'様式第６号(2)'!AB223)</f>
        <v/>
      </c>
      <c r="L1408" s="373"/>
      <c r="M1408" s="375" t="str">
        <f>IF('様式第６号(3)'!V216="","",'様式第６号(3)'!V216)</f>
        <v/>
      </c>
      <c r="N1408" s="376"/>
      <c r="P1408" s="4"/>
      <c r="Q1408" s="4"/>
    </row>
    <row r="1409" spans="1:22" ht="19.5" customHeight="1" thickBot="1">
      <c r="A1409" s="313"/>
      <c r="B1409" s="343"/>
      <c r="C1409" s="379" t="str">
        <f>IFERROR(C1405/C1401,"")</f>
        <v/>
      </c>
      <c r="D1409" s="313"/>
      <c r="E1409" s="313"/>
      <c r="F1409" s="315"/>
      <c r="G1409" s="349"/>
      <c r="H1409" s="385"/>
      <c r="I1409" s="328"/>
      <c r="J1409" s="330"/>
      <c r="K1409" s="373"/>
      <c r="L1409" s="373"/>
      <c r="M1409" s="375"/>
      <c r="N1409" s="376"/>
      <c r="P1409" s="4"/>
      <c r="Q1409" s="4"/>
    </row>
    <row r="1410" spans="1:22" ht="15.75" customHeight="1">
      <c r="A1410" s="313"/>
      <c r="B1410" s="343"/>
      <c r="C1410" s="380"/>
      <c r="D1410" s="313"/>
      <c r="E1410" s="313"/>
      <c r="F1410" s="315"/>
      <c r="G1410" s="349"/>
      <c r="H1410" s="385"/>
      <c r="I1410" s="30" t="s">
        <v>35</v>
      </c>
      <c r="J1410" s="31" t="s">
        <v>35</v>
      </c>
      <c r="K1410" s="373"/>
      <c r="L1410" s="373"/>
      <c r="M1410" s="375"/>
      <c r="N1410" s="376"/>
      <c r="P1410" s="4"/>
      <c r="Q1410" s="4"/>
    </row>
    <row r="1411" spans="1:22" ht="18.75" customHeight="1" thickBot="1">
      <c r="A1411" s="313"/>
      <c r="B1411" s="343"/>
      <c r="C1411" s="32" t="s">
        <v>82</v>
      </c>
      <c r="D1411" s="314"/>
      <c r="E1411" s="314"/>
      <c r="F1411" s="316"/>
      <c r="G1411" s="350"/>
      <c r="H1411" s="386"/>
      <c r="I1411" s="54">
        <f>'様式第６号(2)'!$I$18</f>
        <v>0</v>
      </c>
      <c r="J1411" s="55">
        <f>'様式第６号(3)'!$I$18</f>
        <v>0</v>
      </c>
      <c r="K1411" s="373"/>
      <c r="L1411" s="373"/>
      <c r="M1411" s="375"/>
      <c r="N1411" s="376"/>
      <c r="P1411" s="4"/>
      <c r="Q1411" s="4"/>
    </row>
    <row r="1412" spans="1:22" ht="45" customHeight="1">
      <c r="A1412" s="313"/>
      <c r="B1412" s="343"/>
      <c r="C1412" s="379" t="str">
        <f>IF(OR(C1401="",C1405=""),"",IF(AND(C1409&gt;=0.85,C1409&lt;=1.15),"○","×"))</f>
        <v/>
      </c>
      <c r="D1412" s="382" t="str">
        <f>IF(C1401="","",C1401)</f>
        <v/>
      </c>
      <c r="E1412" s="336"/>
      <c r="F1412" s="338" t="str">
        <f>IFERROR(D1412*E1412,"")</f>
        <v/>
      </c>
      <c r="G1412" s="327" t="str">
        <f>IF(F1412&lt;F1404,ROUNDUP(F1412*D1404/ F1404,0),"")</f>
        <v/>
      </c>
      <c r="H1412" s="329" t="str">
        <f>IF(F1412&lt;F1404,ROUNDUP(F1412*E1404/ F1404,0),"")</f>
        <v/>
      </c>
      <c r="I1412" s="331" t="str">
        <f>IFERROR(ROUNDUP(I1408*I1411,0),"")</f>
        <v/>
      </c>
      <c r="J1412" s="333" t="str">
        <f>IFERROR(ROUNDUP(J1408*J1411,0),"")</f>
        <v/>
      </c>
      <c r="K1412" s="373"/>
      <c r="L1412" s="373"/>
      <c r="M1412" s="375"/>
      <c r="N1412" s="376"/>
      <c r="P1412" s="4"/>
      <c r="Q1412" s="4"/>
    </row>
    <row r="1413" spans="1:22" ht="19.5" customHeight="1" thickBot="1">
      <c r="A1413" s="314"/>
      <c r="B1413" s="344"/>
      <c r="C1413" s="381"/>
      <c r="D1413" s="383"/>
      <c r="E1413" s="337"/>
      <c r="F1413" s="339"/>
      <c r="G1413" s="328"/>
      <c r="H1413" s="330"/>
      <c r="I1413" s="332"/>
      <c r="J1413" s="330"/>
      <c r="K1413" s="374"/>
      <c r="L1413" s="374"/>
      <c r="M1413" s="377"/>
      <c r="N1413" s="378"/>
      <c r="P1413" s="33"/>
      <c r="Q1413" s="34"/>
      <c r="R1413" s="34"/>
    </row>
    <row r="1414" spans="1:22" ht="24" customHeight="1" thickBot="1">
      <c r="A1414" s="10" t="s">
        <v>108</v>
      </c>
      <c r="B1414" s="11" t="s">
        <v>84</v>
      </c>
      <c r="C1414" s="12" t="s">
        <v>7</v>
      </c>
      <c r="D1414" s="12" t="s">
        <v>8</v>
      </c>
      <c r="E1414" s="12" t="s">
        <v>9</v>
      </c>
      <c r="F1414" s="13" t="s">
        <v>10</v>
      </c>
      <c r="G1414" s="334" t="s">
        <v>44</v>
      </c>
      <c r="H1414" s="335"/>
      <c r="I1414" s="334" t="s">
        <v>45</v>
      </c>
      <c r="J1414" s="335"/>
      <c r="K1414" s="318" t="s">
        <v>46</v>
      </c>
      <c r="L1414" s="403"/>
      <c r="M1414" s="403"/>
      <c r="N1414" s="319"/>
      <c r="O1414" s="404" t="s">
        <v>47</v>
      </c>
      <c r="P1414" s="404"/>
      <c r="Q1414" s="404"/>
      <c r="R1414" s="346"/>
      <c r="T1414" s="14"/>
      <c r="U1414" s="14"/>
      <c r="V1414" s="14"/>
    </row>
    <row r="1415" spans="1:22" ht="31.5" customHeight="1" thickBot="1">
      <c r="A1415" s="313">
        <v>87</v>
      </c>
      <c r="B1415" s="15" t="s">
        <v>48</v>
      </c>
      <c r="C1415" s="11" t="s">
        <v>49</v>
      </c>
      <c r="D1415" s="313" t="s">
        <v>50</v>
      </c>
      <c r="E1415" s="313" t="s">
        <v>51</v>
      </c>
      <c r="F1415" s="315" t="s">
        <v>52</v>
      </c>
      <c r="G1415" s="16" t="s">
        <v>53</v>
      </c>
      <c r="H1415" s="17" t="s">
        <v>54</v>
      </c>
      <c r="I1415" s="18" t="s">
        <v>53</v>
      </c>
      <c r="J1415" s="17" t="s">
        <v>54</v>
      </c>
      <c r="K1415" s="317" t="s">
        <v>55</v>
      </c>
      <c r="L1415" s="318"/>
      <c r="M1415" s="320" t="s">
        <v>56</v>
      </c>
      <c r="N1415" s="317"/>
      <c r="O1415" s="321" t="s">
        <v>57</v>
      </c>
      <c r="P1415" s="321"/>
      <c r="Q1415" s="323" t="s">
        <v>58</v>
      </c>
      <c r="R1415" s="324"/>
      <c r="T1415" s="19"/>
      <c r="U1415" s="43"/>
      <c r="V1415" s="20"/>
    </row>
    <row r="1416" spans="1:22" ht="24" customHeight="1" thickBot="1">
      <c r="A1416" s="313"/>
      <c r="B1416" s="397" t="str">
        <f>IF('様式第６号(2)'!B225="","",'様式第６号(2)'!B225)</f>
        <v/>
      </c>
      <c r="C1416" s="21" t="s">
        <v>59</v>
      </c>
      <c r="D1416" s="313"/>
      <c r="E1416" s="313"/>
      <c r="F1416" s="315"/>
      <c r="G1416" s="348" t="s">
        <v>60</v>
      </c>
      <c r="H1416" s="399" t="s">
        <v>61</v>
      </c>
      <c r="I1416" s="400" t="s">
        <v>62</v>
      </c>
      <c r="J1416" s="384" t="s">
        <v>63</v>
      </c>
      <c r="K1416" s="319"/>
      <c r="L1416" s="318"/>
      <c r="M1416" s="320"/>
      <c r="N1416" s="317"/>
      <c r="O1416" s="322"/>
      <c r="P1416" s="322"/>
      <c r="Q1416" s="325"/>
      <c r="R1416" s="326"/>
    </row>
    <row r="1417" spans="1:22" ht="17.25" customHeight="1">
      <c r="A1417" s="313"/>
      <c r="B1417" s="398"/>
      <c r="C1417" s="340"/>
      <c r="D1417" s="313"/>
      <c r="E1417" s="313"/>
      <c r="F1417" s="315"/>
      <c r="G1417" s="349"/>
      <c r="H1417" s="385"/>
      <c r="I1417" s="401"/>
      <c r="J1417" s="385"/>
      <c r="K1417" s="388" t="str">
        <f>IFERROR((IF((I1428+J1428)&gt;12000*E1428,ROUNDUP(12000*E1428*I1428/(I1428+J1428),0),"")),"")</f>
        <v/>
      </c>
      <c r="L1417" s="388"/>
      <c r="M1417" s="391" t="str">
        <f>IFERROR((IF((I1428+J1428)&gt;12000*E1428,ROUNDUP(12000*E1428*J1428/(I1428+J1428),0),"")),"")</f>
        <v/>
      </c>
      <c r="N1417" s="392"/>
      <c r="O1417" s="351" t="str">
        <f>IF(AND(I1428="",K1417=""),"",MIN(I1428,K1417)+K1424)</f>
        <v/>
      </c>
      <c r="P1417" s="352"/>
      <c r="Q1417" s="355" t="str">
        <f>IF(AND(J1428="",M1417=""),"",MIN(J1428,M1417)+M1424)</f>
        <v/>
      </c>
      <c r="R1417" s="356"/>
    </row>
    <row r="1418" spans="1:22" ht="15.75" customHeight="1">
      <c r="A1418" s="313"/>
      <c r="B1418" s="398"/>
      <c r="C1418" s="341"/>
      <c r="D1418" s="313"/>
      <c r="E1418" s="313"/>
      <c r="F1418" s="315"/>
      <c r="G1418" s="349"/>
      <c r="H1418" s="385"/>
      <c r="I1418" s="401"/>
      <c r="J1418" s="385"/>
      <c r="K1418" s="389"/>
      <c r="L1418" s="389"/>
      <c r="M1418" s="393"/>
      <c r="N1418" s="394"/>
      <c r="O1418" s="353"/>
      <c r="P1418" s="353"/>
      <c r="Q1418" s="357"/>
      <c r="R1418" s="358"/>
    </row>
    <row r="1419" spans="1:22" ht="19.5" customHeight="1" thickBot="1">
      <c r="A1419" s="313"/>
      <c r="B1419" s="398"/>
      <c r="C1419" s="341"/>
      <c r="D1419" s="314"/>
      <c r="E1419" s="314"/>
      <c r="F1419" s="316"/>
      <c r="G1419" s="350"/>
      <c r="H1419" s="386"/>
      <c r="I1419" s="402"/>
      <c r="J1419" s="386"/>
      <c r="K1419" s="389"/>
      <c r="L1419" s="389"/>
      <c r="M1419" s="393"/>
      <c r="N1419" s="394"/>
      <c r="O1419" s="353"/>
      <c r="P1419" s="353"/>
      <c r="Q1419" s="357"/>
      <c r="R1419" s="358"/>
    </row>
    <row r="1420" spans="1:22" ht="45" customHeight="1">
      <c r="A1420" s="313"/>
      <c r="B1420" s="398"/>
      <c r="C1420" s="25" t="s">
        <v>66</v>
      </c>
      <c r="D1420" s="361" t="str">
        <f>IF('様式第６号(2)'!T225="","",'様式第６号(2)'!T225)</f>
        <v/>
      </c>
      <c r="E1420" s="361" t="str">
        <f>IF('様式第６号(3)'!W218="","",'様式第６号(3)'!W218)</f>
        <v/>
      </c>
      <c r="F1420" s="363" t="str">
        <f>IF(OR(D1420="",E1420=""),"",D1420+E1420)</f>
        <v/>
      </c>
      <c r="G1420" s="365" t="str">
        <f>IF(F1420&lt;=F1428,D1420,"")</f>
        <v/>
      </c>
      <c r="H1420" s="367" t="str">
        <f>IF(F1420&lt;=F1428,E1420,"")</f>
        <v/>
      </c>
      <c r="I1420" s="369" t="str">
        <f>IF('様式第６号(2)'!V225="","",'様式第６号(2)'!V225)</f>
        <v/>
      </c>
      <c r="J1420" s="371" t="str">
        <f>IF('様式第６号(3)'!P218="","",'様式第６号(3)'!P218)</f>
        <v/>
      </c>
      <c r="K1420" s="389"/>
      <c r="L1420" s="389"/>
      <c r="M1420" s="393"/>
      <c r="N1420" s="394"/>
      <c r="O1420" s="353"/>
      <c r="P1420" s="353"/>
      <c r="Q1420" s="357"/>
      <c r="R1420" s="358"/>
    </row>
    <row r="1421" spans="1:22" ht="19.5" customHeight="1" thickBot="1">
      <c r="A1421" s="313"/>
      <c r="B1421" s="398"/>
      <c r="C1421" s="340"/>
      <c r="D1421" s="362"/>
      <c r="E1421" s="362"/>
      <c r="F1421" s="364"/>
      <c r="G1421" s="366"/>
      <c r="H1421" s="368"/>
      <c r="I1421" s="370"/>
      <c r="J1421" s="372"/>
      <c r="K1421" s="390"/>
      <c r="L1421" s="390"/>
      <c r="M1421" s="395"/>
      <c r="N1421" s="396"/>
      <c r="O1421" s="354"/>
      <c r="P1421" s="354"/>
      <c r="Q1421" s="359"/>
      <c r="R1421" s="360"/>
    </row>
    <row r="1422" spans="1:22" ht="28.5" customHeight="1" thickBot="1">
      <c r="A1422" s="313"/>
      <c r="B1422" s="398"/>
      <c r="C1422" s="341"/>
      <c r="D1422" s="12" t="s">
        <v>11</v>
      </c>
      <c r="E1422" s="12" t="s">
        <v>12</v>
      </c>
      <c r="F1422" s="26" t="s">
        <v>13</v>
      </c>
      <c r="G1422" s="334" t="s">
        <v>67</v>
      </c>
      <c r="H1422" s="335"/>
      <c r="I1422" s="42" t="s">
        <v>68</v>
      </c>
      <c r="J1422" s="27" t="s">
        <v>69</v>
      </c>
      <c r="K1422" s="342" t="s">
        <v>70</v>
      </c>
      <c r="L1422" s="342"/>
      <c r="M1422" s="342"/>
      <c r="N1422" s="335"/>
    </row>
    <row r="1423" spans="1:22" ht="41.25" customHeight="1" thickBot="1">
      <c r="A1423" s="313"/>
      <c r="B1423" s="343" t="str">
        <f>IF('様式第６号(2)'!D225="","",'様式第６号(2)'!D225)</f>
        <v/>
      </c>
      <c r="C1423" s="341"/>
      <c r="D1423" s="313" t="s">
        <v>71</v>
      </c>
      <c r="E1423" s="313" t="s">
        <v>72</v>
      </c>
      <c r="F1423" s="315" t="s">
        <v>73</v>
      </c>
      <c r="G1423" s="42" t="s">
        <v>74</v>
      </c>
      <c r="H1423" s="27" t="s">
        <v>75</v>
      </c>
      <c r="I1423" s="42" t="s">
        <v>74</v>
      </c>
      <c r="J1423" s="27" t="s">
        <v>75</v>
      </c>
      <c r="K1423" s="345" t="s">
        <v>57</v>
      </c>
      <c r="L1423" s="346"/>
      <c r="M1423" s="347" t="s">
        <v>76</v>
      </c>
      <c r="N1423" s="346"/>
      <c r="O1423" s="28"/>
      <c r="P1423" s="4"/>
      <c r="Q1423" s="4"/>
    </row>
    <row r="1424" spans="1:22" ht="18.75" customHeight="1">
      <c r="A1424" s="313"/>
      <c r="B1424" s="343"/>
      <c r="C1424" s="29" t="s">
        <v>78</v>
      </c>
      <c r="D1424" s="313"/>
      <c r="E1424" s="313"/>
      <c r="F1424" s="315"/>
      <c r="G1424" s="348" t="s">
        <v>79</v>
      </c>
      <c r="H1424" s="384" t="s">
        <v>80</v>
      </c>
      <c r="I1424" s="387" t="str">
        <f>IF(E1428="","",MIN(G1420,G1428)+SUM(I1420))</f>
        <v/>
      </c>
      <c r="J1424" s="333" t="str">
        <f>IF(E1428="","",MIN(H1420,H1428)+SUM(J1420))</f>
        <v/>
      </c>
      <c r="K1424" s="373" t="str">
        <f>IF('様式第６号(2)'!AB225="","",'様式第６号(2)'!AB225)</f>
        <v/>
      </c>
      <c r="L1424" s="373"/>
      <c r="M1424" s="375" t="str">
        <f>IF('様式第６号(3)'!V218="","",'様式第６号(3)'!V218)</f>
        <v/>
      </c>
      <c r="N1424" s="376"/>
      <c r="P1424" s="4"/>
      <c r="Q1424" s="4"/>
    </row>
    <row r="1425" spans="1:22" ht="19.5" customHeight="1" thickBot="1">
      <c r="A1425" s="313"/>
      <c r="B1425" s="343"/>
      <c r="C1425" s="379" t="str">
        <f>IFERROR(C1421/C1417,"")</f>
        <v/>
      </c>
      <c r="D1425" s="313"/>
      <c r="E1425" s="313"/>
      <c r="F1425" s="315"/>
      <c r="G1425" s="349"/>
      <c r="H1425" s="385"/>
      <c r="I1425" s="328"/>
      <c r="J1425" s="330"/>
      <c r="K1425" s="373"/>
      <c r="L1425" s="373"/>
      <c r="M1425" s="375"/>
      <c r="N1425" s="376"/>
      <c r="P1425" s="4"/>
      <c r="Q1425" s="4"/>
    </row>
    <row r="1426" spans="1:22" ht="15.75" customHeight="1">
      <c r="A1426" s="313"/>
      <c r="B1426" s="343"/>
      <c r="C1426" s="380"/>
      <c r="D1426" s="313"/>
      <c r="E1426" s="313"/>
      <c r="F1426" s="315"/>
      <c r="G1426" s="349"/>
      <c r="H1426" s="385"/>
      <c r="I1426" s="30" t="s">
        <v>35</v>
      </c>
      <c r="J1426" s="31" t="s">
        <v>35</v>
      </c>
      <c r="K1426" s="373"/>
      <c r="L1426" s="373"/>
      <c r="M1426" s="375"/>
      <c r="N1426" s="376"/>
      <c r="P1426" s="4"/>
      <c r="Q1426" s="4"/>
    </row>
    <row r="1427" spans="1:22" ht="18.75" customHeight="1" thickBot="1">
      <c r="A1427" s="313"/>
      <c r="B1427" s="343"/>
      <c r="C1427" s="32" t="s">
        <v>82</v>
      </c>
      <c r="D1427" s="314"/>
      <c r="E1427" s="314"/>
      <c r="F1427" s="316"/>
      <c r="G1427" s="350"/>
      <c r="H1427" s="386"/>
      <c r="I1427" s="54">
        <f>'様式第６号(2)'!$I$18</f>
        <v>0</v>
      </c>
      <c r="J1427" s="55">
        <f>'様式第６号(3)'!$I$18</f>
        <v>0</v>
      </c>
      <c r="K1427" s="373"/>
      <c r="L1427" s="373"/>
      <c r="M1427" s="375"/>
      <c r="N1427" s="376"/>
      <c r="P1427" s="4"/>
      <c r="Q1427" s="4"/>
    </row>
    <row r="1428" spans="1:22" ht="45" customHeight="1">
      <c r="A1428" s="313"/>
      <c r="B1428" s="343"/>
      <c r="C1428" s="379" t="str">
        <f>IF(OR(C1417="",C1421=""),"",IF(AND(C1425&gt;=0.85,C1425&lt;=1.15),"○","×"))</f>
        <v/>
      </c>
      <c r="D1428" s="382" t="str">
        <f>IF(C1417="","",C1417)</f>
        <v/>
      </c>
      <c r="E1428" s="336"/>
      <c r="F1428" s="338" t="str">
        <f>IFERROR(D1428*E1428,"")</f>
        <v/>
      </c>
      <c r="G1428" s="327" t="str">
        <f>IF(F1428&lt;F1420,ROUNDUP(F1428*D1420/ F1420,0),"")</f>
        <v/>
      </c>
      <c r="H1428" s="329" t="str">
        <f>IF(F1428&lt;F1420,ROUNDUP(F1428*E1420/ F1420,0),"")</f>
        <v/>
      </c>
      <c r="I1428" s="331" t="str">
        <f>IFERROR(ROUNDUP(I1424*I1427,0),"")</f>
        <v/>
      </c>
      <c r="J1428" s="333" t="str">
        <f>IFERROR(ROUNDUP(J1424*J1427,0),"")</f>
        <v/>
      </c>
      <c r="K1428" s="373"/>
      <c r="L1428" s="373"/>
      <c r="M1428" s="375"/>
      <c r="N1428" s="376"/>
      <c r="P1428" s="4"/>
      <c r="Q1428" s="4"/>
    </row>
    <row r="1429" spans="1:22" ht="19.5" customHeight="1" thickBot="1">
      <c r="A1429" s="314"/>
      <c r="B1429" s="344"/>
      <c r="C1429" s="381"/>
      <c r="D1429" s="383"/>
      <c r="E1429" s="337"/>
      <c r="F1429" s="339"/>
      <c r="G1429" s="328"/>
      <c r="H1429" s="330"/>
      <c r="I1429" s="332"/>
      <c r="J1429" s="330"/>
      <c r="K1429" s="374"/>
      <c r="L1429" s="374"/>
      <c r="M1429" s="377"/>
      <c r="N1429" s="378"/>
      <c r="P1429" s="33"/>
      <c r="Q1429" s="34"/>
      <c r="R1429" s="34"/>
    </row>
    <row r="1430" spans="1:22" ht="24" customHeight="1" thickBot="1">
      <c r="A1430" s="10" t="s">
        <v>108</v>
      </c>
      <c r="B1430" s="11" t="s">
        <v>84</v>
      </c>
      <c r="C1430" s="12" t="s">
        <v>7</v>
      </c>
      <c r="D1430" s="12" t="s">
        <v>8</v>
      </c>
      <c r="E1430" s="12" t="s">
        <v>9</v>
      </c>
      <c r="F1430" s="13" t="s">
        <v>10</v>
      </c>
      <c r="G1430" s="334" t="s">
        <v>44</v>
      </c>
      <c r="H1430" s="335"/>
      <c r="I1430" s="334" t="s">
        <v>45</v>
      </c>
      <c r="J1430" s="335"/>
      <c r="K1430" s="318" t="s">
        <v>46</v>
      </c>
      <c r="L1430" s="403"/>
      <c r="M1430" s="403"/>
      <c r="N1430" s="319"/>
      <c r="O1430" s="404" t="s">
        <v>47</v>
      </c>
      <c r="P1430" s="404"/>
      <c r="Q1430" s="404"/>
      <c r="R1430" s="346"/>
      <c r="T1430" s="14"/>
      <c r="U1430" s="14"/>
      <c r="V1430" s="14"/>
    </row>
    <row r="1431" spans="1:22" ht="31.5" customHeight="1" thickBot="1">
      <c r="A1431" s="313">
        <v>88</v>
      </c>
      <c r="B1431" s="15" t="s">
        <v>48</v>
      </c>
      <c r="C1431" s="11" t="s">
        <v>49</v>
      </c>
      <c r="D1431" s="313" t="s">
        <v>50</v>
      </c>
      <c r="E1431" s="313" t="s">
        <v>51</v>
      </c>
      <c r="F1431" s="315" t="s">
        <v>52</v>
      </c>
      <c r="G1431" s="16" t="s">
        <v>53</v>
      </c>
      <c r="H1431" s="17" t="s">
        <v>54</v>
      </c>
      <c r="I1431" s="18" t="s">
        <v>53</v>
      </c>
      <c r="J1431" s="17" t="s">
        <v>54</v>
      </c>
      <c r="K1431" s="317" t="s">
        <v>55</v>
      </c>
      <c r="L1431" s="318"/>
      <c r="M1431" s="320" t="s">
        <v>56</v>
      </c>
      <c r="N1431" s="317"/>
      <c r="O1431" s="321" t="s">
        <v>57</v>
      </c>
      <c r="P1431" s="321"/>
      <c r="Q1431" s="323" t="s">
        <v>58</v>
      </c>
      <c r="R1431" s="324"/>
      <c r="T1431" s="19"/>
      <c r="U1431" s="43"/>
      <c r="V1431" s="20"/>
    </row>
    <row r="1432" spans="1:22" ht="24" customHeight="1" thickBot="1">
      <c r="A1432" s="313"/>
      <c r="B1432" s="397" t="str">
        <f>IF('様式第６号(2)'!B227="","",'様式第６号(2)'!B227)</f>
        <v/>
      </c>
      <c r="C1432" s="21" t="s">
        <v>59</v>
      </c>
      <c r="D1432" s="313"/>
      <c r="E1432" s="313"/>
      <c r="F1432" s="315"/>
      <c r="G1432" s="348" t="s">
        <v>60</v>
      </c>
      <c r="H1432" s="399" t="s">
        <v>61</v>
      </c>
      <c r="I1432" s="400" t="s">
        <v>62</v>
      </c>
      <c r="J1432" s="384" t="s">
        <v>63</v>
      </c>
      <c r="K1432" s="319"/>
      <c r="L1432" s="318"/>
      <c r="M1432" s="320"/>
      <c r="N1432" s="317"/>
      <c r="O1432" s="322"/>
      <c r="P1432" s="322"/>
      <c r="Q1432" s="325"/>
      <c r="R1432" s="326"/>
    </row>
    <row r="1433" spans="1:22" ht="17.25" customHeight="1">
      <c r="A1433" s="313"/>
      <c r="B1433" s="398"/>
      <c r="C1433" s="340"/>
      <c r="D1433" s="313"/>
      <c r="E1433" s="313"/>
      <c r="F1433" s="315"/>
      <c r="G1433" s="349"/>
      <c r="H1433" s="385"/>
      <c r="I1433" s="401"/>
      <c r="J1433" s="385"/>
      <c r="K1433" s="388" t="str">
        <f>IFERROR((IF((I1444+J1444)&gt;12000*E1444,ROUNDUP(12000*E1444*I1444/(I1444+J1444),0),"")),"")</f>
        <v/>
      </c>
      <c r="L1433" s="388"/>
      <c r="M1433" s="391" t="str">
        <f>IFERROR((IF((I1444+J1444)&gt;12000*E1444,ROUNDUP(12000*E1444*J1444/(I1444+J1444),0),"")),"")</f>
        <v/>
      </c>
      <c r="N1433" s="392"/>
      <c r="O1433" s="351" t="str">
        <f>IF(AND(I1444="",K1433=""),"",MIN(I1444,K1433)+K1440)</f>
        <v/>
      </c>
      <c r="P1433" s="352"/>
      <c r="Q1433" s="355" t="str">
        <f>IF(AND(J1444="",M1433=""),"",MIN(J1444,M1433)+M1440)</f>
        <v/>
      </c>
      <c r="R1433" s="356"/>
    </row>
    <row r="1434" spans="1:22" ht="15.75" customHeight="1">
      <c r="A1434" s="313"/>
      <c r="B1434" s="398"/>
      <c r="C1434" s="341"/>
      <c r="D1434" s="313"/>
      <c r="E1434" s="313"/>
      <c r="F1434" s="315"/>
      <c r="G1434" s="349"/>
      <c r="H1434" s="385"/>
      <c r="I1434" s="401"/>
      <c r="J1434" s="385"/>
      <c r="K1434" s="389"/>
      <c r="L1434" s="389"/>
      <c r="M1434" s="393"/>
      <c r="N1434" s="394"/>
      <c r="O1434" s="353"/>
      <c r="P1434" s="353"/>
      <c r="Q1434" s="357"/>
      <c r="R1434" s="358"/>
    </row>
    <row r="1435" spans="1:22" ht="19.5" customHeight="1" thickBot="1">
      <c r="A1435" s="313"/>
      <c r="B1435" s="398"/>
      <c r="C1435" s="341"/>
      <c r="D1435" s="314"/>
      <c r="E1435" s="314"/>
      <c r="F1435" s="316"/>
      <c r="G1435" s="350"/>
      <c r="H1435" s="386"/>
      <c r="I1435" s="402"/>
      <c r="J1435" s="386"/>
      <c r="K1435" s="389"/>
      <c r="L1435" s="389"/>
      <c r="M1435" s="393"/>
      <c r="N1435" s="394"/>
      <c r="O1435" s="353"/>
      <c r="P1435" s="353"/>
      <c r="Q1435" s="357"/>
      <c r="R1435" s="358"/>
    </row>
    <row r="1436" spans="1:22" ht="45" customHeight="1">
      <c r="A1436" s="313"/>
      <c r="B1436" s="398"/>
      <c r="C1436" s="25" t="s">
        <v>66</v>
      </c>
      <c r="D1436" s="361" t="str">
        <f>IF('様式第６号(2)'!T227="","",'様式第６号(2)'!T227)</f>
        <v/>
      </c>
      <c r="E1436" s="361" t="str">
        <f>IF('様式第６号(3)'!W220="","",'様式第６号(3)'!W220)</f>
        <v/>
      </c>
      <c r="F1436" s="363" t="str">
        <f>IF(OR(D1436="",E1436=""),"",D1436+E1436)</f>
        <v/>
      </c>
      <c r="G1436" s="365" t="str">
        <f>IF(F1436&lt;=F1444,D1436,"")</f>
        <v/>
      </c>
      <c r="H1436" s="367" t="str">
        <f>IF(F1436&lt;=F1444,E1436,"")</f>
        <v/>
      </c>
      <c r="I1436" s="369" t="str">
        <f>IF('様式第６号(2)'!V227="","",'様式第６号(2)'!V227)</f>
        <v/>
      </c>
      <c r="J1436" s="371" t="str">
        <f>IF('様式第６号(3)'!P220="","",'様式第６号(3)'!P220)</f>
        <v/>
      </c>
      <c r="K1436" s="389"/>
      <c r="L1436" s="389"/>
      <c r="M1436" s="393"/>
      <c r="N1436" s="394"/>
      <c r="O1436" s="353"/>
      <c r="P1436" s="353"/>
      <c r="Q1436" s="357"/>
      <c r="R1436" s="358"/>
    </row>
    <row r="1437" spans="1:22" ht="19.5" customHeight="1" thickBot="1">
      <c r="A1437" s="313"/>
      <c r="B1437" s="398"/>
      <c r="C1437" s="340"/>
      <c r="D1437" s="362"/>
      <c r="E1437" s="362"/>
      <c r="F1437" s="364"/>
      <c r="G1437" s="366"/>
      <c r="H1437" s="368"/>
      <c r="I1437" s="370"/>
      <c r="J1437" s="372"/>
      <c r="K1437" s="390"/>
      <c r="L1437" s="390"/>
      <c r="M1437" s="395"/>
      <c r="N1437" s="396"/>
      <c r="O1437" s="354"/>
      <c r="P1437" s="354"/>
      <c r="Q1437" s="359"/>
      <c r="R1437" s="360"/>
    </row>
    <row r="1438" spans="1:22" ht="28.5" customHeight="1" thickBot="1">
      <c r="A1438" s="313"/>
      <c r="B1438" s="398"/>
      <c r="C1438" s="341"/>
      <c r="D1438" s="12" t="s">
        <v>11</v>
      </c>
      <c r="E1438" s="12" t="s">
        <v>12</v>
      </c>
      <c r="F1438" s="26" t="s">
        <v>13</v>
      </c>
      <c r="G1438" s="334" t="s">
        <v>67</v>
      </c>
      <c r="H1438" s="335"/>
      <c r="I1438" s="42" t="s">
        <v>68</v>
      </c>
      <c r="J1438" s="27" t="s">
        <v>69</v>
      </c>
      <c r="K1438" s="342" t="s">
        <v>70</v>
      </c>
      <c r="L1438" s="342"/>
      <c r="M1438" s="342"/>
      <c r="N1438" s="335"/>
    </row>
    <row r="1439" spans="1:22" ht="41.25" customHeight="1" thickBot="1">
      <c r="A1439" s="313"/>
      <c r="B1439" s="343" t="str">
        <f>IF('様式第６号(2)'!D227="","",'様式第６号(2)'!D227)</f>
        <v/>
      </c>
      <c r="C1439" s="341"/>
      <c r="D1439" s="313" t="s">
        <v>71</v>
      </c>
      <c r="E1439" s="313" t="s">
        <v>72</v>
      </c>
      <c r="F1439" s="315" t="s">
        <v>73</v>
      </c>
      <c r="G1439" s="42" t="s">
        <v>74</v>
      </c>
      <c r="H1439" s="27" t="s">
        <v>75</v>
      </c>
      <c r="I1439" s="42" t="s">
        <v>74</v>
      </c>
      <c r="J1439" s="27" t="s">
        <v>75</v>
      </c>
      <c r="K1439" s="345" t="s">
        <v>57</v>
      </c>
      <c r="L1439" s="346"/>
      <c r="M1439" s="347" t="s">
        <v>76</v>
      </c>
      <c r="N1439" s="346"/>
      <c r="O1439" s="28"/>
      <c r="P1439" s="4"/>
      <c r="Q1439" s="4"/>
      <c r="T1439" s="3"/>
      <c r="U1439" s="3"/>
      <c r="V1439" s="3"/>
    </row>
    <row r="1440" spans="1:22" ht="18.75" customHeight="1">
      <c r="A1440" s="313"/>
      <c r="B1440" s="343"/>
      <c r="C1440" s="29" t="s">
        <v>78</v>
      </c>
      <c r="D1440" s="313"/>
      <c r="E1440" s="313"/>
      <c r="F1440" s="315"/>
      <c r="G1440" s="348" t="s">
        <v>79</v>
      </c>
      <c r="H1440" s="384" t="s">
        <v>80</v>
      </c>
      <c r="I1440" s="387" t="str">
        <f>IF(E1444="","",MIN(G1436,G1444)+SUM(I1436))</f>
        <v/>
      </c>
      <c r="J1440" s="333" t="str">
        <f>IF(E1444="","",MIN(H1436,H1444)+SUM(J1436))</f>
        <v/>
      </c>
      <c r="K1440" s="373" t="str">
        <f>IF('様式第６号(2)'!AB227="","",'様式第６号(2)'!AB227)</f>
        <v/>
      </c>
      <c r="L1440" s="373"/>
      <c r="M1440" s="375" t="str">
        <f>IF('様式第６号(3)'!V220="","",'様式第６号(3)'!V220)</f>
        <v/>
      </c>
      <c r="N1440" s="376"/>
      <c r="P1440" s="4"/>
      <c r="Q1440" s="4"/>
      <c r="T1440" s="3"/>
      <c r="U1440" s="3"/>
      <c r="V1440" s="3"/>
    </row>
    <row r="1441" spans="1:22" ht="19.5" customHeight="1" thickBot="1">
      <c r="A1441" s="313"/>
      <c r="B1441" s="343"/>
      <c r="C1441" s="379" t="str">
        <f>IFERROR(C1437/C1433,"")</f>
        <v/>
      </c>
      <c r="D1441" s="313"/>
      <c r="E1441" s="313"/>
      <c r="F1441" s="315"/>
      <c r="G1441" s="349"/>
      <c r="H1441" s="385"/>
      <c r="I1441" s="328"/>
      <c r="J1441" s="330"/>
      <c r="K1441" s="373"/>
      <c r="L1441" s="373"/>
      <c r="M1441" s="375"/>
      <c r="N1441" s="376"/>
      <c r="P1441" s="4"/>
      <c r="Q1441" s="4"/>
      <c r="T1441" s="3"/>
      <c r="U1441" s="3"/>
      <c r="V1441" s="3"/>
    </row>
    <row r="1442" spans="1:22" ht="15.75" customHeight="1">
      <c r="A1442" s="313"/>
      <c r="B1442" s="343"/>
      <c r="C1442" s="380"/>
      <c r="D1442" s="313"/>
      <c r="E1442" s="313"/>
      <c r="F1442" s="315"/>
      <c r="G1442" s="349"/>
      <c r="H1442" s="385"/>
      <c r="I1442" s="30" t="s">
        <v>35</v>
      </c>
      <c r="J1442" s="31" t="s">
        <v>35</v>
      </c>
      <c r="K1442" s="373"/>
      <c r="L1442" s="373"/>
      <c r="M1442" s="375"/>
      <c r="N1442" s="376"/>
      <c r="P1442" s="4"/>
      <c r="Q1442" s="4"/>
      <c r="T1442" s="3"/>
      <c r="U1442" s="3"/>
      <c r="V1442" s="3"/>
    </row>
    <row r="1443" spans="1:22" ht="18.75" customHeight="1" thickBot="1">
      <c r="A1443" s="313"/>
      <c r="B1443" s="343"/>
      <c r="C1443" s="32" t="s">
        <v>82</v>
      </c>
      <c r="D1443" s="314"/>
      <c r="E1443" s="314"/>
      <c r="F1443" s="316"/>
      <c r="G1443" s="350"/>
      <c r="H1443" s="386"/>
      <c r="I1443" s="54">
        <f>'様式第６号(2)'!$I$18</f>
        <v>0</v>
      </c>
      <c r="J1443" s="55">
        <f>'様式第６号(3)'!$I$18</f>
        <v>0</v>
      </c>
      <c r="K1443" s="373"/>
      <c r="L1443" s="373"/>
      <c r="M1443" s="375"/>
      <c r="N1443" s="376"/>
      <c r="P1443" s="4"/>
      <c r="Q1443" s="4"/>
      <c r="T1443" s="3"/>
      <c r="U1443" s="3"/>
      <c r="V1443" s="3"/>
    </row>
    <row r="1444" spans="1:22" ht="45" customHeight="1">
      <c r="A1444" s="313"/>
      <c r="B1444" s="343"/>
      <c r="C1444" s="379" t="str">
        <f>IF(OR(C1433="",C1437=""),"",IF(AND(C1441&gt;=0.85,C1441&lt;=1.15),"○","×"))</f>
        <v/>
      </c>
      <c r="D1444" s="382" t="str">
        <f>IF(C1433="","",C1433)</f>
        <v/>
      </c>
      <c r="E1444" s="336"/>
      <c r="F1444" s="338" t="str">
        <f>IFERROR(D1444*E1444,"")</f>
        <v/>
      </c>
      <c r="G1444" s="327" t="str">
        <f>IF(F1444&lt;F1436,ROUNDUP(F1444*D1436/ F1436,0),"")</f>
        <v/>
      </c>
      <c r="H1444" s="329" t="str">
        <f>IF(F1444&lt;F1436,ROUNDUP(F1444*E1436/ F1436,0),"")</f>
        <v/>
      </c>
      <c r="I1444" s="331" t="str">
        <f>IFERROR(ROUNDUP(I1440*I1443,0),"")</f>
        <v/>
      </c>
      <c r="J1444" s="333" t="str">
        <f>IFERROR(ROUNDUP(J1440*J1443,0),"")</f>
        <v/>
      </c>
      <c r="K1444" s="373"/>
      <c r="L1444" s="373"/>
      <c r="M1444" s="375"/>
      <c r="N1444" s="376"/>
      <c r="P1444" s="4"/>
      <c r="Q1444" s="4"/>
      <c r="T1444" s="3"/>
      <c r="U1444" s="3"/>
      <c r="V1444" s="3"/>
    </row>
    <row r="1445" spans="1:22" ht="19.5" customHeight="1" thickBot="1">
      <c r="A1445" s="314"/>
      <c r="B1445" s="344"/>
      <c r="C1445" s="381"/>
      <c r="D1445" s="383"/>
      <c r="E1445" s="337"/>
      <c r="F1445" s="339"/>
      <c r="G1445" s="328"/>
      <c r="H1445" s="330"/>
      <c r="I1445" s="332"/>
      <c r="J1445" s="330"/>
      <c r="K1445" s="374"/>
      <c r="L1445" s="374"/>
      <c r="M1445" s="377"/>
      <c r="N1445" s="378"/>
      <c r="P1445" s="33"/>
      <c r="Q1445" s="34"/>
      <c r="R1445" s="34"/>
    </row>
    <row r="1446" spans="1:22" ht="24" customHeight="1" thickBot="1">
      <c r="A1446" s="10" t="s">
        <v>108</v>
      </c>
      <c r="B1446" s="11" t="s">
        <v>84</v>
      </c>
      <c r="C1446" s="12" t="s">
        <v>7</v>
      </c>
      <c r="D1446" s="12" t="s">
        <v>8</v>
      </c>
      <c r="E1446" s="12" t="s">
        <v>9</v>
      </c>
      <c r="F1446" s="13" t="s">
        <v>10</v>
      </c>
      <c r="G1446" s="334" t="s">
        <v>44</v>
      </c>
      <c r="H1446" s="335"/>
      <c r="I1446" s="334" t="s">
        <v>45</v>
      </c>
      <c r="J1446" s="335"/>
      <c r="K1446" s="318" t="s">
        <v>46</v>
      </c>
      <c r="L1446" s="403"/>
      <c r="M1446" s="403"/>
      <c r="N1446" s="319"/>
      <c r="O1446" s="404" t="s">
        <v>47</v>
      </c>
      <c r="P1446" s="404"/>
      <c r="Q1446" s="404"/>
      <c r="R1446" s="346"/>
      <c r="T1446" s="14"/>
      <c r="U1446" s="14"/>
      <c r="V1446" s="14"/>
    </row>
    <row r="1447" spans="1:22" ht="31.5" customHeight="1" thickBot="1">
      <c r="A1447" s="313">
        <v>89</v>
      </c>
      <c r="B1447" s="15" t="s">
        <v>48</v>
      </c>
      <c r="C1447" s="11" t="s">
        <v>49</v>
      </c>
      <c r="D1447" s="313" t="s">
        <v>50</v>
      </c>
      <c r="E1447" s="313" t="s">
        <v>51</v>
      </c>
      <c r="F1447" s="315" t="s">
        <v>52</v>
      </c>
      <c r="G1447" s="16" t="s">
        <v>53</v>
      </c>
      <c r="H1447" s="17" t="s">
        <v>54</v>
      </c>
      <c r="I1447" s="18" t="s">
        <v>53</v>
      </c>
      <c r="J1447" s="17" t="s">
        <v>54</v>
      </c>
      <c r="K1447" s="317" t="s">
        <v>55</v>
      </c>
      <c r="L1447" s="318"/>
      <c r="M1447" s="320" t="s">
        <v>56</v>
      </c>
      <c r="N1447" s="317"/>
      <c r="O1447" s="321" t="s">
        <v>57</v>
      </c>
      <c r="P1447" s="321"/>
      <c r="Q1447" s="323" t="s">
        <v>58</v>
      </c>
      <c r="R1447" s="324"/>
      <c r="T1447" s="19"/>
      <c r="U1447" s="43"/>
      <c r="V1447" s="20"/>
    </row>
    <row r="1448" spans="1:22" ht="24" customHeight="1" thickBot="1">
      <c r="A1448" s="313"/>
      <c r="B1448" s="397" t="str">
        <f>IF('様式第６号(2)'!B229="","",'様式第６号(2)'!B229)</f>
        <v/>
      </c>
      <c r="C1448" s="21" t="s">
        <v>59</v>
      </c>
      <c r="D1448" s="313"/>
      <c r="E1448" s="313"/>
      <c r="F1448" s="315"/>
      <c r="G1448" s="348" t="s">
        <v>60</v>
      </c>
      <c r="H1448" s="399" t="s">
        <v>61</v>
      </c>
      <c r="I1448" s="400" t="s">
        <v>62</v>
      </c>
      <c r="J1448" s="384" t="s">
        <v>63</v>
      </c>
      <c r="K1448" s="319"/>
      <c r="L1448" s="318"/>
      <c r="M1448" s="320"/>
      <c r="N1448" s="317"/>
      <c r="O1448" s="322"/>
      <c r="P1448" s="322"/>
      <c r="Q1448" s="325"/>
      <c r="R1448" s="326"/>
    </row>
    <row r="1449" spans="1:22" ht="17.25" customHeight="1">
      <c r="A1449" s="313"/>
      <c r="B1449" s="398"/>
      <c r="C1449" s="340"/>
      <c r="D1449" s="313"/>
      <c r="E1449" s="313"/>
      <c r="F1449" s="315"/>
      <c r="G1449" s="349"/>
      <c r="H1449" s="385"/>
      <c r="I1449" s="401"/>
      <c r="J1449" s="385"/>
      <c r="K1449" s="388" t="str">
        <f>IFERROR((IF((I1460+J1460)&gt;12000*E1460,ROUNDUP(12000*E1460*I1460/(I1460+J1460),0),"")),"")</f>
        <v/>
      </c>
      <c r="L1449" s="388"/>
      <c r="M1449" s="391" t="str">
        <f>IFERROR((IF((I1460+J1460)&gt;12000*E1460,ROUNDUP(12000*E1460*J1460/(I1460+J1460),0),"")),"")</f>
        <v/>
      </c>
      <c r="N1449" s="392"/>
      <c r="O1449" s="351" t="str">
        <f>IF(AND(I1460="",K1449=""),"",MIN(I1460,K1449)+K1456)</f>
        <v/>
      </c>
      <c r="P1449" s="352"/>
      <c r="Q1449" s="355" t="str">
        <f>IF(AND(J1460="",M1449=""),"",MIN(J1460,M1449)+M1456)</f>
        <v/>
      </c>
      <c r="R1449" s="356"/>
    </row>
    <row r="1450" spans="1:22" ht="15.75" customHeight="1">
      <c r="A1450" s="313"/>
      <c r="B1450" s="398"/>
      <c r="C1450" s="341"/>
      <c r="D1450" s="313"/>
      <c r="E1450" s="313"/>
      <c r="F1450" s="315"/>
      <c r="G1450" s="349"/>
      <c r="H1450" s="385"/>
      <c r="I1450" s="401"/>
      <c r="J1450" s="385"/>
      <c r="K1450" s="389"/>
      <c r="L1450" s="389"/>
      <c r="M1450" s="393"/>
      <c r="N1450" s="394"/>
      <c r="O1450" s="353"/>
      <c r="P1450" s="353"/>
      <c r="Q1450" s="357"/>
      <c r="R1450" s="358"/>
    </row>
    <row r="1451" spans="1:22" ht="19.5" customHeight="1" thickBot="1">
      <c r="A1451" s="313"/>
      <c r="B1451" s="398"/>
      <c r="C1451" s="341"/>
      <c r="D1451" s="314"/>
      <c r="E1451" s="314"/>
      <c r="F1451" s="316"/>
      <c r="G1451" s="350"/>
      <c r="H1451" s="386"/>
      <c r="I1451" s="402"/>
      <c r="J1451" s="386"/>
      <c r="K1451" s="389"/>
      <c r="L1451" s="389"/>
      <c r="M1451" s="393"/>
      <c r="N1451" s="394"/>
      <c r="O1451" s="353"/>
      <c r="P1451" s="353"/>
      <c r="Q1451" s="357"/>
      <c r="R1451" s="358"/>
    </row>
    <row r="1452" spans="1:22" ht="45" customHeight="1">
      <c r="A1452" s="313"/>
      <c r="B1452" s="398"/>
      <c r="C1452" s="25" t="s">
        <v>66</v>
      </c>
      <c r="D1452" s="361" t="str">
        <f>IF('様式第６号(2)'!T229="","",'様式第６号(2)'!T229)</f>
        <v/>
      </c>
      <c r="E1452" s="361" t="str">
        <f>IF('様式第６号(3)'!W222="","",'様式第６号(3)'!W222)</f>
        <v/>
      </c>
      <c r="F1452" s="363" t="str">
        <f>IF(OR(D1452="",E1452=""),"",D1452+E1452)</f>
        <v/>
      </c>
      <c r="G1452" s="365" t="str">
        <f>IF(F1452&lt;=F1460,D1452,"")</f>
        <v/>
      </c>
      <c r="H1452" s="367" t="str">
        <f>IF(F1452&lt;=F1460,E1452,"")</f>
        <v/>
      </c>
      <c r="I1452" s="369" t="str">
        <f>IF('様式第６号(2)'!V229="","",'様式第６号(2)'!V229)</f>
        <v/>
      </c>
      <c r="J1452" s="371" t="str">
        <f>IF('様式第６号(3)'!P222="","",'様式第６号(3)'!P222)</f>
        <v/>
      </c>
      <c r="K1452" s="389"/>
      <c r="L1452" s="389"/>
      <c r="M1452" s="393"/>
      <c r="N1452" s="394"/>
      <c r="O1452" s="353"/>
      <c r="P1452" s="353"/>
      <c r="Q1452" s="357"/>
      <c r="R1452" s="358"/>
    </row>
    <row r="1453" spans="1:22" ht="19.5" customHeight="1" thickBot="1">
      <c r="A1453" s="313"/>
      <c r="B1453" s="398"/>
      <c r="C1453" s="340"/>
      <c r="D1453" s="362"/>
      <c r="E1453" s="362"/>
      <c r="F1453" s="364"/>
      <c r="G1453" s="366"/>
      <c r="H1453" s="368"/>
      <c r="I1453" s="370"/>
      <c r="J1453" s="372"/>
      <c r="K1453" s="390"/>
      <c r="L1453" s="390"/>
      <c r="M1453" s="395"/>
      <c r="N1453" s="396"/>
      <c r="O1453" s="354"/>
      <c r="P1453" s="354"/>
      <c r="Q1453" s="359"/>
      <c r="R1453" s="360"/>
    </row>
    <row r="1454" spans="1:22" ht="28.5" customHeight="1" thickBot="1">
      <c r="A1454" s="313"/>
      <c r="B1454" s="398"/>
      <c r="C1454" s="341"/>
      <c r="D1454" s="12" t="s">
        <v>11</v>
      </c>
      <c r="E1454" s="12" t="s">
        <v>12</v>
      </c>
      <c r="F1454" s="26" t="s">
        <v>13</v>
      </c>
      <c r="G1454" s="334" t="s">
        <v>67</v>
      </c>
      <c r="H1454" s="335"/>
      <c r="I1454" s="42" t="s">
        <v>68</v>
      </c>
      <c r="J1454" s="27" t="s">
        <v>69</v>
      </c>
      <c r="K1454" s="342" t="s">
        <v>70</v>
      </c>
      <c r="L1454" s="342"/>
      <c r="M1454" s="342"/>
      <c r="N1454" s="335"/>
    </row>
    <row r="1455" spans="1:22" ht="41.25" customHeight="1" thickBot="1">
      <c r="A1455" s="313"/>
      <c r="B1455" s="343" t="str">
        <f>IF('様式第６号(2)'!D229="","",'様式第６号(2)'!D229)</f>
        <v/>
      </c>
      <c r="C1455" s="341"/>
      <c r="D1455" s="313" t="s">
        <v>71</v>
      </c>
      <c r="E1455" s="313" t="s">
        <v>72</v>
      </c>
      <c r="F1455" s="315" t="s">
        <v>73</v>
      </c>
      <c r="G1455" s="42" t="s">
        <v>74</v>
      </c>
      <c r="H1455" s="27" t="s">
        <v>75</v>
      </c>
      <c r="I1455" s="42" t="s">
        <v>74</v>
      </c>
      <c r="J1455" s="27" t="s">
        <v>75</v>
      </c>
      <c r="K1455" s="345" t="s">
        <v>57</v>
      </c>
      <c r="L1455" s="346"/>
      <c r="M1455" s="347" t="s">
        <v>76</v>
      </c>
      <c r="N1455" s="346"/>
      <c r="O1455" s="28"/>
      <c r="P1455" s="4"/>
      <c r="Q1455" s="4"/>
    </row>
    <row r="1456" spans="1:22" ht="18.75" customHeight="1">
      <c r="A1456" s="313"/>
      <c r="B1456" s="343"/>
      <c r="C1456" s="29" t="s">
        <v>78</v>
      </c>
      <c r="D1456" s="313"/>
      <c r="E1456" s="313"/>
      <c r="F1456" s="315"/>
      <c r="G1456" s="348" t="s">
        <v>79</v>
      </c>
      <c r="H1456" s="384" t="s">
        <v>80</v>
      </c>
      <c r="I1456" s="387" t="str">
        <f>IF(E1460="","",MIN(G1452,G1460)+SUM(I1452))</f>
        <v/>
      </c>
      <c r="J1456" s="333" t="str">
        <f>IF(E1460="","",MIN(H1452,H1460)+SUM(J1452))</f>
        <v/>
      </c>
      <c r="K1456" s="373" t="str">
        <f>IF('様式第６号(2)'!AB229="","",'様式第６号(2)'!AB229)</f>
        <v/>
      </c>
      <c r="L1456" s="373"/>
      <c r="M1456" s="375" t="str">
        <f>IF('様式第６号(3)'!V222="","",'様式第６号(3)'!V222)</f>
        <v/>
      </c>
      <c r="N1456" s="376"/>
      <c r="P1456" s="4"/>
      <c r="Q1456" s="4"/>
    </row>
    <row r="1457" spans="1:22" ht="19.5" customHeight="1" thickBot="1">
      <c r="A1457" s="313"/>
      <c r="B1457" s="343"/>
      <c r="C1457" s="379" t="str">
        <f>IFERROR(C1453/C1449,"")</f>
        <v/>
      </c>
      <c r="D1457" s="313"/>
      <c r="E1457" s="313"/>
      <c r="F1457" s="315"/>
      <c r="G1457" s="349"/>
      <c r="H1457" s="385"/>
      <c r="I1457" s="328"/>
      <c r="J1457" s="330"/>
      <c r="K1457" s="373"/>
      <c r="L1457" s="373"/>
      <c r="M1457" s="375"/>
      <c r="N1457" s="376"/>
      <c r="P1457" s="4"/>
      <c r="Q1457" s="4"/>
    </row>
    <row r="1458" spans="1:22" ht="15.75" customHeight="1">
      <c r="A1458" s="313"/>
      <c r="B1458" s="343"/>
      <c r="C1458" s="380"/>
      <c r="D1458" s="313"/>
      <c r="E1458" s="313"/>
      <c r="F1458" s="315"/>
      <c r="G1458" s="349"/>
      <c r="H1458" s="385"/>
      <c r="I1458" s="30" t="s">
        <v>35</v>
      </c>
      <c r="J1458" s="31" t="s">
        <v>35</v>
      </c>
      <c r="K1458" s="373"/>
      <c r="L1458" s="373"/>
      <c r="M1458" s="375"/>
      <c r="N1458" s="376"/>
      <c r="P1458" s="4"/>
      <c r="Q1458" s="4"/>
    </row>
    <row r="1459" spans="1:22" ht="18.75" customHeight="1" thickBot="1">
      <c r="A1459" s="313"/>
      <c r="B1459" s="343"/>
      <c r="C1459" s="32" t="s">
        <v>82</v>
      </c>
      <c r="D1459" s="314"/>
      <c r="E1459" s="314"/>
      <c r="F1459" s="316"/>
      <c r="G1459" s="350"/>
      <c r="H1459" s="386"/>
      <c r="I1459" s="54">
        <f>'様式第６号(2)'!$I$18</f>
        <v>0</v>
      </c>
      <c r="J1459" s="55">
        <f>'様式第６号(3)'!$I$18</f>
        <v>0</v>
      </c>
      <c r="K1459" s="373"/>
      <c r="L1459" s="373"/>
      <c r="M1459" s="375"/>
      <c r="N1459" s="376"/>
      <c r="P1459" s="4"/>
      <c r="Q1459" s="4"/>
    </row>
    <row r="1460" spans="1:22" ht="45" customHeight="1">
      <c r="A1460" s="313"/>
      <c r="B1460" s="343"/>
      <c r="C1460" s="379" t="str">
        <f>IF(OR(C1449="",C1453=""),"",IF(AND(C1457&gt;=0.85,C1457&lt;=1.15),"○","×"))</f>
        <v/>
      </c>
      <c r="D1460" s="382" t="str">
        <f>IF(C1449="","",C1449)</f>
        <v/>
      </c>
      <c r="E1460" s="336"/>
      <c r="F1460" s="338" t="str">
        <f>IFERROR(D1460*E1460,"")</f>
        <v/>
      </c>
      <c r="G1460" s="327" t="str">
        <f>IF(F1460&lt;F1452,ROUNDUP(F1460*D1452/ F1452,0),"")</f>
        <v/>
      </c>
      <c r="H1460" s="329" t="str">
        <f>IF(F1460&lt;F1452,ROUNDUP(F1460*E1452/ F1452,0),"")</f>
        <v/>
      </c>
      <c r="I1460" s="331" t="str">
        <f>IFERROR(ROUNDUP(I1456*I1459,0),"")</f>
        <v/>
      </c>
      <c r="J1460" s="333" t="str">
        <f>IFERROR(ROUNDUP(J1456*J1459,0),"")</f>
        <v/>
      </c>
      <c r="K1460" s="373"/>
      <c r="L1460" s="373"/>
      <c r="M1460" s="375"/>
      <c r="N1460" s="376"/>
      <c r="P1460" s="4"/>
      <c r="Q1460" s="4"/>
    </row>
    <row r="1461" spans="1:22" ht="19.5" customHeight="1" thickBot="1">
      <c r="A1461" s="314"/>
      <c r="B1461" s="344"/>
      <c r="C1461" s="381"/>
      <c r="D1461" s="383"/>
      <c r="E1461" s="337"/>
      <c r="F1461" s="339"/>
      <c r="G1461" s="328"/>
      <c r="H1461" s="330"/>
      <c r="I1461" s="332"/>
      <c r="J1461" s="330"/>
      <c r="K1461" s="374"/>
      <c r="L1461" s="374"/>
      <c r="M1461" s="377"/>
      <c r="N1461" s="378"/>
      <c r="P1461" s="33"/>
      <c r="Q1461" s="34"/>
      <c r="R1461" s="34"/>
    </row>
    <row r="1462" spans="1:22" ht="24" customHeight="1" thickBot="1">
      <c r="A1462" s="10" t="s">
        <v>108</v>
      </c>
      <c r="B1462" s="11" t="s">
        <v>84</v>
      </c>
      <c r="C1462" s="12" t="s">
        <v>7</v>
      </c>
      <c r="D1462" s="12" t="s">
        <v>8</v>
      </c>
      <c r="E1462" s="12" t="s">
        <v>9</v>
      </c>
      <c r="F1462" s="13" t="s">
        <v>10</v>
      </c>
      <c r="G1462" s="334" t="s">
        <v>44</v>
      </c>
      <c r="H1462" s="335"/>
      <c r="I1462" s="334" t="s">
        <v>45</v>
      </c>
      <c r="J1462" s="335"/>
      <c r="K1462" s="318" t="s">
        <v>46</v>
      </c>
      <c r="L1462" s="403"/>
      <c r="M1462" s="403"/>
      <c r="N1462" s="319"/>
      <c r="O1462" s="404" t="s">
        <v>47</v>
      </c>
      <c r="P1462" s="404"/>
      <c r="Q1462" s="404"/>
      <c r="R1462" s="346"/>
      <c r="T1462" s="14"/>
      <c r="U1462" s="14"/>
      <c r="V1462" s="14"/>
    </row>
    <row r="1463" spans="1:22" ht="31.5" customHeight="1" thickBot="1">
      <c r="A1463" s="313">
        <v>90</v>
      </c>
      <c r="B1463" s="15" t="s">
        <v>48</v>
      </c>
      <c r="C1463" s="11" t="s">
        <v>49</v>
      </c>
      <c r="D1463" s="313" t="s">
        <v>50</v>
      </c>
      <c r="E1463" s="313" t="s">
        <v>51</v>
      </c>
      <c r="F1463" s="315" t="s">
        <v>52</v>
      </c>
      <c r="G1463" s="16" t="s">
        <v>53</v>
      </c>
      <c r="H1463" s="17" t="s">
        <v>54</v>
      </c>
      <c r="I1463" s="18" t="s">
        <v>53</v>
      </c>
      <c r="J1463" s="17" t="s">
        <v>54</v>
      </c>
      <c r="K1463" s="317" t="s">
        <v>55</v>
      </c>
      <c r="L1463" s="318"/>
      <c r="M1463" s="320" t="s">
        <v>56</v>
      </c>
      <c r="N1463" s="317"/>
      <c r="O1463" s="321" t="s">
        <v>57</v>
      </c>
      <c r="P1463" s="321"/>
      <c r="Q1463" s="323" t="s">
        <v>58</v>
      </c>
      <c r="R1463" s="324"/>
      <c r="T1463" s="19"/>
      <c r="U1463" s="43"/>
      <c r="V1463" s="20"/>
    </row>
    <row r="1464" spans="1:22" ht="24" customHeight="1" thickBot="1">
      <c r="A1464" s="313"/>
      <c r="B1464" s="397" t="str">
        <f>IF('様式第６号(2)'!B231="","",'様式第６号(2)'!B231)</f>
        <v/>
      </c>
      <c r="C1464" s="21" t="s">
        <v>59</v>
      </c>
      <c r="D1464" s="313"/>
      <c r="E1464" s="313"/>
      <c r="F1464" s="315"/>
      <c r="G1464" s="348" t="s">
        <v>60</v>
      </c>
      <c r="H1464" s="399" t="s">
        <v>61</v>
      </c>
      <c r="I1464" s="400" t="s">
        <v>62</v>
      </c>
      <c r="J1464" s="384" t="s">
        <v>63</v>
      </c>
      <c r="K1464" s="319"/>
      <c r="L1464" s="318"/>
      <c r="M1464" s="320"/>
      <c r="N1464" s="317"/>
      <c r="O1464" s="322"/>
      <c r="P1464" s="322"/>
      <c r="Q1464" s="325"/>
      <c r="R1464" s="326"/>
    </row>
    <row r="1465" spans="1:22" ht="17.25" customHeight="1">
      <c r="A1465" s="313"/>
      <c r="B1465" s="398"/>
      <c r="C1465" s="340"/>
      <c r="D1465" s="313"/>
      <c r="E1465" s="313"/>
      <c r="F1465" s="315"/>
      <c r="G1465" s="349"/>
      <c r="H1465" s="385"/>
      <c r="I1465" s="401"/>
      <c r="J1465" s="385"/>
      <c r="K1465" s="388" t="str">
        <f>IFERROR((IF((I1476+J1476)&gt;12000*E1476,ROUNDUP(12000*E1476*I1476/(I1476+J1476),0),"")),"")</f>
        <v/>
      </c>
      <c r="L1465" s="388"/>
      <c r="M1465" s="391" t="str">
        <f>IFERROR((IF((I1476+J1476)&gt;12000*E1476,ROUNDUP(12000*E1476*J1476/(I1476+J1476),0),"")),"")</f>
        <v/>
      </c>
      <c r="N1465" s="392"/>
      <c r="O1465" s="351" t="str">
        <f>IF(AND(I1476="",K1465=""),"",MIN(I1476,K1465)+K1472)</f>
        <v/>
      </c>
      <c r="P1465" s="352"/>
      <c r="Q1465" s="355" t="str">
        <f>IF(AND(J1476="",M1465=""),"",MIN(J1476,M1465)+M1472)</f>
        <v/>
      </c>
      <c r="R1465" s="356"/>
    </row>
    <row r="1466" spans="1:22" ht="15.75" customHeight="1">
      <c r="A1466" s="313"/>
      <c r="B1466" s="398"/>
      <c r="C1466" s="341"/>
      <c r="D1466" s="313"/>
      <c r="E1466" s="313"/>
      <c r="F1466" s="315"/>
      <c r="G1466" s="349"/>
      <c r="H1466" s="385"/>
      <c r="I1466" s="401"/>
      <c r="J1466" s="385"/>
      <c r="K1466" s="389"/>
      <c r="L1466" s="389"/>
      <c r="M1466" s="393"/>
      <c r="N1466" s="394"/>
      <c r="O1466" s="353"/>
      <c r="P1466" s="353"/>
      <c r="Q1466" s="357"/>
      <c r="R1466" s="358"/>
    </row>
    <row r="1467" spans="1:22" ht="19.5" customHeight="1" thickBot="1">
      <c r="A1467" s="313"/>
      <c r="B1467" s="398"/>
      <c r="C1467" s="341"/>
      <c r="D1467" s="314"/>
      <c r="E1467" s="314"/>
      <c r="F1467" s="316"/>
      <c r="G1467" s="350"/>
      <c r="H1467" s="386"/>
      <c r="I1467" s="402"/>
      <c r="J1467" s="386"/>
      <c r="K1467" s="389"/>
      <c r="L1467" s="389"/>
      <c r="M1467" s="393"/>
      <c r="N1467" s="394"/>
      <c r="O1467" s="353"/>
      <c r="P1467" s="353"/>
      <c r="Q1467" s="357"/>
      <c r="R1467" s="358"/>
    </row>
    <row r="1468" spans="1:22" ht="45" customHeight="1">
      <c r="A1468" s="313"/>
      <c r="B1468" s="398"/>
      <c r="C1468" s="25" t="s">
        <v>66</v>
      </c>
      <c r="D1468" s="361" t="str">
        <f>IF('様式第６号(2)'!T231="","",'様式第６号(2)'!T231)</f>
        <v/>
      </c>
      <c r="E1468" s="361" t="str">
        <f>IF('様式第６号(3)'!W224="","",'様式第６号(3)'!W224)</f>
        <v/>
      </c>
      <c r="F1468" s="363" t="str">
        <f>IF(OR(D1468="",E1468=""),"",D1468+E1468)</f>
        <v/>
      </c>
      <c r="G1468" s="365" t="str">
        <f>IF(F1468&lt;=F1476,D1468,"")</f>
        <v/>
      </c>
      <c r="H1468" s="367" t="str">
        <f>IF(F1468&lt;=F1476,E1468,"")</f>
        <v/>
      </c>
      <c r="I1468" s="369" t="str">
        <f>IF('様式第６号(2)'!V231="","",'様式第６号(2)'!V231)</f>
        <v/>
      </c>
      <c r="J1468" s="371" t="str">
        <f>IF('様式第６号(3)'!P224="","",'様式第６号(3)'!P224)</f>
        <v/>
      </c>
      <c r="K1468" s="389"/>
      <c r="L1468" s="389"/>
      <c r="M1468" s="393"/>
      <c r="N1468" s="394"/>
      <c r="O1468" s="353"/>
      <c r="P1468" s="353"/>
      <c r="Q1468" s="357"/>
      <c r="R1468" s="358"/>
    </row>
    <row r="1469" spans="1:22" ht="19.5" customHeight="1" thickBot="1">
      <c r="A1469" s="313"/>
      <c r="B1469" s="398"/>
      <c r="C1469" s="340"/>
      <c r="D1469" s="362"/>
      <c r="E1469" s="362"/>
      <c r="F1469" s="364"/>
      <c r="G1469" s="366"/>
      <c r="H1469" s="368"/>
      <c r="I1469" s="370"/>
      <c r="J1469" s="372"/>
      <c r="K1469" s="390"/>
      <c r="L1469" s="390"/>
      <c r="M1469" s="395"/>
      <c r="N1469" s="396"/>
      <c r="O1469" s="354"/>
      <c r="P1469" s="354"/>
      <c r="Q1469" s="359"/>
      <c r="R1469" s="360"/>
    </row>
    <row r="1470" spans="1:22" ht="28.5" customHeight="1" thickBot="1">
      <c r="A1470" s="313"/>
      <c r="B1470" s="398"/>
      <c r="C1470" s="341"/>
      <c r="D1470" s="12" t="s">
        <v>11</v>
      </c>
      <c r="E1470" s="12" t="s">
        <v>12</v>
      </c>
      <c r="F1470" s="26" t="s">
        <v>13</v>
      </c>
      <c r="G1470" s="334" t="s">
        <v>67</v>
      </c>
      <c r="H1470" s="335"/>
      <c r="I1470" s="42" t="s">
        <v>68</v>
      </c>
      <c r="J1470" s="27" t="s">
        <v>69</v>
      </c>
      <c r="K1470" s="342" t="s">
        <v>70</v>
      </c>
      <c r="L1470" s="342"/>
      <c r="M1470" s="342"/>
      <c r="N1470" s="335"/>
    </row>
    <row r="1471" spans="1:22" ht="41.25" customHeight="1" thickBot="1">
      <c r="A1471" s="313"/>
      <c r="B1471" s="343" t="str">
        <f>IF('様式第６号(2)'!D231="","",'様式第６号(2)'!D231)</f>
        <v/>
      </c>
      <c r="C1471" s="341"/>
      <c r="D1471" s="313" t="s">
        <v>71</v>
      </c>
      <c r="E1471" s="313" t="s">
        <v>72</v>
      </c>
      <c r="F1471" s="315" t="s">
        <v>73</v>
      </c>
      <c r="G1471" s="42" t="s">
        <v>74</v>
      </c>
      <c r="H1471" s="27" t="s">
        <v>75</v>
      </c>
      <c r="I1471" s="42" t="s">
        <v>74</v>
      </c>
      <c r="J1471" s="27" t="s">
        <v>75</v>
      </c>
      <c r="K1471" s="345" t="s">
        <v>57</v>
      </c>
      <c r="L1471" s="346"/>
      <c r="M1471" s="347" t="s">
        <v>76</v>
      </c>
      <c r="N1471" s="346"/>
      <c r="O1471" s="28"/>
      <c r="P1471" s="4"/>
      <c r="Q1471" s="4"/>
    </row>
    <row r="1472" spans="1:22" ht="18.75" customHeight="1">
      <c r="A1472" s="313"/>
      <c r="B1472" s="343"/>
      <c r="C1472" s="29" t="s">
        <v>78</v>
      </c>
      <c r="D1472" s="313"/>
      <c r="E1472" s="313"/>
      <c r="F1472" s="315"/>
      <c r="G1472" s="348" t="s">
        <v>79</v>
      </c>
      <c r="H1472" s="384" t="s">
        <v>80</v>
      </c>
      <c r="I1472" s="387" t="str">
        <f>IF(E1476="","",MIN(G1468,G1476)+SUM(I1468))</f>
        <v/>
      </c>
      <c r="J1472" s="333" t="str">
        <f>IF(E1476="","",MIN(H1468,H1476)+SUM(J1468))</f>
        <v/>
      </c>
      <c r="K1472" s="373" t="str">
        <f>IF('様式第６号(2)'!AB231="","",'様式第６号(2)'!AB231)</f>
        <v/>
      </c>
      <c r="L1472" s="373"/>
      <c r="M1472" s="375" t="str">
        <f>IF('様式第６号(3)'!V224="","",'様式第６号(3)'!V224)</f>
        <v/>
      </c>
      <c r="N1472" s="376"/>
      <c r="P1472" s="4"/>
      <c r="Q1472" s="4"/>
    </row>
    <row r="1473" spans="1:22" ht="19.5" customHeight="1" thickBot="1">
      <c r="A1473" s="313"/>
      <c r="B1473" s="343"/>
      <c r="C1473" s="379" t="str">
        <f>IFERROR(C1469/C1465,"")</f>
        <v/>
      </c>
      <c r="D1473" s="313"/>
      <c r="E1473" s="313"/>
      <c r="F1473" s="315"/>
      <c r="G1473" s="349"/>
      <c r="H1473" s="385"/>
      <c r="I1473" s="328"/>
      <c r="J1473" s="330"/>
      <c r="K1473" s="373"/>
      <c r="L1473" s="373"/>
      <c r="M1473" s="375"/>
      <c r="N1473" s="376"/>
      <c r="P1473" s="4"/>
      <c r="Q1473" s="4"/>
    </row>
    <row r="1474" spans="1:22" ht="15.75" customHeight="1">
      <c r="A1474" s="313"/>
      <c r="B1474" s="343"/>
      <c r="C1474" s="380"/>
      <c r="D1474" s="313"/>
      <c r="E1474" s="313"/>
      <c r="F1474" s="315"/>
      <c r="G1474" s="349"/>
      <c r="H1474" s="385"/>
      <c r="I1474" s="30" t="s">
        <v>35</v>
      </c>
      <c r="J1474" s="31" t="s">
        <v>35</v>
      </c>
      <c r="K1474" s="373"/>
      <c r="L1474" s="373"/>
      <c r="M1474" s="375"/>
      <c r="N1474" s="376"/>
      <c r="P1474" s="4"/>
      <c r="Q1474" s="4"/>
    </row>
    <row r="1475" spans="1:22" ht="18.75" customHeight="1" thickBot="1">
      <c r="A1475" s="313"/>
      <c r="B1475" s="343"/>
      <c r="C1475" s="32" t="s">
        <v>82</v>
      </c>
      <c r="D1475" s="314"/>
      <c r="E1475" s="314"/>
      <c r="F1475" s="316"/>
      <c r="G1475" s="350"/>
      <c r="H1475" s="386"/>
      <c r="I1475" s="54">
        <f>'様式第６号(2)'!$I$18</f>
        <v>0</v>
      </c>
      <c r="J1475" s="55">
        <f>'様式第６号(3)'!$I$18</f>
        <v>0</v>
      </c>
      <c r="K1475" s="373"/>
      <c r="L1475" s="373"/>
      <c r="M1475" s="375"/>
      <c r="N1475" s="376"/>
      <c r="P1475" s="4"/>
      <c r="Q1475" s="4"/>
    </row>
    <row r="1476" spans="1:22" ht="45" customHeight="1">
      <c r="A1476" s="313"/>
      <c r="B1476" s="343"/>
      <c r="C1476" s="379" t="str">
        <f>IF(OR(C1465="",C1469=""),"",IF(AND(C1473&gt;=0.85,C1473&lt;=1.15),"○","×"))</f>
        <v/>
      </c>
      <c r="D1476" s="382" t="str">
        <f>IF(C1465="","",C1465)</f>
        <v/>
      </c>
      <c r="E1476" s="336"/>
      <c r="F1476" s="338" t="str">
        <f>IFERROR(D1476*E1476,"")</f>
        <v/>
      </c>
      <c r="G1476" s="327" t="str">
        <f>IF(F1476&lt;F1468,ROUNDUP(F1476*D1468/ F1468,0),"")</f>
        <v/>
      </c>
      <c r="H1476" s="329" t="str">
        <f>IF(F1476&lt;F1468,ROUNDUP(F1476*E1468/ F1468,0),"")</f>
        <v/>
      </c>
      <c r="I1476" s="331" t="str">
        <f>IFERROR(ROUNDUP(I1472*I1475,0),"")</f>
        <v/>
      </c>
      <c r="J1476" s="333" t="str">
        <f>IFERROR(ROUNDUP(J1472*J1475,0),"")</f>
        <v/>
      </c>
      <c r="K1476" s="373"/>
      <c r="L1476" s="373"/>
      <c r="M1476" s="375"/>
      <c r="N1476" s="376"/>
      <c r="P1476" s="4"/>
      <c r="Q1476" s="4"/>
    </row>
    <row r="1477" spans="1:22" ht="19.5" customHeight="1" thickBot="1">
      <c r="A1477" s="314"/>
      <c r="B1477" s="344"/>
      <c r="C1477" s="381"/>
      <c r="D1477" s="383"/>
      <c r="E1477" s="337"/>
      <c r="F1477" s="339"/>
      <c r="G1477" s="328"/>
      <c r="H1477" s="330"/>
      <c r="I1477" s="332"/>
      <c r="J1477" s="330"/>
      <c r="K1477" s="374"/>
      <c r="L1477" s="374"/>
      <c r="M1477" s="377"/>
      <c r="N1477" s="378"/>
      <c r="P1477" s="33"/>
      <c r="Q1477" s="34"/>
      <c r="R1477" s="34"/>
    </row>
    <row r="1478" spans="1:22" ht="24" customHeight="1" thickBot="1">
      <c r="A1478" s="10" t="s">
        <v>108</v>
      </c>
      <c r="B1478" s="11" t="s">
        <v>84</v>
      </c>
      <c r="C1478" s="12" t="s">
        <v>7</v>
      </c>
      <c r="D1478" s="12" t="s">
        <v>8</v>
      </c>
      <c r="E1478" s="12" t="s">
        <v>9</v>
      </c>
      <c r="F1478" s="13" t="s">
        <v>10</v>
      </c>
      <c r="G1478" s="334" t="s">
        <v>44</v>
      </c>
      <c r="H1478" s="335"/>
      <c r="I1478" s="334" t="s">
        <v>45</v>
      </c>
      <c r="J1478" s="335"/>
      <c r="K1478" s="318" t="s">
        <v>46</v>
      </c>
      <c r="L1478" s="403"/>
      <c r="M1478" s="403"/>
      <c r="N1478" s="319"/>
      <c r="O1478" s="404" t="s">
        <v>47</v>
      </c>
      <c r="P1478" s="404"/>
      <c r="Q1478" s="404"/>
      <c r="R1478" s="346"/>
      <c r="T1478" s="14"/>
      <c r="U1478" s="14"/>
      <c r="V1478" s="14"/>
    </row>
    <row r="1479" spans="1:22" ht="31.5" customHeight="1" thickBot="1">
      <c r="A1479" s="313">
        <v>91</v>
      </c>
      <c r="B1479" s="15" t="s">
        <v>48</v>
      </c>
      <c r="C1479" s="11" t="s">
        <v>49</v>
      </c>
      <c r="D1479" s="313" t="s">
        <v>50</v>
      </c>
      <c r="E1479" s="313" t="s">
        <v>51</v>
      </c>
      <c r="F1479" s="315" t="s">
        <v>52</v>
      </c>
      <c r="G1479" s="16" t="s">
        <v>53</v>
      </c>
      <c r="H1479" s="17" t="s">
        <v>54</v>
      </c>
      <c r="I1479" s="18" t="s">
        <v>53</v>
      </c>
      <c r="J1479" s="17" t="s">
        <v>54</v>
      </c>
      <c r="K1479" s="317" t="s">
        <v>55</v>
      </c>
      <c r="L1479" s="318"/>
      <c r="M1479" s="320" t="s">
        <v>56</v>
      </c>
      <c r="N1479" s="317"/>
      <c r="O1479" s="321" t="s">
        <v>57</v>
      </c>
      <c r="P1479" s="321"/>
      <c r="Q1479" s="323" t="s">
        <v>58</v>
      </c>
      <c r="R1479" s="324"/>
      <c r="T1479" s="19"/>
      <c r="U1479" s="43"/>
      <c r="V1479" s="20"/>
    </row>
    <row r="1480" spans="1:22" ht="24" customHeight="1" thickBot="1">
      <c r="A1480" s="313"/>
      <c r="B1480" s="397" t="str">
        <f>IF('様式第６号(2)'!B233="","",'様式第６号(2)'!B233)</f>
        <v/>
      </c>
      <c r="C1480" s="21" t="s">
        <v>59</v>
      </c>
      <c r="D1480" s="313"/>
      <c r="E1480" s="313"/>
      <c r="F1480" s="315"/>
      <c r="G1480" s="348" t="s">
        <v>60</v>
      </c>
      <c r="H1480" s="399" t="s">
        <v>61</v>
      </c>
      <c r="I1480" s="400" t="s">
        <v>62</v>
      </c>
      <c r="J1480" s="384" t="s">
        <v>63</v>
      </c>
      <c r="K1480" s="319"/>
      <c r="L1480" s="318"/>
      <c r="M1480" s="320"/>
      <c r="N1480" s="317"/>
      <c r="O1480" s="322"/>
      <c r="P1480" s="322"/>
      <c r="Q1480" s="325"/>
      <c r="R1480" s="326"/>
    </row>
    <row r="1481" spans="1:22" ht="17.25" customHeight="1">
      <c r="A1481" s="313"/>
      <c r="B1481" s="398"/>
      <c r="C1481" s="340"/>
      <c r="D1481" s="313"/>
      <c r="E1481" s="313"/>
      <c r="F1481" s="315"/>
      <c r="G1481" s="349"/>
      <c r="H1481" s="385"/>
      <c r="I1481" s="401"/>
      <c r="J1481" s="385"/>
      <c r="K1481" s="388" t="str">
        <f>IFERROR((IF((I1492+J1492)&gt;12000*E1492,ROUNDUP(12000*E1492*I1492/(I1492+J1492),0),"")),"")</f>
        <v/>
      </c>
      <c r="L1481" s="388"/>
      <c r="M1481" s="391" t="str">
        <f>IFERROR((IF((I1492+J1492)&gt;12000*E1492,ROUNDUP(12000*E1492*J1492/(I1492+J1492),0),"")),"")</f>
        <v/>
      </c>
      <c r="N1481" s="392"/>
      <c r="O1481" s="351" t="str">
        <f>IF(AND(I1492="",K1481=""),"",MIN(I1492,K1481)+K1488)</f>
        <v/>
      </c>
      <c r="P1481" s="352"/>
      <c r="Q1481" s="355" t="str">
        <f>IF(AND(J1492="",M1481=""),"",MIN(J1492,M1481)+M1488)</f>
        <v/>
      </c>
      <c r="R1481" s="356"/>
    </row>
    <row r="1482" spans="1:22" ht="15.75" customHeight="1">
      <c r="A1482" s="313"/>
      <c r="B1482" s="398"/>
      <c r="C1482" s="341"/>
      <c r="D1482" s="313"/>
      <c r="E1482" s="313"/>
      <c r="F1482" s="315"/>
      <c r="G1482" s="349"/>
      <c r="H1482" s="385"/>
      <c r="I1482" s="401"/>
      <c r="J1482" s="385"/>
      <c r="K1482" s="389"/>
      <c r="L1482" s="389"/>
      <c r="M1482" s="393"/>
      <c r="N1482" s="394"/>
      <c r="O1482" s="353"/>
      <c r="P1482" s="353"/>
      <c r="Q1482" s="357"/>
      <c r="R1482" s="358"/>
    </row>
    <row r="1483" spans="1:22" ht="19.5" customHeight="1" thickBot="1">
      <c r="A1483" s="313"/>
      <c r="B1483" s="398"/>
      <c r="C1483" s="341"/>
      <c r="D1483" s="314"/>
      <c r="E1483" s="314"/>
      <c r="F1483" s="316"/>
      <c r="G1483" s="350"/>
      <c r="H1483" s="386"/>
      <c r="I1483" s="402"/>
      <c r="J1483" s="386"/>
      <c r="K1483" s="389"/>
      <c r="L1483" s="389"/>
      <c r="M1483" s="393"/>
      <c r="N1483" s="394"/>
      <c r="O1483" s="353"/>
      <c r="P1483" s="353"/>
      <c r="Q1483" s="357"/>
      <c r="R1483" s="358"/>
    </row>
    <row r="1484" spans="1:22" ht="45" customHeight="1">
      <c r="A1484" s="313"/>
      <c r="B1484" s="398"/>
      <c r="C1484" s="25" t="s">
        <v>66</v>
      </c>
      <c r="D1484" s="361" t="str">
        <f>IF('様式第６号(2)'!T233="","",'様式第６号(2)'!T233)</f>
        <v/>
      </c>
      <c r="E1484" s="361" t="str">
        <f>IF('様式第６号(3)'!W226="","",'様式第６号(3)'!W226)</f>
        <v/>
      </c>
      <c r="F1484" s="363" t="str">
        <f>IF(OR(D1484="",E1484=""),"",D1484+E1484)</f>
        <v/>
      </c>
      <c r="G1484" s="365" t="str">
        <f>IF(F1484&lt;=F1492,D1484,"")</f>
        <v/>
      </c>
      <c r="H1484" s="367" t="str">
        <f>IF(F1484&lt;=F1492,E1484,"")</f>
        <v/>
      </c>
      <c r="I1484" s="369" t="str">
        <f>IF('様式第６号(2)'!V233="","",'様式第６号(2)'!V233)</f>
        <v/>
      </c>
      <c r="J1484" s="371" t="str">
        <f>IF('様式第６号(3)'!P226="","",'様式第６号(3)'!P226)</f>
        <v/>
      </c>
      <c r="K1484" s="389"/>
      <c r="L1484" s="389"/>
      <c r="M1484" s="393"/>
      <c r="N1484" s="394"/>
      <c r="O1484" s="353"/>
      <c r="P1484" s="353"/>
      <c r="Q1484" s="357"/>
      <c r="R1484" s="358"/>
    </row>
    <row r="1485" spans="1:22" ht="19.5" customHeight="1" thickBot="1">
      <c r="A1485" s="313"/>
      <c r="B1485" s="398"/>
      <c r="C1485" s="340"/>
      <c r="D1485" s="362"/>
      <c r="E1485" s="362"/>
      <c r="F1485" s="364"/>
      <c r="G1485" s="366"/>
      <c r="H1485" s="368"/>
      <c r="I1485" s="370"/>
      <c r="J1485" s="372"/>
      <c r="K1485" s="390"/>
      <c r="L1485" s="390"/>
      <c r="M1485" s="395"/>
      <c r="N1485" s="396"/>
      <c r="O1485" s="354"/>
      <c r="P1485" s="354"/>
      <c r="Q1485" s="359"/>
      <c r="R1485" s="360"/>
    </row>
    <row r="1486" spans="1:22" ht="28.5" customHeight="1" thickBot="1">
      <c r="A1486" s="313"/>
      <c r="B1486" s="398"/>
      <c r="C1486" s="341"/>
      <c r="D1486" s="12" t="s">
        <v>11</v>
      </c>
      <c r="E1486" s="12" t="s">
        <v>12</v>
      </c>
      <c r="F1486" s="26" t="s">
        <v>13</v>
      </c>
      <c r="G1486" s="334" t="s">
        <v>67</v>
      </c>
      <c r="H1486" s="335"/>
      <c r="I1486" s="42" t="s">
        <v>68</v>
      </c>
      <c r="J1486" s="27" t="s">
        <v>69</v>
      </c>
      <c r="K1486" s="342" t="s">
        <v>70</v>
      </c>
      <c r="L1486" s="342"/>
      <c r="M1486" s="342"/>
      <c r="N1486" s="335"/>
    </row>
    <row r="1487" spans="1:22" ht="41.25" customHeight="1" thickBot="1">
      <c r="A1487" s="313"/>
      <c r="B1487" s="343" t="str">
        <f>IF('様式第６号(2)'!D233="","",'様式第６号(2)'!D233)</f>
        <v/>
      </c>
      <c r="C1487" s="341"/>
      <c r="D1487" s="313" t="s">
        <v>71</v>
      </c>
      <c r="E1487" s="313" t="s">
        <v>72</v>
      </c>
      <c r="F1487" s="315" t="s">
        <v>73</v>
      </c>
      <c r="G1487" s="42" t="s">
        <v>74</v>
      </c>
      <c r="H1487" s="27" t="s">
        <v>75</v>
      </c>
      <c r="I1487" s="42" t="s">
        <v>74</v>
      </c>
      <c r="J1487" s="27" t="s">
        <v>75</v>
      </c>
      <c r="K1487" s="345" t="s">
        <v>57</v>
      </c>
      <c r="L1487" s="346"/>
      <c r="M1487" s="347" t="s">
        <v>76</v>
      </c>
      <c r="N1487" s="346"/>
      <c r="O1487" s="28"/>
      <c r="P1487" s="4"/>
      <c r="Q1487" s="4"/>
      <c r="T1487" s="3"/>
      <c r="U1487" s="3"/>
      <c r="V1487" s="3"/>
    </row>
    <row r="1488" spans="1:22" ht="18.75" customHeight="1">
      <c r="A1488" s="313"/>
      <c r="B1488" s="343"/>
      <c r="C1488" s="29" t="s">
        <v>78</v>
      </c>
      <c r="D1488" s="313"/>
      <c r="E1488" s="313"/>
      <c r="F1488" s="315"/>
      <c r="G1488" s="348" t="s">
        <v>79</v>
      </c>
      <c r="H1488" s="384" t="s">
        <v>80</v>
      </c>
      <c r="I1488" s="387" t="str">
        <f>IF(E1492="","",MIN(G1484,G1492)+SUM(I1484))</f>
        <v/>
      </c>
      <c r="J1488" s="333" t="str">
        <f>IF(E1492="","",MIN(H1484,H1492)+SUM(J1484))</f>
        <v/>
      </c>
      <c r="K1488" s="373" t="str">
        <f>IF('様式第６号(2)'!AB233="","",'様式第６号(2)'!AB233)</f>
        <v/>
      </c>
      <c r="L1488" s="373"/>
      <c r="M1488" s="375" t="str">
        <f>IF('様式第６号(3)'!V226="","",'様式第６号(3)'!V226)</f>
        <v/>
      </c>
      <c r="N1488" s="376"/>
      <c r="P1488" s="4"/>
      <c r="Q1488" s="4"/>
      <c r="T1488" s="3"/>
      <c r="U1488" s="3"/>
      <c r="V1488" s="3"/>
    </row>
    <row r="1489" spans="1:22" ht="19.5" customHeight="1" thickBot="1">
      <c r="A1489" s="313"/>
      <c r="B1489" s="343"/>
      <c r="C1489" s="379" t="str">
        <f>IFERROR(C1485/C1481,"")</f>
        <v/>
      </c>
      <c r="D1489" s="313"/>
      <c r="E1489" s="313"/>
      <c r="F1489" s="315"/>
      <c r="G1489" s="349"/>
      <c r="H1489" s="385"/>
      <c r="I1489" s="328"/>
      <c r="J1489" s="330"/>
      <c r="K1489" s="373"/>
      <c r="L1489" s="373"/>
      <c r="M1489" s="375"/>
      <c r="N1489" s="376"/>
      <c r="P1489" s="4"/>
      <c r="Q1489" s="4"/>
      <c r="T1489" s="3"/>
      <c r="U1489" s="3"/>
      <c r="V1489" s="3"/>
    </row>
    <row r="1490" spans="1:22" ht="15.75" customHeight="1">
      <c r="A1490" s="313"/>
      <c r="B1490" s="343"/>
      <c r="C1490" s="380"/>
      <c r="D1490" s="313"/>
      <c r="E1490" s="313"/>
      <c r="F1490" s="315"/>
      <c r="G1490" s="349"/>
      <c r="H1490" s="385"/>
      <c r="I1490" s="30" t="s">
        <v>35</v>
      </c>
      <c r="J1490" s="31" t="s">
        <v>35</v>
      </c>
      <c r="K1490" s="373"/>
      <c r="L1490" s="373"/>
      <c r="M1490" s="375"/>
      <c r="N1490" s="376"/>
      <c r="P1490" s="4"/>
      <c r="Q1490" s="4"/>
      <c r="T1490" s="3"/>
      <c r="U1490" s="3"/>
      <c r="V1490" s="3"/>
    </row>
    <row r="1491" spans="1:22" ht="18.75" customHeight="1" thickBot="1">
      <c r="A1491" s="313"/>
      <c r="B1491" s="343"/>
      <c r="C1491" s="32" t="s">
        <v>82</v>
      </c>
      <c r="D1491" s="314"/>
      <c r="E1491" s="314"/>
      <c r="F1491" s="316"/>
      <c r="G1491" s="350"/>
      <c r="H1491" s="386"/>
      <c r="I1491" s="54">
        <f>'様式第６号(2)'!$I$18</f>
        <v>0</v>
      </c>
      <c r="J1491" s="55">
        <f>'様式第６号(3)'!$I$18</f>
        <v>0</v>
      </c>
      <c r="K1491" s="373"/>
      <c r="L1491" s="373"/>
      <c r="M1491" s="375"/>
      <c r="N1491" s="376"/>
      <c r="P1491" s="4"/>
      <c r="Q1491" s="4"/>
      <c r="T1491" s="3"/>
      <c r="U1491" s="3"/>
      <c r="V1491" s="3"/>
    </row>
    <row r="1492" spans="1:22" ht="45" customHeight="1">
      <c r="A1492" s="313"/>
      <c r="B1492" s="343"/>
      <c r="C1492" s="379" t="str">
        <f>IF(OR(C1481="",C1485=""),"",IF(AND(C1489&gt;=0.85,C1489&lt;=1.15),"○","×"))</f>
        <v/>
      </c>
      <c r="D1492" s="382" t="str">
        <f>IF(C1481="","",C1481)</f>
        <v/>
      </c>
      <c r="E1492" s="336"/>
      <c r="F1492" s="338" t="str">
        <f>IFERROR(D1492*E1492,"")</f>
        <v/>
      </c>
      <c r="G1492" s="327" t="str">
        <f>IF(F1492&lt;F1484,ROUNDUP(F1492*D1484/ F1484,0),"")</f>
        <v/>
      </c>
      <c r="H1492" s="329" t="str">
        <f>IF(F1492&lt;F1484,ROUNDUP(F1492*E1484/ F1484,0),"")</f>
        <v/>
      </c>
      <c r="I1492" s="331" t="str">
        <f>IFERROR(ROUNDUP(I1488*I1491,0),"")</f>
        <v/>
      </c>
      <c r="J1492" s="333" t="str">
        <f>IFERROR(ROUNDUP(J1488*J1491,0),"")</f>
        <v/>
      </c>
      <c r="K1492" s="373"/>
      <c r="L1492" s="373"/>
      <c r="M1492" s="375"/>
      <c r="N1492" s="376"/>
      <c r="P1492" s="4"/>
      <c r="Q1492" s="4"/>
      <c r="T1492" s="3"/>
      <c r="U1492" s="3"/>
      <c r="V1492" s="3"/>
    </row>
    <row r="1493" spans="1:22" ht="19.5" customHeight="1" thickBot="1">
      <c r="A1493" s="314"/>
      <c r="B1493" s="344"/>
      <c r="C1493" s="381"/>
      <c r="D1493" s="383"/>
      <c r="E1493" s="337"/>
      <c r="F1493" s="339"/>
      <c r="G1493" s="328"/>
      <c r="H1493" s="330"/>
      <c r="I1493" s="332"/>
      <c r="J1493" s="330"/>
      <c r="K1493" s="374"/>
      <c r="L1493" s="374"/>
      <c r="M1493" s="377"/>
      <c r="N1493" s="378"/>
      <c r="P1493" s="33"/>
      <c r="Q1493" s="34"/>
      <c r="R1493" s="34"/>
    </row>
    <row r="1494" spans="1:22" ht="24" customHeight="1" thickBot="1">
      <c r="A1494" s="10" t="s">
        <v>108</v>
      </c>
      <c r="B1494" s="11" t="s">
        <v>84</v>
      </c>
      <c r="C1494" s="12" t="s">
        <v>7</v>
      </c>
      <c r="D1494" s="12" t="s">
        <v>8</v>
      </c>
      <c r="E1494" s="12" t="s">
        <v>9</v>
      </c>
      <c r="F1494" s="13" t="s">
        <v>10</v>
      </c>
      <c r="G1494" s="334" t="s">
        <v>44</v>
      </c>
      <c r="H1494" s="335"/>
      <c r="I1494" s="334" t="s">
        <v>45</v>
      </c>
      <c r="J1494" s="335"/>
      <c r="K1494" s="318" t="s">
        <v>46</v>
      </c>
      <c r="L1494" s="403"/>
      <c r="M1494" s="403"/>
      <c r="N1494" s="319"/>
      <c r="O1494" s="404" t="s">
        <v>47</v>
      </c>
      <c r="P1494" s="404"/>
      <c r="Q1494" s="404"/>
      <c r="R1494" s="346"/>
      <c r="T1494" s="14"/>
      <c r="U1494" s="14"/>
      <c r="V1494" s="14"/>
    </row>
    <row r="1495" spans="1:22" ht="31.5" customHeight="1" thickBot="1">
      <c r="A1495" s="313">
        <v>92</v>
      </c>
      <c r="B1495" s="15" t="s">
        <v>48</v>
      </c>
      <c r="C1495" s="11" t="s">
        <v>49</v>
      </c>
      <c r="D1495" s="313" t="s">
        <v>50</v>
      </c>
      <c r="E1495" s="313" t="s">
        <v>51</v>
      </c>
      <c r="F1495" s="315" t="s">
        <v>52</v>
      </c>
      <c r="G1495" s="16" t="s">
        <v>53</v>
      </c>
      <c r="H1495" s="17" t="s">
        <v>54</v>
      </c>
      <c r="I1495" s="18" t="s">
        <v>53</v>
      </c>
      <c r="J1495" s="17" t="s">
        <v>54</v>
      </c>
      <c r="K1495" s="317" t="s">
        <v>55</v>
      </c>
      <c r="L1495" s="318"/>
      <c r="M1495" s="320" t="s">
        <v>56</v>
      </c>
      <c r="N1495" s="317"/>
      <c r="O1495" s="321" t="s">
        <v>57</v>
      </c>
      <c r="P1495" s="321"/>
      <c r="Q1495" s="323" t="s">
        <v>58</v>
      </c>
      <c r="R1495" s="324"/>
      <c r="T1495" s="19"/>
      <c r="U1495" s="43"/>
      <c r="V1495" s="20"/>
    </row>
    <row r="1496" spans="1:22" ht="24" customHeight="1" thickBot="1">
      <c r="A1496" s="313"/>
      <c r="B1496" s="397" t="str">
        <f>IF('様式第６号(2)'!B235="","",'様式第６号(2)'!B235)</f>
        <v/>
      </c>
      <c r="C1496" s="21" t="s">
        <v>59</v>
      </c>
      <c r="D1496" s="313"/>
      <c r="E1496" s="313"/>
      <c r="F1496" s="315"/>
      <c r="G1496" s="348" t="s">
        <v>60</v>
      </c>
      <c r="H1496" s="399" t="s">
        <v>61</v>
      </c>
      <c r="I1496" s="400" t="s">
        <v>62</v>
      </c>
      <c r="J1496" s="384" t="s">
        <v>63</v>
      </c>
      <c r="K1496" s="319"/>
      <c r="L1496" s="318"/>
      <c r="M1496" s="320"/>
      <c r="N1496" s="317"/>
      <c r="O1496" s="322"/>
      <c r="P1496" s="322"/>
      <c r="Q1496" s="325"/>
      <c r="R1496" s="326"/>
    </row>
    <row r="1497" spans="1:22" ht="17.25" customHeight="1">
      <c r="A1497" s="313"/>
      <c r="B1497" s="398"/>
      <c r="C1497" s="340"/>
      <c r="D1497" s="313"/>
      <c r="E1497" s="313"/>
      <c r="F1497" s="315"/>
      <c r="G1497" s="349"/>
      <c r="H1497" s="385"/>
      <c r="I1497" s="401"/>
      <c r="J1497" s="385"/>
      <c r="K1497" s="388" t="str">
        <f>IFERROR((IF((I1508+J1508)&gt;12000*E1508,ROUNDUP(12000*E1508*I1508/(I1508+J1508),0),"")),"")</f>
        <v/>
      </c>
      <c r="L1497" s="388"/>
      <c r="M1497" s="391" t="str">
        <f>IFERROR((IF((I1508+J1508)&gt;12000*E1508,ROUNDUP(12000*E1508*J1508/(I1508+J1508),0),"")),"")</f>
        <v/>
      </c>
      <c r="N1497" s="392"/>
      <c r="O1497" s="351" t="str">
        <f>IF(AND(I1508="",K1497=""),"",MIN(I1508,K1497)+K1504)</f>
        <v/>
      </c>
      <c r="P1497" s="352"/>
      <c r="Q1497" s="355" t="str">
        <f>IF(AND(J1508="",M1497=""),"",MIN(J1508,M1497)+M1504)</f>
        <v/>
      </c>
      <c r="R1497" s="356"/>
    </row>
    <row r="1498" spans="1:22" ht="15.75" customHeight="1">
      <c r="A1498" s="313"/>
      <c r="B1498" s="398"/>
      <c r="C1498" s="341"/>
      <c r="D1498" s="313"/>
      <c r="E1498" s="313"/>
      <c r="F1498" s="315"/>
      <c r="G1498" s="349"/>
      <c r="H1498" s="385"/>
      <c r="I1498" s="401"/>
      <c r="J1498" s="385"/>
      <c r="K1498" s="389"/>
      <c r="L1498" s="389"/>
      <c r="M1498" s="393"/>
      <c r="N1498" s="394"/>
      <c r="O1498" s="353"/>
      <c r="P1498" s="353"/>
      <c r="Q1498" s="357"/>
      <c r="R1498" s="358"/>
    </row>
    <row r="1499" spans="1:22" ht="19.5" customHeight="1" thickBot="1">
      <c r="A1499" s="313"/>
      <c r="B1499" s="398"/>
      <c r="C1499" s="341"/>
      <c r="D1499" s="314"/>
      <c r="E1499" s="314"/>
      <c r="F1499" s="316"/>
      <c r="G1499" s="350"/>
      <c r="H1499" s="386"/>
      <c r="I1499" s="402"/>
      <c r="J1499" s="386"/>
      <c r="K1499" s="389"/>
      <c r="L1499" s="389"/>
      <c r="M1499" s="393"/>
      <c r="N1499" s="394"/>
      <c r="O1499" s="353"/>
      <c r="P1499" s="353"/>
      <c r="Q1499" s="357"/>
      <c r="R1499" s="358"/>
    </row>
    <row r="1500" spans="1:22" ht="45" customHeight="1">
      <c r="A1500" s="313"/>
      <c r="B1500" s="398"/>
      <c r="C1500" s="25" t="s">
        <v>66</v>
      </c>
      <c r="D1500" s="361" t="str">
        <f>IF('様式第６号(2)'!T235="","",'様式第６号(2)'!T235)</f>
        <v/>
      </c>
      <c r="E1500" s="361" t="str">
        <f>IF('様式第６号(3)'!W228="","",'様式第６号(3)'!W228)</f>
        <v/>
      </c>
      <c r="F1500" s="363" t="str">
        <f>IF(OR(D1500="",E1500=""),"",D1500+E1500)</f>
        <v/>
      </c>
      <c r="G1500" s="365" t="str">
        <f>IF(F1500&lt;=F1508,D1500,"")</f>
        <v/>
      </c>
      <c r="H1500" s="367" t="str">
        <f>IF(F1500&lt;=F1508,E1500,"")</f>
        <v/>
      </c>
      <c r="I1500" s="369" t="str">
        <f>IF('様式第６号(2)'!V235="","",'様式第６号(2)'!V235)</f>
        <v/>
      </c>
      <c r="J1500" s="371" t="str">
        <f>IF('様式第６号(3)'!P228="","",'様式第６号(3)'!P228)</f>
        <v/>
      </c>
      <c r="K1500" s="389"/>
      <c r="L1500" s="389"/>
      <c r="M1500" s="393"/>
      <c r="N1500" s="394"/>
      <c r="O1500" s="353"/>
      <c r="P1500" s="353"/>
      <c r="Q1500" s="357"/>
      <c r="R1500" s="358"/>
    </row>
    <row r="1501" spans="1:22" ht="19.5" customHeight="1" thickBot="1">
      <c r="A1501" s="313"/>
      <c r="B1501" s="398"/>
      <c r="C1501" s="340"/>
      <c r="D1501" s="362"/>
      <c r="E1501" s="362"/>
      <c r="F1501" s="364"/>
      <c r="G1501" s="366"/>
      <c r="H1501" s="368"/>
      <c r="I1501" s="370"/>
      <c r="J1501" s="372"/>
      <c r="K1501" s="390"/>
      <c r="L1501" s="390"/>
      <c r="M1501" s="395"/>
      <c r="N1501" s="396"/>
      <c r="O1501" s="354"/>
      <c r="P1501" s="354"/>
      <c r="Q1501" s="359"/>
      <c r="R1501" s="360"/>
    </row>
    <row r="1502" spans="1:22" ht="28.5" customHeight="1" thickBot="1">
      <c r="A1502" s="313"/>
      <c r="B1502" s="398"/>
      <c r="C1502" s="341"/>
      <c r="D1502" s="12" t="s">
        <v>11</v>
      </c>
      <c r="E1502" s="12" t="s">
        <v>12</v>
      </c>
      <c r="F1502" s="26" t="s">
        <v>13</v>
      </c>
      <c r="G1502" s="334" t="s">
        <v>67</v>
      </c>
      <c r="H1502" s="335"/>
      <c r="I1502" s="42" t="s">
        <v>68</v>
      </c>
      <c r="J1502" s="27" t="s">
        <v>69</v>
      </c>
      <c r="K1502" s="342" t="s">
        <v>70</v>
      </c>
      <c r="L1502" s="342"/>
      <c r="M1502" s="342"/>
      <c r="N1502" s="335"/>
    </row>
    <row r="1503" spans="1:22" ht="41.25" customHeight="1" thickBot="1">
      <c r="A1503" s="313"/>
      <c r="B1503" s="343" t="str">
        <f>IF('様式第６号(2)'!D235="","",'様式第６号(2)'!D235)</f>
        <v/>
      </c>
      <c r="C1503" s="341"/>
      <c r="D1503" s="313" t="s">
        <v>71</v>
      </c>
      <c r="E1503" s="313" t="s">
        <v>72</v>
      </c>
      <c r="F1503" s="315" t="s">
        <v>73</v>
      </c>
      <c r="G1503" s="42" t="s">
        <v>74</v>
      </c>
      <c r="H1503" s="27" t="s">
        <v>75</v>
      </c>
      <c r="I1503" s="42" t="s">
        <v>74</v>
      </c>
      <c r="J1503" s="27" t="s">
        <v>75</v>
      </c>
      <c r="K1503" s="345" t="s">
        <v>57</v>
      </c>
      <c r="L1503" s="346"/>
      <c r="M1503" s="347" t="s">
        <v>76</v>
      </c>
      <c r="N1503" s="346"/>
      <c r="O1503" s="28"/>
      <c r="P1503" s="4"/>
      <c r="Q1503" s="4"/>
    </row>
    <row r="1504" spans="1:22" ht="18.75" customHeight="1">
      <c r="A1504" s="313"/>
      <c r="B1504" s="343"/>
      <c r="C1504" s="29" t="s">
        <v>78</v>
      </c>
      <c r="D1504" s="313"/>
      <c r="E1504" s="313"/>
      <c r="F1504" s="315"/>
      <c r="G1504" s="348" t="s">
        <v>79</v>
      </c>
      <c r="H1504" s="384" t="s">
        <v>80</v>
      </c>
      <c r="I1504" s="387" t="str">
        <f>IF(E1508="","",MIN(G1500,G1508)+SUM(I1500))</f>
        <v/>
      </c>
      <c r="J1504" s="333" t="str">
        <f>IF(E1508="","",MIN(H1500,H1508)+SUM(J1500))</f>
        <v/>
      </c>
      <c r="K1504" s="373" t="str">
        <f>IF('様式第６号(2)'!AB235="","",'様式第６号(2)'!AB235)</f>
        <v/>
      </c>
      <c r="L1504" s="373"/>
      <c r="M1504" s="375" t="str">
        <f>IF('様式第６号(3)'!V228="","",'様式第６号(3)'!V228)</f>
        <v/>
      </c>
      <c r="N1504" s="376"/>
      <c r="P1504" s="4"/>
      <c r="Q1504" s="4"/>
    </row>
    <row r="1505" spans="1:22" ht="19.5" customHeight="1" thickBot="1">
      <c r="A1505" s="313"/>
      <c r="B1505" s="343"/>
      <c r="C1505" s="379" t="str">
        <f>IFERROR(C1501/C1497,"")</f>
        <v/>
      </c>
      <c r="D1505" s="313"/>
      <c r="E1505" s="313"/>
      <c r="F1505" s="315"/>
      <c r="G1505" s="349"/>
      <c r="H1505" s="385"/>
      <c r="I1505" s="328"/>
      <c r="J1505" s="330"/>
      <c r="K1505" s="373"/>
      <c r="L1505" s="373"/>
      <c r="M1505" s="375"/>
      <c r="N1505" s="376"/>
      <c r="P1505" s="4"/>
      <c r="Q1505" s="4"/>
    </row>
    <row r="1506" spans="1:22" ht="15.75" customHeight="1">
      <c r="A1506" s="313"/>
      <c r="B1506" s="343"/>
      <c r="C1506" s="380"/>
      <c r="D1506" s="313"/>
      <c r="E1506" s="313"/>
      <c r="F1506" s="315"/>
      <c r="G1506" s="349"/>
      <c r="H1506" s="385"/>
      <c r="I1506" s="30" t="s">
        <v>35</v>
      </c>
      <c r="J1506" s="31" t="s">
        <v>35</v>
      </c>
      <c r="K1506" s="373"/>
      <c r="L1506" s="373"/>
      <c r="M1506" s="375"/>
      <c r="N1506" s="376"/>
      <c r="P1506" s="4"/>
      <c r="Q1506" s="4"/>
    </row>
    <row r="1507" spans="1:22" ht="18.75" customHeight="1" thickBot="1">
      <c r="A1507" s="313"/>
      <c r="B1507" s="343"/>
      <c r="C1507" s="32" t="s">
        <v>82</v>
      </c>
      <c r="D1507" s="314"/>
      <c r="E1507" s="314"/>
      <c r="F1507" s="316"/>
      <c r="G1507" s="350"/>
      <c r="H1507" s="386"/>
      <c r="I1507" s="54">
        <f>'様式第６号(2)'!$I$18</f>
        <v>0</v>
      </c>
      <c r="J1507" s="55">
        <f>'様式第６号(3)'!$I$18</f>
        <v>0</v>
      </c>
      <c r="K1507" s="373"/>
      <c r="L1507" s="373"/>
      <c r="M1507" s="375"/>
      <c r="N1507" s="376"/>
      <c r="P1507" s="4"/>
      <c r="Q1507" s="4"/>
    </row>
    <row r="1508" spans="1:22" ht="45" customHeight="1">
      <c r="A1508" s="313"/>
      <c r="B1508" s="343"/>
      <c r="C1508" s="379" t="str">
        <f>IF(OR(C1497="",C1501=""),"",IF(AND(C1505&gt;=0.85,C1505&lt;=1.15),"○","×"))</f>
        <v/>
      </c>
      <c r="D1508" s="382" t="str">
        <f>IF(C1497="","",C1497)</f>
        <v/>
      </c>
      <c r="E1508" s="336"/>
      <c r="F1508" s="338" t="str">
        <f>IFERROR(D1508*E1508,"")</f>
        <v/>
      </c>
      <c r="G1508" s="327" t="str">
        <f>IF(F1508&lt;F1500,ROUNDUP(F1508*D1500/ F1500,0),"")</f>
        <v/>
      </c>
      <c r="H1508" s="329" t="str">
        <f>IF(F1508&lt;F1500,ROUNDUP(F1508*E1500/ F1500,0),"")</f>
        <v/>
      </c>
      <c r="I1508" s="331" t="str">
        <f>IFERROR(ROUNDUP(I1504*I1507,0),"")</f>
        <v/>
      </c>
      <c r="J1508" s="333" t="str">
        <f>IFERROR(ROUNDUP(J1504*J1507,0),"")</f>
        <v/>
      </c>
      <c r="K1508" s="373"/>
      <c r="L1508" s="373"/>
      <c r="M1508" s="375"/>
      <c r="N1508" s="376"/>
      <c r="P1508" s="4"/>
      <c r="Q1508" s="4"/>
    </row>
    <row r="1509" spans="1:22" ht="19.5" customHeight="1" thickBot="1">
      <c r="A1509" s="314"/>
      <c r="B1509" s="344"/>
      <c r="C1509" s="381"/>
      <c r="D1509" s="383"/>
      <c r="E1509" s="337"/>
      <c r="F1509" s="339"/>
      <c r="G1509" s="328"/>
      <c r="H1509" s="330"/>
      <c r="I1509" s="332"/>
      <c r="J1509" s="330"/>
      <c r="K1509" s="374"/>
      <c r="L1509" s="374"/>
      <c r="M1509" s="377"/>
      <c r="N1509" s="378"/>
      <c r="P1509" s="33"/>
      <c r="Q1509" s="34"/>
      <c r="R1509" s="34"/>
    </row>
    <row r="1510" spans="1:22" ht="24" customHeight="1" thickBot="1">
      <c r="A1510" s="10" t="s">
        <v>108</v>
      </c>
      <c r="B1510" s="11" t="s">
        <v>84</v>
      </c>
      <c r="C1510" s="12" t="s">
        <v>7</v>
      </c>
      <c r="D1510" s="12" t="s">
        <v>8</v>
      </c>
      <c r="E1510" s="12" t="s">
        <v>9</v>
      </c>
      <c r="F1510" s="13" t="s">
        <v>10</v>
      </c>
      <c r="G1510" s="334" t="s">
        <v>44</v>
      </c>
      <c r="H1510" s="335"/>
      <c r="I1510" s="334" t="s">
        <v>45</v>
      </c>
      <c r="J1510" s="335"/>
      <c r="K1510" s="318" t="s">
        <v>46</v>
      </c>
      <c r="L1510" s="403"/>
      <c r="M1510" s="403"/>
      <c r="N1510" s="319"/>
      <c r="O1510" s="404" t="s">
        <v>47</v>
      </c>
      <c r="P1510" s="404"/>
      <c r="Q1510" s="404"/>
      <c r="R1510" s="346"/>
      <c r="T1510" s="14"/>
      <c r="U1510" s="14"/>
      <c r="V1510" s="14"/>
    </row>
    <row r="1511" spans="1:22" ht="31.5" customHeight="1" thickBot="1">
      <c r="A1511" s="313">
        <v>93</v>
      </c>
      <c r="B1511" s="15" t="s">
        <v>48</v>
      </c>
      <c r="C1511" s="11" t="s">
        <v>49</v>
      </c>
      <c r="D1511" s="313" t="s">
        <v>50</v>
      </c>
      <c r="E1511" s="313" t="s">
        <v>51</v>
      </c>
      <c r="F1511" s="315" t="s">
        <v>52</v>
      </c>
      <c r="G1511" s="16" t="s">
        <v>53</v>
      </c>
      <c r="H1511" s="17" t="s">
        <v>54</v>
      </c>
      <c r="I1511" s="18" t="s">
        <v>53</v>
      </c>
      <c r="J1511" s="17" t="s">
        <v>54</v>
      </c>
      <c r="K1511" s="317" t="s">
        <v>55</v>
      </c>
      <c r="L1511" s="318"/>
      <c r="M1511" s="320" t="s">
        <v>56</v>
      </c>
      <c r="N1511" s="317"/>
      <c r="O1511" s="321" t="s">
        <v>57</v>
      </c>
      <c r="P1511" s="321"/>
      <c r="Q1511" s="323" t="s">
        <v>58</v>
      </c>
      <c r="R1511" s="324"/>
      <c r="T1511" s="19"/>
      <c r="U1511" s="43"/>
      <c r="V1511" s="20"/>
    </row>
    <row r="1512" spans="1:22" ht="24" customHeight="1" thickBot="1">
      <c r="A1512" s="313"/>
      <c r="B1512" s="397" t="str">
        <f>IF('様式第６号(2)'!B237="","",'様式第６号(2)'!B237)</f>
        <v/>
      </c>
      <c r="C1512" s="21" t="s">
        <v>59</v>
      </c>
      <c r="D1512" s="313"/>
      <c r="E1512" s="313"/>
      <c r="F1512" s="315"/>
      <c r="G1512" s="348" t="s">
        <v>60</v>
      </c>
      <c r="H1512" s="399" t="s">
        <v>61</v>
      </c>
      <c r="I1512" s="400" t="s">
        <v>62</v>
      </c>
      <c r="J1512" s="384" t="s">
        <v>63</v>
      </c>
      <c r="K1512" s="319"/>
      <c r="L1512" s="318"/>
      <c r="M1512" s="320"/>
      <c r="N1512" s="317"/>
      <c r="O1512" s="322"/>
      <c r="P1512" s="322"/>
      <c r="Q1512" s="325"/>
      <c r="R1512" s="326"/>
    </row>
    <row r="1513" spans="1:22" ht="17.25" customHeight="1">
      <c r="A1513" s="313"/>
      <c r="B1513" s="398"/>
      <c r="C1513" s="340"/>
      <c r="D1513" s="313"/>
      <c r="E1513" s="313"/>
      <c r="F1513" s="315"/>
      <c r="G1513" s="349"/>
      <c r="H1513" s="385"/>
      <c r="I1513" s="401"/>
      <c r="J1513" s="385"/>
      <c r="K1513" s="388" t="str">
        <f>IFERROR((IF((I1524+J1524)&gt;12000*E1524,ROUNDUP(12000*E1524*I1524/(I1524+J1524),0),"")),"")</f>
        <v/>
      </c>
      <c r="L1513" s="388"/>
      <c r="M1513" s="391" t="str">
        <f>IFERROR((IF((I1524+J1524)&gt;12000*E1524,ROUNDUP(12000*E1524*J1524/(I1524+J1524),0),"")),"")</f>
        <v/>
      </c>
      <c r="N1513" s="392"/>
      <c r="O1513" s="351" t="str">
        <f>IF(AND(I1524="",K1513=""),"",MIN(I1524,K1513)+K1520)</f>
        <v/>
      </c>
      <c r="P1513" s="352"/>
      <c r="Q1513" s="355" t="str">
        <f>IF(AND(J1524="",M1513=""),"",MIN(J1524,M1513)+M1520)</f>
        <v/>
      </c>
      <c r="R1513" s="356"/>
    </row>
    <row r="1514" spans="1:22" ht="15.75" customHeight="1">
      <c r="A1514" s="313"/>
      <c r="B1514" s="398"/>
      <c r="C1514" s="341"/>
      <c r="D1514" s="313"/>
      <c r="E1514" s="313"/>
      <c r="F1514" s="315"/>
      <c r="G1514" s="349"/>
      <c r="H1514" s="385"/>
      <c r="I1514" s="401"/>
      <c r="J1514" s="385"/>
      <c r="K1514" s="389"/>
      <c r="L1514" s="389"/>
      <c r="M1514" s="393"/>
      <c r="N1514" s="394"/>
      <c r="O1514" s="353"/>
      <c r="P1514" s="353"/>
      <c r="Q1514" s="357"/>
      <c r="R1514" s="358"/>
    </row>
    <row r="1515" spans="1:22" ht="19.5" customHeight="1" thickBot="1">
      <c r="A1515" s="313"/>
      <c r="B1515" s="398"/>
      <c r="C1515" s="341"/>
      <c r="D1515" s="314"/>
      <c r="E1515" s="314"/>
      <c r="F1515" s="316"/>
      <c r="G1515" s="350"/>
      <c r="H1515" s="386"/>
      <c r="I1515" s="402"/>
      <c r="J1515" s="386"/>
      <c r="K1515" s="389"/>
      <c r="L1515" s="389"/>
      <c r="M1515" s="393"/>
      <c r="N1515" s="394"/>
      <c r="O1515" s="353"/>
      <c r="P1515" s="353"/>
      <c r="Q1515" s="357"/>
      <c r="R1515" s="358"/>
    </row>
    <row r="1516" spans="1:22" ht="45" customHeight="1">
      <c r="A1516" s="313"/>
      <c r="B1516" s="398"/>
      <c r="C1516" s="25" t="s">
        <v>66</v>
      </c>
      <c r="D1516" s="361" t="str">
        <f>IF('様式第６号(2)'!T237="","",'様式第６号(2)'!T237)</f>
        <v/>
      </c>
      <c r="E1516" s="361" t="str">
        <f>IF('様式第６号(3)'!W230="","",'様式第６号(3)'!W230)</f>
        <v/>
      </c>
      <c r="F1516" s="363" t="str">
        <f>IF(OR(D1516="",E1516=""),"",D1516+E1516)</f>
        <v/>
      </c>
      <c r="G1516" s="365" t="str">
        <f>IF(F1516&lt;=F1524,D1516,"")</f>
        <v/>
      </c>
      <c r="H1516" s="367" t="str">
        <f>IF(F1516&lt;=F1524,E1516,"")</f>
        <v/>
      </c>
      <c r="I1516" s="369" t="str">
        <f>IF('様式第６号(2)'!V237="","",'様式第６号(2)'!V237)</f>
        <v/>
      </c>
      <c r="J1516" s="371" t="str">
        <f>IF('様式第６号(3)'!P230="","",'様式第６号(3)'!P230)</f>
        <v/>
      </c>
      <c r="K1516" s="389"/>
      <c r="L1516" s="389"/>
      <c r="M1516" s="393"/>
      <c r="N1516" s="394"/>
      <c r="O1516" s="353"/>
      <c r="P1516" s="353"/>
      <c r="Q1516" s="357"/>
      <c r="R1516" s="358"/>
    </row>
    <row r="1517" spans="1:22" ht="19.5" customHeight="1" thickBot="1">
      <c r="A1517" s="313"/>
      <c r="B1517" s="398"/>
      <c r="C1517" s="340"/>
      <c r="D1517" s="362"/>
      <c r="E1517" s="362"/>
      <c r="F1517" s="364"/>
      <c r="G1517" s="366"/>
      <c r="H1517" s="368"/>
      <c r="I1517" s="370"/>
      <c r="J1517" s="372"/>
      <c r="K1517" s="390"/>
      <c r="L1517" s="390"/>
      <c r="M1517" s="395"/>
      <c r="N1517" s="396"/>
      <c r="O1517" s="354"/>
      <c r="P1517" s="354"/>
      <c r="Q1517" s="359"/>
      <c r="R1517" s="360"/>
    </row>
    <row r="1518" spans="1:22" ht="28.5" customHeight="1" thickBot="1">
      <c r="A1518" s="313"/>
      <c r="B1518" s="398"/>
      <c r="C1518" s="341"/>
      <c r="D1518" s="12" t="s">
        <v>11</v>
      </c>
      <c r="E1518" s="12" t="s">
        <v>12</v>
      </c>
      <c r="F1518" s="26" t="s">
        <v>13</v>
      </c>
      <c r="G1518" s="334" t="s">
        <v>67</v>
      </c>
      <c r="H1518" s="335"/>
      <c r="I1518" s="42" t="s">
        <v>68</v>
      </c>
      <c r="J1518" s="27" t="s">
        <v>69</v>
      </c>
      <c r="K1518" s="342" t="s">
        <v>70</v>
      </c>
      <c r="L1518" s="342"/>
      <c r="M1518" s="342"/>
      <c r="N1518" s="335"/>
    </row>
    <row r="1519" spans="1:22" ht="41.25" customHeight="1" thickBot="1">
      <c r="A1519" s="313"/>
      <c r="B1519" s="343" t="str">
        <f>IF('様式第６号(2)'!D237="","",'様式第６号(2)'!D237)</f>
        <v/>
      </c>
      <c r="C1519" s="341"/>
      <c r="D1519" s="313" t="s">
        <v>71</v>
      </c>
      <c r="E1519" s="313" t="s">
        <v>72</v>
      </c>
      <c r="F1519" s="315" t="s">
        <v>73</v>
      </c>
      <c r="G1519" s="42" t="s">
        <v>74</v>
      </c>
      <c r="H1519" s="27" t="s">
        <v>75</v>
      </c>
      <c r="I1519" s="42" t="s">
        <v>74</v>
      </c>
      <c r="J1519" s="27" t="s">
        <v>75</v>
      </c>
      <c r="K1519" s="345" t="s">
        <v>57</v>
      </c>
      <c r="L1519" s="346"/>
      <c r="M1519" s="347" t="s">
        <v>76</v>
      </c>
      <c r="N1519" s="346"/>
      <c r="O1519" s="28"/>
      <c r="P1519" s="4"/>
      <c r="Q1519" s="4"/>
    </row>
    <row r="1520" spans="1:22" ht="18.75" customHeight="1">
      <c r="A1520" s="313"/>
      <c r="B1520" s="343"/>
      <c r="C1520" s="29" t="s">
        <v>78</v>
      </c>
      <c r="D1520" s="313"/>
      <c r="E1520" s="313"/>
      <c r="F1520" s="315"/>
      <c r="G1520" s="348" t="s">
        <v>79</v>
      </c>
      <c r="H1520" s="384" t="s">
        <v>80</v>
      </c>
      <c r="I1520" s="387" t="str">
        <f>IF(E1524="","",MIN(G1516,G1524)+SUM(I1516))</f>
        <v/>
      </c>
      <c r="J1520" s="333" t="str">
        <f>IF(E1524="","",MIN(H1516,H1524)+SUM(J1516))</f>
        <v/>
      </c>
      <c r="K1520" s="373" t="str">
        <f>IF('様式第６号(2)'!AB237="","",'様式第６号(2)'!AB237)</f>
        <v/>
      </c>
      <c r="L1520" s="373"/>
      <c r="M1520" s="375" t="str">
        <f>IF('様式第６号(3)'!V230="","",'様式第６号(3)'!V230)</f>
        <v/>
      </c>
      <c r="N1520" s="376"/>
      <c r="P1520" s="4"/>
      <c r="Q1520" s="4"/>
    </row>
    <row r="1521" spans="1:22" ht="19.5" customHeight="1" thickBot="1">
      <c r="A1521" s="313"/>
      <c r="B1521" s="343"/>
      <c r="C1521" s="379" t="str">
        <f>IFERROR(C1517/C1513,"")</f>
        <v/>
      </c>
      <c r="D1521" s="313"/>
      <c r="E1521" s="313"/>
      <c r="F1521" s="315"/>
      <c r="G1521" s="349"/>
      <c r="H1521" s="385"/>
      <c r="I1521" s="328"/>
      <c r="J1521" s="330"/>
      <c r="K1521" s="373"/>
      <c r="L1521" s="373"/>
      <c r="M1521" s="375"/>
      <c r="N1521" s="376"/>
      <c r="P1521" s="4"/>
      <c r="Q1521" s="4"/>
    </row>
    <row r="1522" spans="1:22" ht="15.75" customHeight="1">
      <c r="A1522" s="313"/>
      <c r="B1522" s="343"/>
      <c r="C1522" s="380"/>
      <c r="D1522" s="313"/>
      <c r="E1522" s="313"/>
      <c r="F1522" s="315"/>
      <c r="G1522" s="349"/>
      <c r="H1522" s="385"/>
      <c r="I1522" s="30" t="s">
        <v>35</v>
      </c>
      <c r="J1522" s="31" t="s">
        <v>35</v>
      </c>
      <c r="K1522" s="373"/>
      <c r="L1522" s="373"/>
      <c r="M1522" s="375"/>
      <c r="N1522" s="376"/>
      <c r="P1522" s="4"/>
      <c r="Q1522" s="4"/>
    </row>
    <row r="1523" spans="1:22" ht="18.75" customHeight="1" thickBot="1">
      <c r="A1523" s="313"/>
      <c r="B1523" s="343"/>
      <c r="C1523" s="32" t="s">
        <v>82</v>
      </c>
      <c r="D1523" s="314"/>
      <c r="E1523" s="314"/>
      <c r="F1523" s="316"/>
      <c r="G1523" s="350"/>
      <c r="H1523" s="386"/>
      <c r="I1523" s="54">
        <f>'様式第６号(2)'!$I$18</f>
        <v>0</v>
      </c>
      <c r="J1523" s="55">
        <f>'様式第６号(3)'!$I$18</f>
        <v>0</v>
      </c>
      <c r="K1523" s="373"/>
      <c r="L1523" s="373"/>
      <c r="M1523" s="375"/>
      <c r="N1523" s="376"/>
      <c r="P1523" s="4"/>
      <c r="Q1523" s="4"/>
    </row>
    <row r="1524" spans="1:22" ht="45" customHeight="1">
      <c r="A1524" s="313"/>
      <c r="B1524" s="343"/>
      <c r="C1524" s="379" t="str">
        <f>IF(OR(C1513="",C1517=""),"",IF(AND(C1521&gt;=0.85,C1521&lt;=1.15),"○","×"))</f>
        <v/>
      </c>
      <c r="D1524" s="382" t="str">
        <f>IF(C1513="","",C1513)</f>
        <v/>
      </c>
      <c r="E1524" s="336"/>
      <c r="F1524" s="338" t="str">
        <f>IFERROR(D1524*E1524,"")</f>
        <v/>
      </c>
      <c r="G1524" s="327" t="str">
        <f>IF(F1524&lt;F1516,ROUNDUP(F1524*D1516/ F1516,0),"")</f>
        <v/>
      </c>
      <c r="H1524" s="329" t="str">
        <f>IF(F1524&lt;F1516,ROUNDUP(F1524*E1516/ F1516,0),"")</f>
        <v/>
      </c>
      <c r="I1524" s="331" t="str">
        <f>IFERROR(ROUNDUP(I1520*I1523,0),"")</f>
        <v/>
      </c>
      <c r="J1524" s="333" t="str">
        <f>IFERROR(ROUNDUP(J1520*J1523,0),"")</f>
        <v/>
      </c>
      <c r="K1524" s="373"/>
      <c r="L1524" s="373"/>
      <c r="M1524" s="375"/>
      <c r="N1524" s="376"/>
      <c r="P1524" s="4"/>
      <c r="Q1524" s="4"/>
    </row>
    <row r="1525" spans="1:22" ht="19.5" customHeight="1" thickBot="1">
      <c r="A1525" s="314"/>
      <c r="B1525" s="344"/>
      <c r="C1525" s="381"/>
      <c r="D1525" s="383"/>
      <c r="E1525" s="337"/>
      <c r="F1525" s="339"/>
      <c r="G1525" s="328"/>
      <c r="H1525" s="330"/>
      <c r="I1525" s="332"/>
      <c r="J1525" s="330"/>
      <c r="K1525" s="374"/>
      <c r="L1525" s="374"/>
      <c r="M1525" s="377"/>
      <c r="N1525" s="378"/>
      <c r="P1525" s="33"/>
      <c r="Q1525" s="34"/>
      <c r="R1525" s="34"/>
    </row>
    <row r="1526" spans="1:22" ht="24" customHeight="1" thickBot="1">
      <c r="A1526" s="10" t="s">
        <v>108</v>
      </c>
      <c r="B1526" s="11" t="s">
        <v>84</v>
      </c>
      <c r="C1526" s="12" t="s">
        <v>7</v>
      </c>
      <c r="D1526" s="12" t="s">
        <v>8</v>
      </c>
      <c r="E1526" s="12" t="s">
        <v>9</v>
      </c>
      <c r="F1526" s="13" t="s">
        <v>10</v>
      </c>
      <c r="G1526" s="334" t="s">
        <v>44</v>
      </c>
      <c r="H1526" s="335"/>
      <c r="I1526" s="334" t="s">
        <v>45</v>
      </c>
      <c r="J1526" s="335"/>
      <c r="K1526" s="318" t="s">
        <v>46</v>
      </c>
      <c r="L1526" s="403"/>
      <c r="M1526" s="403"/>
      <c r="N1526" s="319"/>
      <c r="O1526" s="404" t="s">
        <v>47</v>
      </c>
      <c r="P1526" s="404"/>
      <c r="Q1526" s="404"/>
      <c r="R1526" s="346"/>
      <c r="T1526" s="14"/>
      <c r="U1526" s="14"/>
      <c r="V1526" s="14"/>
    </row>
    <row r="1527" spans="1:22" ht="31.5" customHeight="1" thickBot="1">
      <c r="A1527" s="313">
        <v>94</v>
      </c>
      <c r="B1527" s="15" t="s">
        <v>48</v>
      </c>
      <c r="C1527" s="11" t="s">
        <v>49</v>
      </c>
      <c r="D1527" s="313" t="s">
        <v>50</v>
      </c>
      <c r="E1527" s="313" t="s">
        <v>51</v>
      </c>
      <c r="F1527" s="315" t="s">
        <v>52</v>
      </c>
      <c r="G1527" s="16" t="s">
        <v>53</v>
      </c>
      <c r="H1527" s="17" t="s">
        <v>54</v>
      </c>
      <c r="I1527" s="18" t="s">
        <v>53</v>
      </c>
      <c r="J1527" s="17" t="s">
        <v>54</v>
      </c>
      <c r="K1527" s="317" t="s">
        <v>55</v>
      </c>
      <c r="L1527" s="318"/>
      <c r="M1527" s="320" t="s">
        <v>56</v>
      </c>
      <c r="N1527" s="317"/>
      <c r="O1527" s="321" t="s">
        <v>57</v>
      </c>
      <c r="P1527" s="321"/>
      <c r="Q1527" s="323" t="s">
        <v>58</v>
      </c>
      <c r="R1527" s="324"/>
      <c r="T1527" s="19"/>
      <c r="U1527" s="43"/>
      <c r="V1527" s="20"/>
    </row>
    <row r="1528" spans="1:22" ht="24" customHeight="1" thickBot="1">
      <c r="A1528" s="313"/>
      <c r="B1528" s="397" t="str">
        <f>IF('様式第６号(2)'!B239="","",'様式第６号(2)'!B239)</f>
        <v/>
      </c>
      <c r="C1528" s="21" t="s">
        <v>59</v>
      </c>
      <c r="D1528" s="313"/>
      <c r="E1528" s="313"/>
      <c r="F1528" s="315"/>
      <c r="G1528" s="348" t="s">
        <v>60</v>
      </c>
      <c r="H1528" s="399" t="s">
        <v>61</v>
      </c>
      <c r="I1528" s="400" t="s">
        <v>62</v>
      </c>
      <c r="J1528" s="384" t="s">
        <v>63</v>
      </c>
      <c r="K1528" s="319"/>
      <c r="L1528" s="318"/>
      <c r="M1528" s="320"/>
      <c r="N1528" s="317"/>
      <c r="O1528" s="322"/>
      <c r="P1528" s="322"/>
      <c r="Q1528" s="325"/>
      <c r="R1528" s="326"/>
    </row>
    <row r="1529" spans="1:22" ht="17.25" customHeight="1">
      <c r="A1529" s="313"/>
      <c r="B1529" s="398"/>
      <c r="C1529" s="340"/>
      <c r="D1529" s="313"/>
      <c r="E1529" s="313"/>
      <c r="F1529" s="315"/>
      <c r="G1529" s="349"/>
      <c r="H1529" s="385"/>
      <c r="I1529" s="401"/>
      <c r="J1529" s="385"/>
      <c r="K1529" s="388" t="str">
        <f>IFERROR((IF((I1540+J1540)&gt;12000*E1540,ROUNDUP(12000*E1540*I1540/(I1540+J1540),0),"")),"")</f>
        <v/>
      </c>
      <c r="L1529" s="388"/>
      <c r="M1529" s="391" t="str">
        <f>IFERROR((IF((I1540+J1540)&gt;12000*E1540,ROUNDUP(12000*E1540*J1540/(I1540+J1540),0),"")),"")</f>
        <v/>
      </c>
      <c r="N1529" s="392"/>
      <c r="O1529" s="351" t="str">
        <f>IF(AND(I1540="",K1529=""),"",MIN(I1540,K1529)+K1536)</f>
        <v/>
      </c>
      <c r="P1529" s="352"/>
      <c r="Q1529" s="355" t="str">
        <f>IF(AND(J1540="",M1529=""),"",MIN(J1540,M1529)+M1536)</f>
        <v/>
      </c>
      <c r="R1529" s="356"/>
    </row>
    <row r="1530" spans="1:22" ht="15.75" customHeight="1">
      <c r="A1530" s="313"/>
      <c r="B1530" s="398"/>
      <c r="C1530" s="341"/>
      <c r="D1530" s="313"/>
      <c r="E1530" s="313"/>
      <c r="F1530" s="315"/>
      <c r="G1530" s="349"/>
      <c r="H1530" s="385"/>
      <c r="I1530" s="401"/>
      <c r="J1530" s="385"/>
      <c r="K1530" s="389"/>
      <c r="L1530" s="389"/>
      <c r="M1530" s="393"/>
      <c r="N1530" s="394"/>
      <c r="O1530" s="353"/>
      <c r="P1530" s="353"/>
      <c r="Q1530" s="357"/>
      <c r="R1530" s="358"/>
    </row>
    <row r="1531" spans="1:22" ht="19.5" customHeight="1" thickBot="1">
      <c r="A1531" s="313"/>
      <c r="B1531" s="398"/>
      <c r="C1531" s="341"/>
      <c r="D1531" s="314"/>
      <c r="E1531" s="314"/>
      <c r="F1531" s="316"/>
      <c r="G1531" s="350"/>
      <c r="H1531" s="386"/>
      <c r="I1531" s="402"/>
      <c r="J1531" s="386"/>
      <c r="K1531" s="389"/>
      <c r="L1531" s="389"/>
      <c r="M1531" s="393"/>
      <c r="N1531" s="394"/>
      <c r="O1531" s="353"/>
      <c r="P1531" s="353"/>
      <c r="Q1531" s="357"/>
      <c r="R1531" s="358"/>
    </row>
    <row r="1532" spans="1:22" ht="45" customHeight="1">
      <c r="A1532" s="313"/>
      <c r="B1532" s="398"/>
      <c r="C1532" s="25" t="s">
        <v>66</v>
      </c>
      <c r="D1532" s="361" t="str">
        <f>IF('様式第６号(2)'!T239="","",'様式第６号(2)'!T239)</f>
        <v/>
      </c>
      <c r="E1532" s="361" t="str">
        <f>IF('様式第６号(3)'!W232="","",'様式第６号(3)'!W232)</f>
        <v/>
      </c>
      <c r="F1532" s="363" t="str">
        <f>IF(OR(D1532="",E1532=""),"",D1532+E1532)</f>
        <v/>
      </c>
      <c r="G1532" s="365" t="str">
        <f>IF(F1532&lt;=F1540,D1532,"")</f>
        <v/>
      </c>
      <c r="H1532" s="367" t="str">
        <f>IF(F1532&lt;=F1540,E1532,"")</f>
        <v/>
      </c>
      <c r="I1532" s="369" t="str">
        <f>IF('様式第６号(2)'!V239="","",'様式第６号(2)'!V239)</f>
        <v/>
      </c>
      <c r="J1532" s="371" t="str">
        <f>IF('様式第６号(3)'!P232="","",'様式第６号(3)'!P232)</f>
        <v/>
      </c>
      <c r="K1532" s="389"/>
      <c r="L1532" s="389"/>
      <c r="M1532" s="393"/>
      <c r="N1532" s="394"/>
      <c r="O1532" s="353"/>
      <c r="P1532" s="353"/>
      <c r="Q1532" s="357"/>
      <c r="R1532" s="358"/>
    </row>
    <row r="1533" spans="1:22" ht="19.5" customHeight="1" thickBot="1">
      <c r="A1533" s="313"/>
      <c r="B1533" s="398"/>
      <c r="C1533" s="340"/>
      <c r="D1533" s="362"/>
      <c r="E1533" s="362"/>
      <c r="F1533" s="364"/>
      <c r="G1533" s="366"/>
      <c r="H1533" s="368"/>
      <c r="I1533" s="370"/>
      <c r="J1533" s="372"/>
      <c r="K1533" s="390"/>
      <c r="L1533" s="390"/>
      <c r="M1533" s="395"/>
      <c r="N1533" s="396"/>
      <c r="O1533" s="354"/>
      <c r="P1533" s="354"/>
      <c r="Q1533" s="359"/>
      <c r="R1533" s="360"/>
    </row>
    <row r="1534" spans="1:22" ht="28.5" customHeight="1" thickBot="1">
      <c r="A1534" s="313"/>
      <c r="B1534" s="398"/>
      <c r="C1534" s="341"/>
      <c r="D1534" s="12" t="s">
        <v>11</v>
      </c>
      <c r="E1534" s="12" t="s">
        <v>12</v>
      </c>
      <c r="F1534" s="26" t="s">
        <v>13</v>
      </c>
      <c r="G1534" s="334" t="s">
        <v>67</v>
      </c>
      <c r="H1534" s="335"/>
      <c r="I1534" s="42" t="s">
        <v>68</v>
      </c>
      <c r="J1534" s="27" t="s">
        <v>69</v>
      </c>
      <c r="K1534" s="342" t="s">
        <v>70</v>
      </c>
      <c r="L1534" s="342"/>
      <c r="M1534" s="342"/>
      <c r="N1534" s="335"/>
    </row>
    <row r="1535" spans="1:22" ht="41.25" customHeight="1" thickBot="1">
      <c r="A1535" s="313"/>
      <c r="B1535" s="343" t="str">
        <f>IF('様式第６号(2)'!D239="","",'様式第６号(2)'!D239)</f>
        <v/>
      </c>
      <c r="C1535" s="341"/>
      <c r="D1535" s="313" t="s">
        <v>71</v>
      </c>
      <c r="E1535" s="313" t="s">
        <v>72</v>
      </c>
      <c r="F1535" s="315" t="s">
        <v>73</v>
      </c>
      <c r="G1535" s="42" t="s">
        <v>74</v>
      </c>
      <c r="H1535" s="27" t="s">
        <v>75</v>
      </c>
      <c r="I1535" s="42" t="s">
        <v>74</v>
      </c>
      <c r="J1535" s="27" t="s">
        <v>75</v>
      </c>
      <c r="K1535" s="345" t="s">
        <v>57</v>
      </c>
      <c r="L1535" s="346"/>
      <c r="M1535" s="347" t="s">
        <v>76</v>
      </c>
      <c r="N1535" s="346"/>
      <c r="O1535" s="28"/>
      <c r="P1535" s="4"/>
      <c r="Q1535" s="4"/>
      <c r="T1535" s="3"/>
      <c r="U1535" s="3"/>
      <c r="V1535" s="3"/>
    </row>
    <row r="1536" spans="1:22" ht="18.75" customHeight="1">
      <c r="A1536" s="313"/>
      <c r="B1536" s="343"/>
      <c r="C1536" s="29" t="s">
        <v>78</v>
      </c>
      <c r="D1536" s="313"/>
      <c r="E1536" s="313"/>
      <c r="F1536" s="315"/>
      <c r="G1536" s="348" t="s">
        <v>79</v>
      </c>
      <c r="H1536" s="384" t="s">
        <v>80</v>
      </c>
      <c r="I1536" s="387" t="str">
        <f>IF(E1540="","",MIN(G1532,G1540)+SUM(I1532))</f>
        <v/>
      </c>
      <c r="J1536" s="333" t="str">
        <f>IF(E1540="","",MIN(H1532,H1540)+SUM(J1532))</f>
        <v/>
      </c>
      <c r="K1536" s="373" t="str">
        <f>IF('様式第６号(2)'!AB239="","",'様式第６号(2)'!AB239)</f>
        <v/>
      </c>
      <c r="L1536" s="373"/>
      <c r="M1536" s="375" t="str">
        <f>IF('様式第６号(3)'!V232="","",'様式第６号(3)'!V232)</f>
        <v/>
      </c>
      <c r="N1536" s="376"/>
      <c r="P1536" s="4"/>
      <c r="Q1536" s="4"/>
      <c r="T1536" s="3"/>
      <c r="U1536" s="3"/>
      <c r="V1536" s="3"/>
    </row>
    <row r="1537" spans="1:22" ht="19.5" customHeight="1" thickBot="1">
      <c r="A1537" s="313"/>
      <c r="B1537" s="343"/>
      <c r="C1537" s="379" t="str">
        <f>IFERROR(C1533/C1529,"")</f>
        <v/>
      </c>
      <c r="D1537" s="313"/>
      <c r="E1537" s="313"/>
      <c r="F1537" s="315"/>
      <c r="G1537" s="349"/>
      <c r="H1537" s="385"/>
      <c r="I1537" s="328"/>
      <c r="J1537" s="330"/>
      <c r="K1537" s="373"/>
      <c r="L1537" s="373"/>
      <c r="M1537" s="375"/>
      <c r="N1537" s="376"/>
      <c r="P1537" s="4"/>
      <c r="Q1537" s="4"/>
      <c r="T1537" s="3"/>
      <c r="U1537" s="3"/>
      <c r="V1537" s="3"/>
    </row>
    <row r="1538" spans="1:22" ht="15.75" customHeight="1">
      <c r="A1538" s="313"/>
      <c r="B1538" s="343"/>
      <c r="C1538" s="380"/>
      <c r="D1538" s="313"/>
      <c r="E1538" s="313"/>
      <c r="F1538" s="315"/>
      <c r="G1538" s="349"/>
      <c r="H1538" s="385"/>
      <c r="I1538" s="30" t="s">
        <v>35</v>
      </c>
      <c r="J1538" s="31" t="s">
        <v>35</v>
      </c>
      <c r="K1538" s="373"/>
      <c r="L1538" s="373"/>
      <c r="M1538" s="375"/>
      <c r="N1538" s="376"/>
      <c r="P1538" s="4"/>
      <c r="Q1538" s="4"/>
      <c r="T1538" s="3"/>
      <c r="U1538" s="3"/>
      <c r="V1538" s="3"/>
    </row>
    <row r="1539" spans="1:22" ht="18.75" customHeight="1" thickBot="1">
      <c r="A1539" s="313"/>
      <c r="B1539" s="343"/>
      <c r="C1539" s="32" t="s">
        <v>82</v>
      </c>
      <c r="D1539" s="314"/>
      <c r="E1539" s="314"/>
      <c r="F1539" s="316"/>
      <c r="G1539" s="350"/>
      <c r="H1539" s="386"/>
      <c r="I1539" s="54">
        <f>'様式第６号(2)'!$I$18</f>
        <v>0</v>
      </c>
      <c r="J1539" s="55">
        <f>'様式第６号(3)'!$I$18</f>
        <v>0</v>
      </c>
      <c r="K1539" s="373"/>
      <c r="L1539" s="373"/>
      <c r="M1539" s="375"/>
      <c r="N1539" s="376"/>
      <c r="P1539" s="4"/>
      <c r="Q1539" s="4"/>
      <c r="T1539" s="3"/>
      <c r="U1539" s="3"/>
      <c r="V1539" s="3"/>
    </row>
    <row r="1540" spans="1:22" ht="45" customHeight="1">
      <c r="A1540" s="313"/>
      <c r="B1540" s="343"/>
      <c r="C1540" s="379" t="str">
        <f>IF(OR(C1529="",C1533=""),"",IF(AND(C1537&gt;=0.85,C1537&lt;=1.15),"○","×"))</f>
        <v/>
      </c>
      <c r="D1540" s="382" t="str">
        <f>IF(C1529="","",C1529)</f>
        <v/>
      </c>
      <c r="E1540" s="336"/>
      <c r="F1540" s="338" t="str">
        <f>IFERROR(D1540*E1540,"")</f>
        <v/>
      </c>
      <c r="G1540" s="327" t="str">
        <f>IF(F1540&lt;F1532,ROUNDUP(F1540*D1532/ F1532,0),"")</f>
        <v/>
      </c>
      <c r="H1540" s="329" t="str">
        <f>IF(F1540&lt;F1532,ROUNDUP(F1540*E1532/ F1532,0),"")</f>
        <v/>
      </c>
      <c r="I1540" s="331" t="str">
        <f>IFERROR(ROUNDUP(I1536*I1539,0),"")</f>
        <v/>
      </c>
      <c r="J1540" s="333" t="str">
        <f>IFERROR(ROUNDUP(J1536*J1539,0),"")</f>
        <v/>
      </c>
      <c r="K1540" s="373"/>
      <c r="L1540" s="373"/>
      <c r="M1540" s="375"/>
      <c r="N1540" s="376"/>
      <c r="P1540" s="4"/>
      <c r="Q1540" s="4"/>
      <c r="T1540" s="3"/>
      <c r="U1540" s="3"/>
      <c r="V1540" s="3"/>
    </row>
    <row r="1541" spans="1:22" ht="19.5" customHeight="1" thickBot="1">
      <c r="A1541" s="314"/>
      <c r="B1541" s="344"/>
      <c r="C1541" s="381"/>
      <c r="D1541" s="383"/>
      <c r="E1541" s="337"/>
      <c r="F1541" s="339"/>
      <c r="G1541" s="328"/>
      <c r="H1541" s="330"/>
      <c r="I1541" s="332"/>
      <c r="J1541" s="330"/>
      <c r="K1541" s="374"/>
      <c r="L1541" s="374"/>
      <c r="M1541" s="377"/>
      <c r="N1541" s="378"/>
      <c r="P1541" s="33"/>
      <c r="Q1541" s="34"/>
      <c r="R1541" s="34"/>
    </row>
    <row r="1542" spans="1:22" ht="24" customHeight="1" thickBot="1">
      <c r="A1542" s="10" t="s">
        <v>108</v>
      </c>
      <c r="B1542" s="11" t="s">
        <v>84</v>
      </c>
      <c r="C1542" s="12" t="s">
        <v>7</v>
      </c>
      <c r="D1542" s="12" t="s">
        <v>8</v>
      </c>
      <c r="E1542" s="12" t="s">
        <v>9</v>
      </c>
      <c r="F1542" s="13" t="s">
        <v>10</v>
      </c>
      <c r="G1542" s="334" t="s">
        <v>44</v>
      </c>
      <c r="H1542" s="335"/>
      <c r="I1542" s="334" t="s">
        <v>45</v>
      </c>
      <c r="J1542" s="335"/>
      <c r="K1542" s="318" t="s">
        <v>46</v>
      </c>
      <c r="L1542" s="403"/>
      <c r="M1542" s="403"/>
      <c r="N1542" s="319"/>
      <c r="O1542" s="404" t="s">
        <v>47</v>
      </c>
      <c r="P1542" s="404"/>
      <c r="Q1542" s="404"/>
      <c r="R1542" s="346"/>
      <c r="T1542" s="14"/>
      <c r="U1542" s="14"/>
      <c r="V1542" s="14"/>
    </row>
    <row r="1543" spans="1:22" ht="31.5" customHeight="1" thickBot="1">
      <c r="A1543" s="313">
        <v>95</v>
      </c>
      <c r="B1543" s="15" t="s">
        <v>48</v>
      </c>
      <c r="C1543" s="11" t="s">
        <v>49</v>
      </c>
      <c r="D1543" s="313" t="s">
        <v>50</v>
      </c>
      <c r="E1543" s="313" t="s">
        <v>51</v>
      </c>
      <c r="F1543" s="315" t="s">
        <v>52</v>
      </c>
      <c r="G1543" s="16" t="s">
        <v>53</v>
      </c>
      <c r="H1543" s="17" t="s">
        <v>54</v>
      </c>
      <c r="I1543" s="18" t="s">
        <v>53</v>
      </c>
      <c r="J1543" s="17" t="s">
        <v>54</v>
      </c>
      <c r="K1543" s="317" t="s">
        <v>55</v>
      </c>
      <c r="L1543" s="318"/>
      <c r="M1543" s="320" t="s">
        <v>56</v>
      </c>
      <c r="N1543" s="317"/>
      <c r="O1543" s="321" t="s">
        <v>57</v>
      </c>
      <c r="P1543" s="321"/>
      <c r="Q1543" s="323" t="s">
        <v>58</v>
      </c>
      <c r="R1543" s="324"/>
      <c r="T1543" s="19"/>
      <c r="U1543" s="43"/>
      <c r="V1543" s="20"/>
    </row>
    <row r="1544" spans="1:22" ht="24" customHeight="1" thickBot="1">
      <c r="A1544" s="313"/>
      <c r="B1544" s="397" t="str">
        <f>IF('様式第６号(2)'!B241="","",'様式第６号(2)'!B241)</f>
        <v/>
      </c>
      <c r="C1544" s="21" t="s">
        <v>59</v>
      </c>
      <c r="D1544" s="313"/>
      <c r="E1544" s="313"/>
      <c r="F1544" s="315"/>
      <c r="G1544" s="348" t="s">
        <v>60</v>
      </c>
      <c r="H1544" s="399" t="s">
        <v>61</v>
      </c>
      <c r="I1544" s="400" t="s">
        <v>62</v>
      </c>
      <c r="J1544" s="384" t="s">
        <v>63</v>
      </c>
      <c r="K1544" s="319"/>
      <c r="L1544" s="318"/>
      <c r="M1544" s="320"/>
      <c r="N1544" s="317"/>
      <c r="O1544" s="322"/>
      <c r="P1544" s="322"/>
      <c r="Q1544" s="325"/>
      <c r="R1544" s="326"/>
    </row>
    <row r="1545" spans="1:22" ht="17.25" customHeight="1">
      <c r="A1545" s="313"/>
      <c r="B1545" s="398"/>
      <c r="C1545" s="340"/>
      <c r="D1545" s="313"/>
      <c r="E1545" s="313"/>
      <c r="F1545" s="315"/>
      <c r="G1545" s="349"/>
      <c r="H1545" s="385"/>
      <c r="I1545" s="401"/>
      <c r="J1545" s="385"/>
      <c r="K1545" s="388" t="str">
        <f>IFERROR((IF((I1556+J1556)&gt;12000*E1556,ROUNDUP(12000*E1556*I1556/(I1556+J1556),0),"")),"")</f>
        <v/>
      </c>
      <c r="L1545" s="388"/>
      <c r="M1545" s="391" t="str">
        <f>IFERROR((IF((I1556+J1556)&gt;12000*E1556,ROUNDUP(12000*E1556*J1556/(I1556+J1556),0),"")),"")</f>
        <v/>
      </c>
      <c r="N1545" s="392"/>
      <c r="O1545" s="351" t="str">
        <f>IF(AND(I1556="",K1545=""),"",MIN(I1556,K1545)+K1552)</f>
        <v/>
      </c>
      <c r="P1545" s="352"/>
      <c r="Q1545" s="355" t="str">
        <f>IF(AND(J1556="",M1545=""),"",MIN(J1556,M1545)+M1552)</f>
        <v/>
      </c>
      <c r="R1545" s="356"/>
    </row>
    <row r="1546" spans="1:22" ht="15.75" customHeight="1">
      <c r="A1546" s="313"/>
      <c r="B1546" s="398"/>
      <c r="C1546" s="341"/>
      <c r="D1546" s="313"/>
      <c r="E1546" s="313"/>
      <c r="F1546" s="315"/>
      <c r="G1546" s="349"/>
      <c r="H1546" s="385"/>
      <c r="I1546" s="401"/>
      <c r="J1546" s="385"/>
      <c r="K1546" s="389"/>
      <c r="L1546" s="389"/>
      <c r="M1546" s="393"/>
      <c r="N1546" s="394"/>
      <c r="O1546" s="353"/>
      <c r="P1546" s="353"/>
      <c r="Q1546" s="357"/>
      <c r="R1546" s="358"/>
    </row>
    <row r="1547" spans="1:22" ht="19.5" customHeight="1" thickBot="1">
      <c r="A1547" s="313"/>
      <c r="B1547" s="398"/>
      <c r="C1547" s="341"/>
      <c r="D1547" s="314"/>
      <c r="E1547" s="314"/>
      <c r="F1547" s="316"/>
      <c r="G1547" s="350"/>
      <c r="H1547" s="386"/>
      <c r="I1547" s="402"/>
      <c r="J1547" s="386"/>
      <c r="K1547" s="389"/>
      <c r="L1547" s="389"/>
      <c r="M1547" s="393"/>
      <c r="N1547" s="394"/>
      <c r="O1547" s="353"/>
      <c r="P1547" s="353"/>
      <c r="Q1547" s="357"/>
      <c r="R1547" s="358"/>
    </row>
    <row r="1548" spans="1:22" ht="45" customHeight="1">
      <c r="A1548" s="313"/>
      <c r="B1548" s="398"/>
      <c r="C1548" s="25" t="s">
        <v>66</v>
      </c>
      <c r="D1548" s="361" t="str">
        <f>IF('様式第６号(2)'!T241="","",'様式第６号(2)'!T241)</f>
        <v/>
      </c>
      <c r="E1548" s="361" t="str">
        <f>IF('様式第６号(3)'!W234="","",'様式第６号(3)'!W234)</f>
        <v/>
      </c>
      <c r="F1548" s="363" t="str">
        <f>IF(OR(D1548="",E1548=""),"",D1548+E1548)</f>
        <v/>
      </c>
      <c r="G1548" s="365" t="str">
        <f>IF(F1548&lt;=F1556,D1548,"")</f>
        <v/>
      </c>
      <c r="H1548" s="367" t="str">
        <f>IF(F1548&lt;=F1556,E1548,"")</f>
        <v/>
      </c>
      <c r="I1548" s="369" t="str">
        <f>IF('様式第６号(2)'!V241="","",'様式第６号(2)'!V241)</f>
        <v/>
      </c>
      <c r="J1548" s="371" t="str">
        <f>IF('様式第６号(3)'!P234="","",'様式第６号(3)'!P234)</f>
        <v/>
      </c>
      <c r="K1548" s="389"/>
      <c r="L1548" s="389"/>
      <c r="M1548" s="393"/>
      <c r="N1548" s="394"/>
      <c r="O1548" s="353"/>
      <c r="P1548" s="353"/>
      <c r="Q1548" s="357"/>
      <c r="R1548" s="358"/>
    </row>
    <row r="1549" spans="1:22" ht="19.5" customHeight="1" thickBot="1">
      <c r="A1549" s="313"/>
      <c r="B1549" s="398"/>
      <c r="C1549" s="340"/>
      <c r="D1549" s="362"/>
      <c r="E1549" s="362"/>
      <c r="F1549" s="364"/>
      <c r="G1549" s="366"/>
      <c r="H1549" s="368"/>
      <c r="I1549" s="370"/>
      <c r="J1549" s="372"/>
      <c r="K1549" s="390"/>
      <c r="L1549" s="390"/>
      <c r="M1549" s="395"/>
      <c r="N1549" s="396"/>
      <c r="O1549" s="354"/>
      <c r="P1549" s="354"/>
      <c r="Q1549" s="359"/>
      <c r="R1549" s="360"/>
    </row>
    <row r="1550" spans="1:22" ht="28.5" customHeight="1" thickBot="1">
      <c r="A1550" s="313"/>
      <c r="B1550" s="398"/>
      <c r="C1550" s="341"/>
      <c r="D1550" s="12" t="s">
        <v>11</v>
      </c>
      <c r="E1550" s="12" t="s">
        <v>12</v>
      </c>
      <c r="F1550" s="26" t="s">
        <v>13</v>
      </c>
      <c r="G1550" s="334" t="s">
        <v>67</v>
      </c>
      <c r="H1550" s="335"/>
      <c r="I1550" s="42" t="s">
        <v>68</v>
      </c>
      <c r="J1550" s="27" t="s">
        <v>69</v>
      </c>
      <c r="K1550" s="342" t="s">
        <v>70</v>
      </c>
      <c r="L1550" s="342"/>
      <c r="M1550" s="342"/>
      <c r="N1550" s="335"/>
    </row>
    <row r="1551" spans="1:22" ht="41.25" customHeight="1" thickBot="1">
      <c r="A1551" s="313"/>
      <c r="B1551" s="343" t="str">
        <f>IF('様式第６号(2)'!D241="","",'様式第６号(2)'!D241)</f>
        <v/>
      </c>
      <c r="C1551" s="341"/>
      <c r="D1551" s="313" t="s">
        <v>71</v>
      </c>
      <c r="E1551" s="313" t="s">
        <v>72</v>
      </c>
      <c r="F1551" s="315" t="s">
        <v>73</v>
      </c>
      <c r="G1551" s="42" t="s">
        <v>74</v>
      </c>
      <c r="H1551" s="27" t="s">
        <v>75</v>
      </c>
      <c r="I1551" s="42" t="s">
        <v>74</v>
      </c>
      <c r="J1551" s="27" t="s">
        <v>75</v>
      </c>
      <c r="K1551" s="345" t="s">
        <v>57</v>
      </c>
      <c r="L1551" s="346"/>
      <c r="M1551" s="347" t="s">
        <v>76</v>
      </c>
      <c r="N1551" s="346"/>
      <c r="O1551" s="28"/>
      <c r="P1551" s="4"/>
      <c r="Q1551" s="4"/>
    </row>
    <row r="1552" spans="1:22" ht="18.75" customHeight="1">
      <c r="A1552" s="313"/>
      <c r="B1552" s="343"/>
      <c r="C1552" s="29" t="s">
        <v>78</v>
      </c>
      <c r="D1552" s="313"/>
      <c r="E1552" s="313"/>
      <c r="F1552" s="315"/>
      <c r="G1552" s="348" t="s">
        <v>79</v>
      </c>
      <c r="H1552" s="384" t="s">
        <v>80</v>
      </c>
      <c r="I1552" s="387" t="str">
        <f>IF(E1556="","",MIN(G1548,G1556)+SUM(I1548))</f>
        <v/>
      </c>
      <c r="J1552" s="333" t="str">
        <f>IF(E1556="","",MIN(H1548,H1556)+SUM(J1548))</f>
        <v/>
      </c>
      <c r="K1552" s="373" t="str">
        <f>IF('様式第６号(2)'!AB241="","",'様式第６号(2)'!AB241)</f>
        <v/>
      </c>
      <c r="L1552" s="373"/>
      <c r="M1552" s="375" t="str">
        <f>IF('様式第６号(3)'!V234="","",'様式第６号(3)'!V234)</f>
        <v/>
      </c>
      <c r="N1552" s="376"/>
      <c r="P1552" s="4"/>
      <c r="Q1552" s="4"/>
    </row>
    <row r="1553" spans="1:22" ht="19.5" customHeight="1" thickBot="1">
      <c r="A1553" s="313"/>
      <c r="B1553" s="343"/>
      <c r="C1553" s="379" t="str">
        <f>IFERROR(C1549/C1545,"")</f>
        <v/>
      </c>
      <c r="D1553" s="313"/>
      <c r="E1553" s="313"/>
      <c r="F1553" s="315"/>
      <c r="G1553" s="349"/>
      <c r="H1553" s="385"/>
      <c r="I1553" s="328"/>
      <c r="J1553" s="330"/>
      <c r="K1553" s="373"/>
      <c r="L1553" s="373"/>
      <c r="M1553" s="375"/>
      <c r="N1553" s="376"/>
      <c r="P1553" s="4"/>
      <c r="Q1553" s="4"/>
    </row>
    <row r="1554" spans="1:22" ht="15.75" customHeight="1">
      <c r="A1554" s="313"/>
      <c r="B1554" s="343"/>
      <c r="C1554" s="380"/>
      <c r="D1554" s="313"/>
      <c r="E1554" s="313"/>
      <c r="F1554" s="315"/>
      <c r="G1554" s="349"/>
      <c r="H1554" s="385"/>
      <c r="I1554" s="30" t="s">
        <v>35</v>
      </c>
      <c r="J1554" s="31" t="s">
        <v>35</v>
      </c>
      <c r="K1554" s="373"/>
      <c r="L1554" s="373"/>
      <c r="M1554" s="375"/>
      <c r="N1554" s="376"/>
      <c r="P1554" s="4"/>
      <c r="Q1554" s="4"/>
    </row>
    <row r="1555" spans="1:22" ht="18.75" customHeight="1" thickBot="1">
      <c r="A1555" s="313"/>
      <c r="B1555" s="343"/>
      <c r="C1555" s="32" t="s">
        <v>82</v>
      </c>
      <c r="D1555" s="314"/>
      <c r="E1555" s="314"/>
      <c r="F1555" s="316"/>
      <c r="G1555" s="350"/>
      <c r="H1555" s="386"/>
      <c r="I1555" s="54">
        <f>'様式第６号(2)'!$I$18</f>
        <v>0</v>
      </c>
      <c r="J1555" s="55">
        <f>'様式第６号(3)'!$I$18</f>
        <v>0</v>
      </c>
      <c r="K1555" s="373"/>
      <c r="L1555" s="373"/>
      <c r="M1555" s="375"/>
      <c r="N1555" s="376"/>
      <c r="P1555" s="4"/>
      <c r="Q1555" s="4"/>
    </row>
    <row r="1556" spans="1:22" ht="45" customHeight="1">
      <c r="A1556" s="313"/>
      <c r="B1556" s="343"/>
      <c r="C1556" s="379" t="str">
        <f>IF(OR(C1545="",C1549=""),"",IF(AND(C1553&gt;=0.85,C1553&lt;=1.15),"○","×"))</f>
        <v/>
      </c>
      <c r="D1556" s="382" t="str">
        <f>IF(C1545="","",C1545)</f>
        <v/>
      </c>
      <c r="E1556" s="336"/>
      <c r="F1556" s="338" t="str">
        <f>IFERROR(D1556*E1556,"")</f>
        <v/>
      </c>
      <c r="G1556" s="327" t="str">
        <f>IF(F1556&lt;F1548,ROUNDUP(F1556*D1548/ F1548,0),"")</f>
        <v/>
      </c>
      <c r="H1556" s="329" t="str">
        <f>IF(F1556&lt;F1548,ROUNDUP(F1556*E1548/ F1548,0),"")</f>
        <v/>
      </c>
      <c r="I1556" s="331" t="str">
        <f>IFERROR(ROUNDUP(I1552*I1555,0),"")</f>
        <v/>
      </c>
      <c r="J1556" s="333" t="str">
        <f>IFERROR(ROUNDUP(J1552*J1555,0),"")</f>
        <v/>
      </c>
      <c r="K1556" s="373"/>
      <c r="L1556" s="373"/>
      <c r="M1556" s="375"/>
      <c r="N1556" s="376"/>
      <c r="P1556" s="4"/>
      <c r="Q1556" s="4"/>
    </row>
    <row r="1557" spans="1:22" ht="19.5" customHeight="1" thickBot="1">
      <c r="A1557" s="314"/>
      <c r="B1557" s="344"/>
      <c r="C1557" s="381"/>
      <c r="D1557" s="383"/>
      <c r="E1557" s="337"/>
      <c r="F1557" s="339"/>
      <c r="G1557" s="328"/>
      <c r="H1557" s="330"/>
      <c r="I1557" s="332"/>
      <c r="J1557" s="330"/>
      <c r="K1557" s="374"/>
      <c r="L1557" s="374"/>
      <c r="M1557" s="377"/>
      <c r="N1557" s="378"/>
      <c r="P1557" s="33"/>
      <c r="Q1557" s="34"/>
      <c r="R1557" s="34"/>
    </row>
    <row r="1558" spans="1:22" ht="24" customHeight="1" thickBot="1">
      <c r="A1558" s="10" t="s">
        <v>108</v>
      </c>
      <c r="B1558" s="11" t="s">
        <v>84</v>
      </c>
      <c r="C1558" s="12" t="s">
        <v>7</v>
      </c>
      <c r="D1558" s="12" t="s">
        <v>8</v>
      </c>
      <c r="E1558" s="12" t="s">
        <v>9</v>
      </c>
      <c r="F1558" s="13" t="s">
        <v>10</v>
      </c>
      <c r="G1558" s="334" t="s">
        <v>44</v>
      </c>
      <c r="H1558" s="335"/>
      <c r="I1558" s="334" t="s">
        <v>45</v>
      </c>
      <c r="J1558" s="335"/>
      <c r="K1558" s="318" t="s">
        <v>46</v>
      </c>
      <c r="L1558" s="403"/>
      <c r="M1558" s="403"/>
      <c r="N1558" s="319"/>
      <c r="O1558" s="404" t="s">
        <v>47</v>
      </c>
      <c r="P1558" s="404"/>
      <c r="Q1558" s="404"/>
      <c r="R1558" s="346"/>
      <c r="T1558" s="14"/>
      <c r="U1558" s="14"/>
      <c r="V1558" s="14"/>
    </row>
    <row r="1559" spans="1:22" ht="31.5" customHeight="1" thickBot="1">
      <c r="A1559" s="313">
        <v>96</v>
      </c>
      <c r="B1559" s="15" t="s">
        <v>48</v>
      </c>
      <c r="C1559" s="11" t="s">
        <v>49</v>
      </c>
      <c r="D1559" s="313" t="s">
        <v>50</v>
      </c>
      <c r="E1559" s="313" t="s">
        <v>51</v>
      </c>
      <c r="F1559" s="315" t="s">
        <v>52</v>
      </c>
      <c r="G1559" s="16" t="s">
        <v>53</v>
      </c>
      <c r="H1559" s="17" t="s">
        <v>54</v>
      </c>
      <c r="I1559" s="18" t="s">
        <v>53</v>
      </c>
      <c r="J1559" s="17" t="s">
        <v>54</v>
      </c>
      <c r="K1559" s="317" t="s">
        <v>55</v>
      </c>
      <c r="L1559" s="318"/>
      <c r="M1559" s="320" t="s">
        <v>56</v>
      </c>
      <c r="N1559" s="317"/>
      <c r="O1559" s="321" t="s">
        <v>57</v>
      </c>
      <c r="P1559" s="321"/>
      <c r="Q1559" s="323" t="s">
        <v>58</v>
      </c>
      <c r="R1559" s="324"/>
      <c r="T1559" s="19"/>
      <c r="U1559" s="43"/>
      <c r="V1559" s="20"/>
    </row>
    <row r="1560" spans="1:22" ht="24" customHeight="1" thickBot="1">
      <c r="A1560" s="313"/>
      <c r="B1560" s="397" t="str">
        <f>IF('様式第６号(2)'!B243="","",'様式第６号(2)'!B243)</f>
        <v/>
      </c>
      <c r="C1560" s="21" t="s">
        <v>59</v>
      </c>
      <c r="D1560" s="313"/>
      <c r="E1560" s="313"/>
      <c r="F1560" s="315"/>
      <c r="G1560" s="348" t="s">
        <v>60</v>
      </c>
      <c r="H1560" s="399" t="s">
        <v>61</v>
      </c>
      <c r="I1560" s="400" t="s">
        <v>62</v>
      </c>
      <c r="J1560" s="384" t="s">
        <v>63</v>
      </c>
      <c r="K1560" s="319"/>
      <c r="L1560" s="318"/>
      <c r="M1560" s="320"/>
      <c r="N1560" s="317"/>
      <c r="O1560" s="322"/>
      <c r="P1560" s="322"/>
      <c r="Q1560" s="325"/>
      <c r="R1560" s="326"/>
    </row>
    <row r="1561" spans="1:22" ht="17.25" customHeight="1">
      <c r="A1561" s="313"/>
      <c r="B1561" s="398"/>
      <c r="C1561" s="340"/>
      <c r="D1561" s="313"/>
      <c r="E1561" s="313"/>
      <c r="F1561" s="315"/>
      <c r="G1561" s="349"/>
      <c r="H1561" s="385"/>
      <c r="I1561" s="401"/>
      <c r="J1561" s="385"/>
      <c r="K1561" s="388" t="str">
        <f>IFERROR((IF((I1572+J1572)&gt;12000*E1572,ROUNDUP(12000*E1572*I1572/(I1572+J1572),0),"")),"")</f>
        <v/>
      </c>
      <c r="L1561" s="388"/>
      <c r="M1561" s="391" t="str">
        <f>IFERROR((IF((I1572+J1572)&gt;12000*E1572,ROUNDUP(12000*E1572*J1572/(I1572+J1572),0),"")),"")</f>
        <v/>
      </c>
      <c r="N1561" s="392"/>
      <c r="O1561" s="351" t="str">
        <f>IF(AND(I1572="",K1561=""),"",MIN(I1572,K1561)+K1568)</f>
        <v/>
      </c>
      <c r="P1561" s="352"/>
      <c r="Q1561" s="355" t="str">
        <f>IF(AND(J1572="",M1561=""),"",MIN(J1572,M1561)+M1568)</f>
        <v/>
      </c>
      <c r="R1561" s="356"/>
    </row>
    <row r="1562" spans="1:22" ht="15.75" customHeight="1">
      <c r="A1562" s="313"/>
      <c r="B1562" s="398"/>
      <c r="C1562" s="341"/>
      <c r="D1562" s="313"/>
      <c r="E1562" s="313"/>
      <c r="F1562" s="315"/>
      <c r="G1562" s="349"/>
      <c r="H1562" s="385"/>
      <c r="I1562" s="401"/>
      <c r="J1562" s="385"/>
      <c r="K1562" s="389"/>
      <c r="L1562" s="389"/>
      <c r="M1562" s="393"/>
      <c r="N1562" s="394"/>
      <c r="O1562" s="353"/>
      <c r="P1562" s="353"/>
      <c r="Q1562" s="357"/>
      <c r="R1562" s="358"/>
    </row>
    <row r="1563" spans="1:22" ht="19.5" customHeight="1" thickBot="1">
      <c r="A1563" s="313"/>
      <c r="B1563" s="398"/>
      <c r="C1563" s="341"/>
      <c r="D1563" s="314"/>
      <c r="E1563" s="314"/>
      <c r="F1563" s="316"/>
      <c r="G1563" s="350"/>
      <c r="H1563" s="386"/>
      <c r="I1563" s="402"/>
      <c r="J1563" s="386"/>
      <c r="K1563" s="389"/>
      <c r="L1563" s="389"/>
      <c r="M1563" s="393"/>
      <c r="N1563" s="394"/>
      <c r="O1563" s="353"/>
      <c r="P1563" s="353"/>
      <c r="Q1563" s="357"/>
      <c r="R1563" s="358"/>
    </row>
    <row r="1564" spans="1:22" ht="45" customHeight="1">
      <c r="A1564" s="313"/>
      <c r="B1564" s="398"/>
      <c r="C1564" s="25" t="s">
        <v>66</v>
      </c>
      <c r="D1564" s="361" t="str">
        <f>IF('様式第６号(2)'!T243="","",'様式第６号(2)'!T243)</f>
        <v/>
      </c>
      <c r="E1564" s="361" t="str">
        <f>IF('様式第６号(3)'!W236="","",'様式第６号(3)'!W236)</f>
        <v/>
      </c>
      <c r="F1564" s="363" t="str">
        <f>IF(OR(D1564="",E1564=""),"",D1564+E1564)</f>
        <v/>
      </c>
      <c r="G1564" s="365" t="str">
        <f>IF(F1564&lt;=F1572,D1564,"")</f>
        <v/>
      </c>
      <c r="H1564" s="367" t="str">
        <f>IF(F1564&lt;=F1572,E1564,"")</f>
        <v/>
      </c>
      <c r="I1564" s="369" t="str">
        <f>IF('様式第６号(2)'!V243="","",'様式第６号(2)'!V243)</f>
        <v/>
      </c>
      <c r="J1564" s="371" t="str">
        <f>IF('様式第６号(3)'!P236="","",'様式第６号(3)'!P236)</f>
        <v/>
      </c>
      <c r="K1564" s="389"/>
      <c r="L1564" s="389"/>
      <c r="M1564" s="393"/>
      <c r="N1564" s="394"/>
      <c r="O1564" s="353"/>
      <c r="P1564" s="353"/>
      <c r="Q1564" s="357"/>
      <c r="R1564" s="358"/>
    </row>
    <row r="1565" spans="1:22" ht="19.5" customHeight="1" thickBot="1">
      <c r="A1565" s="313"/>
      <c r="B1565" s="398"/>
      <c r="C1565" s="340"/>
      <c r="D1565" s="362"/>
      <c r="E1565" s="362"/>
      <c r="F1565" s="364"/>
      <c r="G1565" s="366"/>
      <c r="H1565" s="368"/>
      <c r="I1565" s="370"/>
      <c r="J1565" s="372"/>
      <c r="K1565" s="390"/>
      <c r="L1565" s="390"/>
      <c r="M1565" s="395"/>
      <c r="N1565" s="396"/>
      <c r="O1565" s="354"/>
      <c r="P1565" s="354"/>
      <c r="Q1565" s="359"/>
      <c r="R1565" s="360"/>
    </row>
    <row r="1566" spans="1:22" ht="28.5" customHeight="1" thickBot="1">
      <c r="A1566" s="313"/>
      <c r="B1566" s="398"/>
      <c r="C1566" s="341"/>
      <c r="D1566" s="12" t="s">
        <v>11</v>
      </c>
      <c r="E1566" s="12" t="s">
        <v>12</v>
      </c>
      <c r="F1566" s="26" t="s">
        <v>13</v>
      </c>
      <c r="G1566" s="334" t="s">
        <v>67</v>
      </c>
      <c r="H1566" s="335"/>
      <c r="I1566" s="42" t="s">
        <v>68</v>
      </c>
      <c r="J1566" s="27" t="s">
        <v>69</v>
      </c>
      <c r="K1566" s="342" t="s">
        <v>70</v>
      </c>
      <c r="L1566" s="342"/>
      <c r="M1566" s="342"/>
      <c r="N1566" s="335"/>
    </row>
    <row r="1567" spans="1:22" ht="41.25" customHeight="1" thickBot="1">
      <c r="A1567" s="313"/>
      <c r="B1567" s="343" t="str">
        <f>IF('様式第６号(2)'!D243="","",'様式第６号(2)'!D243)</f>
        <v/>
      </c>
      <c r="C1567" s="341"/>
      <c r="D1567" s="313" t="s">
        <v>71</v>
      </c>
      <c r="E1567" s="313" t="s">
        <v>72</v>
      </c>
      <c r="F1567" s="315" t="s">
        <v>73</v>
      </c>
      <c r="G1567" s="42" t="s">
        <v>74</v>
      </c>
      <c r="H1567" s="27" t="s">
        <v>75</v>
      </c>
      <c r="I1567" s="42" t="s">
        <v>74</v>
      </c>
      <c r="J1567" s="27" t="s">
        <v>75</v>
      </c>
      <c r="K1567" s="345" t="s">
        <v>57</v>
      </c>
      <c r="L1567" s="346"/>
      <c r="M1567" s="347" t="s">
        <v>76</v>
      </c>
      <c r="N1567" s="346"/>
      <c r="O1567" s="28"/>
      <c r="P1567" s="4"/>
      <c r="Q1567" s="4"/>
    </row>
    <row r="1568" spans="1:22" ht="18.75" customHeight="1">
      <c r="A1568" s="313"/>
      <c r="B1568" s="343"/>
      <c r="C1568" s="29" t="s">
        <v>78</v>
      </c>
      <c r="D1568" s="313"/>
      <c r="E1568" s="313"/>
      <c r="F1568" s="315"/>
      <c r="G1568" s="348" t="s">
        <v>79</v>
      </c>
      <c r="H1568" s="384" t="s">
        <v>80</v>
      </c>
      <c r="I1568" s="387" t="str">
        <f>IF(E1572="","",MIN(G1564,G1572)+SUM(I1564))</f>
        <v/>
      </c>
      <c r="J1568" s="333" t="str">
        <f>IF(E1572="","",MIN(H1564,H1572)+SUM(J1564))</f>
        <v/>
      </c>
      <c r="K1568" s="373" t="str">
        <f>IF('様式第６号(2)'!AB243="","",'様式第６号(2)'!AB243)</f>
        <v/>
      </c>
      <c r="L1568" s="373"/>
      <c r="M1568" s="375" t="str">
        <f>IF('様式第６号(3)'!V236="","",'様式第６号(3)'!V236)</f>
        <v/>
      </c>
      <c r="N1568" s="376"/>
      <c r="P1568" s="4"/>
      <c r="Q1568" s="4"/>
    </row>
    <row r="1569" spans="1:22" ht="19.5" customHeight="1" thickBot="1">
      <c r="A1569" s="313"/>
      <c r="B1569" s="343"/>
      <c r="C1569" s="379" t="str">
        <f>IFERROR(C1565/C1561,"")</f>
        <v/>
      </c>
      <c r="D1569" s="313"/>
      <c r="E1569" s="313"/>
      <c r="F1569" s="315"/>
      <c r="G1569" s="349"/>
      <c r="H1569" s="385"/>
      <c r="I1569" s="328"/>
      <c r="J1569" s="330"/>
      <c r="K1569" s="373"/>
      <c r="L1569" s="373"/>
      <c r="M1569" s="375"/>
      <c r="N1569" s="376"/>
      <c r="P1569" s="4"/>
      <c r="Q1569" s="4"/>
    </row>
    <row r="1570" spans="1:22" ht="15.75" customHeight="1">
      <c r="A1570" s="313"/>
      <c r="B1570" s="343"/>
      <c r="C1570" s="380"/>
      <c r="D1570" s="313"/>
      <c r="E1570" s="313"/>
      <c r="F1570" s="315"/>
      <c r="G1570" s="349"/>
      <c r="H1570" s="385"/>
      <c r="I1570" s="30" t="s">
        <v>35</v>
      </c>
      <c r="J1570" s="31" t="s">
        <v>35</v>
      </c>
      <c r="K1570" s="373"/>
      <c r="L1570" s="373"/>
      <c r="M1570" s="375"/>
      <c r="N1570" s="376"/>
      <c r="P1570" s="4"/>
      <c r="Q1570" s="4"/>
    </row>
    <row r="1571" spans="1:22" ht="18.75" customHeight="1" thickBot="1">
      <c r="A1571" s="313"/>
      <c r="B1571" s="343"/>
      <c r="C1571" s="32" t="s">
        <v>82</v>
      </c>
      <c r="D1571" s="314"/>
      <c r="E1571" s="314"/>
      <c r="F1571" s="316"/>
      <c r="G1571" s="350"/>
      <c r="H1571" s="386"/>
      <c r="I1571" s="54">
        <f>'様式第６号(2)'!$I$18</f>
        <v>0</v>
      </c>
      <c r="J1571" s="55">
        <f>'様式第６号(3)'!$I$18</f>
        <v>0</v>
      </c>
      <c r="K1571" s="373"/>
      <c r="L1571" s="373"/>
      <c r="M1571" s="375"/>
      <c r="N1571" s="376"/>
      <c r="P1571" s="4"/>
      <c r="Q1571" s="4"/>
    </row>
    <row r="1572" spans="1:22" ht="45" customHeight="1">
      <c r="A1572" s="313"/>
      <c r="B1572" s="343"/>
      <c r="C1572" s="379" t="str">
        <f>IF(OR(C1561="",C1565=""),"",IF(AND(C1569&gt;=0.85,C1569&lt;=1.15),"○","×"))</f>
        <v/>
      </c>
      <c r="D1572" s="382" t="str">
        <f>IF(C1561="","",C1561)</f>
        <v/>
      </c>
      <c r="E1572" s="336"/>
      <c r="F1572" s="338" t="str">
        <f>IFERROR(D1572*E1572,"")</f>
        <v/>
      </c>
      <c r="G1572" s="327" t="str">
        <f>IF(F1572&lt;F1564,ROUNDUP(F1572*D1564/ F1564,0),"")</f>
        <v/>
      </c>
      <c r="H1572" s="329" t="str">
        <f>IF(F1572&lt;F1564,ROUNDUP(F1572*E1564/ F1564,0),"")</f>
        <v/>
      </c>
      <c r="I1572" s="331" t="str">
        <f>IFERROR(ROUNDUP(I1568*I1571,0),"")</f>
        <v/>
      </c>
      <c r="J1572" s="333" t="str">
        <f>IFERROR(ROUNDUP(J1568*J1571,0),"")</f>
        <v/>
      </c>
      <c r="K1572" s="373"/>
      <c r="L1572" s="373"/>
      <c r="M1572" s="375"/>
      <c r="N1572" s="376"/>
      <c r="P1572" s="4"/>
      <c r="Q1572" s="4"/>
    </row>
    <row r="1573" spans="1:22" ht="19.5" customHeight="1" thickBot="1">
      <c r="A1573" s="314"/>
      <c r="B1573" s="344"/>
      <c r="C1573" s="381"/>
      <c r="D1573" s="383"/>
      <c r="E1573" s="337"/>
      <c r="F1573" s="339"/>
      <c r="G1573" s="328"/>
      <c r="H1573" s="330"/>
      <c r="I1573" s="332"/>
      <c r="J1573" s="330"/>
      <c r="K1573" s="374"/>
      <c r="L1573" s="374"/>
      <c r="M1573" s="377"/>
      <c r="N1573" s="378"/>
      <c r="P1573" s="33"/>
      <c r="Q1573" s="34"/>
      <c r="R1573" s="34"/>
    </row>
    <row r="1574" spans="1:22" ht="24" customHeight="1" thickBot="1">
      <c r="A1574" s="10" t="s">
        <v>108</v>
      </c>
      <c r="B1574" s="11" t="s">
        <v>84</v>
      </c>
      <c r="C1574" s="12" t="s">
        <v>7</v>
      </c>
      <c r="D1574" s="12" t="s">
        <v>8</v>
      </c>
      <c r="E1574" s="12" t="s">
        <v>9</v>
      </c>
      <c r="F1574" s="13" t="s">
        <v>10</v>
      </c>
      <c r="G1574" s="334" t="s">
        <v>44</v>
      </c>
      <c r="H1574" s="335"/>
      <c r="I1574" s="334" t="s">
        <v>45</v>
      </c>
      <c r="J1574" s="335"/>
      <c r="K1574" s="318" t="s">
        <v>46</v>
      </c>
      <c r="L1574" s="403"/>
      <c r="M1574" s="403"/>
      <c r="N1574" s="319"/>
      <c r="O1574" s="404" t="s">
        <v>47</v>
      </c>
      <c r="P1574" s="404"/>
      <c r="Q1574" s="404"/>
      <c r="R1574" s="346"/>
      <c r="T1574" s="14"/>
      <c r="U1574" s="14"/>
      <c r="V1574" s="14"/>
    </row>
    <row r="1575" spans="1:22" ht="31.5" customHeight="1" thickBot="1">
      <c r="A1575" s="313">
        <v>97</v>
      </c>
      <c r="B1575" s="15" t="s">
        <v>48</v>
      </c>
      <c r="C1575" s="11" t="s">
        <v>49</v>
      </c>
      <c r="D1575" s="313" t="s">
        <v>50</v>
      </c>
      <c r="E1575" s="313" t="s">
        <v>51</v>
      </c>
      <c r="F1575" s="315" t="s">
        <v>52</v>
      </c>
      <c r="G1575" s="16" t="s">
        <v>53</v>
      </c>
      <c r="H1575" s="17" t="s">
        <v>54</v>
      </c>
      <c r="I1575" s="18" t="s">
        <v>53</v>
      </c>
      <c r="J1575" s="17" t="s">
        <v>54</v>
      </c>
      <c r="K1575" s="317" t="s">
        <v>55</v>
      </c>
      <c r="L1575" s="318"/>
      <c r="M1575" s="320" t="s">
        <v>56</v>
      </c>
      <c r="N1575" s="317"/>
      <c r="O1575" s="321" t="s">
        <v>57</v>
      </c>
      <c r="P1575" s="321"/>
      <c r="Q1575" s="323" t="s">
        <v>58</v>
      </c>
      <c r="R1575" s="324"/>
      <c r="T1575" s="19"/>
      <c r="U1575" s="43"/>
      <c r="V1575" s="20"/>
    </row>
    <row r="1576" spans="1:22" ht="24" customHeight="1" thickBot="1">
      <c r="A1576" s="313"/>
      <c r="B1576" s="397" t="str">
        <f>IF('様式第６号(2)'!B245="","",'様式第６号(2)'!B245)</f>
        <v/>
      </c>
      <c r="C1576" s="21" t="s">
        <v>59</v>
      </c>
      <c r="D1576" s="313"/>
      <c r="E1576" s="313"/>
      <c r="F1576" s="315"/>
      <c r="G1576" s="348" t="s">
        <v>60</v>
      </c>
      <c r="H1576" s="399" t="s">
        <v>61</v>
      </c>
      <c r="I1576" s="400" t="s">
        <v>62</v>
      </c>
      <c r="J1576" s="384" t="s">
        <v>63</v>
      </c>
      <c r="K1576" s="319"/>
      <c r="L1576" s="318"/>
      <c r="M1576" s="320"/>
      <c r="N1576" s="317"/>
      <c r="O1576" s="322"/>
      <c r="P1576" s="322"/>
      <c r="Q1576" s="325"/>
      <c r="R1576" s="326"/>
    </row>
    <row r="1577" spans="1:22" ht="17.25" customHeight="1">
      <c r="A1577" s="313"/>
      <c r="B1577" s="398"/>
      <c r="C1577" s="340"/>
      <c r="D1577" s="313"/>
      <c r="E1577" s="313"/>
      <c r="F1577" s="315"/>
      <c r="G1577" s="349"/>
      <c r="H1577" s="385"/>
      <c r="I1577" s="401"/>
      <c r="J1577" s="385"/>
      <c r="K1577" s="388" t="str">
        <f>IFERROR((IF((I1588+J1588)&gt;12000*E1588,ROUNDUP(12000*E1588*I1588/(I1588+J1588),0),"")),"")</f>
        <v/>
      </c>
      <c r="L1577" s="388"/>
      <c r="M1577" s="391" t="str">
        <f>IFERROR((IF((I1588+J1588)&gt;12000*E1588,ROUNDUP(12000*E1588*J1588/(I1588+J1588),0),"")),"")</f>
        <v/>
      </c>
      <c r="N1577" s="392"/>
      <c r="O1577" s="351" t="str">
        <f>IF(AND(I1588="",K1577=""),"",MIN(I1588,K1577)+K1584)</f>
        <v/>
      </c>
      <c r="P1577" s="352"/>
      <c r="Q1577" s="355" t="str">
        <f>IF(AND(J1588="",M1577=""),"",MIN(J1588,M1577)+M1584)</f>
        <v/>
      </c>
      <c r="R1577" s="356"/>
    </row>
    <row r="1578" spans="1:22" ht="15.75" customHeight="1">
      <c r="A1578" s="313"/>
      <c r="B1578" s="398"/>
      <c r="C1578" s="341"/>
      <c r="D1578" s="313"/>
      <c r="E1578" s="313"/>
      <c r="F1578" s="315"/>
      <c r="G1578" s="349"/>
      <c r="H1578" s="385"/>
      <c r="I1578" s="401"/>
      <c r="J1578" s="385"/>
      <c r="K1578" s="389"/>
      <c r="L1578" s="389"/>
      <c r="M1578" s="393"/>
      <c r="N1578" s="394"/>
      <c r="O1578" s="353"/>
      <c r="P1578" s="353"/>
      <c r="Q1578" s="357"/>
      <c r="R1578" s="358"/>
    </row>
    <row r="1579" spans="1:22" ht="19.5" customHeight="1" thickBot="1">
      <c r="A1579" s="313"/>
      <c r="B1579" s="398"/>
      <c r="C1579" s="341"/>
      <c r="D1579" s="314"/>
      <c r="E1579" s="314"/>
      <c r="F1579" s="316"/>
      <c r="G1579" s="350"/>
      <c r="H1579" s="386"/>
      <c r="I1579" s="402"/>
      <c r="J1579" s="386"/>
      <c r="K1579" s="389"/>
      <c r="L1579" s="389"/>
      <c r="M1579" s="393"/>
      <c r="N1579" s="394"/>
      <c r="O1579" s="353"/>
      <c r="P1579" s="353"/>
      <c r="Q1579" s="357"/>
      <c r="R1579" s="358"/>
    </row>
    <row r="1580" spans="1:22" ht="45" customHeight="1">
      <c r="A1580" s="313"/>
      <c r="B1580" s="398"/>
      <c r="C1580" s="25" t="s">
        <v>66</v>
      </c>
      <c r="D1580" s="361" t="str">
        <f>IF('様式第６号(2)'!T245="","",'様式第６号(2)'!T245)</f>
        <v/>
      </c>
      <c r="E1580" s="361" t="str">
        <f>IF('様式第６号(3)'!W238="","",'様式第６号(3)'!W238)</f>
        <v/>
      </c>
      <c r="F1580" s="363" t="str">
        <f>IF(OR(D1580="",E1580=""),"",D1580+E1580)</f>
        <v/>
      </c>
      <c r="G1580" s="365" t="str">
        <f>IF(F1580&lt;=F1588,D1580,"")</f>
        <v/>
      </c>
      <c r="H1580" s="367" t="str">
        <f>IF(F1580&lt;=F1588,E1580,"")</f>
        <v/>
      </c>
      <c r="I1580" s="369" t="str">
        <f>IF('様式第６号(2)'!V245="","",'様式第６号(2)'!V245)</f>
        <v/>
      </c>
      <c r="J1580" s="371" t="str">
        <f>IF('様式第６号(3)'!P238="","",'様式第６号(3)'!P238)</f>
        <v/>
      </c>
      <c r="K1580" s="389"/>
      <c r="L1580" s="389"/>
      <c r="M1580" s="393"/>
      <c r="N1580" s="394"/>
      <c r="O1580" s="353"/>
      <c r="P1580" s="353"/>
      <c r="Q1580" s="357"/>
      <c r="R1580" s="358"/>
    </row>
    <row r="1581" spans="1:22" ht="19.5" customHeight="1" thickBot="1">
      <c r="A1581" s="313"/>
      <c r="B1581" s="398"/>
      <c r="C1581" s="340"/>
      <c r="D1581" s="362"/>
      <c r="E1581" s="362"/>
      <c r="F1581" s="364"/>
      <c r="G1581" s="366"/>
      <c r="H1581" s="368"/>
      <c r="I1581" s="370"/>
      <c r="J1581" s="372"/>
      <c r="K1581" s="390"/>
      <c r="L1581" s="390"/>
      <c r="M1581" s="395"/>
      <c r="N1581" s="396"/>
      <c r="O1581" s="354"/>
      <c r="P1581" s="354"/>
      <c r="Q1581" s="359"/>
      <c r="R1581" s="360"/>
    </row>
    <row r="1582" spans="1:22" ht="28.5" customHeight="1" thickBot="1">
      <c r="A1582" s="313"/>
      <c r="B1582" s="398"/>
      <c r="C1582" s="341"/>
      <c r="D1582" s="12" t="s">
        <v>11</v>
      </c>
      <c r="E1582" s="12" t="s">
        <v>12</v>
      </c>
      <c r="F1582" s="26" t="s">
        <v>13</v>
      </c>
      <c r="G1582" s="334" t="s">
        <v>67</v>
      </c>
      <c r="H1582" s="335"/>
      <c r="I1582" s="42" t="s">
        <v>68</v>
      </c>
      <c r="J1582" s="27" t="s">
        <v>69</v>
      </c>
      <c r="K1582" s="342" t="s">
        <v>70</v>
      </c>
      <c r="L1582" s="342"/>
      <c r="M1582" s="342"/>
      <c r="N1582" s="335"/>
    </row>
    <row r="1583" spans="1:22" ht="41.25" customHeight="1" thickBot="1">
      <c r="A1583" s="313"/>
      <c r="B1583" s="343" t="str">
        <f>IF('様式第６号(2)'!D245="","",'様式第６号(2)'!D245)</f>
        <v/>
      </c>
      <c r="C1583" s="341"/>
      <c r="D1583" s="313" t="s">
        <v>71</v>
      </c>
      <c r="E1583" s="313" t="s">
        <v>72</v>
      </c>
      <c r="F1583" s="315" t="s">
        <v>73</v>
      </c>
      <c r="G1583" s="42" t="s">
        <v>74</v>
      </c>
      <c r="H1583" s="27" t="s">
        <v>75</v>
      </c>
      <c r="I1583" s="42" t="s">
        <v>74</v>
      </c>
      <c r="J1583" s="27" t="s">
        <v>75</v>
      </c>
      <c r="K1583" s="345" t="s">
        <v>57</v>
      </c>
      <c r="L1583" s="346"/>
      <c r="M1583" s="347" t="s">
        <v>76</v>
      </c>
      <c r="N1583" s="346"/>
      <c r="O1583" s="28"/>
      <c r="P1583" s="4"/>
      <c r="Q1583" s="4"/>
      <c r="T1583" s="3"/>
      <c r="U1583" s="3"/>
      <c r="V1583" s="3"/>
    </row>
    <row r="1584" spans="1:22" ht="18.75" customHeight="1">
      <c r="A1584" s="313"/>
      <c r="B1584" s="343"/>
      <c r="C1584" s="29" t="s">
        <v>78</v>
      </c>
      <c r="D1584" s="313"/>
      <c r="E1584" s="313"/>
      <c r="F1584" s="315"/>
      <c r="G1584" s="348" t="s">
        <v>79</v>
      </c>
      <c r="H1584" s="384" t="s">
        <v>80</v>
      </c>
      <c r="I1584" s="387" t="str">
        <f>IF(E1588="","",MIN(G1580,G1588)+SUM(I1580))</f>
        <v/>
      </c>
      <c r="J1584" s="333" t="str">
        <f>IF(E1588="","",MIN(H1580,H1588)+SUM(J1580))</f>
        <v/>
      </c>
      <c r="K1584" s="373" t="str">
        <f>IF('様式第６号(2)'!AB245="","",'様式第６号(2)'!AB245)</f>
        <v/>
      </c>
      <c r="L1584" s="373"/>
      <c r="M1584" s="375" t="str">
        <f>IF('様式第６号(3)'!V238="","",'様式第６号(3)'!V238)</f>
        <v/>
      </c>
      <c r="N1584" s="376"/>
      <c r="P1584" s="4"/>
      <c r="Q1584" s="4"/>
      <c r="T1584" s="3"/>
      <c r="U1584" s="3"/>
      <c r="V1584" s="3"/>
    </row>
    <row r="1585" spans="1:22" ht="19.5" customHeight="1" thickBot="1">
      <c r="A1585" s="313"/>
      <c r="B1585" s="343"/>
      <c r="C1585" s="379" t="str">
        <f>IFERROR(C1581/C1577,"")</f>
        <v/>
      </c>
      <c r="D1585" s="313"/>
      <c r="E1585" s="313"/>
      <c r="F1585" s="315"/>
      <c r="G1585" s="349"/>
      <c r="H1585" s="385"/>
      <c r="I1585" s="328"/>
      <c r="J1585" s="330"/>
      <c r="K1585" s="373"/>
      <c r="L1585" s="373"/>
      <c r="M1585" s="375"/>
      <c r="N1585" s="376"/>
      <c r="P1585" s="4"/>
      <c r="Q1585" s="4"/>
      <c r="T1585" s="3"/>
      <c r="U1585" s="3"/>
      <c r="V1585" s="3"/>
    </row>
    <row r="1586" spans="1:22" ht="15.75" customHeight="1">
      <c r="A1586" s="313"/>
      <c r="B1586" s="343"/>
      <c r="C1586" s="380"/>
      <c r="D1586" s="313"/>
      <c r="E1586" s="313"/>
      <c r="F1586" s="315"/>
      <c r="G1586" s="349"/>
      <c r="H1586" s="385"/>
      <c r="I1586" s="30" t="s">
        <v>35</v>
      </c>
      <c r="J1586" s="31" t="s">
        <v>35</v>
      </c>
      <c r="K1586" s="373"/>
      <c r="L1586" s="373"/>
      <c r="M1586" s="375"/>
      <c r="N1586" s="376"/>
      <c r="P1586" s="4"/>
      <c r="Q1586" s="4"/>
      <c r="T1586" s="3"/>
      <c r="U1586" s="3"/>
      <c r="V1586" s="3"/>
    </row>
    <row r="1587" spans="1:22" ht="18.75" customHeight="1" thickBot="1">
      <c r="A1587" s="313"/>
      <c r="B1587" s="343"/>
      <c r="C1587" s="32" t="s">
        <v>82</v>
      </c>
      <c r="D1587" s="314"/>
      <c r="E1587" s="314"/>
      <c r="F1587" s="316"/>
      <c r="G1587" s="350"/>
      <c r="H1587" s="386"/>
      <c r="I1587" s="54">
        <f>'様式第６号(2)'!$I$18</f>
        <v>0</v>
      </c>
      <c r="J1587" s="55">
        <f>'様式第６号(3)'!$I$18</f>
        <v>0</v>
      </c>
      <c r="K1587" s="373"/>
      <c r="L1587" s="373"/>
      <c r="M1587" s="375"/>
      <c r="N1587" s="376"/>
      <c r="P1587" s="4"/>
      <c r="Q1587" s="4"/>
      <c r="T1587" s="3"/>
      <c r="U1587" s="3"/>
      <c r="V1587" s="3"/>
    </row>
    <row r="1588" spans="1:22" ht="45" customHeight="1">
      <c r="A1588" s="313"/>
      <c r="B1588" s="343"/>
      <c r="C1588" s="379" t="str">
        <f>IF(OR(C1577="",C1581=""),"",IF(AND(C1585&gt;=0.85,C1585&lt;=1.15),"○","×"))</f>
        <v/>
      </c>
      <c r="D1588" s="382" t="str">
        <f>IF(C1577="","",C1577)</f>
        <v/>
      </c>
      <c r="E1588" s="336"/>
      <c r="F1588" s="338" t="str">
        <f>IFERROR(D1588*E1588,"")</f>
        <v/>
      </c>
      <c r="G1588" s="327" t="str">
        <f>IF(F1588&lt;F1580,ROUNDUP(F1588*D1580/ F1580,0),"")</f>
        <v/>
      </c>
      <c r="H1588" s="329" t="str">
        <f>IF(F1588&lt;F1580,ROUNDUP(F1588*E1580/ F1580,0),"")</f>
        <v/>
      </c>
      <c r="I1588" s="331" t="str">
        <f>IFERROR(ROUNDUP(I1584*I1587,0),"")</f>
        <v/>
      </c>
      <c r="J1588" s="333" t="str">
        <f>IFERROR(ROUNDUP(J1584*J1587,0),"")</f>
        <v/>
      </c>
      <c r="K1588" s="373"/>
      <c r="L1588" s="373"/>
      <c r="M1588" s="375"/>
      <c r="N1588" s="376"/>
      <c r="P1588" s="4"/>
      <c r="Q1588" s="4"/>
      <c r="T1588" s="3"/>
      <c r="U1588" s="3"/>
      <c r="V1588" s="3"/>
    </row>
    <row r="1589" spans="1:22" ht="19.5" customHeight="1" thickBot="1">
      <c r="A1589" s="314"/>
      <c r="B1589" s="344"/>
      <c r="C1589" s="381"/>
      <c r="D1589" s="383"/>
      <c r="E1589" s="337"/>
      <c r="F1589" s="339"/>
      <c r="G1589" s="328"/>
      <c r="H1589" s="330"/>
      <c r="I1589" s="332"/>
      <c r="J1589" s="330"/>
      <c r="K1589" s="374"/>
      <c r="L1589" s="374"/>
      <c r="M1589" s="377"/>
      <c r="N1589" s="378"/>
      <c r="P1589" s="33"/>
      <c r="Q1589" s="34"/>
      <c r="R1589" s="34"/>
    </row>
    <row r="1590" spans="1:22" ht="24" customHeight="1" thickBot="1">
      <c r="A1590" s="10" t="s">
        <v>108</v>
      </c>
      <c r="B1590" s="11" t="s">
        <v>84</v>
      </c>
      <c r="C1590" s="12" t="s">
        <v>7</v>
      </c>
      <c r="D1590" s="12" t="s">
        <v>8</v>
      </c>
      <c r="E1590" s="12" t="s">
        <v>9</v>
      </c>
      <c r="F1590" s="13" t="s">
        <v>10</v>
      </c>
      <c r="G1590" s="334" t="s">
        <v>44</v>
      </c>
      <c r="H1590" s="335"/>
      <c r="I1590" s="334" t="s">
        <v>45</v>
      </c>
      <c r="J1590" s="335"/>
      <c r="K1590" s="318" t="s">
        <v>46</v>
      </c>
      <c r="L1590" s="403"/>
      <c r="M1590" s="403"/>
      <c r="N1590" s="319"/>
      <c r="O1590" s="404" t="s">
        <v>47</v>
      </c>
      <c r="P1590" s="404"/>
      <c r="Q1590" s="404"/>
      <c r="R1590" s="346"/>
      <c r="T1590" s="14"/>
      <c r="U1590" s="14"/>
      <c r="V1590" s="14"/>
    </row>
    <row r="1591" spans="1:22" ht="31.5" customHeight="1" thickBot="1">
      <c r="A1591" s="313">
        <v>98</v>
      </c>
      <c r="B1591" s="15" t="s">
        <v>48</v>
      </c>
      <c r="C1591" s="11" t="s">
        <v>49</v>
      </c>
      <c r="D1591" s="313" t="s">
        <v>50</v>
      </c>
      <c r="E1591" s="313" t="s">
        <v>51</v>
      </c>
      <c r="F1591" s="315" t="s">
        <v>52</v>
      </c>
      <c r="G1591" s="16" t="s">
        <v>53</v>
      </c>
      <c r="H1591" s="17" t="s">
        <v>54</v>
      </c>
      <c r="I1591" s="18" t="s">
        <v>53</v>
      </c>
      <c r="J1591" s="17" t="s">
        <v>54</v>
      </c>
      <c r="K1591" s="317" t="s">
        <v>55</v>
      </c>
      <c r="L1591" s="318"/>
      <c r="M1591" s="320" t="s">
        <v>56</v>
      </c>
      <c r="N1591" s="317"/>
      <c r="O1591" s="321" t="s">
        <v>57</v>
      </c>
      <c r="P1591" s="321"/>
      <c r="Q1591" s="323" t="s">
        <v>58</v>
      </c>
      <c r="R1591" s="324"/>
      <c r="T1591" s="19"/>
      <c r="U1591" s="43"/>
      <c r="V1591" s="20"/>
    </row>
    <row r="1592" spans="1:22" ht="24" customHeight="1" thickBot="1">
      <c r="A1592" s="313"/>
      <c r="B1592" s="397" t="str">
        <f>IF('様式第６号(2)'!B247="","",'様式第６号(2)'!B247)</f>
        <v/>
      </c>
      <c r="C1592" s="21" t="s">
        <v>59</v>
      </c>
      <c r="D1592" s="313"/>
      <c r="E1592" s="313"/>
      <c r="F1592" s="315"/>
      <c r="G1592" s="348" t="s">
        <v>60</v>
      </c>
      <c r="H1592" s="399" t="s">
        <v>61</v>
      </c>
      <c r="I1592" s="400" t="s">
        <v>62</v>
      </c>
      <c r="J1592" s="384" t="s">
        <v>63</v>
      </c>
      <c r="K1592" s="319"/>
      <c r="L1592" s="318"/>
      <c r="M1592" s="320"/>
      <c r="N1592" s="317"/>
      <c r="O1592" s="322"/>
      <c r="P1592" s="322"/>
      <c r="Q1592" s="325"/>
      <c r="R1592" s="326"/>
    </row>
    <row r="1593" spans="1:22" ht="17.25" customHeight="1">
      <c r="A1593" s="313"/>
      <c r="B1593" s="398"/>
      <c r="C1593" s="340"/>
      <c r="D1593" s="313"/>
      <c r="E1593" s="313"/>
      <c r="F1593" s="315"/>
      <c r="G1593" s="349"/>
      <c r="H1593" s="385"/>
      <c r="I1593" s="401"/>
      <c r="J1593" s="385"/>
      <c r="K1593" s="388" t="str">
        <f>IFERROR((IF((I1604+J1604)&gt;12000*E1604,ROUNDUP(12000*E1604*I1604/(I1604+J1604),0),"")),"")</f>
        <v/>
      </c>
      <c r="L1593" s="388"/>
      <c r="M1593" s="391" t="str">
        <f>IFERROR((IF((I1604+J1604)&gt;12000*E1604,ROUNDUP(12000*E1604*J1604/(I1604+J1604),0),"")),"")</f>
        <v/>
      </c>
      <c r="N1593" s="392"/>
      <c r="O1593" s="351" t="str">
        <f>IF(AND(I1604="",K1593=""),"",MIN(I1604,K1593)+K1600)</f>
        <v/>
      </c>
      <c r="P1593" s="352"/>
      <c r="Q1593" s="355" t="str">
        <f>IF(AND(J1604="",M1593=""),"",MIN(J1604,M1593)+M1600)</f>
        <v/>
      </c>
      <c r="R1593" s="356"/>
    </row>
    <row r="1594" spans="1:22" ht="15.75" customHeight="1">
      <c r="A1594" s="313"/>
      <c r="B1594" s="398"/>
      <c r="C1594" s="341"/>
      <c r="D1594" s="313"/>
      <c r="E1594" s="313"/>
      <c r="F1594" s="315"/>
      <c r="G1594" s="349"/>
      <c r="H1594" s="385"/>
      <c r="I1594" s="401"/>
      <c r="J1594" s="385"/>
      <c r="K1594" s="389"/>
      <c r="L1594" s="389"/>
      <c r="M1594" s="393"/>
      <c r="N1594" s="394"/>
      <c r="O1594" s="353"/>
      <c r="P1594" s="353"/>
      <c r="Q1594" s="357"/>
      <c r="R1594" s="358"/>
    </row>
    <row r="1595" spans="1:22" ht="19.5" customHeight="1" thickBot="1">
      <c r="A1595" s="313"/>
      <c r="B1595" s="398"/>
      <c r="C1595" s="341"/>
      <c r="D1595" s="314"/>
      <c r="E1595" s="314"/>
      <c r="F1595" s="316"/>
      <c r="G1595" s="350"/>
      <c r="H1595" s="386"/>
      <c r="I1595" s="402"/>
      <c r="J1595" s="386"/>
      <c r="K1595" s="389"/>
      <c r="L1595" s="389"/>
      <c r="M1595" s="393"/>
      <c r="N1595" s="394"/>
      <c r="O1595" s="353"/>
      <c r="P1595" s="353"/>
      <c r="Q1595" s="357"/>
      <c r="R1595" s="358"/>
    </row>
    <row r="1596" spans="1:22" ht="45" customHeight="1">
      <c r="A1596" s="313"/>
      <c r="B1596" s="398"/>
      <c r="C1596" s="25" t="s">
        <v>66</v>
      </c>
      <c r="D1596" s="361" t="str">
        <f>IF('様式第６号(2)'!T247="","",'様式第６号(2)'!T247)</f>
        <v/>
      </c>
      <c r="E1596" s="361" t="str">
        <f>IF('様式第６号(3)'!W240="","",'様式第６号(3)'!W240)</f>
        <v/>
      </c>
      <c r="F1596" s="363" t="str">
        <f>IF(OR(D1596="",E1596=""),"",D1596+E1596)</f>
        <v/>
      </c>
      <c r="G1596" s="365" t="str">
        <f>IF(F1596&lt;=F1604,D1596,"")</f>
        <v/>
      </c>
      <c r="H1596" s="367" t="str">
        <f>IF(F1596&lt;=F1604,E1596,"")</f>
        <v/>
      </c>
      <c r="I1596" s="369" t="str">
        <f>IF('様式第６号(2)'!V247="","",'様式第６号(2)'!V247)</f>
        <v/>
      </c>
      <c r="J1596" s="371" t="str">
        <f>IF('様式第６号(3)'!P240="","",'様式第６号(3)'!P240)</f>
        <v/>
      </c>
      <c r="K1596" s="389"/>
      <c r="L1596" s="389"/>
      <c r="M1596" s="393"/>
      <c r="N1596" s="394"/>
      <c r="O1596" s="353"/>
      <c r="P1596" s="353"/>
      <c r="Q1596" s="357"/>
      <c r="R1596" s="358"/>
    </row>
    <row r="1597" spans="1:22" ht="19.5" customHeight="1" thickBot="1">
      <c r="A1597" s="313"/>
      <c r="B1597" s="398"/>
      <c r="C1597" s="340"/>
      <c r="D1597" s="362"/>
      <c r="E1597" s="362"/>
      <c r="F1597" s="364"/>
      <c r="G1597" s="366"/>
      <c r="H1597" s="368"/>
      <c r="I1597" s="370"/>
      <c r="J1597" s="372"/>
      <c r="K1597" s="390"/>
      <c r="L1597" s="390"/>
      <c r="M1597" s="395"/>
      <c r="N1597" s="396"/>
      <c r="O1597" s="354"/>
      <c r="P1597" s="354"/>
      <c r="Q1597" s="359"/>
      <c r="R1597" s="360"/>
    </row>
    <row r="1598" spans="1:22" ht="28.5" customHeight="1" thickBot="1">
      <c r="A1598" s="313"/>
      <c r="B1598" s="398"/>
      <c r="C1598" s="341"/>
      <c r="D1598" s="12" t="s">
        <v>11</v>
      </c>
      <c r="E1598" s="12" t="s">
        <v>12</v>
      </c>
      <c r="F1598" s="26" t="s">
        <v>13</v>
      </c>
      <c r="G1598" s="334" t="s">
        <v>67</v>
      </c>
      <c r="H1598" s="335"/>
      <c r="I1598" s="42" t="s">
        <v>68</v>
      </c>
      <c r="J1598" s="27" t="s">
        <v>69</v>
      </c>
      <c r="K1598" s="342" t="s">
        <v>70</v>
      </c>
      <c r="L1598" s="342"/>
      <c r="M1598" s="342"/>
      <c r="N1598" s="335"/>
    </row>
    <row r="1599" spans="1:22" ht="41.25" customHeight="1" thickBot="1">
      <c r="A1599" s="313"/>
      <c r="B1599" s="343" t="str">
        <f>IF('様式第６号(2)'!D247="","",'様式第６号(2)'!D247)</f>
        <v/>
      </c>
      <c r="C1599" s="341"/>
      <c r="D1599" s="313" t="s">
        <v>71</v>
      </c>
      <c r="E1599" s="313" t="s">
        <v>72</v>
      </c>
      <c r="F1599" s="315" t="s">
        <v>73</v>
      </c>
      <c r="G1599" s="42" t="s">
        <v>74</v>
      </c>
      <c r="H1599" s="27" t="s">
        <v>75</v>
      </c>
      <c r="I1599" s="42" t="s">
        <v>74</v>
      </c>
      <c r="J1599" s="27" t="s">
        <v>75</v>
      </c>
      <c r="K1599" s="345" t="s">
        <v>57</v>
      </c>
      <c r="L1599" s="346"/>
      <c r="M1599" s="347" t="s">
        <v>76</v>
      </c>
      <c r="N1599" s="346"/>
      <c r="O1599" s="28"/>
      <c r="P1599" s="4"/>
      <c r="Q1599" s="4"/>
    </row>
    <row r="1600" spans="1:22" ht="18.75" customHeight="1">
      <c r="A1600" s="313"/>
      <c r="B1600" s="343"/>
      <c r="C1600" s="29" t="s">
        <v>78</v>
      </c>
      <c r="D1600" s="313"/>
      <c r="E1600" s="313"/>
      <c r="F1600" s="315"/>
      <c r="G1600" s="348" t="s">
        <v>79</v>
      </c>
      <c r="H1600" s="384" t="s">
        <v>80</v>
      </c>
      <c r="I1600" s="387" t="str">
        <f>IF(E1604="","",MIN(G1596,G1604)+SUM(I1596))</f>
        <v/>
      </c>
      <c r="J1600" s="333" t="str">
        <f>IF(E1604="","",MIN(H1596,H1604)+SUM(J1596))</f>
        <v/>
      </c>
      <c r="K1600" s="373" t="str">
        <f>IF('様式第６号(2)'!AB247="","",'様式第６号(2)'!AB247)</f>
        <v/>
      </c>
      <c r="L1600" s="373"/>
      <c r="M1600" s="375" t="str">
        <f>IF('様式第６号(3)'!V240="","",'様式第６号(3)'!V240)</f>
        <v/>
      </c>
      <c r="N1600" s="376"/>
      <c r="P1600" s="4"/>
      <c r="Q1600" s="4"/>
    </row>
    <row r="1601" spans="1:22" ht="19.5" customHeight="1" thickBot="1">
      <c r="A1601" s="313"/>
      <c r="B1601" s="343"/>
      <c r="C1601" s="379" t="str">
        <f>IFERROR(C1597/C1593,"")</f>
        <v/>
      </c>
      <c r="D1601" s="313"/>
      <c r="E1601" s="313"/>
      <c r="F1601" s="315"/>
      <c r="G1601" s="349"/>
      <c r="H1601" s="385"/>
      <c r="I1601" s="328"/>
      <c r="J1601" s="330"/>
      <c r="K1601" s="373"/>
      <c r="L1601" s="373"/>
      <c r="M1601" s="375"/>
      <c r="N1601" s="376"/>
      <c r="P1601" s="4"/>
      <c r="Q1601" s="4"/>
    </row>
    <row r="1602" spans="1:22" ht="15.75" customHeight="1">
      <c r="A1602" s="313"/>
      <c r="B1602" s="343"/>
      <c r="C1602" s="380"/>
      <c r="D1602" s="313"/>
      <c r="E1602" s="313"/>
      <c r="F1602" s="315"/>
      <c r="G1602" s="349"/>
      <c r="H1602" s="385"/>
      <c r="I1602" s="30" t="s">
        <v>35</v>
      </c>
      <c r="J1602" s="31" t="s">
        <v>35</v>
      </c>
      <c r="K1602" s="373"/>
      <c r="L1602" s="373"/>
      <c r="M1602" s="375"/>
      <c r="N1602" s="376"/>
      <c r="P1602" s="4"/>
      <c r="Q1602" s="4"/>
    </row>
    <row r="1603" spans="1:22" ht="18.75" customHeight="1" thickBot="1">
      <c r="A1603" s="313"/>
      <c r="B1603" s="343"/>
      <c r="C1603" s="32" t="s">
        <v>82</v>
      </c>
      <c r="D1603" s="314"/>
      <c r="E1603" s="314"/>
      <c r="F1603" s="316"/>
      <c r="G1603" s="350"/>
      <c r="H1603" s="386"/>
      <c r="I1603" s="54">
        <f>'様式第６号(2)'!$I$18</f>
        <v>0</v>
      </c>
      <c r="J1603" s="55">
        <f>'様式第６号(3)'!$I$18</f>
        <v>0</v>
      </c>
      <c r="K1603" s="373"/>
      <c r="L1603" s="373"/>
      <c r="M1603" s="375"/>
      <c r="N1603" s="376"/>
      <c r="P1603" s="4"/>
      <c r="Q1603" s="4"/>
    </row>
    <row r="1604" spans="1:22" ht="45" customHeight="1">
      <c r="A1604" s="313"/>
      <c r="B1604" s="343"/>
      <c r="C1604" s="379" t="str">
        <f>IF(OR(C1593="",C1597=""),"",IF(AND(C1601&gt;=0.85,C1601&lt;=1.15),"○","×"))</f>
        <v/>
      </c>
      <c r="D1604" s="382" t="str">
        <f>IF(C1593="","",C1593)</f>
        <v/>
      </c>
      <c r="E1604" s="336"/>
      <c r="F1604" s="338" t="str">
        <f>IFERROR(D1604*E1604,"")</f>
        <v/>
      </c>
      <c r="G1604" s="327" t="str">
        <f>IF(F1604&lt;F1596,ROUNDUP(F1604*D1596/ F1596,0),"")</f>
        <v/>
      </c>
      <c r="H1604" s="329" t="str">
        <f>IF(F1604&lt;F1596,ROUNDUP(F1604*E1596/ F1596,0),"")</f>
        <v/>
      </c>
      <c r="I1604" s="331" t="str">
        <f>IFERROR(ROUNDUP(I1600*I1603,0),"")</f>
        <v/>
      </c>
      <c r="J1604" s="333" t="str">
        <f>IFERROR(ROUNDUP(J1600*J1603,0),"")</f>
        <v/>
      </c>
      <c r="K1604" s="373"/>
      <c r="L1604" s="373"/>
      <c r="M1604" s="375"/>
      <c r="N1604" s="376"/>
      <c r="P1604" s="4"/>
      <c r="Q1604" s="4"/>
    </row>
    <row r="1605" spans="1:22" ht="19.5" customHeight="1" thickBot="1">
      <c r="A1605" s="314"/>
      <c r="B1605" s="344"/>
      <c r="C1605" s="381"/>
      <c r="D1605" s="383"/>
      <c r="E1605" s="337"/>
      <c r="F1605" s="339"/>
      <c r="G1605" s="328"/>
      <c r="H1605" s="330"/>
      <c r="I1605" s="332"/>
      <c r="J1605" s="330"/>
      <c r="K1605" s="374"/>
      <c r="L1605" s="374"/>
      <c r="M1605" s="377"/>
      <c r="N1605" s="378"/>
      <c r="P1605" s="33"/>
      <c r="Q1605" s="34"/>
      <c r="R1605" s="34"/>
    </row>
    <row r="1606" spans="1:22" ht="24" customHeight="1" thickBot="1">
      <c r="A1606" s="10" t="s">
        <v>108</v>
      </c>
      <c r="B1606" s="11" t="s">
        <v>84</v>
      </c>
      <c r="C1606" s="12" t="s">
        <v>7</v>
      </c>
      <c r="D1606" s="12" t="s">
        <v>8</v>
      </c>
      <c r="E1606" s="12" t="s">
        <v>9</v>
      </c>
      <c r="F1606" s="13" t="s">
        <v>10</v>
      </c>
      <c r="G1606" s="334" t="s">
        <v>44</v>
      </c>
      <c r="H1606" s="335"/>
      <c r="I1606" s="334" t="s">
        <v>45</v>
      </c>
      <c r="J1606" s="335"/>
      <c r="K1606" s="318" t="s">
        <v>46</v>
      </c>
      <c r="L1606" s="403"/>
      <c r="M1606" s="403"/>
      <c r="N1606" s="319"/>
      <c r="O1606" s="404" t="s">
        <v>47</v>
      </c>
      <c r="P1606" s="404"/>
      <c r="Q1606" s="404"/>
      <c r="R1606" s="346"/>
      <c r="T1606" s="14"/>
      <c r="U1606" s="14"/>
      <c r="V1606" s="14"/>
    </row>
    <row r="1607" spans="1:22" ht="31.5" customHeight="1" thickBot="1">
      <c r="A1607" s="313">
        <v>99</v>
      </c>
      <c r="B1607" s="15" t="s">
        <v>48</v>
      </c>
      <c r="C1607" s="11" t="s">
        <v>49</v>
      </c>
      <c r="D1607" s="313" t="s">
        <v>50</v>
      </c>
      <c r="E1607" s="313" t="s">
        <v>51</v>
      </c>
      <c r="F1607" s="315" t="s">
        <v>52</v>
      </c>
      <c r="G1607" s="16" t="s">
        <v>53</v>
      </c>
      <c r="H1607" s="17" t="s">
        <v>54</v>
      </c>
      <c r="I1607" s="18" t="s">
        <v>53</v>
      </c>
      <c r="J1607" s="17" t="s">
        <v>54</v>
      </c>
      <c r="K1607" s="317" t="s">
        <v>55</v>
      </c>
      <c r="L1607" s="318"/>
      <c r="M1607" s="320" t="s">
        <v>56</v>
      </c>
      <c r="N1607" s="317"/>
      <c r="O1607" s="321" t="s">
        <v>57</v>
      </c>
      <c r="P1607" s="321"/>
      <c r="Q1607" s="323" t="s">
        <v>58</v>
      </c>
      <c r="R1607" s="324"/>
      <c r="T1607" s="19"/>
      <c r="U1607" s="43"/>
      <c r="V1607" s="20"/>
    </row>
    <row r="1608" spans="1:22" ht="24" customHeight="1" thickBot="1">
      <c r="A1608" s="313"/>
      <c r="B1608" s="397" t="str">
        <f>IF('様式第６号(2)'!B249="","",'様式第６号(2)'!B249)</f>
        <v/>
      </c>
      <c r="C1608" s="21" t="s">
        <v>59</v>
      </c>
      <c r="D1608" s="313"/>
      <c r="E1608" s="313"/>
      <c r="F1608" s="315"/>
      <c r="G1608" s="348" t="s">
        <v>60</v>
      </c>
      <c r="H1608" s="399" t="s">
        <v>61</v>
      </c>
      <c r="I1608" s="400" t="s">
        <v>62</v>
      </c>
      <c r="J1608" s="384" t="s">
        <v>63</v>
      </c>
      <c r="K1608" s="319"/>
      <c r="L1608" s="318"/>
      <c r="M1608" s="320"/>
      <c r="N1608" s="317"/>
      <c r="O1608" s="322"/>
      <c r="P1608" s="322"/>
      <c r="Q1608" s="325"/>
      <c r="R1608" s="326"/>
    </row>
    <row r="1609" spans="1:22" ht="17.25" customHeight="1">
      <c r="A1609" s="313"/>
      <c r="B1609" s="398"/>
      <c r="C1609" s="340"/>
      <c r="D1609" s="313"/>
      <c r="E1609" s="313"/>
      <c r="F1609" s="315"/>
      <c r="G1609" s="349"/>
      <c r="H1609" s="385"/>
      <c r="I1609" s="401"/>
      <c r="J1609" s="385"/>
      <c r="K1609" s="388" t="str">
        <f>IFERROR((IF((I1620+J1620)&gt;12000*E1620,ROUNDUP(12000*E1620*I1620/(I1620+J1620),0),"")),"")</f>
        <v/>
      </c>
      <c r="L1609" s="388"/>
      <c r="M1609" s="391" t="str">
        <f>IFERROR((IF((I1620+J1620)&gt;12000*E1620,ROUNDUP(12000*E1620*J1620/(I1620+J1620),0),"")),"")</f>
        <v/>
      </c>
      <c r="N1609" s="392"/>
      <c r="O1609" s="351" t="str">
        <f>IF(AND(I1620="",K1609=""),"",MIN(I1620,K1609)+K1616)</f>
        <v/>
      </c>
      <c r="P1609" s="352"/>
      <c r="Q1609" s="355" t="str">
        <f>IF(AND(J1620="",M1609=""),"",MIN(J1620,M1609)+M1616)</f>
        <v/>
      </c>
      <c r="R1609" s="356"/>
    </row>
    <row r="1610" spans="1:22" ht="15.75" customHeight="1">
      <c r="A1610" s="313"/>
      <c r="B1610" s="398"/>
      <c r="C1610" s="341"/>
      <c r="D1610" s="313"/>
      <c r="E1610" s="313"/>
      <c r="F1610" s="315"/>
      <c r="G1610" s="349"/>
      <c r="H1610" s="385"/>
      <c r="I1610" s="401"/>
      <c r="J1610" s="385"/>
      <c r="K1610" s="389"/>
      <c r="L1610" s="389"/>
      <c r="M1610" s="393"/>
      <c r="N1610" s="394"/>
      <c r="O1610" s="353"/>
      <c r="P1610" s="353"/>
      <c r="Q1610" s="357"/>
      <c r="R1610" s="358"/>
    </row>
    <row r="1611" spans="1:22" ht="19.5" customHeight="1" thickBot="1">
      <c r="A1611" s="313"/>
      <c r="B1611" s="398"/>
      <c r="C1611" s="341"/>
      <c r="D1611" s="314"/>
      <c r="E1611" s="314"/>
      <c r="F1611" s="316"/>
      <c r="G1611" s="350"/>
      <c r="H1611" s="386"/>
      <c r="I1611" s="402"/>
      <c r="J1611" s="386"/>
      <c r="K1611" s="389"/>
      <c r="L1611" s="389"/>
      <c r="M1611" s="393"/>
      <c r="N1611" s="394"/>
      <c r="O1611" s="353"/>
      <c r="P1611" s="353"/>
      <c r="Q1611" s="357"/>
      <c r="R1611" s="358"/>
    </row>
    <row r="1612" spans="1:22" ht="45" customHeight="1">
      <c r="A1612" s="313"/>
      <c r="B1612" s="398"/>
      <c r="C1612" s="25" t="s">
        <v>66</v>
      </c>
      <c r="D1612" s="361" t="str">
        <f>IF('様式第６号(2)'!T249="","",'様式第６号(2)'!T249)</f>
        <v/>
      </c>
      <c r="E1612" s="361" t="str">
        <f>IF('様式第６号(3)'!W242="","",'様式第６号(3)'!W242)</f>
        <v/>
      </c>
      <c r="F1612" s="363" t="str">
        <f>IF(OR(D1612="",E1612=""),"",D1612+E1612)</f>
        <v/>
      </c>
      <c r="G1612" s="365" t="str">
        <f>IF(F1612&lt;=F1620,D1612,"")</f>
        <v/>
      </c>
      <c r="H1612" s="367" t="str">
        <f>IF(F1612&lt;=F1620,E1612,"")</f>
        <v/>
      </c>
      <c r="I1612" s="369" t="str">
        <f>IF('様式第６号(2)'!V249="","",'様式第６号(2)'!V249)</f>
        <v/>
      </c>
      <c r="J1612" s="371" t="str">
        <f>IF('様式第６号(3)'!P242="","",'様式第６号(3)'!P242)</f>
        <v/>
      </c>
      <c r="K1612" s="389"/>
      <c r="L1612" s="389"/>
      <c r="M1612" s="393"/>
      <c r="N1612" s="394"/>
      <c r="O1612" s="353"/>
      <c r="P1612" s="353"/>
      <c r="Q1612" s="357"/>
      <c r="R1612" s="358"/>
    </row>
    <row r="1613" spans="1:22" ht="19.5" customHeight="1" thickBot="1">
      <c r="A1613" s="313"/>
      <c r="B1613" s="398"/>
      <c r="C1613" s="340"/>
      <c r="D1613" s="362"/>
      <c r="E1613" s="362"/>
      <c r="F1613" s="364"/>
      <c r="G1613" s="366"/>
      <c r="H1613" s="368"/>
      <c r="I1613" s="370"/>
      <c r="J1613" s="372"/>
      <c r="K1613" s="390"/>
      <c r="L1613" s="390"/>
      <c r="M1613" s="395"/>
      <c r="N1613" s="396"/>
      <c r="O1613" s="354"/>
      <c r="P1613" s="354"/>
      <c r="Q1613" s="359"/>
      <c r="R1613" s="360"/>
    </row>
    <row r="1614" spans="1:22" ht="28.5" customHeight="1" thickBot="1">
      <c r="A1614" s="313"/>
      <c r="B1614" s="398"/>
      <c r="C1614" s="341"/>
      <c r="D1614" s="12" t="s">
        <v>11</v>
      </c>
      <c r="E1614" s="12" t="s">
        <v>12</v>
      </c>
      <c r="F1614" s="26" t="s">
        <v>13</v>
      </c>
      <c r="G1614" s="334" t="s">
        <v>67</v>
      </c>
      <c r="H1614" s="335"/>
      <c r="I1614" s="42" t="s">
        <v>68</v>
      </c>
      <c r="J1614" s="27" t="s">
        <v>69</v>
      </c>
      <c r="K1614" s="342" t="s">
        <v>70</v>
      </c>
      <c r="L1614" s="342"/>
      <c r="M1614" s="342"/>
      <c r="N1614" s="335"/>
    </row>
    <row r="1615" spans="1:22" ht="41.25" customHeight="1" thickBot="1">
      <c r="A1615" s="313"/>
      <c r="B1615" s="343" t="str">
        <f>IF('様式第６号(2)'!D249="","",'様式第６号(2)'!D249)</f>
        <v/>
      </c>
      <c r="C1615" s="341"/>
      <c r="D1615" s="313" t="s">
        <v>71</v>
      </c>
      <c r="E1615" s="313" t="s">
        <v>72</v>
      </c>
      <c r="F1615" s="315" t="s">
        <v>73</v>
      </c>
      <c r="G1615" s="42" t="s">
        <v>74</v>
      </c>
      <c r="H1615" s="27" t="s">
        <v>75</v>
      </c>
      <c r="I1615" s="42" t="s">
        <v>74</v>
      </c>
      <c r="J1615" s="27" t="s">
        <v>75</v>
      </c>
      <c r="K1615" s="345" t="s">
        <v>57</v>
      </c>
      <c r="L1615" s="346"/>
      <c r="M1615" s="347" t="s">
        <v>76</v>
      </c>
      <c r="N1615" s="346"/>
      <c r="O1615" s="28"/>
      <c r="P1615" s="4"/>
      <c r="Q1615" s="4"/>
    </row>
    <row r="1616" spans="1:22" ht="18.75" customHeight="1">
      <c r="A1616" s="313"/>
      <c r="B1616" s="343"/>
      <c r="C1616" s="29" t="s">
        <v>78</v>
      </c>
      <c r="D1616" s="313"/>
      <c r="E1616" s="313"/>
      <c r="F1616" s="315"/>
      <c r="G1616" s="348" t="s">
        <v>79</v>
      </c>
      <c r="H1616" s="384" t="s">
        <v>80</v>
      </c>
      <c r="I1616" s="387" t="str">
        <f>IF(E1620="","",MIN(G1612,G1620)+SUM(I1612))</f>
        <v/>
      </c>
      <c r="J1616" s="333" t="str">
        <f>IF(E1620="","",MIN(H1612,H1620)+SUM(J1612))</f>
        <v/>
      </c>
      <c r="K1616" s="373" t="str">
        <f>IF('様式第６号(2)'!AB249="","",'様式第６号(2)'!AB249)</f>
        <v/>
      </c>
      <c r="L1616" s="373"/>
      <c r="M1616" s="375" t="str">
        <f>IF('様式第６号(3)'!V242="","",'様式第６号(3)'!V242)</f>
        <v/>
      </c>
      <c r="N1616" s="376"/>
      <c r="P1616" s="4"/>
      <c r="Q1616" s="4"/>
    </row>
    <row r="1617" spans="1:22" ht="19.5" customHeight="1" thickBot="1">
      <c r="A1617" s="313"/>
      <c r="B1617" s="343"/>
      <c r="C1617" s="379" t="str">
        <f>IFERROR(C1613/C1609,"")</f>
        <v/>
      </c>
      <c r="D1617" s="313"/>
      <c r="E1617" s="313"/>
      <c r="F1617" s="315"/>
      <c r="G1617" s="349"/>
      <c r="H1617" s="385"/>
      <c r="I1617" s="328"/>
      <c r="J1617" s="330"/>
      <c r="K1617" s="373"/>
      <c r="L1617" s="373"/>
      <c r="M1617" s="375"/>
      <c r="N1617" s="376"/>
      <c r="P1617" s="4"/>
      <c r="Q1617" s="4"/>
    </row>
    <row r="1618" spans="1:22" ht="15.75" customHeight="1">
      <c r="A1618" s="313"/>
      <c r="B1618" s="343"/>
      <c r="C1618" s="380"/>
      <c r="D1618" s="313"/>
      <c r="E1618" s="313"/>
      <c r="F1618" s="315"/>
      <c r="G1618" s="349"/>
      <c r="H1618" s="385"/>
      <c r="I1618" s="30" t="s">
        <v>35</v>
      </c>
      <c r="J1618" s="31" t="s">
        <v>35</v>
      </c>
      <c r="K1618" s="373"/>
      <c r="L1618" s="373"/>
      <c r="M1618" s="375"/>
      <c r="N1618" s="376"/>
      <c r="P1618" s="4"/>
      <c r="Q1618" s="4"/>
    </row>
    <row r="1619" spans="1:22" ht="18.75" customHeight="1" thickBot="1">
      <c r="A1619" s="313"/>
      <c r="B1619" s="343"/>
      <c r="C1619" s="32" t="s">
        <v>82</v>
      </c>
      <c r="D1619" s="314"/>
      <c r="E1619" s="314"/>
      <c r="F1619" s="316"/>
      <c r="G1619" s="350"/>
      <c r="H1619" s="386"/>
      <c r="I1619" s="54">
        <f>'様式第６号(2)'!$I$18</f>
        <v>0</v>
      </c>
      <c r="J1619" s="55">
        <f>'様式第６号(3)'!$I$18</f>
        <v>0</v>
      </c>
      <c r="K1619" s="373"/>
      <c r="L1619" s="373"/>
      <c r="M1619" s="375"/>
      <c r="N1619" s="376"/>
      <c r="P1619" s="4"/>
      <c r="Q1619" s="4"/>
    </row>
    <row r="1620" spans="1:22" ht="45" customHeight="1">
      <c r="A1620" s="313"/>
      <c r="B1620" s="343"/>
      <c r="C1620" s="379" t="str">
        <f>IF(OR(C1609="",C1613=""),"",IF(AND(C1617&gt;=0.85,C1617&lt;=1.15),"○","×"))</f>
        <v/>
      </c>
      <c r="D1620" s="382" t="str">
        <f>IF(C1609="","",C1609)</f>
        <v/>
      </c>
      <c r="E1620" s="336"/>
      <c r="F1620" s="338" t="str">
        <f>IFERROR(D1620*E1620,"")</f>
        <v/>
      </c>
      <c r="G1620" s="327" t="str">
        <f>IF(F1620&lt;F1612,ROUNDUP(F1620*D1612/ F1612,0),"")</f>
        <v/>
      </c>
      <c r="H1620" s="329" t="str">
        <f>IF(F1620&lt;F1612,ROUNDUP(F1620*E1612/ F1612,0),"")</f>
        <v/>
      </c>
      <c r="I1620" s="331" t="str">
        <f>IFERROR(ROUNDUP(I1616*I1619,0),"")</f>
        <v/>
      </c>
      <c r="J1620" s="333" t="str">
        <f>IFERROR(ROUNDUP(J1616*J1619,0),"")</f>
        <v/>
      </c>
      <c r="K1620" s="373"/>
      <c r="L1620" s="373"/>
      <c r="M1620" s="375"/>
      <c r="N1620" s="376"/>
      <c r="P1620" s="4"/>
      <c r="Q1620" s="4"/>
    </row>
    <row r="1621" spans="1:22" ht="19.5" customHeight="1" thickBot="1">
      <c r="A1621" s="314"/>
      <c r="B1621" s="344"/>
      <c r="C1621" s="381"/>
      <c r="D1621" s="383"/>
      <c r="E1621" s="337"/>
      <c r="F1621" s="339"/>
      <c r="G1621" s="328"/>
      <c r="H1621" s="330"/>
      <c r="I1621" s="332"/>
      <c r="J1621" s="330"/>
      <c r="K1621" s="374"/>
      <c r="L1621" s="374"/>
      <c r="M1621" s="377"/>
      <c r="N1621" s="378"/>
      <c r="P1621" s="33"/>
      <c r="Q1621" s="34"/>
      <c r="R1621" s="34"/>
    </row>
    <row r="1622" spans="1:22" ht="24" customHeight="1" thickBot="1">
      <c r="A1622" s="10" t="s">
        <v>108</v>
      </c>
      <c r="B1622" s="11" t="s">
        <v>84</v>
      </c>
      <c r="C1622" s="12" t="s">
        <v>7</v>
      </c>
      <c r="D1622" s="12" t="s">
        <v>8</v>
      </c>
      <c r="E1622" s="12" t="s">
        <v>9</v>
      </c>
      <c r="F1622" s="13" t="s">
        <v>10</v>
      </c>
      <c r="G1622" s="334" t="s">
        <v>44</v>
      </c>
      <c r="H1622" s="335"/>
      <c r="I1622" s="334" t="s">
        <v>45</v>
      </c>
      <c r="J1622" s="335"/>
      <c r="K1622" s="318" t="s">
        <v>46</v>
      </c>
      <c r="L1622" s="403"/>
      <c r="M1622" s="403"/>
      <c r="N1622" s="319"/>
      <c r="O1622" s="404" t="s">
        <v>47</v>
      </c>
      <c r="P1622" s="404"/>
      <c r="Q1622" s="404"/>
      <c r="R1622" s="346"/>
      <c r="T1622" s="14"/>
      <c r="U1622" s="14"/>
      <c r="V1622" s="14"/>
    </row>
    <row r="1623" spans="1:22" ht="31.5" customHeight="1" thickBot="1">
      <c r="A1623" s="312">
        <v>100</v>
      </c>
      <c r="B1623" s="15" t="s">
        <v>48</v>
      </c>
      <c r="C1623" s="11" t="s">
        <v>49</v>
      </c>
      <c r="D1623" s="313" t="s">
        <v>50</v>
      </c>
      <c r="E1623" s="313" t="s">
        <v>51</v>
      </c>
      <c r="F1623" s="315" t="s">
        <v>52</v>
      </c>
      <c r="G1623" s="16" t="s">
        <v>53</v>
      </c>
      <c r="H1623" s="17" t="s">
        <v>54</v>
      </c>
      <c r="I1623" s="18" t="s">
        <v>53</v>
      </c>
      <c r="J1623" s="17" t="s">
        <v>54</v>
      </c>
      <c r="K1623" s="317" t="s">
        <v>55</v>
      </c>
      <c r="L1623" s="318"/>
      <c r="M1623" s="320" t="s">
        <v>56</v>
      </c>
      <c r="N1623" s="317"/>
      <c r="O1623" s="321" t="s">
        <v>57</v>
      </c>
      <c r="P1623" s="321"/>
      <c r="Q1623" s="323" t="s">
        <v>58</v>
      </c>
      <c r="R1623" s="324"/>
      <c r="T1623" s="19"/>
      <c r="U1623" s="43"/>
      <c r="V1623" s="20"/>
    </row>
    <row r="1624" spans="1:22" ht="24" customHeight="1" thickBot="1">
      <c r="A1624" s="313"/>
      <c r="B1624" s="397" t="str">
        <f>IF('様式第６号(2)'!B251="","",'様式第６号(2)'!B251)</f>
        <v/>
      </c>
      <c r="C1624" s="21" t="s">
        <v>59</v>
      </c>
      <c r="D1624" s="313"/>
      <c r="E1624" s="313"/>
      <c r="F1624" s="315"/>
      <c r="G1624" s="348" t="s">
        <v>60</v>
      </c>
      <c r="H1624" s="399" t="s">
        <v>61</v>
      </c>
      <c r="I1624" s="400" t="s">
        <v>62</v>
      </c>
      <c r="J1624" s="384" t="s">
        <v>63</v>
      </c>
      <c r="K1624" s="319"/>
      <c r="L1624" s="318"/>
      <c r="M1624" s="320"/>
      <c r="N1624" s="317"/>
      <c r="O1624" s="322"/>
      <c r="P1624" s="322"/>
      <c r="Q1624" s="325"/>
      <c r="R1624" s="326"/>
    </row>
    <row r="1625" spans="1:22" ht="17.25" customHeight="1">
      <c r="A1625" s="313"/>
      <c r="B1625" s="398"/>
      <c r="C1625" s="340"/>
      <c r="D1625" s="313"/>
      <c r="E1625" s="313"/>
      <c r="F1625" s="315"/>
      <c r="G1625" s="349"/>
      <c r="H1625" s="385"/>
      <c r="I1625" s="401"/>
      <c r="J1625" s="385"/>
      <c r="K1625" s="388" t="str">
        <f>IFERROR((IF((I1636+J1636)&gt;12000*E1636,ROUNDUP(12000*E1636*I1636/(I1636+J1636),0),"")),"")</f>
        <v/>
      </c>
      <c r="L1625" s="388"/>
      <c r="M1625" s="391" t="str">
        <f>IFERROR((IF((I1636+J1636)&gt;12000*E1636,ROUNDUP(12000*E1636*J1636/(I1636+J1636),0),"")),"")</f>
        <v/>
      </c>
      <c r="N1625" s="392"/>
      <c r="O1625" s="351" t="str">
        <f>IF(AND(I1636="",K1625=""),"",MIN(I1636,K1625)+K1632)</f>
        <v/>
      </c>
      <c r="P1625" s="352"/>
      <c r="Q1625" s="355" t="str">
        <f>IF(AND(J1636="",M1625=""),"",MIN(J1636,M1625)+M1632)</f>
        <v/>
      </c>
      <c r="R1625" s="356"/>
    </row>
    <row r="1626" spans="1:22" ht="15.75" customHeight="1">
      <c r="A1626" s="313"/>
      <c r="B1626" s="398"/>
      <c r="C1626" s="341"/>
      <c r="D1626" s="313"/>
      <c r="E1626" s="313"/>
      <c r="F1626" s="315"/>
      <c r="G1626" s="349"/>
      <c r="H1626" s="385"/>
      <c r="I1626" s="401"/>
      <c r="J1626" s="385"/>
      <c r="K1626" s="389"/>
      <c r="L1626" s="389"/>
      <c r="M1626" s="393"/>
      <c r="N1626" s="394"/>
      <c r="O1626" s="353"/>
      <c r="P1626" s="353"/>
      <c r="Q1626" s="357"/>
      <c r="R1626" s="358"/>
    </row>
    <row r="1627" spans="1:22" ht="19.5" customHeight="1" thickBot="1">
      <c r="A1627" s="313"/>
      <c r="B1627" s="398"/>
      <c r="C1627" s="341"/>
      <c r="D1627" s="314"/>
      <c r="E1627" s="314"/>
      <c r="F1627" s="316"/>
      <c r="G1627" s="350"/>
      <c r="H1627" s="386"/>
      <c r="I1627" s="402"/>
      <c r="J1627" s="386"/>
      <c r="K1627" s="389"/>
      <c r="L1627" s="389"/>
      <c r="M1627" s="393"/>
      <c r="N1627" s="394"/>
      <c r="O1627" s="353"/>
      <c r="P1627" s="353"/>
      <c r="Q1627" s="357"/>
      <c r="R1627" s="358"/>
    </row>
    <row r="1628" spans="1:22" ht="45" customHeight="1">
      <c r="A1628" s="313"/>
      <c r="B1628" s="398"/>
      <c r="C1628" s="25" t="s">
        <v>66</v>
      </c>
      <c r="D1628" s="361" t="str">
        <f>IF('様式第６号(2)'!T251="","",'様式第６号(2)'!T251)</f>
        <v/>
      </c>
      <c r="E1628" s="361" t="str">
        <f>IF('様式第６号(3)'!W244="","",'様式第６号(3)'!W244)</f>
        <v/>
      </c>
      <c r="F1628" s="363" t="str">
        <f>IF(OR(D1628="",E1628=""),"",D1628+E1628)</f>
        <v/>
      </c>
      <c r="G1628" s="365" t="str">
        <f>IF(F1628&lt;=F1636,D1628,"")</f>
        <v/>
      </c>
      <c r="H1628" s="367" t="str">
        <f>IF(F1628&lt;=F1636,E1628,"")</f>
        <v/>
      </c>
      <c r="I1628" s="369" t="str">
        <f>IF('様式第６号(2)'!V251="","",'様式第６号(2)'!V251)</f>
        <v/>
      </c>
      <c r="J1628" s="371" t="str">
        <f>IF('様式第６号(3)'!P244="","",'様式第６号(3)'!P244)</f>
        <v/>
      </c>
      <c r="K1628" s="389"/>
      <c r="L1628" s="389"/>
      <c r="M1628" s="393"/>
      <c r="N1628" s="394"/>
      <c r="O1628" s="353"/>
      <c r="P1628" s="353"/>
      <c r="Q1628" s="357"/>
      <c r="R1628" s="358"/>
    </row>
    <row r="1629" spans="1:22" ht="19.5" customHeight="1" thickBot="1">
      <c r="A1629" s="313"/>
      <c r="B1629" s="398"/>
      <c r="C1629" s="340"/>
      <c r="D1629" s="362"/>
      <c r="E1629" s="362"/>
      <c r="F1629" s="364"/>
      <c r="G1629" s="366"/>
      <c r="H1629" s="368"/>
      <c r="I1629" s="370"/>
      <c r="J1629" s="372"/>
      <c r="K1629" s="390"/>
      <c r="L1629" s="390"/>
      <c r="M1629" s="395"/>
      <c r="N1629" s="396"/>
      <c r="O1629" s="354"/>
      <c r="P1629" s="354"/>
      <c r="Q1629" s="359"/>
      <c r="R1629" s="360"/>
    </row>
    <row r="1630" spans="1:22" ht="28.5" customHeight="1" thickBot="1">
      <c r="A1630" s="313"/>
      <c r="B1630" s="398"/>
      <c r="C1630" s="341"/>
      <c r="D1630" s="12" t="s">
        <v>11</v>
      </c>
      <c r="E1630" s="12" t="s">
        <v>12</v>
      </c>
      <c r="F1630" s="26" t="s">
        <v>13</v>
      </c>
      <c r="G1630" s="334" t="s">
        <v>67</v>
      </c>
      <c r="H1630" s="335"/>
      <c r="I1630" s="42" t="s">
        <v>68</v>
      </c>
      <c r="J1630" s="27" t="s">
        <v>69</v>
      </c>
      <c r="K1630" s="342" t="s">
        <v>70</v>
      </c>
      <c r="L1630" s="342"/>
      <c r="M1630" s="342"/>
      <c r="N1630" s="335"/>
    </row>
    <row r="1631" spans="1:22" ht="41.25" customHeight="1" thickBot="1">
      <c r="A1631" s="313"/>
      <c r="B1631" s="343" t="str">
        <f>IF('様式第６号(2)'!D251="","",'様式第６号(2)'!D251)</f>
        <v/>
      </c>
      <c r="C1631" s="341"/>
      <c r="D1631" s="313" t="s">
        <v>71</v>
      </c>
      <c r="E1631" s="313" t="s">
        <v>72</v>
      </c>
      <c r="F1631" s="315" t="s">
        <v>73</v>
      </c>
      <c r="G1631" s="42" t="s">
        <v>74</v>
      </c>
      <c r="H1631" s="27" t="s">
        <v>75</v>
      </c>
      <c r="I1631" s="42" t="s">
        <v>74</v>
      </c>
      <c r="J1631" s="27" t="s">
        <v>75</v>
      </c>
      <c r="K1631" s="345" t="s">
        <v>57</v>
      </c>
      <c r="L1631" s="346"/>
      <c r="M1631" s="347" t="s">
        <v>76</v>
      </c>
      <c r="N1631" s="346"/>
      <c r="O1631" s="28"/>
      <c r="P1631" s="4"/>
      <c r="Q1631" s="4"/>
    </row>
    <row r="1632" spans="1:22" ht="18.75" customHeight="1">
      <c r="A1632" s="313"/>
      <c r="B1632" s="343"/>
      <c r="C1632" s="29" t="s">
        <v>78</v>
      </c>
      <c r="D1632" s="313"/>
      <c r="E1632" s="313"/>
      <c r="F1632" s="315"/>
      <c r="G1632" s="348" t="s">
        <v>79</v>
      </c>
      <c r="H1632" s="384" t="s">
        <v>80</v>
      </c>
      <c r="I1632" s="387" t="str">
        <f>IF(E1636="","",MIN(G1628,G1636)+SUM(I1628))</f>
        <v/>
      </c>
      <c r="J1632" s="333" t="str">
        <f>IF(E1636="","",MIN(H1628,H1636)+SUM(J1628))</f>
        <v/>
      </c>
      <c r="K1632" s="373" t="str">
        <f>IF('様式第６号(2)'!AB251="","",'様式第６号(2)'!AB251)</f>
        <v/>
      </c>
      <c r="L1632" s="373"/>
      <c r="M1632" s="375" t="str">
        <f>IF('様式第６号(3)'!V244="","",'様式第６号(3)'!V244)</f>
        <v/>
      </c>
      <c r="N1632" s="376"/>
      <c r="P1632" s="4"/>
      <c r="Q1632" s="4"/>
    </row>
    <row r="1633" spans="1:22" ht="19.5" customHeight="1" thickBot="1">
      <c r="A1633" s="313"/>
      <c r="B1633" s="343"/>
      <c r="C1633" s="379" t="str">
        <f>IFERROR(C1629/C1625,"")</f>
        <v/>
      </c>
      <c r="D1633" s="313"/>
      <c r="E1633" s="313"/>
      <c r="F1633" s="315"/>
      <c r="G1633" s="349"/>
      <c r="H1633" s="385"/>
      <c r="I1633" s="328"/>
      <c r="J1633" s="330"/>
      <c r="K1633" s="373"/>
      <c r="L1633" s="373"/>
      <c r="M1633" s="375"/>
      <c r="N1633" s="376"/>
      <c r="P1633" s="4"/>
      <c r="Q1633" s="4"/>
    </row>
    <row r="1634" spans="1:22" ht="15.75" customHeight="1">
      <c r="A1634" s="313"/>
      <c r="B1634" s="343"/>
      <c r="C1634" s="380"/>
      <c r="D1634" s="313"/>
      <c r="E1634" s="313"/>
      <c r="F1634" s="315"/>
      <c r="G1634" s="349"/>
      <c r="H1634" s="385"/>
      <c r="I1634" s="30" t="s">
        <v>35</v>
      </c>
      <c r="J1634" s="31" t="s">
        <v>35</v>
      </c>
      <c r="K1634" s="373"/>
      <c r="L1634" s="373"/>
      <c r="M1634" s="375"/>
      <c r="N1634" s="376"/>
      <c r="P1634" s="4"/>
      <c r="Q1634" s="4"/>
    </row>
    <row r="1635" spans="1:22" ht="18.75" customHeight="1" thickBot="1">
      <c r="A1635" s="313"/>
      <c r="B1635" s="343"/>
      <c r="C1635" s="32" t="s">
        <v>82</v>
      </c>
      <c r="D1635" s="314"/>
      <c r="E1635" s="314"/>
      <c r="F1635" s="316"/>
      <c r="G1635" s="350"/>
      <c r="H1635" s="386"/>
      <c r="I1635" s="54">
        <f>'様式第６号(2)'!$I$18</f>
        <v>0</v>
      </c>
      <c r="J1635" s="55">
        <f>'様式第６号(3)'!$I$18</f>
        <v>0</v>
      </c>
      <c r="K1635" s="373"/>
      <c r="L1635" s="373"/>
      <c r="M1635" s="375"/>
      <c r="N1635" s="376"/>
      <c r="P1635" s="4"/>
      <c r="Q1635" s="4"/>
    </row>
    <row r="1636" spans="1:22" ht="45" customHeight="1">
      <c r="A1636" s="313"/>
      <c r="B1636" s="343"/>
      <c r="C1636" s="379" t="str">
        <f>IF(OR(C1625="",C1629=""),"",IF(AND(C1633&gt;=0.85,C1633&lt;=1.15),"○","×"))</f>
        <v/>
      </c>
      <c r="D1636" s="382" t="str">
        <f>IF(C1625="","",C1625)</f>
        <v/>
      </c>
      <c r="E1636" s="336"/>
      <c r="F1636" s="338" t="str">
        <f>IFERROR(D1636*E1636,"")</f>
        <v/>
      </c>
      <c r="G1636" s="327" t="str">
        <f>IF(F1636&lt;F1628,ROUNDUP(F1636*D1628/ F1628,0),"")</f>
        <v/>
      </c>
      <c r="H1636" s="329" t="str">
        <f>IF(F1636&lt;F1628,ROUNDUP(F1636*E1628/ F1628,0),"")</f>
        <v/>
      </c>
      <c r="I1636" s="331" t="str">
        <f>IFERROR(ROUNDUP(I1632*I1635,0),"")</f>
        <v/>
      </c>
      <c r="J1636" s="333" t="str">
        <f>IFERROR(ROUNDUP(J1632*J1635,0),"")</f>
        <v/>
      </c>
      <c r="K1636" s="373"/>
      <c r="L1636" s="373"/>
      <c r="M1636" s="375"/>
      <c r="N1636" s="376"/>
      <c r="P1636" s="4"/>
      <c r="Q1636" s="4"/>
    </row>
    <row r="1637" spans="1:22" ht="19.5" customHeight="1" thickBot="1">
      <c r="A1637" s="314"/>
      <c r="B1637" s="344"/>
      <c r="C1637" s="381"/>
      <c r="D1637" s="383"/>
      <c r="E1637" s="337"/>
      <c r="F1637" s="339"/>
      <c r="G1637" s="328"/>
      <c r="H1637" s="330"/>
      <c r="I1637" s="332"/>
      <c r="J1637" s="330"/>
      <c r="K1637" s="374"/>
      <c r="L1637" s="374"/>
      <c r="M1637" s="377"/>
      <c r="N1637" s="378"/>
      <c r="P1637" s="33"/>
      <c r="Q1637" s="34"/>
      <c r="R1637" s="34"/>
    </row>
    <row r="1638" spans="1:22" ht="24" customHeight="1" thickBot="1">
      <c r="A1638" s="10" t="s">
        <v>108</v>
      </c>
      <c r="B1638" s="11" t="s">
        <v>84</v>
      </c>
      <c r="C1638" s="12" t="s">
        <v>7</v>
      </c>
      <c r="D1638" s="12" t="s">
        <v>8</v>
      </c>
      <c r="E1638" s="12" t="s">
        <v>9</v>
      </c>
      <c r="F1638" s="13" t="s">
        <v>10</v>
      </c>
      <c r="G1638" s="334" t="s">
        <v>44</v>
      </c>
      <c r="H1638" s="335"/>
      <c r="I1638" s="334" t="s">
        <v>45</v>
      </c>
      <c r="J1638" s="335"/>
      <c r="K1638" s="318" t="s">
        <v>46</v>
      </c>
      <c r="L1638" s="403"/>
      <c r="M1638" s="403"/>
      <c r="N1638" s="319"/>
      <c r="O1638" s="404" t="s">
        <v>47</v>
      </c>
      <c r="P1638" s="404"/>
      <c r="Q1638" s="404"/>
      <c r="R1638" s="346"/>
      <c r="T1638" s="14"/>
      <c r="U1638" s="14"/>
      <c r="V1638" s="14"/>
    </row>
    <row r="1639" spans="1:22" ht="31.5" customHeight="1" thickBot="1">
      <c r="A1639" s="312">
        <v>101</v>
      </c>
      <c r="B1639" s="15" t="s">
        <v>48</v>
      </c>
      <c r="C1639" s="11" t="s">
        <v>49</v>
      </c>
      <c r="D1639" s="313" t="s">
        <v>50</v>
      </c>
      <c r="E1639" s="313" t="s">
        <v>51</v>
      </c>
      <c r="F1639" s="315" t="s">
        <v>52</v>
      </c>
      <c r="G1639" s="16" t="s">
        <v>53</v>
      </c>
      <c r="H1639" s="17" t="s">
        <v>54</v>
      </c>
      <c r="I1639" s="18" t="s">
        <v>53</v>
      </c>
      <c r="J1639" s="17" t="s">
        <v>54</v>
      </c>
      <c r="K1639" s="317" t="s">
        <v>55</v>
      </c>
      <c r="L1639" s="318"/>
      <c r="M1639" s="320" t="s">
        <v>56</v>
      </c>
      <c r="N1639" s="317"/>
      <c r="O1639" s="321" t="s">
        <v>57</v>
      </c>
      <c r="P1639" s="321"/>
      <c r="Q1639" s="323" t="s">
        <v>58</v>
      </c>
      <c r="R1639" s="324"/>
      <c r="T1639" s="19"/>
      <c r="U1639" s="43"/>
      <c r="V1639" s="20"/>
    </row>
    <row r="1640" spans="1:22" ht="24" customHeight="1" thickBot="1">
      <c r="A1640" s="313"/>
      <c r="B1640" s="397" t="str">
        <f>IF('様式第６号(2)'!B253="","",'様式第６号(2)'!B253)</f>
        <v/>
      </c>
      <c r="C1640" s="21" t="s">
        <v>59</v>
      </c>
      <c r="D1640" s="313"/>
      <c r="E1640" s="313"/>
      <c r="F1640" s="315"/>
      <c r="G1640" s="348" t="s">
        <v>60</v>
      </c>
      <c r="H1640" s="399" t="s">
        <v>61</v>
      </c>
      <c r="I1640" s="400" t="s">
        <v>62</v>
      </c>
      <c r="J1640" s="384" t="s">
        <v>63</v>
      </c>
      <c r="K1640" s="319"/>
      <c r="L1640" s="318"/>
      <c r="M1640" s="320"/>
      <c r="N1640" s="317"/>
      <c r="O1640" s="322"/>
      <c r="P1640" s="322"/>
      <c r="Q1640" s="325"/>
      <c r="R1640" s="326"/>
    </row>
    <row r="1641" spans="1:22" ht="17.25" customHeight="1">
      <c r="A1641" s="313"/>
      <c r="B1641" s="398"/>
      <c r="C1641" s="340"/>
      <c r="D1641" s="313"/>
      <c r="E1641" s="313"/>
      <c r="F1641" s="315"/>
      <c r="G1641" s="349"/>
      <c r="H1641" s="385"/>
      <c r="I1641" s="401"/>
      <c r="J1641" s="385"/>
      <c r="K1641" s="388" t="str">
        <f>IFERROR((IF((I1652+J1652)&gt;12000*E1652,ROUNDUP(12000*E1652*I1652/(I1652+J1652),0),"")),"")</f>
        <v/>
      </c>
      <c r="L1641" s="388"/>
      <c r="M1641" s="391" t="str">
        <f>IFERROR((IF((I1652+J1652)&gt;12000*E1652,ROUNDUP(12000*E1652*J1652/(I1652+J1652),0),"")),"")</f>
        <v/>
      </c>
      <c r="N1641" s="392"/>
      <c r="O1641" s="351" t="str">
        <f>IF(AND(I1652="",K1641=""),"",MIN(I1652,K1641)+K1648)</f>
        <v/>
      </c>
      <c r="P1641" s="352"/>
      <c r="Q1641" s="355" t="str">
        <f>IF(AND(J1652="",M1641=""),"",MIN(J1652,M1641)+M1648)</f>
        <v/>
      </c>
      <c r="R1641" s="356"/>
    </row>
    <row r="1642" spans="1:22" ht="15.75" customHeight="1">
      <c r="A1642" s="313"/>
      <c r="B1642" s="398"/>
      <c r="C1642" s="341"/>
      <c r="D1642" s="313"/>
      <c r="E1642" s="313"/>
      <c r="F1642" s="315"/>
      <c r="G1642" s="349"/>
      <c r="H1642" s="385"/>
      <c r="I1642" s="401"/>
      <c r="J1642" s="385"/>
      <c r="K1642" s="389"/>
      <c r="L1642" s="389"/>
      <c r="M1642" s="393"/>
      <c r="N1642" s="394"/>
      <c r="O1642" s="353"/>
      <c r="P1642" s="353"/>
      <c r="Q1642" s="357"/>
      <c r="R1642" s="358"/>
    </row>
    <row r="1643" spans="1:22" ht="19.5" customHeight="1" thickBot="1">
      <c r="A1643" s="313"/>
      <c r="B1643" s="398"/>
      <c r="C1643" s="341"/>
      <c r="D1643" s="314"/>
      <c r="E1643" s="314"/>
      <c r="F1643" s="316"/>
      <c r="G1643" s="350"/>
      <c r="H1643" s="386"/>
      <c r="I1643" s="402"/>
      <c r="J1643" s="386"/>
      <c r="K1643" s="389"/>
      <c r="L1643" s="389"/>
      <c r="M1643" s="393"/>
      <c r="N1643" s="394"/>
      <c r="O1643" s="353"/>
      <c r="P1643" s="353"/>
      <c r="Q1643" s="357"/>
      <c r="R1643" s="358"/>
    </row>
    <row r="1644" spans="1:22" ht="45" customHeight="1">
      <c r="A1644" s="313"/>
      <c r="B1644" s="398"/>
      <c r="C1644" s="25" t="s">
        <v>66</v>
      </c>
      <c r="D1644" s="361" t="str">
        <f>IF('様式第６号(2)'!T253="","",'様式第６号(2)'!T253)</f>
        <v/>
      </c>
      <c r="E1644" s="361" t="str">
        <f>IF('様式第６号(3)'!W246="","",'様式第６号(3)'!W246)</f>
        <v/>
      </c>
      <c r="F1644" s="363" t="str">
        <f>IF(OR(D1644="",E1644=""),"",D1644+E1644)</f>
        <v/>
      </c>
      <c r="G1644" s="365" t="str">
        <f>IF(F1644&lt;=F1652,D1644,"")</f>
        <v/>
      </c>
      <c r="H1644" s="367" t="str">
        <f>IF(F1644&lt;=F1652,E1644,"")</f>
        <v/>
      </c>
      <c r="I1644" s="369" t="str">
        <f>IF('様式第６号(2)'!V253="","",'様式第６号(2)'!V253)</f>
        <v/>
      </c>
      <c r="J1644" s="371" t="str">
        <f>IF('様式第６号(3)'!P246="","",'様式第６号(3)'!P246)</f>
        <v/>
      </c>
      <c r="K1644" s="389"/>
      <c r="L1644" s="389"/>
      <c r="M1644" s="393"/>
      <c r="N1644" s="394"/>
      <c r="O1644" s="353"/>
      <c r="P1644" s="353"/>
      <c r="Q1644" s="357"/>
      <c r="R1644" s="358"/>
    </row>
    <row r="1645" spans="1:22" ht="19.5" customHeight="1" thickBot="1">
      <c r="A1645" s="313"/>
      <c r="B1645" s="398"/>
      <c r="C1645" s="340"/>
      <c r="D1645" s="362"/>
      <c r="E1645" s="362"/>
      <c r="F1645" s="364"/>
      <c r="G1645" s="366"/>
      <c r="H1645" s="368"/>
      <c r="I1645" s="370"/>
      <c r="J1645" s="372"/>
      <c r="K1645" s="390"/>
      <c r="L1645" s="390"/>
      <c r="M1645" s="395"/>
      <c r="N1645" s="396"/>
      <c r="O1645" s="354"/>
      <c r="P1645" s="354"/>
      <c r="Q1645" s="359"/>
      <c r="R1645" s="360"/>
    </row>
    <row r="1646" spans="1:22" ht="28.5" customHeight="1" thickBot="1">
      <c r="A1646" s="313"/>
      <c r="B1646" s="398"/>
      <c r="C1646" s="341"/>
      <c r="D1646" s="12" t="s">
        <v>11</v>
      </c>
      <c r="E1646" s="12" t="s">
        <v>12</v>
      </c>
      <c r="F1646" s="26" t="s">
        <v>13</v>
      </c>
      <c r="G1646" s="334" t="s">
        <v>67</v>
      </c>
      <c r="H1646" s="335"/>
      <c r="I1646" s="42" t="s">
        <v>68</v>
      </c>
      <c r="J1646" s="27" t="s">
        <v>69</v>
      </c>
      <c r="K1646" s="342" t="s">
        <v>70</v>
      </c>
      <c r="L1646" s="342"/>
      <c r="M1646" s="342"/>
      <c r="N1646" s="335"/>
    </row>
    <row r="1647" spans="1:22" ht="41.25" customHeight="1" thickBot="1">
      <c r="A1647" s="313"/>
      <c r="B1647" s="343" t="str">
        <f>IF('様式第６号(2)'!D253="","",'様式第６号(2)'!D253)</f>
        <v/>
      </c>
      <c r="C1647" s="341"/>
      <c r="D1647" s="313" t="s">
        <v>71</v>
      </c>
      <c r="E1647" s="313" t="s">
        <v>72</v>
      </c>
      <c r="F1647" s="315" t="s">
        <v>73</v>
      </c>
      <c r="G1647" s="42" t="s">
        <v>74</v>
      </c>
      <c r="H1647" s="27" t="s">
        <v>75</v>
      </c>
      <c r="I1647" s="42" t="s">
        <v>74</v>
      </c>
      <c r="J1647" s="27" t="s">
        <v>75</v>
      </c>
      <c r="K1647" s="345" t="s">
        <v>57</v>
      </c>
      <c r="L1647" s="346"/>
      <c r="M1647" s="347" t="s">
        <v>76</v>
      </c>
      <c r="N1647" s="346"/>
      <c r="O1647" s="28"/>
      <c r="P1647" s="4"/>
      <c r="Q1647" s="4"/>
    </row>
    <row r="1648" spans="1:22" ht="18.75" customHeight="1">
      <c r="A1648" s="313"/>
      <c r="B1648" s="343"/>
      <c r="C1648" s="29" t="s">
        <v>78</v>
      </c>
      <c r="D1648" s="313"/>
      <c r="E1648" s="313"/>
      <c r="F1648" s="315"/>
      <c r="G1648" s="348" t="s">
        <v>79</v>
      </c>
      <c r="H1648" s="384" t="s">
        <v>80</v>
      </c>
      <c r="I1648" s="387" t="str">
        <f>IF(E1652="","",MIN(G1644,G1652)+SUM(I1644))</f>
        <v/>
      </c>
      <c r="J1648" s="333" t="str">
        <f>IF(E1652="","",MIN(H1644,H1652)+SUM(J1644))</f>
        <v/>
      </c>
      <c r="K1648" s="373" t="str">
        <f>IF('様式第６号(2)'!AB253="","",'様式第６号(2)'!AB253)</f>
        <v/>
      </c>
      <c r="L1648" s="373"/>
      <c r="M1648" s="375" t="str">
        <f>IF('様式第６号(3)'!V246="","",'様式第６号(3)'!V246)</f>
        <v/>
      </c>
      <c r="N1648" s="376"/>
      <c r="P1648" s="4"/>
      <c r="Q1648" s="4"/>
    </row>
    <row r="1649" spans="1:22" ht="19.5" customHeight="1" thickBot="1">
      <c r="A1649" s="313"/>
      <c r="B1649" s="343"/>
      <c r="C1649" s="379" t="str">
        <f>IFERROR(C1645/C1641,"")</f>
        <v/>
      </c>
      <c r="D1649" s="313"/>
      <c r="E1649" s="313"/>
      <c r="F1649" s="315"/>
      <c r="G1649" s="349"/>
      <c r="H1649" s="385"/>
      <c r="I1649" s="328"/>
      <c r="J1649" s="330"/>
      <c r="K1649" s="373"/>
      <c r="L1649" s="373"/>
      <c r="M1649" s="375"/>
      <c r="N1649" s="376"/>
      <c r="P1649" s="4"/>
      <c r="Q1649" s="4"/>
    </row>
    <row r="1650" spans="1:22" ht="15.75" customHeight="1">
      <c r="A1650" s="313"/>
      <c r="B1650" s="343"/>
      <c r="C1650" s="380"/>
      <c r="D1650" s="313"/>
      <c r="E1650" s="313"/>
      <c r="F1650" s="315"/>
      <c r="G1650" s="349"/>
      <c r="H1650" s="385"/>
      <c r="I1650" s="30" t="s">
        <v>35</v>
      </c>
      <c r="J1650" s="31" t="s">
        <v>35</v>
      </c>
      <c r="K1650" s="373"/>
      <c r="L1650" s="373"/>
      <c r="M1650" s="375"/>
      <c r="N1650" s="376"/>
      <c r="P1650" s="4"/>
      <c r="Q1650" s="4"/>
    </row>
    <row r="1651" spans="1:22" ht="18.75" customHeight="1" thickBot="1">
      <c r="A1651" s="313"/>
      <c r="B1651" s="343"/>
      <c r="C1651" s="32" t="s">
        <v>82</v>
      </c>
      <c r="D1651" s="314"/>
      <c r="E1651" s="314"/>
      <c r="F1651" s="316"/>
      <c r="G1651" s="350"/>
      <c r="H1651" s="386"/>
      <c r="I1651" s="54">
        <f>'様式第６号(2)'!$I$18</f>
        <v>0</v>
      </c>
      <c r="J1651" s="55">
        <f>'様式第６号(3)'!$I$18</f>
        <v>0</v>
      </c>
      <c r="K1651" s="373"/>
      <c r="L1651" s="373"/>
      <c r="M1651" s="375"/>
      <c r="N1651" s="376"/>
      <c r="P1651" s="4"/>
      <c r="Q1651" s="4"/>
    </row>
    <row r="1652" spans="1:22" ht="45" customHeight="1">
      <c r="A1652" s="313"/>
      <c r="B1652" s="343"/>
      <c r="C1652" s="379" t="str">
        <f>IF(OR(C1641="",C1645=""),"",IF(AND(C1649&gt;=0.85,C1649&lt;=1.15),"○","×"))</f>
        <v/>
      </c>
      <c r="D1652" s="382" t="str">
        <f>IF(C1641="","",C1641)</f>
        <v/>
      </c>
      <c r="E1652" s="336"/>
      <c r="F1652" s="338" t="str">
        <f>IFERROR(D1652*E1652,"")</f>
        <v/>
      </c>
      <c r="G1652" s="327" t="str">
        <f>IF(F1652&lt;F1644,ROUNDUP(F1652*D1644/ F1644,0),"")</f>
        <v/>
      </c>
      <c r="H1652" s="329" t="str">
        <f>IF(F1652&lt;F1644,ROUNDUP(F1652*E1644/ F1644,0),"")</f>
        <v/>
      </c>
      <c r="I1652" s="331" t="str">
        <f>IFERROR(ROUNDUP(I1648*I1651,0),"")</f>
        <v/>
      </c>
      <c r="J1652" s="333" t="str">
        <f>IFERROR(ROUNDUP(J1648*J1651,0),"")</f>
        <v/>
      </c>
      <c r="K1652" s="373"/>
      <c r="L1652" s="373"/>
      <c r="M1652" s="375"/>
      <c r="N1652" s="376"/>
      <c r="P1652" s="4"/>
      <c r="Q1652" s="4"/>
    </row>
    <row r="1653" spans="1:22" ht="19.5" customHeight="1" thickBot="1">
      <c r="A1653" s="314"/>
      <c r="B1653" s="344"/>
      <c r="C1653" s="381"/>
      <c r="D1653" s="383"/>
      <c r="E1653" s="337"/>
      <c r="F1653" s="339"/>
      <c r="G1653" s="328"/>
      <c r="H1653" s="330"/>
      <c r="I1653" s="332"/>
      <c r="J1653" s="330"/>
      <c r="K1653" s="374"/>
      <c r="L1653" s="374"/>
      <c r="M1653" s="377"/>
      <c r="N1653" s="378"/>
      <c r="P1653" s="33"/>
      <c r="Q1653" s="34"/>
      <c r="R1653" s="34"/>
    </row>
    <row r="1654" spans="1:22" ht="24" customHeight="1" thickBot="1">
      <c r="A1654" s="10" t="s">
        <v>108</v>
      </c>
      <c r="B1654" s="11" t="s">
        <v>84</v>
      </c>
      <c r="C1654" s="12" t="s">
        <v>7</v>
      </c>
      <c r="D1654" s="12" t="s">
        <v>8</v>
      </c>
      <c r="E1654" s="12" t="s">
        <v>9</v>
      </c>
      <c r="F1654" s="13" t="s">
        <v>10</v>
      </c>
      <c r="G1654" s="334" t="s">
        <v>44</v>
      </c>
      <c r="H1654" s="335"/>
      <c r="I1654" s="334" t="s">
        <v>45</v>
      </c>
      <c r="J1654" s="335"/>
      <c r="K1654" s="318" t="s">
        <v>46</v>
      </c>
      <c r="L1654" s="403"/>
      <c r="M1654" s="403"/>
      <c r="N1654" s="319"/>
      <c r="O1654" s="404" t="s">
        <v>47</v>
      </c>
      <c r="P1654" s="404"/>
      <c r="Q1654" s="404"/>
      <c r="R1654" s="346"/>
      <c r="T1654" s="14"/>
      <c r="U1654" s="14"/>
      <c r="V1654" s="14"/>
    </row>
    <row r="1655" spans="1:22" ht="31.5" customHeight="1" thickBot="1">
      <c r="A1655" s="312">
        <v>102</v>
      </c>
      <c r="B1655" s="15" t="s">
        <v>48</v>
      </c>
      <c r="C1655" s="11" t="s">
        <v>49</v>
      </c>
      <c r="D1655" s="313" t="s">
        <v>50</v>
      </c>
      <c r="E1655" s="313" t="s">
        <v>51</v>
      </c>
      <c r="F1655" s="315" t="s">
        <v>52</v>
      </c>
      <c r="G1655" s="16" t="s">
        <v>53</v>
      </c>
      <c r="H1655" s="17" t="s">
        <v>54</v>
      </c>
      <c r="I1655" s="18" t="s">
        <v>53</v>
      </c>
      <c r="J1655" s="17" t="s">
        <v>54</v>
      </c>
      <c r="K1655" s="317" t="s">
        <v>55</v>
      </c>
      <c r="L1655" s="318"/>
      <c r="M1655" s="320" t="s">
        <v>56</v>
      </c>
      <c r="N1655" s="317"/>
      <c r="O1655" s="321" t="s">
        <v>57</v>
      </c>
      <c r="P1655" s="321"/>
      <c r="Q1655" s="323" t="s">
        <v>58</v>
      </c>
      <c r="R1655" s="324"/>
      <c r="T1655" s="19"/>
      <c r="U1655" s="43"/>
      <c r="V1655" s="20"/>
    </row>
    <row r="1656" spans="1:22" ht="24" customHeight="1" thickBot="1">
      <c r="A1656" s="313"/>
      <c r="B1656" s="397" t="str">
        <f>IF('様式第６号(2)'!B255="","",'様式第６号(2)'!B255)</f>
        <v/>
      </c>
      <c r="C1656" s="21" t="s">
        <v>59</v>
      </c>
      <c r="D1656" s="313"/>
      <c r="E1656" s="313"/>
      <c r="F1656" s="315"/>
      <c r="G1656" s="348" t="s">
        <v>60</v>
      </c>
      <c r="H1656" s="399" t="s">
        <v>61</v>
      </c>
      <c r="I1656" s="400" t="s">
        <v>62</v>
      </c>
      <c r="J1656" s="384" t="s">
        <v>63</v>
      </c>
      <c r="K1656" s="319"/>
      <c r="L1656" s="318"/>
      <c r="M1656" s="320"/>
      <c r="N1656" s="317"/>
      <c r="O1656" s="322"/>
      <c r="P1656" s="322"/>
      <c r="Q1656" s="325"/>
      <c r="R1656" s="326"/>
    </row>
    <row r="1657" spans="1:22" ht="17.25" customHeight="1">
      <c r="A1657" s="313"/>
      <c r="B1657" s="398"/>
      <c r="C1657" s="340"/>
      <c r="D1657" s="313"/>
      <c r="E1657" s="313"/>
      <c r="F1657" s="315"/>
      <c r="G1657" s="349"/>
      <c r="H1657" s="385"/>
      <c r="I1657" s="401"/>
      <c r="J1657" s="385"/>
      <c r="K1657" s="388" t="str">
        <f>IFERROR((IF((I1668+J1668)&gt;12000*E1668,ROUNDUP(12000*E1668*I1668/(I1668+J1668),0),"")),"")</f>
        <v/>
      </c>
      <c r="L1657" s="388"/>
      <c r="M1657" s="391" t="str">
        <f>IFERROR((IF((I1668+J1668)&gt;12000*E1668,ROUNDUP(12000*E1668*J1668/(I1668+J1668),0),"")),"")</f>
        <v/>
      </c>
      <c r="N1657" s="392"/>
      <c r="O1657" s="351" t="str">
        <f>IF(AND(I1668="",K1657=""),"",MIN(I1668,K1657)+K1664)</f>
        <v/>
      </c>
      <c r="P1657" s="352"/>
      <c r="Q1657" s="355" t="str">
        <f>IF(AND(J1668="",M1657=""),"",MIN(J1668,M1657)+M1664)</f>
        <v/>
      </c>
      <c r="R1657" s="356"/>
    </row>
    <row r="1658" spans="1:22" ht="15.75" customHeight="1">
      <c r="A1658" s="313"/>
      <c r="B1658" s="398"/>
      <c r="C1658" s="341"/>
      <c r="D1658" s="313"/>
      <c r="E1658" s="313"/>
      <c r="F1658" s="315"/>
      <c r="G1658" s="349"/>
      <c r="H1658" s="385"/>
      <c r="I1658" s="401"/>
      <c r="J1658" s="385"/>
      <c r="K1658" s="389"/>
      <c r="L1658" s="389"/>
      <c r="M1658" s="393"/>
      <c r="N1658" s="394"/>
      <c r="O1658" s="353"/>
      <c r="P1658" s="353"/>
      <c r="Q1658" s="357"/>
      <c r="R1658" s="358"/>
    </row>
    <row r="1659" spans="1:22" ht="19.5" customHeight="1" thickBot="1">
      <c r="A1659" s="313"/>
      <c r="B1659" s="398"/>
      <c r="C1659" s="341"/>
      <c r="D1659" s="314"/>
      <c r="E1659" s="314"/>
      <c r="F1659" s="316"/>
      <c r="G1659" s="350"/>
      <c r="H1659" s="386"/>
      <c r="I1659" s="402"/>
      <c r="J1659" s="386"/>
      <c r="K1659" s="389"/>
      <c r="L1659" s="389"/>
      <c r="M1659" s="393"/>
      <c r="N1659" s="394"/>
      <c r="O1659" s="353"/>
      <c r="P1659" s="353"/>
      <c r="Q1659" s="357"/>
      <c r="R1659" s="358"/>
    </row>
    <row r="1660" spans="1:22" ht="45" customHeight="1">
      <c r="A1660" s="313"/>
      <c r="B1660" s="398"/>
      <c r="C1660" s="25" t="s">
        <v>66</v>
      </c>
      <c r="D1660" s="361" t="str">
        <f>IF('様式第６号(2)'!T255="","",'様式第６号(2)'!T255)</f>
        <v/>
      </c>
      <c r="E1660" s="361" t="str">
        <f>IF('様式第６号(3)'!W248="","",'様式第６号(3)'!W248)</f>
        <v/>
      </c>
      <c r="F1660" s="363" t="str">
        <f>IF(OR(D1660="",E1660=""),"",D1660+E1660)</f>
        <v/>
      </c>
      <c r="G1660" s="365" t="str">
        <f>IF(F1660&lt;=F1668,D1660,"")</f>
        <v/>
      </c>
      <c r="H1660" s="367" t="str">
        <f>IF(F1660&lt;=F1668,E1660,"")</f>
        <v/>
      </c>
      <c r="I1660" s="369" t="str">
        <f>IF('様式第６号(2)'!V255="","",'様式第６号(2)'!V255)</f>
        <v/>
      </c>
      <c r="J1660" s="371" t="str">
        <f>IF('様式第６号(3)'!P248="","",'様式第６号(3)'!P248)</f>
        <v/>
      </c>
      <c r="K1660" s="389"/>
      <c r="L1660" s="389"/>
      <c r="M1660" s="393"/>
      <c r="N1660" s="394"/>
      <c r="O1660" s="353"/>
      <c r="P1660" s="353"/>
      <c r="Q1660" s="357"/>
      <c r="R1660" s="358"/>
    </row>
    <row r="1661" spans="1:22" ht="19.5" customHeight="1" thickBot="1">
      <c r="A1661" s="313"/>
      <c r="B1661" s="398"/>
      <c r="C1661" s="340"/>
      <c r="D1661" s="362"/>
      <c r="E1661" s="362"/>
      <c r="F1661" s="364"/>
      <c r="G1661" s="366"/>
      <c r="H1661" s="368"/>
      <c r="I1661" s="370"/>
      <c r="J1661" s="372"/>
      <c r="K1661" s="390"/>
      <c r="L1661" s="390"/>
      <c r="M1661" s="395"/>
      <c r="N1661" s="396"/>
      <c r="O1661" s="354"/>
      <c r="P1661" s="354"/>
      <c r="Q1661" s="359"/>
      <c r="R1661" s="360"/>
    </row>
    <row r="1662" spans="1:22" ht="28.5" customHeight="1" thickBot="1">
      <c r="A1662" s="313"/>
      <c r="B1662" s="398"/>
      <c r="C1662" s="341"/>
      <c r="D1662" s="12" t="s">
        <v>11</v>
      </c>
      <c r="E1662" s="12" t="s">
        <v>12</v>
      </c>
      <c r="F1662" s="26" t="s">
        <v>13</v>
      </c>
      <c r="G1662" s="334" t="s">
        <v>67</v>
      </c>
      <c r="H1662" s="335"/>
      <c r="I1662" s="42" t="s">
        <v>68</v>
      </c>
      <c r="J1662" s="27" t="s">
        <v>69</v>
      </c>
      <c r="K1662" s="342" t="s">
        <v>70</v>
      </c>
      <c r="L1662" s="342"/>
      <c r="M1662" s="342"/>
      <c r="N1662" s="335"/>
    </row>
    <row r="1663" spans="1:22" ht="41.25" customHeight="1" thickBot="1">
      <c r="A1663" s="313"/>
      <c r="B1663" s="343" t="str">
        <f>IF('様式第６号(2)'!D255="","",'様式第６号(2)'!D255)</f>
        <v/>
      </c>
      <c r="C1663" s="341"/>
      <c r="D1663" s="313" t="s">
        <v>71</v>
      </c>
      <c r="E1663" s="313" t="s">
        <v>72</v>
      </c>
      <c r="F1663" s="315" t="s">
        <v>73</v>
      </c>
      <c r="G1663" s="42" t="s">
        <v>74</v>
      </c>
      <c r="H1663" s="27" t="s">
        <v>75</v>
      </c>
      <c r="I1663" s="42" t="s">
        <v>74</v>
      </c>
      <c r="J1663" s="27" t="s">
        <v>75</v>
      </c>
      <c r="K1663" s="345" t="s">
        <v>57</v>
      </c>
      <c r="L1663" s="346"/>
      <c r="M1663" s="347" t="s">
        <v>76</v>
      </c>
      <c r="N1663" s="346"/>
      <c r="O1663" s="28"/>
      <c r="P1663" s="4"/>
      <c r="Q1663" s="4"/>
      <c r="T1663" s="3"/>
      <c r="U1663" s="3"/>
      <c r="V1663" s="3"/>
    </row>
    <row r="1664" spans="1:22" ht="18.75" customHeight="1">
      <c r="A1664" s="313"/>
      <c r="B1664" s="343"/>
      <c r="C1664" s="29" t="s">
        <v>78</v>
      </c>
      <c r="D1664" s="313"/>
      <c r="E1664" s="313"/>
      <c r="F1664" s="315"/>
      <c r="G1664" s="348" t="s">
        <v>79</v>
      </c>
      <c r="H1664" s="384" t="s">
        <v>80</v>
      </c>
      <c r="I1664" s="387" t="str">
        <f>IF(E1668="","",MIN(G1660,G1668)+SUM(I1660))</f>
        <v/>
      </c>
      <c r="J1664" s="333" t="str">
        <f>IF(E1668="","",MIN(H1660,H1668)+SUM(J1660))</f>
        <v/>
      </c>
      <c r="K1664" s="373" t="str">
        <f>IF('様式第６号(2)'!AB255="","",'様式第６号(2)'!AB255)</f>
        <v/>
      </c>
      <c r="L1664" s="373"/>
      <c r="M1664" s="375" t="str">
        <f>IF('様式第６号(3)'!V248="","",'様式第６号(3)'!V248)</f>
        <v/>
      </c>
      <c r="N1664" s="376"/>
      <c r="P1664" s="4"/>
      <c r="Q1664" s="4"/>
      <c r="T1664" s="3"/>
      <c r="U1664" s="3"/>
      <c r="V1664" s="3"/>
    </row>
    <row r="1665" spans="1:22" ht="19.5" customHeight="1" thickBot="1">
      <c r="A1665" s="313"/>
      <c r="B1665" s="343"/>
      <c r="C1665" s="379" t="str">
        <f>IFERROR(C1661/C1657,"")</f>
        <v/>
      </c>
      <c r="D1665" s="313"/>
      <c r="E1665" s="313"/>
      <c r="F1665" s="315"/>
      <c r="G1665" s="349"/>
      <c r="H1665" s="385"/>
      <c r="I1665" s="328"/>
      <c r="J1665" s="330"/>
      <c r="K1665" s="373"/>
      <c r="L1665" s="373"/>
      <c r="M1665" s="375"/>
      <c r="N1665" s="376"/>
      <c r="P1665" s="4"/>
      <c r="Q1665" s="4"/>
      <c r="T1665" s="3"/>
      <c r="U1665" s="3"/>
      <c r="V1665" s="3"/>
    </row>
    <row r="1666" spans="1:22" ht="15.75" customHeight="1">
      <c r="A1666" s="313"/>
      <c r="B1666" s="343"/>
      <c r="C1666" s="380"/>
      <c r="D1666" s="313"/>
      <c r="E1666" s="313"/>
      <c r="F1666" s="315"/>
      <c r="G1666" s="349"/>
      <c r="H1666" s="385"/>
      <c r="I1666" s="30" t="s">
        <v>35</v>
      </c>
      <c r="J1666" s="31" t="s">
        <v>35</v>
      </c>
      <c r="K1666" s="373"/>
      <c r="L1666" s="373"/>
      <c r="M1666" s="375"/>
      <c r="N1666" s="376"/>
      <c r="P1666" s="4"/>
      <c r="Q1666" s="4"/>
      <c r="T1666" s="3"/>
      <c r="U1666" s="3"/>
      <c r="V1666" s="3"/>
    </row>
    <row r="1667" spans="1:22" ht="18.75" customHeight="1" thickBot="1">
      <c r="A1667" s="313"/>
      <c r="B1667" s="343"/>
      <c r="C1667" s="32" t="s">
        <v>82</v>
      </c>
      <c r="D1667" s="314"/>
      <c r="E1667" s="314"/>
      <c r="F1667" s="316"/>
      <c r="G1667" s="350"/>
      <c r="H1667" s="386"/>
      <c r="I1667" s="54">
        <f>'様式第６号(2)'!$I$18</f>
        <v>0</v>
      </c>
      <c r="J1667" s="55">
        <f>'様式第６号(3)'!$I$18</f>
        <v>0</v>
      </c>
      <c r="K1667" s="373"/>
      <c r="L1667" s="373"/>
      <c r="M1667" s="375"/>
      <c r="N1667" s="376"/>
      <c r="P1667" s="4"/>
      <c r="Q1667" s="4"/>
      <c r="T1667" s="3"/>
      <c r="U1667" s="3"/>
      <c r="V1667" s="3"/>
    </row>
    <row r="1668" spans="1:22" ht="45" customHeight="1">
      <c r="A1668" s="313"/>
      <c r="B1668" s="343"/>
      <c r="C1668" s="379" t="str">
        <f>IF(OR(C1657="",C1661=""),"",IF(AND(C1665&gt;=0.85,C1665&lt;=1.15),"○","×"))</f>
        <v/>
      </c>
      <c r="D1668" s="382" t="str">
        <f>IF(C1657="","",C1657)</f>
        <v/>
      </c>
      <c r="E1668" s="336"/>
      <c r="F1668" s="338" t="str">
        <f>IFERROR(D1668*E1668,"")</f>
        <v/>
      </c>
      <c r="G1668" s="327" t="str">
        <f>IF(F1668&lt;F1660,ROUNDUP(F1668*D1660/ F1660,0),"")</f>
        <v/>
      </c>
      <c r="H1668" s="329" t="str">
        <f>IF(F1668&lt;F1660,ROUNDUP(F1668*E1660/ F1660,0),"")</f>
        <v/>
      </c>
      <c r="I1668" s="331" t="str">
        <f>IFERROR(ROUNDUP(I1664*I1667,0),"")</f>
        <v/>
      </c>
      <c r="J1668" s="333" t="str">
        <f>IFERROR(ROUNDUP(J1664*J1667,0),"")</f>
        <v/>
      </c>
      <c r="K1668" s="373"/>
      <c r="L1668" s="373"/>
      <c r="M1668" s="375"/>
      <c r="N1668" s="376"/>
      <c r="P1668" s="4"/>
      <c r="Q1668" s="4"/>
      <c r="T1668" s="3"/>
      <c r="U1668" s="3"/>
      <c r="V1668" s="3"/>
    </row>
    <row r="1669" spans="1:22" ht="19.5" customHeight="1" thickBot="1">
      <c r="A1669" s="314"/>
      <c r="B1669" s="344"/>
      <c r="C1669" s="381"/>
      <c r="D1669" s="383"/>
      <c r="E1669" s="337"/>
      <c r="F1669" s="339"/>
      <c r="G1669" s="328"/>
      <c r="H1669" s="330"/>
      <c r="I1669" s="332"/>
      <c r="J1669" s="330"/>
      <c r="K1669" s="374"/>
      <c r="L1669" s="374"/>
      <c r="M1669" s="377"/>
      <c r="N1669" s="378"/>
      <c r="P1669" s="33"/>
      <c r="Q1669" s="34"/>
      <c r="R1669" s="34"/>
    </row>
    <row r="1670" spans="1:22" ht="24" customHeight="1" thickBot="1">
      <c r="A1670" s="10" t="s">
        <v>108</v>
      </c>
      <c r="B1670" s="11" t="s">
        <v>84</v>
      </c>
      <c r="C1670" s="12" t="s">
        <v>7</v>
      </c>
      <c r="D1670" s="12" t="s">
        <v>8</v>
      </c>
      <c r="E1670" s="12" t="s">
        <v>9</v>
      </c>
      <c r="F1670" s="13" t="s">
        <v>10</v>
      </c>
      <c r="G1670" s="334" t="s">
        <v>44</v>
      </c>
      <c r="H1670" s="335"/>
      <c r="I1670" s="334" t="s">
        <v>45</v>
      </c>
      <c r="J1670" s="335"/>
      <c r="K1670" s="318" t="s">
        <v>46</v>
      </c>
      <c r="L1670" s="403"/>
      <c r="M1670" s="403"/>
      <c r="N1670" s="319"/>
      <c r="O1670" s="404" t="s">
        <v>47</v>
      </c>
      <c r="P1670" s="404"/>
      <c r="Q1670" s="404"/>
      <c r="R1670" s="346"/>
      <c r="T1670" s="14"/>
      <c r="U1670" s="14"/>
      <c r="V1670" s="14"/>
    </row>
    <row r="1671" spans="1:22" ht="31.5" customHeight="1" thickBot="1">
      <c r="A1671" s="313">
        <v>103</v>
      </c>
      <c r="B1671" s="15" t="s">
        <v>48</v>
      </c>
      <c r="C1671" s="11" t="s">
        <v>49</v>
      </c>
      <c r="D1671" s="313" t="s">
        <v>50</v>
      </c>
      <c r="E1671" s="313" t="s">
        <v>51</v>
      </c>
      <c r="F1671" s="315" t="s">
        <v>52</v>
      </c>
      <c r="G1671" s="16" t="s">
        <v>53</v>
      </c>
      <c r="H1671" s="17" t="s">
        <v>54</v>
      </c>
      <c r="I1671" s="18" t="s">
        <v>53</v>
      </c>
      <c r="J1671" s="17" t="s">
        <v>54</v>
      </c>
      <c r="K1671" s="317" t="s">
        <v>55</v>
      </c>
      <c r="L1671" s="318"/>
      <c r="M1671" s="320" t="s">
        <v>56</v>
      </c>
      <c r="N1671" s="317"/>
      <c r="O1671" s="321" t="s">
        <v>57</v>
      </c>
      <c r="P1671" s="321"/>
      <c r="Q1671" s="323" t="s">
        <v>58</v>
      </c>
      <c r="R1671" s="324"/>
      <c r="T1671" s="19"/>
      <c r="U1671" s="43"/>
      <c r="V1671" s="20"/>
    </row>
    <row r="1672" spans="1:22" ht="24" customHeight="1" thickBot="1">
      <c r="A1672" s="313"/>
      <c r="B1672" s="397" t="str">
        <f>IF('様式第６号(2)'!B257="","",'様式第６号(2)'!B257)</f>
        <v/>
      </c>
      <c r="C1672" s="21" t="s">
        <v>59</v>
      </c>
      <c r="D1672" s="313"/>
      <c r="E1672" s="313"/>
      <c r="F1672" s="315"/>
      <c r="G1672" s="348" t="s">
        <v>60</v>
      </c>
      <c r="H1672" s="399" t="s">
        <v>61</v>
      </c>
      <c r="I1672" s="400" t="s">
        <v>62</v>
      </c>
      <c r="J1672" s="384" t="s">
        <v>63</v>
      </c>
      <c r="K1672" s="319"/>
      <c r="L1672" s="318"/>
      <c r="M1672" s="320"/>
      <c r="N1672" s="317"/>
      <c r="O1672" s="322"/>
      <c r="P1672" s="322"/>
      <c r="Q1672" s="325"/>
      <c r="R1672" s="326"/>
    </row>
    <row r="1673" spans="1:22" ht="17.25" customHeight="1">
      <c r="A1673" s="313"/>
      <c r="B1673" s="398"/>
      <c r="C1673" s="340"/>
      <c r="D1673" s="313"/>
      <c r="E1673" s="313"/>
      <c r="F1673" s="315"/>
      <c r="G1673" s="349"/>
      <c r="H1673" s="385"/>
      <c r="I1673" s="401"/>
      <c r="J1673" s="385"/>
      <c r="K1673" s="388" t="str">
        <f>IFERROR((IF((I1684+J1684)&gt;12000*E1684,ROUNDUP(12000*E1684*I1684/(I1684+J1684),0),"")),"")</f>
        <v/>
      </c>
      <c r="L1673" s="388"/>
      <c r="M1673" s="391" t="str">
        <f>IFERROR((IF((I1684+J1684)&gt;12000*E1684,ROUNDUP(12000*E1684*J1684/(I1684+J1684),0),"")),"")</f>
        <v/>
      </c>
      <c r="N1673" s="392"/>
      <c r="O1673" s="351" t="str">
        <f>IF(AND(I1684="",K1673=""),"",MIN(I1684,K1673)+K1680)</f>
        <v/>
      </c>
      <c r="P1673" s="352"/>
      <c r="Q1673" s="355" t="str">
        <f>IF(AND(J1684="",M1673=""),"",MIN(J1684,M1673)+M1680)</f>
        <v/>
      </c>
      <c r="R1673" s="356"/>
    </row>
    <row r="1674" spans="1:22" ht="15.75" customHeight="1">
      <c r="A1674" s="313"/>
      <c r="B1674" s="398"/>
      <c r="C1674" s="341"/>
      <c r="D1674" s="313"/>
      <c r="E1674" s="313"/>
      <c r="F1674" s="315"/>
      <c r="G1674" s="349"/>
      <c r="H1674" s="385"/>
      <c r="I1674" s="401"/>
      <c r="J1674" s="385"/>
      <c r="K1674" s="389"/>
      <c r="L1674" s="389"/>
      <c r="M1674" s="393"/>
      <c r="N1674" s="394"/>
      <c r="O1674" s="353"/>
      <c r="P1674" s="353"/>
      <c r="Q1674" s="357"/>
      <c r="R1674" s="358"/>
    </row>
    <row r="1675" spans="1:22" ht="19.5" customHeight="1" thickBot="1">
      <c r="A1675" s="313"/>
      <c r="B1675" s="398"/>
      <c r="C1675" s="341"/>
      <c r="D1675" s="314"/>
      <c r="E1675" s="314"/>
      <c r="F1675" s="316"/>
      <c r="G1675" s="350"/>
      <c r="H1675" s="386"/>
      <c r="I1675" s="402"/>
      <c r="J1675" s="386"/>
      <c r="K1675" s="389"/>
      <c r="L1675" s="389"/>
      <c r="M1675" s="393"/>
      <c r="N1675" s="394"/>
      <c r="O1675" s="353"/>
      <c r="P1675" s="353"/>
      <c r="Q1675" s="357"/>
      <c r="R1675" s="358"/>
    </row>
    <row r="1676" spans="1:22" ht="45" customHeight="1">
      <c r="A1676" s="313"/>
      <c r="B1676" s="398"/>
      <c r="C1676" s="25" t="s">
        <v>66</v>
      </c>
      <c r="D1676" s="361" t="str">
        <f>IF('様式第６号(2)'!T257="","",'様式第６号(2)'!T257)</f>
        <v/>
      </c>
      <c r="E1676" s="361" t="str">
        <f>IF('様式第６号(3)'!W250="","",'様式第６号(3)'!W250)</f>
        <v/>
      </c>
      <c r="F1676" s="363" t="str">
        <f>IF(OR(D1676="",E1676=""),"",D1676+E1676)</f>
        <v/>
      </c>
      <c r="G1676" s="365" t="str">
        <f>IF(F1676&lt;=F1684,D1676,"")</f>
        <v/>
      </c>
      <c r="H1676" s="367" t="str">
        <f>IF(F1676&lt;=F1684,E1676,"")</f>
        <v/>
      </c>
      <c r="I1676" s="369" t="str">
        <f>IF('様式第６号(2)'!V257="","",'様式第６号(2)'!V257)</f>
        <v/>
      </c>
      <c r="J1676" s="371" t="str">
        <f>IF('様式第６号(3)'!P250="","",'様式第６号(3)'!P250)</f>
        <v/>
      </c>
      <c r="K1676" s="389"/>
      <c r="L1676" s="389"/>
      <c r="M1676" s="393"/>
      <c r="N1676" s="394"/>
      <c r="O1676" s="353"/>
      <c r="P1676" s="353"/>
      <c r="Q1676" s="357"/>
      <c r="R1676" s="358"/>
    </row>
    <row r="1677" spans="1:22" ht="19.5" customHeight="1" thickBot="1">
      <c r="A1677" s="313"/>
      <c r="B1677" s="398"/>
      <c r="C1677" s="340"/>
      <c r="D1677" s="362"/>
      <c r="E1677" s="362"/>
      <c r="F1677" s="364"/>
      <c r="G1677" s="366"/>
      <c r="H1677" s="368"/>
      <c r="I1677" s="370"/>
      <c r="J1677" s="372"/>
      <c r="K1677" s="390"/>
      <c r="L1677" s="390"/>
      <c r="M1677" s="395"/>
      <c r="N1677" s="396"/>
      <c r="O1677" s="354"/>
      <c r="P1677" s="354"/>
      <c r="Q1677" s="359"/>
      <c r="R1677" s="360"/>
    </row>
    <row r="1678" spans="1:22" ht="28.5" customHeight="1" thickBot="1">
      <c r="A1678" s="313"/>
      <c r="B1678" s="398"/>
      <c r="C1678" s="341"/>
      <c r="D1678" s="12" t="s">
        <v>11</v>
      </c>
      <c r="E1678" s="12" t="s">
        <v>12</v>
      </c>
      <c r="F1678" s="26" t="s">
        <v>13</v>
      </c>
      <c r="G1678" s="334" t="s">
        <v>67</v>
      </c>
      <c r="H1678" s="335"/>
      <c r="I1678" s="42" t="s">
        <v>68</v>
      </c>
      <c r="J1678" s="27" t="s">
        <v>69</v>
      </c>
      <c r="K1678" s="342" t="s">
        <v>70</v>
      </c>
      <c r="L1678" s="342"/>
      <c r="M1678" s="342"/>
      <c r="N1678" s="335"/>
    </row>
    <row r="1679" spans="1:22" ht="41.25" customHeight="1" thickBot="1">
      <c r="A1679" s="313"/>
      <c r="B1679" s="343" t="str">
        <f>IF('様式第６号(2)'!D257="","",'様式第６号(2)'!D257)</f>
        <v/>
      </c>
      <c r="C1679" s="341"/>
      <c r="D1679" s="313" t="s">
        <v>71</v>
      </c>
      <c r="E1679" s="313" t="s">
        <v>72</v>
      </c>
      <c r="F1679" s="315" t="s">
        <v>73</v>
      </c>
      <c r="G1679" s="42" t="s">
        <v>74</v>
      </c>
      <c r="H1679" s="27" t="s">
        <v>75</v>
      </c>
      <c r="I1679" s="42" t="s">
        <v>74</v>
      </c>
      <c r="J1679" s="27" t="s">
        <v>75</v>
      </c>
      <c r="K1679" s="345" t="s">
        <v>57</v>
      </c>
      <c r="L1679" s="346"/>
      <c r="M1679" s="347" t="s">
        <v>76</v>
      </c>
      <c r="N1679" s="346"/>
      <c r="O1679" s="28"/>
      <c r="P1679" s="4"/>
      <c r="Q1679" s="4"/>
      <c r="T1679" s="3"/>
      <c r="U1679" s="3"/>
      <c r="V1679" s="3"/>
    </row>
    <row r="1680" spans="1:22" ht="18.75" customHeight="1">
      <c r="A1680" s="313"/>
      <c r="B1680" s="343"/>
      <c r="C1680" s="29" t="s">
        <v>78</v>
      </c>
      <c r="D1680" s="313"/>
      <c r="E1680" s="313"/>
      <c r="F1680" s="315"/>
      <c r="G1680" s="348" t="s">
        <v>79</v>
      </c>
      <c r="H1680" s="384" t="s">
        <v>80</v>
      </c>
      <c r="I1680" s="387" t="str">
        <f>IF(E1684="","",MIN(G1676,G1684)+SUM(I1676))</f>
        <v/>
      </c>
      <c r="J1680" s="333" t="str">
        <f>IF(E1684="","",MIN(H1676,H1684)+SUM(J1676))</f>
        <v/>
      </c>
      <c r="K1680" s="373" t="str">
        <f>IF('様式第６号(2)'!AB257="","",'様式第６号(2)'!AB257)</f>
        <v/>
      </c>
      <c r="L1680" s="373"/>
      <c r="M1680" s="375" t="str">
        <f>IF('様式第６号(3)'!V250="","",'様式第６号(3)'!V250)</f>
        <v/>
      </c>
      <c r="N1680" s="376"/>
      <c r="P1680" s="4"/>
      <c r="Q1680" s="4"/>
      <c r="T1680" s="3"/>
      <c r="U1680" s="3"/>
      <c r="V1680" s="3"/>
    </row>
    <row r="1681" spans="1:22" ht="19.5" customHeight="1" thickBot="1">
      <c r="A1681" s="313"/>
      <c r="B1681" s="343"/>
      <c r="C1681" s="379" t="str">
        <f>IFERROR(C1677/C1673,"")</f>
        <v/>
      </c>
      <c r="D1681" s="313"/>
      <c r="E1681" s="313"/>
      <c r="F1681" s="315"/>
      <c r="G1681" s="349"/>
      <c r="H1681" s="385"/>
      <c r="I1681" s="328"/>
      <c r="J1681" s="330"/>
      <c r="K1681" s="373"/>
      <c r="L1681" s="373"/>
      <c r="M1681" s="375"/>
      <c r="N1681" s="376"/>
      <c r="P1681" s="4"/>
      <c r="Q1681" s="4"/>
      <c r="T1681" s="3"/>
      <c r="U1681" s="3"/>
      <c r="V1681" s="3"/>
    </row>
    <row r="1682" spans="1:22" ht="15.75" customHeight="1">
      <c r="A1682" s="313"/>
      <c r="B1682" s="343"/>
      <c r="C1682" s="380"/>
      <c r="D1682" s="313"/>
      <c r="E1682" s="313"/>
      <c r="F1682" s="315"/>
      <c r="G1682" s="349"/>
      <c r="H1682" s="385"/>
      <c r="I1682" s="30" t="s">
        <v>35</v>
      </c>
      <c r="J1682" s="31" t="s">
        <v>35</v>
      </c>
      <c r="K1682" s="373"/>
      <c r="L1682" s="373"/>
      <c r="M1682" s="375"/>
      <c r="N1682" s="376"/>
      <c r="P1682" s="4"/>
      <c r="Q1682" s="4"/>
      <c r="T1682" s="3"/>
      <c r="U1682" s="3"/>
      <c r="V1682" s="3"/>
    </row>
    <row r="1683" spans="1:22" ht="18.75" customHeight="1" thickBot="1">
      <c r="A1683" s="313"/>
      <c r="B1683" s="343"/>
      <c r="C1683" s="32" t="s">
        <v>82</v>
      </c>
      <c r="D1683" s="314"/>
      <c r="E1683" s="314"/>
      <c r="F1683" s="316"/>
      <c r="G1683" s="350"/>
      <c r="H1683" s="386"/>
      <c r="I1683" s="54">
        <f>'様式第６号(2)'!$I$18</f>
        <v>0</v>
      </c>
      <c r="J1683" s="55">
        <f>'様式第６号(3)'!$I$18</f>
        <v>0</v>
      </c>
      <c r="K1683" s="373"/>
      <c r="L1683" s="373"/>
      <c r="M1683" s="375"/>
      <c r="N1683" s="376"/>
      <c r="P1683" s="4"/>
      <c r="Q1683" s="4"/>
      <c r="T1683" s="3"/>
      <c r="U1683" s="3"/>
      <c r="V1683" s="3"/>
    </row>
    <row r="1684" spans="1:22" ht="45" customHeight="1">
      <c r="A1684" s="313"/>
      <c r="B1684" s="343"/>
      <c r="C1684" s="379" t="str">
        <f>IF(OR(C1673="",C1677=""),"",IF(AND(C1681&gt;=0.85,C1681&lt;=1.15),"○","×"))</f>
        <v/>
      </c>
      <c r="D1684" s="382" t="str">
        <f>IF(C1673="","",C1673)</f>
        <v/>
      </c>
      <c r="E1684" s="336"/>
      <c r="F1684" s="338" t="str">
        <f>IFERROR(D1684*E1684,"")</f>
        <v/>
      </c>
      <c r="G1684" s="327" t="str">
        <f>IF(F1684&lt;F1676,ROUNDUP(F1684*D1676/ F1676,0),"")</f>
        <v/>
      </c>
      <c r="H1684" s="329" t="str">
        <f>IF(F1684&lt;F1676,ROUNDUP(F1684*E1676/ F1676,0),"")</f>
        <v/>
      </c>
      <c r="I1684" s="331" t="str">
        <f>IFERROR(ROUNDUP(I1680*I1683,0),"")</f>
        <v/>
      </c>
      <c r="J1684" s="333" t="str">
        <f>IFERROR(ROUNDUP(J1680*J1683,0),"")</f>
        <v/>
      </c>
      <c r="K1684" s="373"/>
      <c r="L1684" s="373"/>
      <c r="M1684" s="375"/>
      <c r="N1684" s="376"/>
      <c r="P1684" s="4"/>
      <c r="Q1684" s="4"/>
      <c r="T1684" s="3"/>
      <c r="U1684" s="3"/>
      <c r="V1684" s="3"/>
    </row>
    <row r="1685" spans="1:22" ht="19.5" customHeight="1" thickBot="1">
      <c r="A1685" s="314"/>
      <c r="B1685" s="344"/>
      <c r="C1685" s="381"/>
      <c r="D1685" s="383"/>
      <c r="E1685" s="337"/>
      <c r="F1685" s="339"/>
      <c r="G1685" s="328"/>
      <c r="H1685" s="330"/>
      <c r="I1685" s="332"/>
      <c r="J1685" s="330"/>
      <c r="K1685" s="374"/>
      <c r="L1685" s="374"/>
      <c r="M1685" s="377"/>
      <c r="N1685" s="378"/>
      <c r="P1685" s="33"/>
      <c r="Q1685" s="34"/>
      <c r="R1685" s="34"/>
    </row>
    <row r="1686" spans="1:22" ht="24" customHeight="1" thickBot="1">
      <c r="A1686" s="10" t="s">
        <v>108</v>
      </c>
      <c r="B1686" s="11" t="s">
        <v>84</v>
      </c>
      <c r="C1686" s="12" t="s">
        <v>7</v>
      </c>
      <c r="D1686" s="12" t="s">
        <v>8</v>
      </c>
      <c r="E1686" s="12" t="s">
        <v>9</v>
      </c>
      <c r="F1686" s="13" t="s">
        <v>10</v>
      </c>
      <c r="G1686" s="334" t="s">
        <v>44</v>
      </c>
      <c r="H1686" s="335"/>
      <c r="I1686" s="334" t="s">
        <v>45</v>
      </c>
      <c r="J1686" s="335"/>
      <c r="K1686" s="318" t="s">
        <v>46</v>
      </c>
      <c r="L1686" s="403"/>
      <c r="M1686" s="403"/>
      <c r="N1686" s="319"/>
      <c r="O1686" s="404" t="s">
        <v>47</v>
      </c>
      <c r="P1686" s="404"/>
      <c r="Q1686" s="404"/>
      <c r="R1686" s="346"/>
      <c r="T1686" s="14"/>
      <c r="U1686" s="14"/>
      <c r="V1686" s="14"/>
    </row>
    <row r="1687" spans="1:22" ht="31.5" customHeight="1" thickBot="1">
      <c r="A1687" s="313">
        <v>104</v>
      </c>
      <c r="B1687" s="15" t="s">
        <v>48</v>
      </c>
      <c r="C1687" s="11" t="s">
        <v>49</v>
      </c>
      <c r="D1687" s="313" t="s">
        <v>50</v>
      </c>
      <c r="E1687" s="313" t="s">
        <v>51</v>
      </c>
      <c r="F1687" s="315" t="s">
        <v>52</v>
      </c>
      <c r="G1687" s="16" t="s">
        <v>53</v>
      </c>
      <c r="H1687" s="17" t="s">
        <v>54</v>
      </c>
      <c r="I1687" s="18" t="s">
        <v>53</v>
      </c>
      <c r="J1687" s="17" t="s">
        <v>54</v>
      </c>
      <c r="K1687" s="317" t="s">
        <v>55</v>
      </c>
      <c r="L1687" s="318"/>
      <c r="M1687" s="320" t="s">
        <v>56</v>
      </c>
      <c r="N1687" s="317"/>
      <c r="O1687" s="321" t="s">
        <v>57</v>
      </c>
      <c r="P1687" s="321"/>
      <c r="Q1687" s="323" t="s">
        <v>58</v>
      </c>
      <c r="R1687" s="324"/>
      <c r="T1687" s="19"/>
      <c r="U1687" s="43"/>
      <c r="V1687" s="20"/>
    </row>
    <row r="1688" spans="1:22" ht="24" customHeight="1" thickBot="1">
      <c r="A1688" s="313"/>
      <c r="B1688" s="397" t="str">
        <f>IF('様式第６号(2)'!B259="","",'様式第６号(2)'!B259)</f>
        <v/>
      </c>
      <c r="C1688" s="21" t="s">
        <v>59</v>
      </c>
      <c r="D1688" s="313"/>
      <c r="E1688" s="313"/>
      <c r="F1688" s="315"/>
      <c r="G1688" s="348" t="s">
        <v>60</v>
      </c>
      <c r="H1688" s="399" t="s">
        <v>61</v>
      </c>
      <c r="I1688" s="400" t="s">
        <v>62</v>
      </c>
      <c r="J1688" s="384" t="s">
        <v>63</v>
      </c>
      <c r="K1688" s="319"/>
      <c r="L1688" s="318"/>
      <c r="M1688" s="320"/>
      <c r="N1688" s="317"/>
      <c r="O1688" s="322"/>
      <c r="P1688" s="322"/>
      <c r="Q1688" s="325"/>
      <c r="R1688" s="326"/>
    </row>
    <row r="1689" spans="1:22" ht="17.25" customHeight="1">
      <c r="A1689" s="313"/>
      <c r="B1689" s="398"/>
      <c r="C1689" s="340"/>
      <c r="D1689" s="313"/>
      <c r="E1689" s="313"/>
      <c r="F1689" s="315"/>
      <c r="G1689" s="349"/>
      <c r="H1689" s="385"/>
      <c r="I1689" s="401"/>
      <c r="J1689" s="385"/>
      <c r="K1689" s="388" t="str">
        <f>IFERROR((IF((I1700+J1700)&gt;12000*E1700,ROUNDUP(12000*E1700*I1700/(I1700+J1700),0),"")),"")</f>
        <v/>
      </c>
      <c r="L1689" s="388"/>
      <c r="M1689" s="391" t="str">
        <f>IFERROR((IF((I1700+J1700)&gt;12000*E1700,ROUNDUP(12000*E1700*J1700/(I1700+J1700),0),"")),"")</f>
        <v/>
      </c>
      <c r="N1689" s="392"/>
      <c r="O1689" s="351" t="str">
        <f>IF(AND(I1700="",K1689=""),"",MIN(I1700,K1689)+K1696)</f>
        <v/>
      </c>
      <c r="P1689" s="352"/>
      <c r="Q1689" s="355" t="str">
        <f>IF(AND(J1700="",M1689=""),"",MIN(J1700,M1689)+M1696)</f>
        <v/>
      </c>
      <c r="R1689" s="356"/>
    </row>
    <row r="1690" spans="1:22" ht="15.75" customHeight="1">
      <c r="A1690" s="313"/>
      <c r="B1690" s="398"/>
      <c r="C1690" s="341"/>
      <c r="D1690" s="313"/>
      <c r="E1690" s="313"/>
      <c r="F1690" s="315"/>
      <c r="G1690" s="349"/>
      <c r="H1690" s="385"/>
      <c r="I1690" s="401"/>
      <c r="J1690" s="385"/>
      <c r="K1690" s="389"/>
      <c r="L1690" s="389"/>
      <c r="M1690" s="393"/>
      <c r="N1690" s="394"/>
      <c r="O1690" s="353"/>
      <c r="P1690" s="353"/>
      <c r="Q1690" s="357"/>
      <c r="R1690" s="358"/>
    </row>
    <row r="1691" spans="1:22" ht="19.5" customHeight="1" thickBot="1">
      <c r="A1691" s="313"/>
      <c r="B1691" s="398"/>
      <c r="C1691" s="341"/>
      <c r="D1691" s="314"/>
      <c r="E1691" s="314"/>
      <c r="F1691" s="316"/>
      <c r="G1691" s="350"/>
      <c r="H1691" s="386"/>
      <c r="I1691" s="402"/>
      <c r="J1691" s="386"/>
      <c r="K1691" s="389"/>
      <c r="L1691" s="389"/>
      <c r="M1691" s="393"/>
      <c r="N1691" s="394"/>
      <c r="O1691" s="353"/>
      <c r="P1691" s="353"/>
      <c r="Q1691" s="357"/>
      <c r="R1691" s="358"/>
    </row>
    <row r="1692" spans="1:22" ht="45" customHeight="1">
      <c r="A1692" s="313"/>
      <c r="B1692" s="398"/>
      <c r="C1692" s="25" t="s">
        <v>66</v>
      </c>
      <c r="D1692" s="361" t="str">
        <f>IF('様式第６号(2)'!T259="","",'様式第６号(2)'!T259)</f>
        <v/>
      </c>
      <c r="E1692" s="361" t="str">
        <f>IF('様式第６号(3)'!W252="","",'様式第６号(3)'!W252)</f>
        <v/>
      </c>
      <c r="F1692" s="363" t="str">
        <f>IF(OR(D1692="",E1692=""),"",D1692+E1692)</f>
        <v/>
      </c>
      <c r="G1692" s="365" t="str">
        <f>IF(F1692&lt;=F1700,D1692,"")</f>
        <v/>
      </c>
      <c r="H1692" s="367" t="str">
        <f>IF(F1692&lt;=F1700,E1692,"")</f>
        <v/>
      </c>
      <c r="I1692" s="369" t="str">
        <f>IF('様式第６号(2)'!V259="","",'様式第６号(2)'!V259)</f>
        <v/>
      </c>
      <c r="J1692" s="371" t="str">
        <f>IF('様式第６号(3)'!P252="","",'様式第６号(3)'!P252)</f>
        <v/>
      </c>
      <c r="K1692" s="389"/>
      <c r="L1692" s="389"/>
      <c r="M1692" s="393"/>
      <c r="N1692" s="394"/>
      <c r="O1692" s="353"/>
      <c r="P1692" s="353"/>
      <c r="Q1692" s="357"/>
      <c r="R1692" s="358"/>
    </row>
    <row r="1693" spans="1:22" ht="19.5" customHeight="1" thickBot="1">
      <c r="A1693" s="313"/>
      <c r="B1693" s="398"/>
      <c r="C1693" s="340"/>
      <c r="D1693" s="362"/>
      <c r="E1693" s="362"/>
      <c r="F1693" s="364"/>
      <c r="G1693" s="366"/>
      <c r="H1693" s="368"/>
      <c r="I1693" s="370"/>
      <c r="J1693" s="372"/>
      <c r="K1693" s="390"/>
      <c r="L1693" s="390"/>
      <c r="M1693" s="395"/>
      <c r="N1693" s="396"/>
      <c r="O1693" s="354"/>
      <c r="P1693" s="354"/>
      <c r="Q1693" s="359"/>
      <c r="R1693" s="360"/>
    </row>
    <row r="1694" spans="1:22" ht="28.5" customHeight="1" thickBot="1">
      <c r="A1694" s="313"/>
      <c r="B1694" s="398"/>
      <c r="C1694" s="341"/>
      <c r="D1694" s="12" t="s">
        <v>11</v>
      </c>
      <c r="E1694" s="12" t="s">
        <v>12</v>
      </c>
      <c r="F1694" s="26" t="s">
        <v>13</v>
      </c>
      <c r="G1694" s="334" t="s">
        <v>67</v>
      </c>
      <c r="H1694" s="335"/>
      <c r="I1694" s="42" t="s">
        <v>68</v>
      </c>
      <c r="J1694" s="27" t="s">
        <v>69</v>
      </c>
      <c r="K1694" s="342" t="s">
        <v>70</v>
      </c>
      <c r="L1694" s="342"/>
      <c r="M1694" s="342"/>
      <c r="N1694" s="335"/>
    </row>
    <row r="1695" spans="1:22" ht="41.25" customHeight="1" thickBot="1">
      <c r="A1695" s="313"/>
      <c r="B1695" s="343" t="str">
        <f>IF('様式第６号(2)'!D259="","",'様式第６号(2)'!D259)</f>
        <v/>
      </c>
      <c r="C1695" s="341"/>
      <c r="D1695" s="313" t="s">
        <v>71</v>
      </c>
      <c r="E1695" s="313" t="s">
        <v>72</v>
      </c>
      <c r="F1695" s="315" t="s">
        <v>73</v>
      </c>
      <c r="G1695" s="42" t="s">
        <v>74</v>
      </c>
      <c r="H1695" s="27" t="s">
        <v>75</v>
      </c>
      <c r="I1695" s="42" t="s">
        <v>74</v>
      </c>
      <c r="J1695" s="27" t="s">
        <v>75</v>
      </c>
      <c r="K1695" s="345" t="s">
        <v>57</v>
      </c>
      <c r="L1695" s="346"/>
      <c r="M1695" s="347" t="s">
        <v>76</v>
      </c>
      <c r="N1695" s="346"/>
      <c r="O1695" s="28"/>
      <c r="P1695" s="4"/>
      <c r="Q1695" s="4"/>
    </row>
    <row r="1696" spans="1:22" ht="18.75" customHeight="1">
      <c r="A1696" s="313"/>
      <c r="B1696" s="343"/>
      <c r="C1696" s="29" t="s">
        <v>78</v>
      </c>
      <c r="D1696" s="313"/>
      <c r="E1696" s="313"/>
      <c r="F1696" s="315"/>
      <c r="G1696" s="348" t="s">
        <v>79</v>
      </c>
      <c r="H1696" s="384" t="s">
        <v>80</v>
      </c>
      <c r="I1696" s="387" t="str">
        <f>IF(E1700="","",MIN(G1692,G1700)+SUM(I1692))</f>
        <v/>
      </c>
      <c r="J1696" s="333" t="str">
        <f>IF(E1700="","",MIN(H1692,H1700)+SUM(J1692))</f>
        <v/>
      </c>
      <c r="K1696" s="373" t="str">
        <f>IF('様式第６号(2)'!AB259="","",'様式第６号(2)'!AB259)</f>
        <v/>
      </c>
      <c r="L1696" s="373"/>
      <c r="M1696" s="375" t="str">
        <f>IF('様式第６号(3)'!V252="","",'様式第６号(3)'!V252)</f>
        <v/>
      </c>
      <c r="N1696" s="376"/>
      <c r="P1696" s="4"/>
      <c r="Q1696" s="4"/>
    </row>
    <row r="1697" spans="1:22" ht="19.5" customHeight="1" thickBot="1">
      <c r="A1697" s="313"/>
      <c r="B1697" s="343"/>
      <c r="C1697" s="379" t="str">
        <f>IFERROR(C1693/C1689,"")</f>
        <v/>
      </c>
      <c r="D1697" s="313"/>
      <c r="E1697" s="313"/>
      <c r="F1697" s="315"/>
      <c r="G1697" s="349"/>
      <c r="H1697" s="385"/>
      <c r="I1697" s="328"/>
      <c r="J1697" s="330"/>
      <c r="K1697" s="373"/>
      <c r="L1697" s="373"/>
      <c r="M1697" s="375"/>
      <c r="N1697" s="376"/>
      <c r="P1697" s="4"/>
      <c r="Q1697" s="4"/>
    </row>
    <row r="1698" spans="1:22" ht="15.75" customHeight="1">
      <c r="A1698" s="313"/>
      <c r="B1698" s="343"/>
      <c r="C1698" s="380"/>
      <c r="D1698" s="313"/>
      <c r="E1698" s="313"/>
      <c r="F1698" s="315"/>
      <c r="G1698" s="349"/>
      <c r="H1698" s="385"/>
      <c r="I1698" s="30" t="s">
        <v>35</v>
      </c>
      <c r="J1698" s="31" t="s">
        <v>35</v>
      </c>
      <c r="K1698" s="373"/>
      <c r="L1698" s="373"/>
      <c r="M1698" s="375"/>
      <c r="N1698" s="376"/>
      <c r="P1698" s="4"/>
      <c r="Q1698" s="4"/>
    </row>
    <row r="1699" spans="1:22" ht="18.75" customHeight="1" thickBot="1">
      <c r="A1699" s="313"/>
      <c r="B1699" s="343"/>
      <c r="C1699" s="32" t="s">
        <v>82</v>
      </c>
      <c r="D1699" s="314"/>
      <c r="E1699" s="314"/>
      <c r="F1699" s="316"/>
      <c r="G1699" s="350"/>
      <c r="H1699" s="386"/>
      <c r="I1699" s="54">
        <f>'様式第６号(2)'!$I$18</f>
        <v>0</v>
      </c>
      <c r="J1699" s="55">
        <f>'様式第６号(3)'!$I$18</f>
        <v>0</v>
      </c>
      <c r="K1699" s="373"/>
      <c r="L1699" s="373"/>
      <c r="M1699" s="375"/>
      <c r="N1699" s="376"/>
      <c r="P1699" s="4"/>
      <c r="Q1699" s="4"/>
    </row>
    <row r="1700" spans="1:22" ht="45" customHeight="1">
      <c r="A1700" s="313"/>
      <c r="B1700" s="343"/>
      <c r="C1700" s="379" t="str">
        <f>IF(OR(C1689="",C1693=""),"",IF(AND(C1697&gt;=0.85,C1697&lt;=1.15),"○","×"))</f>
        <v/>
      </c>
      <c r="D1700" s="382" t="str">
        <f>IF(C1689="","",C1689)</f>
        <v/>
      </c>
      <c r="E1700" s="336"/>
      <c r="F1700" s="338" t="str">
        <f>IFERROR(D1700*E1700,"")</f>
        <v/>
      </c>
      <c r="G1700" s="327" t="str">
        <f>IF(F1700&lt;F1692,ROUNDUP(F1700*D1692/ F1692,0),"")</f>
        <v/>
      </c>
      <c r="H1700" s="329" t="str">
        <f>IF(F1700&lt;F1692,ROUNDUP(F1700*E1692/ F1692,0),"")</f>
        <v/>
      </c>
      <c r="I1700" s="331" t="str">
        <f>IFERROR(ROUNDUP(I1696*I1699,0),"")</f>
        <v/>
      </c>
      <c r="J1700" s="333" t="str">
        <f>IFERROR(ROUNDUP(J1696*J1699,0),"")</f>
        <v/>
      </c>
      <c r="K1700" s="373"/>
      <c r="L1700" s="373"/>
      <c r="M1700" s="375"/>
      <c r="N1700" s="376"/>
      <c r="P1700" s="4"/>
      <c r="Q1700" s="4"/>
    </row>
    <row r="1701" spans="1:22" ht="19.5" customHeight="1" thickBot="1">
      <c r="A1701" s="314"/>
      <c r="B1701" s="344"/>
      <c r="C1701" s="381"/>
      <c r="D1701" s="383"/>
      <c r="E1701" s="337"/>
      <c r="F1701" s="339"/>
      <c r="G1701" s="328"/>
      <c r="H1701" s="330"/>
      <c r="I1701" s="332"/>
      <c r="J1701" s="330"/>
      <c r="K1701" s="374"/>
      <c r="L1701" s="374"/>
      <c r="M1701" s="377"/>
      <c r="N1701" s="378"/>
      <c r="P1701" s="33"/>
      <c r="Q1701" s="34"/>
      <c r="R1701" s="34"/>
    </row>
    <row r="1702" spans="1:22" ht="24" customHeight="1" thickBot="1">
      <c r="A1702" s="10" t="s">
        <v>108</v>
      </c>
      <c r="B1702" s="11" t="s">
        <v>84</v>
      </c>
      <c r="C1702" s="12" t="s">
        <v>7</v>
      </c>
      <c r="D1702" s="12" t="s">
        <v>8</v>
      </c>
      <c r="E1702" s="12" t="s">
        <v>9</v>
      </c>
      <c r="F1702" s="13" t="s">
        <v>10</v>
      </c>
      <c r="G1702" s="334" t="s">
        <v>44</v>
      </c>
      <c r="H1702" s="335"/>
      <c r="I1702" s="334" t="s">
        <v>45</v>
      </c>
      <c r="J1702" s="335"/>
      <c r="K1702" s="318" t="s">
        <v>46</v>
      </c>
      <c r="L1702" s="403"/>
      <c r="M1702" s="403"/>
      <c r="N1702" s="319"/>
      <c r="O1702" s="404" t="s">
        <v>47</v>
      </c>
      <c r="P1702" s="404"/>
      <c r="Q1702" s="404"/>
      <c r="R1702" s="346"/>
      <c r="T1702" s="14"/>
      <c r="U1702" s="14"/>
      <c r="V1702" s="14"/>
    </row>
    <row r="1703" spans="1:22" ht="31.5" customHeight="1" thickBot="1">
      <c r="A1703" s="313">
        <v>105</v>
      </c>
      <c r="B1703" s="15" t="s">
        <v>48</v>
      </c>
      <c r="C1703" s="11" t="s">
        <v>49</v>
      </c>
      <c r="D1703" s="313" t="s">
        <v>50</v>
      </c>
      <c r="E1703" s="313" t="s">
        <v>51</v>
      </c>
      <c r="F1703" s="315" t="s">
        <v>52</v>
      </c>
      <c r="G1703" s="16" t="s">
        <v>53</v>
      </c>
      <c r="H1703" s="17" t="s">
        <v>54</v>
      </c>
      <c r="I1703" s="18" t="s">
        <v>53</v>
      </c>
      <c r="J1703" s="17" t="s">
        <v>54</v>
      </c>
      <c r="K1703" s="317" t="s">
        <v>55</v>
      </c>
      <c r="L1703" s="318"/>
      <c r="M1703" s="320" t="s">
        <v>56</v>
      </c>
      <c r="N1703" s="317"/>
      <c r="O1703" s="321" t="s">
        <v>57</v>
      </c>
      <c r="P1703" s="321"/>
      <c r="Q1703" s="323" t="s">
        <v>58</v>
      </c>
      <c r="R1703" s="324"/>
      <c r="T1703" s="19"/>
      <c r="U1703" s="43"/>
      <c r="V1703" s="20"/>
    </row>
    <row r="1704" spans="1:22" ht="24" customHeight="1" thickBot="1">
      <c r="A1704" s="313"/>
      <c r="B1704" s="397" t="str">
        <f>IF('様式第６号(2)'!B261="","",'様式第６号(2)'!B261)</f>
        <v/>
      </c>
      <c r="C1704" s="21" t="s">
        <v>59</v>
      </c>
      <c r="D1704" s="313"/>
      <c r="E1704" s="313"/>
      <c r="F1704" s="315"/>
      <c r="G1704" s="348" t="s">
        <v>60</v>
      </c>
      <c r="H1704" s="399" t="s">
        <v>61</v>
      </c>
      <c r="I1704" s="400" t="s">
        <v>62</v>
      </c>
      <c r="J1704" s="384" t="s">
        <v>63</v>
      </c>
      <c r="K1704" s="319"/>
      <c r="L1704" s="318"/>
      <c r="M1704" s="320"/>
      <c r="N1704" s="317"/>
      <c r="O1704" s="322"/>
      <c r="P1704" s="322"/>
      <c r="Q1704" s="325"/>
      <c r="R1704" s="326"/>
    </row>
    <row r="1705" spans="1:22" ht="17.25" customHeight="1">
      <c r="A1705" s="313"/>
      <c r="B1705" s="398"/>
      <c r="C1705" s="340"/>
      <c r="D1705" s="313"/>
      <c r="E1705" s="313"/>
      <c r="F1705" s="315"/>
      <c r="G1705" s="349"/>
      <c r="H1705" s="385"/>
      <c r="I1705" s="401"/>
      <c r="J1705" s="385"/>
      <c r="K1705" s="388" t="str">
        <f>IFERROR((IF((I1716+J1716)&gt;12000*E1716,ROUNDUP(12000*E1716*I1716/(I1716+J1716),0),"")),"")</f>
        <v/>
      </c>
      <c r="L1705" s="388"/>
      <c r="M1705" s="391" t="str">
        <f>IFERROR((IF((I1716+J1716)&gt;12000*E1716,ROUNDUP(12000*E1716*J1716/(I1716+J1716),0),"")),"")</f>
        <v/>
      </c>
      <c r="N1705" s="392"/>
      <c r="O1705" s="351" t="str">
        <f>IF(AND(I1716="",K1705=""),"",MIN(I1716,K1705)+K1712)</f>
        <v/>
      </c>
      <c r="P1705" s="352"/>
      <c r="Q1705" s="355" t="str">
        <f>IF(AND(J1716="",M1705=""),"",MIN(J1716,M1705)+M1712)</f>
        <v/>
      </c>
      <c r="R1705" s="356"/>
    </row>
    <row r="1706" spans="1:22" ht="15.75" customHeight="1">
      <c r="A1706" s="313"/>
      <c r="B1706" s="398"/>
      <c r="C1706" s="341"/>
      <c r="D1706" s="313"/>
      <c r="E1706" s="313"/>
      <c r="F1706" s="315"/>
      <c r="G1706" s="349"/>
      <c r="H1706" s="385"/>
      <c r="I1706" s="401"/>
      <c r="J1706" s="385"/>
      <c r="K1706" s="389"/>
      <c r="L1706" s="389"/>
      <c r="M1706" s="393"/>
      <c r="N1706" s="394"/>
      <c r="O1706" s="353"/>
      <c r="P1706" s="353"/>
      <c r="Q1706" s="357"/>
      <c r="R1706" s="358"/>
    </row>
    <row r="1707" spans="1:22" ht="19.5" customHeight="1" thickBot="1">
      <c r="A1707" s="313"/>
      <c r="B1707" s="398"/>
      <c r="C1707" s="341"/>
      <c r="D1707" s="314"/>
      <c r="E1707" s="314"/>
      <c r="F1707" s="316"/>
      <c r="G1707" s="350"/>
      <c r="H1707" s="386"/>
      <c r="I1707" s="402"/>
      <c r="J1707" s="386"/>
      <c r="K1707" s="389"/>
      <c r="L1707" s="389"/>
      <c r="M1707" s="393"/>
      <c r="N1707" s="394"/>
      <c r="O1707" s="353"/>
      <c r="P1707" s="353"/>
      <c r="Q1707" s="357"/>
      <c r="R1707" s="358"/>
    </row>
    <row r="1708" spans="1:22" ht="45" customHeight="1">
      <c r="A1708" s="313"/>
      <c r="B1708" s="398"/>
      <c r="C1708" s="25" t="s">
        <v>66</v>
      </c>
      <c r="D1708" s="361" t="str">
        <f>IF('様式第６号(2)'!T261="","",'様式第６号(2)'!T261)</f>
        <v/>
      </c>
      <c r="E1708" s="361" t="str">
        <f>IF('様式第６号(3)'!W254="","",'様式第６号(3)'!W254)</f>
        <v/>
      </c>
      <c r="F1708" s="363" t="str">
        <f>IF(OR(D1708="",E1708=""),"",D1708+E1708)</f>
        <v/>
      </c>
      <c r="G1708" s="365" t="str">
        <f>IF(F1708&lt;=F1716,D1708,"")</f>
        <v/>
      </c>
      <c r="H1708" s="367" t="str">
        <f>IF(F1708&lt;=F1716,E1708,"")</f>
        <v/>
      </c>
      <c r="I1708" s="369" t="str">
        <f>IF('様式第６号(2)'!V261="","",'様式第６号(2)'!V261)</f>
        <v/>
      </c>
      <c r="J1708" s="371" t="str">
        <f>IF('様式第６号(3)'!P254="","",'様式第６号(3)'!P254)</f>
        <v/>
      </c>
      <c r="K1708" s="389"/>
      <c r="L1708" s="389"/>
      <c r="M1708" s="393"/>
      <c r="N1708" s="394"/>
      <c r="O1708" s="353"/>
      <c r="P1708" s="353"/>
      <c r="Q1708" s="357"/>
      <c r="R1708" s="358"/>
    </row>
    <row r="1709" spans="1:22" ht="19.5" customHeight="1" thickBot="1">
      <c r="A1709" s="313"/>
      <c r="B1709" s="398"/>
      <c r="C1709" s="340"/>
      <c r="D1709" s="362"/>
      <c r="E1709" s="362"/>
      <c r="F1709" s="364"/>
      <c r="G1709" s="366"/>
      <c r="H1709" s="368"/>
      <c r="I1709" s="370"/>
      <c r="J1709" s="372"/>
      <c r="K1709" s="390"/>
      <c r="L1709" s="390"/>
      <c r="M1709" s="395"/>
      <c r="N1709" s="396"/>
      <c r="O1709" s="354"/>
      <c r="P1709" s="354"/>
      <c r="Q1709" s="359"/>
      <c r="R1709" s="360"/>
    </row>
    <row r="1710" spans="1:22" ht="28.5" customHeight="1" thickBot="1">
      <c r="A1710" s="313"/>
      <c r="B1710" s="398"/>
      <c r="C1710" s="341"/>
      <c r="D1710" s="12" t="s">
        <v>11</v>
      </c>
      <c r="E1710" s="12" t="s">
        <v>12</v>
      </c>
      <c r="F1710" s="26" t="s">
        <v>13</v>
      </c>
      <c r="G1710" s="334" t="s">
        <v>67</v>
      </c>
      <c r="H1710" s="335"/>
      <c r="I1710" s="42" t="s">
        <v>68</v>
      </c>
      <c r="J1710" s="27" t="s">
        <v>69</v>
      </c>
      <c r="K1710" s="342" t="s">
        <v>70</v>
      </c>
      <c r="L1710" s="342"/>
      <c r="M1710" s="342"/>
      <c r="N1710" s="335"/>
    </row>
    <row r="1711" spans="1:22" ht="41.25" customHeight="1" thickBot="1">
      <c r="A1711" s="313"/>
      <c r="B1711" s="343" t="str">
        <f>IF('様式第６号(2)'!D261="","",'様式第６号(2)'!D261)</f>
        <v/>
      </c>
      <c r="C1711" s="341"/>
      <c r="D1711" s="313" t="s">
        <v>71</v>
      </c>
      <c r="E1711" s="313" t="s">
        <v>72</v>
      </c>
      <c r="F1711" s="315" t="s">
        <v>73</v>
      </c>
      <c r="G1711" s="42" t="s">
        <v>74</v>
      </c>
      <c r="H1711" s="27" t="s">
        <v>75</v>
      </c>
      <c r="I1711" s="42" t="s">
        <v>74</v>
      </c>
      <c r="J1711" s="27" t="s">
        <v>75</v>
      </c>
      <c r="K1711" s="345" t="s">
        <v>57</v>
      </c>
      <c r="L1711" s="346"/>
      <c r="M1711" s="347" t="s">
        <v>76</v>
      </c>
      <c r="N1711" s="346"/>
      <c r="O1711" s="28"/>
      <c r="P1711" s="4"/>
      <c r="Q1711" s="4"/>
    </row>
    <row r="1712" spans="1:22" ht="18.75" customHeight="1">
      <c r="A1712" s="313"/>
      <c r="B1712" s="343"/>
      <c r="C1712" s="29" t="s">
        <v>78</v>
      </c>
      <c r="D1712" s="313"/>
      <c r="E1712" s="313"/>
      <c r="F1712" s="315"/>
      <c r="G1712" s="348" t="s">
        <v>79</v>
      </c>
      <c r="H1712" s="384" t="s">
        <v>80</v>
      </c>
      <c r="I1712" s="387" t="str">
        <f>IF(E1716="","",MIN(G1708,G1716)+SUM(I1708))</f>
        <v/>
      </c>
      <c r="J1712" s="333" t="str">
        <f>IF(E1716="","",MIN(H1708,H1716)+SUM(J1708))</f>
        <v/>
      </c>
      <c r="K1712" s="373" t="str">
        <f>IF('様式第６号(2)'!AB261="","",'様式第６号(2)'!AB261)</f>
        <v/>
      </c>
      <c r="L1712" s="373"/>
      <c r="M1712" s="375" t="str">
        <f>IF('様式第６号(3)'!V254="","",'様式第６号(3)'!V254)</f>
        <v/>
      </c>
      <c r="N1712" s="376"/>
      <c r="P1712" s="4"/>
      <c r="Q1712" s="4"/>
    </row>
    <row r="1713" spans="1:22" ht="19.5" customHeight="1" thickBot="1">
      <c r="A1713" s="313"/>
      <c r="B1713" s="343"/>
      <c r="C1713" s="379" t="str">
        <f>IFERROR(C1709/C1705,"")</f>
        <v/>
      </c>
      <c r="D1713" s="313"/>
      <c r="E1713" s="313"/>
      <c r="F1713" s="315"/>
      <c r="G1713" s="349"/>
      <c r="H1713" s="385"/>
      <c r="I1713" s="328"/>
      <c r="J1713" s="330"/>
      <c r="K1713" s="373"/>
      <c r="L1713" s="373"/>
      <c r="M1713" s="375"/>
      <c r="N1713" s="376"/>
      <c r="P1713" s="4"/>
      <c r="Q1713" s="4"/>
    </row>
    <row r="1714" spans="1:22" ht="15.75" customHeight="1">
      <c r="A1714" s="313"/>
      <c r="B1714" s="343"/>
      <c r="C1714" s="380"/>
      <c r="D1714" s="313"/>
      <c r="E1714" s="313"/>
      <c r="F1714" s="315"/>
      <c r="G1714" s="349"/>
      <c r="H1714" s="385"/>
      <c r="I1714" s="30" t="s">
        <v>35</v>
      </c>
      <c r="J1714" s="31" t="s">
        <v>35</v>
      </c>
      <c r="K1714" s="373"/>
      <c r="L1714" s="373"/>
      <c r="M1714" s="375"/>
      <c r="N1714" s="376"/>
      <c r="P1714" s="4"/>
      <c r="Q1714" s="4"/>
    </row>
    <row r="1715" spans="1:22" ht="18.75" customHeight="1" thickBot="1">
      <c r="A1715" s="313"/>
      <c r="B1715" s="343"/>
      <c r="C1715" s="32" t="s">
        <v>82</v>
      </c>
      <c r="D1715" s="314"/>
      <c r="E1715" s="314"/>
      <c r="F1715" s="316"/>
      <c r="G1715" s="350"/>
      <c r="H1715" s="386"/>
      <c r="I1715" s="54">
        <f>'様式第６号(2)'!$I$18</f>
        <v>0</v>
      </c>
      <c r="J1715" s="55">
        <f>'様式第６号(3)'!$I$18</f>
        <v>0</v>
      </c>
      <c r="K1715" s="373"/>
      <c r="L1715" s="373"/>
      <c r="M1715" s="375"/>
      <c r="N1715" s="376"/>
      <c r="P1715" s="4"/>
      <c r="Q1715" s="4"/>
    </row>
    <row r="1716" spans="1:22" ht="45" customHeight="1">
      <c r="A1716" s="313"/>
      <c r="B1716" s="343"/>
      <c r="C1716" s="379" t="str">
        <f>IF(OR(C1705="",C1709=""),"",IF(AND(C1713&gt;=0.85,C1713&lt;=1.15),"○","×"))</f>
        <v/>
      </c>
      <c r="D1716" s="382" t="str">
        <f>IF(C1705="","",C1705)</f>
        <v/>
      </c>
      <c r="E1716" s="336"/>
      <c r="F1716" s="338" t="str">
        <f>IFERROR(D1716*E1716,"")</f>
        <v/>
      </c>
      <c r="G1716" s="327" t="str">
        <f>IF(F1716&lt;F1708,ROUNDUP(F1716*D1708/ F1708,0),"")</f>
        <v/>
      </c>
      <c r="H1716" s="329" t="str">
        <f>IF(F1716&lt;F1708,ROUNDUP(F1716*E1708/ F1708,0),"")</f>
        <v/>
      </c>
      <c r="I1716" s="331" t="str">
        <f>IFERROR(ROUNDUP(I1712*I1715,0),"")</f>
        <v/>
      </c>
      <c r="J1716" s="333" t="str">
        <f>IFERROR(ROUNDUP(J1712*J1715,0),"")</f>
        <v/>
      </c>
      <c r="K1716" s="373"/>
      <c r="L1716" s="373"/>
      <c r="M1716" s="375"/>
      <c r="N1716" s="376"/>
      <c r="P1716" s="4"/>
      <c r="Q1716" s="4"/>
    </row>
    <row r="1717" spans="1:22" ht="19.5" customHeight="1" thickBot="1">
      <c r="A1717" s="314"/>
      <c r="B1717" s="344"/>
      <c r="C1717" s="381"/>
      <c r="D1717" s="383"/>
      <c r="E1717" s="337"/>
      <c r="F1717" s="339"/>
      <c r="G1717" s="328"/>
      <c r="H1717" s="330"/>
      <c r="I1717" s="332"/>
      <c r="J1717" s="330"/>
      <c r="K1717" s="374"/>
      <c r="L1717" s="374"/>
      <c r="M1717" s="377"/>
      <c r="N1717" s="378"/>
      <c r="P1717" s="33"/>
      <c r="Q1717" s="34"/>
      <c r="R1717" s="34"/>
    </row>
    <row r="1718" spans="1:22" ht="24" customHeight="1" thickBot="1">
      <c r="A1718" s="10" t="s">
        <v>108</v>
      </c>
      <c r="B1718" s="11" t="s">
        <v>84</v>
      </c>
      <c r="C1718" s="12" t="s">
        <v>7</v>
      </c>
      <c r="D1718" s="12" t="s">
        <v>8</v>
      </c>
      <c r="E1718" s="12" t="s">
        <v>9</v>
      </c>
      <c r="F1718" s="13" t="s">
        <v>10</v>
      </c>
      <c r="G1718" s="334" t="s">
        <v>44</v>
      </c>
      <c r="H1718" s="335"/>
      <c r="I1718" s="334" t="s">
        <v>45</v>
      </c>
      <c r="J1718" s="335"/>
      <c r="K1718" s="318" t="s">
        <v>46</v>
      </c>
      <c r="L1718" s="403"/>
      <c r="M1718" s="403"/>
      <c r="N1718" s="319"/>
      <c r="O1718" s="404" t="s">
        <v>47</v>
      </c>
      <c r="P1718" s="404"/>
      <c r="Q1718" s="404"/>
      <c r="R1718" s="346"/>
      <c r="T1718" s="14"/>
      <c r="U1718" s="14"/>
      <c r="V1718" s="14"/>
    </row>
    <row r="1719" spans="1:22" ht="31.5" customHeight="1" thickBot="1">
      <c r="A1719" s="313">
        <v>106</v>
      </c>
      <c r="B1719" s="15" t="s">
        <v>48</v>
      </c>
      <c r="C1719" s="11" t="s">
        <v>49</v>
      </c>
      <c r="D1719" s="313" t="s">
        <v>50</v>
      </c>
      <c r="E1719" s="313" t="s">
        <v>51</v>
      </c>
      <c r="F1719" s="315" t="s">
        <v>52</v>
      </c>
      <c r="G1719" s="16" t="s">
        <v>53</v>
      </c>
      <c r="H1719" s="17" t="s">
        <v>54</v>
      </c>
      <c r="I1719" s="18" t="s">
        <v>53</v>
      </c>
      <c r="J1719" s="17" t="s">
        <v>54</v>
      </c>
      <c r="K1719" s="317" t="s">
        <v>55</v>
      </c>
      <c r="L1719" s="318"/>
      <c r="M1719" s="320" t="s">
        <v>56</v>
      </c>
      <c r="N1719" s="317"/>
      <c r="O1719" s="321" t="s">
        <v>57</v>
      </c>
      <c r="P1719" s="321"/>
      <c r="Q1719" s="323" t="s">
        <v>58</v>
      </c>
      <c r="R1719" s="324"/>
      <c r="T1719" s="19"/>
      <c r="U1719" s="43"/>
      <c r="V1719" s="20"/>
    </row>
    <row r="1720" spans="1:22" ht="24" customHeight="1" thickBot="1">
      <c r="A1720" s="313"/>
      <c r="B1720" s="397" t="str">
        <f>IF('様式第６号(2)'!B263="","",'様式第６号(2)'!B263)</f>
        <v/>
      </c>
      <c r="C1720" s="21" t="s">
        <v>59</v>
      </c>
      <c r="D1720" s="313"/>
      <c r="E1720" s="313"/>
      <c r="F1720" s="315"/>
      <c r="G1720" s="348" t="s">
        <v>60</v>
      </c>
      <c r="H1720" s="399" t="s">
        <v>61</v>
      </c>
      <c r="I1720" s="400" t="s">
        <v>62</v>
      </c>
      <c r="J1720" s="384" t="s">
        <v>63</v>
      </c>
      <c r="K1720" s="319"/>
      <c r="L1720" s="318"/>
      <c r="M1720" s="320"/>
      <c r="N1720" s="317"/>
      <c r="O1720" s="322"/>
      <c r="P1720" s="322"/>
      <c r="Q1720" s="325"/>
      <c r="R1720" s="326"/>
    </row>
    <row r="1721" spans="1:22" ht="17.25" customHeight="1">
      <c r="A1721" s="313"/>
      <c r="B1721" s="398"/>
      <c r="C1721" s="340"/>
      <c r="D1721" s="313"/>
      <c r="E1721" s="313"/>
      <c r="F1721" s="315"/>
      <c r="G1721" s="349"/>
      <c r="H1721" s="385"/>
      <c r="I1721" s="401"/>
      <c r="J1721" s="385"/>
      <c r="K1721" s="388" t="str">
        <f>IFERROR((IF((I1732+J1732)&gt;12000*E1732,ROUNDUP(12000*E1732*I1732/(I1732+J1732),0),"")),"")</f>
        <v/>
      </c>
      <c r="L1721" s="388"/>
      <c r="M1721" s="391" t="str">
        <f>IFERROR((IF((I1732+J1732)&gt;12000*E1732,ROUNDUP(12000*E1732*J1732/(I1732+J1732),0),"")),"")</f>
        <v/>
      </c>
      <c r="N1721" s="392"/>
      <c r="O1721" s="351" t="str">
        <f>IF(AND(I1732="",K1721=""),"",MIN(I1732,K1721)+K1728)</f>
        <v/>
      </c>
      <c r="P1721" s="352"/>
      <c r="Q1721" s="355" t="str">
        <f>IF(AND(J1732="",M1721=""),"",MIN(J1732,M1721)+M1728)</f>
        <v/>
      </c>
      <c r="R1721" s="356"/>
    </row>
    <row r="1722" spans="1:22" ht="15.75" customHeight="1">
      <c r="A1722" s="313"/>
      <c r="B1722" s="398"/>
      <c r="C1722" s="341"/>
      <c r="D1722" s="313"/>
      <c r="E1722" s="313"/>
      <c r="F1722" s="315"/>
      <c r="G1722" s="349"/>
      <c r="H1722" s="385"/>
      <c r="I1722" s="401"/>
      <c r="J1722" s="385"/>
      <c r="K1722" s="389"/>
      <c r="L1722" s="389"/>
      <c r="M1722" s="393"/>
      <c r="N1722" s="394"/>
      <c r="O1722" s="353"/>
      <c r="P1722" s="353"/>
      <c r="Q1722" s="357"/>
      <c r="R1722" s="358"/>
    </row>
    <row r="1723" spans="1:22" ht="19.5" customHeight="1" thickBot="1">
      <c r="A1723" s="313"/>
      <c r="B1723" s="398"/>
      <c r="C1723" s="341"/>
      <c r="D1723" s="314"/>
      <c r="E1723" s="314"/>
      <c r="F1723" s="316"/>
      <c r="G1723" s="350"/>
      <c r="H1723" s="386"/>
      <c r="I1723" s="402"/>
      <c r="J1723" s="386"/>
      <c r="K1723" s="389"/>
      <c r="L1723" s="389"/>
      <c r="M1723" s="393"/>
      <c r="N1723" s="394"/>
      <c r="O1723" s="353"/>
      <c r="P1723" s="353"/>
      <c r="Q1723" s="357"/>
      <c r="R1723" s="358"/>
    </row>
    <row r="1724" spans="1:22" ht="45" customHeight="1">
      <c r="A1724" s="313"/>
      <c r="B1724" s="398"/>
      <c r="C1724" s="25" t="s">
        <v>66</v>
      </c>
      <c r="D1724" s="361" t="str">
        <f>IF('様式第６号(2)'!T263="","",'様式第６号(2)'!T263)</f>
        <v/>
      </c>
      <c r="E1724" s="361" t="str">
        <f>IF('様式第６号(3)'!W256="","",'様式第６号(3)'!W256)</f>
        <v/>
      </c>
      <c r="F1724" s="363" t="str">
        <f>IF(OR(D1724="",E1724=""),"",D1724+E1724)</f>
        <v/>
      </c>
      <c r="G1724" s="365" t="str">
        <f>IF(F1724&lt;=F1732,D1724,"")</f>
        <v/>
      </c>
      <c r="H1724" s="367" t="str">
        <f>IF(F1724&lt;=F1732,E1724,"")</f>
        <v/>
      </c>
      <c r="I1724" s="369" t="str">
        <f>IF('様式第６号(2)'!V263="","",'様式第６号(2)'!V263)</f>
        <v/>
      </c>
      <c r="J1724" s="371" t="str">
        <f>IF('様式第６号(3)'!P256="","",'様式第６号(3)'!P256)</f>
        <v/>
      </c>
      <c r="K1724" s="389"/>
      <c r="L1724" s="389"/>
      <c r="M1724" s="393"/>
      <c r="N1724" s="394"/>
      <c r="O1724" s="353"/>
      <c r="P1724" s="353"/>
      <c r="Q1724" s="357"/>
      <c r="R1724" s="358"/>
    </row>
    <row r="1725" spans="1:22" ht="19.5" customHeight="1" thickBot="1">
      <c r="A1725" s="313"/>
      <c r="B1725" s="398"/>
      <c r="C1725" s="340"/>
      <c r="D1725" s="362"/>
      <c r="E1725" s="362"/>
      <c r="F1725" s="364"/>
      <c r="G1725" s="366"/>
      <c r="H1725" s="368"/>
      <c r="I1725" s="370"/>
      <c r="J1725" s="372"/>
      <c r="K1725" s="390"/>
      <c r="L1725" s="390"/>
      <c r="M1725" s="395"/>
      <c r="N1725" s="396"/>
      <c r="O1725" s="354"/>
      <c r="P1725" s="354"/>
      <c r="Q1725" s="359"/>
      <c r="R1725" s="360"/>
    </row>
    <row r="1726" spans="1:22" ht="28.5" customHeight="1" thickBot="1">
      <c r="A1726" s="313"/>
      <c r="B1726" s="398"/>
      <c r="C1726" s="341"/>
      <c r="D1726" s="12" t="s">
        <v>11</v>
      </c>
      <c r="E1726" s="12" t="s">
        <v>12</v>
      </c>
      <c r="F1726" s="26" t="s">
        <v>13</v>
      </c>
      <c r="G1726" s="334" t="s">
        <v>67</v>
      </c>
      <c r="H1726" s="335"/>
      <c r="I1726" s="42" t="s">
        <v>68</v>
      </c>
      <c r="J1726" s="27" t="s">
        <v>69</v>
      </c>
      <c r="K1726" s="342" t="s">
        <v>70</v>
      </c>
      <c r="L1726" s="342"/>
      <c r="M1726" s="342"/>
      <c r="N1726" s="335"/>
    </row>
    <row r="1727" spans="1:22" ht="41.25" customHeight="1" thickBot="1">
      <c r="A1727" s="313"/>
      <c r="B1727" s="343" t="str">
        <f>IF('様式第６号(2)'!D263="","",'様式第６号(2)'!D263)</f>
        <v/>
      </c>
      <c r="C1727" s="341"/>
      <c r="D1727" s="313" t="s">
        <v>71</v>
      </c>
      <c r="E1727" s="313" t="s">
        <v>72</v>
      </c>
      <c r="F1727" s="315" t="s">
        <v>73</v>
      </c>
      <c r="G1727" s="42" t="s">
        <v>74</v>
      </c>
      <c r="H1727" s="27" t="s">
        <v>75</v>
      </c>
      <c r="I1727" s="42" t="s">
        <v>74</v>
      </c>
      <c r="J1727" s="27" t="s">
        <v>75</v>
      </c>
      <c r="K1727" s="345" t="s">
        <v>57</v>
      </c>
      <c r="L1727" s="346"/>
      <c r="M1727" s="347" t="s">
        <v>76</v>
      </c>
      <c r="N1727" s="346"/>
      <c r="O1727" s="28"/>
      <c r="P1727" s="4"/>
      <c r="Q1727" s="4"/>
      <c r="T1727" s="3"/>
      <c r="U1727" s="3"/>
      <c r="V1727" s="3"/>
    </row>
    <row r="1728" spans="1:22" ht="18.75" customHeight="1">
      <c r="A1728" s="313"/>
      <c r="B1728" s="343"/>
      <c r="C1728" s="29" t="s">
        <v>78</v>
      </c>
      <c r="D1728" s="313"/>
      <c r="E1728" s="313"/>
      <c r="F1728" s="315"/>
      <c r="G1728" s="348" t="s">
        <v>79</v>
      </c>
      <c r="H1728" s="384" t="s">
        <v>80</v>
      </c>
      <c r="I1728" s="387" t="str">
        <f>IF(E1732="","",MIN(G1724,G1732)+SUM(I1724))</f>
        <v/>
      </c>
      <c r="J1728" s="333" t="str">
        <f>IF(E1732="","",MIN(H1724,H1732)+SUM(J1724))</f>
        <v/>
      </c>
      <c r="K1728" s="373" t="str">
        <f>IF('様式第６号(2)'!AB263="","",'様式第６号(2)'!AB263)</f>
        <v/>
      </c>
      <c r="L1728" s="373"/>
      <c r="M1728" s="375" t="str">
        <f>IF('様式第６号(3)'!V256="","",'様式第６号(3)'!V256)</f>
        <v/>
      </c>
      <c r="N1728" s="376"/>
      <c r="P1728" s="4"/>
      <c r="Q1728" s="4"/>
      <c r="T1728" s="3"/>
      <c r="U1728" s="3"/>
      <c r="V1728" s="3"/>
    </row>
    <row r="1729" spans="1:22" ht="19.5" customHeight="1" thickBot="1">
      <c r="A1729" s="313"/>
      <c r="B1729" s="343"/>
      <c r="C1729" s="379" t="str">
        <f>IFERROR(C1725/C1721,"")</f>
        <v/>
      </c>
      <c r="D1729" s="313"/>
      <c r="E1729" s="313"/>
      <c r="F1729" s="315"/>
      <c r="G1729" s="349"/>
      <c r="H1729" s="385"/>
      <c r="I1729" s="328"/>
      <c r="J1729" s="330"/>
      <c r="K1729" s="373"/>
      <c r="L1729" s="373"/>
      <c r="M1729" s="375"/>
      <c r="N1729" s="376"/>
      <c r="P1729" s="4"/>
      <c r="Q1729" s="4"/>
      <c r="T1729" s="3"/>
      <c r="U1729" s="3"/>
      <c r="V1729" s="3"/>
    </row>
    <row r="1730" spans="1:22" ht="15.75" customHeight="1">
      <c r="A1730" s="313"/>
      <c r="B1730" s="343"/>
      <c r="C1730" s="380"/>
      <c r="D1730" s="313"/>
      <c r="E1730" s="313"/>
      <c r="F1730" s="315"/>
      <c r="G1730" s="349"/>
      <c r="H1730" s="385"/>
      <c r="I1730" s="30" t="s">
        <v>35</v>
      </c>
      <c r="J1730" s="31" t="s">
        <v>35</v>
      </c>
      <c r="K1730" s="373"/>
      <c r="L1730" s="373"/>
      <c r="M1730" s="375"/>
      <c r="N1730" s="376"/>
      <c r="P1730" s="4"/>
      <c r="Q1730" s="4"/>
      <c r="T1730" s="3"/>
      <c r="U1730" s="3"/>
      <c r="V1730" s="3"/>
    </row>
    <row r="1731" spans="1:22" ht="18.75" customHeight="1" thickBot="1">
      <c r="A1731" s="313"/>
      <c r="B1731" s="343"/>
      <c r="C1731" s="32" t="s">
        <v>82</v>
      </c>
      <c r="D1731" s="314"/>
      <c r="E1731" s="314"/>
      <c r="F1731" s="316"/>
      <c r="G1731" s="350"/>
      <c r="H1731" s="386"/>
      <c r="I1731" s="54">
        <f>'様式第６号(2)'!$I$18</f>
        <v>0</v>
      </c>
      <c r="J1731" s="55">
        <f>'様式第６号(3)'!$I$18</f>
        <v>0</v>
      </c>
      <c r="K1731" s="373"/>
      <c r="L1731" s="373"/>
      <c r="M1731" s="375"/>
      <c r="N1731" s="376"/>
      <c r="P1731" s="4"/>
      <c r="Q1731" s="4"/>
      <c r="T1731" s="3"/>
      <c r="U1731" s="3"/>
      <c r="V1731" s="3"/>
    </row>
    <row r="1732" spans="1:22" ht="45" customHeight="1">
      <c r="A1732" s="313"/>
      <c r="B1732" s="343"/>
      <c r="C1732" s="379" t="str">
        <f>IF(OR(C1721="",C1725=""),"",IF(AND(C1729&gt;=0.85,C1729&lt;=1.15),"○","×"))</f>
        <v/>
      </c>
      <c r="D1732" s="382" t="str">
        <f>IF(C1721="","",C1721)</f>
        <v/>
      </c>
      <c r="E1732" s="336"/>
      <c r="F1732" s="338" t="str">
        <f>IFERROR(D1732*E1732,"")</f>
        <v/>
      </c>
      <c r="G1732" s="327" t="str">
        <f>IF(F1732&lt;F1724,ROUNDUP(F1732*D1724/ F1724,0),"")</f>
        <v/>
      </c>
      <c r="H1732" s="329" t="str">
        <f>IF(F1732&lt;F1724,ROUNDUP(F1732*E1724/ F1724,0),"")</f>
        <v/>
      </c>
      <c r="I1732" s="331" t="str">
        <f>IFERROR(ROUNDUP(I1728*I1731,0),"")</f>
        <v/>
      </c>
      <c r="J1732" s="333" t="str">
        <f>IFERROR(ROUNDUP(J1728*J1731,0),"")</f>
        <v/>
      </c>
      <c r="K1732" s="373"/>
      <c r="L1732" s="373"/>
      <c r="M1732" s="375"/>
      <c r="N1732" s="376"/>
      <c r="P1732" s="4"/>
      <c r="Q1732" s="4"/>
      <c r="T1732" s="3"/>
      <c r="U1732" s="3"/>
      <c r="V1732" s="3"/>
    </row>
    <row r="1733" spans="1:22" ht="19.5" customHeight="1" thickBot="1">
      <c r="A1733" s="314"/>
      <c r="B1733" s="344"/>
      <c r="C1733" s="381"/>
      <c r="D1733" s="383"/>
      <c r="E1733" s="337"/>
      <c r="F1733" s="339"/>
      <c r="G1733" s="328"/>
      <c r="H1733" s="330"/>
      <c r="I1733" s="332"/>
      <c r="J1733" s="330"/>
      <c r="K1733" s="374"/>
      <c r="L1733" s="374"/>
      <c r="M1733" s="377"/>
      <c r="N1733" s="378"/>
      <c r="P1733" s="33"/>
      <c r="Q1733" s="34"/>
      <c r="R1733" s="34"/>
    </row>
    <row r="1734" spans="1:22" ht="24" customHeight="1" thickBot="1">
      <c r="A1734" s="10" t="s">
        <v>108</v>
      </c>
      <c r="B1734" s="11" t="s">
        <v>84</v>
      </c>
      <c r="C1734" s="12" t="s">
        <v>7</v>
      </c>
      <c r="D1734" s="12" t="s">
        <v>8</v>
      </c>
      <c r="E1734" s="12" t="s">
        <v>9</v>
      </c>
      <c r="F1734" s="13" t="s">
        <v>10</v>
      </c>
      <c r="G1734" s="334" t="s">
        <v>44</v>
      </c>
      <c r="H1734" s="335"/>
      <c r="I1734" s="334" t="s">
        <v>45</v>
      </c>
      <c r="J1734" s="335"/>
      <c r="K1734" s="318" t="s">
        <v>46</v>
      </c>
      <c r="L1734" s="403"/>
      <c r="M1734" s="403"/>
      <c r="N1734" s="319"/>
      <c r="O1734" s="404" t="s">
        <v>47</v>
      </c>
      <c r="P1734" s="404"/>
      <c r="Q1734" s="404"/>
      <c r="R1734" s="346"/>
      <c r="T1734" s="14"/>
      <c r="U1734" s="14"/>
      <c r="V1734" s="14"/>
    </row>
    <row r="1735" spans="1:22" ht="31.5" customHeight="1" thickBot="1">
      <c r="A1735" s="313">
        <v>107</v>
      </c>
      <c r="B1735" s="15" t="s">
        <v>48</v>
      </c>
      <c r="C1735" s="11" t="s">
        <v>49</v>
      </c>
      <c r="D1735" s="313" t="s">
        <v>50</v>
      </c>
      <c r="E1735" s="313" t="s">
        <v>51</v>
      </c>
      <c r="F1735" s="315" t="s">
        <v>52</v>
      </c>
      <c r="G1735" s="16" t="s">
        <v>53</v>
      </c>
      <c r="H1735" s="17" t="s">
        <v>54</v>
      </c>
      <c r="I1735" s="18" t="s">
        <v>53</v>
      </c>
      <c r="J1735" s="17" t="s">
        <v>54</v>
      </c>
      <c r="K1735" s="317" t="s">
        <v>55</v>
      </c>
      <c r="L1735" s="318"/>
      <c r="M1735" s="320" t="s">
        <v>56</v>
      </c>
      <c r="N1735" s="317"/>
      <c r="O1735" s="321" t="s">
        <v>57</v>
      </c>
      <c r="P1735" s="321"/>
      <c r="Q1735" s="323" t="s">
        <v>58</v>
      </c>
      <c r="R1735" s="324"/>
      <c r="T1735" s="19"/>
      <c r="U1735" s="43"/>
      <c r="V1735" s="20"/>
    </row>
    <row r="1736" spans="1:22" ht="24" customHeight="1" thickBot="1">
      <c r="A1736" s="313"/>
      <c r="B1736" s="397" t="str">
        <f>IF('様式第６号(2)'!B265="","",'様式第６号(2)'!B265)</f>
        <v/>
      </c>
      <c r="C1736" s="21" t="s">
        <v>59</v>
      </c>
      <c r="D1736" s="313"/>
      <c r="E1736" s="313"/>
      <c r="F1736" s="315"/>
      <c r="G1736" s="348" t="s">
        <v>60</v>
      </c>
      <c r="H1736" s="399" t="s">
        <v>61</v>
      </c>
      <c r="I1736" s="400" t="s">
        <v>62</v>
      </c>
      <c r="J1736" s="384" t="s">
        <v>63</v>
      </c>
      <c r="K1736" s="319"/>
      <c r="L1736" s="318"/>
      <c r="M1736" s="320"/>
      <c r="N1736" s="317"/>
      <c r="O1736" s="322"/>
      <c r="P1736" s="322"/>
      <c r="Q1736" s="325"/>
      <c r="R1736" s="326"/>
    </row>
    <row r="1737" spans="1:22" ht="17.25" customHeight="1">
      <c r="A1737" s="313"/>
      <c r="B1737" s="398"/>
      <c r="C1737" s="340"/>
      <c r="D1737" s="313"/>
      <c r="E1737" s="313"/>
      <c r="F1737" s="315"/>
      <c r="G1737" s="349"/>
      <c r="H1737" s="385"/>
      <c r="I1737" s="401"/>
      <c r="J1737" s="385"/>
      <c r="K1737" s="388" t="str">
        <f>IFERROR((IF((I1748+J1748)&gt;12000*E1748,ROUNDUP(12000*E1748*I1748/(I1748+J1748),0),"")),"")</f>
        <v/>
      </c>
      <c r="L1737" s="388"/>
      <c r="M1737" s="391" t="str">
        <f>IFERROR((IF((I1748+J1748)&gt;12000*E1748,ROUNDUP(12000*E1748*J1748/(I1748+J1748),0),"")),"")</f>
        <v/>
      </c>
      <c r="N1737" s="392"/>
      <c r="O1737" s="351" t="str">
        <f>IF(AND(I1748="",K1737=""),"",MIN(I1748,K1737)+K1744)</f>
        <v/>
      </c>
      <c r="P1737" s="352"/>
      <c r="Q1737" s="355" t="str">
        <f>IF(AND(J1748="",M1737=""),"",MIN(J1748,M1737)+M1744)</f>
        <v/>
      </c>
      <c r="R1737" s="356"/>
    </row>
    <row r="1738" spans="1:22" ht="15.75" customHeight="1">
      <c r="A1738" s="313"/>
      <c r="B1738" s="398"/>
      <c r="C1738" s="341"/>
      <c r="D1738" s="313"/>
      <c r="E1738" s="313"/>
      <c r="F1738" s="315"/>
      <c r="G1738" s="349"/>
      <c r="H1738" s="385"/>
      <c r="I1738" s="401"/>
      <c r="J1738" s="385"/>
      <c r="K1738" s="389"/>
      <c r="L1738" s="389"/>
      <c r="M1738" s="393"/>
      <c r="N1738" s="394"/>
      <c r="O1738" s="353"/>
      <c r="P1738" s="353"/>
      <c r="Q1738" s="357"/>
      <c r="R1738" s="358"/>
    </row>
    <row r="1739" spans="1:22" ht="19.5" customHeight="1" thickBot="1">
      <c r="A1739" s="313"/>
      <c r="B1739" s="398"/>
      <c r="C1739" s="341"/>
      <c r="D1739" s="314"/>
      <c r="E1739" s="314"/>
      <c r="F1739" s="316"/>
      <c r="G1739" s="350"/>
      <c r="H1739" s="386"/>
      <c r="I1739" s="402"/>
      <c r="J1739" s="386"/>
      <c r="K1739" s="389"/>
      <c r="L1739" s="389"/>
      <c r="M1739" s="393"/>
      <c r="N1739" s="394"/>
      <c r="O1739" s="353"/>
      <c r="P1739" s="353"/>
      <c r="Q1739" s="357"/>
      <c r="R1739" s="358"/>
    </row>
    <row r="1740" spans="1:22" ht="45" customHeight="1">
      <c r="A1740" s="313"/>
      <c r="B1740" s="398"/>
      <c r="C1740" s="25" t="s">
        <v>66</v>
      </c>
      <c r="D1740" s="361" t="str">
        <f>IF('様式第６号(2)'!T265="","",'様式第６号(2)'!T265)</f>
        <v/>
      </c>
      <c r="E1740" s="361" t="str">
        <f>IF('様式第６号(3)'!W258="","",'様式第６号(3)'!W258)</f>
        <v/>
      </c>
      <c r="F1740" s="363" t="str">
        <f>IF(OR(D1740="",E1740=""),"",D1740+E1740)</f>
        <v/>
      </c>
      <c r="G1740" s="365" t="str">
        <f>IF(F1740&lt;=F1748,D1740,"")</f>
        <v/>
      </c>
      <c r="H1740" s="367" t="str">
        <f>IF(F1740&lt;=F1748,E1740,"")</f>
        <v/>
      </c>
      <c r="I1740" s="369" t="str">
        <f>IF('様式第６号(2)'!V265="","",'様式第６号(2)'!V265)</f>
        <v/>
      </c>
      <c r="J1740" s="371" t="str">
        <f>IF('様式第６号(3)'!P258="","",'様式第６号(3)'!P258)</f>
        <v/>
      </c>
      <c r="K1740" s="389"/>
      <c r="L1740" s="389"/>
      <c r="M1740" s="393"/>
      <c r="N1740" s="394"/>
      <c r="O1740" s="353"/>
      <c r="P1740" s="353"/>
      <c r="Q1740" s="357"/>
      <c r="R1740" s="358"/>
    </row>
    <row r="1741" spans="1:22" ht="19.5" customHeight="1" thickBot="1">
      <c r="A1741" s="313"/>
      <c r="B1741" s="398"/>
      <c r="C1741" s="340"/>
      <c r="D1741" s="362"/>
      <c r="E1741" s="362"/>
      <c r="F1741" s="364"/>
      <c r="G1741" s="366"/>
      <c r="H1741" s="368"/>
      <c r="I1741" s="370"/>
      <c r="J1741" s="372"/>
      <c r="K1741" s="390"/>
      <c r="L1741" s="390"/>
      <c r="M1741" s="395"/>
      <c r="N1741" s="396"/>
      <c r="O1741" s="354"/>
      <c r="P1741" s="354"/>
      <c r="Q1741" s="359"/>
      <c r="R1741" s="360"/>
    </row>
    <row r="1742" spans="1:22" ht="28.5" customHeight="1" thickBot="1">
      <c r="A1742" s="313"/>
      <c r="B1742" s="398"/>
      <c r="C1742" s="341"/>
      <c r="D1742" s="12" t="s">
        <v>11</v>
      </c>
      <c r="E1742" s="12" t="s">
        <v>12</v>
      </c>
      <c r="F1742" s="26" t="s">
        <v>13</v>
      </c>
      <c r="G1742" s="334" t="s">
        <v>67</v>
      </c>
      <c r="H1742" s="335"/>
      <c r="I1742" s="42" t="s">
        <v>68</v>
      </c>
      <c r="J1742" s="27" t="s">
        <v>69</v>
      </c>
      <c r="K1742" s="342" t="s">
        <v>70</v>
      </c>
      <c r="L1742" s="342"/>
      <c r="M1742" s="342"/>
      <c r="N1742" s="335"/>
    </row>
    <row r="1743" spans="1:22" ht="41.25" customHeight="1" thickBot="1">
      <c r="A1743" s="313"/>
      <c r="B1743" s="343" t="str">
        <f>IF('様式第６号(2)'!D265="","",'様式第６号(2)'!D265)</f>
        <v/>
      </c>
      <c r="C1743" s="341"/>
      <c r="D1743" s="313" t="s">
        <v>71</v>
      </c>
      <c r="E1743" s="313" t="s">
        <v>72</v>
      </c>
      <c r="F1743" s="315" t="s">
        <v>73</v>
      </c>
      <c r="G1743" s="42" t="s">
        <v>74</v>
      </c>
      <c r="H1743" s="27" t="s">
        <v>75</v>
      </c>
      <c r="I1743" s="42" t="s">
        <v>74</v>
      </c>
      <c r="J1743" s="27" t="s">
        <v>75</v>
      </c>
      <c r="K1743" s="345" t="s">
        <v>57</v>
      </c>
      <c r="L1743" s="346"/>
      <c r="M1743" s="347" t="s">
        <v>76</v>
      </c>
      <c r="N1743" s="346"/>
      <c r="O1743" s="28"/>
      <c r="P1743" s="4"/>
      <c r="Q1743" s="4"/>
    </row>
    <row r="1744" spans="1:22" ht="18.75" customHeight="1">
      <c r="A1744" s="313"/>
      <c r="B1744" s="343"/>
      <c r="C1744" s="29" t="s">
        <v>78</v>
      </c>
      <c r="D1744" s="313"/>
      <c r="E1744" s="313"/>
      <c r="F1744" s="315"/>
      <c r="G1744" s="348" t="s">
        <v>79</v>
      </c>
      <c r="H1744" s="384" t="s">
        <v>80</v>
      </c>
      <c r="I1744" s="387" t="str">
        <f>IF(E1748="","",MIN(G1740,G1748)+SUM(I1740))</f>
        <v/>
      </c>
      <c r="J1744" s="333" t="str">
        <f>IF(E1748="","",MIN(H1740,H1748)+SUM(J1740))</f>
        <v/>
      </c>
      <c r="K1744" s="373" t="str">
        <f>IF('様式第６号(2)'!AB265="","",'様式第６号(2)'!AB265)</f>
        <v/>
      </c>
      <c r="L1744" s="373"/>
      <c r="M1744" s="375" t="str">
        <f>IF('様式第６号(3)'!V258="","",'様式第６号(3)'!V258)</f>
        <v/>
      </c>
      <c r="N1744" s="376"/>
      <c r="P1744" s="4"/>
      <c r="Q1744" s="4"/>
    </row>
    <row r="1745" spans="1:22" ht="19.5" customHeight="1" thickBot="1">
      <c r="A1745" s="313"/>
      <c r="B1745" s="343"/>
      <c r="C1745" s="379" t="str">
        <f>IFERROR(C1741/C1737,"")</f>
        <v/>
      </c>
      <c r="D1745" s="313"/>
      <c r="E1745" s="313"/>
      <c r="F1745" s="315"/>
      <c r="G1745" s="349"/>
      <c r="H1745" s="385"/>
      <c r="I1745" s="328"/>
      <c r="J1745" s="330"/>
      <c r="K1745" s="373"/>
      <c r="L1745" s="373"/>
      <c r="M1745" s="375"/>
      <c r="N1745" s="376"/>
      <c r="P1745" s="4"/>
      <c r="Q1745" s="4"/>
    </row>
    <row r="1746" spans="1:22" ht="15.75" customHeight="1">
      <c r="A1746" s="313"/>
      <c r="B1746" s="343"/>
      <c r="C1746" s="380"/>
      <c r="D1746" s="313"/>
      <c r="E1746" s="313"/>
      <c r="F1746" s="315"/>
      <c r="G1746" s="349"/>
      <c r="H1746" s="385"/>
      <c r="I1746" s="30" t="s">
        <v>35</v>
      </c>
      <c r="J1746" s="31" t="s">
        <v>35</v>
      </c>
      <c r="K1746" s="373"/>
      <c r="L1746" s="373"/>
      <c r="M1746" s="375"/>
      <c r="N1746" s="376"/>
      <c r="P1746" s="4"/>
      <c r="Q1746" s="4"/>
    </row>
    <row r="1747" spans="1:22" ht="18.75" customHeight="1" thickBot="1">
      <c r="A1747" s="313"/>
      <c r="B1747" s="343"/>
      <c r="C1747" s="32" t="s">
        <v>82</v>
      </c>
      <c r="D1747" s="314"/>
      <c r="E1747" s="314"/>
      <c r="F1747" s="316"/>
      <c r="G1747" s="350"/>
      <c r="H1747" s="386"/>
      <c r="I1747" s="54">
        <f>'様式第６号(2)'!$I$18</f>
        <v>0</v>
      </c>
      <c r="J1747" s="55">
        <f>'様式第６号(3)'!$I$18</f>
        <v>0</v>
      </c>
      <c r="K1747" s="373"/>
      <c r="L1747" s="373"/>
      <c r="M1747" s="375"/>
      <c r="N1747" s="376"/>
      <c r="P1747" s="4"/>
      <c r="Q1747" s="4"/>
    </row>
    <row r="1748" spans="1:22" ht="45" customHeight="1">
      <c r="A1748" s="313"/>
      <c r="B1748" s="343"/>
      <c r="C1748" s="379" t="str">
        <f>IF(OR(C1737="",C1741=""),"",IF(AND(C1745&gt;=0.85,C1745&lt;=1.15),"○","×"))</f>
        <v/>
      </c>
      <c r="D1748" s="382" t="str">
        <f>IF(C1737="","",C1737)</f>
        <v/>
      </c>
      <c r="E1748" s="336"/>
      <c r="F1748" s="338" t="str">
        <f>IFERROR(D1748*E1748,"")</f>
        <v/>
      </c>
      <c r="G1748" s="327" t="str">
        <f>IF(F1748&lt;F1740,ROUNDUP(F1748*D1740/ F1740,0),"")</f>
        <v/>
      </c>
      <c r="H1748" s="329" t="str">
        <f>IF(F1748&lt;F1740,ROUNDUP(F1748*E1740/ F1740,0),"")</f>
        <v/>
      </c>
      <c r="I1748" s="331" t="str">
        <f>IFERROR(ROUNDUP(I1744*I1747,0),"")</f>
        <v/>
      </c>
      <c r="J1748" s="333" t="str">
        <f>IFERROR(ROUNDUP(J1744*J1747,0),"")</f>
        <v/>
      </c>
      <c r="K1748" s="373"/>
      <c r="L1748" s="373"/>
      <c r="M1748" s="375"/>
      <c r="N1748" s="376"/>
      <c r="P1748" s="4"/>
      <c r="Q1748" s="4"/>
    </row>
    <row r="1749" spans="1:22" ht="19.5" customHeight="1" thickBot="1">
      <c r="A1749" s="314"/>
      <c r="B1749" s="344"/>
      <c r="C1749" s="381"/>
      <c r="D1749" s="383"/>
      <c r="E1749" s="337"/>
      <c r="F1749" s="339"/>
      <c r="G1749" s="328"/>
      <c r="H1749" s="330"/>
      <c r="I1749" s="332"/>
      <c r="J1749" s="330"/>
      <c r="K1749" s="374"/>
      <c r="L1749" s="374"/>
      <c r="M1749" s="377"/>
      <c r="N1749" s="378"/>
      <c r="P1749" s="33"/>
      <c r="Q1749" s="34"/>
      <c r="R1749" s="34"/>
    </row>
    <row r="1750" spans="1:22" ht="24" customHeight="1" thickBot="1">
      <c r="A1750" s="10" t="s">
        <v>108</v>
      </c>
      <c r="B1750" s="11" t="s">
        <v>84</v>
      </c>
      <c r="C1750" s="12" t="s">
        <v>7</v>
      </c>
      <c r="D1750" s="12" t="s">
        <v>8</v>
      </c>
      <c r="E1750" s="12" t="s">
        <v>9</v>
      </c>
      <c r="F1750" s="13" t="s">
        <v>10</v>
      </c>
      <c r="G1750" s="334" t="s">
        <v>44</v>
      </c>
      <c r="H1750" s="335"/>
      <c r="I1750" s="334" t="s">
        <v>45</v>
      </c>
      <c r="J1750" s="335"/>
      <c r="K1750" s="318" t="s">
        <v>46</v>
      </c>
      <c r="L1750" s="403"/>
      <c r="M1750" s="403"/>
      <c r="N1750" s="319"/>
      <c r="O1750" s="404" t="s">
        <v>47</v>
      </c>
      <c r="P1750" s="404"/>
      <c r="Q1750" s="404"/>
      <c r="R1750" s="346"/>
      <c r="T1750" s="14"/>
      <c r="U1750" s="14"/>
      <c r="V1750" s="14"/>
    </row>
    <row r="1751" spans="1:22" ht="31.5" customHeight="1" thickBot="1">
      <c r="A1751" s="313">
        <v>108</v>
      </c>
      <c r="B1751" s="15" t="s">
        <v>48</v>
      </c>
      <c r="C1751" s="11" t="s">
        <v>49</v>
      </c>
      <c r="D1751" s="313" t="s">
        <v>50</v>
      </c>
      <c r="E1751" s="313" t="s">
        <v>51</v>
      </c>
      <c r="F1751" s="315" t="s">
        <v>52</v>
      </c>
      <c r="G1751" s="16" t="s">
        <v>53</v>
      </c>
      <c r="H1751" s="17" t="s">
        <v>54</v>
      </c>
      <c r="I1751" s="18" t="s">
        <v>53</v>
      </c>
      <c r="J1751" s="17" t="s">
        <v>54</v>
      </c>
      <c r="K1751" s="317" t="s">
        <v>55</v>
      </c>
      <c r="L1751" s="318"/>
      <c r="M1751" s="320" t="s">
        <v>56</v>
      </c>
      <c r="N1751" s="317"/>
      <c r="O1751" s="321" t="s">
        <v>57</v>
      </c>
      <c r="P1751" s="321"/>
      <c r="Q1751" s="323" t="s">
        <v>58</v>
      </c>
      <c r="R1751" s="324"/>
      <c r="T1751" s="19"/>
      <c r="U1751" s="43"/>
      <c r="V1751" s="20"/>
    </row>
    <row r="1752" spans="1:22" ht="24" customHeight="1" thickBot="1">
      <c r="A1752" s="313"/>
      <c r="B1752" s="397" t="str">
        <f>IF('様式第６号(2)'!B267="","",'様式第６号(2)'!B267)</f>
        <v/>
      </c>
      <c r="C1752" s="21" t="s">
        <v>59</v>
      </c>
      <c r="D1752" s="313"/>
      <c r="E1752" s="313"/>
      <c r="F1752" s="315"/>
      <c r="G1752" s="348" t="s">
        <v>60</v>
      </c>
      <c r="H1752" s="399" t="s">
        <v>61</v>
      </c>
      <c r="I1752" s="400" t="s">
        <v>62</v>
      </c>
      <c r="J1752" s="384" t="s">
        <v>63</v>
      </c>
      <c r="K1752" s="319"/>
      <c r="L1752" s="318"/>
      <c r="M1752" s="320"/>
      <c r="N1752" s="317"/>
      <c r="O1752" s="322"/>
      <c r="P1752" s="322"/>
      <c r="Q1752" s="325"/>
      <c r="R1752" s="326"/>
    </row>
    <row r="1753" spans="1:22" ht="17.25" customHeight="1">
      <c r="A1753" s="313"/>
      <c r="B1753" s="398"/>
      <c r="C1753" s="340"/>
      <c r="D1753" s="313"/>
      <c r="E1753" s="313"/>
      <c r="F1753" s="315"/>
      <c r="G1753" s="349"/>
      <c r="H1753" s="385"/>
      <c r="I1753" s="401"/>
      <c r="J1753" s="385"/>
      <c r="K1753" s="388" t="str">
        <f>IFERROR((IF((I1764+J1764)&gt;12000*E1764,ROUNDUP(12000*E1764*I1764/(I1764+J1764),0),"")),"")</f>
        <v/>
      </c>
      <c r="L1753" s="388"/>
      <c r="M1753" s="391" t="str">
        <f>IFERROR((IF((I1764+J1764)&gt;12000*E1764,ROUNDUP(12000*E1764*J1764/(I1764+J1764),0),"")),"")</f>
        <v/>
      </c>
      <c r="N1753" s="392"/>
      <c r="O1753" s="351" t="str">
        <f>IF(AND(I1764="",K1753=""),"",MIN(I1764,K1753)+K1760)</f>
        <v/>
      </c>
      <c r="P1753" s="352"/>
      <c r="Q1753" s="355" t="str">
        <f>IF(AND(J1764="",M1753=""),"",MIN(J1764,M1753)+M1760)</f>
        <v/>
      </c>
      <c r="R1753" s="356"/>
    </row>
    <row r="1754" spans="1:22" ht="15.75" customHeight="1">
      <c r="A1754" s="313"/>
      <c r="B1754" s="398"/>
      <c r="C1754" s="341"/>
      <c r="D1754" s="313"/>
      <c r="E1754" s="313"/>
      <c r="F1754" s="315"/>
      <c r="G1754" s="349"/>
      <c r="H1754" s="385"/>
      <c r="I1754" s="401"/>
      <c r="J1754" s="385"/>
      <c r="K1754" s="389"/>
      <c r="L1754" s="389"/>
      <c r="M1754" s="393"/>
      <c r="N1754" s="394"/>
      <c r="O1754" s="353"/>
      <c r="P1754" s="353"/>
      <c r="Q1754" s="357"/>
      <c r="R1754" s="358"/>
    </row>
    <row r="1755" spans="1:22" ht="19.5" customHeight="1" thickBot="1">
      <c r="A1755" s="313"/>
      <c r="B1755" s="398"/>
      <c r="C1755" s="341"/>
      <c r="D1755" s="314"/>
      <c r="E1755" s="314"/>
      <c r="F1755" s="316"/>
      <c r="G1755" s="350"/>
      <c r="H1755" s="386"/>
      <c r="I1755" s="402"/>
      <c r="J1755" s="386"/>
      <c r="K1755" s="389"/>
      <c r="L1755" s="389"/>
      <c r="M1755" s="393"/>
      <c r="N1755" s="394"/>
      <c r="O1755" s="353"/>
      <c r="P1755" s="353"/>
      <c r="Q1755" s="357"/>
      <c r="R1755" s="358"/>
    </row>
    <row r="1756" spans="1:22" ht="45" customHeight="1">
      <c r="A1756" s="313"/>
      <c r="B1756" s="398"/>
      <c r="C1756" s="25" t="s">
        <v>66</v>
      </c>
      <c r="D1756" s="361" t="str">
        <f>IF('様式第６号(2)'!T267="","",'様式第６号(2)'!T267)</f>
        <v/>
      </c>
      <c r="E1756" s="361" t="str">
        <f>IF('様式第６号(3)'!W260="","",'様式第６号(3)'!W260)</f>
        <v/>
      </c>
      <c r="F1756" s="363" t="str">
        <f>IF(OR(D1756="",E1756=""),"",D1756+E1756)</f>
        <v/>
      </c>
      <c r="G1756" s="365" t="str">
        <f>IF(F1756&lt;=F1764,D1756,"")</f>
        <v/>
      </c>
      <c r="H1756" s="367" t="str">
        <f>IF(F1756&lt;=F1764,E1756,"")</f>
        <v/>
      </c>
      <c r="I1756" s="369" t="str">
        <f>IF('様式第６号(2)'!V267="","",'様式第６号(2)'!V267)</f>
        <v/>
      </c>
      <c r="J1756" s="371" t="str">
        <f>IF('様式第６号(3)'!P260="","",'様式第６号(3)'!P260)</f>
        <v/>
      </c>
      <c r="K1756" s="389"/>
      <c r="L1756" s="389"/>
      <c r="M1756" s="393"/>
      <c r="N1756" s="394"/>
      <c r="O1756" s="353"/>
      <c r="P1756" s="353"/>
      <c r="Q1756" s="357"/>
      <c r="R1756" s="358"/>
    </row>
    <row r="1757" spans="1:22" ht="19.5" customHeight="1" thickBot="1">
      <c r="A1757" s="313"/>
      <c r="B1757" s="398"/>
      <c r="C1757" s="340"/>
      <c r="D1757" s="362"/>
      <c r="E1757" s="362"/>
      <c r="F1757" s="364"/>
      <c r="G1757" s="366"/>
      <c r="H1757" s="368"/>
      <c r="I1757" s="370"/>
      <c r="J1757" s="372"/>
      <c r="K1757" s="390"/>
      <c r="L1757" s="390"/>
      <c r="M1757" s="395"/>
      <c r="N1757" s="396"/>
      <c r="O1757" s="354"/>
      <c r="P1757" s="354"/>
      <c r="Q1757" s="359"/>
      <c r="R1757" s="360"/>
    </row>
    <row r="1758" spans="1:22" ht="28.5" customHeight="1" thickBot="1">
      <c r="A1758" s="313"/>
      <c r="B1758" s="398"/>
      <c r="C1758" s="341"/>
      <c r="D1758" s="12" t="s">
        <v>11</v>
      </c>
      <c r="E1758" s="12" t="s">
        <v>12</v>
      </c>
      <c r="F1758" s="26" t="s">
        <v>13</v>
      </c>
      <c r="G1758" s="334" t="s">
        <v>67</v>
      </c>
      <c r="H1758" s="335"/>
      <c r="I1758" s="42" t="s">
        <v>68</v>
      </c>
      <c r="J1758" s="27" t="s">
        <v>69</v>
      </c>
      <c r="K1758" s="342" t="s">
        <v>70</v>
      </c>
      <c r="L1758" s="342"/>
      <c r="M1758" s="342"/>
      <c r="N1758" s="335"/>
    </row>
    <row r="1759" spans="1:22" ht="41.25" customHeight="1" thickBot="1">
      <c r="A1759" s="313"/>
      <c r="B1759" s="343" t="str">
        <f>IF('様式第６号(2)'!D267="","",'様式第６号(2)'!D267)</f>
        <v/>
      </c>
      <c r="C1759" s="341"/>
      <c r="D1759" s="313" t="s">
        <v>71</v>
      </c>
      <c r="E1759" s="313" t="s">
        <v>72</v>
      </c>
      <c r="F1759" s="315" t="s">
        <v>73</v>
      </c>
      <c r="G1759" s="42" t="s">
        <v>74</v>
      </c>
      <c r="H1759" s="27" t="s">
        <v>75</v>
      </c>
      <c r="I1759" s="42" t="s">
        <v>74</v>
      </c>
      <c r="J1759" s="27" t="s">
        <v>75</v>
      </c>
      <c r="K1759" s="345" t="s">
        <v>57</v>
      </c>
      <c r="L1759" s="346"/>
      <c r="M1759" s="347" t="s">
        <v>76</v>
      </c>
      <c r="N1759" s="346"/>
      <c r="O1759" s="28"/>
      <c r="P1759" s="4"/>
      <c r="Q1759" s="4"/>
    </row>
    <row r="1760" spans="1:22" ht="18.75" customHeight="1">
      <c r="A1760" s="313"/>
      <c r="B1760" s="343"/>
      <c r="C1760" s="29" t="s">
        <v>78</v>
      </c>
      <c r="D1760" s="313"/>
      <c r="E1760" s="313"/>
      <c r="F1760" s="315"/>
      <c r="G1760" s="348" t="s">
        <v>79</v>
      </c>
      <c r="H1760" s="384" t="s">
        <v>80</v>
      </c>
      <c r="I1760" s="387" t="str">
        <f>IF(E1764="","",MIN(G1756,G1764)+SUM(I1756))</f>
        <v/>
      </c>
      <c r="J1760" s="333" t="str">
        <f>IF(E1764="","",MIN(H1756,H1764)+SUM(J1756))</f>
        <v/>
      </c>
      <c r="K1760" s="373" t="str">
        <f>IF('様式第６号(2)'!AB267="","",'様式第６号(2)'!AB267)</f>
        <v/>
      </c>
      <c r="L1760" s="373"/>
      <c r="M1760" s="375" t="str">
        <f>IF('様式第６号(3)'!V260="","",'様式第６号(3)'!V260)</f>
        <v/>
      </c>
      <c r="N1760" s="376"/>
      <c r="P1760" s="4"/>
      <c r="Q1760" s="4"/>
    </row>
    <row r="1761" spans="1:22" ht="19.5" customHeight="1" thickBot="1">
      <c r="A1761" s="313"/>
      <c r="B1761" s="343"/>
      <c r="C1761" s="379" t="str">
        <f>IFERROR(C1757/C1753,"")</f>
        <v/>
      </c>
      <c r="D1761" s="313"/>
      <c r="E1761" s="313"/>
      <c r="F1761" s="315"/>
      <c r="G1761" s="349"/>
      <c r="H1761" s="385"/>
      <c r="I1761" s="328"/>
      <c r="J1761" s="330"/>
      <c r="K1761" s="373"/>
      <c r="L1761" s="373"/>
      <c r="M1761" s="375"/>
      <c r="N1761" s="376"/>
      <c r="P1761" s="4"/>
      <c r="Q1761" s="4"/>
    </row>
    <row r="1762" spans="1:22" ht="15.75" customHeight="1">
      <c r="A1762" s="313"/>
      <c r="B1762" s="343"/>
      <c r="C1762" s="380"/>
      <c r="D1762" s="313"/>
      <c r="E1762" s="313"/>
      <c r="F1762" s="315"/>
      <c r="G1762" s="349"/>
      <c r="H1762" s="385"/>
      <c r="I1762" s="30" t="s">
        <v>35</v>
      </c>
      <c r="J1762" s="31" t="s">
        <v>35</v>
      </c>
      <c r="K1762" s="373"/>
      <c r="L1762" s="373"/>
      <c r="M1762" s="375"/>
      <c r="N1762" s="376"/>
      <c r="P1762" s="4"/>
      <c r="Q1762" s="4"/>
    </row>
    <row r="1763" spans="1:22" ht="18.75" customHeight="1" thickBot="1">
      <c r="A1763" s="313"/>
      <c r="B1763" s="343"/>
      <c r="C1763" s="32" t="s">
        <v>82</v>
      </c>
      <c r="D1763" s="314"/>
      <c r="E1763" s="314"/>
      <c r="F1763" s="316"/>
      <c r="G1763" s="350"/>
      <c r="H1763" s="386"/>
      <c r="I1763" s="54">
        <f>'様式第６号(2)'!$I$18</f>
        <v>0</v>
      </c>
      <c r="J1763" s="55">
        <f>'様式第６号(3)'!$I$18</f>
        <v>0</v>
      </c>
      <c r="K1763" s="373"/>
      <c r="L1763" s="373"/>
      <c r="M1763" s="375"/>
      <c r="N1763" s="376"/>
      <c r="P1763" s="4"/>
      <c r="Q1763" s="4"/>
    </row>
    <row r="1764" spans="1:22" ht="45" customHeight="1">
      <c r="A1764" s="313"/>
      <c r="B1764" s="343"/>
      <c r="C1764" s="379" t="str">
        <f>IF(OR(C1753="",C1757=""),"",IF(AND(C1761&gt;=0.85,C1761&lt;=1.15),"○","×"))</f>
        <v/>
      </c>
      <c r="D1764" s="382" t="str">
        <f>IF(C1753="","",C1753)</f>
        <v/>
      </c>
      <c r="E1764" s="336"/>
      <c r="F1764" s="338" t="str">
        <f>IFERROR(D1764*E1764,"")</f>
        <v/>
      </c>
      <c r="G1764" s="327" t="str">
        <f>IF(F1764&lt;F1756,ROUNDUP(F1764*D1756/ F1756,0),"")</f>
        <v/>
      </c>
      <c r="H1764" s="329" t="str">
        <f>IF(F1764&lt;F1756,ROUNDUP(F1764*E1756/ F1756,0),"")</f>
        <v/>
      </c>
      <c r="I1764" s="331" t="str">
        <f>IFERROR(ROUNDUP(I1760*I1763,0),"")</f>
        <v/>
      </c>
      <c r="J1764" s="333" t="str">
        <f>IFERROR(ROUNDUP(J1760*J1763,0),"")</f>
        <v/>
      </c>
      <c r="K1764" s="373"/>
      <c r="L1764" s="373"/>
      <c r="M1764" s="375"/>
      <c r="N1764" s="376"/>
      <c r="P1764" s="4"/>
      <c r="Q1764" s="4"/>
    </row>
    <row r="1765" spans="1:22" ht="19.5" customHeight="1" thickBot="1">
      <c r="A1765" s="314"/>
      <c r="B1765" s="344"/>
      <c r="C1765" s="381"/>
      <c r="D1765" s="383"/>
      <c r="E1765" s="337"/>
      <c r="F1765" s="339"/>
      <c r="G1765" s="328"/>
      <c r="H1765" s="330"/>
      <c r="I1765" s="332"/>
      <c r="J1765" s="330"/>
      <c r="K1765" s="374"/>
      <c r="L1765" s="374"/>
      <c r="M1765" s="377"/>
      <c r="N1765" s="378"/>
      <c r="P1765" s="33"/>
      <c r="Q1765" s="34"/>
      <c r="R1765" s="34"/>
    </row>
    <row r="1766" spans="1:22" ht="24" customHeight="1" thickBot="1">
      <c r="A1766" s="10" t="s">
        <v>108</v>
      </c>
      <c r="B1766" s="11" t="s">
        <v>84</v>
      </c>
      <c r="C1766" s="12" t="s">
        <v>7</v>
      </c>
      <c r="D1766" s="12" t="s">
        <v>8</v>
      </c>
      <c r="E1766" s="12" t="s">
        <v>9</v>
      </c>
      <c r="F1766" s="13" t="s">
        <v>10</v>
      </c>
      <c r="G1766" s="334" t="s">
        <v>44</v>
      </c>
      <c r="H1766" s="335"/>
      <c r="I1766" s="334" t="s">
        <v>45</v>
      </c>
      <c r="J1766" s="335"/>
      <c r="K1766" s="318" t="s">
        <v>46</v>
      </c>
      <c r="L1766" s="403"/>
      <c r="M1766" s="403"/>
      <c r="N1766" s="319"/>
      <c r="O1766" s="404" t="s">
        <v>47</v>
      </c>
      <c r="P1766" s="404"/>
      <c r="Q1766" s="404"/>
      <c r="R1766" s="346"/>
      <c r="T1766" s="14"/>
      <c r="U1766" s="14"/>
      <c r="V1766" s="14"/>
    </row>
    <row r="1767" spans="1:22" ht="31.5" customHeight="1" thickBot="1">
      <c r="A1767" s="313">
        <v>109</v>
      </c>
      <c r="B1767" s="15" t="s">
        <v>48</v>
      </c>
      <c r="C1767" s="11" t="s">
        <v>49</v>
      </c>
      <c r="D1767" s="313" t="s">
        <v>50</v>
      </c>
      <c r="E1767" s="313" t="s">
        <v>51</v>
      </c>
      <c r="F1767" s="315" t="s">
        <v>52</v>
      </c>
      <c r="G1767" s="16" t="s">
        <v>53</v>
      </c>
      <c r="H1767" s="17" t="s">
        <v>54</v>
      </c>
      <c r="I1767" s="18" t="s">
        <v>53</v>
      </c>
      <c r="J1767" s="17" t="s">
        <v>54</v>
      </c>
      <c r="K1767" s="317" t="s">
        <v>55</v>
      </c>
      <c r="L1767" s="318"/>
      <c r="M1767" s="320" t="s">
        <v>56</v>
      </c>
      <c r="N1767" s="317"/>
      <c r="O1767" s="321" t="s">
        <v>57</v>
      </c>
      <c r="P1767" s="321"/>
      <c r="Q1767" s="323" t="s">
        <v>58</v>
      </c>
      <c r="R1767" s="324"/>
      <c r="T1767" s="19"/>
      <c r="U1767" s="43"/>
      <c r="V1767" s="20"/>
    </row>
    <row r="1768" spans="1:22" ht="24" customHeight="1" thickBot="1">
      <c r="A1768" s="313"/>
      <c r="B1768" s="397" t="str">
        <f>IF('様式第６号(2)'!B269="","",'様式第６号(2)'!B269)</f>
        <v/>
      </c>
      <c r="C1768" s="21" t="s">
        <v>59</v>
      </c>
      <c r="D1768" s="313"/>
      <c r="E1768" s="313"/>
      <c r="F1768" s="315"/>
      <c r="G1768" s="348" t="s">
        <v>60</v>
      </c>
      <c r="H1768" s="399" t="s">
        <v>61</v>
      </c>
      <c r="I1768" s="400" t="s">
        <v>62</v>
      </c>
      <c r="J1768" s="384" t="s">
        <v>63</v>
      </c>
      <c r="K1768" s="319"/>
      <c r="L1768" s="318"/>
      <c r="M1768" s="320"/>
      <c r="N1768" s="317"/>
      <c r="O1768" s="322"/>
      <c r="P1768" s="322"/>
      <c r="Q1768" s="325"/>
      <c r="R1768" s="326"/>
    </row>
    <row r="1769" spans="1:22" ht="17.25" customHeight="1">
      <c r="A1769" s="313"/>
      <c r="B1769" s="398"/>
      <c r="C1769" s="340"/>
      <c r="D1769" s="313"/>
      <c r="E1769" s="313"/>
      <c r="F1769" s="315"/>
      <c r="G1769" s="349"/>
      <c r="H1769" s="385"/>
      <c r="I1769" s="401"/>
      <c r="J1769" s="385"/>
      <c r="K1769" s="388" t="str">
        <f>IFERROR((IF((I1780+J1780)&gt;12000*E1780,ROUNDUP(12000*E1780*I1780/(I1780+J1780),0),"")),"")</f>
        <v/>
      </c>
      <c r="L1769" s="388"/>
      <c r="M1769" s="391" t="str">
        <f>IFERROR((IF((I1780+J1780)&gt;12000*E1780,ROUNDUP(12000*E1780*J1780/(I1780+J1780),0),"")),"")</f>
        <v/>
      </c>
      <c r="N1769" s="392"/>
      <c r="O1769" s="351" t="str">
        <f>IF(AND(I1780="",K1769=""),"",MIN(I1780,K1769)+K1776)</f>
        <v/>
      </c>
      <c r="P1769" s="352"/>
      <c r="Q1769" s="355" t="str">
        <f>IF(AND(J1780="",M1769=""),"",MIN(J1780,M1769)+M1776)</f>
        <v/>
      </c>
      <c r="R1769" s="356"/>
    </row>
    <row r="1770" spans="1:22" ht="15.75" customHeight="1">
      <c r="A1770" s="313"/>
      <c r="B1770" s="398"/>
      <c r="C1770" s="341"/>
      <c r="D1770" s="313"/>
      <c r="E1770" s="313"/>
      <c r="F1770" s="315"/>
      <c r="G1770" s="349"/>
      <c r="H1770" s="385"/>
      <c r="I1770" s="401"/>
      <c r="J1770" s="385"/>
      <c r="K1770" s="389"/>
      <c r="L1770" s="389"/>
      <c r="M1770" s="393"/>
      <c r="N1770" s="394"/>
      <c r="O1770" s="353"/>
      <c r="P1770" s="353"/>
      <c r="Q1770" s="357"/>
      <c r="R1770" s="358"/>
    </row>
    <row r="1771" spans="1:22" ht="19.5" customHeight="1" thickBot="1">
      <c r="A1771" s="313"/>
      <c r="B1771" s="398"/>
      <c r="C1771" s="341"/>
      <c r="D1771" s="314"/>
      <c r="E1771" s="314"/>
      <c r="F1771" s="316"/>
      <c r="G1771" s="350"/>
      <c r="H1771" s="386"/>
      <c r="I1771" s="402"/>
      <c r="J1771" s="386"/>
      <c r="K1771" s="389"/>
      <c r="L1771" s="389"/>
      <c r="M1771" s="393"/>
      <c r="N1771" s="394"/>
      <c r="O1771" s="353"/>
      <c r="P1771" s="353"/>
      <c r="Q1771" s="357"/>
      <c r="R1771" s="358"/>
    </row>
    <row r="1772" spans="1:22" ht="45" customHeight="1">
      <c r="A1772" s="313"/>
      <c r="B1772" s="398"/>
      <c r="C1772" s="25" t="s">
        <v>66</v>
      </c>
      <c r="D1772" s="361" t="str">
        <f>IF('様式第６号(2)'!T269="","",'様式第６号(2)'!T269)</f>
        <v/>
      </c>
      <c r="E1772" s="361" t="str">
        <f>IF('様式第６号(3)'!W262="","",'様式第６号(3)'!W262)</f>
        <v/>
      </c>
      <c r="F1772" s="363" t="str">
        <f>IF(OR(D1772="",E1772=""),"",D1772+E1772)</f>
        <v/>
      </c>
      <c r="G1772" s="365" t="str">
        <f>IF(F1772&lt;=F1780,D1772,"")</f>
        <v/>
      </c>
      <c r="H1772" s="367" t="str">
        <f>IF(F1772&lt;=F1780,E1772,"")</f>
        <v/>
      </c>
      <c r="I1772" s="369" t="str">
        <f>IF('様式第６号(2)'!V269="","",'様式第６号(2)'!V269)</f>
        <v/>
      </c>
      <c r="J1772" s="371" t="str">
        <f>IF('様式第６号(3)'!P262="","",'様式第６号(3)'!P262)</f>
        <v/>
      </c>
      <c r="K1772" s="389"/>
      <c r="L1772" s="389"/>
      <c r="M1772" s="393"/>
      <c r="N1772" s="394"/>
      <c r="O1772" s="353"/>
      <c r="P1772" s="353"/>
      <c r="Q1772" s="357"/>
      <c r="R1772" s="358"/>
    </row>
    <row r="1773" spans="1:22" ht="19.5" customHeight="1" thickBot="1">
      <c r="A1773" s="313"/>
      <c r="B1773" s="398"/>
      <c r="C1773" s="340"/>
      <c r="D1773" s="362"/>
      <c r="E1773" s="362"/>
      <c r="F1773" s="364"/>
      <c r="G1773" s="366"/>
      <c r="H1773" s="368"/>
      <c r="I1773" s="370"/>
      <c r="J1773" s="372"/>
      <c r="K1773" s="390"/>
      <c r="L1773" s="390"/>
      <c r="M1773" s="395"/>
      <c r="N1773" s="396"/>
      <c r="O1773" s="354"/>
      <c r="P1773" s="354"/>
      <c r="Q1773" s="359"/>
      <c r="R1773" s="360"/>
    </row>
    <row r="1774" spans="1:22" ht="28.5" customHeight="1" thickBot="1">
      <c r="A1774" s="313"/>
      <c r="B1774" s="398"/>
      <c r="C1774" s="341"/>
      <c r="D1774" s="12" t="s">
        <v>11</v>
      </c>
      <c r="E1774" s="12" t="s">
        <v>12</v>
      </c>
      <c r="F1774" s="26" t="s">
        <v>13</v>
      </c>
      <c r="G1774" s="334" t="s">
        <v>67</v>
      </c>
      <c r="H1774" s="335"/>
      <c r="I1774" s="42" t="s">
        <v>68</v>
      </c>
      <c r="J1774" s="27" t="s">
        <v>69</v>
      </c>
      <c r="K1774" s="342" t="s">
        <v>70</v>
      </c>
      <c r="L1774" s="342"/>
      <c r="M1774" s="342"/>
      <c r="N1774" s="335"/>
    </row>
    <row r="1775" spans="1:22" ht="41.25" customHeight="1" thickBot="1">
      <c r="A1775" s="313"/>
      <c r="B1775" s="343" t="str">
        <f>IF('様式第６号(2)'!D269="","",'様式第６号(2)'!D269)</f>
        <v/>
      </c>
      <c r="C1775" s="341"/>
      <c r="D1775" s="313" t="s">
        <v>71</v>
      </c>
      <c r="E1775" s="313" t="s">
        <v>72</v>
      </c>
      <c r="F1775" s="315" t="s">
        <v>73</v>
      </c>
      <c r="G1775" s="42" t="s">
        <v>74</v>
      </c>
      <c r="H1775" s="27" t="s">
        <v>75</v>
      </c>
      <c r="I1775" s="42" t="s">
        <v>74</v>
      </c>
      <c r="J1775" s="27" t="s">
        <v>75</v>
      </c>
      <c r="K1775" s="345" t="s">
        <v>57</v>
      </c>
      <c r="L1775" s="346"/>
      <c r="M1775" s="347" t="s">
        <v>76</v>
      </c>
      <c r="N1775" s="346"/>
      <c r="O1775" s="28"/>
      <c r="P1775" s="4"/>
      <c r="Q1775" s="4"/>
      <c r="T1775" s="3"/>
      <c r="U1775" s="3"/>
      <c r="V1775" s="3"/>
    </row>
    <row r="1776" spans="1:22" ht="18.75" customHeight="1">
      <c r="A1776" s="313"/>
      <c r="B1776" s="343"/>
      <c r="C1776" s="29" t="s">
        <v>78</v>
      </c>
      <c r="D1776" s="313"/>
      <c r="E1776" s="313"/>
      <c r="F1776" s="315"/>
      <c r="G1776" s="348" t="s">
        <v>79</v>
      </c>
      <c r="H1776" s="384" t="s">
        <v>80</v>
      </c>
      <c r="I1776" s="387" t="str">
        <f>IF(E1780="","",MIN(G1772,G1780)+SUM(I1772))</f>
        <v/>
      </c>
      <c r="J1776" s="333" t="str">
        <f>IF(E1780="","",MIN(H1772,H1780)+SUM(J1772))</f>
        <v/>
      </c>
      <c r="K1776" s="373" t="str">
        <f>IF('様式第６号(2)'!AB269="","",'様式第６号(2)'!AB269)</f>
        <v/>
      </c>
      <c r="L1776" s="373"/>
      <c r="M1776" s="375" t="str">
        <f>IF('様式第６号(3)'!V262="","",'様式第６号(3)'!V262)</f>
        <v/>
      </c>
      <c r="N1776" s="376"/>
      <c r="P1776" s="4"/>
      <c r="Q1776" s="4"/>
      <c r="T1776" s="3"/>
      <c r="U1776" s="3"/>
      <c r="V1776" s="3"/>
    </row>
    <row r="1777" spans="1:22" ht="19.5" customHeight="1" thickBot="1">
      <c r="A1777" s="313"/>
      <c r="B1777" s="343"/>
      <c r="C1777" s="379" t="str">
        <f>IFERROR(C1773/C1769,"")</f>
        <v/>
      </c>
      <c r="D1777" s="313"/>
      <c r="E1777" s="313"/>
      <c r="F1777" s="315"/>
      <c r="G1777" s="349"/>
      <c r="H1777" s="385"/>
      <c r="I1777" s="328"/>
      <c r="J1777" s="330"/>
      <c r="K1777" s="373"/>
      <c r="L1777" s="373"/>
      <c r="M1777" s="375"/>
      <c r="N1777" s="376"/>
      <c r="P1777" s="4"/>
      <c r="Q1777" s="4"/>
      <c r="T1777" s="3"/>
      <c r="U1777" s="3"/>
      <c r="V1777" s="3"/>
    </row>
    <row r="1778" spans="1:22" ht="15.75" customHeight="1">
      <c r="A1778" s="313"/>
      <c r="B1778" s="343"/>
      <c r="C1778" s="380"/>
      <c r="D1778" s="313"/>
      <c r="E1778" s="313"/>
      <c r="F1778" s="315"/>
      <c r="G1778" s="349"/>
      <c r="H1778" s="385"/>
      <c r="I1778" s="30" t="s">
        <v>35</v>
      </c>
      <c r="J1778" s="31" t="s">
        <v>35</v>
      </c>
      <c r="K1778" s="373"/>
      <c r="L1778" s="373"/>
      <c r="M1778" s="375"/>
      <c r="N1778" s="376"/>
      <c r="P1778" s="4"/>
      <c r="Q1778" s="4"/>
      <c r="T1778" s="3"/>
      <c r="U1778" s="3"/>
      <c r="V1778" s="3"/>
    </row>
    <row r="1779" spans="1:22" ht="18.75" customHeight="1" thickBot="1">
      <c r="A1779" s="313"/>
      <c r="B1779" s="343"/>
      <c r="C1779" s="32" t="s">
        <v>82</v>
      </c>
      <c r="D1779" s="314"/>
      <c r="E1779" s="314"/>
      <c r="F1779" s="316"/>
      <c r="G1779" s="350"/>
      <c r="H1779" s="386"/>
      <c r="I1779" s="54">
        <f>'様式第６号(2)'!$I$18</f>
        <v>0</v>
      </c>
      <c r="J1779" s="55">
        <f>'様式第６号(3)'!$I$18</f>
        <v>0</v>
      </c>
      <c r="K1779" s="373"/>
      <c r="L1779" s="373"/>
      <c r="M1779" s="375"/>
      <c r="N1779" s="376"/>
      <c r="P1779" s="4"/>
      <c r="Q1779" s="4"/>
      <c r="T1779" s="3"/>
      <c r="U1779" s="3"/>
      <c r="V1779" s="3"/>
    </row>
    <row r="1780" spans="1:22" ht="45" customHeight="1">
      <c r="A1780" s="313"/>
      <c r="B1780" s="343"/>
      <c r="C1780" s="379" t="str">
        <f>IF(OR(C1769="",C1773=""),"",IF(AND(C1777&gt;=0.85,C1777&lt;=1.15),"○","×"))</f>
        <v/>
      </c>
      <c r="D1780" s="382" t="str">
        <f>IF(C1769="","",C1769)</f>
        <v/>
      </c>
      <c r="E1780" s="336"/>
      <c r="F1780" s="338" t="str">
        <f>IFERROR(D1780*E1780,"")</f>
        <v/>
      </c>
      <c r="G1780" s="327" t="str">
        <f>IF(F1780&lt;F1772,ROUNDUP(F1780*D1772/ F1772,0),"")</f>
        <v/>
      </c>
      <c r="H1780" s="329" t="str">
        <f>IF(F1780&lt;F1772,ROUNDUP(F1780*E1772/ F1772,0),"")</f>
        <v/>
      </c>
      <c r="I1780" s="331" t="str">
        <f>IFERROR(ROUNDUP(I1776*I1779,0),"")</f>
        <v/>
      </c>
      <c r="J1780" s="333" t="str">
        <f>IFERROR(ROUNDUP(J1776*J1779,0),"")</f>
        <v/>
      </c>
      <c r="K1780" s="373"/>
      <c r="L1780" s="373"/>
      <c r="M1780" s="375"/>
      <c r="N1780" s="376"/>
      <c r="P1780" s="4"/>
      <c r="Q1780" s="4"/>
      <c r="T1780" s="3"/>
      <c r="U1780" s="3"/>
      <c r="V1780" s="3"/>
    </row>
    <row r="1781" spans="1:22" ht="19.5" customHeight="1" thickBot="1">
      <c r="A1781" s="314"/>
      <c r="B1781" s="344"/>
      <c r="C1781" s="381"/>
      <c r="D1781" s="383"/>
      <c r="E1781" s="337"/>
      <c r="F1781" s="339"/>
      <c r="G1781" s="328"/>
      <c r="H1781" s="330"/>
      <c r="I1781" s="332"/>
      <c r="J1781" s="330"/>
      <c r="K1781" s="374"/>
      <c r="L1781" s="374"/>
      <c r="M1781" s="377"/>
      <c r="N1781" s="378"/>
      <c r="P1781" s="33"/>
      <c r="Q1781" s="34"/>
      <c r="R1781" s="34"/>
    </row>
    <row r="1782" spans="1:22" ht="24" customHeight="1" thickBot="1">
      <c r="A1782" s="10" t="s">
        <v>108</v>
      </c>
      <c r="B1782" s="11" t="s">
        <v>84</v>
      </c>
      <c r="C1782" s="12" t="s">
        <v>7</v>
      </c>
      <c r="D1782" s="12" t="s">
        <v>8</v>
      </c>
      <c r="E1782" s="12" t="s">
        <v>9</v>
      </c>
      <c r="F1782" s="13" t="s">
        <v>10</v>
      </c>
      <c r="G1782" s="334" t="s">
        <v>44</v>
      </c>
      <c r="H1782" s="335"/>
      <c r="I1782" s="334" t="s">
        <v>45</v>
      </c>
      <c r="J1782" s="335"/>
      <c r="K1782" s="318" t="s">
        <v>46</v>
      </c>
      <c r="L1782" s="403"/>
      <c r="M1782" s="403"/>
      <c r="N1782" s="319"/>
      <c r="O1782" s="404" t="s">
        <v>47</v>
      </c>
      <c r="P1782" s="404"/>
      <c r="Q1782" s="404"/>
      <c r="R1782" s="346"/>
      <c r="T1782" s="14"/>
      <c r="U1782" s="14"/>
      <c r="V1782" s="14"/>
    </row>
    <row r="1783" spans="1:22" ht="31.5" customHeight="1" thickBot="1">
      <c r="A1783" s="313">
        <v>110</v>
      </c>
      <c r="B1783" s="15" t="s">
        <v>48</v>
      </c>
      <c r="C1783" s="11" t="s">
        <v>49</v>
      </c>
      <c r="D1783" s="313" t="s">
        <v>50</v>
      </c>
      <c r="E1783" s="313" t="s">
        <v>51</v>
      </c>
      <c r="F1783" s="315" t="s">
        <v>52</v>
      </c>
      <c r="G1783" s="16" t="s">
        <v>53</v>
      </c>
      <c r="H1783" s="17" t="s">
        <v>54</v>
      </c>
      <c r="I1783" s="18" t="s">
        <v>53</v>
      </c>
      <c r="J1783" s="17" t="s">
        <v>54</v>
      </c>
      <c r="K1783" s="317" t="s">
        <v>55</v>
      </c>
      <c r="L1783" s="318"/>
      <c r="M1783" s="320" t="s">
        <v>56</v>
      </c>
      <c r="N1783" s="317"/>
      <c r="O1783" s="321" t="s">
        <v>57</v>
      </c>
      <c r="P1783" s="321"/>
      <c r="Q1783" s="323" t="s">
        <v>58</v>
      </c>
      <c r="R1783" s="324"/>
      <c r="T1783" s="19"/>
      <c r="U1783" s="43"/>
      <c r="V1783" s="20"/>
    </row>
    <row r="1784" spans="1:22" ht="24" customHeight="1" thickBot="1">
      <c r="A1784" s="313"/>
      <c r="B1784" s="397" t="str">
        <f>IF('様式第６号(2)'!B271="","",'様式第６号(2)'!B271)</f>
        <v/>
      </c>
      <c r="C1784" s="21" t="s">
        <v>59</v>
      </c>
      <c r="D1784" s="313"/>
      <c r="E1784" s="313"/>
      <c r="F1784" s="315"/>
      <c r="G1784" s="348" t="s">
        <v>60</v>
      </c>
      <c r="H1784" s="399" t="s">
        <v>61</v>
      </c>
      <c r="I1784" s="400" t="s">
        <v>62</v>
      </c>
      <c r="J1784" s="384" t="s">
        <v>63</v>
      </c>
      <c r="K1784" s="319"/>
      <c r="L1784" s="318"/>
      <c r="M1784" s="320"/>
      <c r="N1784" s="317"/>
      <c r="O1784" s="322"/>
      <c r="P1784" s="322"/>
      <c r="Q1784" s="325"/>
      <c r="R1784" s="326"/>
    </row>
    <row r="1785" spans="1:22" ht="17.25" customHeight="1">
      <c r="A1785" s="313"/>
      <c r="B1785" s="398"/>
      <c r="C1785" s="340"/>
      <c r="D1785" s="313"/>
      <c r="E1785" s="313"/>
      <c r="F1785" s="315"/>
      <c r="G1785" s="349"/>
      <c r="H1785" s="385"/>
      <c r="I1785" s="401"/>
      <c r="J1785" s="385"/>
      <c r="K1785" s="388" t="str">
        <f>IFERROR((IF((I1796+J1796)&gt;12000*E1796,ROUNDUP(12000*E1796*I1796/(I1796+J1796),0),"")),"")</f>
        <v/>
      </c>
      <c r="L1785" s="388"/>
      <c r="M1785" s="391" t="str">
        <f>IFERROR((IF((I1796+J1796)&gt;12000*E1796,ROUNDUP(12000*E1796*J1796/(I1796+J1796),0),"")),"")</f>
        <v/>
      </c>
      <c r="N1785" s="392"/>
      <c r="O1785" s="351" t="str">
        <f>IF(AND(I1796="",K1785=""),"",MIN(I1796,K1785)+K1792)</f>
        <v/>
      </c>
      <c r="P1785" s="352"/>
      <c r="Q1785" s="355" t="str">
        <f>IF(AND(J1796="",M1785=""),"",MIN(J1796,M1785)+M1792)</f>
        <v/>
      </c>
      <c r="R1785" s="356"/>
    </row>
    <row r="1786" spans="1:22" ht="15.75" customHeight="1">
      <c r="A1786" s="313"/>
      <c r="B1786" s="398"/>
      <c r="C1786" s="341"/>
      <c r="D1786" s="313"/>
      <c r="E1786" s="313"/>
      <c r="F1786" s="315"/>
      <c r="G1786" s="349"/>
      <c r="H1786" s="385"/>
      <c r="I1786" s="401"/>
      <c r="J1786" s="385"/>
      <c r="K1786" s="389"/>
      <c r="L1786" s="389"/>
      <c r="M1786" s="393"/>
      <c r="N1786" s="394"/>
      <c r="O1786" s="353"/>
      <c r="P1786" s="353"/>
      <c r="Q1786" s="357"/>
      <c r="R1786" s="358"/>
    </row>
    <row r="1787" spans="1:22" ht="19.5" customHeight="1" thickBot="1">
      <c r="A1787" s="313"/>
      <c r="B1787" s="398"/>
      <c r="C1787" s="341"/>
      <c r="D1787" s="314"/>
      <c r="E1787" s="314"/>
      <c r="F1787" s="316"/>
      <c r="G1787" s="350"/>
      <c r="H1787" s="386"/>
      <c r="I1787" s="402"/>
      <c r="J1787" s="386"/>
      <c r="K1787" s="389"/>
      <c r="L1787" s="389"/>
      <c r="M1787" s="393"/>
      <c r="N1787" s="394"/>
      <c r="O1787" s="353"/>
      <c r="P1787" s="353"/>
      <c r="Q1787" s="357"/>
      <c r="R1787" s="358"/>
    </row>
    <row r="1788" spans="1:22" ht="45" customHeight="1">
      <c r="A1788" s="313"/>
      <c r="B1788" s="398"/>
      <c r="C1788" s="25" t="s">
        <v>66</v>
      </c>
      <c r="D1788" s="361" t="str">
        <f>IF('様式第６号(2)'!T271="","",'様式第６号(2)'!T271)</f>
        <v/>
      </c>
      <c r="E1788" s="361" t="str">
        <f>IF('様式第６号(3)'!W264="","",'様式第６号(3)'!W264)</f>
        <v/>
      </c>
      <c r="F1788" s="363" t="str">
        <f>IF(OR(D1788="",E1788=""),"",D1788+E1788)</f>
        <v/>
      </c>
      <c r="G1788" s="365" t="str">
        <f>IF(F1788&lt;=F1796,D1788,"")</f>
        <v/>
      </c>
      <c r="H1788" s="367" t="str">
        <f>IF(F1788&lt;=F1796,E1788,"")</f>
        <v/>
      </c>
      <c r="I1788" s="369" t="str">
        <f>IF('様式第６号(2)'!V271="","",'様式第６号(2)'!V271)</f>
        <v/>
      </c>
      <c r="J1788" s="371" t="str">
        <f>IF('様式第６号(3)'!P264="","",'様式第６号(3)'!P264)</f>
        <v/>
      </c>
      <c r="K1788" s="389"/>
      <c r="L1788" s="389"/>
      <c r="M1788" s="393"/>
      <c r="N1788" s="394"/>
      <c r="O1788" s="353"/>
      <c r="P1788" s="353"/>
      <c r="Q1788" s="357"/>
      <c r="R1788" s="358"/>
    </row>
    <row r="1789" spans="1:22" ht="19.5" customHeight="1" thickBot="1">
      <c r="A1789" s="313"/>
      <c r="B1789" s="398"/>
      <c r="C1789" s="340"/>
      <c r="D1789" s="362"/>
      <c r="E1789" s="362"/>
      <c r="F1789" s="364"/>
      <c r="G1789" s="366"/>
      <c r="H1789" s="368"/>
      <c r="I1789" s="370"/>
      <c r="J1789" s="372"/>
      <c r="K1789" s="390"/>
      <c r="L1789" s="390"/>
      <c r="M1789" s="395"/>
      <c r="N1789" s="396"/>
      <c r="O1789" s="354"/>
      <c r="P1789" s="354"/>
      <c r="Q1789" s="359"/>
      <c r="R1789" s="360"/>
    </row>
    <row r="1790" spans="1:22" ht="28.5" customHeight="1" thickBot="1">
      <c r="A1790" s="313"/>
      <c r="B1790" s="398"/>
      <c r="C1790" s="341"/>
      <c r="D1790" s="12" t="s">
        <v>11</v>
      </c>
      <c r="E1790" s="12" t="s">
        <v>12</v>
      </c>
      <c r="F1790" s="26" t="s">
        <v>13</v>
      </c>
      <c r="G1790" s="334" t="s">
        <v>67</v>
      </c>
      <c r="H1790" s="335"/>
      <c r="I1790" s="42" t="s">
        <v>68</v>
      </c>
      <c r="J1790" s="27" t="s">
        <v>69</v>
      </c>
      <c r="K1790" s="342" t="s">
        <v>70</v>
      </c>
      <c r="L1790" s="342"/>
      <c r="M1790" s="342"/>
      <c r="N1790" s="335"/>
    </row>
    <row r="1791" spans="1:22" ht="41.25" customHeight="1" thickBot="1">
      <c r="A1791" s="313"/>
      <c r="B1791" s="343" t="str">
        <f>IF('様式第６号(2)'!D271="","",'様式第６号(2)'!D271)</f>
        <v/>
      </c>
      <c r="C1791" s="341"/>
      <c r="D1791" s="313" t="s">
        <v>71</v>
      </c>
      <c r="E1791" s="313" t="s">
        <v>72</v>
      </c>
      <c r="F1791" s="315" t="s">
        <v>73</v>
      </c>
      <c r="G1791" s="42" t="s">
        <v>74</v>
      </c>
      <c r="H1791" s="27" t="s">
        <v>75</v>
      </c>
      <c r="I1791" s="42" t="s">
        <v>74</v>
      </c>
      <c r="J1791" s="27" t="s">
        <v>75</v>
      </c>
      <c r="K1791" s="345" t="s">
        <v>57</v>
      </c>
      <c r="L1791" s="346"/>
      <c r="M1791" s="347" t="s">
        <v>76</v>
      </c>
      <c r="N1791" s="346"/>
      <c r="O1791" s="28"/>
      <c r="P1791" s="4"/>
      <c r="Q1791" s="4"/>
    </row>
    <row r="1792" spans="1:22" ht="18.75" customHeight="1">
      <c r="A1792" s="313"/>
      <c r="B1792" s="343"/>
      <c r="C1792" s="29" t="s">
        <v>78</v>
      </c>
      <c r="D1792" s="313"/>
      <c r="E1792" s="313"/>
      <c r="F1792" s="315"/>
      <c r="G1792" s="348" t="s">
        <v>79</v>
      </c>
      <c r="H1792" s="384" t="s">
        <v>80</v>
      </c>
      <c r="I1792" s="387" t="str">
        <f>IF(E1796="","",MIN(G1788,G1796)+SUM(I1788))</f>
        <v/>
      </c>
      <c r="J1792" s="333" t="str">
        <f>IF(E1796="","",MIN(H1788,H1796)+SUM(J1788))</f>
        <v/>
      </c>
      <c r="K1792" s="373" t="str">
        <f>IF('様式第６号(2)'!AB271="","",'様式第６号(2)'!AB271)</f>
        <v/>
      </c>
      <c r="L1792" s="373"/>
      <c r="M1792" s="375" t="str">
        <f>IF('様式第６号(3)'!V264="","",'様式第６号(3)'!V264)</f>
        <v/>
      </c>
      <c r="N1792" s="376"/>
      <c r="P1792" s="4"/>
      <c r="Q1792" s="4"/>
    </row>
    <row r="1793" spans="1:22" ht="19.5" customHeight="1" thickBot="1">
      <c r="A1793" s="313"/>
      <c r="B1793" s="343"/>
      <c r="C1793" s="379" t="str">
        <f>IFERROR(C1789/C1785,"")</f>
        <v/>
      </c>
      <c r="D1793" s="313"/>
      <c r="E1793" s="313"/>
      <c r="F1793" s="315"/>
      <c r="G1793" s="349"/>
      <c r="H1793" s="385"/>
      <c r="I1793" s="328"/>
      <c r="J1793" s="330"/>
      <c r="K1793" s="373"/>
      <c r="L1793" s="373"/>
      <c r="M1793" s="375"/>
      <c r="N1793" s="376"/>
      <c r="P1793" s="4"/>
      <c r="Q1793" s="4"/>
    </row>
    <row r="1794" spans="1:22" ht="15.75" customHeight="1">
      <c r="A1794" s="313"/>
      <c r="B1794" s="343"/>
      <c r="C1794" s="380"/>
      <c r="D1794" s="313"/>
      <c r="E1794" s="313"/>
      <c r="F1794" s="315"/>
      <c r="G1794" s="349"/>
      <c r="H1794" s="385"/>
      <c r="I1794" s="30" t="s">
        <v>35</v>
      </c>
      <c r="J1794" s="31" t="s">
        <v>35</v>
      </c>
      <c r="K1794" s="373"/>
      <c r="L1794" s="373"/>
      <c r="M1794" s="375"/>
      <c r="N1794" s="376"/>
      <c r="P1794" s="4"/>
      <c r="Q1794" s="4"/>
    </row>
    <row r="1795" spans="1:22" ht="18.75" customHeight="1" thickBot="1">
      <c r="A1795" s="313"/>
      <c r="B1795" s="343"/>
      <c r="C1795" s="32" t="s">
        <v>82</v>
      </c>
      <c r="D1795" s="314"/>
      <c r="E1795" s="314"/>
      <c r="F1795" s="316"/>
      <c r="G1795" s="350"/>
      <c r="H1795" s="386"/>
      <c r="I1795" s="54">
        <f>'様式第６号(2)'!$I$18</f>
        <v>0</v>
      </c>
      <c r="J1795" s="55">
        <f>'様式第６号(3)'!$I$18</f>
        <v>0</v>
      </c>
      <c r="K1795" s="373"/>
      <c r="L1795" s="373"/>
      <c r="M1795" s="375"/>
      <c r="N1795" s="376"/>
      <c r="P1795" s="4"/>
      <c r="Q1795" s="4"/>
    </row>
    <row r="1796" spans="1:22" ht="45" customHeight="1">
      <c r="A1796" s="313"/>
      <c r="B1796" s="343"/>
      <c r="C1796" s="379" t="str">
        <f>IF(OR(C1785="",C1789=""),"",IF(AND(C1793&gt;=0.85,C1793&lt;=1.15),"○","×"))</f>
        <v/>
      </c>
      <c r="D1796" s="382" t="str">
        <f>IF(C1785="","",C1785)</f>
        <v/>
      </c>
      <c r="E1796" s="336"/>
      <c r="F1796" s="338" t="str">
        <f>IFERROR(D1796*E1796,"")</f>
        <v/>
      </c>
      <c r="G1796" s="327" t="str">
        <f>IF(F1796&lt;F1788,ROUNDUP(F1796*D1788/ F1788,0),"")</f>
        <v/>
      </c>
      <c r="H1796" s="329" t="str">
        <f>IF(F1796&lt;F1788,ROUNDUP(F1796*E1788/ F1788,0),"")</f>
        <v/>
      </c>
      <c r="I1796" s="331" t="str">
        <f>IFERROR(ROUNDUP(I1792*I1795,0),"")</f>
        <v/>
      </c>
      <c r="J1796" s="333" t="str">
        <f>IFERROR(ROUNDUP(J1792*J1795,0),"")</f>
        <v/>
      </c>
      <c r="K1796" s="373"/>
      <c r="L1796" s="373"/>
      <c r="M1796" s="375"/>
      <c r="N1796" s="376"/>
      <c r="P1796" s="4"/>
      <c r="Q1796" s="4"/>
    </row>
    <row r="1797" spans="1:22" ht="19.5" customHeight="1" thickBot="1">
      <c r="A1797" s="314"/>
      <c r="B1797" s="344"/>
      <c r="C1797" s="381"/>
      <c r="D1797" s="383"/>
      <c r="E1797" s="337"/>
      <c r="F1797" s="339"/>
      <c r="G1797" s="328"/>
      <c r="H1797" s="330"/>
      <c r="I1797" s="332"/>
      <c r="J1797" s="330"/>
      <c r="K1797" s="374"/>
      <c r="L1797" s="374"/>
      <c r="M1797" s="377"/>
      <c r="N1797" s="378"/>
      <c r="P1797" s="33"/>
      <c r="Q1797" s="34"/>
      <c r="R1797" s="34"/>
    </row>
    <row r="1798" spans="1:22" ht="24" customHeight="1" thickBot="1">
      <c r="A1798" s="10" t="s">
        <v>108</v>
      </c>
      <c r="B1798" s="11" t="s">
        <v>84</v>
      </c>
      <c r="C1798" s="12" t="s">
        <v>7</v>
      </c>
      <c r="D1798" s="12" t="s">
        <v>8</v>
      </c>
      <c r="E1798" s="12" t="s">
        <v>9</v>
      </c>
      <c r="F1798" s="13" t="s">
        <v>10</v>
      </c>
      <c r="G1798" s="334" t="s">
        <v>44</v>
      </c>
      <c r="H1798" s="335"/>
      <c r="I1798" s="334" t="s">
        <v>45</v>
      </c>
      <c r="J1798" s="335"/>
      <c r="K1798" s="318" t="s">
        <v>46</v>
      </c>
      <c r="L1798" s="403"/>
      <c r="M1798" s="403"/>
      <c r="N1798" s="319"/>
      <c r="O1798" s="404" t="s">
        <v>47</v>
      </c>
      <c r="P1798" s="404"/>
      <c r="Q1798" s="404"/>
      <c r="R1798" s="346"/>
      <c r="T1798" s="14"/>
      <c r="U1798" s="14"/>
      <c r="V1798" s="14"/>
    </row>
    <row r="1799" spans="1:22" ht="31.5" customHeight="1" thickBot="1">
      <c r="A1799" s="313">
        <v>111</v>
      </c>
      <c r="B1799" s="15" t="s">
        <v>48</v>
      </c>
      <c r="C1799" s="11" t="s">
        <v>49</v>
      </c>
      <c r="D1799" s="313" t="s">
        <v>50</v>
      </c>
      <c r="E1799" s="313" t="s">
        <v>51</v>
      </c>
      <c r="F1799" s="315" t="s">
        <v>52</v>
      </c>
      <c r="G1799" s="16" t="s">
        <v>53</v>
      </c>
      <c r="H1799" s="17" t="s">
        <v>54</v>
      </c>
      <c r="I1799" s="18" t="s">
        <v>53</v>
      </c>
      <c r="J1799" s="17" t="s">
        <v>54</v>
      </c>
      <c r="K1799" s="317" t="s">
        <v>55</v>
      </c>
      <c r="L1799" s="318"/>
      <c r="M1799" s="320" t="s">
        <v>56</v>
      </c>
      <c r="N1799" s="317"/>
      <c r="O1799" s="321" t="s">
        <v>57</v>
      </c>
      <c r="P1799" s="321"/>
      <c r="Q1799" s="323" t="s">
        <v>58</v>
      </c>
      <c r="R1799" s="324"/>
      <c r="T1799" s="19"/>
      <c r="U1799" s="43"/>
      <c r="V1799" s="20"/>
    </row>
    <row r="1800" spans="1:22" ht="24" customHeight="1" thickBot="1">
      <c r="A1800" s="313"/>
      <c r="B1800" s="397" t="str">
        <f>IF('様式第６号(2)'!B273="","",'様式第６号(2)'!B273)</f>
        <v/>
      </c>
      <c r="C1800" s="21" t="s">
        <v>59</v>
      </c>
      <c r="D1800" s="313"/>
      <c r="E1800" s="313"/>
      <c r="F1800" s="315"/>
      <c r="G1800" s="348" t="s">
        <v>60</v>
      </c>
      <c r="H1800" s="399" t="s">
        <v>61</v>
      </c>
      <c r="I1800" s="400" t="s">
        <v>62</v>
      </c>
      <c r="J1800" s="384" t="s">
        <v>63</v>
      </c>
      <c r="K1800" s="319"/>
      <c r="L1800" s="318"/>
      <c r="M1800" s="320"/>
      <c r="N1800" s="317"/>
      <c r="O1800" s="322"/>
      <c r="P1800" s="322"/>
      <c r="Q1800" s="325"/>
      <c r="R1800" s="326"/>
    </row>
    <row r="1801" spans="1:22" ht="17.25" customHeight="1">
      <c r="A1801" s="313"/>
      <c r="B1801" s="398"/>
      <c r="C1801" s="340"/>
      <c r="D1801" s="313"/>
      <c r="E1801" s="313"/>
      <c r="F1801" s="315"/>
      <c r="G1801" s="349"/>
      <c r="H1801" s="385"/>
      <c r="I1801" s="401"/>
      <c r="J1801" s="385"/>
      <c r="K1801" s="388" t="str">
        <f>IFERROR((IF((I1812+J1812)&gt;12000*E1812,ROUNDUP(12000*E1812*I1812/(I1812+J1812),0),"")),"")</f>
        <v/>
      </c>
      <c r="L1801" s="388"/>
      <c r="M1801" s="391" t="str">
        <f>IFERROR((IF((I1812+J1812)&gt;12000*E1812,ROUNDUP(12000*E1812*J1812/(I1812+J1812),0),"")),"")</f>
        <v/>
      </c>
      <c r="N1801" s="392"/>
      <c r="O1801" s="351" t="str">
        <f>IF(AND(I1812="",K1801=""),"",MIN(I1812,K1801)+K1808)</f>
        <v/>
      </c>
      <c r="P1801" s="352"/>
      <c r="Q1801" s="355" t="str">
        <f>IF(AND(J1812="",M1801=""),"",MIN(J1812,M1801)+M1808)</f>
        <v/>
      </c>
      <c r="R1801" s="356"/>
    </row>
    <row r="1802" spans="1:22" ht="15.75" customHeight="1">
      <c r="A1802" s="313"/>
      <c r="B1802" s="398"/>
      <c r="C1802" s="341"/>
      <c r="D1802" s="313"/>
      <c r="E1802" s="313"/>
      <c r="F1802" s="315"/>
      <c r="G1802" s="349"/>
      <c r="H1802" s="385"/>
      <c r="I1802" s="401"/>
      <c r="J1802" s="385"/>
      <c r="K1802" s="389"/>
      <c r="L1802" s="389"/>
      <c r="M1802" s="393"/>
      <c r="N1802" s="394"/>
      <c r="O1802" s="353"/>
      <c r="P1802" s="353"/>
      <c r="Q1802" s="357"/>
      <c r="R1802" s="358"/>
    </row>
    <row r="1803" spans="1:22" ht="19.5" customHeight="1" thickBot="1">
      <c r="A1803" s="313"/>
      <c r="B1803" s="398"/>
      <c r="C1803" s="341"/>
      <c r="D1803" s="314"/>
      <c r="E1803" s="314"/>
      <c r="F1803" s="316"/>
      <c r="G1803" s="350"/>
      <c r="H1803" s="386"/>
      <c r="I1803" s="402"/>
      <c r="J1803" s="386"/>
      <c r="K1803" s="389"/>
      <c r="L1803" s="389"/>
      <c r="M1803" s="393"/>
      <c r="N1803" s="394"/>
      <c r="O1803" s="353"/>
      <c r="P1803" s="353"/>
      <c r="Q1803" s="357"/>
      <c r="R1803" s="358"/>
    </row>
    <row r="1804" spans="1:22" ht="45" customHeight="1">
      <c r="A1804" s="313"/>
      <c r="B1804" s="398"/>
      <c r="C1804" s="25" t="s">
        <v>66</v>
      </c>
      <c r="D1804" s="361" t="str">
        <f>IF('様式第６号(2)'!T273="","",'様式第６号(2)'!T273)</f>
        <v/>
      </c>
      <c r="E1804" s="361" t="str">
        <f>IF('様式第６号(3)'!W266="","",'様式第６号(3)'!W266)</f>
        <v/>
      </c>
      <c r="F1804" s="363" t="str">
        <f>IF(OR(D1804="",E1804=""),"",D1804+E1804)</f>
        <v/>
      </c>
      <c r="G1804" s="365" t="str">
        <f>IF(F1804&lt;=F1812,D1804,"")</f>
        <v/>
      </c>
      <c r="H1804" s="367" t="str">
        <f>IF(F1804&lt;=F1812,E1804,"")</f>
        <v/>
      </c>
      <c r="I1804" s="369" t="str">
        <f>IF('様式第６号(2)'!V273="","",'様式第６号(2)'!V273)</f>
        <v/>
      </c>
      <c r="J1804" s="371" t="str">
        <f>IF('様式第６号(3)'!P266="","",'様式第６号(3)'!P266)</f>
        <v/>
      </c>
      <c r="K1804" s="389"/>
      <c r="L1804" s="389"/>
      <c r="M1804" s="393"/>
      <c r="N1804" s="394"/>
      <c r="O1804" s="353"/>
      <c r="P1804" s="353"/>
      <c r="Q1804" s="357"/>
      <c r="R1804" s="358"/>
    </row>
    <row r="1805" spans="1:22" ht="19.5" customHeight="1" thickBot="1">
      <c r="A1805" s="313"/>
      <c r="B1805" s="398"/>
      <c r="C1805" s="340"/>
      <c r="D1805" s="362"/>
      <c r="E1805" s="362"/>
      <c r="F1805" s="364"/>
      <c r="G1805" s="366"/>
      <c r="H1805" s="368"/>
      <c r="I1805" s="370"/>
      <c r="J1805" s="372"/>
      <c r="K1805" s="390"/>
      <c r="L1805" s="390"/>
      <c r="M1805" s="395"/>
      <c r="N1805" s="396"/>
      <c r="O1805" s="354"/>
      <c r="P1805" s="354"/>
      <c r="Q1805" s="359"/>
      <c r="R1805" s="360"/>
    </row>
    <row r="1806" spans="1:22" ht="28.5" customHeight="1" thickBot="1">
      <c r="A1806" s="313"/>
      <c r="B1806" s="398"/>
      <c r="C1806" s="341"/>
      <c r="D1806" s="12" t="s">
        <v>11</v>
      </c>
      <c r="E1806" s="12" t="s">
        <v>12</v>
      </c>
      <c r="F1806" s="26" t="s">
        <v>13</v>
      </c>
      <c r="G1806" s="334" t="s">
        <v>67</v>
      </c>
      <c r="H1806" s="335"/>
      <c r="I1806" s="42" t="s">
        <v>68</v>
      </c>
      <c r="J1806" s="27" t="s">
        <v>69</v>
      </c>
      <c r="K1806" s="342" t="s">
        <v>70</v>
      </c>
      <c r="L1806" s="342"/>
      <c r="M1806" s="342"/>
      <c r="N1806" s="335"/>
    </row>
    <row r="1807" spans="1:22" ht="41.25" customHeight="1" thickBot="1">
      <c r="A1807" s="313"/>
      <c r="B1807" s="343" t="str">
        <f>IF('様式第６号(2)'!D273="","",'様式第６号(2)'!D273)</f>
        <v/>
      </c>
      <c r="C1807" s="341"/>
      <c r="D1807" s="313" t="s">
        <v>71</v>
      </c>
      <c r="E1807" s="313" t="s">
        <v>72</v>
      </c>
      <c r="F1807" s="315" t="s">
        <v>73</v>
      </c>
      <c r="G1807" s="42" t="s">
        <v>74</v>
      </c>
      <c r="H1807" s="27" t="s">
        <v>75</v>
      </c>
      <c r="I1807" s="42" t="s">
        <v>74</v>
      </c>
      <c r="J1807" s="27" t="s">
        <v>75</v>
      </c>
      <c r="K1807" s="345" t="s">
        <v>57</v>
      </c>
      <c r="L1807" s="346"/>
      <c r="M1807" s="347" t="s">
        <v>76</v>
      </c>
      <c r="N1807" s="346"/>
      <c r="O1807" s="28"/>
      <c r="P1807" s="4"/>
      <c r="Q1807" s="4"/>
    </row>
    <row r="1808" spans="1:22" ht="18.75" customHeight="1">
      <c r="A1808" s="313"/>
      <c r="B1808" s="343"/>
      <c r="C1808" s="29" t="s">
        <v>78</v>
      </c>
      <c r="D1808" s="313"/>
      <c r="E1808" s="313"/>
      <c r="F1808" s="315"/>
      <c r="G1808" s="348" t="s">
        <v>79</v>
      </c>
      <c r="H1808" s="384" t="s">
        <v>80</v>
      </c>
      <c r="I1808" s="387" t="str">
        <f>IF(E1812="","",MIN(G1804,G1812)+SUM(I1804))</f>
        <v/>
      </c>
      <c r="J1808" s="333" t="str">
        <f>IF(E1812="","",MIN(H1804,H1812)+SUM(J1804))</f>
        <v/>
      </c>
      <c r="K1808" s="373" t="str">
        <f>IF('様式第６号(2)'!AB273="","",'様式第６号(2)'!AB273)</f>
        <v/>
      </c>
      <c r="L1808" s="373"/>
      <c r="M1808" s="375" t="str">
        <f>IF('様式第６号(3)'!V266="","",'様式第６号(3)'!V266)</f>
        <v/>
      </c>
      <c r="N1808" s="376"/>
      <c r="P1808" s="4"/>
      <c r="Q1808" s="4"/>
    </row>
    <row r="1809" spans="1:22" ht="19.5" customHeight="1" thickBot="1">
      <c r="A1809" s="313"/>
      <c r="B1809" s="343"/>
      <c r="C1809" s="379" t="str">
        <f>IFERROR(C1805/C1801,"")</f>
        <v/>
      </c>
      <c r="D1809" s="313"/>
      <c r="E1809" s="313"/>
      <c r="F1809" s="315"/>
      <c r="G1809" s="349"/>
      <c r="H1809" s="385"/>
      <c r="I1809" s="328"/>
      <c r="J1809" s="330"/>
      <c r="K1809" s="373"/>
      <c r="L1809" s="373"/>
      <c r="M1809" s="375"/>
      <c r="N1809" s="376"/>
      <c r="P1809" s="4"/>
      <c r="Q1809" s="4"/>
    </row>
    <row r="1810" spans="1:22" ht="15.75" customHeight="1">
      <c r="A1810" s="313"/>
      <c r="B1810" s="343"/>
      <c r="C1810" s="380"/>
      <c r="D1810" s="313"/>
      <c r="E1810" s="313"/>
      <c r="F1810" s="315"/>
      <c r="G1810" s="349"/>
      <c r="H1810" s="385"/>
      <c r="I1810" s="30" t="s">
        <v>35</v>
      </c>
      <c r="J1810" s="31" t="s">
        <v>35</v>
      </c>
      <c r="K1810" s="373"/>
      <c r="L1810" s="373"/>
      <c r="M1810" s="375"/>
      <c r="N1810" s="376"/>
      <c r="P1810" s="4"/>
      <c r="Q1810" s="4"/>
    </row>
    <row r="1811" spans="1:22" ht="18.75" customHeight="1" thickBot="1">
      <c r="A1811" s="313"/>
      <c r="B1811" s="343"/>
      <c r="C1811" s="32" t="s">
        <v>82</v>
      </c>
      <c r="D1811" s="314"/>
      <c r="E1811" s="314"/>
      <c r="F1811" s="316"/>
      <c r="G1811" s="350"/>
      <c r="H1811" s="386"/>
      <c r="I1811" s="54">
        <f>'様式第６号(2)'!$I$18</f>
        <v>0</v>
      </c>
      <c r="J1811" s="55">
        <f>'様式第６号(3)'!$I$18</f>
        <v>0</v>
      </c>
      <c r="K1811" s="373"/>
      <c r="L1811" s="373"/>
      <c r="M1811" s="375"/>
      <c r="N1811" s="376"/>
      <c r="P1811" s="4"/>
      <c r="Q1811" s="4"/>
    </row>
    <row r="1812" spans="1:22" ht="45" customHeight="1">
      <c r="A1812" s="313"/>
      <c r="B1812" s="343"/>
      <c r="C1812" s="379" t="str">
        <f>IF(OR(C1801="",C1805=""),"",IF(AND(C1809&gt;=0.85,C1809&lt;=1.15),"○","×"))</f>
        <v/>
      </c>
      <c r="D1812" s="382" t="str">
        <f>IF(C1801="","",C1801)</f>
        <v/>
      </c>
      <c r="E1812" s="336"/>
      <c r="F1812" s="338" t="str">
        <f>IFERROR(D1812*E1812,"")</f>
        <v/>
      </c>
      <c r="G1812" s="327" t="str">
        <f>IF(F1812&lt;F1804,ROUNDUP(F1812*D1804/ F1804,0),"")</f>
        <v/>
      </c>
      <c r="H1812" s="329" t="str">
        <f>IF(F1812&lt;F1804,ROUNDUP(F1812*E1804/ F1804,0),"")</f>
        <v/>
      </c>
      <c r="I1812" s="331" t="str">
        <f>IFERROR(ROUNDUP(I1808*I1811,0),"")</f>
        <v/>
      </c>
      <c r="J1812" s="333" t="str">
        <f>IFERROR(ROUNDUP(J1808*J1811,0),"")</f>
        <v/>
      </c>
      <c r="K1812" s="373"/>
      <c r="L1812" s="373"/>
      <c r="M1812" s="375"/>
      <c r="N1812" s="376"/>
      <c r="P1812" s="4"/>
      <c r="Q1812" s="4"/>
    </row>
    <row r="1813" spans="1:22" ht="19.5" customHeight="1" thickBot="1">
      <c r="A1813" s="314"/>
      <c r="B1813" s="344"/>
      <c r="C1813" s="381"/>
      <c r="D1813" s="383"/>
      <c r="E1813" s="337"/>
      <c r="F1813" s="339"/>
      <c r="G1813" s="328"/>
      <c r="H1813" s="330"/>
      <c r="I1813" s="332"/>
      <c r="J1813" s="330"/>
      <c r="K1813" s="374"/>
      <c r="L1813" s="374"/>
      <c r="M1813" s="377"/>
      <c r="N1813" s="378"/>
      <c r="P1813" s="33"/>
      <c r="Q1813" s="34"/>
      <c r="R1813" s="34"/>
    </row>
    <row r="1814" spans="1:22" ht="24" customHeight="1" thickBot="1">
      <c r="A1814" s="10" t="s">
        <v>108</v>
      </c>
      <c r="B1814" s="11" t="s">
        <v>84</v>
      </c>
      <c r="C1814" s="12" t="s">
        <v>7</v>
      </c>
      <c r="D1814" s="12" t="s">
        <v>8</v>
      </c>
      <c r="E1814" s="12" t="s">
        <v>9</v>
      </c>
      <c r="F1814" s="13" t="s">
        <v>10</v>
      </c>
      <c r="G1814" s="334" t="s">
        <v>44</v>
      </c>
      <c r="H1814" s="335"/>
      <c r="I1814" s="334" t="s">
        <v>45</v>
      </c>
      <c r="J1814" s="335"/>
      <c r="K1814" s="318" t="s">
        <v>46</v>
      </c>
      <c r="L1814" s="403"/>
      <c r="M1814" s="403"/>
      <c r="N1814" s="319"/>
      <c r="O1814" s="404" t="s">
        <v>47</v>
      </c>
      <c r="P1814" s="404"/>
      <c r="Q1814" s="404"/>
      <c r="R1814" s="346"/>
      <c r="T1814" s="14"/>
      <c r="U1814" s="14"/>
      <c r="V1814" s="14"/>
    </row>
    <row r="1815" spans="1:22" ht="31.5" customHeight="1" thickBot="1">
      <c r="A1815" s="313">
        <v>112</v>
      </c>
      <c r="B1815" s="15" t="s">
        <v>48</v>
      </c>
      <c r="C1815" s="11" t="s">
        <v>49</v>
      </c>
      <c r="D1815" s="313" t="s">
        <v>50</v>
      </c>
      <c r="E1815" s="313" t="s">
        <v>51</v>
      </c>
      <c r="F1815" s="315" t="s">
        <v>52</v>
      </c>
      <c r="G1815" s="16" t="s">
        <v>53</v>
      </c>
      <c r="H1815" s="17" t="s">
        <v>54</v>
      </c>
      <c r="I1815" s="18" t="s">
        <v>53</v>
      </c>
      <c r="J1815" s="17" t="s">
        <v>54</v>
      </c>
      <c r="K1815" s="317" t="s">
        <v>55</v>
      </c>
      <c r="L1815" s="318"/>
      <c r="M1815" s="320" t="s">
        <v>56</v>
      </c>
      <c r="N1815" s="317"/>
      <c r="O1815" s="321" t="s">
        <v>57</v>
      </c>
      <c r="P1815" s="321"/>
      <c r="Q1815" s="323" t="s">
        <v>58</v>
      </c>
      <c r="R1815" s="324"/>
      <c r="T1815" s="19"/>
      <c r="U1815" s="43"/>
      <c r="V1815" s="20"/>
    </row>
    <row r="1816" spans="1:22" ht="24" customHeight="1" thickBot="1">
      <c r="A1816" s="313"/>
      <c r="B1816" s="397" t="str">
        <f>IF('様式第６号(2)'!B275="","",'様式第６号(2)'!B275)</f>
        <v/>
      </c>
      <c r="C1816" s="21" t="s">
        <v>59</v>
      </c>
      <c r="D1816" s="313"/>
      <c r="E1816" s="313"/>
      <c r="F1816" s="315"/>
      <c r="G1816" s="348" t="s">
        <v>60</v>
      </c>
      <c r="H1816" s="399" t="s">
        <v>61</v>
      </c>
      <c r="I1816" s="400" t="s">
        <v>62</v>
      </c>
      <c r="J1816" s="384" t="s">
        <v>63</v>
      </c>
      <c r="K1816" s="319"/>
      <c r="L1816" s="318"/>
      <c r="M1816" s="320"/>
      <c r="N1816" s="317"/>
      <c r="O1816" s="322"/>
      <c r="P1816" s="322"/>
      <c r="Q1816" s="325"/>
      <c r="R1816" s="326"/>
    </row>
    <row r="1817" spans="1:22" ht="17.25" customHeight="1">
      <c r="A1817" s="313"/>
      <c r="B1817" s="398"/>
      <c r="C1817" s="340"/>
      <c r="D1817" s="313"/>
      <c r="E1817" s="313"/>
      <c r="F1817" s="315"/>
      <c r="G1817" s="349"/>
      <c r="H1817" s="385"/>
      <c r="I1817" s="401"/>
      <c r="J1817" s="385"/>
      <c r="K1817" s="388" t="str">
        <f>IFERROR((IF((I1828+J1828)&gt;12000*E1828,ROUNDUP(12000*E1828*I1828/(I1828+J1828),0),"")),"")</f>
        <v/>
      </c>
      <c r="L1817" s="388"/>
      <c r="M1817" s="391" t="str">
        <f>IFERROR((IF((I1828+J1828)&gt;12000*E1828,ROUNDUP(12000*E1828*J1828/(I1828+J1828),0),"")),"")</f>
        <v/>
      </c>
      <c r="N1817" s="392"/>
      <c r="O1817" s="351" t="str">
        <f>IF(AND(I1828="",K1817=""),"",MIN(I1828,K1817)+K1824)</f>
        <v/>
      </c>
      <c r="P1817" s="352"/>
      <c r="Q1817" s="355" t="str">
        <f>IF(AND(J1828="",M1817=""),"",MIN(J1828,M1817)+M1824)</f>
        <v/>
      </c>
      <c r="R1817" s="356"/>
    </row>
    <row r="1818" spans="1:22" ht="15.75" customHeight="1">
      <c r="A1818" s="313"/>
      <c r="B1818" s="398"/>
      <c r="C1818" s="341"/>
      <c r="D1818" s="313"/>
      <c r="E1818" s="313"/>
      <c r="F1818" s="315"/>
      <c r="G1818" s="349"/>
      <c r="H1818" s="385"/>
      <c r="I1818" s="401"/>
      <c r="J1818" s="385"/>
      <c r="K1818" s="389"/>
      <c r="L1818" s="389"/>
      <c r="M1818" s="393"/>
      <c r="N1818" s="394"/>
      <c r="O1818" s="353"/>
      <c r="P1818" s="353"/>
      <c r="Q1818" s="357"/>
      <c r="R1818" s="358"/>
    </row>
    <row r="1819" spans="1:22" ht="19.5" customHeight="1" thickBot="1">
      <c r="A1819" s="313"/>
      <c r="B1819" s="398"/>
      <c r="C1819" s="341"/>
      <c r="D1819" s="314"/>
      <c r="E1819" s="314"/>
      <c r="F1819" s="316"/>
      <c r="G1819" s="350"/>
      <c r="H1819" s="386"/>
      <c r="I1819" s="402"/>
      <c r="J1819" s="386"/>
      <c r="K1819" s="389"/>
      <c r="L1819" s="389"/>
      <c r="M1819" s="393"/>
      <c r="N1819" s="394"/>
      <c r="O1819" s="353"/>
      <c r="P1819" s="353"/>
      <c r="Q1819" s="357"/>
      <c r="R1819" s="358"/>
    </row>
    <row r="1820" spans="1:22" ht="45" customHeight="1">
      <c r="A1820" s="313"/>
      <c r="B1820" s="398"/>
      <c r="C1820" s="25" t="s">
        <v>66</v>
      </c>
      <c r="D1820" s="361" t="str">
        <f>IF('様式第６号(2)'!T275="","",'様式第６号(2)'!T275)</f>
        <v/>
      </c>
      <c r="E1820" s="361" t="str">
        <f>IF('様式第６号(3)'!W268="","",'様式第６号(3)'!W268)</f>
        <v/>
      </c>
      <c r="F1820" s="363" t="str">
        <f>IF(OR(D1820="",E1820=""),"",D1820+E1820)</f>
        <v/>
      </c>
      <c r="G1820" s="365" t="str">
        <f>IF(F1820&lt;=F1828,D1820,"")</f>
        <v/>
      </c>
      <c r="H1820" s="367" t="str">
        <f>IF(F1820&lt;=F1828,E1820,"")</f>
        <v/>
      </c>
      <c r="I1820" s="369" t="str">
        <f>IF('様式第６号(2)'!V275="","",'様式第６号(2)'!V275)</f>
        <v/>
      </c>
      <c r="J1820" s="371" t="str">
        <f>IF('様式第６号(3)'!P268="","",'様式第６号(3)'!P268)</f>
        <v/>
      </c>
      <c r="K1820" s="389"/>
      <c r="L1820" s="389"/>
      <c r="M1820" s="393"/>
      <c r="N1820" s="394"/>
      <c r="O1820" s="353"/>
      <c r="P1820" s="353"/>
      <c r="Q1820" s="357"/>
      <c r="R1820" s="358"/>
    </row>
    <row r="1821" spans="1:22" ht="19.5" customHeight="1" thickBot="1">
      <c r="A1821" s="313"/>
      <c r="B1821" s="398"/>
      <c r="C1821" s="340"/>
      <c r="D1821" s="362"/>
      <c r="E1821" s="362"/>
      <c r="F1821" s="364"/>
      <c r="G1821" s="366"/>
      <c r="H1821" s="368"/>
      <c r="I1821" s="370"/>
      <c r="J1821" s="372"/>
      <c r="K1821" s="390"/>
      <c r="L1821" s="390"/>
      <c r="M1821" s="395"/>
      <c r="N1821" s="396"/>
      <c r="O1821" s="354"/>
      <c r="P1821" s="354"/>
      <c r="Q1821" s="359"/>
      <c r="R1821" s="360"/>
    </row>
    <row r="1822" spans="1:22" ht="28.5" customHeight="1" thickBot="1">
      <c r="A1822" s="313"/>
      <c r="B1822" s="398"/>
      <c r="C1822" s="341"/>
      <c r="D1822" s="12" t="s">
        <v>11</v>
      </c>
      <c r="E1822" s="12" t="s">
        <v>12</v>
      </c>
      <c r="F1822" s="26" t="s">
        <v>13</v>
      </c>
      <c r="G1822" s="334" t="s">
        <v>67</v>
      </c>
      <c r="H1822" s="335"/>
      <c r="I1822" s="42" t="s">
        <v>68</v>
      </c>
      <c r="J1822" s="27" t="s">
        <v>69</v>
      </c>
      <c r="K1822" s="342" t="s">
        <v>70</v>
      </c>
      <c r="L1822" s="342"/>
      <c r="M1822" s="342"/>
      <c r="N1822" s="335"/>
    </row>
    <row r="1823" spans="1:22" ht="41.25" customHeight="1" thickBot="1">
      <c r="A1823" s="313"/>
      <c r="B1823" s="343" t="str">
        <f>IF('様式第６号(2)'!D275="","",'様式第６号(2)'!D275)</f>
        <v/>
      </c>
      <c r="C1823" s="341"/>
      <c r="D1823" s="313" t="s">
        <v>71</v>
      </c>
      <c r="E1823" s="313" t="s">
        <v>72</v>
      </c>
      <c r="F1823" s="315" t="s">
        <v>73</v>
      </c>
      <c r="G1823" s="42" t="s">
        <v>74</v>
      </c>
      <c r="H1823" s="27" t="s">
        <v>75</v>
      </c>
      <c r="I1823" s="42" t="s">
        <v>74</v>
      </c>
      <c r="J1823" s="27" t="s">
        <v>75</v>
      </c>
      <c r="K1823" s="345" t="s">
        <v>57</v>
      </c>
      <c r="L1823" s="346"/>
      <c r="M1823" s="347" t="s">
        <v>76</v>
      </c>
      <c r="N1823" s="346"/>
      <c r="O1823" s="28"/>
      <c r="P1823" s="4"/>
      <c r="Q1823" s="4"/>
      <c r="T1823" s="3"/>
      <c r="U1823" s="3"/>
      <c r="V1823" s="3"/>
    </row>
    <row r="1824" spans="1:22" ht="18.75" customHeight="1">
      <c r="A1824" s="313"/>
      <c r="B1824" s="343"/>
      <c r="C1824" s="29" t="s">
        <v>78</v>
      </c>
      <c r="D1824" s="313"/>
      <c r="E1824" s="313"/>
      <c r="F1824" s="315"/>
      <c r="G1824" s="348" t="s">
        <v>79</v>
      </c>
      <c r="H1824" s="384" t="s">
        <v>80</v>
      </c>
      <c r="I1824" s="387" t="str">
        <f>IF(E1828="","",MIN(G1820,G1828)+SUM(I1820))</f>
        <v/>
      </c>
      <c r="J1824" s="333" t="str">
        <f>IF(E1828="","",MIN(H1820,H1828)+SUM(J1820))</f>
        <v/>
      </c>
      <c r="K1824" s="373" t="str">
        <f>IF('様式第６号(2)'!AB275="","",'様式第６号(2)'!AB275)</f>
        <v/>
      </c>
      <c r="L1824" s="373"/>
      <c r="M1824" s="375" t="str">
        <f>IF('様式第６号(3)'!V268="","",'様式第６号(3)'!V268)</f>
        <v/>
      </c>
      <c r="N1824" s="376"/>
      <c r="P1824" s="4"/>
      <c r="Q1824" s="4"/>
      <c r="T1824" s="3"/>
      <c r="U1824" s="3"/>
      <c r="V1824" s="3"/>
    </row>
    <row r="1825" spans="1:22" ht="19.5" customHeight="1" thickBot="1">
      <c r="A1825" s="313"/>
      <c r="B1825" s="343"/>
      <c r="C1825" s="379" t="str">
        <f>IFERROR(C1821/C1817,"")</f>
        <v/>
      </c>
      <c r="D1825" s="313"/>
      <c r="E1825" s="313"/>
      <c r="F1825" s="315"/>
      <c r="G1825" s="349"/>
      <c r="H1825" s="385"/>
      <c r="I1825" s="328"/>
      <c r="J1825" s="330"/>
      <c r="K1825" s="373"/>
      <c r="L1825" s="373"/>
      <c r="M1825" s="375"/>
      <c r="N1825" s="376"/>
      <c r="P1825" s="4"/>
      <c r="Q1825" s="4"/>
      <c r="T1825" s="3"/>
      <c r="U1825" s="3"/>
      <c r="V1825" s="3"/>
    </row>
    <row r="1826" spans="1:22" ht="15.75" customHeight="1">
      <c r="A1826" s="313"/>
      <c r="B1826" s="343"/>
      <c r="C1826" s="380"/>
      <c r="D1826" s="313"/>
      <c r="E1826" s="313"/>
      <c r="F1826" s="315"/>
      <c r="G1826" s="349"/>
      <c r="H1826" s="385"/>
      <c r="I1826" s="30" t="s">
        <v>35</v>
      </c>
      <c r="J1826" s="31" t="s">
        <v>35</v>
      </c>
      <c r="K1826" s="373"/>
      <c r="L1826" s="373"/>
      <c r="M1826" s="375"/>
      <c r="N1826" s="376"/>
      <c r="P1826" s="4"/>
      <c r="Q1826" s="4"/>
      <c r="T1826" s="3"/>
      <c r="U1826" s="3"/>
      <c r="V1826" s="3"/>
    </row>
    <row r="1827" spans="1:22" ht="18.75" customHeight="1" thickBot="1">
      <c r="A1827" s="313"/>
      <c r="B1827" s="343"/>
      <c r="C1827" s="32" t="s">
        <v>82</v>
      </c>
      <c r="D1827" s="314"/>
      <c r="E1827" s="314"/>
      <c r="F1827" s="316"/>
      <c r="G1827" s="350"/>
      <c r="H1827" s="386"/>
      <c r="I1827" s="54">
        <f>'様式第６号(2)'!$I$18</f>
        <v>0</v>
      </c>
      <c r="J1827" s="55">
        <f>'様式第６号(3)'!$I$18</f>
        <v>0</v>
      </c>
      <c r="K1827" s="373"/>
      <c r="L1827" s="373"/>
      <c r="M1827" s="375"/>
      <c r="N1827" s="376"/>
      <c r="P1827" s="4"/>
      <c r="Q1827" s="4"/>
      <c r="T1827" s="3"/>
      <c r="U1827" s="3"/>
      <c r="V1827" s="3"/>
    </row>
    <row r="1828" spans="1:22" ht="45" customHeight="1">
      <c r="A1828" s="313"/>
      <c r="B1828" s="343"/>
      <c r="C1828" s="379" t="str">
        <f>IF(OR(C1817="",C1821=""),"",IF(AND(C1825&gt;=0.85,C1825&lt;=1.15),"○","×"))</f>
        <v/>
      </c>
      <c r="D1828" s="382" t="str">
        <f>IF(C1817="","",C1817)</f>
        <v/>
      </c>
      <c r="E1828" s="336"/>
      <c r="F1828" s="338" t="str">
        <f>IFERROR(D1828*E1828,"")</f>
        <v/>
      </c>
      <c r="G1828" s="327" t="str">
        <f>IF(F1828&lt;F1820,ROUNDUP(F1828*D1820/ F1820,0),"")</f>
        <v/>
      </c>
      <c r="H1828" s="329" t="str">
        <f>IF(F1828&lt;F1820,ROUNDUP(F1828*E1820/ F1820,0),"")</f>
        <v/>
      </c>
      <c r="I1828" s="331" t="str">
        <f>IFERROR(ROUNDUP(I1824*I1827,0),"")</f>
        <v/>
      </c>
      <c r="J1828" s="333" t="str">
        <f>IFERROR(ROUNDUP(J1824*J1827,0),"")</f>
        <v/>
      </c>
      <c r="K1828" s="373"/>
      <c r="L1828" s="373"/>
      <c r="M1828" s="375"/>
      <c r="N1828" s="376"/>
      <c r="P1828" s="4"/>
      <c r="Q1828" s="4"/>
      <c r="T1828" s="3"/>
      <c r="U1828" s="3"/>
      <c r="V1828" s="3"/>
    </row>
    <row r="1829" spans="1:22" ht="19.5" customHeight="1" thickBot="1">
      <c r="A1829" s="314"/>
      <c r="B1829" s="344"/>
      <c r="C1829" s="381"/>
      <c r="D1829" s="383"/>
      <c r="E1829" s="337"/>
      <c r="F1829" s="339"/>
      <c r="G1829" s="328"/>
      <c r="H1829" s="330"/>
      <c r="I1829" s="332"/>
      <c r="J1829" s="330"/>
      <c r="K1829" s="374"/>
      <c r="L1829" s="374"/>
      <c r="M1829" s="377"/>
      <c r="N1829" s="378"/>
      <c r="P1829" s="33"/>
      <c r="Q1829" s="34"/>
      <c r="R1829" s="34"/>
    </row>
    <row r="1830" spans="1:22" ht="24" customHeight="1" thickBot="1">
      <c r="A1830" s="10" t="s">
        <v>108</v>
      </c>
      <c r="B1830" s="11" t="s">
        <v>84</v>
      </c>
      <c r="C1830" s="12" t="s">
        <v>7</v>
      </c>
      <c r="D1830" s="12" t="s">
        <v>8</v>
      </c>
      <c r="E1830" s="12" t="s">
        <v>9</v>
      </c>
      <c r="F1830" s="13" t="s">
        <v>10</v>
      </c>
      <c r="G1830" s="334" t="s">
        <v>44</v>
      </c>
      <c r="H1830" s="335"/>
      <c r="I1830" s="334" t="s">
        <v>45</v>
      </c>
      <c r="J1830" s="335"/>
      <c r="K1830" s="318" t="s">
        <v>46</v>
      </c>
      <c r="L1830" s="403"/>
      <c r="M1830" s="403"/>
      <c r="N1830" s="319"/>
      <c r="O1830" s="404" t="s">
        <v>47</v>
      </c>
      <c r="P1830" s="404"/>
      <c r="Q1830" s="404"/>
      <c r="R1830" s="346"/>
      <c r="T1830" s="14"/>
      <c r="U1830" s="14"/>
      <c r="V1830" s="14"/>
    </row>
    <row r="1831" spans="1:22" ht="31.5" customHeight="1" thickBot="1">
      <c r="A1831" s="313">
        <v>113</v>
      </c>
      <c r="B1831" s="15" t="s">
        <v>48</v>
      </c>
      <c r="C1831" s="11" t="s">
        <v>49</v>
      </c>
      <c r="D1831" s="313" t="s">
        <v>50</v>
      </c>
      <c r="E1831" s="313" t="s">
        <v>51</v>
      </c>
      <c r="F1831" s="315" t="s">
        <v>52</v>
      </c>
      <c r="G1831" s="16" t="s">
        <v>53</v>
      </c>
      <c r="H1831" s="17" t="s">
        <v>54</v>
      </c>
      <c r="I1831" s="18" t="s">
        <v>53</v>
      </c>
      <c r="J1831" s="17" t="s">
        <v>54</v>
      </c>
      <c r="K1831" s="317" t="s">
        <v>55</v>
      </c>
      <c r="L1831" s="318"/>
      <c r="M1831" s="320" t="s">
        <v>56</v>
      </c>
      <c r="N1831" s="317"/>
      <c r="O1831" s="321" t="s">
        <v>57</v>
      </c>
      <c r="P1831" s="321"/>
      <c r="Q1831" s="323" t="s">
        <v>58</v>
      </c>
      <c r="R1831" s="324"/>
      <c r="T1831" s="19"/>
      <c r="U1831" s="43"/>
      <c r="V1831" s="20"/>
    </row>
    <row r="1832" spans="1:22" ht="24" customHeight="1" thickBot="1">
      <c r="A1832" s="313"/>
      <c r="B1832" s="397" t="str">
        <f>IF('様式第６号(2)'!B277="","",'様式第６号(2)'!B277)</f>
        <v/>
      </c>
      <c r="C1832" s="21" t="s">
        <v>59</v>
      </c>
      <c r="D1832" s="313"/>
      <c r="E1832" s="313"/>
      <c r="F1832" s="315"/>
      <c r="G1832" s="348" t="s">
        <v>60</v>
      </c>
      <c r="H1832" s="399" t="s">
        <v>61</v>
      </c>
      <c r="I1832" s="400" t="s">
        <v>62</v>
      </c>
      <c r="J1832" s="384" t="s">
        <v>63</v>
      </c>
      <c r="K1832" s="319"/>
      <c r="L1832" s="318"/>
      <c r="M1832" s="320"/>
      <c r="N1832" s="317"/>
      <c r="O1832" s="322"/>
      <c r="P1832" s="322"/>
      <c r="Q1832" s="325"/>
      <c r="R1832" s="326"/>
    </row>
    <row r="1833" spans="1:22" ht="17.25" customHeight="1">
      <c r="A1833" s="313"/>
      <c r="B1833" s="398"/>
      <c r="C1833" s="340"/>
      <c r="D1833" s="313"/>
      <c r="E1833" s="313"/>
      <c r="F1833" s="315"/>
      <c r="G1833" s="349"/>
      <c r="H1833" s="385"/>
      <c r="I1833" s="401"/>
      <c r="J1833" s="385"/>
      <c r="K1833" s="388" t="str">
        <f>IFERROR((IF((I1844+J1844)&gt;12000*E1844,ROUNDUP(12000*E1844*I1844/(I1844+J1844),0),"")),"")</f>
        <v/>
      </c>
      <c r="L1833" s="388"/>
      <c r="M1833" s="391" t="str">
        <f>IFERROR((IF((I1844+J1844)&gt;12000*E1844,ROUNDUP(12000*E1844*J1844/(I1844+J1844),0),"")),"")</f>
        <v/>
      </c>
      <c r="N1833" s="392"/>
      <c r="O1833" s="351" t="str">
        <f>IF(AND(I1844="",K1833=""),"",MIN(I1844,K1833)+K1840)</f>
        <v/>
      </c>
      <c r="P1833" s="352"/>
      <c r="Q1833" s="355" t="str">
        <f>IF(AND(J1844="",M1833=""),"",MIN(J1844,M1833)+M1840)</f>
        <v/>
      </c>
      <c r="R1833" s="356"/>
    </row>
    <row r="1834" spans="1:22" ht="15.75" customHeight="1">
      <c r="A1834" s="313"/>
      <c r="B1834" s="398"/>
      <c r="C1834" s="341"/>
      <c r="D1834" s="313"/>
      <c r="E1834" s="313"/>
      <c r="F1834" s="315"/>
      <c r="G1834" s="349"/>
      <c r="H1834" s="385"/>
      <c r="I1834" s="401"/>
      <c r="J1834" s="385"/>
      <c r="K1834" s="389"/>
      <c r="L1834" s="389"/>
      <c r="M1834" s="393"/>
      <c r="N1834" s="394"/>
      <c r="O1834" s="353"/>
      <c r="P1834" s="353"/>
      <c r="Q1834" s="357"/>
      <c r="R1834" s="358"/>
    </row>
    <row r="1835" spans="1:22" ht="19.5" customHeight="1" thickBot="1">
      <c r="A1835" s="313"/>
      <c r="B1835" s="398"/>
      <c r="C1835" s="341"/>
      <c r="D1835" s="314"/>
      <c r="E1835" s="314"/>
      <c r="F1835" s="316"/>
      <c r="G1835" s="350"/>
      <c r="H1835" s="386"/>
      <c r="I1835" s="402"/>
      <c r="J1835" s="386"/>
      <c r="K1835" s="389"/>
      <c r="L1835" s="389"/>
      <c r="M1835" s="393"/>
      <c r="N1835" s="394"/>
      <c r="O1835" s="353"/>
      <c r="P1835" s="353"/>
      <c r="Q1835" s="357"/>
      <c r="R1835" s="358"/>
    </row>
    <row r="1836" spans="1:22" ht="45" customHeight="1">
      <c r="A1836" s="313"/>
      <c r="B1836" s="398"/>
      <c r="C1836" s="25" t="s">
        <v>66</v>
      </c>
      <c r="D1836" s="361" t="str">
        <f>IF('様式第６号(2)'!T277="","",'様式第６号(2)'!T277)</f>
        <v/>
      </c>
      <c r="E1836" s="361" t="str">
        <f>IF('様式第６号(3)'!W270="","",'様式第６号(3)'!W270)</f>
        <v/>
      </c>
      <c r="F1836" s="363" t="str">
        <f>IF(OR(D1836="",E1836=""),"",D1836+E1836)</f>
        <v/>
      </c>
      <c r="G1836" s="365" t="str">
        <f>IF(F1836&lt;=F1844,D1836,"")</f>
        <v/>
      </c>
      <c r="H1836" s="367" t="str">
        <f>IF(F1836&lt;=F1844,E1836,"")</f>
        <v/>
      </c>
      <c r="I1836" s="369" t="str">
        <f>IF('様式第６号(2)'!V277="","",'様式第６号(2)'!V277)</f>
        <v/>
      </c>
      <c r="J1836" s="371" t="str">
        <f>IF('様式第６号(3)'!P270="","",'様式第６号(3)'!P270)</f>
        <v/>
      </c>
      <c r="K1836" s="389"/>
      <c r="L1836" s="389"/>
      <c r="M1836" s="393"/>
      <c r="N1836" s="394"/>
      <c r="O1836" s="353"/>
      <c r="P1836" s="353"/>
      <c r="Q1836" s="357"/>
      <c r="R1836" s="358"/>
    </row>
    <row r="1837" spans="1:22" ht="19.5" customHeight="1" thickBot="1">
      <c r="A1837" s="313"/>
      <c r="B1837" s="398"/>
      <c r="C1837" s="340"/>
      <c r="D1837" s="362"/>
      <c r="E1837" s="362"/>
      <c r="F1837" s="364"/>
      <c r="G1837" s="366"/>
      <c r="H1837" s="368"/>
      <c r="I1837" s="370"/>
      <c r="J1837" s="372"/>
      <c r="K1837" s="390"/>
      <c r="L1837" s="390"/>
      <c r="M1837" s="395"/>
      <c r="N1837" s="396"/>
      <c r="O1837" s="354"/>
      <c r="P1837" s="354"/>
      <c r="Q1837" s="359"/>
      <c r="R1837" s="360"/>
    </row>
    <row r="1838" spans="1:22" ht="28.5" customHeight="1" thickBot="1">
      <c r="A1838" s="313"/>
      <c r="B1838" s="398"/>
      <c r="C1838" s="341"/>
      <c r="D1838" s="12" t="s">
        <v>11</v>
      </c>
      <c r="E1838" s="12" t="s">
        <v>12</v>
      </c>
      <c r="F1838" s="26" t="s">
        <v>13</v>
      </c>
      <c r="G1838" s="334" t="s">
        <v>67</v>
      </c>
      <c r="H1838" s="335"/>
      <c r="I1838" s="42" t="s">
        <v>68</v>
      </c>
      <c r="J1838" s="27" t="s">
        <v>69</v>
      </c>
      <c r="K1838" s="342" t="s">
        <v>70</v>
      </c>
      <c r="L1838" s="342"/>
      <c r="M1838" s="342"/>
      <c r="N1838" s="335"/>
    </row>
    <row r="1839" spans="1:22" ht="41.25" customHeight="1" thickBot="1">
      <c r="A1839" s="313"/>
      <c r="B1839" s="343" t="str">
        <f>IF('様式第６号(2)'!D277="","",'様式第６号(2)'!D277)</f>
        <v/>
      </c>
      <c r="C1839" s="341"/>
      <c r="D1839" s="313" t="s">
        <v>71</v>
      </c>
      <c r="E1839" s="313" t="s">
        <v>72</v>
      </c>
      <c r="F1839" s="315" t="s">
        <v>73</v>
      </c>
      <c r="G1839" s="42" t="s">
        <v>74</v>
      </c>
      <c r="H1839" s="27" t="s">
        <v>75</v>
      </c>
      <c r="I1839" s="42" t="s">
        <v>74</v>
      </c>
      <c r="J1839" s="27" t="s">
        <v>75</v>
      </c>
      <c r="K1839" s="345" t="s">
        <v>57</v>
      </c>
      <c r="L1839" s="346"/>
      <c r="M1839" s="347" t="s">
        <v>76</v>
      </c>
      <c r="N1839" s="346"/>
      <c r="O1839" s="28"/>
      <c r="P1839" s="4"/>
      <c r="Q1839" s="4"/>
    </row>
    <row r="1840" spans="1:22" ht="18.75" customHeight="1">
      <c r="A1840" s="313"/>
      <c r="B1840" s="343"/>
      <c r="C1840" s="29" t="s">
        <v>78</v>
      </c>
      <c r="D1840" s="313"/>
      <c r="E1840" s="313"/>
      <c r="F1840" s="315"/>
      <c r="G1840" s="348" t="s">
        <v>79</v>
      </c>
      <c r="H1840" s="384" t="s">
        <v>80</v>
      </c>
      <c r="I1840" s="387" t="str">
        <f>IF(E1844="","",MIN(G1836,G1844)+SUM(I1836))</f>
        <v/>
      </c>
      <c r="J1840" s="333" t="str">
        <f>IF(E1844="","",MIN(H1836,H1844)+SUM(J1836))</f>
        <v/>
      </c>
      <c r="K1840" s="373" t="str">
        <f>IF('様式第６号(2)'!AB277="","",'様式第６号(2)'!AB277)</f>
        <v/>
      </c>
      <c r="L1840" s="373"/>
      <c r="M1840" s="375" t="str">
        <f>IF('様式第６号(3)'!V270="","",'様式第６号(3)'!V270)</f>
        <v/>
      </c>
      <c r="N1840" s="376"/>
      <c r="P1840" s="4"/>
      <c r="Q1840" s="4"/>
    </row>
    <row r="1841" spans="1:22" ht="19.5" customHeight="1" thickBot="1">
      <c r="A1841" s="313"/>
      <c r="B1841" s="343"/>
      <c r="C1841" s="379" t="str">
        <f>IFERROR(C1837/C1833,"")</f>
        <v/>
      </c>
      <c r="D1841" s="313"/>
      <c r="E1841" s="313"/>
      <c r="F1841" s="315"/>
      <c r="G1841" s="349"/>
      <c r="H1841" s="385"/>
      <c r="I1841" s="328"/>
      <c r="J1841" s="330"/>
      <c r="K1841" s="373"/>
      <c r="L1841" s="373"/>
      <c r="M1841" s="375"/>
      <c r="N1841" s="376"/>
      <c r="P1841" s="4"/>
      <c r="Q1841" s="4"/>
    </row>
    <row r="1842" spans="1:22" ht="15.75" customHeight="1">
      <c r="A1842" s="313"/>
      <c r="B1842" s="343"/>
      <c r="C1842" s="380"/>
      <c r="D1842" s="313"/>
      <c r="E1842" s="313"/>
      <c r="F1842" s="315"/>
      <c r="G1842" s="349"/>
      <c r="H1842" s="385"/>
      <c r="I1842" s="30" t="s">
        <v>35</v>
      </c>
      <c r="J1842" s="31" t="s">
        <v>35</v>
      </c>
      <c r="K1842" s="373"/>
      <c r="L1842" s="373"/>
      <c r="M1842" s="375"/>
      <c r="N1842" s="376"/>
      <c r="P1842" s="4"/>
      <c r="Q1842" s="4"/>
    </row>
    <row r="1843" spans="1:22" ht="18.75" customHeight="1" thickBot="1">
      <c r="A1843" s="313"/>
      <c r="B1843" s="343"/>
      <c r="C1843" s="32" t="s">
        <v>82</v>
      </c>
      <c r="D1843" s="314"/>
      <c r="E1843" s="314"/>
      <c r="F1843" s="316"/>
      <c r="G1843" s="350"/>
      <c r="H1843" s="386"/>
      <c r="I1843" s="54">
        <f>'様式第６号(2)'!$I$18</f>
        <v>0</v>
      </c>
      <c r="J1843" s="55">
        <f>'様式第６号(3)'!$I$18</f>
        <v>0</v>
      </c>
      <c r="K1843" s="373"/>
      <c r="L1843" s="373"/>
      <c r="M1843" s="375"/>
      <c r="N1843" s="376"/>
      <c r="P1843" s="4"/>
      <c r="Q1843" s="4"/>
    </row>
    <row r="1844" spans="1:22" ht="45" customHeight="1">
      <c r="A1844" s="313"/>
      <c r="B1844" s="343"/>
      <c r="C1844" s="379" t="str">
        <f>IF(OR(C1833="",C1837=""),"",IF(AND(C1841&gt;=0.85,C1841&lt;=1.15),"○","×"))</f>
        <v/>
      </c>
      <c r="D1844" s="382" t="str">
        <f>IF(C1833="","",C1833)</f>
        <v/>
      </c>
      <c r="E1844" s="336"/>
      <c r="F1844" s="338" t="str">
        <f>IFERROR(D1844*E1844,"")</f>
        <v/>
      </c>
      <c r="G1844" s="327" t="str">
        <f>IF(F1844&lt;F1836,ROUNDUP(F1844*D1836/ F1836,0),"")</f>
        <v/>
      </c>
      <c r="H1844" s="329" t="str">
        <f>IF(F1844&lt;F1836,ROUNDUP(F1844*E1836/ F1836,0),"")</f>
        <v/>
      </c>
      <c r="I1844" s="331" t="str">
        <f>IFERROR(ROUNDUP(I1840*I1843,0),"")</f>
        <v/>
      </c>
      <c r="J1844" s="333" t="str">
        <f>IFERROR(ROUNDUP(J1840*J1843,0),"")</f>
        <v/>
      </c>
      <c r="K1844" s="373"/>
      <c r="L1844" s="373"/>
      <c r="M1844" s="375"/>
      <c r="N1844" s="376"/>
      <c r="P1844" s="4"/>
      <c r="Q1844" s="4"/>
    </row>
    <row r="1845" spans="1:22" ht="19.5" customHeight="1" thickBot="1">
      <c r="A1845" s="314"/>
      <c r="B1845" s="344"/>
      <c r="C1845" s="381"/>
      <c r="D1845" s="383"/>
      <c r="E1845" s="337"/>
      <c r="F1845" s="339"/>
      <c r="G1845" s="328"/>
      <c r="H1845" s="330"/>
      <c r="I1845" s="332"/>
      <c r="J1845" s="330"/>
      <c r="K1845" s="374"/>
      <c r="L1845" s="374"/>
      <c r="M1845" s="377"/>
      <c r="N1845" s="378"/>
      <c r="P1845" s="33"/>
      <c r="Q1845" s="34"/>
      <c r="R1845" s="34"/>
    </row>
    <row r="1846" spans="1:22" ht="24" customHeight="1" thickBot="1">
      <c r="A1846" s="10" t="s">
        <v>108</v>
      </c>
      <c r="B1846" s="11" t="s">
        <v>84</v>
      </c>
      <c r="C1846" s="12" t="s">
        <v>7</v>
      </c>
      <c r="D1846" s="12" t="s">
        <v>8</v>
      </c>
      <c r="E1846" s="12" t="s">
        <v>9</v>
      </c>
      <c r="F1846" s="13" t="s">
        <v>10</v>
      </c>
      <c r="G1846" s="334" t="s">
        <v>44</v>
      </c>
      <c r="H1846" s="335"/>
      <c r="I1846" s="334" t="s">
        <v>45</v>
      </c>
      <c r="J1846" s="335"/>
      <c r="K1846" s="318" t="s">
        <v>46</v>
      </c>
      <c r="L1846" s="403"/>
      <c r="M1846" s="403"/>
      <c r="N1846" s="319"/>
      <c r="O1846" s="404" t="s">
        <v>47</v>
      </c>
      <c r="P1846" s="404"/>
      <c r="Q1846" s="404"/>
      <c r="R1846" s="346"/>
      <c r="T1846" s="14"/>
      <c r="U1846" s="14"/>
      <c r="V1846" s="14"/>
    </row>
    <row r="1847" spans="1:22" ht="31.5" customHeight="1" thickBot="1">
      <c r="A1847" s="313">
        <v>114</v>
      </c>
      <c r="B1847" s="15" t="s">
        <v>48</v>
      </c>
      <c r="C1847" s="11" t="s">
        <v>49</v>
      </c>
      <c r="D1847" s="313" t="s">
        <v>50</v>
      </c>
      <c r="E1847" s="313" t="s">
        <v>51</v>
      </c>
      <c r="F1847" s="315" t="s">
        <v>52</v>
      </c>
      <c r="G1847" s="16" t="s">
        <v>53</v>
      </c>
      <c r="H1847" s="17" t="s">
        <v>54</v>
      </c>
      <c r="I1847" s="18" t="s">
        <v>53</v>
      </c>
      <c r="J1847" s="17" t="s">
        <v>54</v>
      </c>
      <c r="K1847" s="317" t="s">
        <v>55</v>
      </c>
      <c r="L1847" s="318"/>
      <c r="M1847" s="320" t="s">
        <v>56</v>
      </c>
      <c r="N1847" s="317"/>
      <c r="O1847" s="321" t="s">
        <v>57</v>
      </c>
      <c r="P1847" s="321"/>
      <c r="Q1847" s="323" t="s">
        <v>58</v>
      </c>
      <c r="R1847" s="324"/>
      <c r="T1847" s="19"/>
      <c r="U1847" s="43"/>
      <c r="V1847" s="20"/>
    </row>
    <row r="1848" spans="1:22" ht="24" customHeight="1" thickBot="1">
      <c r="A1848" s="313"/>
      <c r="B1848" s="397" t="str">
        <f>IF('様式第６号(2)'!B279="","",'様式第６号(2)'!B279)</f>
        <v/>
      </c>
      <c r="C1848" s="21" t="s">
        <v>59</v>
      </c>
      <c r="D1848" s="313"/>
      <c r="E1848" s="313"/>
      <c r="F1848" s="315"/>
      <c r="G1848" s="348" t="s">
        <v>60</v>
      </c>
      <c r="H1848" s="399" t="s">
        <v>61</v>
      </c>
      <c r="I1848" s="400" t="s">
        <v>62</v>
      </c>
      <c r="J1848" s="384" t="s">
        <v>63</v>
      </c>
      <c r="K1848" s="319"/>
      <c r="L1848" s="318"/>
      <c r="M1848" s="320"/>
      <c r="N1848" s="317"/>
      <c r="O1848" s="322"/>
      <c r="P1848" s="322"/>
      <c r="Q1848" s="325"/>
      <c r="R1848" s="326"/>
    </row>
    <row r="1849" spans="1:22" ht="17.25" customHeight="1">
      <c r="A1849" s="313"/>
      <c r="B1849" s="398"/>
      <c r="C1849" s="340"/>
      <c r="D1849" s="313"/>
      <c r="E1849" s="313"/>
      <c r="F1849" s="315"/>
      <c r="G1849" s="349"/>
      <c r="H1849" s="385"/>
      <c r="I1849" s="401"/>
      <c r="J1849" s="385"/>
      <c r="K1849" s="388" t="str">
        <f>IFERROR((IF((I1860+J1860)&gt;12000*E1860,ROUNDUP(12000*E1860*I1860/(I1860+J1860),0),"")),"")</f>
        <v/>
      </c>
      <c r="L1849" s="388"/>
      <c r="M1849" s="391" t="str">
        <f>IFERROR((IF((I1860+J1860)&gt;12000*E1860,ROUNDUP(12000*E1860*J1860/(I1860+J1860),0),"")),"")</f>
        <v/>
      </c>
      <c r="N1849" s="392"/>
      <c r="O1849" s="351" t="str">
        <f>IF(AND(I1860="",K1849=""),"",MIN(I1860,K1849)+K1856)</f>
        <v/>
      </c>
      <c r="P1849" s="352"/>
      <c r="Q1849" s="355" t="str">
        <f>IF(AND(J1860="",M1849=""),"",MIN(J1860,M1849)+M1856)</f>
        <v/>
      </c>
      <c r="R1849" s="356"/>
    </row>
    <row r="1850" spans="1:22" ht="15.75" customHeight="1">
      <c r="A1850" s="313"/>
      <c r="B1850" s="398"/>
      <c r="C1850" s="341"/>
      <c r="D1850" s="313"/>
      <c r="E1850" s="313"/>
      <c r="F1850" s="315"/>
      <c r="G1850" s="349"/>
      <c r="H1850" s="385"/>
      <c r="I1850" s="401"/>
      <c r="J1850" s="385"/>
      <c r="K1850" s="389"/>
      <c r="L1850" s="389"/>
      <c r="M1850" s="393"/>
      <c r="N1850" s="394"/>
      <c r="O1850" s="353"/>
      <c r="P1850" s="353"/>
      <c r="Q1850" s="357"/>
      <c r="R1850" s="358"/>
    </row>
    <row r="1851" spans="1:22" ht="19.5" customHeight="1" thickBot="1">
      <c r="A1851" s="313"/>
      <c r="B1851" s="398"/>
      <c r="C1851" s="341"/>
      <c r="D1851" s="314"/>
      <c r="E1851" s="314"/>
      <c r="F1851" s="316"/>
      <c r="G1851" s="350"/>
      <c r="H1851" s="386"/>
      <c r="I1851" s="402"/>
      <c r="J1851" s="386"/>
      <c r="K1851" s="389"/>
      <c r="L1851" s="389"/>
      <c r="M1851" s="393"/>
      <c r="N1851" s="394"/>
      <c r="O1851" s="353"/>
      <c r="P1851" s="353"/>
      <c r="Q1851" s="357"/>
      <c r="R1851" s="358"/>
    </row>
    <row r="1852" spans="1:22" ht="45" customHeight="1">
      <c r="A1852" s="313"/>
      <c r="B1852" s="398"/>
      <c r="C1852" s="25" t="s">
        <v>66</v>
      </c>
      <c r="D1852" s="361" t="str">
        <f>IF('様式第６号(2)'!T279="","",'様式第６号(2)'!T279)</f>
        <v/>
      </c>
      <c r="E1852" s="361" t="str">
        <f>IF('様式第６号(3)'!W272="","",'様式第６号(3)'!W272)</f>
        <v/>
      </c>
      <c r="F1852" s="363" t="str">
        <f>IF(OR(D1852="",E1852=""),"",D1852+E1852)</f>
        <v/>
      </c>
      <c r="G1852" s="365" t="str">
        <f>IF(F1852&lt;=F1860,D1852,"")</f>
        <v/>
      </c>
      <c r="H1852" s="367" t="str">
        <f>IF(F1852&lt;=F1860,E1852,"")</f>
        <v/>
      </c>
      <c r="I1852" s="369" t="str">
        <f>IF('様式第６号(2)'!V279="","",'様式第６号(2)'!V279)</f>
        <v/>
      </c>
      <c r="J1852" s="371" t="str">
        <f>IF('様式第６号(3)'!P272="","",'様式第６号(3)'!P272)</f>
        <v/>
      </c>
      <c r="K1852" s="389"/>
      <c r="L1852" s="389"/>
      <c r="M1852" s="393"/>
      <c r="N1852" s="394"/>
      <c r="O1852" s="353"/>
      <c r="P1852" s="353"/>
      <c r="Q1852" s="357"/>
      <c r="R1852" s="358"/>
    </row>
    <row r="1853" spans="1:22" ht="19.5" customHeight="1" thickBot="1">
      <c r="A1853" s="313"/>
      <c r="B1853" s="398"/>
      <c r="C1853" s="340"/>
      <c r="D1853" s="362"/>
      <c r="E1853" s="362"/>
      <c r="F1853" s="364"/>
      <c r="G1853" s="366"/>
      <c r="H1853" s="368"/>
      <c r="I1853" s="370"/>
      <c r="J1853" s="372"/>
      <c r="K1853" s="390"/>
      <c r="L1853" s="390"/>
      <c r="M1853" s="395"/>
      <c r="N1853" s="396"/>
      <c r="O1853" s="354"/>
      <c r="P1853" s="354"/>
      <c r="Q1853" s="359"/>
      <c r="R1853" s="360"/>
    </row>
    <row r="1854" spans="1:22" ht="28.5" customHeight="1" thickBot="1">
      <c r="A1854" s="313"/>
      <c r="B1854" s="398"/>
      <c r="C1854" s="341"/>
      <c r="D1854" s="12" t="s">
        <v>11</v>
      </c>
      <c r="E1854" s="12" t="s">
        <v>12</v>
      </c>
      <c r="F1854" s="26" t="s">
        <v>13</v>
      </c>
      <c r="G1854" s="334" t="s">
        <v>67</v>
      </c>
      <c r="H1854" s="335"/>
      <c r="I1854" s="42" t="s">
        <v>68</v>
      </c>
      <c r="J1854" s="27" t="s">
        <v>69</v>
      </c>
      <c r="K1854" s="342" t="s">
        <v>70</v>
      </c>
      <c r="L1854" s="342"/>
      <c r="M1854" s="342"/>
      <c r="N1854" s="335"/>
    </row>
    <row r="1855" spans="1:22" ht="41.25" customHeight="1" thickBot="1">
      <c r="A1855" s="313"/>
      <c r="B1855" s="343" t="str">
        <f>IF('様式第６号(2)'!D279="","",'様式第６号(2)'!D279)</f>
        <v/>
      </c>
      <c r="C1855" s="341"/>
      <c r="D1855" s="313" t="s">
        <v>71</v>
      </c>
      <c r="E1855" s="313" t="s">
        <v>72</v>
      </c>
      <c r="F1855" s="315" t="s">
        <v>73</v>
      </c>
      <c r="G1855" s="42" t="s">
        <v>74</v>
      </c>
      <c r="H1855" s="27" t="s">
        <v>75</v>
      </c>
      <c r="I1855" s="42" t="s">
        <v>74</v>
      </c>
      <c r="J1855" s="27" t="s">
        <v>75</v>
      </c>
      <c r="K1855" s="345" t="s">
        <v>57</v>
      </c>
      <c r="L1855" s="346"/>
      <c r="M1855" s="347" t="s">
        <v>76</v>
      </c>
      <c r="N1855" s="346"/>
      <c r="O1855" s="28"/>
      <c r="P1855" s="4"/>
      <c r="Q1855" s="4"/>
    </row>
    <row r="1856" spans="1:22" ht="18.75" customHeight="1">
      <c r="A1856" s="313"/>
      <c r="B1856" s="343"/>
      <c r="C1856" s="29" t="s">
        <v>78</v>
      </c>
      <c r="D1856" s="313"/>
      <c r="E1856" s="313"/>
      <c r="F1856" s="315"/>
      <c r="G1856" s="348" t="s">
        <v>79</v>
      </c>
      <c r="H1856" s="384" t="s">
        <v>80</v>
      </c>
      <c r="I1856" s="387" t="str">
        <f>IF(E1860="","",MIN(G1852,G1860)+SUM(I1852))</f>
        <v/>
      </c>
      <c r="J1856" s="333" t="str">
        <f>IF(E1860="","",MIN(H1852,H1860)+SUM(J1852))</f>
        <v/>
      </c>
      <c r="K1856" s="373" t="str">
        <f>IF('様式第６号(2)'!AB279="","",'様式第６号(2)'!AB279)</f>
        <v/>
      </c>
      <c r="L1856" s="373"/>
      <c r="M1856" s="375" t="str">
        <f>IF('様式第６号(3)'!V272="","",'様式第６号(3)'!V272)</f>
        <v/>
      </c>
      <c r="N1856" s="376"/>
      <c r="P1856" s="4"/>
      <c r="Q1856" s="4"/>
    </row>
    <row r="1857" spans="1:22" ht="19.5" customHeight="1" thickBot="1">
      <c r="A1857" s="313"/>
      <c r="B1857" s="343"/>
      <c r="C1857" s="379" t="str">
        <f>IFERROR(C1853/C1849,"")</f>
        <v/>
      </c>
      <c r="D1857" s="313"/>
      <c r="E1857" s="313"/>
      <c r="F1857" s="315"/>
      <c r="G1857" s="349"/>
      <c r="H1857" s="385"/>
      <c r="I1857" s="328"/>
      <c r="J1857" s="330"/>
      <c r="K1857" s="373"/>
      <c r="L1857" s="373"/>
      <c r="M1857" s="375"/>
      <c r="N1857" s="376"/>
      <c r="P1857" s="4"/>
      <c r="Q1857" s="4"/>
    </row>
    <row r="1858" spans="1:22" ht="15.75" customHeight="1">
      <c r="A1858" s="313"/>
      <c r="B1858" s="343"/>
      <c r="C1858" s="380"/>
      <c r="D1858" s="313"/>
      <c r="E1858" s="313"/>
      <c r="F1858" s="315"/>
      <c r="G1858" s="349"/>
      <c r="H1858" s="385"/>
      <c r="I1858" s="30" t="s">
        <v>35</v>
      </c>
      <c r="J1858" s="31" t="s">
        <v>35</v>
      </c>
      <c r="K1858" s="373"/>
      <c r="L1858" s="373"/>
      <c r="M1858" s="375"/>
      <c r="N1858" s="376"/>
      <c r="P1858" s="4"/>
      <c r="Q1858" s="4"/>
    </row>
    <row r="1859" spans="1:22" ht="18.75" customHeight="1" thickBot="1">
      <c r="A1859" s="313"/>
      <c r="B1859" s="343"/>
      <c r="C1859" s="32" t="s">
        <v>82</v>
      </c>
      <c r="D1859" s="314"/>
      <c r="E1859" s="314"/>
      <c r="F1859" s="316"/>
      <c r="G1859" s="350"/>
      <c r="H1859" s="386"/>
      <c r="I1859" s="54">
        <f>'様式第６号(2)'!$I$18</f>
        <v>0</v>
      </c>
      <c r="J1859" s="55">
        <f>'様式第６号(3)'!$I$18</f>
        <v>0</v>
      </c>
      <c r="K1859" s="373"/>
      <c r="L1859" s="373"/>
      <c r="M1859" s="375"/>
      <c r="N1859" s="376"/>
      <c r="P1859" s="4"/>
      <c r="Q1859" s="4"/>
    </row>
    <row r="1860" spans="1:22" ht="45" customHeight="1">
      <c r="A1860" s="313"/>
      <c r="B1860" s="343"/>
      <c r="C1860" s="379" t="str">
        <f>IF(OR(C1849="",C1853=""),"",IF(AND(C1857&gt;=0.85,C1857&lt;=1.15),"○","×"))</f>
        <v/>
      </c>
      <c r="D1860" s="382" t="str">
        <f>IF(C1849="","",C1849)</f>
        <v/>
      </c>
      <c r="E1860" s="336"/>
      <c r="F1860" s="338" t="str">
        <f>IFERROR(D1860*E1860,"")</f>
        <v/>
      </c>
      <c r="G1860" s="327" t="str">
        <f>IF(F1860&lt;F1852,ROUNDUP(F1860*D1852/ F1852,0),"")</f>
        <v/>
      </c>
      <c r="H1860" s="329" t="str">
        <f>IF(F1860&lt;F1852,ROUNDUP(F1860*E1852/ F1852,0),"")</f>
        <v/>
      </c>
      <c r="I1860" s="331" t="str">
        <f>IFERROR(ROUNDUP(I1856*I1859,0),"")</f>
        <v/>
      </c>
      <c r="J1860" s="333" t="str">
        <f>IFERROR(ROUNDUP(J1856*J1859,0),"")</f>
        <v/>
      </c>
      <c r="K1860" s="373"/>
      <c r="L1860" s="373"/>
      <c r="M1860" s="375"/>
      <c r="N1860" s="376"/>
      <c r="P1860" s="4"/>
      <c r="Q1860" s="4"/>
    </row>
    <row r="1861" spans="1:22" ht="19.5" customHeight="1" thickBot="1">
      <c r="A1861" s="314"/>
      <c r="B1861" s="344"/>
      <c r="C1861" s="381"/>
      <c r="D1861" s="383"/>
      <c r="E1861" s="337"/>
      <c r="F1861" s="339"/>
      <c r="G1861" s="328"/>
      <c r="H1861" s="330"/>
      <c r="I1861" s="332"/>
      <c r="J1861" s="330"/>
      <c r="K1861" s="374"/>
      <c r="L1861" s="374"/>
      <c r="M1861" s="377"/>
      <c r="N1861" s="378"/>
      <c r="P1861" s="33"/>
      <c r="Q1861" s="34"/>
      <c r="R1861" s="34"/>
    </row>
    <row r="1862" spans="1:22" ht="24" customHeight="1" thickBot="1">
      <c r="A1862" s="10" t="s">
        <v>108</v>
      </c>
      <c r="B1862" s="11" t="s">
        <v>84</v>
      </c>
      <c r="C1862" s="12" t="s">
        <v>7</v>
      </c>
      <c r="D1862" s="12" t="s">
        <v>8</v>
      </c>
      <c r="E1862" s="12" t="s">
        <v>9</v>
      </c>
      <c r="F1862" s="13" t="s">
        <v>10</v>
      </c>
      <c r="G1862" s="334" t="s">
        <v>44</v>
      </c>
      <c r="H1862" s="335"/>
      <c r="I1862" s="334" t="s">
        <v>45</v>
      </c>
      <c r="J1862" s="335"/>
      <c r="K1862" s="318" t="s">
        <v>46</v>
      </c>
      <c r="L1862" s="403"/>
      <c r="M1862" s="403"/>
      <c r="N1862" s="319"/>
      <c r="O1862" s="404" t="s">
        <v>47</v>
      </c>
      <c r="P1862" s="404"/>
      <c r="Q1862" s="404"/>
      <c r="R1862" s="346"/>
      <c r="T1862" s="14"/>
      <c r="U1862" s="14"/>
      <c r="V1862" s="14"/>
    </row>
    <row r="1863" spans="1:22" ht="31.5" customHeight="1" thickBot="1">
      <c r="A1863" s="313">
        <v>115</v>
      </c>
      <c r="B1863" s="15" t="s">
        <v>48</v>
      </c>
      <c r="C1863" s="11" t="s">
        <v>49</v>
      </c>
      <c r="D1863" s="313" t="s">
        <v>50</v>
      </c>
      <c r="E1863" s="313" t="s">
        <v>51</v>
      </c>
      <c r="F1863" s="315" t="s">
        <v>52</v>
      </c>
      <c r="G1863" s="16" t="s">
        <v>53</v>
      </c>
      <c r="H1863" s="17" t="s">
        <v>54</v>
      </c>
      <c r="I1863" s="18" t="s">
        <v>53</v>
      </c>
      <c r="J1863" s="17" t="s">
        <v>54</v>
      </c>
      <c r="K1863" s="317" t="s">
        <v>55</v>
      </c>
      <c r="L1863" s="318"/>
      <c r="M1863" s="320" t="s">
        <v>56</v>
      </c>
      <c r="N1863" s="317"/>
      <c r="O1863" s="321" t="s">
        <v>57</v>
      </c>
      <c r="P1863" s="321"/>
      <c r="Q1863" s="323" t="s">
        <v>58</v>
      </c>
      <c r="R1863" s="324"/>
      <c r="T1863" s="19"/>
      <c r="U1863" s="43"/>
      <c r="V1863" s="20"/>
    </row>
    <row r="1864" spans="1:22" ht="24" customHeight="1" thickBot="1">
      <c r="A1864" s="313"/>
      <c r="B1864" s="397" t="str">
        <f>IF('様式第６号(2)'!B281="","",'様式第６号(2)'!B281)</f>
        <v/>
      </c>
      <c r="C1864" s="21" t="s">
        <v>59</v>
      </c>
      <c r="D1864" s="313"/>
      <c r="E1864" s="313"/>
      <c r="F1864" s="315"/>
      <c r="G1864" s="348" t="s">
        <v>60</v>
      </c>
      <c r="H1864" s="399" t="s">
        <v>61</v>
      </c>
      <c r="I1864" s="400" t="s">
        <v>62</v>
      </c>
      <c r="J1864" s="384" t="s">
        <v>63</v>
      </c>
      <c r="K1864" s="319"/>
      <c r="L1864" s="318"/>
      <c r="M1864" s="320"/>
      <c r="N1864" s="317"/>
      <c r="O1864" s="322"/>
      <c r="P1864" s="322"/>
      <c r="Q1864" s="325"/>
      <c r="R1864" s="326"/>
    </row>
    <row r="1865" spans="1:22" ht="17.25" customHeight="1">
      <c r="A1865" s="313"/>
      <c r="B1865" s="398"/>
      <c r="C1865" s="340"/>
      <c r="D1865" s="313"/>
      <c r="E1865" s="313"/>
      <c r="F1865" s="315"/>
      <c r="G1865" s="349"/>
      <c r="H1865" s="385"/>
      <c r="I1865" s="401"/>
      <c r="J1865" s="385"/>
      <c r="K1865" s="388" t="str">
        <f>IFERROR((IF((I1876+J1876)&gt;12000*E1876,ROUNDUP(12000*E1876*I1876/(I1876+J1876),0),"")),"")</f>
        <v/>
      </c>
      <c r="L1865" s="388"/>
      <c r="M1865" s="391" t="str">
        <f>IFERROR((IF((I1876+J1876)&gt;12000*E1876,ROUNDUP(12000*E1876*J1876/(I1876+J1876),0),"")),"")</f>
        <v/>
      </c>
      <c r="N1865" s="392"/>
      <c r="O1865" s="351" t="str">
        <f>IF(AND(I1876="",K1865=""),"",MIN(I1876,K1865)+K1872)</f>
        <v/>
      </c>
      <c r="P1865" s="352"/>
      <c r="Q1865" s="355" t="str">
        <f>IF(AND(J1876="",M1865=""),"",MIN(J1876,M1865)+M1872)</f>
        <v/>
      </c>
      <c r="R1865" s="356"/>
    </row>
    <row r="1866" spans="1:22" ht="15.75" customHeight="1">
      <c r="A1866" s="313"/>
      <c r="B1866" s="398"/>
      <c r="C1866" s="341"/>
      <c r="D1866" s="313"/>
      <c r="E1866" s="313"/>
      <c r="F1866" s="315"/>
      <c r="G1866" s="349"/>
      <c r="H1866" s="385"/>
      <c r="I1866" s="401"/>
      <c r="J1866" s="385"/>
      <c r="K1866" s="389"/>
      <c r="L1866" s="389"/>
      <c r="M1866" s="393"/>
      <c r="N1866" s="394"/>
      <c r="O1866" s="353"/>
      <c r="P1866" s="353"/>
      <c r="Q1866" s="357"/>
      <c r="R1866" s="358"/>
    </row>
    <row r="1867" spans="1:22" ht="19.5" customHeight="1" thickBot="1">
      <c r="A1867" s="313"/>
      <c r="B1867" s="398"/>
      <c r="C1867" s="341"/>
      <c r="D1867" s="314"/>
      <c r="E1867" s="314"/>
      <c r="F1867" s="316"/>
      <c r="G1867" s="350"/>
      <c r="H1867" s="386"/>
      <c r="I1867" s="402"/>
      <c r="J1867" s="386"/>
      <c r="K1867" s="389"/>
      <c r="L1867" s="389"/>
      <c r="M1867" s="393"/>
      <c r="N1867" s="394"/>
      <c r="O1867" s="353"/>
      <c r="P1867" s="353"/>
      <c r="Q1867" s="357"/>
      <c r="R1867" s="358"/>
    </row>
    <row r="1868" spans="1:22" ht="45" customHeight="1">
      <c r="A1868" s="313"/>
      <c r="B1868" s="398"/>
      <c r="C1868" s="25" t="s">
        <v>66</v>
      </c>
      <c r="D1868" s="361" t="str">
        <f>IF('様式第６号(2)'!T281="","",'様式第６号(2)'!T281)</f>
        <v/>
      </c>
      <c r="E1868" s="361" t="str">
        <f>IF('様式第６号(3)'!W274="","",'様式第６号(3)'!W274)</f>
        <v/>
      </c>
      <c r="F1868" s="363" t="str">
        <f>IF(OR(D1868="",E1868=""),"",D1868+E1868)</f>
        <v/>
      </c>
      <c r="G1868" s="365" t="str">
        <f>IF(F1868&lt;=F1876,D1868,"")</f>
        <v/>
      </c>
      <c r="H1868" s="367" t="str">
        <f>IF(F1868&lt;=F1876,E1868,"")</f>
        <v/>
      </c>
      <c r="I1868" s="369" t="str">
        <f>IF('様式第６号(2)'!V281="","",'様式第６号(2)'!V281)</f>
        <v/>
      </c>
      <c r="J1868" s="371" t="str">
        <f>IF('様式第６号(3)'!P274="","",'様式第６号(3)'!P274)</f>
        <v/>
      </c>
      <c r="K1868" s="389"/>
      <c r="L1868" s="389"/>
      <c r="M1868" s="393"/>
      <c r="N1868" s="394"/>
      <c r="O1868" s="353"/>
      <c r="P1868" s="353"/>
      <c r="Q1868" s="357"/>
      <c r="R1868" s="358"/>
    </row>
    <row r="1869" spans="1:22" ht="19.5" customHeight="1" thickBot="1">
      <c r="A1869" s="313"/>
      <c r="B1869" s="398"/>
      <c r="C1869" s="340"/>
      <c r="D1869" s="362"/>
      <c r="E1869" s="362"/>
      <c r="F1869" s="364"/>
      <c r="G1869" s="366"/>
      <c r="H1869" s="368"/>
      <c r="I1869" s="370"/>
      <c r="J1869" s="372"/>
      <c r="K1869" s="390"/>
      <c r="L1869" s="390"/>
      <c r="M1869" s="395"/>
      <c r="N1869" s="396"/>
      <c r="O1869" s="354"/>
      <c r="P1869" s="354"/>
      <c r="Q1869" s="359"/>
      <c r="R1869" s="360"/>
    </row>
    <row r="1870" spans="1:22" ht="28.5" customHeight="1" thickBot="1">
      <c r="A1870" s="313"/>
      <c r="B1870" s="398"/>
      <c r="C1870" s="341"/>
      <c r="D1870" s="12" t="s">
        <v>11</v>
      </c>
      <c r="E1870" s="12" t="s">
        <v>12</v>
      </c>
      <c r="F1870" s="26" t="s">
        <v>13</v>
      </c>
      <c r="G1870" s="334" t="s">
        <v>67</v>
      </c>
      <c r="H1870" s="335"/>
      <c r="I1870" s="42" t="s">
        <v>68</v>
      </c>
      <c r="J1870" s="27" t="s">
        <v>69</v>
      </c>
      <c r="K1870" s="342" t="s">
        <v>70</v>
      </c>
      <c r="L1870" s="342"/>
      <c r="M1870" s="342"/>
      <c r="N1870" s="335"/>
    </row>
    <row r="1871" spans="1:22" ht="41.25" customHeight="1" thickBot="1">
      <c r="A1871" s="313"/>
      <c r="B1871" s="343" t="str">
        <f>IF('様式第６号(2)'!D281="","",'様式第６号(2)'!D281)</f>
        <v/>
      </c>
      <c r="C1871" s="341"/>
      <c r="D1871" s="313" t="s">
        <v>71</v>
      </c>
      <c r="E1871" s="313" t="s">
        <v>72</v>
      </c>
      <c r="F1871" s="315" t="s">
        <v>73</v>
      </c>
      <c r="G1871" s="42" t="s">
        <v>74</v>
      </c>
      <c r="H1871" s="27" t="s">
        <v>75</v>
      </c>
      <c r="I1871" s="42" t="s">
        <v>74</v>
      </c>
      <c r="J1871" s="27" t="s">
        <v>75</v>
      </c>
      <c r="K1871" s="345" t="s">
        <v>57</v>
      </c>
      <c r="L1871" s="346"/>
      <c r="M1871" s="347" t="s">
        <v>76</v>
      </c>
      <c r="N1871" s="346"/>
      <c r="O1871" s="28"/>
      <c r="P1871" s="4"/>
      <c r="Q1871" s="4"/>
      <c r="T1871" s="3"/>
      <c r="U1871" s="3"/>
      <c r="V1871" s="3"/>
    </row>
    <row r="1872" spans="1:22" ht="18.75" customHeight="1">
      <c r="A1872" s="313"/>
      <c r="B1872" s="343"/>
      <c r="C1872" s="29" t="s">
        <v>78</v>
      </c>
      <c r="D1872" s="313"/>
      <c r="E1872" s="313"/>
      <c r="F1872" s="315"/>
      <c r="G1872" s="348" t="s">
        <v>79</v>
      </c>
      <c r="H1872" s="384" t="s">
        <v>80</v>
      </c>
      <c r="I1872" s="387" t="str">
        <f>IF(E1876="","",MIN(G1868,G1876)+SUM(I1868))</f>
        <v/>
      </c>
      <c r="J1872" s="333" t="str">
        <f>IF(E1876="","",MIN(H1868,H1876)+SUM(J1868))</f>
        <v/>
      </c>
      <c r="K1872" s="373" t="str">
        <f>IF('様式第６号(2)'!AB281="","",'様式第６号(2)'!AB281)</f>
        <v/>
      </c>
      <c r="L1872" s="373"/>
      <c r="M1872" s="375" t="str">
        <f>IF('様式第６号(3)'!V274="","",'様式第６号(3)'!V274)</f>
        <v/>
      </c>
      <c r="N1872" s="376"/>
      <c r="P1872" s="4"/>
      <c r="Q1872" s="4"/>
      <c r="T1872" s="3"/>
      <c r="U1872" s="3"/>
      <c r="V1872" s="3"/>
    </row>
    <row r="1873" spans="1:22" ht="19.5" customHeight="1" thickBot="1">
      <c r="A1873" s="313"/>
      <c r="B1873" s="343"/>
      <c r="C1873" s="379" t="str">
        <f>IFERROR(C1869/C1865,"")</f>
        <v/>
      </c>
      <c r="D1873" s="313"/>
      <c r="E1873" s="313"/>
      <c r="F1873" s="315"/>
      <c r="G1873" s="349"/>
      <c r="H1873" s="385"/>
      <c r="I1873" s="328"/>
      <c r="J1873" s="330"/>
      <c r="K1873" s="373"/>
      <c r="L1873" s="373"/>
      <c r="M1873" s="375"/>
      <c r="N1873" s="376"/>
      <c r="P1873" s="4"/>
      <c r="Q1873" s="4"/>
      <c r="T1873" s="3"/>
      <c r="U1873" s="3"/>
      <c r="V1873" s="3"/>
    </row>
    <row r="1874" spans="1:22" ht="15.75" customHeight="1">
      <c r="A1874" s="313"/>
      <c r="B1874" s="343"/>
      <c r="C1874" s="380"/>
      <c r="D1874" s="313"/>
      <c r="E1874" s="313"/>
      <c r="F1874" s="315"/>
      <c r="G1874" s="349"/>
      <c r="H1874" s="385"/>
      <c r="I1874" s="30" t="s">
        <v>35</v>
      </c>
      <c r="J1874" s="31" t="s">
        <v>35</v>
      </c>
      <c r="K1874" s="373"/>
      <c r="L1874" s="373"/>
      <c r="M1874" s="375"/>
      <c r="N1874" s="376"/>
      <c r="P1874" s="4"/>
      <c r="Q1874" s="4"/>
      <c r="T1874" s="3"/>
      <c r="U1874" s="3"/>
      <c r="V1874" s="3"/>
    </row>
    <row r="1875" spans="1:22" ht="18.75" customHeight="1" thickBot="1">
      <c r="A1875" s="313"/>
      <c r="B1875" s="343"/>
      <c r="C1875" s="32" t="s">
        <v>82</v>
      </c>
      <c r="D1875" s="314"/>
      <c r="E1875" s="314"/>
      <c r="F1875" s="316"/>
      <c r="G1875" s="350"/>
      <c r="H1875" s="386"/>
      <c r="I1875" s="54">
        <f>'様式第６号(2)'!$I$18</f>
        <v>0</v>
      </c>
      <c r="J1875" s="55">
        <f>'様式第６号(3)'!$I$18</f>
        <v>0</v>
      </c>
      <c r="K1875" s="373"/>
      <c r="L1875" s="373"/>
      <c r="M1875" s="375"/>
      <c r="N1875" s="376"/>
      <c r="P1875" s="4"/>
      <c r="Q1875" s="4"/>
      <c r="T1875" s="3"/>
      <c r="U1875" s="3"/>
      <c r="V1875" s="3"/>
    </row>
    <row r="1876" spans="1:22" ht="45" customHeight="1">
      <c r="A1876" s="313"/>
      <c r="B1876" s="343"/>
      <c r="C1876" s="379" t="str">
        <f>IF(OR(C1865="",C1869=""),"",IF(AND(C1873&gt;=0.85,C1873&lt;=1.15),"○","×"))</f>
        <v/>
      </c>
      <c r="D1876" s="382" t="str">
        <f>IF(C1865="","",C1865)</f>
        <v/>
      </c>
      <c r="E1876" s="336"/>
      <c r="F1876" s="338" t="str">
        <f>IFERROR(D1876*E1876,"")</f>
        <v/>
      </c>
      <c r="G1876" s="327" t="str">
        <f>IF(F1876&lt;F1868,ROUNDUP(F1876*D1868/ F1868,0),"")</f>
        <v/>
      </c>
      <c r="H1876" s="329" t="str">
        <f>IF(F1876&lt;F1868,ROUNDUP(F1876*E1868/ F1868,0),"")</f>
        <v/>
      </c>
      <c r="I1876" s="331" t="str">
        <f>IFERROR(ROUNDUP(I1872*I1875,0),"")</f>
        <v/>
      </c>
      <c r="J1876" s="333" t="str">
        <f>IFERROR(ROUNDUP(J1872*J1875,0),"")</f>
        <v/>
      </c>
      <c r="K1876" s="373"/>
      <c r="L1876" s="373"/>
      <c r="M1876" s="375"/>
      <c r="N1876" s="376"/>
      <c r="P1876" s="4"/>
      <c r="Q1876" s="4"/>
      <c r="T1876" s="3"/>
      <c r="U1876" s="3"/>
      <c r="V1876" s="3"/>
    </row>
    <row r="1877" spans="1:22" ht="19.5" customHeight="1" thickBot="1">
      <c r="A1877" s="314"/>
      <c r="B1877" s="344"/>
      <c r="C1877" s="381"/>
      <c r="D1877" s="383"/>
      <c r="E1877" s="337"/>
      <c r="F1877" s="339"/>
      <c r="G1877" s="328"/>
      <c r="H1877" s="330"/>
      <c r="I1877" s="332"/>
      <c r="J1877" s="330"/>
      <c r="K1877" s="374"/>
      <c r="L1877" s="374"/>
      <c r="M1877" s="377"/>
      <c r="N1877" s="378"/>
      <c r="P1877" s="33"/>
      <c r="Q1877" s="34"/>
      <c r="R1877" s="34"/>
    </row>
    <row r="1878" spans="1:22" ht="24" customHeight="1" thickBot="1">
      <c r="A1878" s="10" t="s">
        <v>108</v>
      </c>
      <c r="B1878" s="11" t="s">
        <v>84</v>
      </c>
      <c r="C1878" s="12" t="s">
        <v>7</v>
      </c>
      <c r="D1878" s="12" t="s">
        <v>8</v>
      </c>
      <c r="E1878" s="12" t="s">
        <v>9</v>
      </c>
      <c r="F1878" s="13" t="s">
        <v>10</v>
      </c>
      <c r="G1878" s="334" t="s">
        <v>44</v>
      </c>
      <c r="H1878" s="335"/>
      <c r="I1878" s="334" t="s">
        <v>45</v>
      </c>
      <c r="J1878" s="335"/>
      <c r="K1878" s="318" t="s">
        <v>46</v>
      </c>
      <c r="L1878" s="403"/>
      <c r="M1878" s="403"/>
      <c r="N1878" s="319"/>
      <c r="O1878" s="404" t="s">
        <v>47</v>
      </c>
      <c r="P1878" s="404"/>
      <c r="Q1878" s="404"/>
      <c r="R1878" s="346"/>
      <c r="T1878" s="14"/>
      <c r="U1878" s="14"/>
      <c r="V1878" s="14"/>
    </row>
    <row r="1879" spans="1:22" ht="31.5" customHeight="1" thickBot="1">
      <c r="A1879" s="313">
        <v>116</v>
      </c>
      <c r="B1879" s="15" t="s">
        <v>48</v>
      </c>
      <c r="C1879" s="11" t="s">
        <v>49</v>
      </c>
      <c r="D1879" s="313" t="s">
        <v>50</v>
      </c>
      <c r="E1879" s="313" t="s">
        <v>51</v>
      </c>
      <c r="F1879" s="315" t="s">
        <v>52</v>
      </c>
      <c r="G1879" s="16" t="s">
        <v>53</v>
      </c>
      <c r="H1879" s="17" t="s">
        <v>54</v>
      </c>
      <c r="I1879" s="18" t="s">
        <v>53</v>
      </c>
      <c r="J1879" s="17" t="s">
        <v>54</v>
      </c>
      <c r="K1879" s="317" t="s">
        <v>55</v>
      </c>
      <c r="L1879" s="318"/>
      <c r="M1879" s="320" t="s">
        <v>56</v>
      </c>
      <c r="N1879" s="317"/>
      <c r="O1879" s="321" t="s">
        <v>57</v>
      </c>
      <c r="P1879" s="321"/>
      <c r="Q1879" s="323" t="s">
        <v>58</v>
      </c>
      <c r="R1879" s="324"/>
      <c r="T1879" s="19"/>
      <c r="U1879" s="43"/>
      <c r="V1879" s="20"/>
    </row>
    <row r="1880" spans="1:22" ht="24" customHeight="1" thickBot="1">
      <c r="A1880" s="313"/>
      <c r="B1880" s="397" t="str">
        <f>IF('様式第６号(2)'!B283="","",'様式第６号(2)'!B283)</f>
        <v/>
      </c>
      <c r="C1880" s="21" t="s">
        <v>59</v>
      </c>
      <c r="D1880" s="313"/>
      <c r="E1880" s="313"/>
      <c r="F1880" s="315"/>
      <c r="G1880" s="348" t="s">
        <v>60</v>
      </c>
      <c r="H1880" s="399" t="s">
        <v>61</v>
      </c>
      <c r="I1880" s="400" t="s">
        <v>62</v>
      </c>
      <c r="J1880" s="384" t="s">
        <v>63</v>
      </c>
      <c r="K1880" s="319"/>
      <c r="L1880" s="318"/>
      <c r="M1880" s="320"/>
      <c r="N1880" s="317"/>
      <c r="O1880" s="322"/>
      <c r="P1880" s="322"/>
      <c r="Q1880" s="325"/>
      <c r="R1880" s="326"/>
    </row>
    <row r="1881" spans="1:22" ht="17.25" customHeight="1">
      <c r="A1881" s="313"/>
      <c r="B1881" s="398"/>
      <c r="C1881" s="340"/>
      <c r="D1881" s="313"/>
      <c r="E1881" s="313"/>
      <c r="F1881" s="315"/>
      <c r="G1881" s="349"/>
      <c r="H1881" s="385"/>
      <c r="I1881" s="401"/>
      <c r="J1881" s="385"/>
      <c r="K1881" s="388" t="str">
        <f>IFERROR((IF((I1892+J1892)&gt;12000*E1892,ROUNDUP(12000*E1892*I1892/(I1892+J1892),0),"")),"")</f>
        <v/>
      </c>
      <c r="L1881" s="388"/>
      <c r="M1881" s="391" t="str">
        <f>IFERROR((IF((I1892+J1892)&gt;12000*E1892,ROUNDUP(12000*E1892*J1892/(I1892+J1892),0),"")),"")</f>
        <v/>
      </c>
      <c r="N1881" s="392"/>
      <c r="O1881" s="351" t="str">
        <f>IF(AND(I1892="",K1881=""),"",MIN(I1892,K1881)+K1888)</f>
        <v/>
      </c>
      <c r="P1881" s="352"/>
      <c r="Q1881" s="355" t="str">
        <f>IF(AND(J1892="",M1881=""),"",MIN(J1892,M1881)+M1888)</f>
        <v/>
      </c>
      <c r="R1881" s="356"/>
    </row>
    <row r="1882" spans="1:22" ht="15.75" customHeight="1">
      <c r="A1882" s="313"/>
      <c r="B1882" s="398"/>
      <c r="C1882" s="341"/>
      <c r="D1882" s="313"/>
      <c r="E1882" s="313"/>
      <c r="F1882" s="315"/>
      <c r="G1882" s="349"/>
      <c r="H1882" s="385"/>
      <c r="I1882" s="401"/>
      <c r="J1882" s="385"/>
      <c r="K1882" s="389"/>
      <c r="L1882" s="389"/>
      <c r="M1882" s="393"/>
      <c r="N1882" s="394"/>
      <c r="O1882" s="353"/>
      <c r="P1882" s="353"/>
      <c r="Q1882" s="357"/>
      <c r="R1882" s="358"/>
    </row>
    <row r="1883" spans="1:22" ht="19.5" customHeight="1" thickBot="1">
      <c r="A1883" s="313"/>
      <c r="B1883" s="398"/>
      <c r="C1883" s="341"/>
      <c r="D1883" s="314"/>
      <c r="E1883" s="314"/>
      <c r="F1883" s="316"/>
      <c r="G1883" s="350"/>
      <c r="H1883" s="386"/>
      <c r="I1883" s="402"/>
      <c r="J1883" s="386"/>
      <c r="K1883" s="389"/>
      <c r="L1883" s="389"/>
      <c r="M1883" s="393"/>
      <c r="N1883" s="394"/>
      <c r="O1883" s="353"/>
      <c r="P1883" s="353"/>
      <c r="Q1883" s="357"/>
      <c r="R1883" s="358"/>
    </row>
    <row r="1884" spans="1:22" ht="45" customHeight="1">
      <c r="A1884" s="313"/>
      <c r="B1884" s="398"/>
      <c r="C1884" s="25" t="s">
        <v>66</v>
      </c>
      <c r="D1884" s="361" t="str">
        <f>IF('様式第６号(2)'!T283="","",'様式第６号(2)'!T283)</f>
        <v/>
      </c>
      <c r="E1884" s="361" t="str">
        <f>IF('様式第６号(3)'!W276="","",'様式第６号(3)'!W276)</f>
        <v/>
      </c>
      <c r="F1884" s="363" t="str">
        <f>IF(OR(D1884="",E1884=""),"",D1884+E1884)</f>
        <v/>
      </c>
      <c r="G1884" s="365" t="str">
        <f>IF(F1884&lt;=F1892,D1884,"")</f>
        <v/>
      </c>
      <c r="H1884" s="367" t="str">
        <f>IF(F1884&lt;=F1892,E1884,"")</f>
        <v/>
      </c>
      <c r="I1884" s="369" t="str">
        <f>IF('様式第６号(2)'!V283="","",'様式第６号(2)'!V283)</f>
        <v/>
      </c>
      <c r="J1884" s="371" t="str">
        <f>IF('様式第６号(3)'!P276="","",'様式第６号(3)'!P276)</f>
        <v/>
      </c>
      <c r="K1884" s="389"/>
      <c r="L1884" s="389"/>
      <c r="M1884" s="393"/>
      <c r="N1884" s="394"/>
      <c r="O1884" s="353"/>
      <c r="P1884" s="353"/>
      <c r="Q1884" s="357"/>
      <c r="R1884" s="358"/>
    </row>
    <row r="1885" spans="1:22" ht="19.5" customHeight="1" thickBot="1">
      <c r="A1885" s="313"/>
      <c r="B1885" s="398"/>
      <c r="C1885" s="340"/>
      <c r="D1885" s="362"/>
      <c r="E1885" s="362"/>
      <c r="F1885" s="364"/>
      <c r="G1885" s="366"/>
      <c r="H1885" s="368"/>
      <c r="I1885" s="370"/>
      <c r="J1885" s="372"/>
      <c r="K1885" s="390"/>
      <c r="L1885" s="390"/>
      <c r="M1885" s="395"/>
      <c r="N1885" s="396"/>
      <c r="O1885" s="354"/>
      <c r="P1885" s="354"/>
      <c r="Q1885" s="359"/>
      <c r="R1885" s="360"/>
    </row>
    <row r="1886" spans="1:22" ht="28.5" customHeight="1" thickBot="1">
      <c r="A1886" s="313"/>
      <c r="B1886" s="398"/>
      <c r="C1886" s="341"/>
      <c r="D1886" s="12" t="s">
        <v>11</v>
      </c>
      <c r="E1886" s="12" t="s">
        <v>12</v>
      </c>
      <c r="F1886" s="26" t="s">
        <v>13</v>
      </c>
      <c r="G1886" s="334" t="s">
        <v>67</v>
      </c>
      <c r="H1886" s="335"/>
      <c r="I1886" s="42" t="s">
        <v>68</v>
      </c>
      <c r="J1886" s="27" t="s">
        <v>69</v>
      </c>
      <c r="K1886" s="342" t="s">
        <v>70</v>
      </c>
      <c r="L1886" s="342"/>
      <c r="M1886" s="342"/>
      <c r="N1886" s="335"/>
    </row>
    <row r="1887" spans="1:22" ht="41.25" customHeight="1" thickBot="1">
      <c r="A1887" s="313"/>
      <c r="B1887" s="343" t="str">
        <f>IF('様式第６号(2)'!D283="","",'様式第６号(2)'!D283)</f>
        <v/>
      </c>
      <c r="C1887" s="341"/>
      <c r="D1887" s="313" t="s">
        <v>71</v>
      </c>
      <c r="E1887" s="313" t="s">
        <v>72</v>
      </c>
      <c r="F1887" s="315" t="s">
        <v>73</v>
      </c>
      <c r="G1887" s="42" t="s">
        <v>74</v>
      </c>
      <c r="H1887" s="27" t="s">
        <v>75</v>
      </c>
      <c r="I1887" s="42" t="s">
        <v>74</v>
      </c>
      <c r="J1887" s="27" t="s">
        <v>75</v>
      </c>
      <c r="K1887" s="345" t="s">
        <v>57</v>
      </c>
      <c r="L1887" s="346"/>
      <c r="M1887" s="347" t="s">
        <v>76</v>
      </c>
      <c r="N1887" s="346"/>
      <c r="O1887" s="28"/>
      <c r="P1887" s="4"/>
      <c r="Q1887" s="4"/>
    </row>
    <row r="1888" spans="1:22" ht="18.75" customHeight="1">
      <c r="A1888" s="313"/>
      <c r="B1888" s="343"/>
      <c r="C1888" s="29" t="s">
        <v>78</v>
      </c>
      <c r="D1888" s="313"/>
      <c r="E1888" s="313"/>
      <c r="F1888" s="315"/>
      <c r="G1888" s="348" t="s">
        <v>79</v>
      </c>
      <c r="H1888" s="384" t="s">
        <v>80</v>
      </c>
      <c r="I1888" s="387" t="str">
        <f>IF(E1892="","",MIN(G1884,G1892)+SUM(I1884))</f>
        <v/>
      </c>
      <c r="J1888" s="333" t="str">
        <f>IF(E1892="","",MIN(H1884,H1892)+SUM(J1884))</f>
        <v/>
      </c>
      <c r="K1888" s="373" t="str">
        <f>IF('様式第６号(2)'!AB283="","",'様式第６号(2)'!AB283)</f>
        <v/>
      </c>
      <c r="L1888" s="373"/>
      <c r="M1888" s="375" t="str">
        <f>IF('様式第６号(3)'!V276="","",'様式第６号(3)'!V276)</f>
        <v/>
      </c>
      <c r="N1888" s="376"/>
      <c r="P1888" s="4"/>
      <c r="Q1888" s="4"/>
    </row>
    <row r="1889" spans="1:22" ht="19.5" customHeight="1" thickBot="1">
      <c r="A1889" s="313"/>
      <c r="B1889" s="343"/>
      <c r="C1889" s="379" t="str">
        <f>IFERROR(C1885/C1881,"")</f>
        <v/>
      </c>
      <c r="D1889" s="313"/>
      <c r="E1889" s="313"/>
      <c r="F1889" s="315"/>
      <c r="G1889" s="349"/>
      <c r="H1889" s="385"/>
      <c r="I1889" s="328"/>
      <c r="J1889" s="330"/>
      <c r="K1889" s="373"/>
      <c r="L1889" s="373"/>
      <c r="M1889" s="375"/>
      <c r="N1889" s="376"/>
      <c r="P1889" s="4"/>
      <c r="Q1889" s="4"/>
    </row>
    <row r="1890" spans="1:22" ht="15.75" customHeight="1">
      <c r="A1890" s="313"/>
      <c r="B1890" s="343"/>
      <c r="C1890" s="380"/>
      <c r="D1890" s="313"/>
      <c r="E1890" s="313"/>
      <c r="F1890" s="315"/>
      <c r="G1890" s="349"/>
      <c r="H1890" s="385"/>
      <c r="I1890" s="30" t="s">
        <v>35</v>
      </c>
      <c r="J1890" s="31" t="s">
        <v>35</v>
      </c>
      <c r="K1890" s="373"/>
      <c r="L1890" s="373"/>
      <c r="M1890" s="375"/>
      <c r="N1890" s="376"/>
      <c r="P1890" s="4"/>
      <c r="Q1890" s="4"/>
    </row>
    <row r="1891" spans="1:22" ht="18.75" customHeight="1" thickBot="1">
      <c r="A1891" s="313"/>
      <c r="B1891" s="343"/>
      <c r="C1891" s="32" t="s">
        <v>82</v>
      </c>
      <c r="D1891" s="314"/>
      <c r="E1891" s="314"/>
      <c r="F1891" s="316"/>
      <c r="G1891" s="350"/>
      <c r="H1891" s="386"/>
      <c r="I1891" s="54">
        <f>'様式第６号(2)'!$I$18</f>
        <v>0</v>
      </c>
      <c r="J1891" s="55">
        <f>'様式第６号(3)'!$I$18</f>
        <v>0</v>
      </c>
      <c r="K1891" s="373"/>
      <c r="L1891" s="373"/>
      <c r="M1891" s="375"/>
      <c r="N1891" s="376"/>
      <c r="P1891" s="4"/>
      <c r="Q1891" s="4"/>
    </row>
    <row r="1892" spans="1:22" ht="45" customHeight="1">
      <c r="A1892" s="313"/>
      <c r="B1892" s="343"/>
      <c r="C1892" s="379" t="str">
        <f>IF(OR(C1881="",C1885=""),"",IF(AND(C1889&gt;=0.85,C1889&lt;=1.15),"○","×"))</f>
        <v/>
      </c>
      <c r="D1892" s="382" t="str">
        <f>IF(C1881="","",C1881)</f>
        <v/>
      </c>
      <c r="E1892" s="336"/>
      <c r="F1892" s="338" t="str">
        <f>IFERROR(D1892*E1892,"")</f>
        <v/>
      </c>
      <c r="G1892" s="327" t="str">
        <f>IF(F1892&lt;F1884,ROUNDUP(F1892*D1884/ F1884,0),"")</f>
        <v/>
      </c>
      <c r="H1892" s="329" t="str">
        <f>IF(F1892&lt;F1884,ROUNDUP(F1892*E1884/ F1884,0),"")</f>
        <v/>
      </c>
      <c r="I1892" s="331" t="str">
        <f>IFERROR(ROUNDUP(I1888*I1891,0),"")</f>
        <v/>
      </c>
      <c r="J1892" s="333" t="str">
        <f>IFERROR(ROUNDUP(J1888*J1891,0),"")</f>
        <v/>
      </c>
      <c r="K1892" s="373"/>
      <c r="L1892" s="373"/>
      <c r="M1892" s="375"/>
      <c r="N1892" s="376"/>
      <c r="P1892" s="4"/>
      <c r="Q1892" s="4"/>
    </row>
    <row r="1893" spans="1:22" ht="19.5" customHeight="1" thickBot="1">
      <c r="A1893" s="314"/>
      <c r="B1893" s="344"/>
      <c r="C1893" s="381"/>
      <c r="D1893" s="383"/>
      <c r="E1893" s="337"/>
      <c r="F1893" s="339"/>
      <c r="G1893" s="328"/>
      <c r="H1893" s="330"/>
      <c r="I1893" s="332"/>
      <c r="J1893" s="330"/>
      <c r="K1893" s="374"/>
      <c r="L1893" s="374"/>
      <c r="M1893" s="377"/>
      <c r="N1893" s="378"/>
      <c r="P1893" s="33"/>
      <c r="Q1893" s="34"/>
      <c r="R1893" s="34"/>
    </row>
    <row r="1894" spans="1:22" ht="24" customHeight="1" thickBot="1">
      <c r="A1894" s="10" t="s">
        <v>108</v>
      </c>
      <c r="B1894" s="11" t="s">
        <v>84</v>
      </c>
      <c r="C1894" s="12" t="s">
        <v>7</v>
      </c>
      <c r="D1894" s="12" t="s">
        <v>8</v>
      </c>
      <c r="E1894" s="12" t="s">
        <v>9</v>
      </c>
      <c r="F1894" s="13" t="s">
        <v>10</v>
      </c>
      <c r="G1894" s="334" t="s">
        <v>44</v>
      </c>
      <c r="H1894" s="335"/>
      <c r="I1894" s="334" t="s">
        <v>45</v>
      </c>
      <c r="J1894" s="335"/>
      <c r="K1894" s="318" t="s">
        <v>46</v>
      </c>
      <c r="L1894" s="403"/>
      <c r="M1894" s="403"/>
      <c r="N1894" s="319"/>
      <c r="O1894" s="404" t="s">
        <v>47</v>
      </c>
      <c r="P1894" s="404"/>
      <c r="Q1894" s="404"/>
      <c r="R1894" s="346"/>
      <c r="T1894" s="14"/>
      <c r="U1894" s="14"/>
      <c r="V1894" s="14"/>
    </row>
    <row r="1895" spans="1:22" ht="31.5" customHeight="1" thickBot="1">
      <c r="A1895" s="313">
        <v>117</v>
      </c>
      <c r="B1895" s="15" t="s">
        <v>48</v>
      </c>
      <c r="C1895" s="11" t="s">
        <v>49</v>
      </c>
      <c r="D1895" s="313" t="s">
        <v>50</v>
      </c>
      <c r="E1895" s="313" t="s">
        <v>51</v>
      </c>
      <c r="F1895" s="315" t="s">
        <v>52</v>
      </c>
      <c r="G1895" s="16" t="s">
        <v>53</v>
      </c>
      <c r="H1895" s="17" t="s">
        <v>54</v>
      </c>
      <c r="I1895" s="18" t="s">
        <v>53</v>
      </c>
      <c r="J1895" s="17" t="s">
        <v>54</v>
      </c>
      <c r="K1895" s="317" t="s">
        <v>55</v>
      </c>
      <c r="L1895" s="318"/>
      <c r="M1895" s="320" t="s">
        <v>56</v>
      </c>
      <c r="N1895" s="317"/>
      <c r="O1895" s="321" t="s">
        <v>57</v>
      </c>
      <c r="P1895" s="321"/>
      <c r="Q1895" s="323" t="s">
        <v>58</v>
      </c>
      <c r="R1895" s="324"/>
      <c r="T1895" s="19"/>
      <c r="U1895" s="43"/>
      <c r="V1895" s="20"/>
    </row>
    <row r="1896" spans="1:22" ht="24" customHeight="1" thickBot="1">
      <c r="A1896" s="313"/>
      <c r="B1896" s="397" t="str">
        <f>IF('様式第６号(2)'!B285="","",'様式第６号(2)'!B285)</f>
        <v/>
      </c>
      <c r="C1896" s="21" t="s">
        <v>59</v>
      </c>
      <c r="D1896" s="313"/>
      <c r="E1896" s="313"/>
      <c r="F1896" s="315"/>
      <c r="G1896" s="348" t="s">
        <v>60</v>
      </c>
      <c r="H1896" s="399" t="s">
        <v>61</v>
      </c>
      <c r="I1896" s="400" t="s">
        <v>62</v>
      </c>
      <c r="J1896" s="384" t="s">
        <v>63</v>
      </c>
      <c r="K1896" s="319"/>
      <c r="L1896" s="318"/>
      <c r="M1896" s="320"/>
      <c r="N1896" s="317"/>
      <c r="O1896" s="322"/>
      <c r="P1896" s="322"/>
      <c r="Q1896" s="325"/>
      <c r="R1896" s="326"/>
    </row>
    <row r="1897" spans="1:22" ht="17.25" customHeight="1">
      <c r="A1897" s="313"/>
      <c r="B1897" s="398"/>
      <c r="C1897" s="340"/>
      <c r="D1897" s="313"/>
      <c r="E1897" s="313"/>
      <c r="F1897" s="315"/>
      <c r="G1897" s="349"/>
      <c r="H1897" s="385"/>
      <c r="I1897" s="401"/>
      <c r="J1897" s="385"/>
      <c r="K1897" s="388" t="str">
        <f>IFERROR((IF((I1908+J1908)&gt;12000*E1908,ROUNDUP(12000*E1908*I1908/(I1908+J1908),0),"")),"")</f>
        <v/>
      </c>
      <c r="L1897" s="388"/>
      <c r="M1897" s="391" t="str">
        <f>IFERROR((IF((I1908+J1908)&gt;12000*E1908,ROUNDUP(12000*E1908*J1908/(I1908+J1908),0),"")),"")</f>
        <v/>
      </c>
      <c r="N1897" s="392"/>
      <c r="O1897" s="351" t="str">
        <f>IF(AND(I1908="",K1897=""),"",MIN(I1908,K1897)+K1904)</f>
        <v/>
      </c>
      <c r="P1897" s="352"/>
      <c r="Q1897" s="355" t="str">
        <f>IF(AND(J1908="",M1897=""),"",MIN(J1908,M1897)+M1904)</f>
        <v/>
      </c>
      <c r="R1897" s="356"/>
    </row>
    <row r="1898" spans="1:22" ht="15.75" customHeight="1">
      <c r="A1898" s="313"/>
      <c r="B1898" s="398"/>
      <c r="C1898" s="341"/>
      <c r="D1898" s="313"/>
      <c r="E1898" s="313"/>
      <c r="F1898" s="315"/>
      <c r="G1898" s="349"/>
      <c r="H1898" s="385"/>
      <c r="I1898" s="401"/>
      <c r="J1898" s="385"/>
      <c r="K1898" s="389"/>
      <c r="L1898" s="389"/>
      <c r="M1898" s="393"/>
      <c r="N1898" s="394"/>
      <c r="O1898" s="353"/>
      <c r="P1898" s="353"/>
      <c r="Q1898" s="357"/>
      <c r="R1898" s="358"/>
    </row>
    <row r="1899" spans="1:22" ht="19.5" customHeight="1" thickBot="1">
      <c r="A1899" s="313"/>
      <c r="B1899" s="398"/>
      <c r="C1899" s="341"/>
      <c r="D1899" s="314"/>
      <c r="E1899" s="314"/>
      <c r="F1899" s="316"/>
      <c r="G1899" s="350"/>
      <c r="H1899" s="386"/>
      <c r="I1899" s="402"/>
      <c r="J1899" s="386"/>
      <c r="K1899" s="389"/>
      <c r="L1899" s="389"/>
      <c r="M1899" s="393"/>
      <c r="N1899" s="394"/>
      <c r="O1899" s="353"/>
      <c r="P1899" s="353"/>
      <c r="Q1899" s="357"/>
      <c r="R1899" s="358"/>
    </row>
    <row r="1900" spans="1:22" ht="45" customHeight="1">
      <c r="A1900" s="313"/>
      <c r="B1900" s="398"/>
      <c r="C1900" s="25" t="s">
        <v>66</v>
      </c>
      <c r="D1900" s="361" t="str">
        <f>IF('様式第６号(2)'!T285="","",'様式第６号(2)'!T285)</f>
        <v/>
      </c>
      <c r="E1900" s="361" t="str">
        <f>IF('様式第６号(3)'!W278="","",'様式第６号(3)'!W278)</f>
        <v/>
      </c>
      <c r="F1900" s="363" t="str">
        <f>IF(OR(D1900="",E1900=""),"",D1900+E1900)</f>
        <v/>
      </c>
      <c r="G1900" s="365" t="str">
        <f>IF(F1900&lt;=F1908,D1900,"")</f>
        <v/>
      </c>
      <c r="H1900" s="367" t="str">
        <f>IF(F1900&lt;=F1908,E1900,"")</f>
        <v/>
      </c>
      <c r="I1900" s="369" t="str">
        <f>IF('様式第６号(2)'!V285="","",'様式第６号(2)'!V285)</f>
        <v/>
      </c>
      <c r="J1900" s="371" t="str">
        <f>IF('様式第６号(3)'!P278="","",'様式第６号(3)'!P278)</f>
        <v/>
      </c>
      <c r="K1900" s="389"/>
      <c r="L1900" s="389"/>
      <c r="M1900" s="393"/>
      <c r="N1900" s="394"/>
      <c r="O1900" s="353"/>
      <c r="P1900" s="353"/>
      <c r="Q1900" s="357"/>
      <c r="R1900" s="358"/>
    </row>
    <row r="1901" spans="1:22" ht="19.5" customHeight="1" thickBot="1">
      <c r="A1901" s="313"/>
      <c r="B1901" s="398"/>
      <c r="C1901" s="340"/>
      <c r="D1901" s="362"/>
      <c r="E1901" s="362"/>
      <c r="F1901" s="364"/>
      <c r="G1901" s="366"/>
      <c r="H1901" s="368"/>
      <c r="I1901" s="370"/>
      <c r="J1901" s="372"/>
      <c r="K1901" s="390"/>
      <c r="L1901" s="390"/>
      <c r="M1901" s="395"/>
      <c r="N1901" s="396"/>
      <c r="O1901" s="354"/>
      <c r="P1901" s="354"/>
      <c r="Q1901" s="359"/>
      <c r="R1901" s="360"/>
    </row>
    <row r="1902" spans="1:22" ht="28.5" customHeight="1" thickBot="1">
      <c r="A1902" s="313"/>
      <c r="B1902" s="398"/>
      <c r="C1902" s="341"/>
      <c r="D1902" s="12" t="s">
        <v>11</v>
      </c>
      <c r="E1902" s="12" t="s">
        <v>12</v>
      </c>
      <c r="F1902" s="26" t="s">
        <v>13</v>
      </c>
      <c r="G1902" s="334" t="s">
        <v>67</v>
      </c>
      <c r="H1902" s="335"/>
      <c r="I1902" s="42" t="s">
        <v>68</v>
      </c>
      <c r="J1902" s="27" t="s">
        <v>69</v>
      </c>
      <c r="K1902" s="342" t="s">
        <v>70</v>
      </c>
      <c r="L1902" s="342"/>
      <c r="M1902" s="342"/>
      <c r="N1902" s="335"/>
    </row>
    <row r="1903" spans="1:22" ht="41.25" customHeight="1" thickBot="1">
      <c r="A1903" s="313"/>
      <c r="B1903" s="343" t="str">
        <f>IF('様式第６号(2)'!D285="","",'様式第６号(2)'!D285)</f>
        <v/>
      </c>
      <c r="C1903" s="341"/>
      <c r="D1903" s="313" t="s">
        <v>71</v>
      </c>
      <c r="E1903" s="313" t="s">
        <v>72</v>
      </c>
      <c r="F1903" s="315" t="s">
        <v>73</v>
      </c>
      <c r="G1903" s="42" t="s">
        <v>74</v>
      </c>
      <c r="H1903" s="27" t="s">
        <v>75</v>
      </c>
      <c r="I1903" s="42" t="s">
        <v>74</v>
      </c>
      <c r="J1903" s="27" t="s">
        <v>75</v>
      </c>
      <c r="K1903" s="345" t="s">
        <v>57</v>
      </c>
      <c r="L1903" s="346"/>
      <c r="M1903" s="347" t="s">
        <v>76</v>
      </c>
      <c r="N1903" s="346"/>
      <c r="O1903" s="28"/>
      <c r="P1903" s="4"/>
      <c r="Q1903" s="4"/>
    </row>
    <row r="1904" spans="1:22" ht="18.75" customHeight="1">
      <c r="A1904" s="313"/>
      <c r="B1904" s="343"/>
      <c r="C1904" s="29" t="s">
        <v>78</v>
      </c>
      <c r="D1904" s="313"/>
      <c r="E1904" s="313"/>
      <c r="F1904" s="315"/>
      <c r="G1904" s="348" t="s">
        <v>79</v>
      </c>
      <c r="H1904" s="384" t="s">
        <v>80</v>
      </c>
      <c r="I1904" s="387" t="str">
        <f>IF(E1908="","",MIN(G1900,G1908)+SUM(I1900))</f>
        <v/>
      </c>
      <c r="J1904" s="333" t="str">
        <f>IF(E1908="","",MIN(H1900,H1908)+SUM(J1900))</f>
        <v/>
      </c>
      <c r="K1904" s="373" t="str">
        <f>IF('様式第６号(2)'!AB285="","",'様式第６号(2)'!AB285)</f>
        <v/>
      </c>
      <c r="L1904" s="373"/>
      <c r="M1904" s="375" t="str">
        <f>IF('様式第６号(3)'!V278="","",'様式第６号(3)'!V278)</f>
        <v/>
      </c>
      <c r="N1904" s="376"/>
      <c r="P1904" s="4"/>
      <c r="Q1904" s="4"/>
    </row>
    <row r="1905" spans="1:22" ht="19.5" customHeight="1" thickBot="1">
      <c r="A1905" s="313"/>
      <c r="B1905" s="343"/>
      <c r="C1905" s="379" t="str">
        <f>IFERROR(C1901/C1897,"")</f>
        <v/>
      </c>
      <c r="D1905" s="313"/>
      <c r="E1905" s="313"/>
      <c r="F1905" s="315"/>
      <c r="G1905" s="349"/>
      <c r="H1905" s="385"/>
      <c r="I1905" s="328"/>
      <c r="J1905" s="330"/>
      <c r="K1905" s="373"/>
      <c r="L1905" s="373"/>
      <c r="M1905" s="375"/>
      <c r="N1905" s="376"/>
      <c r="P1905" s="4"/>
      <c r="Q1905" s="4"/>
    </row>
    <row r="1906" spans="1:22" ht="15.75" customHeight="1">
      <c r="A1906" s="313"/>
      <c r="B1906" s="343"/>
      <c r="C1906" s="380"/>
      <c r="D1906" s="313"/>
      <c r="E1906" s="313"/>
      <c r="F1906" s="315"/>
      <c r="G1906" s="349"/>
      <c r="H1906" s="385"/>
      <c r="I1906" s="30" t="s">
        <v>35</v>
      </c>
      <c r="J1906" s="31" t="s">
        <v>35</v>
      </c>
      <c r="K1906" s="373"/>
      <c r="L1906" s="373"/>
      <c r="M1906" s="375"/>
      <c r="N1906" s="376"/>
      <c r="P1906" s="4"/>
      <c r="Q1906" s="4"/>
    </row>
    <row r="1907" spans="1:22" ht="18.75" customHeight="1" thickBot="1">
      <c r="A1907" s="313"/>
      <c r="B1907" s="343"/>
      <c r="C1907" s="32" t="s">
        <v>82</v>
      </c>
      <c r="D1907" s="314"/>
      <c r="E1907" s="314"/>
      <c r="F1907" s="316"/>
      <c r="G1907" s="350"/>
      <c r="H1907" s="386"/>
      <c r="I1907" s="54">
        <f>'様式第６号(2)'!$I$18</f>
        <v>0</v>
      </c>
      <c r="J1907" s="55">
        <f>'様式第６号(3)'!$I$18</f>
        <v>0</v>
      </c>
      <c r="K1907" s="373"/>
      <c r="L1907" s="373"/>
      <c r="M1907" s="375"/>
      <c r="N1907" s="376"/>
      <c r="P1907" s="4"/>
      <c r="Q1907" s="4"/>
    </row>
    <row r="1908" spans="1:22" ht="45" customHeight="1">
      <c r="A1908" s="313"/>
      <c r="B1908" s="343"/>
      <c r="C1908" s="379" t="str">
        <f>IF(OR(C1897="",C1901=""),"",IF(AND(C1905&gt;=0.85,C1905&lt;=1.15),"○","×"))</f>
        <v/>
      </c>
      <c r="D1908" s="382" t="str">
        <f>IF(C1897="","",C1897)</f>
        <v/>
      </c>
      <c r="E1908" s="336"/>
      <c r="F1908" s="338" t="str">
        <f>IFERROR(D1908*E1908,"")</f>
        <v/>
      </c>
      <c r="G1908" s="327" t="str">
        <f>IF(F1908&lt;F1900,ROUNDUP(F1908*D1900/ F1900,0),"")</f>
        <v/>
      </c>
      <c r="H1908" s="329" t="str">
        <f>IF(F1908&lt;F1900,ROUNDUP(F1908*E1900/ F1900,0),"")</f>
        <v/>
      </c>
      <c r="I1908" s="331" t="str">
        <f>IFERROR(ROUNDUP(I1904*I1907,0),"")</f>
        <v/>
      </c>
      <c r="J1908" s="333" t="str">
        <f>IFERROR(ROUNDUP(J1904*J1907,0),"")</f>
        <v/>
      </c>
      <c r="K1908" s="373"/>
      <c r="L1908" s="373"/>
      <c r="M1908" s="375"/>
      <c r="N1908" s="376"/>
      <c r="P1908" s="4"/>
      <c r="Q1908" s="4"/>
    </row>
    <row r="1909" spans="1:22" ht="19.5" customHeight="1" thickBot="1">
      <c r="A1909" s="314"/>
      <c r="B1909" s="344"/>
      <c r="C1909" s="381"/>
      <c r="D1909" s="383"/>
      <c r="E1909" s="337"/>
      <c r="F1909" s="339"/>
      <c r="G1909" s="328"/>
      <c r="H1909" s="330"/>
      <c r="I1909" s="332"/>
      <c r="J1909" s="330"/>
      <c r="K1909" s="374"/>
      <c r="L1909" s="374"/>
      <c r="M1909" s="377"/>
      <c r="N1909" s="378"/>
      <c r="P1909" s="33"/>
      <c r="Q1909" s="34"/>
      <c r="R1909" s="34"/>
    </row>
    <row r="1910" spans="1:22" ht="24" customHeight="1" thickBot="1">
      <c r="A1910" s="10" t="s">
        <v>108</v>
      </c>
      <c r="B1910" s="11" t="s">
        <v>84</v>
      </c>
      <c r="C1910" s="12" t="s">
        <v>7</v>
      </c>
      <c r="D1910" s="12" t="s">
        <v>8</v>
      </c>
      <c r="E1910" s="12" t="s">
        <v>9</v>
      </c>
      <c r="F1910" s="13" t="s">
        <v>10</v>
      </c>
      <c r="G1910" s="334" t="s">
        <v>44</v>
      </c>
      <c r="H1910" s="335"/>
      <c r="I1910" s="334" t="s">
        <v>45</v>
      </c>
      <c r="J1910" s="335"/>
      <c r="K1910" s="318" t="s">
        <v>46</v>
      </c>
      <c r="L1910" s="403"/>
      <c r="M1910" s="403"/>
      <c r="N1910" s="319"/>
      <c r="O1910" s="404" t="s">
        <v>47</v>
      </c>
      <c r="P1910" s="404"/>
      <c r="Q1910" s="404"/>
      <c r="R1910" s="346"/>
      <c r="T1910" s="14"/>
      <c r="U1910" s="14"/>
      <c r="V1910" s="14"/>
    </row>
    <row r="1911" spans="1:22" ht="31.5" customHeight="1" thickBot="1">
      <c r="A1911" s="313">
        <v>118</v>
      </c>
      <c r="B1911" s="15" t="s">
        <v>48</v>
      </c>
      <c r="C1911" s="11" t="s">
        <v>49</v>
      </c>
      <c r="D1911" s="313" t="s">
        <v>50</v>
      </c>
      <c r="E1911" s="313" t="s">
        <v>51</v>
      </c>
      <c r="F1911" s="315" t="s">
        <v>52</v>
      </c>
      <c r="G1911" s="16" t="s">
        <v>53</v>
      </c>
      <c r="H1911" s="17" t="s">
        <v>54</v>
      </c>
      <c r="I1911" s="18" t="s">
        <v>53</v>
      </c>
      <c r="J1911" s="17" t="s">
        <v>54</v>
      </c>
      <c r="K1911" s="317" t="s">
        <v>55</v>
      </c>
      <c r="L1911" s="318"/>
      <c r="M1911" s="320" t="s">
        <v>56</v>
      </c>
      <c r="N1911" s="317"/>
      <c r="O1911" s="321" t="s">
        <v>57</v>
      </c>
      <c r="P1911" s="321"/>
      <c r="Q1911" s="323" t="s">
        <v>58</v>
      </c>
      <c r="R1911" s="324"/>
      <c r="T1911" s="19"/>
      <c r="U1911" s="43"/>
      <c r="V1911" s="20"/>
    </row>
    <row r="1912" spans="1:22" ht="24" customHeight="1" thickBot="1">
      <c r="A1912" s="313"/>
      <c r="B1912" s="397" t="str">
        <f>IF('様式第６号(2)'!B287="","",'様式第６号(2)'!B287)</f>
        <v/>
      </c>
      <c r="C1912" s="21" t="s">
        <v>59</v>
      </c>
      <c r="D1912" s="313"/>
      <c r="E1912" s="313"/>
      <c r="F1912" s="315"/>
      <c r="G1912" s="348" t="s">
        <v>60</v>
      </c>
      <c r="H1912" s="399" t="s">
        <v>61</v>
      </c>
      <c r="I1912" s="400" t="s">
        <v>62</v>
      </c>
      <c r="J1912" s="384" t="s">
        <v>63</v>
      </c>
      <c r="K1912" s="319"/>
      <c r="L1912" s="318"/>
      <c r="M1912" s="320"/>
      <c r="N1912" s="317"/>
      <c r="O1912" s="322"/>
      <c r="P1912" s="322"/>
      <c r="Q1912" s="325"/>
      <c r="R1912" s="326"/>
    </row>
    <row r="1913" spans="1:22" ht="17.25" customHeight="1">
      <c r="A1913" s="313"/>
      <c r="B1913" s="398"/>
      <c r="C1913" s="340"/>
      <c r="D1913" s="313"/>
      <c r="E1913" s="313"/>
      <c r="F1913" s="315"/>
      <c r="G1913" s="349"/>
      <c r="H1913" s="385"/>
      <c r="I1913" s="401"/>
      <c r="J1913" s="385"/>
      <c r="K1913" s="388" t="str">
        <f>IFERROR((IF((I1924+J1924)&gt;12000*E1924,ROUNDUP(12000*E1924*I1924/(I1924+J1924),0),"")),"")</f>
        <v/>
      </c>
      <c r="L1913" s="388"/>
      <c r="M1913" s="391" t="str">
        <f>IFERROR((IF((I1924+J1924)&gt;12000*E1924,ROUNDUP(12000*E1924*J1924/(I1924+J1924),0),"")),"")</f>
        <v/>
      </c>
      <c r="N1913" s="392"/>
      <c r="O1913" s="351" t="str">
        <f>IF(AND(I1924="",K1913=""),"",MIN(I1924,K1913)+K1920)</f>
        <v/>
      </c>
      <c r="P1913" s="352"/>
      <c r="Q1913" s="355" t="str">
        <f>IF(AND(J1924="",M1913=""),"",MIN(J1924,M1913)+M1920)</f>
        <v/>
      </c>
      <c r="R1913" s="356"/>
    </row>
    <row r="1914" spans="1:22" ht="15.75" customHeight="1">
      <c r="A1914" s="313"/>
      <c r="B1914" s="398"/>
      <c r="C1914" s="341"/>
      <c r="D1914" s="313"/>
      <c r="E1914" s="313"/>
      <c r="F1914" s="315"/>
      <c r="G1914" s="349"/>
      <c r="H1914" s="385"/>
      <c r="I1914" s="401"/>
      <c r="J1914" s="385"/>
      <c r="K1914" s="389"/>
      <c r="L1914" s="389"/>
      <c r="M1914" s="393"/>
      <c r="N1914" s="394"/>
      <c r="O1914" s="353"/>
      <c r="P1914" s="353"/>
      <c r="Q1914" s="357"/>
      <c r="R1914" s="358"/>
    </row>
    <row r="1915" spans="1:22" ht="19.5" customHeight="1" thickBot="1">
      <c r="A1915" s="313"/>
      <c r="B1915" s="398"/>
      <c r="C1915" s="341"/>
      <c r="D1915" s="314"/>
      <c r="E1915" s="314"/>
      <c r="F1915" s="316"/>
      <c r="G1915" s="350"/>
      <c r="H1915" s="386"/>
      <c r="I1915" s="402"/>
      <c r="J1915" s="386"/>
      <c r="K1915" s="389"/>
      <c r="L1915" s="389"/>
      <c r="M1915" s="393"/>
      <c r="N1915" s="394"/>
      <c r="O1915" s="353"/>
      <c r="P1915" s="353"/>
      <c r="Q1915" s="357"/>
      <c r="R1915" s="358"/>
    </row>
    <row r="1916" spans="1:22" ht="45" customHeight="1">
      <c r="A1916" s="313"/>
      <c r="B1916" s="398"/>
      <c r="C1916" s="25" t="s">
        <v>66</v>
      </c>
      <c r="D1916" s="361" t="str">
        <f>IF('様式第６号(2)'!T287="","",'様式第６号(2)'!T287)</f>
        <v/>
      </c>
      <c r="E1916" s="361" t="str">
        <f>IF('様式第６号(3)'!W280="","",'様式第６号(3)'!W280)</f>
        <v/>
      </c>
      <c r="F1916" s="363" t="str">
        <f>IF(OR(D1916="",E1916=""),"",D1916+E1916)</f>
        <v/>
      </c>
      <c r="G1916" s="365" t="str">
        <f>IF(F1916&lt;=F1924,D1916,"")</f>
        <v/>
      </c>
      <c r="H1916" s="367" t="str">
        <f>IF(F1916&lt;=F1924,E1916,"")</f>
        <v/>
      </c>
      <c r="I1916" s="369" t="str">
        <f>IF('様式第６号(2)'!V287="","",'様式第６号(2)'!V287)</f>
        <v/>
      </c>
      <c r="J1916" s="371" t="str">
        <f>IF('様式第６号(3)'!P280="","",'様式第６号(3)'!P280)</f>
        <v/>
      </c>
      <c r="K1916" s="389"/>
      <c r="L1916" s="389"/>
      <c r="M1916" s="393"/>
      <c r="N1916" s="394"/>
      <c r="O1916" s="353"/>
      <c r="P1916" s="353"/>
      <c r="Q1916" s="357"/>
      <c r="R1916" s="358"/>
    </row>
    <row r="1917" spans="1:22" ht="19.5" customHeight="1" thickBot="1">
      <c r="A1917" s="313"/>
      <c r="B1917" s="398"/>
      <c r="C1917" s="340"/>
      <c r="D1917" s="362"/>
      <c r="E1917" s="362"/>
      <c r="F1917" s="364"/>
      <c r="G1917" s="366"/>
      <c r="H1917" s="368"/>
      <c r="I1917" s="370"/>
      <c r="J1917" s="372"/>
      <c r="K1917" s="390"/>
      <c r="L1917" s="390"/>
      <c r="M1917" s="395"/>
      <c r="N1917" s="396"/>
      <c r="O1917" s="354"/>
      <c r="P1917" s="354"/>
      <c r="Q1917" s="359"/>
      <c r="R1917" s="360"/>
    </row>
    <row r="1918" spans="1:22" ht="28.5" customHeight="1" thickBot="1">
      <c r="A1918" s="313"/>
      <c r="B1918" s="398"/>
      <c r="C1918" s="341"/>
      <c r="D1918" s="12" t="s">
        <v>11</v>
      </c>
      <c r="E1918" s="12" t="s">
        <v>12</v>
      </c>
      <c r="F1918" s="26" t="s">
        <v>13</v>
      </c>
      <c r="G1918" s="334" t="s">
        <v>67</v>
      </c>
      <c r="H1918" s="335"/>
      <c r="I1918" s="42" t="s">
        <v>68</v>
      </c>
      <c r="J1918" s="27" t="s">
        <v>69</v>
      </c>
      <c r="K1918" s="342" t="s">
        <v>70</v>
      </c>
      <c r="L1918" s="342"/>
      <c r="M1918" s="342"/>
      <c r="N1918" s="335"/>
    </row>
    <row r="1919" spans="1:22" ht="41.25" customHeight="1" thickBot="1">
      <c r="A1919" s="313"/>
      <c r="B1919" s="343" t="str">
        <f>IF('様式第６号(2)'!D287="","",'様式第６号(2)'!D287)</f>
        <v/>
      </c>
      <c r="C1919" s="341"/>
      <c r="D1919" s="313" t="s">
        <v>71</v>
      </c>
      <c r="E1919" s="313" t="s">
        <v>72</v>
      </c>
      <c r="F1919" s="315" t="s">
        <v>73</v>
      </c>
      <c r="G1919" s="42" t="s">
        <v>74</v>
      </c>
      <c r="H1919" s="27" t="s">
        <v>75</v>
      </c>
      <c r="I1919" s="42" t="s">
        <v>74</v>
      </c>
      <c r="J1919" s="27" t="s">
        <v>75</v>
      </c>
      <c r="K1919" s="345" t="s">
        <v>57</v>
      </c>
      <c r="L1919" s="346"/>
      <c r="M1919" s="347" t="s">
        <v>76</v>
      </c>
      <c r="N1919" s="346"/>
      <c r="O1919" s="28"/>
      <c r="P1919" s="4"/>
      <c r="Q1919" s="4"/>
      <c r="T1919" s="3"/>
      <c r="U1919" s="3"/>
      <c r="V1919" s="3"/>
    </row>
    <row r="1920" spans="1:22" ht="18.75" customHeight="1">
      <c r="A1920" s="313"/>
      <c r="B1920" s="343"/>
      <c r="C1920" s="29" t="s">
        <v>78</v>
      </c>
      <c r="D1920" s="313"/>
      <c r="E1920" s="313"/>
      <c r="F1920" s="315"/>
      <c r="G1920" s="348" t="s">
        <v>79</v>
      </c>
      <c r="H1920" s="384" t="s">
        <v>80</v>
      </c>
      <c r="I1920" s="387" t="str">
        <f>IF(E1924="","",MIN(G1916,G1924)+SUM(I1916))</f>
        <v/>
      </c>
      <c r="J1920" s="333" t="str">
        <f>IF(E1924="","",MIN(H1916,H1924)+SUM(J1916))</f>
        <v/>
      </c>
      <c r="K1920" s="373" t="str">
        <f>IF('様式第６号(2)'!AB287="","",'様式第６号(2)'!AB287)</f>
        <v/>
      </c>
      <c r="L1920" s="373"/>
      <c r="M1920" s="375" t="str">
        <f>IF('様式第６号(3)'!V280="","",'様式第６号(3)'!V280)</f>
        <v/>
      </c>
      <c r="N1920" s="376"/>
      <c r="P1920" s="4"/>
      <c r="Q1920" s="4"/>
      <c r="T1920" s="3"/>
      <c r="U1920" s="3"/>
      <c r="V1920" s="3"/>
    </row>
    <row r="1921" spans="1:22" ht="19.5" customHeight="1" thickBot="1">
      <c r="A1921" s="313"/>
      <c r="B1921" s="343"/>
      <c r="C1921" s="379" t="str">
        <f>IFERROR(C1917/C1913,"")</f>
        <v/>
      </c>
      <c r="D1921" s="313"/>
      <c r="E1921" s="313"/>
      <c r="F1921" s="315"/>
      <c r="G1921" s="349"/>
      <c r="H1921" s="385"/>
      <c r="I1921" s="328"/>
      <c r="J1921" s="330"/>
      <c r="K1921" s="373"/>
      <c r="L1921" s="373"/>
      <c r="M1921" s="375"/>
      <c r="N1921" s="376"/>
      <c r="P1921" s="4"/>
      <c r="Q1921" s="4"/>
      <c r="T1921" s="3"/>
      <c r="U1921" s="3"/>
      <c r="V1921" s="3"/>
    </row>
    <row r="1922" spans="1:22" ht="15.75" customHeight="1">
      <c r="A1922" s="313"/>
      <c r="B1922" s="343"/>
      <c r="C1922" s="380"/>
      <c r="D1922" s="313"/>
      <c r="E1922" s="313"/>
      <c r="F1922" s="315"/>
      <c r="G1922" s="349"/>
      <c r="H1922" s="385"/>
      <c r="I1922" s="30" t="s">
        <v>35</v>
      </c>
      <c r="J1922" s="31" t="s">
        <v>35</v>
      </c>
      <c r="K1922" s="373"/>
      <c r="L1922" s="373"/>
      <c r="M1922" s="375"/>
      <c r="N1922" s="376"/>
      <c r="P1922" s="4"/>
      <c r="Q1922" s="4"/>
      <c r="T1922" s="3"/>
      <c r="U1922" s="3"/>
      <c r="V1922" s="3"/>
    </row>
    <row r="1923" spans="1:22" ht="18.75" customHeight="1" thickBot="1">
      <c r="A1923" s="313"/>
      <c r="B1923" s="343"/>
      <c r="C1923" s="32" t="s">
        <v>82</v>
      </c>
      <c r="D1923" s="314"/>
      <c r="E1923" s="314"/>
      <c r="F1923" s="316"/>
      <c r="G1923" s="350"/>
      <c r="H1923" s="386"/>
      <c r="I1923" s="54">
        <f>'様式第６号(2)'!$I$18</f>
        <v>0</v>
      </c>
      <c r="J1923" s="55">
        <f>'様式第６号(3)'!$I$18</f>
        <v>0</v>
      </c>
      <c r="K1923" s="373"/>
      <c r="L1923" s="373"/>
      <c r="M1923" s="375"/>
      <c r="N1923" s="376"/>
      <c r="P1923" s="4"/>
      <c r="Q1923" s="4"/>
      <c r="T1923" s="3"/>
      <c r="U1923" s="3"/>
      <c r="V1923" s="3"/>
    </row>
    <row r="1924" spans="1:22" ht="45" customHeight="1">
      <c r="A1924" s="313"/>
      <c r="B1924" s="343"/>
      <c r="C1924" s="379" t="str">
        <f>IF(OR(C1913="",C1917=""),"",IF(AND(C1921&gt;=0.85,C1921&lt;=1.15),"○","×"))</f>
        <v/>
      </c>
      <c r="D1924" s="382" t="str">
        <f>IF(C1913="","",C1913)</f>
        <v/>
      </c>
      <c r="E1924" s="336"/>
      <c r="F1924" s="338" t="str">
        <f>IFERROR(D1924*E1924,"")</f>
        <v/>
      </c>
      <c r="G1924" s="327" t="str">
        <f>IF(F1924&lt;F1916,ROUNDUP(F1924*D1916/ F1916,0),"")</f>
        <v/>
      </c>
      <c r="H1924" s="329" t="str">
        <f>IF(F1924&lt;F1916,ROUNDUP(F1924*E1916/ F1916,0),"")</f>
        <v/>
      </c>
      <c r="I1924" s="331" t="str">
        <f>IFERROR(ROUNDUP(I1920*I1923,0),"")</f>
        <v/>
      </c>
      <c r="J1924" s="333" t="str">
        <f>IFERROR(ROUNDUP(J1920*J1923,0),"")</f>
        <v/>
      </c>
      <c r="K1924" s="373"/>
      <c r="L1924" s="373"/>
      <c r="M1924" s="375"/>
      <c r="N1924" s="376"/>
      <c r="P1924" s="4"/>
      <c r="Q1924" s="4"/>
      <c r="T1924" s="3"/>
      <c r="U1924" s="3"/>
      <c r="V1924" s="3"/>
    </row>
    <row r="1925" spans="1:22" ht="19.5" customHeight="1" thickBot="1">
      <c r="A1925" s="314"/>
      <c r="B1925" s="344"/>
      <c r="C1925" s="381"/>
      <c r="D1925" s="383"/>
      <c r="E1925" s="337"/>
      <c r="F1925" s="339"/>
      <c r="G1925" s="328"/>
      <c r="H1925" s="330"/>
      <c r="I1925" s="332"/>
      <c r="J1925" s="330"/>
      <c r="K1925" s="374"/>
      <c r="L1925" s="374"/>
      <c r="M1925" s="377"/>
      <c r="N1925" s="378"/>
      <c r="P1925" s="33"/>
      <c r="Q1925" s="34"/>
      <c r="R1925" s="34"/>
    </row>
    <row r="1926" spans="1:22" ht="24" customHeight="1" thickBot="1">
      <c r="A1926" s="10" t="s">
        <v>108</v>
      </c>
      <c r="B1926" s="11" t="s">
        <v>84</v>
      </c>
      <c r="C1926" s="12" t="s">
        <v>7</v>
      </c>
      <c r="D1926" s="12" t="s">
        <v>8</v>
      </c>
      <c r="E1926" s="12" t="s">
        <v>9</v>
      </c>
      <c r="F1926" s="13" t="s">
        <v>10</v>
      </c>
      <c r="G1926" s="334" t="s">
        <v>44</v>
      </c>
      <c r="H1926" s="335"/>
      <c r="I1926" s="334" t="s">
        <v>45</v>
      </c>
      <c r="J1926" s="335"/>
      <c r="K1926" s="318" t="s">
        <v>46</v>
      </c>
      <c r="L1926" s="403"/>
      <c r="M1926" s="403"/>
      <c r="N1926" s="319"/>
      <c r="O1926" s="404" t="s">
        <v>47</v>
      </c>
      <c r="P1926" s="404"/>
      <c r="Q1926" s="404"/>
      <c r="R1926" s="346"/>
      <c r="T1926" s="14"/>
      <c r="U1926" s="14"/>
      <c r="V1926" s="14"/>
    </row>
    <row r="1927" spans="1:22" ht="31.5" customHeight="1" thickBot="1">
      <c r="A1927" s="313">
        <v>119</v>
      </c>
      <c r="B1927" s="15" t="s">
        <v>48</v>
      </c>
      <c r="C1927" s="11" t="s">
        <v>49</v>
      </c>
      <c r="D1927" s="313" t="s">
        <v>50</v>
      </c>
      <c r="E1927" s="313" t="s">
        <v>51</v>
      </c>
      <c r="F1927" s="315" t="s">
        <v>52</v>
      </c>
      <c r="G1927" s="16" t="s">
        <v>53</v>
      </c>
      <c r="H1927" s="17" t="s">
        <v>54</v>
      </c>
      <c r="I1927" s="18" t="s">
        <v>53</v>
      </c>
      <c r="J1927" s="17" t="s">
        <v>54</v>
      </c>
      <c r="K1927" s="317" t="s">
        <v>55</v>
      </c>
      <c r="L1927" s="318"/>
      <c r="M1927" s="320" t="s">
        <v>56</v>
      </c>
      <c r="N1927" s="317"/>
      <c r="O1927" s="321" t="s">
        <v>57</v>
      </c>
      <c r="P1927" s="321"/>
      <c r="Q1927" s="323" t="s">
        <v>58</v>
      </c>
      <c r="R1927" s="324"/>
      <c r="T1927" s="19"/>
      <c r="U1927" s="43"/>
      <c r="V1927" s="20"/>
    </row>
    <row r="1928" spans="1:22" ht="24" customHeight="1" thickBot="1">
      <c r="A1928" s="313"/>
      <c r="B1928" s="397" t="str">
        <f>IF('様式第６号(2)'!B289="","",'様式第６号(2)'!B289)</f>
        <v/>
      </c>
      <c r="C1928" s="21" t="s">
        <v>59</v>
      </c>
      <c r="D1928" s="313"/>
      <c r="E1928" s="313"/>
      <c r="F1928" s="315"/>
      <c r="G1928" s="348" t="s">
        <v>60</v>
      </c>
      <c r="H1928" s="399" t="s">
        <v>61</v>
      </c>
      <c r="I1928" s="400" t="s">
        <v>62</v>
      </c>
      <c r="J1928" s="384" t="s">
        <v>63</v>
      </c>
      <c r="K1928" s="319"/>
      <c r="L1928" s="318"/>
      <c r="M1928" s="320"/>
      <c r="N1928" s="317"/>
      <c r="O1928" s="322"/>
      <c r="P1928" s="322"/>
      <c r="Q1928" s="325"/>
      <c r="R1928" s="326"/>
    </row>
    <row r="1929" spans="1:22" ht="17.25" customHeight="1">
      <c r="A1929" s="313"/>
      <c r="B1929" s="398"/>
      <c r="C1929" s="340"/>
      <c r="D1929" s="313"/>
      <c r="E1929" s="313"/>
      <c r="F1929" s="315"/>
      <c r="G1929" s="349"/>
      <c r="H1929" s="385"/>
      <c r="I1929" s="401"/>
      <c r="J1929" s="385"/>
      <c r="K1929" s="388" t="str">
        <f>IFERROR((IF((I1940+J1940)&gt;12000*E1940,ROUNDUP(12000*E1940*I1940/(I1940+J1940),0),"")),"")</f>
        <v/>
      </c>
      <c r="L1929" s="388"/>
      <c r="M1929" s="391" t="str">
        <f>IFERROR((IF((I1940+J1940)&gt;12000*E1940,ROUNDUP(12000*E1940*J1940/(I1940+J1940),0),"")),"")</f>
        <v/>
      </c>
      <c r="N1929" s="392"/>
      <c r="O1929" s="351" t="str">
        <f>IF(AND(I1940="",K1929=""),"",MIN(I1940,K1929)+K1936)</f>
        <v/>
      </c>
      <c r="P1929" s="352"/>
      <c r="Q1929" s="355" t="str">
        <f>IF(AND(J1940="",M1929=""),"",MIN(J1940,M1929)+M1936)</f>
        <v/>
      </c>
      <c r="R1929" s="356"/>
    </row>
    <row r="1930" spans="1:22" ht="15.75" customHeight="1">
      <c r="A1930" s="313"/>
      <c r="B1930" s="398"/>
      <c r="C1930" s="341"/>
      <c r="D1930" s="313"/>
      <c r="E1930" s="313"/>
      <c r="F1930" s="315"/>
      <c r="G1930" s="349"/>
      <c r="H1930" s="385"/>
      <c r="I1930" s="401"/>
      <c r="J1930" s="385"/>
      <c r="K1930" s="389"/>
      <c r="L1930" s="389"/>
      <c r="M1930" s="393"/>
      <c r="N1930" s="394"/>
      <c r="O1930" s="353"/>
      <c r="P1930" s="353"/>
      <c r="Q1930" s="357"/>
      <c r="R1930" s="358"/>
    </row>
    <row r="1931" spans="1:22" ht="19.5" customHeight="1" thickBot="1">
      <c r="A1931" s="313"/>
      <c r="B1931" s="398"/>
      <c r="C1931" s="341"/>
      <c r="D1931" s="314"/>
      <c r="E1931" s="314"/>
      <c r="F1931" s="316"/>
      <c r="G1931" s="350"/>
      <c r="H1931" s="386"/>
      <c r="I1931" s="402"/>
      <c r="J1931" s="386"/>
      <c r="K1931" s="389"/>
      <c r="L1931" s="389"/>
      <c r="M1931" s="393"/>
      <c r="N1931" s="394"/>
      <c r="O1931" s="353"/>
      <c r="P1931" s="353"/>
      <c r="Q1931" s="357"/>
      <c r="R1931" s="358"/>
    </row>
    <row r="1932" spans="1:22" ht="45" customHeight="1">
      <c r="A1932" s="313"/>
      <c r="B1932" s="398"/>
      <c r="C1932" s="25" t="s">
        <v>66</v>
      </c>
      <c r="D1932" s="361" t="str">
        <f>IF('様式第６号(2)'!T289="","",'様式第６号(2)'!T289)</f>
        <v/>
      </c>
      <c r="E1932" s="361" t="str">
        <f>IF('様式第６号(3)'!W282="","",'様式第６号(3)'!W282)</f>
        <v/>
      </c>
      <c r="F1932" s="363" t="str">
        <f>IF(OR(D1932="",E1932=""),"",D1932+E1932)</f>
        <v/>
      </c>
      <c r="G1932" s="365" t="str">
        <f>IF(F1932&lt;=F1940,D1932,"")</f>
        <v/>
      </c>
      <c r="H1932" s="367" t="str">
        <f>IF(F1932&lt;=F1940,E1932,"")</f>
        <v/>
      </c>
      <c r="I1932" s="369" t="str">
        <f>IF('様式第６号(2)'!V289="","",'様式第６号(2)'!V289)</f>
        <v/>
      </c>
      <c r="J1932" s="371" t="str">
        <f>IF('様式第６号(3)'!P282="","",'様式第６号(3)'!P282)</f>
        <v/>
      </c>
      <c r="K1932" s="389"/>
      <c r="L1932" s="389"/>
      <c r="M1932" s="393"/>
      <c r="N1932" s="394"/>
      <c r="O1932" s="353"/>
      <c r="P1932" s="353"/>
      <c r="Q1932" s="357"/>
      <c r="R1932" s="358"/>
    </row>
    <row r="1933" spans="1:22" ht="19.5" customHeight="1" thickBot="1">
      <c r="A1933" s="313"/>
      <c r="B1933" s="398"/>
      <c r="C1933" s="340"/>
      <c r="D1933" s="362"/>
      <c r="E1933" s="362"/>
      <c r="F1933" s="364"/>
      <c r="G1933" s="366"/>
      <c r="H1933" s="368"/>
      <c r="I1933" s="370"/>
      <c r="J1933" s="372"/>
      <c r="K1933" s="390"/>
      <c r="L1933" s="390"/>
      <c r="M1933" s="395"/>
      <c r="N1933" s="396"/>
      <c r="O1933" s="354"/>
      <c r="P1933" s="354"/>
      <c r="Q1933" s="359"/>
      <c r="R1933" s="360"/>
    </row>
    <row r="1934" spans="1:22" ht="28.5" customHeight="1" thickBot="1">
      <c r="A1934" s="313"/>
      <c r="B1934" s="398"/>
      <c r="C1934" s="341"/>
      <c r="D1934" s="12" t="s">
        <v>11</v>
      </c>
      <c r="E1934" s="12" t="s">
        <v>12</v>
      </c>
      <c r="F1934" s="26" t="s">
        <v>13</v>
      </c>
      <c r="G1934" s="334" t="s">
        <v>67</v>
      </c>
      <c r="H1934" s="335"/>
      <c r="I1934" s="42" t="s">
        <v>68</v>
      </c>
      <c r="J1934" s="27" t="s">
        <v>69</v>
      </c>
      <c r="K1934" s="342" t="s">
        <v>70</v>
      </c>
      <c r="L1934" s="342"/>
      <c r="M1934" s="342"/>
      <c r="N1934" s="335"/>
    </row>
    <row r="1935" spans="1:22" ht="41.25" customHeight="1" thickBot="1">
      <c r="A1935" s="313"/>
      <c r="B1935" s="343" t="str">
        <f>IF('様式第６号(2)'!D289="","",'様式第６号(2)'!D289)</f>
        <v/>
      </c>
      <c r="C1935" s="341"/>
      <c r="D1935" s="313" t="s">
        <v>71</v>
      </c>
      <c r="E1935" s="313" t="s">
        <v>72</v>
      </c>
      <c r="F1935" s="315" t="s">
        <v>73</v>
      </c>
      <c r="G1935" s="42" t="s">
        <v>74</v>
      </c>
      <c r="H1935" s="27" t="s">
        <v>75</v>
      </c>
      <c r="I1935" s="42" t="s">
        <v>74</v>
      </c>
      <c r="J1935" s="27" t="s">
        <v>75</v>
      </c>
      <c r="K1935" s="345" t="s">
        <v>57</v>
      </c>
      <c r="L1935" s="346"/>
      <c r="M1935" s="347" t="s">
        <v>76</v>
      </c>
      <c r="N1935" s="346"/>
      <c r="O1935" s="28"/>
      <c r="P1935" s="4"/>
      <c r="Q1935" s="4"/>
    </row>
    <row r="1936" spans="1:22" ht="18.75" customHeight="1">
      <c r="A1936" s="313"/>
      <c r="B1936" s="343"/>
      <c r="C1936" s="29" t="s">
        <v>78</v>
      </c>
      <c r="D1936" s="313"/>
      <c r="E1936" s="313"/>
      <c r="F1936" s="315"/>
      <c r="G1936" s="348" t="s">
        <v>79</v>
      </c>
      <c r="H1936" s="384" t="s">
        <v>80</v>
      </c>
      <c r="I1936" s="387" t="str">
        <f>IF(E1940="","",MIN(G1932,G1940)+SUM(I1932))</f>
        <v/>
      </c>
      <c r="J1936" s="333" t="str">
        <f>IF(E1940="","",MIN(H1932,H1940)+SUM(J1932))</f>
        <v/>
      </c>
      <c r="K1936" s="373" t="str">
        <f>IF('様式第６号(2)'!AB289="","",'様式第６号(2)'!AB289)</f>
        <v/>
      </c>
      <c r="L1936" s="373"/>
      <c r="M1936" s="375" t="str">
        <f>IF('様式第６号(3)'!V282="","",'様式第６号(3)'!V282)</f>
        <v/>
      </c>
      <c r="N1936" s="376"/>
      <c r="P1936" s="4"/>
      <c r="Q1936" s="4"/>
    </row>
    <row r="1937" spans="1:22" ht="19.5" customHeight="1" thickBot="1">
      <c r="A1937" s="313"/>
      <c r="B1937" s="343"/>
      <c r="C1937" s="379" t="str">
        <f>IFERROR(C1933/C1929,"")</f>
        <v/>
      </c>
      <c r="D1937" s="313"/>
      <c r="E1937" s="313"/>
      <c r="F1937" s="315"/>
      <c r="G1937" s="349"/>
      <c r="H1937" s="385"/>
      <c r="I1937" s="328"/>
      <c r="J1937" s="330"/>
      <c r="K1937" s="373"/>
      <c r="L1937" s="373"/>
      <c r="M1937" s="375"/>
      <c r="N1937" s="376"/>
      <c r="P1937" s="4"/>
      <c r="Q1937" s="4"/>
    </row>
    <row r="1938" spans="1:22" ht="15.75" customHeight="1">
      <c r="A1938" s="313"/>
      <c r="B1938" s="343"/>
      <c r="C1938" s="380"/>
      <c r="D1938" s="313"/>
      <c r="E1938" s="313"/>
      <c r="F1938" s="315"/>
      <c r="G1938" s="349"/>
      <c r="H1938" s="385"/>
      <c r="I1938" s="30" t="s">
        <v>35</v>
      </c>
      <c r="J1938" s="31" t="s">
        <v>35</v>
      </c>
      <c r="K1938" s="373"/>
      <c r="L1938" s="373"/>
      <c r="M1938" s="375"/>
      <c r="N1938" s="376"/>
      <c r="P1938" s="4"/>
      <c r="Q1938" s="4"/>
    </row>
    <row r="1939" spans="1:22" ht="18.75" customHeight="1" thickBot="1">
      <c r="A1939" s="313"/>
      <c r="B1939" s="343"/>
      <c r="C1939" s="32" t="s">
        <v>82</v>
      </c>
      <c r="D1939" s="314"/>
      <c r="E1939" s="314"/>
      <c r="F1939" s="316"/>
      <c r="G1939" s="350"/>
      <c r="H1939" s="386"/>
      <c r="I1939" s="54">
        <f>'様式第６号(2)'!$I$18</f>
        <v>0</v>
      </c>
      <c r="J1939" s="55">
        <f>'様式第６号(3)'!$I$18</f>
        <v>0</v>
      </c>
      <c r="K1939" s="373"/>
      <c r="L1939" s="373"/>
      <c r="M1939" s="375"/>
      <c r="N1939" s="376"/>
      <c r="P1939" s="4"/>
      <c r="Q1939" s="4"/>
    </row>
    <row r="1940" spans="1:22" ht="45" customHeight="1">
      <c r="A1940" s="313"/>
      <c r="B1940" s="343"/>
      <c r="C1940" s="379" t="str">
        <f>IF(OR(C1929="",C1933=""),"",IF(AND(C1937&gt;=0.85,C1937&lt;=1.15),"○","×"))</f>
        <v/>
      </c>
      <c r="D1940" s="382" t="str">
        <f>IF(C1929="","",C1929)</f>
        <v/>
      </c>
      <c r="E1940" s="336"/>
      <c r="F1940" s="338" t="str">
        <f>IFERROR(D1940*E1940,"")</f>
        <v/>
      </c>
      <c r="G1940" s="327" t="str">
        <f>IF(F1940&lt;F1932,ROUNDUP(F1940*D1932/ F1932,0),"")</f>
        <v/>
      </c>
      <c r="H1940" s="329" t="str">
        <f>IF(F1940&lt;F1932,ROUNDUP(F1940*E1932/ F1932,0),"")</f>
        <v/>
      </c>
      <c r="I1940" s="331" t="str">
        <f>IFERROR(ROUNDUP(I1936*I1939,0),"")</f>
        <v/>
      </c>
      <c r="J1940" s="333" t="str">
        <f>IFERROR(ROUNDUP(J1936*J1939,0),"")</f>
        <v/>
      </c>
      <c r="K1940" s="373"/>
      <c r="L1940" s="373"/>
      <c r="M1940" s="375"/>
      <c r="N1940" s="376"/>
      <c r="P1940" s="4"/>
      <c r="Q1940" s="4"/>
    </row>
    <row r="1941" spans="1:22" ht="19.5" customHeight="1" thickBot="1">
      <c r="A1941" s="314"/>
      <c r="B1941" s="344"/>
      <c r="C1941" s="381"/>
      <c r="D1941" s="383"/>
      <c r="E1941" s="337"/>
      <c r="F1941" s="339"/>
      <c r="G1941" s="328"/>
      <c r="H1941" s="330"/>
      <c r="I1941" s="332"/>
      <c r="J1941" s="330"/>
      <c r="K1941" s="374"/>
      <c r="L1941" s="374"/>
      <c r="M1941" s="377"/>
      <c r="N1941" s="378"/>
      <c r="P1941" s="33"/>
      <c r="Q1941" s="34"/>
      <c r="R1941" s="34"/>
    </row>
    <row r="1942" spans="1:22" ht="24" customHeight="1" thickBot="1">
      <c r="A1942" s="10" t="s">
        <v>108</v>
      </c>
      <c r="B1942" s="11" t="s">
        <v>84</v>
      </c>
      <c r="C1942" s="12" t="s">
        <v>7</v>
      </c>
      <c r="D1942" s="12" t="s">
        <v>8</v>
      </c>
      <c r="E1942" s="12" t="s">
        <v>9</v>
      </c>
      <c r="F1942" s="13" t="s">
        <v>10</v>
      </c>
      <c r="G1942" s="334" t="s">
        <v>44</v>
      </c>
      <c r="H1942" s="335"/>
      <c r="I1942" s="334" t="s">
        <v>45</v>
      </c>
      <c r="J1942" s="335"/>
      <c r="K1942" s="318" t="s">
        <v>46</v>
      </c>
      <c r="L1942" s="403"/>
      <c r="M1942" s="403"/>
      <c r="N1942" s="319"/>
      <c r="O1942" s="404" t="s">
        <v>47</v>
      </c>
      <c r="P1942" s="404"/>
      <c r="Q1942" s="404"/>
      <c r="R1942" s="346"/>
      <c r="T1942" s="14"/>
      <c r="U1942" s="14"/>
      <c r="V1942" s="14"/>
    </row>
    <row r="1943" spans="1:22" ht="31.5" customHeight="1" thickBot="1">
      <c r="A1943" s="313">
        <v>120</v>
      </c>
      <c r="B1943" s="15" t="s">
        <v>48</v>
      </c>
      <c r="C1943" s="11" t="s">
        <v>49</v>
      </c>
      <c r="D1943" s="313" t="s">
        <v>50</v>
      </c>
      <c r="E1943" s="313" t="s">
        <v>51</v>
      </c>
      <c r="F1943" s="315" t="s">
        <v>52</v>
      </c>
      <c r="G1943" s="16" t="s">
        <v>53</v>
      </c>
      <c r="H1943" s="17" t="s">
        <v>54</v>
      </c>
      <c r="I1943" s="18" t="s">
        <v>53</v>
      </c>
      <c r="J1943" s="17" t="s">
        <v>54</v>
      </c>
      <c r="K1943" s="317" t="s">
        <v>55</v>
      </c>
      <c r="L1943" s="318"/>
      <c r="M1943" s="320" t="s">
        <v>56</v>
      </c>
      <c r="N1943" s="317"/>
      <c r="O1943" s="321" t="s">
        <v>57</v>
      </c>
      <c r="P1943" s="321"/>
      <c r="Q1943" s="323" t="s">
        <v>58</v>
      </c>
      <c r="R1943" s="324"/>
      <c r="T1943" s="19"/>
      <c r="U1943" s="43"/>
      <c r="V1943" s="20"/>
    </row>
    <row r="1944" spans="1:22" ht="24" customHeight="1" thickBot="1">
      <c r="A1944" s="313"/>
      <c r="B1944" s="397" t="str">
        <f>IF('様式第６号(2)'!B291="","",'様式第６号(2)'!B291)</f>
        <v/>
      </c>
      <c r="C1944" s="21" t="s">
        <v>59</v>
      </c>
      <c r="D1944" s="313"/>
      <c r="E1944" s="313"/>
      <c r="F1944" s="315"/>
      <c r="G1944" s="348" t="s">
        <v>60</v>
      </c>
      <c r="H1944" s="399" t="s">
        <v>61</v>
      </c>
      <c r="I1944" s="400" t="s">
        <v>62</v>
      </c>
      <c r="J1944" s="384" t="s">
        <v>63</v>
      </c>
      <c r="K1944" s="319"/>
      <c r="L1944" s="318"/>
      <c r="M1944" s="320"/>
      <c r="N1944" s="317"/>
      <c r="O1944" s="322"/>
      <c r="P1944" s="322"/>
      <c r="Q1944" s="325"/>
      <c r="R1944" s="326"/>
    </row>
    <row r="1945" spans="1:22" ht="17.25" customHeight="1">
      <c r="A1945" s="313"/>
      <c r="B1945" s="398"/>
      <c r="C1945" s="340"/>
      <c r="D1945" s="313"/>
      <c r="E1945" s="313"/>
      <c r="F1945" s="315"/>
      <c r="G1945" s="349"/>
      <c r="H1945" s="385"/>
      <c r="I1945" s="401"/>
      <c r="J1945" s="385"/>
      <c r="K1945" s="388" t="str">
        <f>IFERROR((IF((I1956+J1956)&gt;12000*E1956,ROUNDUP(12000*E1956*I1956/(I1956+J1956),0),"")),"")</f>
        <v/>
      </c>
      <c r="L1945" s="388"/>
      <c r="M1945" s="391" t="str">
        <f>IFERROR((IF((I1956+J1956)&gt;12000*E1956,ROUNDUP(12000*E1956*J1956/(I1956+J1956),0),"")),"")</f>
        <v/>
      </c>
      <c r="N1945" s="392"/>
      <c r="O1945" s="351" t="str">
        <f>IF(AND(I1956="",K1945=""),"",MIN(I1956,K1945)+K1952)</f>
        <v/>
      </c>
      <c r="P1945" s="352"/>
      <c r="Q1945" s="355" t="str">
        <f>IF(AND(J1956="",M1945=""),"",MIN(J1956,M1945)+M1952)</f>
        <v/>
      </c>
      <c r="R1945" s="356"/>
    </row>
    <row r="1946" spans="1:22" ht="15.75" customHeight="1">
      <c r="A1946" s="313"/>
      <c r="B1946" s="398"/>
      <c r="C1946" s="341"/>
      <c r="D1946" s="313"/>
      <c r="E1946" s="313"/>
      <c r="F1946" s="315"/>
      <c r="G1946" s="349"/>
      <c r="H1946" s="385"/>
      <c r="I1946" s="401"/>
      <c r="J1946" s="385"/>
      <c r="K1946" s="389"/>
      <c r="L1946" s="389"/>
      <c r="M1946" s="393"/>
      <c r="N1946" s="394"/>
      <c r="O1946" s="353"/>
      <c r="P1946" s="353"/>
      <c r="Q1946" s="357"/>
      <c r="R1946" s="358"/>
    </row>
    <row r="1947" spans="1:22" ht="19.5" customHeight="1" thickBot="1">
      <c r="A1947" s="313"/>
      <c r="B1947" s="398"/>
      <c r="C1947" s="341"/>
      <c r="D1947" s="314"/>
      <c r="E1947" s="314"/>
      <c r="F1947" s="316"/>
      <c r="G1947" s="350"/>
      <c r="H1947" s="386"/>
      <c r="I1947" s="402"/>
      <c r="J1947" s="386"/>
      <c r="K1947" s="389"/>
      <c r="L1947" s="389"/>
      <c r="M1947" s="393"/>
      <c r="N1947" s="394"/>
      <c r="O1947" s="353"/>
      <c r="P1947" s="353"/>
      <c r="Q1947" s="357"/>
      <c r="R1947" s="358"/>
    </row>
    <row r="1948" spans="1:22" ht="45" customHeight="1">
      <c r="A1948" s="313"/>
      <c r="B1948" s="398"/>
      <c r="C1948" s="25" t="s">
        <v>66</v>
      </c>
      <c r="D1948" s="361" t="str">
        <f>IF('様式第６号(2)'!T291="","",'様式第６号(2)'!T291)</f>
        <v/>
      </c>
      <c r="E1948" s="361" t="str">
        <f>IF('様式第６号(3)'!W284="","",'様式第６号(3)'!W284)</f>
        <v/>
      </c>
      <c r="F1948" s="363" t="str">
        <f>IF(OR(D1948="",E1948=""),"",D1948+E1948)</f>
        <v/>
      </c>
      <c r="G1948" s="365" t="str">
        <f>IF(F1948&lt;=F1956,D1948,"")</f>
        <v/>
      </c>
      <c r="H1948" s="367" t="str">
        <f>IF(F1948&lt;=F1956,E1948,"")</f>
        <v/>
      </c>
      <c r="I1948" s="369" t="str">
        <f>IF('様式第６号(2)'!V291="","",'様式第６号(2)'!V291)</f>
        <v/>
      </c>
      <c r="J1948" s="371" t="str">
        <f>IF('様式第６号(3)'!P284="","",'様式第６号(3)'!P284)</f>
        <v/>
      </c>
      <c r="K1948" s="389"/>
      <c r="L1948" s="389"/>
      <c r="M1948" s="393"/>
      <c r="N1948" s="394"/>
      <c r="O1948" s="353"/>
      <c r="P1948" s="353"/>
      <c r="Q1948" s="357"/>
      <c r="R1948" s="358"/>
    </row>
    <row r="1949" spans="1:22" ht="19.5" customHeight="1" thickBot="1">
      <c r="A1949" s="313"/>
      <c r="B1949" s="398"/>
      <c r="C1949" s="340"/>
      <c r="D1949" s="362"/>
      <c r="E1949" s="362"/>
      <c r="F1949" s="364"/>
      <c r="G1949" s="366"/>
      <c r="H1949" s="368"/>
      <c r="I1949" s="370"/>
      <c r="J1949" s="372"/>
      <c r="K1949" s="390"/>
      <c r="L1949" s="390"/>
      <c r="M1949" s="395"/>
      <c r="N1949" s="396"/>
      <c r="O1949" s="354"/>
      <c r="P1949" s="354"/>
      <c r="Q1949" s="359"/>
      <c r="R1949" s="360"/>
    </row>
    <row r="1950" spans="1:22" ht="28.5" customHeight="1" thickBot="1">
      <c r="A1950" s="313"/>
      <c r="B1950" s="398"/>
      <c r="C1950" s="341"/>
      <c r="D1950" s="12" t="s">
        <v>11</v>
      </c>
      <c r="E1950" s="12" t="s">
        <v>12</v>
      </c>
      <c r="F1950" s="26" t="s">
        <v>13</v>
      </c>
      <c r="G1950" s="334" t="s">
        <v>67</v>
      </c>
      <c r="H1950" s="335"/>
      <c r="I1950" s="42" t="s">
        <v>68</v>
      </c>
      <c r="J1950" s="27" t="s">
        <v>69</v>
      </c>
      <c r="K1950" s="342" t="s">
        <v>70</v>
      </c>
      <c r="L1950" s="342"/>
      <c r="M1950" s="342"/>
      <c r="N1950" s="335"/>
    </row>
    <row r="1951" spans="1:22" ht="41.25" customHeight="1" thickBot="1">
      <c r="A1951" s="313"/>
      <c r="B1951" s="343" t="str">
        <f>IF('様式第６号(2)'!D291="","",'様式第６号(2)'!D291)</f>
        <v/>
      </c>
      <c r="C1951" s="341"/>
      <c r="D1951" s="313" t="s">
        <v>71</v>
      </c>
      <c r="E1951" s="313" t="s">
        <v>72</v>
      </c>
      <c r="F1951" s="315" t="s">
        <v>73</v>
      </c>
      <c r="G1951" s="42" t="s">
        <v>74</v>
      </c>
      <c r="H1951" s="27" t="s">
        <v>75</v>
      </c>
      <c r="I1951" s="42" t="s">
        <v>74</v>
      </c>
      <c r="J1951" s="27" t="s">
        <v>75</v>
      </c>
      <c r="K1951" s="345" t="s">
        <v>57</v>
      </c>
      <c r="L1951" s="346"/>
      <c r="M1951" s="347" t="s">
        <v>76</v>
      </c>
      <c r="N1951" s="346"/>
      <c r="O1951" s="28"/>
      <c r="P1951" s="4"/>
      <c r="Q1951" s="4"/>
    </row>
    <row r="1952" spans="1:22" ht="18.75" customHeight="1">
      <c r="A1952" s="313"/>
      <c r="B1952" s="343"/>
      <c r="C1952" s="29" t="s">
        <v>78</v>
      </c>
      <c r="D1952" s="313"/>
      <c r="E1952" s="313"/>
      <c r="F1952" s="315"/>
      <c r="G1952" s="348" t="s">
        <v>79</v>
      </c>
      <c r="H1952" s="384" t="s">
        <v>80</v>
      </c>
      <c r="I1952" s="387" t="str">
        <f>IF(E1956="","",MIN(G1948,G1956)+SUM(I1948))</f>
        <v/>
      </c>
      <c r="J1952" s="333" t="str">
        <f>IF(E1956="","",MIN(H1948,H1956)+SUM(J1948))</f>
        <v/>
      </c>
      <c r="K1952" s="373" t="str">
        <f>IF('様式第６号(2)'!AB291="","",'様式第６号(2)'!AB291)</f>
        <v/>
      </c>
      <c r="L1952" s="373"/>
      <c r="M1952" s="375" t="str">
        <f>IF('様式第６号(3)'!V284="","",'様式第６号(3)'!V284)</f>
        <v/>
      </c>
      <c r="N1952" s="376"/>
      <c r="P1952" s="4"/>
      <c r="Q1952" s="4"/>
    </row>
    <row r="1953" spans="1:22" ht="19.5" customHeight="1" thickBot="1">
      <c r="A1953" s="313"/>
      <c r="B1953" s="343"/>
      <c r="C1953" s="379" t="str">
        <f>IFERROR(C1949/C1945,"")</f>
        <v/>
      </c>
      <c r="D1953" s="313"/>
      <c r="E1953" s="313"/>
      <c r="F1953" s="315"/>
      <c r="G1953" s="349"/>
      <c r="H1953" s="385"/>
      <c r="I1953" s="328"/>
      <c r="J1953" s="330"/>
      <c r="K1953" s="373"/>
      <c r="L1953" s="373"/>
      <c r="M1953" s="375"/>
      <c r="N1953" s="376"/>
      <c r="P1953" s="4"/>
      <c r="Q1953" s="4"/>
    </row>
    <row r="1954" spans="1:22" ht="15.75" customHeight="1">
      <c r="A1954" s="313"/>
      <c r="B1954" s="343"/>
      <c r="C1954" s="380"/>
      <c r="D1954" s="313"/>
      <c r="E1954" s="313"/>
      <c r="F1954" s="315"/>
      <c r="G1954" s="349"/>
      <c r="H1954" s="385"/>
      <c r="I1954" s="30" t="s">
        <v>35</v>
      </c>
      <c r="J1954" s="31" t="s">
        <v>35</v>
      </c>
      <c r="K1954" s="373"/>
      <c r="L1954" s="373"/>
      <c r="M1954" s="375"/>
      <c r="N1954" s="376"/>
      <c r="P1954" s="4"/>
      <c r="Q1954" s="4"/>
    </row>
    <row r="1955" spans="1:22" ht="18.75" customHeight="1" thickBot="1">
      <c r="A1955" s="313"/>
      <c r="B1955" s="343"/>
      <c r="C1955" s="32" t="s">
        <v>82</v>
      </c>
      <c r="D1955" s="314"/>
      <c r="E1955" s="314"/>
      <c r="F1955" s="316"/>
      <c r="G1955" s="350"/>
      <c r="H1955" s="386"/>
      <c r="I1955" s="54">
        <f>'様式第６号(2)'!$I$18</f>
        <v>0</v>
      </c>
      <c r="J1955" s="55">
        <f>'様式第６号(3)'!$I$18</f>
        <v>0</v>
      </c>
      <c r="K1955" s="373"/>
      <c r="L1955" s="373"/>
      <c r="M1955" s="375"/>
      <c r="N1955" s="376"/>
      <c r="P1955" s="4"/>
      <c r="Q1955" s="4"/>
    </row>
    <row r="1956" spans="1:22" ht="45" customHeight="1">
      <c r="A1956" s="313"/>
      <c r="B1956" s="343"/>
      <c r="C1956" s="379" t="str">
        <f>IF(OR(C1945="",C1949=""),"",IF(AND(C1953&gt;=0.85,C1953&lt;=1.15),"○","×"))</f>
        <v/>
      </c>
      <c r="D1956" s="382" t="str">
        <f>IF(C1945="","",C1945)</f>
        <v/>
      </c>
      <c r="E1956" s="336"/>
      <c r="F1956" s="338" t="str">
        <f>IFERROR(D1956*E1956,"")</f>
        <v/>
      </c>
      <c r="G1956" s="327" t="str">
        <f>IF(F1956&lt;F1948,ROUNDUP(F1956*D1948/ F1948,0),"")</f>
        <v/>
      </c>
      <c r="H1956" s="329" t="str">
        <f>IF(F1956&lt;F1948,ROUNDUP(F1956*E1948/ F1948,0),"")</f>
        <v/>
      </c>
      <c r="I1956" s="331" t="str">
        <f>IFERROR(ROUNDUP(I1952*I1955,0),"")</f>
        <v/>
      </c>
      <c r="J1956" s="333" t="str">
        <f>IFERROR(ROUNDUP(J1952*J1955,0),"")</f>
        <v/>
      </c>
      <c r="K1956" s="373"/>
      <c r="L1956" s="373"/>
      <c r="M1956" s="375"/>
      <c r="N1956" s="376"/>
      <c r="P1956" s="4"/>
      <c r="Q1956" s="4"/>
    </row>
    <row r="1957" spans="1:22" ht="19.5" customHeight="1" thickBot="1">
      <c r="A1957" s="314"/>
      <c r="B1957" s="344"/>
      <c r="C1957" s="381"/>
      <c r="D1957" s="383"/>
      <c r="E1957" s="337"/>
      <c r="F1957" s="339"/>
      <c r="G1957" s="328"/>
      <c r="H1957" s="330"/>
      <c r="I1957" s="332"/>
      <c r="J1957" s="330"/>
      <c r="K1957" s="374"/>
      <c r="L1957" s="374"/>
      <c r="M1957" s="377"/>
      <c r="N1957" s="378"/>
      <c r="P1957" s="33"/>
      <c r="Q1957" s="34"/>
      <c r="R1957" s="34"/>
    </row>
    <row r="1958" spans="1:22" ht="24" customHeight="1" thickBot="1">
      <c r="A1958" s="10" t="s">
        <v>108</v>
      </c>
      <c r="B1958" s="11" t="s">
        <v>84</v>
      </c>
      <c r="C1958" s="12" t="s">
        <v>7</v>
      </c>
      <c r="D1958" s="12" t="s">
        <v>8</v>
      </c>
      <c r="E1958" s="12" t="s">
        <v>9</v>
      </c>
      <c r="F1958" s="13" t="s">
        <v>10</v>
      </c>
      <c r="G1958" s="334" t="s">
        <v>44</v>
      </c>
      <c r="H1958" s="335"/>
      <c r="I1958" s="334" t="s">
        <v>45</v>
      </c>
      <c r="J1958" s="335"/>
      <c r="K1958" s="318" t="s">
        <v>46</v>
      </c>
      <c r="L1958" s="403"/>
      <c r="M1958" s="403"/>
      <c r="N1958" s="319"/>
      <c r="O1958" s="404" t="s">
        <v>47</v>
      </c>
      <c r="P1958" s="404"/>
      <c r="Q1958" s="404"/>
      <c r="R1958" s="346"/>
      <c r="T1958" s="14"/>
      <c r="U1958" s="14"/>
      <c r="V1958" s="14"/>
    </row>
    <row r="1959" spans="1:22" ht="31.5" customHeight="1" thickBot="1">
      <c r="A1959" s="313">
        <v>121</v>
      </c>
      <c r="B1959" s="15" t="s">
        <v>48</v>
      </c>
      <c r="C1959" s="11" t="s">
        <v>49</v>
      </c>
      <c r="D1959" s="313" t="s">
        <v>50</v>
      </c>
      <c r="E1959" s="313" t="s">
        <v>51</v>
      </c>
      <c r="F1959" s="315" t="s">
        <v>52</v>
      </c>
      <c r="G1959" s="16" t="s">
        <v>53</v>
      </c>
      <c r="H1959" s="17" t="s">
        <v>54</v>
      </c>
      <c r="I1959" s="18" t="s">
        <v>53</v>
      </c>
      <c r="J1959" s="17" t="s">
        <v>54</v>
      </c>
      <c r="K1959" s="317" t="s">
        <v>55</v>
      </c>
      <c r="L1959" s="318"/>
      <c r="M1959" s="320" t="s">
        <v>56</v>
      </c>
      <c r="N1959" s="317"/>
      <c r="O1959" s="321" t="s">
        <v>57</v>
      </c>
      <c r="P1959" s="321"/>
      <c r="Q1959" s="323" t="s">
        <v>58</v>
      </c>
      <c r="R1959" s="324"/>
      <c r="T1959" s="19"/>
      <c r="U1959" s="43"/>
      <c r="V1959" s="20"/>
    </row>
    <row r="1960" spans="1:22" ht="24" customHeight="1" thickBot="1">
      <c r="A1960" s="313"/>
      <c r="B1960" s="397" t="str">
        <f>IF('様式第６号(2)'!B293="","",'様式第６号(2)'!B293)</f>
        <v/>
      </c>
      <c r="C1960" s="21" t="s">
        <v>59</v>
      </c>
      <c r="D1960" s="313"/>
      <c r="E1960" s="313"/>
      <c r="F1960" s="315"/>
      <c r="G1960" s="348" t="s">
        <v>60</v>
      </c>
      <c r="H1960" s="399" t="s">
        <v>61</v>
      </c>
      <c r="I1960" s="400" t="s">
        <v>62</v>
      </c>
      <c r="J1960" s="384" t="s">
        <v>63</v>
      </c>
      <c r="K1960" s="319"/>
      <c r="L1960" s="318"/>
      <c r="M1960" s="320"/>
      <c r="N1960" s="317"/>
      <c r="O1960" s="322"/>
      <c r="P1960" s="322"/>
      <c r="Q1960" s="325"/>
      <c r="R1960" s="326"/>
    </row>
    <row r="1961" spans="1:22" ht="17.25" customHeight="1">
      <c r="A1961" s="313"/>
      <c r="B1961" s="398"/>
      <c r="C1961" s="340"/>
      <c r="D1961" s="313"/>
      <c r="E1961" s="313"/>
      <c r="F1961" s="315"/>
      <c r="G1961" s="349"/>
      <c r="H1961" s="385"/>
      <c r="I1961" s="401"/>
      <c r="J1961" s="385"/>
      <c r="K1961" s="388" t="str">
        <f>IFERROR((IF((I1972+J1972)&gt;12000*E1972,ROUNDUP(12000*E1972*I1972/(I1972+J1972),0),"")),"")</f>
        <v/>
      </c>
      <c r="L1961" s="388"/>
      <c r="M1961" s="391" t="str">
        <f>IFERROR((IF((I1972+J1972)&gt;12000*E1972,ROUNDUP(12000*E1972*J1972/(I1972+J1972),0),"")),"")</f>
        <v/>
      </c>
      <c r="N1961" s="392"/>
      <c r="O1961" s="351" t="str">
        <f>IF(AND(I1972="",K1961=""),"",MIN(I1972,K1961)+K1968)</f>
        <v/>
      </c>
      <c r="P1961" s="352"/>
      <c r="Q1961" s="355" t="str">
        <f>IF(AND(J1972="",M1961=""),"",MIN(J1972,M1961)+M1968)</f>
        <v/>
      </c>
      <c r="R1961" s="356"/>
    </row>
    <row r="1962" spans="1:22" ht="15.75" customHeight="1">
      <c r="A1962" s="313"/>
      <c r="B1962" s="398"/>
      <c r="C1962" s="341"/>
      <c r="D1962" s="313"/>
      <c r="E1962" s="313"/>
      <c r="F1962" s="315"/>
      <c r="G1962" s="349"/>
      <c r="H1962" s="385"/>
      <c r="I1962" s="401"/>
      <c r="J1962" s="385"/>
      <c r="K1962" s="389"/>
      <c r="L1962" s="389"/>
      <c r="M1962" s="393"/>
      <c r="N1962" s="394"/>
      <c r="O1962" s="353"/>
      <c r="P1962" s="353"/>
      <c r="Q1962" s="357"/>
      <c r="R1962" s="358"/>
    </row>
    <row r="1963" spans="1:22" ht="19.5" customHeight="1" thickBot="1">
      <c r="A1963" s="313"/>
      <c r="B1963" s="398"/>
      <c r="C1963" s="341"/>
      <c r="D1963" s="314"/>
      <c r="E1963" s="314"/>
      <c r="F1963" s="316"/>
      <c r="G1963" s="350"/>
      <c r="H1963" s="386"/>
      <c r="I1963" s="402"/>
      <c r="J1963" s="386"/>
      <c r="K1963" s="389"/>
      <c r="L1963" s="389"/>
      <c r="M1963" s="393"/>
      <c r="N1963" s="394"/>
      <c r="O1963" s="353"/>
      <c r="P1963" s="353"/>
      <c r="Q1963" s="357"/>
      <c r="R1963" s="358"/>
    </row>
    <row r="1964" spans="1:22" ht="45" customHeight="1">
      <c r="A1964" s="313"/>
      <c r="B1964" s="398"/>
      <c r="C1964" s="25" t="s">
        <v>66</v>
      </c>
      <c r="D1964" s="361" t="str">
        <f>IF('様式第６号(2)'!T293="","",'様式第６号(2)'!T293)</f>
        <v/>
      </c>
      <c r="E1964" s="361" t="str">
        <f>IF('様式第６号(3)'!W286="","",'様式第６号(3)'!W286)</f>
        <v/>
      </c>
      <c r="F1964" s="363" t="str">
        <f>IF(OR(D1964="",E1964=""),"",D1964+E1964)</f>
        <v/>
      </c>
      <c r="G1964" s="365" t="str">
        <f>IF(F1964&lt;=F1972,D1964,"")</f>
        <v/>
      </c>
      <c r="H1964" s="367" t="str">
        <f>IF(F1964&lt;=F1972,E1964,"")</f>
        <v/>
      </c>
      <c r="I1964" s="369" t="str">
        <f>IF('様式第６号(2)'!V293="","",'様式第６号(2)'!V293)</f>
        <v/>
      </c>
      <c r="J1964" s="371" t="str">
        <f>IF('様式第６号(3)'!P286="","",'様式第６号(3)'!P286)</f>
        <v/>
      </c>
      <c r="K1964" s="389"/>
      <c r="L1964" s="389"/>
      <c r="M1964" s="393"/>
      <c r="N1964" s="394"/>
      <c r="O1964" s="353"/>
      <c r="P1964" s="353"/>
      <c r="Q1964" s="357"/>
      <c r="R1964" s="358"/>
    </row>
    <row r="1965" spans="1:22" ht="19.5" customHeight="1" thickBot="1">
      <c r="A1965" s="313"/>
      <c r="B1965" s="398"/>
      <c r="C1965" s="340"/>
      <c r="D1965" s="362"/>
      <c r="E1965" s="362"/>
      <c r="F1965" s="364"/>
      <c r="G1965" s="366"/>
      <c r="H1965" s="368"/>
      <c r="I1965" s="370"/>
      <c r="J1965" s="372"/>
      <c r="K1965" s="390"/>
      <c r="L1965" s="390"/>
      <c r="M1965" s="395"/>
      <c r="N1965" s="396"/>
      <c r="O1965" s="354"/>
      <c r="P1965" s="354"/>
      <c r="Q1965" s="359"/>
      <c r="R1965" s="360"/>
    </row>
    <row r="1966" spans="1:22" ht="28.5" customHeight="1" thickBot="1">
      <c r="A1966" s="313"/>
      <c r="B1966" s="398"/>
      <c r="C1966" s="341"/>
      <c r="D1966" s="12" t="s">
        <v>11</v>
      </c>
      <c r="E1966" s="12" t="s">
        <v>12</v>
      </c>
      <c r="F1966" s="26" t="s">
        <v>13</v>
      </c>
      <c r="G1966" s="334" t="s">
        <v>67</v>
      </c>
      <c r="H1966" s="335"/>
      <c r="I1966" s="42" t="s">
        <v>68</v>
      </c>
      <c r="J1966" s="27" t="s">
        <v>69</v>
      </c>
      <c r="K1966" s="342" t="s">
        <v>70</v>
      </c>
      <c r="L1966" s="342"/>
      <c r="M1966" s="342"/>
      <c r="N1966" s="335"/>
    </row>
    <row r="1967" spans="1:22" ht="41.25" customHeight="1" thickBot="1">
      <c r="A1967" s="313"/>
      <c r="B1967" s="343" t="str">
        <f>IF('様式第６号(2)'!D293="","",'様式第６号(2)'!D293)</f>
        <v/>
      </c>
      <c r="C1967" s="341"/>
      <c r="D1967" s="313" t="s">
        <v>71</v>
      </c>
      <c r="E1967" s="313" t="s">
        <v>72</v>
      </c>
      <c r="F1967" s="315" t="s">
        <v>73</v>
      </c>
      <c r="G1967" s="42" t="s">
        <v>74</v>
      </c>
      <c r="H1967" s="27" t="s">
        <v>75</v>
      </c>
      <c r="I1967" s="42" t="s">
        <v>74</v>
      </c>
      <c r="J1967" s="27" t="s">
        <v>75</v>
      </c>
      <c r="K1967" s="345" t="s">
        <v>57</v>
      </c>
      <c r="L1967" s="346"/>
      <c r="M1967" s="347" t="s">
        <v>76</v>
      </c>
      <c r="N1967" s="346"/>
      <c r="O1967" s="28"/>
      <c r="P1967" s="4"/>
      <c r="Q1967" s="4"/>
      <c r="T1967" s="3"/>
      <c r="U1967" s="3"/>
      <c r="V1967" s="3"/>
    </row>
    <row r="1968" spans="1:22" ht="18.75" customHeight="1">
      <c r="A1968" s="313"/>
      <c r="B1968" s="343"/>
      <c r="C1968" s="29" t="s">
        <v>78</v>
      </c>
      <c r="D1968" s="313"/>
      <c r="E1968" s="313"/>
      <c r="F1968" s="315"/>
      <c r="G1968" s="348" t="s">
        <v>79</v>
      </c>
      <c r="H1968" s="384" t="s">
        <v>80</v>
      </c>
      <c r="I1968" s="387" t="str">
        <f>IF(E1972="","",MIN(G1964,G1972)+SUM(I1964))</f>
        <v/>
      </c>
      <c r="J1968" s="333" t="str">
        <f>IF(E1972="","",MIN(H1964,H1972)+SUM(J1964))</f>
        <v/>
      </c>
      <c r="K1968" s="373" t="str">
        <f>IF('様式第６号(2)'!AB293="","",'様式第６号(2)'!AB293)</f>
        <v/>
      </c>
      <c r="L1968" s="373"/>
      <c r="M1968" s="375" t="str">
        <f>IF('様式第６号(3)'!V286="","",'様式第６号(3)'!V286)</f>
        <v/>
      </c>
      <c r="N1968" s="376"/>
      <c r="P1968" s="4"/>
      <c r="Q1968" s="4"/>
      <c r="T1968" s="3"/>
      <c r="U1968" s="3"/>
      <c r="V1968" s="3"/>
    </row>
    <row r="1969" spans="1:22" ht="19.5" customHeight="1" thickBot="1">
      <c r="A1969" s="313"/>
      <c r="B1969" s="343"/>
      <c r="C1969" s="379" t="str">
        <f>IFERROR(C1965/C1961,"")</f>
        <v/>
      </c>
      <c r="D1969" s="313"/>
      <c r="E1969" s="313"/>
      <c r="F1969" s="315"/>
      <c r="G1969" s="349"/>
      <c r="H1969" s="385"/>
      <c r="I1969" s="328"/>
      <c r="J1969" s="330"/>
      <c r="K1969" s="373"/>
      <c r="L1969" s="373"/>
      <c r="M1969" s="375"/>
      <c r="N1969" s="376"/>
      <c r="P1969" s="4"/>
      <c r="Q1969" s="4"/>
      <c r="T1969" s="3"/>
      <c r="U1969" s="3"/>
      <c r="V1969" s="3"/>
    </row>
    <row r="1970" spans="1:22" ht="15.75" customHeight="1">
      <c r="A1970" s="313"/>
      <c r="B1970" s="343"/>
      <c r="C1970" s="380"/>
      <c r="D1970" s="313"/>
      <c r="E1970" s="313"/>
      <c r="F1970" s="315"/>
      <c r="G1970" s="349"/>
      <c r="H1970" s="385"/>
      <c r="I1970" s="30" t="s">
        <v>35</v>
      </c>
      <c r="J1970" s="31" t="s">
        <v>35</v>
      </c>
      <c r="K1970" s="373"/>
      <c r="L1970" s="373"/>
      <c r="M1970" s="375"/>
      <c r="N1970" s="376"/>
      <c r="P1970" s="4"/>
      <c r="Q1970" s="4"/>
      <c r="T1970" s="3"/>
      <c r="U1970" s="3"/>
      <c r="V1970" s="3"/>
    </row>
    <row r="1971" spans="1:22" ht="18.75" customHeight="1" thickBot="1">
      <c r="A1971" s="313"/>
      <c r="B1971" s="343"/>
      <c r="C1971" s="32" t="s">
        <v>82</v>
      </c>
      <c r="D1971" s="314"/>
      <c r="E1971" s="314"/>
      <c r="F1971" s="316"/>
      <c r="G1971" s="350"/>
      <c r="H1971" s="386"/>
      <c r="I1971" s="54">
        <f>'様式第６号(2)'!$I$18</f>
        <v>0</v>
      </c>
      <c r="J1971" s="55">
        <f>'様式第６号(3)'!$I$18</f>
        <v>0</v>
      </c>
      <c r="K1971" s="373"/>
      <c r="L1971" s="373"/>
      <c r="M1971" s="375"/>
      <c r="N1971" s="376"/>
      <c r="P1971" s="4"/>
      <c r="Q1971" s="4"/>
      <c r="T1971" s="3"/>
      <c r="U1971" s="3"/>
      <c r="V1971" s="3"/>
    </row>
    <row r="1972" spans="1:22" ht="45" customHeight="1">
      <c r="A1972" s="313"/>
      <c r="B1972" s="343"/>
      <c r="C1972" s="379" t="str">
        <f>IF(OR(C1961="",C1965=""),"",IF(AND(C1969&gt;=0.85,C1969&lt;=1.15),"○","×"))</f>
        <v/>
      </c>
      <c r="D1972" s="382" t="str">
        <f>IF(C1961="","",C1961)</f>
        <v/>
      </c>
      <c r="E1972" s="336"/>
      <c r="F1972" s="338" t="str">
        <f>IFERROR(D1972*E1972,"")</f>
        <v/>
      </c>
      <c r="G1972" s="327" t="str">
        <f>IF(F1972&lt;F1964,ROUNDUP(F1972*D1964/ F1964,0),"")</f>
        <v/>
      </c>
      <c r="H1972" s="329" t="str">
        <f>IF(F1972&lt;F1964,ROUNDUP(F1972*E1964/ F1964,0),"")</f>
        <v/>
      </c>
      <c r="I1972" s="331" t="str">
        <f>IFERROR(ROUNDUP(I1968*I1971,0),"")</f>
        <v/>
      </c>
      <c r="J1972" s="333" t="str">
        <f>IFERROR(ROUNDUP(J1968*J1971,0),"")</f>
        <v/>
      </c>
      <c r="K1972" s="373"/>
      <c r="L1972" s="373"/>
      <c r="M1972" s="375"/>
      <c r="N1972" s="376"/>
      <c r="P1972" s="4"/>
      <c r="Q1972" s="4"/>
      <c r="T1972" s="3"/>
      <c r="U1972" s="3"/>
      <c r="V1972" s="3"/>
    </row>
    <row r="1973" spans="1:22" ht="19.5" customHeight="1" thickBot="1">
      <c r="A1973" s="314"/>
      <c r="B1973" s="344"/>
      <c r="C1973" s="381"/>
      <c r="D1973" s="383"/>
      <c r="E1973" s="337"/>
      <c r="F1973" s="339"/>
      <c r="G1973" s="328"/>
      <c r="H1973" s="330"/>
      <c r="I1973" s="332"/>
      <c r="J1973" s="330"/>
      <c r="K1973" s="374"/>
      <c r="L1973" s="374"/>
      <c r="M1973" s="377"/>
      <c r="N1973" s="378"/>
      <c r="P1973" s="33"/>
      <c r="Q1973" s="34"/>
      <c r="R1973" s="34"/>
    </row>
    <row r="1974" spans="1:22" ht="24" customHeight="1" thickBot="1">
      <c r="A1974" s="10" t="s">
        <v>108</v>
      </c>
      <c r="B1974" s="11" t="s">
        <v>84</v>
      </c>
      <c r="C1974" s="12" t="s">
        <v>7</v>
      </c>
      <c r="D1974" s="12" t="s">
        <v>8</v>
      </c>
      <c r="E1974" s="12" t="s">
        <v>9</v>
      </c>
      <c r="F1974" s="13" t="s">
        <v>10</v>
      </c>
      <c r="G1974" s="334" t="s">
        <v>44</v>
      </c>
      <c r="H1974" s="335"/>
      <c r="I1974" s="334" t="s">
        <v>45</v>
      </c>
      <c r="J1974" s="335"/>
      <c r="K1974" s="318" t="s">
        <v>46</v>
      </c>
      <c r="L1974" s="403"/>
      <c r="M1974" s="403"/>
      <c r="N1974" s="319"/>
      <c r="O1974" s="404" t="s">
        <v>47</v>
      </c>
      <c r="P1974" s="404"/>
      <c r="Q1974" s="404"/>
      <c r="R1974" s="346"/>
      <c r="T1974" s="14"/>
      <c r="U1974" s="14"/>
      <c r="V1974" s="14"/>
    </row>
    <row r="1975" spans="1:22" ht="31.5" customHeight="1" thickBot="1">
      <c r="A1975" s="313">
        <v>122</v>
      </c>
      <c r="B1975" s="15" t="s">
        <v>48</v>
      </c>
      <c r="C1975" s="11" t="s">
        <v>49</v>
      </c>
      <c r="D1975" s="313" t="s">
        <v>50</v>
      </c>
      <c r="E1975" s="313" t="s">
        <v>51</v>
      </c>
      <c r="F1975" s="315" t="s">
        <v>52</v>
      </c>
      <c r="G1975" s="16" t="s">
        <v>53</v>
      </c>
      <c r="H1975" s="17" t="s">
        <v>54</v>
      </c>
      <c r="I1975" s="18" t="s">
        <v>53</v>
      </c>
      <c r="J1975" s="17" t="s">
        <v>54</v>
      </c>
      <c r="K1975" s="317" t="s">
        <v>55</v>
      </c>
      <c r="L1975" s="318"/>
      <c r="M1975" s="320" t="s">
        <v>56</v>
      </c>
      <c r="N1975" s="317"/>
      <c r="O1975" s="321" t="s">
        <v>57</v>
      </c>
      <c r="P1975" s="321"/>
      <c r="Q1975" s="323" t="s">
        <v>58</v>
      </c>
      <c r="R1975" s="324"/>
      <c r="T1975" s="19"/>
      <c r="U1975" s="43"/>
      <c r="V1975" s="20"/>
    </row>
    <row r="1976" spans="1:22" ht="24" customHeight="1" thickBot="1">
      <c r="A1976" s="313"/>
      <c r="B1976" s="397" t="str">
        <f>IF('様式第６号(2)'!B295="","",'様式第６号(2)'!B295)</f>
        <v/>
      </c>
      <c r="C1976" s="21" t="s">
        <v>59</v>
      </c>
      <c r="D1976" s="313"/>
      <c r="E1976" s="313"/>
      <c r="F1976" s="315"/>
      <c r="G1976" s="348" t="s">
        <v>60</v>
      </c>
      <c r="H1976" s="399" t="s">
        <v>61</v>
      </c>
      <c r="I1976" s="400" t="s">
        <v>62</v>
      </c>
      <c r="J1976" s="384" t="s">
        <v>63</v>
      </c>
      <c r="K1976" s="319"/>
      <c r="L1976" s="318"/>
      <c r="M1976" s="320"/>
      <c r="N1976" s="317"/>
      <c r="O1976" s="322"/>
      <c r="P1976" s="322"/>
      <c r="Q1976" s="325"/>
      <c r="R1976" s="326"/>
    </row>
    <row r="1977" spans="1:22" ht="17.25" customHeight="1">
      <c r="A1977" s="313"/>
      <c r="B1977" s="398"/>
      <c r="C1977" s="340"/>
      <c r="D1977" s="313"/>
      <c r="E1977" s="313"/>
      <c r="F1977" s="315"/>
      <c r="G1977" s="349"/>
      <c r="H1977" s="385"/>
      <c r="I1977" s="401"/>
      <c r="J1977" s="385"/>
      <c r="K1977" s="388" t="str">
        <f>IFERROR((IF((I1988+J1988)&gt;12000*E1988,ROUNDUP(12000*E1988*I1988/(I1988+J1988),0),"")),"")</f>
        <v/>
      </c>
      <c r="L1977" s="388"/>
      <c r="M1977" s="391" t="str">
        <f>IFERROR((IF((I1988+J1988)&gt;12000*E1988,ROUNDUP(12000*E1988*J1988/(I1988+J1988),0),"")),"")</f>
        <v/>
      </c>
      <c r="N1977" s="392"/>
      <c r="O1977" s="351" t="str">
        <f>IF(AND(I1988="",K1977=""),"",MIN(I1988,K1977)+K1984)</f>
        <v/>
      </c>
      <c r="P1977" s="352"/>
      <c r="Q1977" s="355" t="str">
        <f>IF(AND(J1988="",M1977=""),"",MIN(J1988,M1977)+M1984)</f>
        <v/>
      </c>
      <c r="R1977" s="356"/>
    </row>
    <row r="1978" spans="1:22" ht="15.75" customHeight="1">
      <c r="A1978" s="313"/>
      <c r="B1978" s="398"/>
      <c r="C1978" s="341"/>
      <c r="D1978" s="313"/>
      <c r="E1978" s="313"/>
      <c r="F1978" s="315"/>
      <c r="G1978" s="349"/>
      <c r="H1978" s="385"/>
      <c r="I1978" s="401"/>
      <c r="J1978" s="385"/>
      <c r="K1978" s="389"/>
      <c r="L1978" s="389"/>
      <c r="M1978" s="393"/>
      <c r="N1978" s="394"/>
      <c r="O1978" s="353"/>
      <c r="P1978" s="353"/>
      <c r="Q1978" s="357"/>
      <c r="R1978" s="358"/>
    </row>
    <row r="1979" spans="1:22" ht="19.5" customHeight="1" thickBot="1">
      <c r="A1979" s="313"/>
      <c r="B1979" s="398"/>
      <c r="C1979" s="341"/>
      <c r="D1979" s="314"/>
      <c r="E1979" s="314"/>
      <c r="F1979" s="316"/>
      <c r="G1979" s="350"/>
      <c r="H1979" s="386"/>
      <c r="I1979" s="402"/>
      <c r="J1979" s="386"/>
      <c r="K1979" s="389"/>
      <c r="L1979" s="389"/>
      <c r="M1979" s="393"/>
      <c r="N1979" s="394"/>
      <c r="O1979" s="353"/>
      <c r="P1979" s="353"/>
      <c r="Q1979" s="357"/>
      <c r="R1979" s="358"/>
    </row>
    <row r="1980" spans="1:22" ht="45" customHeight="1">
      <c r="A1980" s="313"/>
      <c r="B1980" s="398"/>
      <c r="C1980" s="25" t="s">
        <v>66</v>
      </c>
      <c r="D1980" s="361" t="str">
        <f>IF('様式第６号(2)'!T295="","",'様式第６号(2)'!T295)</f>
        <v/>
      </c>
      <c r="E1980" s="361" t="str">
        <f>IF('様式第６号(3)'!W288="","",'様式第６号(3)'!W288)</f>
        <v/>
      </c>
      <c r="F1980" s="363" t="str">
        <f>IF(OR(D1980="",E1980=""),"",D1980+E1980)</f>
        <v/>
      </c>
      <c r="G1980" s="365" t="str">
        <f>IF(F1980&lt;=F1988,D1980,"")</f>
        <v/>
      </c>
      <c r="H1980" s="367" t="str">
        <f>IF(F1980&lt;=F1988,E1980,"")</f>
        <v/>
      </c>
      <c r="I1980" s="369" t="str">
        <f>IF('様式第６号(2)'!V295="","",'様式第６号(2)'!V295)</f>
        <v/>
      </c>
      <c r="J1980" s="371" t="str">
        <f>IF('様式第６号(3)'!P288="","",'様式第６号(3)'!P288)</f>
        <v/>
      </c>
      <c r="K1980" s="389"/>
      <c r="L1980" s="389"/>
      <c r="M1980" s="393"/>
      <c r="N1980" s="394"/>
      <c r="O1980" s="353"/>
      <c r="P1980" s="353"/>
      <c r="Q1980" s="357"/>
      <c r="R1980" s="358"/>
    </row>
    <row r="1981" spans="1:22" ht="19.5" customHeight="1" thickBot="1">
      <c r="A1981" s="313"/>
      <c r="B1981" s="398"/>
      <c r="C1981" s="340"/>
      <c r="D1981" s="362"/>
      <c r="E1981" s="362"/>
      <c r="F1981" s="364"/>
      <c r="G1981" s="366"/>
      <c r="H1981" s="368"/>
      <c r="I1981" s="370"/>
      <c r="J1981" s="372"/>
      <c r="K1981" s="390"/>
      <c r="L1981" s="390"/>
      <c r="M1981" s="395"/>
      <c r="N1981" s="396"/>
      <c r="O1981" s="354"/>
      <c r="P1981" s="354"/>
      <c r="Q1981" s="359"/>
      <c r="R1981" s="360"/>
    </row>
    <row r="1982" spans="1:22" ht="28.5" customHeight="1" thickBot="1">
      <c r="A1982" s="313"/>
      <c r="B1982" s="398"/>
      <c r="C1982" s="341"/>
      <c r="D1982" s="12" t="s">
        <v>11</v>
      </c>
      <c r="E1982" s="12" t="s">
        <v>12</v>
      </c>
      <c r="F1982" s="26" t="s">
        <v>13</v>
      </c>
      <c r="G1982" s="334" t="s">
        <v>67</v>
      </c>
      <c r="H1982" s="335"/>
      <c r="I1982" s="42" t="s">
        <v>68</v>
      </c>
      <c r="J1982" s="27" t="s">
        <v>69</v>
      </c>
      <c r="K1982" s="342" t="s">
        <v>70</v>
      </c>
      <c r="L1982" s="342"/>
      <c r="M1982" s="342"/>
      <c r="N1982" s="335"/>
    </row>
    <row r="1983" spans="1:22" ht="41.25" customHeight="1" thickBot="1">
      <c r="A1983" s="313"/>
      <c r="B1983" s="343" t="str">
        <f>IF('様式第６号(2)'!D295="","",'様式第６号(2)'!D295)</f>
        <v/>
      </c>
      <c r="C1983" s="341"/>
      <c r="D1983" s="313" t="s">
        <v>71</v>
      </c>
      <c r="E1983" s="313" t="s">
        <v>72</v>
      </c>
      <c r="F1983" s="315" t="s">
        <v>73</v>
      </c>
      <c r="G1983" s="42" t="s">
        <v>74</v>
      </c>
      <c r="H1983" s="27" t="s">
        <v>75</v>
      </c>
      <c r="I1983" s="42" t="s">
        <v>74</v>
      </c>
      <c r="J1983" s="27" t="s">
        <v>75</v>
      </c>
      <c r="K1983" s="345" t="s">
        <v>57</v>
      </c>
      <c r="L1983" s="346"/>
      <c r="M1983" s="347" t="s">
        <v>76</v>
      </c>
      <c r="N1983" s="346"/>
      <c r="O1983" s="28"/>
      <c r="P1983" s="4"/>
      <c r="Q1983" s="4"/>
    </row>
    <row r="1984" spans="1:22" ht="18.75" customHeight="1">
      <c r="A1984" s="313"/>
      <c r="B1984" s="343"/>
      <c r="C1984" s="29" t="s">
        <v>78</v>
      </c>
      <c r="D1984" s="313"/>
      <c r="E1984" s="313"/>
      <c r="F1984" s="315"/>
      <c r="G1984" s="348" t="s">
        <v>79</v>
      </c>
      <c r="H1984" s="384" t="s">
        <v>80</v>
      </c>
      <c r="I1984" s="387" t="str">
        <f>IF(E1988="","",MIN(G1980,G1988)+SUM(I1980))</f>
        <v/>
      </c>
      <c r="J1984" s="333" t="str">
        <f>IF(E1988="","",MIN(H1980,H1988)+SUM(J1980))</f>
        <v/>
      </c>
      <c r="K1984" s="373" t="str">
        <f>IF('様式第６号(2)'!AB295="","",'様式第６号(2)'!AB295)</f>
        <v/>
      </c>
      <c r="L1984" s="373"/>
      <c r="M1984" s="375" t="str">
        <f>IF('様式第６号(3)'!V288="","",'様式第６号(3)'!V288)</f>
        <v/>
      </c>
      <c r="N1984" s="376"/>
      <c r="P1984" s="4"/>
      <c r="Q1984" s="4"/>
    </row>
    <row r="1985" spans="1:22" ht="19.5" customHeight="1" thickBot="1">
      <c r="A1985" s="313"/>
      <c r="B1985" s="343"/>
      <c r="C1985" s="379" t="str">
        <f>IFERROR(C1981/C1977,"")</f>
        <v/>
      </c>
      <c r="D1985" s="313"/>
      <c r="E1985" s="313"/>
      <c r="F1985" s="315"/>
      <c r="G1985" s="349"/>
      <c r="H1985" s="385"/>
      <c r="I1985" s="328"/>
      <c r="J1985" s="330"/>
      <c r="K1985" s="373"/>
      <c r="L1985" s="373"/>
      <c r="M1985" s="375"/>
      <c r="N1985" s="376"/>
      <c r="P1985" s="4"/>
      <c r="Q1985" s="4"/>
    </row>
    <row r="1986" spans="1:22" ht="15.75" customHeight="1">
      <c r="A1986" s="313"/>
      <c r="B1986" s="343"/>
      <c r="C1986" s="380"/>
      <c r="D1986" s="313"/>
      <c r="E1986" s="313"/>
      <c r="F1986" s="315"/>
      <c r="G1986" s="349"/>
      <c r="H1986" s="385"/>
      <c r="I1986" s="30" t="s">
        <v>35</v>
      </c>
      <c r="J1986" s="31" t="s">
        <v>35</v>
      </c>
      <c r="K1986" s="373"/>
      <c r="L1986" s="373"/>
      <c r="M1986" s="375"/>
      <c r="N1986" s="376"/>
      <c r="P1986" s="4"/>
      <c r="Q1986" s="4"/>
    </row>
    <row r="1987" spans="1:22" ht="18.75" customHeight="1" thickBot="1">
      <c r="A1987" s="313"/>
      <c r="B1987" s="343"/>
      <c r="C1987" s="32" t="s">
        <v>82</v>
      </c>
      <c r="D1987" s="314"/>
      <c r="E1987" s="314"/>
      <c r="F1987" s="316"/>
      <c r="G1987" s="350"/>
      <c r="H1987" s="386"/>
      <c r="I1987" s="54">
        <f>'様式第６号(2)'!$I$18</f>
        <v>0</v>
      </c>
      <c r="J1987" s="55">
        <f>'様式第６号(3)'!$I$18</f>
        <v>0</v>
      </c>
      <c r="K1987" s="373"/>
      <c r="L1987" s="373"/>
      <c r="M1987" s="375"/>
      <c r="N1987" s="376"/>
      <c r="P1987" s="4"/>
      <c r="Q1987" s="4"/>
    </row>
    <row r="1988" spans="1:22" ht="45" customHeight="1">
      <c r="A1988" s="313"/>
      <c r="B1988" s="343"/>
      <c r="C1988" s="379" t="str">
        <f>IF(OR(C1977="",C1981=""),"",IF(AND(C1985&gt;=0.85,C1985&lt;=1.15),"○","×"))</f>
        <v/>
      </c>
      <c r="D1988" s="382" t="str">
        <f>IF(C1977="","",C1977)</f>
        <v/>
      </c>
      <c r="E1988" s="336"/>
      <c r="F1988" s="338" t="str">
        <f>IFERROR(D1988*E1988,"")</f>
        <v/>
      </c>
      <c r="G1988" s="327" t="str">
        <f>IF(F1988&lt;F1980,ROUNDUP(F1988*D1980/ F1980,0),"")</f>
        <v/>
      </c>
      <c r="H1988" s="329" t="str">
        <f>IF(F1988&lt;F1980,ROUNDUP(F1988*E1980/ F1980,0),"")</f>
        <v/>
      </c>
      <c r="I1988" s="331" t="str">
        <f>IFERROR(ROUNDUP(I1984*I1987,0),"")</f>
        <v/>
      </c>
      <c r="J1988" s="333" t="str">
        <f>IFERROR(ROUNDUP(J1984*J1987,0),"")</f>
        <v/>
      </c>
      <c r="K1988" s="373"/>
      <c r="L1988" s="373"/>
      <c r="M1988" s="375"/>
      <c r="N1988" s="376"/>
      <c r="P1988" s="4"/>
      <c r="Q1988" s="4"/>
    </row>
    <row r="1989" spans="1:22" ht="19.5" customHeight="1" thickBot="1">
      <c r="A1989" s="314"/>
      <c r="B1989" s="344"/>
      <c r="C1989" s="381"/>
      <c r="D1989" s="383"/>
      <c r="E1989" s="337"/>
      <c r="F1989" s="339"/>
      <c r="G1989" s="328"/>
      <c r="H1989" s="330"/>
      <c r="I1989" s="332"/>
      <c r="J1989" s="330"/>
      <c r="K1989" s="374"/>
      <c r="L1989" s="374"/>
      <c r="M1989" s="377"/>
      <c r="N1989" s="378"/>
      <c r="P1989" s="33"/>
      <c r="Q1989" s="34"/>
      <c r="R1989" s="34"/>
    </row>
    <row r="1990" spans="1:22" ht="24" customHeight="1" thickBot="1">
      <c r="A1990" s="10" t="s">
        <v>108</v>
      </c>
      <c r="B1990" s="11" t="s">
        <v>84</v>
      </c>
      <c r="C1990" s="12" t="s">
        <v>7</v>
      </c>
      <c r="D1990" s="12" t="s">
        <v>8</v>
      </c>
      <c r="E1990" s="12" t="s">
        <v>9</v>
      </c>
      <c r="F1990" s="13" t="s">
        <v>10</v>
      </c>
      <c r="G1990" s="334" t="s">
        <v>44</v>
      </c>
      <c r="H1990" s="335"/>
      <c r="I1990" s="334" t="s">
        <v>45</v>
      </c>
      <c r="J1990" s="335"/>
      <c r="K1990" s="318" t="s">
        <v>46</v>
      </c>
      <c r="L1990" s="403"/>
      <c r="M1990" s="403"/>
      <c r="N1990" s="319"/>
      <c r="O1990" s="404" t="s">
        <v>47</v>
      </c>
      <c r="P1990" s="404"/>
      <c r="Q1990" s="404"/>
      <c r="R1990" s="346"/>
      <c r="T1990" s="14"/>
      <c r="U1990" s="14"/>
      <c r="V1990" s="14"/>
    </row>
    <row r="1991" spans="1:22" ht="31.5" customHeight="1" thickBot="1">
      <c r="A1991" s="313">
        <v>123</v>
      </c>
      <c r="B1991" s="15" t="s">
        <v>48</v>
      </c>
      <c r="C1991" s="11" t="s">
        <v>49</v>
      </c>
      <c r="D1991" s="313" t="s">
        <v>50</v>
      </c>
      <c r="E1991" s="313" t="s">
        <v>51</v>
      </c>
      <c r="F1991" s="315" t="s">
        <v>52</v>
      </c>
      <c r="G1991" s="16" t="s">
        <v>53</v>
      </c>
      <c r="H1991" s="17" t="s">
        <v>54</v>
      </c>
      <c r="I1991" s="18" t="s">
        <v>53</v>
      </c>
      <c r="J1991" s="17" t="s">
        <v>54</v>
      </c>
      <c r="K1991" s="317" t="s">
        <v>55</v>
      </c>
      <c r="L1991" s="318"/>
      <c r="M1991" s="320" t="s">
        <v>56</v>
      </c>
      <c r="N1991" s="317"/>
      <c r="O1991" s="321" t="s">
        <v>57</v>
      </c>
      <c r="P1991" s="321"/>
      <c r="Q1991" s="323" t="s">
        <v>58</v>
      </c>
      <c r="R1991" s="324"/>
      <c r="T1991" s="19"/>
      <c r="U1991" s="43"/>
      <c r="V1991" s="20"/>
    </row>
    <row r="1992" spans="1:22" ht="24" customHeight="1" thickBot="1">
      <c r="A1992" s="313"/>
      <c r="B1992" s="397" t="str">
        <f>IF('様式第６号(2)'!B297="","",'様式第６号(2)'!B297)</f>
        <v/>
      </c>
      <c r="C1992" s="21" t="s">
        <v>59</v>
      </c>
      <c r="D1992" s="313"/>
      <c r="E1992" s="313"/>
      <c r="F1992" s="315"/>
      <c r="G1992" s="348" t="s">
        <v>60</v>
      </c>
      <c r="H1992" s="399" t="s">
        <v>61</v>
      </c>
      <c r="I1992" s="400" t="s">
        <v>62</v>
      </c>
      <c r="J1992" s="384" t="s">
        <v>63</v>
      </c>
      <c r="K1992" s="319"/>
      <c r="L1992" s="318"/>
      <c r="M1992" s="320"/>
      <c r="N1992" s="317"/>
      <c r="O1992" s="322"/>
      <c r="P1992" s="322"/>
      <c r="Q1992" s="325"/>
      <c r="R1992" s="326"/>
    </row>
    <row r="1993" spans="1:22" ht="17.25" customHeight="1">
      <c r="A1993" s="313"/>
      <c r="B1993" s="398"/>
      <c r="C1993" s="340"/>
      <c r="D1993" s="313"/>
      <c r="E1993" s="313"/>
      <c r="F1993" s="315"/>
      <c r="G1993" s="349"/>
      <c r="H1993" s="385"/>
      <c r="I1993" s="401"/>
      <c r="J1993" s="385"/>
      <c r="K1993" s="388" t="str">
        <f>IFERROR((IF((I2004+J2004)&gt;12000*E2004,ROUNDUP(12000*E2004*I2004/(I2004+J2004),0),"")),"")</f>
        <v/>
      </c>
      <c r="L1993" s="388"/>
      <c r="M1993" s="391" t="str">
        <f>IFERROR((IF((I2004+J2004)&gt;12000*E2004,ROUNDUP(12000*E2004*J2004/(I2004+J2004),0),"")),"")</f>
        <v/>
      </c>
      <c r="N1993" s="392"/>
      <c r="O1993" s="351" t="str">
        <f>IF(AND(I2004="",K1993=""),"",MIN(I2004,K1993)+K2000)</f>
        <v/>
      </c>
      <c r="P1993" s="352"/>
      <c r="Q1993" s="355" t="str">
        <f>IF(AND(J2004="",M1993=""),"",MIN(J2004,M1993)+M2000)</f>
        <v/>
      </c>
      <c r="R1993" s="356"/>
    </row>
    <row r="1994" spans="1:22" ht="15.75" customHeight="1">
      <c r="A1994" s="313"/>
      <c r="B1994" s="398"/>
      <c r="C1994" s="341"/>
      <c r="D1994" s="313"/>
      <c r="E1994" s="313"/>
      <c r="F1994" s="315"/>
      <c r="G1994" s="349"/>
      <c r="H1994" s="385"/>
      <c r="I1994" s="401"/>
      <c r="J1994" s="385"/>
      <c r="K1994" s="389"/>
      <c r="L1994" s="389"/>
      <c r="M1994" s="393"/>
      <c r="N1994" s="394"/>
      <c r="O1994" s="353"/>
      <c r="P1994" s="353"/>
      <c r="Q1994" s="357"/>
      <c r="R1994" s="358"/>
    </row>
    <row r="1995" spans="1:22" ht="19.5" customHeight="1" thickBot="1">
      <c r="A1995" s="313"/>
      <c r="B1995" s="398"/>
      <c r="C1995" s="341"/>
      <c r="D1995" s="314"/>
      <c r="E1995" s="314"/>
      <c r="F1995" s="316"/>
      <c r="G1995" s="350"/>
      <c r="H1995" s="386"/>
      <c r="I1995" s="402"/>
      <c r="J1995" s="386"/>
      <c r="K1995" s="389"/>
      <c r="L1995" s="389"/>
      <c r="M1995" s="393"/>
      <c r="N1995" s="394"/>
      <c r="O1995" s="353"/>
      <c r="P1995" s="353"/>
      <c r="Q1995" s="357"/>
      <c r="R1995" s="358"/>
    </row>
    <row r="1996" spans="1:22" ht="45" customHeight="1">
      <c r="A1996" s="313"/>
      <c r="B1996" s="398"/>
      <c r="C1996" s="25" t="s">
        <v>66</v>
      </c>
      <c r="D1996" s="361" t="str">
        <f>IF('様式第６号(2)'!T297="","",'様式第６号(2)'!T297)</f>
        <v/>
      </c>
      <c r="E1996" s="361" t="str">
        <f>IF('様式第６号(3)'!W290="","",'様式第６号(3)'!W290)</f>
        <v/>
      </c>
      <c r="F1996" s="363" t="str">
        <f>IF(OR(D1996="",E1996=""),"",D1996+E1996)</f>
        <v/>
      </c>
      <c r="G1996" s="365" t="str">
        <f>IF(F1996&lt;=F2004,D1996,"")</f>
        <v/>
      </c>
      <c r="H1996" s="367" t="str">
        <f>IF(F1996&lt;=F2004,E1996,"")</f>
        <v/>
      </c>
      <c r="I1996" s="369" t="str">
        <f>IF('様式第６号(2)'!V297="","",'様式第６号(2)'!V297)</f>
        <v/>
      </c>
      <c r="J1996" s="371" t="str">
        <f>IF('様式第６号(3)'!P290="","",'様式第６号(3)'!P290)</f>
        <v/>
      </c>
      <c r="K1996" s="389"/>
      <c r="L1996" s="389"/>
      <c r="M1996" s="393"/>
      <c r="N1996" s="394"/>
      <c r="O1996" s="353"/>
      <c r="P1996" s="353"/>
      <c r="Q1996" s="357"/>
      <c r="R1996" s="358"/>
    </row>
    <row r="1997" spans="1:22" ht="19.5" customHeight="1" thickBot="1">
      <c r="A1997" s="313"/>
      <c r="B1997" s="398"/>
      <c r="C1997" s="340"/>
      <c r="D1997" s="362"/>
      <c r="E1997" s="362"/>
      <c r="F1997" s="364"/>
      <c r="G1997" s="366"/>
      <c r="H1997" s="368"/>
      <c r="I1997" s="370"/>
      <c r="J1997" s="372"/>
      <c r="K1997" s="390"/>
      <c r="L1997" s="390"/>
      <c r="M1997" s="395"/>
      <c r="N1997" s="396"/>
      <c r="O1997" s="354"/>
      <c r="P1997" s="354"/>
      <c r="Q1997" s="359"/>
      <c r="R1997" s="360"/>
    </row>
    <row r="1998" spans="1:22" ht="28.5" customHeight="1" thickBot="1">
      <c r="A1998" s="313"/>
      <c r="B1998" s="398"/>
      <c r="C1998" s="341"/>
      <c r="D1998" s="12" t="s">
        <v>11</v>
      </c>
      <c r="E1998" s="12" t="s">
        <v>12</v>
      </c>
      <c r="F1998" s="26" t="s">
        <v>13</v>
      </c>
      <c r="G1998" s="334" t="s">
        <v>67</v>
      </c>
      <c r="H1998" s="335"/>
      <c r="I1998" s="42" t="s">
        <v>68</v>
      </c>
      <c r="J1998" s="27" t="s">
        <v>69</v>
      </c>
      <c r="K1998" s="342" t="s">
        <v>70</v>
      </c>
      <c r="L1998" s="342"/>
      <c r="M1998" s="342"/>
      <c r="N1998" s="335"/>
    </row>
    <row r="1999" spans="1:22" ht="41.25" customHeight="1" thickBot="1">
      <c r="A1999" s="313"/>
      <c r="B1999" s="343" t="str">
        <f>IF('様式第６号(2)'!D297="","",'様式第６号(2)'!D297)</f>
        <v/>
      </c>
      <c r="C1999" s="341"/>
      <c r="D1999" s="313" t="s">
        <v>71</v>
      </c>
      <c r="E1999" s="313" t="s">
        <v>72</v>
      </c>
      <c r="F1999" s="315" t="s">
        <v>73</v>
      </c>
      <c r="G1999" s="42" t="s">
        <v>74</v>
      </c>
      <c r="H1999" s="27" t="s">
        <v>75</v>
      </c>
      <c r="I1999" s="42" t="s">
        <v>74</v>
      </c>
      <c r="J1999" s="27" t="s">
        <v>75</v>
      </c>
      <c r="K1999" s="345" t="s">
        <v>57</v>
      </c>
      <c r="L1999" s="346"/>
      <c r="M1999" s="347" t="s">
        <v>76</v>
      </c>
      <c r="N1999" s="346"/>
      <c r="O1999" s="28"/>
      <c r="P1999" s="4"/>
      <c r="Q1999" s="4"/>
    </row>
    <row r="2000" spans="1:22" ht="18.75" customHeight="1">
      <c r="A2000" s="313"/>
      <c r="B2000" s="343"/>
      <c r="C2000" s="29" t="s">
        <v>78</v>
      </c>
      <c r="D2000" s="313"/>
      <c r="E2000" s="313"/>
      <c r="F2000" s="315"/>
      <c r="G2000" s="348" t="s">
        <v>79</v>
      </c>
      <c r="H2000" s="384" t="s">
        <v>80</v>
      </c>
      <c r="I2000" s="387" t="str">
        <f>IF(E2004="","",MIN(G1996,G2004)+SUM(I1996))</f>
        <v/>
      </c>
      <c r="J2000" s="333" t="str">
        <f>IF(E2004="","",MIN(H1996,H2004)+SUM(J1996))</f>
        <v/>
      </c>
      <c r="K2000" s="373" t="str">
        <f>IF('様式第６号(2)'!AB297="","",'様式第６号(2)'!AB297)</f>
        <v/>
      </c>
      <c r="L2000" s="373"/>
      <c r="M2000" s="375" t="str">
        <f>IF('様式第６号(3)'!V290="","",'様式第６号(3)'!V290)</f>
        <v/>
      </c>
      <c r="N2000" s="376"/>
      <c r="P2000" s="4"/>
      <c r="Q2000" s="4"/>
    </row>
    <row r="2001" spans="1:22" ht="19.5" customHeight="1" thickBot="1">
      <c r="A2001" s="313"/>
      <c r="B2001" s="343"/>
      <c r="C2001" s="379" t="str">
        <f>IFERROR(C1997/C1993,"")</f>
        <v/>
      </c>
      <c r="D2001" s="313"/>
      <c r="E2001" s="313"/>
      <c r="F2001" s="315"/>
      <c r="G2001" s="349"/>
      <c r="H2001" s="385"/>
      <c r="I2001" s="328"/>
      <c r="J2001" s="330"/>
      <c r="K2001" s="373"/>
      <c r="L2001" s="373"/>
      <c r="M2001" s="375"/>
      <c r="N2001" s="376"/>
      <c r="P2001" s="4"/>
      <c r="Q2001" s="4"/>
    </row>
    <row r="2002" spans="1:22" ht="15.75" customHeight="1">
      <c r="A2002" s="313"/>
      <c r="B2002" s="343"/>
      <c r="C2002" s="380"/>
      <c r="D2002" s="313"/>
      <c r="E2002" s="313"/>
      <c r="F2002" s="315"/>
      <c r="G2002" s="349"/>
      <c r="H2002" s="385"/>
      <c r="I2002" s="30" t="s">
        <v>35</v>
      </c>
      <c r="J2002" s="31" t="s">
        <v>35</v>
      </c>
      <c r="K2002" s="373"/>
      <c r="L2002" s="373"/>
      <c r="M2002" s="375"/>
      <c r="N2002" s="376"/>
      <c r="P2002" s="4"/>
      <c r="Q2002" s="4"/>
    </row>
    <row r="2003" spans="1:22" ht="18.75" customHeight="1" thickBot="1">
      <c r="A2003" s="313"/>
      <c r="B2003" s="343"/>
      <c r="C2003" s="32" t="s">
        <v>82</v>
      </c>
      <c r="D2003" s="314"/>
      <c r="E2003" s="314"/>
      <c r="F2003" s="316"/>
      <c r="G2003" s="350"/>
      <c r="H2003" s="386"/>
      <c r="I2003" s="54">
        <f>'様式第６号(2)'!$I$18</f>
        <v>0</v>
      </c>
      <c r="J2003" s="55">
        <f>'様式第６号(3)'!$I$18</f>
        <v>0</v>
      </c>
      <c r="K2003" s="373"/>
      <c r="L2003" s="373"/>
      <c r="M2003" s="375"/>
      <c r="N2003" s="376"/>
      <c r="P2003" s="4"/>
      <c r="Q2003" s="4"/>
    </row>
    <row r="2004" spans="1:22" ht="45" customHeight="1">
      <c r="A2004" s="313"/>
      <c r="B2004" s="343"/>
      <c r="C2004" s="379" t="str">
        <f>IF(OR(C1993="",C1997=""),"",IF(AND(C2001&gt;=0.85,C2001&lt;=1.15),"○","×"))</f>
        <v/>
      </c>
      <c r="D2004" s="382" t="str">
        <f>IF(C1993="","",C1993)</f>
        <v/>
      </c>
      <c r="E2004" s="336"/>
      <c r="F2004" s="338" t="str">
        <f>IFERROR(D2004*E2004,"")</f>
        <v/>
      </c>
      <c r="G2004" s="327" t="str">
        <f>IF(F2004&lt;F1996,ROUNDUP(F2004*D1996/ F1996,0),"")</f>
        <v/>
      </c>
      <c r="H2004" s="329" t="str">
        <f>IF(F2004&lt;F1996,ROUNDUP(F2004*E1996/ F1996,0),"")</f>
        <v/>
      </c>
      <c r="I2004" s="331" t="str">
        <f>IFERROR(ROUNDUP(I2000*I2003,0),"")</f>
        <v/>
      </c>
      <c r="J2004" s="333" t="str">
        <f>IFERROR(ROUNDUP(J2000*J2003,0),"")</f>
        <v/>
      </c>
      <c r="K2004" s="373"/>
      <c r="L2004" s="373"/>
      <c r="M2004" s="375"/>
      <c r="N2004" s="376"/>
      <c r="P2004" s="4"/>
      <c r="Q2004" s="4"/>
    </row>
    <row r="2005" spans="1:22" ht="19.5" customHeight="1" thickBot="1">
      <c r="A2005" s="314"/>
      <c r="B2005" s="344"/>
      <c r="C2005" s="381"/>
      <c r="D2005" s="383"/>
      <c r="E2005" s="337"/>
      <c r="F2005" s="339"/>
      <c r="G2005" s="328"/>
      <c r="H2005" s="330"/>
      <c r="I2005" s="332"/>
      <c r="J2005" s="330"/>
      <c r="K2005" s="374"/>
      <c r="L2005" s="374"/>
      <c r="M2005" s="377"/>
      <c r="N2005" s="378"/>
      <c r="P2005" s="33"/>
      <c r="Q2005" s="34"/>
      <c r="R2005" s="34"/>
    </row>
    <row r="2006" spans="1:22" ht="24" customHeight="1" thickBot="1">
      <c r="A2006" s="10" t="s">
        <v>108</v>
      </c>
      <c r="B2006" s="11" t="s">
        <v>84</v>
      </c>
      <c r="C2006" s="12" t="s">
        <v>7</v>
      </c>
      <c r="D2006" s="12" t="s">
        <v>8</v>
      </c>
      <c r="E2006" s="12" t="s">
        <v>9</v>
      </c>
      <c r="F2006" s="13" t="s">
        <v>10</v>
      </c>
      <c r="G2006" s="334" t="s">
        <v>44</v>
      </c>
      <c r="H2006" s="335"/>
      <c r="I2006" s="334" t="s">
        <v>45</v>
      </c>
      <c r="J2006" s="335"/>
      <c r="K2006" s="318" t="s">
        <v>46</v>
      </c>
      <c r="L2006" s="403"/>
      <c r="M2006" s="403"/>
      <c r="N2006" s="319"/>
      <c r="O2006" s="404" t="s">
        <v>47</v>
      </c>
      <c r="P2006" s="404"/>
      <c r="Q2006" s="404"/>
      <c r="R2006" s="346"/>
      <c r="T2006" s="14"/>
      <c r="U2006" s="14"/>
      <c r="V2006" s="14"/>
    </row>
    <row r="2007" spans="1:22" ht="31.5" customHeight="1" thickBot="1">
      <c r="A2007" s="313">
        <v>124</v>
      </c>
      <c r="B2007" s="15" t="s">
        <v>48</v>
      </c>
      <c r="C2007" s="11" t="s">
        <v>49</v>
      </c>
      <c r="D2007" s="313" t="s">
        <v>50</v>
      </c>
      <c r="E2007" s="313" t="s">
        <v>51</v>
      </c>
      <c r="F2007" s="315" t="s">
        <v>52</v>
      </c>
      <c r="G2007" s="16" t="s">
        <v>53</v>
      </c>
      <c r="H2007" s="17" t="s">
        <v>54</v>
      </c>
      <c r="I2007" s="18" t="s">
        <v>53</v>
      </c>
      <c r="J2007" s="17" t="s">
        <v>54</v>
      </c>
      <c r="K2007" s="317" t="s">
        <v>55</v>
      </c>
      <c r="L2007" s="318"/>
      <c r="M2007" s="320" t="s">
        <v>56</v>
      </c>
      <c r="N2007" s="317"/>
      <c r="O2007" s="321" t="s">
        <v>57</v>
      </c>
      <c r="P2007" s="321"/>
      <c r="Q2007" s="323" t="s">
        <v>58</v>
      </c>
      <c r="R2007" s="324"/>
      <c r="T2007" s="19"/>
      <c r="U2007" s="43"/>
      <c r="V2007" s="20"/>
    </row>
    <row r="2008" spans="1:22" ht="24" customHeight="1" thickBot="1">
      <c r="A2008" s="313"/>
      <c r="B2008" s="397" t="str">
        <f>IF('様式第６号(2)'!B299="","",'様式第６号(2)'!B299)</f>
        <v/>
      </c>
      <c r="C2008" s="21" t="s">
        <v>59</v>
      </c>
      <c r="D2008" s="313"/>
      <c r="E2008" s="313"/>
      <c r="F2008" s="315"/>
      <c r="G2008" s="348" t="s">
        <v>60</v>
      </c>
      <c r="H2008" s="399" t="s">
        <v>61</v>
      </c>
      <c r="I2008" s="400" t="s">
        <v>62</v>
      </c>
      <c r="J2008" s="384" t="s">
        <v>63</v>
      </c>
      <c r="K2008" s="319"/>
      <c r="L2008" s="318"/>
      <c r="M2008" s="320"/>
      <c r="N2008" s="317"/>
      <c r="O2008" s="322"/>
      <c r="P2008" s="322"/>
      <c r="Q2008" s="325"/>
      <c r="R2008" s="326"/>
    </row>
    <row r="2009" spans="1:22" ht="17.25" customHeight="1">
      <c r="A2009" s="313"/>
      <c r="B2009" s="398"/>
      <c r="C2009" s="340"/>
      <c r="D2009" s="313"/>
      <c r="E2009" s="313"/>
      <c r="F2009" s="315"/>
      <c r="G2009" s="349"/>
      <c r="H2009" s="385"/>
      <c r="I2009" s="401"/>
      <c r="J2009" s="385"/>
      <c r="K2009" s="388" t="str">
        <f>IFERROR((IF((I2020+J2020)&gt;12000*E2020,ROUNDUP(12000*E2020*I2020/(I2020+J2020),0),"")),"")</f>
        <v/>
      </c>
      <c r="L2009" s="388"/>
      <c r="M2009" s="391" t="str">
        <f>IFERROR((IF((I2020+J2020)&gt;12000*E2020,ROUNDUP(12000*E2020*J2020/(I2020+J2020),0),"")),"")</f>
        <v/>
      </c>
      <c r="N2009" s="392"/>
      <c r="O2009" s="351" t="str">
        <f>IF(AND(I2020="",K2009=""),"",MIN(I2020,K2009)+K2016)</f>
        <v/>
      </c>
      <c r="P2009" s="352"/>
      <c r="Q2009" s="355" t="str">
        <f>IF(AND(J2020="",M2009=""),"",MIN(J2020,M2009)+M2016)</f>
        <v/>
      </c>
      <c r="R2009" s="356"/>
    </row>
    <row r="2010" spans="1:22" ht="15.75" customHeight="1">
      <c r="A2010" s="313"/>
      <c r="B2010" s="398"/>
      <c r="C2010" s="341"/>
      <c r="D2010" s="313"/>
      <c r="E2010" s="313"/>
      <c r="F2010" s="315"/>
      <c r="G2010" s="349"/>
      <c r="H2010" s="385"/>
      <c r="I2010" s="401"/>
      <c r="J2010" s="385"/>
      <c r="K2010" s="389"/>
      <c r="L2010" s="389"/>
      <c r="M2010" s="393"/>
      <c r="N2010" s="394"/>
      <c r="O2010" s="353"/>
      <c r="P2010" s="353"/>
      <c r="Q2010" s="357"/>
      <c r="R2010" s="358"/>
    </row>
    <row r="2011" spans="1:22" ht="19.5" customHeight="1" thickBot="1">
      <c r="A2011" s="313"/>
      <c r="B2011" s="398"/>
      <c r="C2011" s="341"/>
      <c r="D2011" s="314"/>
      <c r="E2011" s="314"/>
      <c r="F2011" s="316"/>
      <c r="G2011" s="350"/>
      <c r="H2011" s="386"/>
      <c r="I2011" s="402"/>
      <c r="J2011" s="386"/>
      <c r="K2011" s="389"/>
      <c r="L2011" s="389"/>
      <c r="M2011" s="393"/>
      <c r="N2011" s="394"/>
      <c r="O2011" s="353"/>
      <c r="P2011" s="353"/>
      <c r="Q2011" s="357"/>
      <c r="R2011" s="358"/>
    </row>
    <row r="2012" spans="1:22" ht="45" customHeight="1">
      <c r="A2012" s="313"/>
      <c r="B2012" s="398"/>
      <c r="C2012" s="25" t="s">
        <v>66</v>
      </c>
      <c r="D2012" s="361" t="str">
        <f>IF('様式第６号(2)'!T299="","",'様式第６号(2)'!T299)</f>
        <v/>
      </c>
      <c r="E2012" s="361" t="str">
        <f>IF('様式第６号(3)'!W292="","",'様式第６号(3)'!W292)</f>
        <v/>
      </c>
      <c r="F2012" s="363" t="str">
        <f>IF(OR(D2012="",E2012=""),"",D2012+E2012)</f>
        <v/>
      </c>
      <c r="G2012" s="365" t="str">
        <f>IF(F2012&lt;=F2020,D2012,"")</f>
        <v/>
      </c>
      <c r="H2012" s="367" t="str">
        <f>IF(F2012&lt;=F2020,E2012,"")</f>
        <v/>
      </c>
      <c r="I2012" s="369" t="str">
        <f>IF('様式第６号(2)'!V299="","",'様式第６号(2)'!V299)</f>
        <v/>
      </c>
      <c r="J2012" s="371" t="str">
        <f>IF('様式第６号(3)'!P292="","",'様式第６号(3)'!P292)</f>
        <v/>
      </c>
      <c r="K2012" s="389"/>
      <c r="L2012" s="389"/>
      <c r="M2012" s="393"/>
      <c r="N2012" s="394"/>
      <c r="O2012" s="353"/>
      <c r="P2012" s="353"/>
      <c r="Q2012" s="357"/>
      <c r="R2012" s="358"/>
    </row>
    <row r="2013" spans="1:22" ht="19.5" customHeight="1" thickBot="1">
      <c r="A2013" s="313"/>
      <c r="B2013" s="398"/>
      <c r="C2013" s="340"/>
      <c r="D2013" s="362"/>
      <c r="E2013" s="362"/>
      <c r="F2013" s="364"/>
      <c r="G2013" s="366"/>
      <c r="H2013" s="368"/>
      <c r="I2013" s="370"/>
      <c r="J2013" s="372"/>
      <c r="K2013" s="390"/>
      <c r="L2013" s="390"/>
      <c r="M2013" s="395"/>
      <c r="N2013" s="396"/>
      <c r="O2013" s="354"/>
      <c r="P2013" s="354"/>
      <c r="Q2013" s="359"/>
      <c r="R2013" s="360"/>
    </row>
    <row r="2014" spans="1:22" ht="28.5" customHeight="1" thickBot="1">
      <c r="A2014" s="313"/>
      <c r="B2014" s="398"/>
      <c r="C2014" s="341"/>
      <c r="D2014" s="12" t="s">
        <v>11</v>
      </c>
      <c r="E2014" s="12" t="s">
        <v>12</v>
      </c>
      <c r="F2014" s="26" t="s">
        <v>13</v>
      </c>
      <c r="G2014" s="334" t="s">
        <v>67</v>
      </c>
      <c r="H2014" s="335"/>
      <c r="I2014" s="42" t="s">
        <v>68</v>
      </c>
      <c r="J2014" s="27" t="s">
        <v>69</v>
      </c>
      <c r="K2014" s="342" t="s">
        <v>70</v>
      </c>
      <c r="L2014" s="342"/>
      <c r="M2014" s="342"/>
      <c r="N2014" s="335"/>
    </row>
    <row r="2015" spans="1:22" ht="41.25" customHeight="1" thickBot="1">
      <c r="A2015" s="313"/>
      <c r="B2015" s="343" t="str">
        <f>IF('様式第６号(2)'!D299="","",'様式第６号(2)'!D299)</f>
        <v/>
      </c>
      <c r="C2015" s="341"/>
      <c r="D2015" s="313" t="s">
        <v>71</v>
      </c>
      <c r="E2015" s="313" t="s">
        <v>72</v>
      </c>
      <c r="F2015" s="315" t="s">
        <v>73</v>
      </c>
      <c r="G2015" s="42" t="s">
        <v>74</v>
      </c>
      <c r="H2015" s="27" t="s">
        <v>75</v>
      </c>
      <c r="I2015" s="42" t="s">
        <v>74</v>
      </c>
      <c r="J2015" s="27" t="s">
        <v>75</v>
      </c>
      <c r="K2015" s="345" t="s">
        <v>57</v>
      </c>
      <c r="L2015" s="346"/>
      <c r="M2015" s="347" t="s">
        <v>76</v>
      </c>
      <c r="N2015" s="346"/>
      <c r="O2015" s="28"/>
      <c r="P2015" s="4"/>
      <c r="Q2015" s="4"/>
      <c r="T2015" s="3"/>
      <c r="U2015" s="3"/>
      <c r="V2015" s="3"/>
    </row>
    <row r="2016" spans="1:22" ht="18.75" customHeight="1">
      <c r="A2016" s="313"/>
      <c r="B2016" s="343"/>
      <c r="C2016" s="29" t="s">
        <v>78</v>
      </c>
      <c r="D2016" s="313"/>
      <c r="E2016" s="313"/>
      <c r="F2016" s="315"/>
      <c r="G2016" s="348" t="s">
        <v>79</v>
      </c>
      <c r="H2016" s="384" t="s">
        <v>80</v>
      </c>
      <c r="I2016" s="387" t="str">
        <f>IF(E2020="","",MIN(G2012,G2020)+SUM(I2012))</f>
        <v/>
      </c>
      <c r="J2016" s="333" t="str">
        <f>IF(E2020="","",MIN(H2012,H2020)+SUM(J2012))</f>
        <v/>
      </c>
      <c r="K2016" s="373" t="str">
        <f>IF('様式第６号(2)'!AB299="","",'様式第６号(2)'!AB299)</f>
        <v/>
      </c>
      <c r="L2016" s="373"/>
      <c r="M2016" s="375" t="str">
        <f>IF('様式第６号(3)'!V292="","",'様式第６号(3)'!V292)</f>
        <v/>
      </c>
      <c r="N2016" s="376"/>
      <c r="P2016" s="4"/>
      <c r="Q2016" s="4"/>
      <c r="T2016" s="3"/>
      <c r="U2016" s="3"/>
      <c r="V2016" s="3"/>
    </row>
    <row r="2017" spans="1:22" ht="19.5" customHeight="1" thickBot="1">
      <c r="A2017" s="313"/>
      <c r="B2017" s="343"/>
      <c r="C2017" s="379" t="str">
        <f>IFERROR(C2013/C2009,"")</f>
        <v/>
      </c>
      <c r="D2017" s="313"/>
      <c r="E2017" s="313"/>
      <c r="F2017" s="315"/>
      <c r="G2017" s="349"/>
      <c r="H2017" s="385"/>
      <c r="I2017" s="328"/>
      <c r="J2017" s="330"/>
      <c r="K2017" s="373"/>
      <c r="L2017" s="373"/>
      <c r="M2017" s="375"/>
      <c r="N2017" s="376"/>
      <c r="P2017" s="4"/>
      <c r="Q2017" s="4"/>
      <c r="T2017" s="3"/>
      <c r="U2017" s="3"/>
      <c r="V2017" s="3"/>
    </row>
    <row r="2018" spans="1:22" ht="15.75" customHeight="1">
      <c r="A2018" s="313"/>
      <c r="B2018" s="343"/>
      <c r="C2018" s="380"/>
      <c r="D2018" s="313"/>
      <c r="E2018" s="313"/>
      <c r="F2018" s="315"/>
      <c r="G2018" s="349"/>
      <c r="H2018" s="385"/>
      <c r="I2018" s="30" t="s">
        <v>35</v>
      </c>
      <c r="J2018" s="31" t="s">
        <v>35</v>
      </c>
      <c r="K2018" s="373"/>
      <c r="L2018" s="373"/>
      <c r="M2018" s="375"/>
      <c r="N2018" s="376"/>
      <c r="P2018" s="4"/>
      <c r="Q2018" s="4"/>
      <c r="T2018" s="3"/>
      <c r="U2018" s="3"/>
      <c r="V2018" s="3"/>
    </row>
    <row r="2019" spans="1:22" ht="18.75" customHeight="1" thickBot="1">
      <c r="A2019" s="313"/>
      <c r="B2019" s="343"/>
      <c r="C2019" s="32" t="s">
        <v>82</v>
      </c>
      <c r="D2019" s="314"/>
      <c r="E2019" s="314"/>
      <c r="F2019" s="316"/>
      <c r="G2019" s="350"/>
      <c r="H2019" s="386"/>
      <c r="I2019" s="54">
        <f>'様式第６号(2)'!$I$18</f>
        <v>0</v>
      </c>
      <c r="J2019" s="55">
        <f>'様式第６号(3)'!$I$18</f>
        <v>0</v>
      </c>
      <c r="K2019" s="373"/>
      <c r="L2019" s="373"/>
      <c r="M2019" s="375"/>
      <c r="N2019" s="376"/>
      <c r="P2019" s="4"/>
      <c r="Q2019" s="4"/>
      <c r="T2019" s="3"/>
      <c r="U2019" s="3"/>
      <c r="V2019" s="3"/>
    </row>
    <row r="2020" spans="1:22" ht="45" customHeight="1">
      <c r="A2020" s="313"/>
      <c r="B2020" s="343"/>
      <c r="C2020" s="379" t="str">
        <f>IF(OR(C2009="",C2013=""),"",IF(AND(C2017&gt;=0.85,C2017&lt;=1.15),"○","×"))</f>
        <v/>
      </c>
      <c r="D2020" s="382" t="str">
        <f>IF(C2009="","",C2009)</f>
        <v/>
      </c>
      <c r="E2020" s="336"/>
      <c r="F2020" s="338" t="str">
        <f>IFERROR(D2020*E2020,"")</f>
        <v/>
      </c>
      <c r="G2020" s="327" t="str">
        <f>IF(F2020&lt;F2012,ROUNDUP(F2020*D2012/ F2012,0),"")</f>
        <v/>
      </c>
      <c r="H2020" s="329" t="str">
        <f>IF(F2020&lt;F2012,ROUNDUP(F2020*E2012/ F2012,0),"")</f>
        <v/>
      </c>
      <c r="I2020" s="331" t="str">
        <f>IFERROR(ROUNDUP(I2016*I2019,0),"")</f>
        <v/>
      </c>
      <c r="J2020" s="333" t="str">
        <f>IFERROR(ROUNDUP(J2016*J2019,0),"")</f>
        <v/>
      </c>
      <c r="K2020" s="373"/>
      <c r="L2020" s="373"/>
      <c r="M2020" s="375"/>
      <c r="N2020" s="376"/>
      <c r="P2020" s="4"/>
      <c r="Q2020" s="4"/>
      <c r="T2020" s="3"/>
      <c r="U2020" s="3"/>
      <c r="V2020" s="3"/>
    </row>
    <row r="2021" spans="1:22" ht="19.5" customHeight="1" thickBot="1">
      <c r="A2021" s="314"/>
      <c r="B2021" s="344"/>
      <c r="C2021" s="381"/>
      <c r="D2021" s="383"/>
      <c r="E2021" s="337"/>
      <c r="F2021" s="339"/>
      <c r="G2021" s="328"/>
      <c r="H2021" s="330"/>
      <c r="I2021" s="332"/>
      <c r="J2021" s="330"/>
      <c r="K2021" s="374"/>
      <c r="L2021" s="374"/>
      <c r="M2021" s="377"/>
      <c r="N2021" s="378"/>
      <c r="P2021" s="33"/>
      <c r="Q2021" s="34"/>
      <c r="R2021" s="34"/>
    </row>
    <row r="2022" spans="1:22" ht="24" customHeight="1" thickBot="1">
      <c r="A2022" s="10" t="s">
        <v>108</v>
      </c>
      <c r="B2022" s="11" t="s">
        <v>84</v>
      </c>
      <c r="C2022" s="12" t="s">
        <v>7</v>
      </c>
      <c r="D2022" s="12" t="s">
        <v>8</v>
      </c>
      <c r="E2022" s="12" t="s">
        <v>9</v>
      </c>
      <c r="F2022" s="13" t="s">
        <v>10</v>
      </c>
      <c r="G2022" s="334" t="s">
        <v>44</v>
      </c>
      <c r="H2022" s="335"/>
      <c r="I2022" s="334" t="s">
        <v>45</v>
      </c>
      <c r="J2022" s="335"/>
      <c r="K2022" s="318" t="s">
        <v>46</v>
      </c>
      <c r="L2022" s="403"/>
      <c r="M2022" s="403"/>
      <c r="N2022" s="319"/>
      <c r="O2022" s="404" t="s">
        <v>47</v>
      </c>
      <c r="P2022" s="404"/>
      <c r="Q2022" s="404"/>
      <c r="R2022" s="346"/>
      <c r="T2022" s="14"/>
      <c r="U2022" s="14"/>
      <c r="V2022" s="14"/>
    </row>
    <row r="2023" spans="1:22" ht="31.5" customHeight="1" thickBot="1">
      <c r="A2023" s="313">
        <v>125</v>
      </c>
      <c r="B2023" s="15" t="s">
        <v>48</v>
      </c>
      <c r="C2023" s="11" t="s">
        <v>49</v>
      </c>
      <c r="D2023" s="313" t="s">
        <v>50</v>
      </c>
      <c r="E2023" s="313" t="s">
        <v>51</v>
      </c>
      <c r="F2023" s="315" t="s">
        <v>52</v>
      </c>
      <c r="G2023" s="16" t="s">
        <v>53</v>
      </c>
      <c r="H2023" s="17" t="s">
        <v>54</v>
      </c>
      <c r="I2023" s="18" t="s">
        <v>53</v>
      </c>
      <c r="J2023" s="17" t="s">
        <v>54</v>
      </c>
      <c r="K2023" s="317" t="s">
        <v>55</v>
      </c>
      <c r="L2023" s="318"/>
      <c r="M2023" s="320" t="s">
        <v>56</v>
      </c>
      <c r="N2023" s="317"/>
      <c r="O2023" s="321" t="s">
        <v>57</v>
      </c>
      <c r="P2023" s="321"/>
      <c r="Q2023" s="323" t="s">
        <v>58</v>
      </c>
      <c r="R2023" s="324"/>
      <c r="T2023" s="19"/>
      <c r="U2023" s="43"/>
      <c r="V2023" s="20"/>
    </row>
    <row r="2024" spans="1:22" ht="24" customHeight="1" thickBot="1">
      <c r="A2024" s="313"/>
      <c r="B2024" s="397" t="str">
        <f>IF('様式第６号(2)'!B301="","",'様式第６号(2)'!B301)</f>
        <v/>
      </c>
      <c r="C2024" s="21" t="s">
        <v>59</v>
      </c>
      <c r="D2024" s="313"/>
      <c r="E2024" s="313"/>
      <c r="F2024" s="315"/>
      <c r="G2024" s="348" t="s">
        <v>60</v>
      </c>
      <c r="H2024" s="399" t="s">
        <v>61</v>
      </c>
      <c r="I2024" s="400" t="s">
        <v>62</v>
      </c>
      <c r="J2024" s="384" t="s">
        <v>63</v>
      </c>
      <c r="K2024" s="319"/>
      <c r="L2024" s="318"/>
      <c r="M2024" s="320"/>
      <c r="N2024" s="317"/>
      <c r="O2024" s="322"/>
      <c r="P2024" s="322"/>
      <c r="Q2024" s="325"/>
      <c r="R2024" s="326"/>
    </row>
    <row r="2025" spans="1:22" ht="17.25" customHeight="1">
      <c r="A2025" s="313"/>
      <c r="B2025" s="398"/>
      <c r="C2025" s="340"/>
      <c r="D2025" s="313"/>
      <c r="E2025" s="313"/>
      <c r="F2025" s="315"/>
      <c r="G2025" s="349"/>
      <c r="H2025" s="385"/>
      <c r="I2025" s="401"/>
      <c r="J2025" s="385"/>
      <c r="K2025" s="388" t="str">
        <f>IFERROR((IF((I2036+J2036)&gt;12000*E2036,ROUNDUP(12000*E2036*I2036/(I2036+J2036),0),"")),"")</f>
        <v/>
      </c>
      <c r="L2025" s="388"/>
      <c r="M2025" s="391" t="str">
        <f>IFERROR((IF((I2036+J2036)&gt;12000*E2036,ROUNDUP(12000*E2036*J2036/(I2036+J2036),0),"")),"")</f>
        <v/>
      </c>
      <c r="N2025" s="392"/>
      <c r="O2025" s="351" t="str">
        <f>IF(AND(I2036="",K2025=""),"",MIN(I2036,K2025)+K2032)</f>
        <v/>
      </c>
      <c r="P2025" s="352"/>
      <c r="Q2025" s="355" t="str">
        <f>IF(AND(J2036="",M2025=""),"",MIN(J2036,M2025)+M2032)</f>
        <v/>
      </c>
      <c r="R2025" s="356"/>
    </row>
    <row r="2026" spans="1:22" ht="15.75" customHeight="1">
      <c r="A2026" s="313"/>
      <c r="B2026" s="398"/>
      <c r="C2026" s="341"/>
      <c r="D2026" s="313"/>
      <c r="E2026" s="313"/>
      <c r="F2026" s="315"/>
      <c r="G2026" s="349"/>
      <c r="H2026" s="385"/>
      <c r="I2026" s="401"/>
      <c r="J2026" s="385"/>
      <c r="K2026" s="389"/>
      <c r="L2026" s="389"/>
      <c r="M2026" s="393"/>
      <c r="N2026" s="394"/>
      <c r="O2026" s="353"/>
      <c r="P2026" s="353"/>
      <c r="Q2026" s="357"/>
      <c r="R2026" s="358"/>
    </row>
    <row r="2027" spans="1:22" ht="19.5" customHeight="1" thickBot="1">
      <c r="A2027" s="313"/>
      <c r="B2027" s="398"/>
      <c r="C2027" s="341"/>
      <c r="D2027" s="314"/>
      <c r="E2027" s="314"/>
      <c r="F2027" s="316"/>
      <c r="G2027" s="350"/>
      <c r="H2027" s="386"/>
      <c r="I2027" s="402"/>
      <c r="J2027" s="386"/>
      <c r="K2027" s="389"/>
      <c r="L2027" s="389"/>
      <c r="M2027" s="393"/>
      <c r="N2027" s="394"/>
      <c r="O2027" s="353"/>
      <c r="P2027" s="353"/>
      <c r="Q2027" s="357"/>
      <c r="R2027" s="358"/>
    </row>
    <row r="2028" spans="1:22" ht="45" customHeight="1">
      <c r="A2028" s="313"/>
      <c r="B2028" s="398"/>
      <c r="C2028" s="25" t="s">
        <v>66</v>
      </c>
      <c r="D2028" s="361" t="str">
        <f>IF('様式第６号(2)'!T301="","",'様式第６号(2)'!T301)</f>
        <v/>
      </c>
      <c r="E2028" s="361" t="str">
        <f>IF('様式第６号(3)'!W294="","",'様式第６号(3)'!W294)</f>
        <v/>
      </c>
      <c r="F2028" s="363" t="str">
        <f>IF(OR(D2028="",E2028=""),"",D2028+E2028)</f>
        <v/>
      </c>
      <c r="G2028" s="365" t="str">
        <f>IF(F2028&lt;=F2036,D2028,"")</f>
        <v/>
      </c>
      <c r="H2028" s="367" t="str">
        <f>IF(F2028&lt;=F2036,E2028,"")</f>
        <v/>
      </c>
      <c r="I2028" s="369" t="str">
        <f>IF('様式第６号(2)'!V301="","",'様式第６号(2)'!V301)</f>
        <v/>
      </c>
      <c r="J2028" s="371" t="str">
        <f>IF('様式第６号(3)'!P294="","",'様式第６号(3)'!P294)</f>
        <v/>
      </c>
      <c r="K2028" s="389"/>
      <c r="L2028" s="389"/>
      <c r="M2028" s="393"/>
      <c r="N2028" s="394"/>
      <c r="O2028" s="353"/>
      <c r="P2028" s="353"/>
      <c r="Q2028" s="357"/>
      <c r="R2028" s="358"/>
    </row>
    <row r="2029" spans="1:22" ht="19.5" customHeight="1" thickBot="1">
      <c r="A2029" s="313"/>
      <c r="B2029" s="398"/>
      <c r="C2029" s="340"/>
      <c r="D2029" s="362"/>
      <c r="E2029" s="362"/>
      <c r="F2029" s="364"/>
      <c r="G2029" s="366"/>
      <c r="H2029" s="368"/>
      <c r="I2029" s="370"/>
      <c r="J2029" s="372"/>
      <c r="K2029" s="390"/>
      <c r="L2029" s="390"/>
      <c r="M2029" s="395"/>
      <c r="N2029" s="396"/>
      <c r="O2029" s="354"/>
      <c r="P2029" s="354"/>
      <c r="Q2029" s="359"/>
      <c r="R2029" s="360"/>
    </row>
    <row r="2030" spans="1:22" ht="28.5" customHeight="1" thickBot="1">
      <c r="A2030" s="313"/>
      <c r="B2030" s="398"/>
      <c r="C2030" s="341"/>
      <c r="D2030" s="12" t="s">
        <v>11</v>
      </c>
      <c r="E2030" s="12" t="s">
        <v>12</v>
      </c>
      <c r="F2030" s="26" t="s">
        <v>13</v>
      </c>
      <c r="G2030" s="334" t="s">
        <v>67</v>
      </c>
      <c r="H2030" s="335"/>
      <c r="I2030" s="42" t="s">
        <v>68</v>
      </c>
      <c r="J2030" s="27" t="s">
        <v>69</v>
      </c>
      <c r="K2030" s="342" t="s">
        <v>70</v>
      </c>
      <c r="L2030" s="342"/>
      <c r="M2030" s="342"/>
      <c r="N2030" s="335"/>
    </row>
    <row r="2031" spans="1:22" ht="41.25" customHeight="1" thickBot="1">
      <c r="A2031" s="313"/>
      <c r="B2031" s="343" t="str">
        <f>IF('様式第６号(2)'!D301="","",'様式第６号(2)'!D301)</f>
        <v/>
      </c>
      <c r="C2031" s="341"/>
      <c r="D2031" s="313" t="s">
        <v>71</v>
      </c>
      <c r="E2031" s="313" t="s">
        <v>72</v>
      </c>
      <c r="F2031" s="315" t="s">
        <v>73</v>
      </c>
      <c r="G2031" s="42" t="s">
        <v>74</v>
      </c>
      <c r="H2031" s="27" t="s">
        <v>75</v>
      </c>
      <c r="I2031" s="42" t="s">
        <v>74</v>
      </c>
      <c r="J2031" s="27" t="s">
        <v>75</v>
      </c>
      <c r="K2031" s="345" t="s">
        <v>57</v>
      </c>
      <c r="L2031" s="346"/>
      <c r="M2031" s="347" t="s">
        <v>76</v>
      </c>
      <c r="N2031" s="346"/>
      <c r="O2031" s="28"/>
      <c r="P2031" s="4"/>
      <c r="Q2031" s="4"/>
    </row>
    <row r="2032" spans="1:22" ht="18.75" customHeight="1">
      <c r="A2032" s="313"/>
      <c r="B2032" s="343"/>
      <c r="C2032" s="29" t="s">
        <v>78</v>
      </c>
      <c r="D2032" s="313"/>
      <c r="E2032" s="313"/>
      <c r="F2032" s="315"/>
      <c r="G2032" s="348" t="s">
        <v>79</v>
      </c>
      <c r="H2032" s="384" t="s">
        <v>80</v>
      </c>
      <c r="I2032" s="387" t="str">
        <f>IF(E2036="","",MIN(G2028,G2036)+SUM(I2028))</f>
        <v/>
      </c>
      <c r="J2032" s="333" t="str">
        <f>IF(E2036="","",MIN(H2028,H2036)+SUM(J2028))</f>
        <v/>
      </c>
      <c r="K2032" s="373" t="str">
        <f>IF('様式第６号(2)'!AB301="","",'様式第６号(2)'!AB301)</f>
        <v/>
      </c>
      <c r="L2032" s="373"/>
      <c r="M2032" s="375" t="str">
        <f>IF('様式第６号(3)'!V294="","",'様式第６号(3)'!V294)</f>
        <v/>
      </c>
      <c r="N2032" s="376"/>
      <c r="P2032" s="4"/>
      <c r="Q2032" s="4"/>
    </row>
    <row r="2033" spans="1:22" ht="19.5" customHeight="1" thickBot="1">
      <c r="A2033" s="313"/>
      <c r="B2033" s="343"/>
      <c r="C2033" s="379" t="str">
        <f>IFERROR(C2029/C2025,"")</f>
        <v/>
      </c>
      <c r="D2033" s="313"/>
      <c r="E2033" s="313"/>
      <c r="F2033" s="315"/>
      <c r="G2033" s="349"/>
      <c r="H2033" s="385"/>
      <c r="I2033" s="328"/>
      <c r="J2033" s="330"/>
      <c r="K2033" s="373"/>
      <c r="L2033" s="373"/>
      <c r="M2033" s="375"/>
      <c r="N2033" s="376"/>
      <c r="P2033" s="4"/>
      <c r="Q2033" s="4"/>
    </row>
    <row r="2034" spans="1:22" ht="15.75" customHeight="1">
      <c r="A2034" s="313"/>
      <c r="B2034" s="343"/>
      <c r="C2034" s="380"/>
      <c r="D2034" s="313"/>
      <c r="E2034" s="313"/>
      <c r="F2034" s="315"/>
      <c r="G2034" s="349"/>
      <c r="H2034" s="385"/>
      <c r="I2034" s="30" t="s">
        <v>35</v>
      </c>
      <c r="J2034" s="31" t="s">
        <v>35</v>
      </c>
      <c r="K2034" s="373"/>
      <c r="L2034" s="373"/>
      <c r="M2034" s="375"/>
      <c r="N2034" s="376"/>
      <c r="P2034" s="4"/>
      <c r="Q2034" s="4"/>
    </row>
    <row r="2035" spans="1:22" ht="18.75" customHeight="1" thickBot="1">
      <c r="A2035" s="313"/>
      <c r="B2035" s="343"/>
      <c r="C2035" s="32" t="s">
        <v>82</v>
      </c>
      <c r="D2035" s="314"/>
      <c r="E2035" s="314"/>
      <c r="F2035" s="316"/>
      <c r="G2035" s="350"/>
      <c r="H2035" s="386"/>
      <c r="I2035" s="54">
        <f>'様式第６号(2)'!$I$18</f>
        <v>0</v>
      </c>
      <c r="J2035" s="55">
        <f>'様式第６号(3)'!$I$18</f>
        <v>0</v>
      </c>
      <c r="K2035" s="373"/>
      <c r="L2035" s="373"/>
      <c r="M2035" s="375"/>
      <c r="N2035" s="376"/>
      <c r="P2035" s="4"/>
      <c r="Q2035" s="4"/>
    </row>
    <row r="2036" spans="1:22" ht="45" customHeight="1">
      <c r="A2036" s="313"/>
      <c r="B2036" s="343"/>
      <c r="C2036" s="379" t="str">
        <f>IF(OR(C2025="",C2029=""),"",IF(AND(C2033&gt;=0.85,C2033&lt;=1.15),"○","×"))</f>
        <v/>
      </c>
      <c r="D2036" s="382" t="str">
        <f>IF(C2025="","",C2025)</f>
        <v/>
      </c>
      <c r="E2036" s="336"/>
      <c r="F2036" s="338" t="str">
        <f>IFERROR(D2036*E2036,"")</f>
        <v/>
      </c>
      <c r="G2036" s="327" t="str">
        <f>IF(F2036&lt;F2028,ROUNDUP(F2036*D2028/ F2028,0),"")</f>
        <v/>
      </c>
      <c r="H2036" s="329" t="str">
        <f>IF(F2036&lt;F2028,ROUNDUP(F2036*E2028/ F2028,0),"")</f>
        <v/>
      </c>
      <c r="I2036" s="331" t="str">
        <f>IFERROR(ROUNDUP(I2032*I2035,0),"")</f>
        <v/>
      </c>
      <c r="J2036" s="333" t="str">
        <f>IFERROR(ROUNDUP(J2032*J2035,0),"")</f>
        <v/>
      </c>
      <c r="K2036" s="373"/>
      <c r="L2036" s="373"/>
      <c r="M2036" s="375"/>
      <c r="N2036" s="376"/>
      <c r="P2036" s="4"/>
      <c r="Q2036" s="4"/>
    </row>
    <row r="2037" spans="1:22" ht="19.5" customHeight="1" thickBot="1">
      <c r="A2037" s="314"/>
      <c r="B2037" s="344"/>
      <c r="C2037" s="381"/>
      <c r="D2037" s="383"/>
      <c r="E2037" s="337"/>
      <c r="F2037" s="339"/>
      <c r="G2037" s="328"/>
      <c r="H2037" s="330"/>
      <c r="I2037" s="332"/>
      <c r="J2037" s="330"/>
      <c r="K2037" s="374"/>
      <c r="L2037" s="374"/>
      <c r="M2037" s="377"/>
      <c r="N2037" s="378"/>
      <c r="P2037" s="33"/>
      <c r="Q2037" s="34"/>
      <c r="R2037" s="34"/>
    </row>
    <row r="2038" spans="1:22" ht="24" customHeight="1" thickBot="1">
      <c r="A2038" s="10" t="s">
        <v>108</v>
      </c>
      <c r="B2038" s="11" t="s">
        <v>84</v>
      </c>
      <c r="C2038" s="12" t="s">
        <v>7</v>
      </c>
      <c r="D2038" s="12" t="s">
        <v>8</v>
      </c>
      <c r="E2038" s="12" t="s">
        <v>9</v>
      </c>
      <c r="F2038" s="13" t="s">
        <v>10</v>
      </c>
      <c r="G2038" s="334" t="s">
        <v>44</v>
      </c>
      <c r="H2038" s="335"/>
      <c r="I2038" s="334" t="s">
        <v>45</v>
      </c>
      <c r="J2038" s="335"/>
      <c r="K2038" s="318" t="s">
        <v>46</v>
      </c>
      <c r="L2038" s="403"/>
      <c r="M2038" s="403"/>
      <c r="N2038" s="319"/>
      <c r="O2038" s="404" t="s">
        <v>47</v>
      </c>
      <c r="P2038" s="404"/>
      <c r="Q2038" s="404"/>
      <c r="R2038" s="346"/>
      <c r="T2038" s="14"/>
      <c r="U2038" s="14"/>
      <c r="V2038" s="14"/>
    </row>
    <row r="2039" spans="1:22" ht="31.5" customHeight="1" thickBot="1">
      <c r="A2039" s="313">
        <v>126</v>
      </c>
      <c r="B2039" s="15" t="s">
        <v>48</v>
      </c>
      <c r="C2039" s="11" t="s">
        <v>49</v>
      </c>
      <c r="D2039" s="313" t="s">
        <v>50</v>
      </c>
      <c r="E2039" s="313" t="s">
        <v>51</v>
      </c>
      <c r="F2039" s="315" t="s">
        <v>52</v>
      </c>
      <c r="G2039" s="16" t="s">
        <v>53</v>
      </c>
      <c r="H2039" s="17" t="s">
        <v>54</v>
      </c>
      <c r="I2039" s="18" t="s">
        <v>53</v>
      </c>
      <c r="J2039" s="17" t="s">
        <v>54</v>
      </c>
      <c r="K2039" s="317" t="s">
        <v>55</v>
      </c>
      <c r="L2039" s="318"/>
      <c r="M2039" s="320" t="s">
        <v>56</v>
      </c>
      <c r="N2039" s="317"/>
      <c r="O2039" s="321" t="s">
        <v>57</v>
      </c>
      <c r="P2039" s="321"/>
      <c r="Q2039" s="323" t="s">
        <v>58</v>
      </c>
      <c r="R2039" s="324"/>
      <c r="T2039" s="19"/>
      <c r="U2039" s="43"/>
      <c r="V2039" s="20"/>
    </row>
    <row r="2040" spans="1:22" ht="24" customHeight="1" thickBot="1">
      <c r="A2040" s="313"/>
      <c r="B2040" s="397" t="str">
        <f>IF('様式第６号(2)'!B303="","",'様式第６号(2)'!B303)</f>
        <v/>
      </c>
      <c r="C2040" s="21" t="s">
        <v>59</v>
      </c>
      <c r="D2040" s="313"/>
      <c r="E2040" s="313"/>
      <c r="F2040" s="315"/>
      <c r="G2040" s="348" t="s">
        <v>60</v>
      </c>
      <c r="H2040" s="399" t="s">
        <v>61</v>
      </c>
      <c r="I2040" s="400" t="s">
        <v>62</v>
      </c>
      <c r="J2040" s="384" t="s">
        <v>63</v>
      </c>
      <c r="K2040" s="319"/>
      <c r="L2040" s="318"/>
      <c r="M2040" s="320"/>
      <c r="N2040" s="317"/>
      <c r="O2040" s="322"/>
      <c r="P2040" s="322"/>
      <c r="Q2040" s="325"/>
      <c r="R2040" s="326"/>
    </row>
    <row r="2041" spans="1:22" ht="17.25" customHeight="1">
      <c r="A2041" s="313"/>
      <c r="B2041" s="398"/>
      <c r="C2041" s="340"/>
      <c r="D2041" s="313"/>
      <c r="E2041" s="313"/>
      <c r="F2041" s="315"/>
      <c r="G2041" s="349"/>
      <c r="H2041" s="385"/>
      <c r="I2041" s="401"/>
      <c r="J2041" s="385"/>
      <c r="K2041" s="388" t="str">
        <f>IFERROR((IF((I2052+J2052)&gt;12000*E2052,ROUNDUP(12000*E2052*I2052/(I2052+J2052),0),"")),"")</f>
        <v/>
      </c>
      <c r="L2041" s="388"/>
      <c r="M2041" s="391" t="str">
        <f>IFERROR((IF((I2052+J2052)&gt;12000*E2052,ROUNDUP(12000*E2052*J2052/(I2052+J2052),0),"")),"")</f>
        <v/>
      </c>
      <c r="N2041" s="392"/>
      <c r="O2041" s="351" t="str">
        <f>IF(AND(I2052="",K2041=""),"",MIN(I2052,K2041)+K2048)</f>
        <v/>
      </c>
      <c r="P2041" s="352"/>
      <c r="Q2041" s="355" t="str">
        <f>IF(AND(J2052="",M2041=""),"",MIN(J2052,M2041)+M2048)</f>
        <v/>
      </c>
      <c r="R2041" s="356"/>
    </row>
    <row r="2042" spans="1:22" ht="15.75" customHeight="1">
      <c r="A2042" s="313"/>
      <c r="B2042" s="398"/>
      <c r="C2042" s="341"/>
      <c r="D2042" s="313"/>
      <c r="E2042" s="313"/>
      <c r="F2042" s="315"/>
      <c r="G2042" s="349"/>
      <c r="H2042" s="385"/>
      <c r="I2042" s="401"/>
      <c r="J2042" s="385"/>
      <c r="K2042" s="389"/>
      <c r="L2042" s="389"/>
      <c r="M2042" s="393"/>
      <c r="N2042" s="394"/>
      <c r="O2042" s="353"/>
      <c r="P2042" s="353"/>
      <c r="Q2042" s="357"/>
      <c r="R2042" s="358"/>
    </row>
    <row r="2043" spans="1:22" ht="19.5" customHeight="1" thickBot="1">
      <c r="A2043" s="313"/>
      <c r="B2043" s="398"/>
      <c r="C2043" s="341"/>
      <c r="D2043" s="314"/>
      <c r="E2043" s="314"/>
      <c r="F2043" s="316"/>
      <c r="G2043" s="350"/>
      <c r="H2043" s="386"/>
      <c r="I2043" s="402"/>
      <c r="J2043" s="386"/>
      <c r="K2043" s="389"/>
      <c r="L2043" s="389"/>
      <c r="M2043" s="393"/>
      <c r="N2043" s="394"/>
      <c r="O2043" s="353"/>
      <c r="P2043" s="353"/>
      <c r="Q2043" s="357"/>
      <c r="R2043" s="358"/>
    </row>
    <row r="2044" spans="1:22" ht="45" customHeight="1">
      <c r="A2044" s="313"/>
      <c r="B2044" s="398"/>
      <c r="C2044" s="25" t="s">
        <v>66</v>
      </c>
      <c r="D2044" s="361" t="str">
        <f>IF('様式第６号(2)'!T303="","",'様式第６号(2)'!T303)</f>
        <v/>
      </c>
      <c r="E2044" s="361" t="str">
        <f>IF('様式第６号(3)'!W296="","",'様式第６号(3)'!W296)</f>
        <v/>
      </c>
      <c r="F2044" s="363" t="str">
        <f>IF(OR(D2044="",E2044=""),"",D2044+E2044)</f>
        <v/>
      </c>
      <c r="G2044" s="365" t="str">
        <f>IF(F2044&lt;=F2052,D2044,"")</f>
        <v/>
      </c>
      <c r="H2044" s="367" t="str">
        <f>IF(F2044&lt;=F2052,E2044,"")</f>
        <v/>
      </c>
      <c r="I2044" s="369" t="str">
        <f>IF('様式第６号(2)'!V303="","",'様式第６号(2)'!V303)</f>
        <v/>
      </c>
      <c r="J2044" s="371" t="str">
        <f>IF('様式第６号(3)'!P296="","",'様式第６号(3)'!P296)</f>
        <v/>
      </c>
      <c r="K2044" s="389"/>
      <c r="L2044" s="389"/>
      <c r="M2044" s="393"/>
      <c r="N2044" s="394"/>
      <c r="O2044" s="353"/>
      <c r="P2044" s="353"/>
      <c r="Q2044" s="357"/>
      <c r="R2044" s="358"/>
    </row>
    <row r="2045" spans="1:22" ht="19.5" customHeight="1" thickBot="1">
      <c r="A2045" s="313"/>
      <c r="B2045" s="398"/>
      <c r="C2045" s="340"/>
      <c r="D2045" s="362"/>
      <c r="E2045" s="362"/>
      <c r="F2045" s="364"/>
      <c r="G2045" s="366"/>
      <c r="H2045" s="368"/>
      <c r="I2045" s="370"/>
      <c r="J2045" s="372"/>
      <c r="K2045" s="390"/>
      <c r="L2045" s="390"/>
      <c r="M2045" s="395"/>
      <c r="N2045" s="396"/>
      <c r="O2045" s="354"/>
      <c r="P2045" s="354"/>
      <c r="Q2045" s="359"/>
      <c r="R2045" s="360"/>
    </row>
    <row r="2046" spans="1:22" ht="28.5" customHeight="1" thickBot="1">
      <c r="A2046" s="313"/>
      <c r="B2046" s="398"/>
      <c r="C2046" s="341"/>
      <c r="D2046" s="12" t="s">
        <v>11</v>
      </c>
      <c r="E2046" s="12" t="s">
        <v>12</v>
      </c>
      <c r="F2046" s="26" t="s">
        <v>13</v>
      </c>
      <c r="G2046" s="334" t="s">
        <v>67</v>
      </c>
      <c r="H2046" s="335"/>
      <c r="I2046" s="42" t="s">
        <v>68</v>
      </c>
      <c r="J2046" s="27" t="s">
        <v>69</v>
      </c>
      <c r="K2046" s="342" t="s">
        <v>70</v>
      </c>
      <c r="L2046" s="342"/>
      <c r="M2046" s="342"/>
      <c r="N2046" s="335"/>
    </row>
    <row r="2047" spans="1:22" ht="41.25" customHeight="1" thickBot="1">
      <c r="A2047" s="313"/>
      <c r="B2047" s="343" t="str">
        <f>IF('様式第６号(2)'!D303="","",'様式第６号(2)'!D303)</f>
        <v/>
      </c>
      <c r="C2047" s="341"/>
      <c r="D2047" s="313" t="s">
        <v>71</v>
      </c>
      <c r="E2047" s="313" t="s">
        <v>72</v>
      </c>
      <c r="F2047" s="315" t="s">
        <v>73</v>
      </c>
      <c r="G2047" s="42" t="s">
        <v>74</v>
      </c>
      <c r="H2047" s="27" t="s">
        <v>75</v>
      </c>
      <c r="I2047" s="42" t="s">
        <v>74</v>
      </c>
      <c r="J2047" s="27" t="s">
        <v>75</v>
      </c>
      <c r="K2047" s="345" t="s">
        <v>57</v>
      </c>
      <c r="L2047" s="346"/>
      <c r="M2047" s="347" t="s">
        <v>76</v>
      </c>
      <c r="N2047" s="346"/>
      <c r="O2047" s="28"/>
      <c r="P2047" s="4"/>
      <c r="Q2047" s="4"/>
    </row>
    <row r="2048" spans="1:22" ht="18.75" customHeight="1">
      <c r="A2048" s="313"/>
      <c r="B2048" s="343"/>
      <c r="C2048" s="29" t="s">
        <v>78</v>
      </c>
      <c r="D2048" s="313"/>
      <c r="E2048" s="313"/>
      <c r="F2048" s="315"/>
      <c r="G2048" s="348" t="s">
        <v>79</v>
      </c>
      <c r="H2048" s="384" t="s">
        <v>80</v>
      </c>
      <c r="I2048" s="387" t="str">
        <f>IF(E2052="","",MIN(G2044,G2052)+SUM(I2044))</f>
        <v/>
      </c>
      <c r="J2048" s="333" t="str">
        <f>IF(E2052="","",MIN(H2044,H2052)+SUM(J2044))</f>
        <v/>
      </c>
      <c r="K2048" s="373" t="str">
        <f>IF('様式第６号(2)'!AB303="","",'様式第６号(2)'!AB303)</f>
        <v/>
      </c>
      <c r="L2048" s="373"/>
      <c r="M2048" s="375" t="str">
        <f>IF('様式第６号(3)'!V296="","",'様式第６号(3)'!V296)</f>
        <v/>
      </c>
      <c r="N2048" s="376"/>
      <c r="P2048" s="4"/>
      <c r="Q2048" s="4"/>
    </row>
    <row r="2049" spans="1:22" ht="19.5" customHeight="1" thickBot="1">
      <c r="A2049" s="313"/>
      <c r="B2049" s="343"/>
      <c r="C2049" s="379" t="str">
        <f>IFERROR(C2045/C2041,"")</f>
        <v/>
      </c>
      <c r="D2049" s="313"/>
      <c r="E2049" s="313"/>
      <c r="F2049" s="315"/>
      <c r="G2049" s="349"/>
      <c r="H2049" s="385"/>
      <c r="I2049" s="328"/>
      <c r="J2049" s="330"/>
      <c r="K2049" s="373"/>
      <c r="L2049" s="373"/>
      <c r="M2049" s="375"/>
      <c r="N2049" s="376"/>
      <c r="P2049" s="4"/>
      <c r="Q2049" s="4"/>
    </row>
    <row r="2050" spans="1:22" ht="15.75" customHeight="1">
      <c r="A2050" s="313"/>
      <c r="B2050" s="343"/>
      <c r="C2050" s="380"/>
      <c r="D2050" s="313"/>
      <c r="E2050" s="313"/>
      <c r="F2050" s="315"/>
      <c r="G2050" s="349"/>
      <c r="H2050" s="385"/>
      <c r="I2050" s="30" t="s">
        <v>35</v>
      </c>
      <c r="J2050" s="31" t="s">
        <v>35</v>
      </c>
      <c r="K2050" s="373"/>
      <c r="L2050" s="373"/>
      <c r="M2050" s="375"/>
      <c r="N2050" s="376"/>
      <c r="P2050" s="4"/>
      <c r="Q2050" s="4"/>
    </row>
    <row r="2051" spans="1:22" ht="18.75" customHeight="1" thickBot="1">
      <c r="A2051" s="313"/>
      <c r="B2051" s="343"/>
      <c r="C2051" s="32" t="s">
        <v>82</v>
      </c>
      <c r="D2051" s="314"/>
      <c r="E2051" s="314"/>
      <c r="F2051" s="316"/>
      <c r="G2051" s="350"/>
      <c r="H2051" s="386"/>
      <c r="I2051" s="54">
        <f>'様式第６号(2)'!$I$18</f>
        <v>0</v>
      </c>
      <c r="J2051" s="55">
        <f>'様式第６号(3)'!$I$18</f>
        <v>0</v>
      </c>
      <c r="K2051" s="373"/>
      <c r="L2051" s="373"/>
      <c r="M2051" s="375"/>
      <c r="N2051" s="376"/>
      <c r="P2051" s="4"/>
      <c r="Q2051" s="4"/>
    </row>
    <row r="2052" spans="1:22" ht="45" customHeight="1">
      <c r="A2052" s="313"/>
      <c r="B2052" s="343"/>
      <c r="C2052" s="379" t="str">
        <f>IF(OR(C2041="",C2045=""),"",IF(AND(C2049&gt;=0.85,C2049&lt;=1.15),"○","×"))</f>
        <v/>
      </c>
      <c r="D2052" s="382" t="str">
        <f>IF(C2041="","",C2041)</f>
        <v/>
      </c>
      <c r="E2052" s="336"/>
      <c r="F2052" s="338" t="str">
        <f>IFERROR(D2052*E2052,"")</f>
        <v/>
      </c>
      <c r="G2052" s="327" t="str">
        <f>IF(F2052&lt;F2044,ROUNDUP(F2052*D2044/ F2044,0),"")</f>
        <v/>
      </c>
      <c r="H2052" s="329" t="str">
        <f>IF(F2052&lt;F2044,ROUNDUP(F2052*E2044/ F2044,0),"")</f>
        <v/>
      </c>
      <c r="I2052" s="331" t="str">
        <f>IFERROR(ROUNDUP(I2048*I2051,0),"")</f>
        <v/>
      </c>
      <c r="J2052" s="333" t="str">
        <f>IFERROR(ROUNDUP(J2048*J2051,0),"")</f>
        <v/>
      </c>
      <c r="K2052" s="373"/>
      <c r="L2052" s="373"/>
      <c r="M2052" s="375"/>
      <c r="N2052" s="376"/>
      <c r="P2052" s="4"/>
      <c r="Q2052" s="4"/>
    </row>
    <row r="2053" spans="1:22" ht="19.5" customHeight="1" thickBot="1">
      <c r="A2053" s="314"/>
      <c r="B2053" s="344"/>
      <c r="C2053" s="381"/>
      <c r="D2053" s="383"/>
      <c r="E2053" s="337"/>
      <c r="F2053" s="339"/>
      <c r="G2053" s="328"/>
      <c r="H2053" s="330"/>
      <c r="I2053" s="332"/>
      <c r="J2053" s="330"/>
      <c r="K2053" s="374"/>
      <c r="L2053" s="374"/>
      <c r="M2053" s="377"/>
      <c r="N2053" s="378"/>
      <c r="P2053" s="33"/>
      <c r="Q2053" s="34"/>
      <c r="R2053" s="34"/>
    </row>
    <row r="2054" spans="1:22" ht="24" customHeight="1" thickBot="1">
      <c r="A2054" s="10" t="s">
        <v>108</v>
      </c>
      <c r="B2054" s="11" t="s">
        <v>84</v>
      </c>
      <c r="C2054" s="12" t="s">
        <v>7</v>
      </c>
      <c r="D2054" s="12" t="s">
        <v>8</v>
      </c>
      <c r="E2054" s="12" t="s">
        <v>9</v>
      </c>
      <c r="F2054" s="13" t="s">
        <v>10</v>
      </c>
      <c r="G2054" s="334" t="s">
        <v>44</v>
      </c>
      <c r="H2054" s="335"/>
      <c r="I2054" s="334" t="s">
        <v>45</v>
      </c>
      <c r="J2054" s="335"/>
      <c r="K2054" s="318" t="s">
        <v>46</v>
      </c>
      <c r="L2054" s="403"/>
      <c r="M2054" s="403"/>
      <c r="N2054" s="319"/>
      <c r="O2054" s="404" t="s">
        <v>47</v>
      </c>
      <c r="P2054" s="404"/>
      <c r="Q2054" s="404"/>
      <c r="R2054" s="346"/>
      <c r="T2054" s="14"/>
      <c r="U2054" s="14"/>
      <c r="V2054" s="14"/>
    </row>
    <row r="2055" spans="1:22" ht="31.5" customHeight="1" thickBot="1">
      <c r="A2055" s="313">
        <v>127</v>
      </c>
      <c r="B2055" s="15" t="s">
        <v>48</v>
      </c>
      <c r="C2055" s="11" t="s">
        <v>49</v>
      </c>
      <c r="D2055" s="313" t="s">
        <v>50</v>
      </c>
      <c r="E2055" s="313" t="s">
        <v>51</v>
      </c>
      <c r="F2055" s="315" t="s">
        <v>52</v>
      </c>
      <c r="G2055" s="16" t="s">
        <v>53</v>
      </c>
      <c r="H2055" s="17" t="s">
        <v>54</v>
      </c>
      <c r="I2055" s="18" t="s">
        <v>53</v>
      </c>
      <c r="J2055" s="17" t="s">
        <v>54</v>
      </c>
      <c r="K2055" s="317" t="s">
        <v>55</v>
      </c>
      <c r="L2055" s="318"/>
      <c r="M2055" s="320" t="s">
        <v>56</v>
      </c>
      <c r="N2055" s="317"/>
      <c r="O2055" s="321" t="s">
        <v>57</v>
      </c>
      <c r="P2055" s="321"/>
      <c r="Q2055" s="323" t="s">
        <v>58</v>
      </c>
      <c r="R2055" s="324"/>
      <c r="T2055" s="19"/>
      <c r="U2055" s="43"/>
      <c r="V2055" s="20"/>
    </row>
    <row r="2056" spans="1:22" ht="24" customHeight="1" thickBot="1">
      <c r="A2056" s="313"/>
      <c r="B2056" s="397" t="str">
        <f>IF('様式第６号(2)'!B305="","",'様式第６号(2)'!B305)</f>
        <v/>
      </c>
      <c r="C2056" s="21" t="s">
        <v>59</v>
      </c>
      <c r="D2056" s="313"/>
      <c r="E2056" s="313"/>
      <c r="F2056" s="315"/>
      <c r="G2056" s="348" t="s">
        <v>60</v>
      </c>
      <c r="H2056" s="399" t="s">
        <v>61</v>
      </c>
      <c r="I2056" s="400" t="s">
        <v>62</v>
      </c>
      <c r="J2056" s="384" t="s">
        <v>63</v>
      </c>
      <c r="K2056" s="319"/>
      <c r="L2056" s="318"/>
      <c r="M2056" s="320"/>
      <c r="N2056" s="317"/>
      <c r="O2056" s="322"/>
      <c r="P2056" s="322"/>
      <c r="Q2056" s="325"/>
      <c r="R2056" s="326"/>
    </row>
    <row r="2057" spans="1:22" ht="17.25" customHeight="1">
      <c r="A2057" s="313"/>
      <c r="B2057" s="398"/>
      <c r="C2057" s="340"/>
      <c r="D2057" s="313"/>
      <c r="E2057" s="313"/>
      <c r="F2057" s="315"/>
      <c r="G2057" s="349"/>
      <c r="H2057" s="385"/>
      <c r="I2057" s="401"/>
      <c r="J2057" s="385"/>
      <c r="K2057" s="388" t="str">
        <f>IFERROR((IF((I2068+J2068)&gt;12000*E2068,ROUNDUP(12000*E2068*I2068/(I2068+J2068),0),"")),"")</f>
        <v/>
      </c>
      <c r="L2057" s="388"/>
      <c r="M2057" s="391" t="str">
        <f>IFERROR((IF((I2068+J2068)&gt;12000*E2068,ROUNDUP(12000*E2068*J2068/(I2068+J2068),0),"")),"")</f>
        <v/>
      </c>
      <c r="N2057" s="392"/>
      <c r="O2057" s="351" t="str">
        <f>IF(AND(I2068="",K2057=""),"",MIN(I2068,K2057)+K2064)</f>
        <v/>
      </c>
      <c r="P2057" s="352"/>
      <c r="Q2057" s="355" t="str">
        <f>IF(AND(J2068="",M2057=""),"",MIN(J2068,M2057)+M2064)</f>
        <v/>
      </c>
      <c r="R2057" s="356"/>
    </row>
    <row r="2058" spans="1:22" ht="15.75" customHeight="1">
      <c r="A2058" s="313"/>
      <c r="B2058" s="398"/>
      <c r="C2058" s="341"/>
      <c r="D2058" s="313"/>
      <c r="E2058" s="313"/>
      <c r="F2058" s="315"/>
      <c r="G2058" s="349"/>
      <c r="H2058" s="385"/>
      <c r="I2058" s="401"/>
      <c r="J2058" s="385"/>
      <c r="K2058" s="389"/>
      <c r="L2058" s="389"/>
      <c r="M2058" s="393"/>
      <c r="N2058" s="394"/>
      <c r="O2058" s="353"/>
      <c r="P2058" s="353"/>
      <c r="Q2058" s="357"/>
      <c r="R2058" s="358"/>
    </row>
    <row r="2059" spans="1:22" ht="19.5" customHeight="1" thickBot="1">
      <c r="A2059" s="313"/>
      <c r="B2059" s="398"/>
      <c r="C2059" s="341"/>
      <c r="D2059" s="314"/>
      <c r="E2059" s="314"/>
      <c r="F2059" s="316"/>
      <c r="G2059" s="350"/>
      <c r="H2059" s="386"/>
      <c r="I2059" s="402"/>
      <c r="J2059" s="386"/>
      <c r="K2059" s="389"/>
      <c r="L2059" s="389"/>
      <c r="M2059" s="393"/>
      <c r="N2059" s="394"/>
      <c r="O2059" s="353"/>
      <c r="P2059" s="353"/>
      <c r="Q2059" s="357"/>
      <c r="R2059" s="358"/>
    </row>
    <row r="2060" spans="1:22" ht="45" customHeight="1">
      <c r="A2060" s="313"/>
      <c r="B2060" s="398"/>
      <c r="C2060" s="25" t="s">
        <v>66</v>
      </c>
      <c r="D2060" s="361" t="str">
        <f>IF('様式第６号(2)'!T305="","",'様式第６号(2)'!T305)</f>
        <v/>
      </c>
      <c r="E2060" s="361" t="str">
        <f>IF('様式第６号(3)'!W298="","",'様式第６号(3)'!W298)</f>
        <v/>
      </c>
      <c r="F2060" s="363" t="str">
        <f>IF(OR(D2060="",E2060=""),"",D2060+E2060)</f>
        <v/>
      </c>
      <c r="G2060" s="365" t="str">
        <f>IF(F2060&lt;=F2068,D2060,"")</f>
        <v/>
      </c>
      <c r="H2060" s="367" t="str">
        <f>IF(F2060&lt;=F2068,E2060,"")</f>
        <v/>
      </c>
      <c r="I2060" s="369" t="str">
        <f>IF('様式第６号(2)'!V305="","",'様式第６号(2)'!V305)</f>
        <v/>
      </c>
      <c r="J2060" s="371" t="str">
        <f>IF('様式第６号(3)'!P298="","",'様式第６号(3)'!P298)</f>
        <v/>
      </c>
      <c r="K2060" s="389"/>
      <c r="L2060" s="389"/>
      <c r="M2060" s="393"/>
      <c r="N2060" s="394"/>
      <c r="O2060" s="353"/>
      <c r="P2060" s="353"/>
      <c r="Q2060" s="357"/>
      <c r="R2060" s="358"/>
    </row>
    <row r="2061" spans="1:22" ht="19.5" customHeight="1" thickBot="1">
      <c r="A2061" s="313"/>
      <c r="B2061" s="398"/>
      <c r="C2061" s="340"/>
      <c r="D2061" s="362"/>
      <c r="E2061" s="362"/>
      <c r="F2061" s="364"/>
      <c r="G2061" s="366"/>
      <c r="H2061" s="368"/>
      <c r="I2061" s="370"/>
      <c r="J2061" s="372"/>
      <c r="K2061" s="390"/>
      <c r="L2061" s="390"/>
      <c r="M2061" s="395"/>
      <c r="N2061" s="396"/>
      <c r="O2061" s="354"/>
      <c r="P2061" s="354"/>
      <c r="Q2061" s="359"/>
      <c r="R2061" s="360"/>
    </row>
    <row r="2062" spans="1:22" ht="28.5" customHeight="1" thickBot="1">
      <c r="A2062" s="313"/>
      <c r="B2062" s="398"/>
      <c r="C2062" s="341"/>
      <c r="D2062" s="12" t="s">
        <v>11</v>
      </c>
      <c r="E2062" s="12" t="s">
        <v>12</v>
      </c>
      <c r="F2062" s="26" t="s">
        <v>13</v>
      </c>
      <c r="G2062" s="334" t="s">
        <v>67</v>
      </c>
      <c r="H2062" s="335"/>
      <c r="I2062" s="42" t="s">
        <v>68</v>
      </c>
      <c r="J2062" s="27" t="s">
        <v>69</v>
      </c>
      <c r="K2062" s="342" t="s">
        <v>70</v>
      </c>
      <c r="L2062" s="342"/>
      <c r="M2062" s="342"/>
      <c r="N2062" s="335"/>
    </row>
    <row r="2063" spans="1:22" ht="41.25" customHeight="1" thickBot="1">
      <c r="A2063" s="313"/>
      <c r="B2063" s="343" t="str">
        <f>IF('様式第６号(2)'!D305="","",'様式第６号(2)'!D305)</f>
        <v/>
      </c>
      <c r="C2063" s="341"/>
      <c r="D2063" s="313" t="s">
        <v>71</v>
      </c>
      <c r="E2063" s="313" t="s">
        <v>72</v>
      </c>
      <c r="F2063" s="315" t="s">
        <v>73</v>
      </c>
      <c r="G2063" s="42" t="s">
        <v>74</v>
      </c>
      <c r="H2063" s="27" t="s">
        <v>75</v>
      </c>
      <c r="I2063" s="42" t="s">
        <v>74</v>
      </c>
      <c r="J2063" s="27" t="s">
        <v>75</v>
      </c>
      <c r="K2063" s="345" t="s">
        <v>57</v>
      </c>
      <c r="L2063" s="346"/>
      <c r="M2063" s="347" t="s">
        <v>76</v>
      </c>
      <c r="N2063" s="346"/>
      <c r="O2063" s="28"/>
      <c r="P2063" s="4"/>
      <c r="Q2063" s="4"/>
      <c r="T2063" s="3"/>
      <c r="U2063" s="3"/>
      <c r="V2063" s="3"/>
    </row>
    <row r="2064" spans="1:22" ht="18.75" customHeight="1">
      <c r="A2064" s="313"/>
      <c r="B2064" s="343"/>
      <c r="C2064" s="29" t="s">
        <v>78</v>
      </c>
      <c r="D2064" s="313"/>
      <c r="E2064" s="313"/>
      <c r="F2064" s="315"/>
      <c r="G2064" s="348" t="s">
        <v>79</v>
      </c>
      <c r="H2064" s="384" t="s">
        <v>80</v>
      </c>
      <c r="I2064" s="387" t="str">
        <f>IF(E2068="","",MIN(G2060,G2068)+SUM(I2060))</f>
        <v/>
      </c>
      <c r="J2064" s="333" t="str">
        <f>IF(E2068="","",MIN(H2060,H2068)+SUM(J2060))</f>
        <v/>
      </c>
      <c r="K2064" s="373" t="str">
        <f>IF('様式第６号(2)'!AB305="","",'様式第６号(2)'!AB305)</f>
        <v/>
      </c>
      <c r="L2064" s="373"/>
      <c r="M2064" s="375" t="str">
        <f>IF('様式第６号(3)'!V298="","",'様式第６号(3)'!V298)</f>
        <v/>
      </c>
      <c r="N2064" s="376"/>
      <c r="P2064" s="4"/>
      <c r="Q2064" s="4"/>
      <c r="T2064" s="3"/>
      <c r="U2064" s="3"/>
      <c r="V2064" s="3"/>
    </row>
    <row r="2065" spans="1:22" ht="19.5" customHeight="1" thickBot="1">
      <c r="A2065" s="313"/>
      <c r="B2065" s="343"/>
      <c r="C2065" s="379" t="str">
        <f>IFERROR(C2061/C2057,"")</f>
        <v/>
      </c>
      <c r="D2065" s="313"/>
      <c r="E2065" s="313"/>
      <c r="F2065" s="315"/>
      <c r="G2065" s="349"/>
      <c r="H2065" s="385"/>
      <c r="I2065" s="328"/>
      <c r="J2065" s="330"/>
      <c r="K2065" s="373"/>
      <c r="L2065" s="373"/>
      <c r="M2065" s="375"/>
      <c r="N2065" s="376"/>
      <c r="P2065" s="4"/>
      <c r="Q2065" s="4"/>
      <c r="T2065" s="3"/>
      <c r="U2065" s="3"/>
      <c r="V2065" s="3"/>
    </row>
    <row r="2066" spans="1:22" ht="15.75" customHeight="1">
      <c r="A2066" s="313"/>
      <c r="B2066" s="343"/>
      <c r="C2066" s="380"/>
      <c r="D2066" s="313"/>
      <c r="E2066" s="313"/>
      <c r="F2066" s="315"/>
      <c r="G2066" s="349"/>
      <c r="H2066" s="385"/>
      <c r="I2066" s="30" t="s">
        <v>35</v>
      </c>
      <c r="J2066" s="31" t="s">
        <v>35</v>
      </c>
      <c r="K2066" s="373"/>
      <c r="L2066" s="373"/>
      <c r="M2066" s="375"/>
      <c r="N2066" s="376"/>
      <c r="P2066" s="4"/>
      <c r="Q2066" s="4"/>
      <c r="T2066" s="3"/>
      <c r="U2066" s="3"/>
      <c r="V2066" s="3"/>
    </row>
    <row r="2067" spans="1:22" ht="18.75" customHeight="1" thickBot="1">
      <c r="A2067" s="313"/>
      <c r="B2067" s="343"/>
      <c r="C2067" s="32" t="s">
        <v>82</v>
      </c>
      <c r="D2067" s="314"/>
      <c r="E2067" s="314"/>
      <c r="F2067" s="316"/>
      <c r="G2067" s="350"/>
      <c r="H2067" s="386"/>
      <c r="I2067" s="54">
        <f>'様式第６号(2)'!$I$18</f>
        <v>0</v>
      </c>
      <c r="J2067" s="55">
        <f>'様式第６号(3)'!$I$18</f>
        <v>0</v>
      </c>
      <c r="K2067" s="373"/>
      <c r="L2067" s="373"/>
      <c r="M2067" s="375"/>
      <c r="N2067" s="376"/>
      <c r="P2067" s="4"/>
      <c r="Q2067" s="4"/>
      <c r="T2067" s="3"/>
      <c r="U2067" s="3"/>
      <c r="V2067" s="3"/>
    </row>
    <row r="2068" spans="1:22" ht="45" customHeight="1">
      <c r="A2068" s="313"/>
      <c r="B2068" s="343"/>
      <c r="C2068" s="379" t="str">
        <f>IF(OR(C2057="",C2061=""),"",IF(AND(C2065&gt;=0.85,C2065&lt;=1.15),"○","×"))</f>
        <v/>
      </c>
      <c r="D2068" s="382" t="str">
        <f>IF(C2057="","",C2057)</f>
        <v/>
      </c>
      <c r="E2068" s="336"/>
      <c r="F2068" s="338" t="str">
        <f>IFERROR(D2068*E2068,"")</f>
        <v/>
      </c>
      <c r="G2068" s="327" t="str">
        <f>IF(F2068&lt;F2060,ROUNDUP(F2068*D2060/ F2060,0),"")</f>
        <v/>
      </c>
      <c r="H2068" s="329" t="str">
        <f>IF(F2068&lt;F2060,ROUNDUP(F2068*E2060/ F2060,0),"")</f>
        <v/>
      </c>
      <c r="I2068" s="331" t="str">
        <f>IFERROR(ROUNDUP(I2064*I2067,0),"")</f>
        <v/>
      </c>
      <c r="J2068" s="333" t="str">
        <f>IFERROR(ROUNDUP(J2064*J2067,0),"")</f>
        <v/>
      </c>
      <c r="K2068" s="373"/>
      <c r="L2068" s="373"/>
      <c r="M2068" s="375"/>
      <c r="N2068" s="376"/>
      <c r="P2068" s="4"/>
      <c r="Q2068" s="4"/>
      <c r="T2068" s="3"/>
      <c r="U2068" s="3"/>
      <c r="V2068" s="3"/>
    </row>
    <row r="2069" spans="1:22" ht="19.5" customHeight="1" thickBot="1">
      <c r="A2069" s="314"/>
      <c r="B2069" s="344"/>
      <c r="C2069" s="381"/>
      <c r="D2069" s="383"/>
      <c r="E2069" s="337"/>
      <c r="F2069" s="339"/>
      <c r="G2069" s="328"/>
      <c r="H2069" s="330"/>
      <c r="I2069" s="332"/>
      <c r="J2069" s="330"/>
      <c r="K2069" s="374"/>
      <c r="L2069" s="374"/>
      <c r="M2069" s="377"/>
      <c r="N2069" s="378"/>
      <c r="P2069" s="33"/>
      <c r="Q2069" s="34"/>
      <c r="R2069" s="34"/>
    </row>
    <row r="2070" spans="1:22" ht="24" customHeight="1" thickBot="1">
      <c r="A2070" s="10" t="s">
        <v>108</v>
      </c>
      <c r="B2070" s="11" t="s">
        <v>84</v>
      </c>
      <c r="C2070" s="12" t="s">
        <v>7</v>
      </c>
      <c r="D2070" s="12" t="s">
        <v>8</v>
      </c>
      <c r="E2070" s="12" t="s">
        <v>9</v>
      </c>
      <c r="F2070" s="13" t="s">
        <v>10</v>
      </c>
      <c r="G2070" s="334" t="s">
        <v>44</v>
      </c>
      <c r="H2070" s="335"/>
      <c r="I2070" s="334" t="s">
        <v>45</v>
      </c>
      <c r="J2070" s="335"/>
      <c r="K2070" s="318" t="s">
        <v>46</v>
      </c>
      <c r="L2070" s="403"/>
      <c r="M2070" s="403"/>
      <c r="N2070" s="319"/>
      <c r="O2070" s="404" t="s">
        <v>47</v>
      </c>
      <c r="P2070" s="404"/>
      <c r="Q2070" s="404"/>
      <c r="R2070" s="346"/>
      <c r="T2070" s="14"/>
      <c r="U2070" s="14"/>
      <c r="V2070" s="14"/>
    </row>
    <row r="2071" spans="1:22" ht="31.5" customHeight="1" thickBot="1">
      <c r="A2071" s="313">
        <v>128</v>
      </c>
      <c r="B2071" s="15" t="s">
        <v>48</v>
      </c>
      <c r="C2071" s="11" t="s">
        <v>49</v>
      </c>
      <c r="D2071" s="313" t="s">
        <v>50</v>
      </c>
      <c r="E2071" s="313" t="s">
        <v>51</v>
      </c>
      <c r="F2071" s="315" t="s">
        <v>52</v>
      </c>
      <c r="G2071" s="16" t="s">
        <v>53</v>
      </c>
      <c r="H2071" s="17" t="s">
        <v>54</v>
      </c>
      <c r="I2071" s="18" t="s">
        <v>53</v>
      </c>
      <c r="J2071" s="17" t="s">
        <v>54</v>
      </c>
      <c r="K2071" s="317" t="s">
        <v>55</v>
      </c>
      <c r="L2071" s="318"/>
      <c r="M2071" s="320" t="s">
        <v>56</v>
      </c>
      <c r="N2071" s="317"/>
      <c r="O2071" s="321" t="s">
        <v>57</v>
      </c>
      <c r="P2071" s="321"/>
      <c r="Q2071" s="323" t="s">
        <v>58</v>
      </c>
      <c r="R2071" s="324"/>
      <c r="T2071" s="19"/>
      <c r="U2071" s="43"/>
      <c r="V2071" s="20"/>
    </row>
    <row r="2072" spans="1:22" ht="24" customHeight="1" thickBot="1">
      <c r="A2072" s="313"/>
      <c r="B2072" s="397" t="str">
        <f>IF('様式第６号(2)'!B307="","",'様式第６号(2)'!B307)</f>
        <v/>
      </c>
      <c r="C2072" s="21" t="s">
        <v>59</v>
      </c>
      <c r="D2072" s="313"/>
      <c r="E2072" s="313"/>
      <c r="F2072" s="315"/>
      <c r="G2072" s="348" t="s">
        <v>60</v>
      </c>
      <c r="H2072" s="399" t="s">
        <v>61</v>
      </c>
      <c r="I2072" s="400" t="s">
        <v>62</v>
      </c>
      <c r="J2072" s="384" t="s">
        <v>63</v>
      </c>
      <c r="K2072" s="319"/>
      <c r="L2072" s="318"/>
      <c r="M2072" s="320"/>
      <c r="N2072" s="317"/>
      <c r="O2072" s="322"/>
      <c r="P2072" s="322"/>
      <c r="Q2072" s="325"/>
      <c r="R2072" s="326"/>
    </row>
    <row r="2073" spans="1:22" ht="17.25" customHeight="1">
      <c r="A2073" s="313"/>
      <c r="B2073" s="398"/>
      <c r="C2073" s="340"/>
      <c r="D2073" s="313"/>
      <c r="E2073" s="313"/>
      <c r="F2073" s="315"/>
      <c r="G2073" s="349"/>
      <c r="H2073" s="385"/>
      <c r="I2073" s="401"/>
      <c r="J2073" s="385"/>
      <c r="K2073" s="388" t="str">
        <f>IFERROR((IF((I2084+J2084)&gt;12000*E2084,ROUNDUP(12000*E2084*I2084/(I2084+J2084),0),"")),"")</f>
        <v/>
      </c>
      <c r="L2073" s="388"/>
      <c r="M2073" s="391" t="str">
        <f>IFERROR((IF((I2084+J2084)&gt;12000*E2084,ROUNDUP(12000*E2084*J2084/(I2084+J2084),0),"")),"")</f>
        <v/>
      </c>
      <c r="N2073" s="392"/>
      <c r="O2073" s="351" t="str">
        <f>IF(AND(I2084="",K2073=""),"",MIN(I2084,K2073)+K2080)</f>
        <v/>
      </c>
      <c r="P2073" s="352"/>
      <c r="Q2073" s="355" t="str">
        <f>IF(AND(J2084="",M2073=""),"",MIN(J2084,M2073)+M2080)</f>
        <v/>
      </c>
      <c r="R2073" s="356"/>
    </row>
    <row r="2074" spans="1:22" ht="15.75" customHeight="1">
      <c r="A2074" s="313"/>
      <c r="B2074" s="398"/>
      <c r="C2074" s="341"/>
      <c r="D2074" s="313"/>
      <c r="E2074" s="313"/>
      <c r="F2074" s="315"/>
      <c r="G2074" s="349"/>
      <c r="H2074" s="385"/>
      <c r="I2074" s="401"/>
      <c r="J2074" s="385"/>
      <c r="K2074" s="389"/>
      <c r="L2074" s="389"/>
      <c r="M2074" s="393"/>
      <c r="N2074" s="394"/>
      <c r="O2074" s="353"/>
      <c r="P2074" s="353"/>
      <c r="Q2074" s="357"/>
      <c r="R2074" s="358"/>
    </row>
    <row r="2075" spans="1:22" ht="19.5" customHeight="1" thickBot="1">
      <c r="A2075" s="313"/>
      <c r="B2075" s="398"/>
      <c r="C2075" s="341"/>
      <c r="D2075" s="314"/>
      <c r="E2075" s="314"/>
      <c r="F2075" s="316"/>
      <c r="G2075" s="350"/>
      <c r="H2075" s="386"/>
      <c r="I2075" s="402"/>
      <c r="J2075" s="386"/>
      <c r="K2075" s="389"/>
      <c r="L2075" s="389"/>
      <c r="M2075" s="393"/>
      <c r="N2075" s="394"/>
      <c r="O2075" s="353"/>
      <c r="P2075" s="353"/>
      <c r="Q2075" s="357"/>
      <c r="R2075" s="358"/>
    </row>
    <row r="2076" spans="1:22" ht="45" customHeight="1">
      <c r="A2076" s="313"/>
      <c r="B2076" s="398"/>
      <c r="C2076" s="25" t="s">
        <v>66</v>
      </c>
      <c r="D2076" s="361" t="str">
        <f>IF('様式第６号(2)'!T307="","",'様式第６号(2)'!T307)</f>
        <v/>
      </c>
      <c r="E2076" s="361" t="str">
        <f>IF('様式第６号(3)'!W300="","",'様式第６号(3)'!W300)</f>
        <v/>
      </c>
      <c r="F2076" s="363" t="str">
        <f>IF(OR(D2076="",E2076=""),"",D2076+E2076)</f>
        <v/>
      </c>
      <c r="G2076" s="365" t="str">
        <f>IF(F2076&lt;=F2084,D2076,"")</f>
        <v/>
      </c>
      <c r="H2076" s="367" t="str">
        <f>IF(F2076&lt;=F2084,E2076,"")</f>
        <v/>
      </c>
      <c r="I2076" s="369" t="str">
        <f>IF('様式第６号(2)'!V307="","",'様式第６号(2)'!V307)</f>
        <v/>
      </c>
      <c r="J2076" s="371" t="str">
        <f>IF('様式第６号(3)'!P300="","",'様式第６号(3)'!P300)</f>
        <v/>
      </c>
      <c r="K2076" s="389"/>
      <c r="L2076" s="389"/>
      <c r="M2076" s="393"/>
      <c r="N2076" s="394"/>
      <c r="O2076" s="353"/>
      <c r="P2076" s="353"/>
      <c r="Q2076" s="357"/>
      <c r="R2076" s="358"/>
    </row>
    <row r="2077" spans="1:22" ht="19.5" customHeight="1" thickBot="1">
      <c r="A2077" s="313"/>
      <c r="B2077" s="398"/>
      <c r="C2077" s="340"/>
      <c r="D2077" s="362"/>
      <c r="E2077" s="362"/>
      <c r="F2077" s="364"/>
      <c r="G2077" s="366"/>
      <c r="H2077" s="368"/>
      <c r="I2077" s="370"/>
      <c r="J2077" s="372"/>
      <c r="K2077" s="390"/>
      <c r="L2077" s="390"/>
      <c r="M2077" s="395"/>
      <c r="N2077" s="396"/>
      <c r="O2077" s="354"/>
      <c r="P2077" s="354"/>
      <c r="Q2077" s="359"/>
      <c r="R2077" s="360"/>
    </row>
    <row r="2078" spans="1:22" ht="28.5" customHeight="1" thickBot="1">
      <c r="A2078" s="313"/>
      <c r="B2078" s="398"/>
      <c r="C2078" s="341"/>
      <c r="D2078" s="12" t="s">
        <v>11</v>
      </c>
      <c r="E2078" s="12" t="s">
        <v>12</v>
      </c>
      <c r="F2078" s="26" t="s">
        <v>13</v>
      </c>
      <c r="G2078" s="334" t="s">
        <v>67</v>
      </c>
      <c r="H2078" s="335"/>
      <c r="I2078" s="42" t="s">
        <v>68</v>
      </c>
      <c r="J2078" s="27" t="s">
        <v>69</v>
      </c>
      <c r="K2078" s="342" t="s">
        <v>70</v>
      </c>
      <c r="L2078" s="342"/>
      <c r="M2078" s="342"/>
      <c r="N2078" s="335"/>
    </row>
    <row r="2079" spans="1:22" ht="41.25" customHeight="1" thickBot="1">
      <c r="A2079" s="313"/>
      <c r="B2079" s="343" t="str">
        <f>IF('様式第６号(2)'!D307="","",'様式第６号(2)'!D307)</f>
        <v/>
      </c>
      <c r="C2079" s="341"/>
      <c r="D2079" s="313" t="s">
        <v>71</v>
      </c>
      <c r="E2079" s="313" t="s">
        <v>72</v>
      </c>
      <c r="F2079" s="315" t="s">
        <v>73</v>
      </c>
      <c r="G2079" s="42" t="s">
        <v>74</v>
      </c>
      <c r="H2079" s="27" t="s">
        <v>75</v>
      </c>
      <c r="I2079" s="42" t="s">
        <v>74</v>
      </c>
      <c r="J2079" s="27" t="s">
        <v>75</v>
      </c>
      <c r="K2079" s="345" t="s">
        <v>57</v>
      </c>
      <c r="L2079" s="346"/>
      <c r="M2079" s="347" t="s">
        <v>76</v>
      </c>
      <c r="N2079" s="346"/>
      <c r="O2079" s="28"/>
      <c r="P2079" s="4"/>
      <c r="Q2079" s="4"/>
    </row>
    <row r="2080" spans="1:22" ht="18.75" customHeight="1">
      <c r="A2080" s="313"/>
      <c r="B2080" s="343"/>
      <c r="C2080" s="29" t="s">
        <v>78</v>
      </c>
      <c r="D2080" s="313"/>
      <c r="E2080" s="313"/>
      <c r="F2080" s="315"/>
      <c r="G2080" s="348" t="s">
        <v>79</v>
      </c>
      <c r="H2080" s="384" t="s">
        <v>80</v>
      </c>
      <c r="I2080" s="387" t="str">
        <f>IF(E2084="","",MIN(G2076,G2084)+SUM(I2076))</f>
        <v/>
      </c>
      <c r="J2080" s="333" t="str">
        <f>IF(E2084="","",MIN(H2076,H2084)+SUM(J2076))</f>
        <v/>
      </c>
      <c r="K2080" s="373" t="str">
        <f>IF('様式第６号(2)'!AB307="","",'様式第６号(2)'!AB307)</f>
        <v/>
      </c>
      <c r="L2080" s="373"/>
      <c r="M2080" s="375" t="str">
        <f>IF('様式第６号(3)'!V300="","",'様式第６号(3)'!V300)</f>
        <v/>
      </c>
      <c r="N2080" s="376"/>
      <c r="P2080" s="4"/>
      <c r="Q2080" s="4"/>
    </row>
    <row r="2081" spans="1:22" ht="19.5" customHeight="1" thickBot="1">
      <c r="A2081" s="313"/>
      <c r="B2081" s="343"/>
      <c r="C2081" s="379" t="str">
        <f>IFERROR(C2077/C2073,"")</f>
        <v/>
      </c>
      <c r="D2081" s="313"/>
      <c r="E2081" s="313"/>
      <c r="F2081" s="315"/>
      <c r="G2081" s="349"/>
      <c r="H2081" s="385"/>
      <c r="I2081" s="328"/>
      <c r="J2081" s="330"/>
      <c r="K2081" s="373"/>
      <c r="L2081" s="373"/>
      <c r="M2081" s="375"/>
      <c r="N2081" s="376"/>
      <c r="P2081" s="4"/>
      <c r="Q2081" s="4"/>
    </row>
    <row r="2082" spans="1:22" ht="15.75" customHeight="1">
      <c r="A2082" s="313"/>
      <c r="B2082" s="343"/>
      <c r="C2082" s="380"/>
      <c r="D2082" s="313"/>
      <c r="E2082" s="313"/>
      <c r="F2082" s="315"/>
      <c r="G2082" s="349"/>
      <c r="H2082" s="385"/>
      <c r="I2082" s="30" t="s">
        <v>35</v>
      </c>
      <c r="J2082" s="31" t="s">
        <v>35</v>
      </c>
      <c r="K2082" s="373"/>
      <c r="L2082" s="373"/>
      <c r="M2082" s="375"/>
      <c r="N2082" s="376"/>
      <c r="P2082" s="4"/>
      <c r="Q2082" s="4"/>
    </row>
    <row r="2083" spans="1:22" ht="18.75" customHeight="1" thickBot="1">
      <c r="A2083" s="313"/>
      <c r="B2083" s="343"/>
      <c r="C2083" s="32" t="s">
        <v>82</v>
      </c>
      <c r="D2083" s="314"/>
      <c r="E2083" s="314"/>
      <c r="F2083" s="316"/>
      <c r="G2083" s="350"/>
      <c r="H2083" s="386"/>
      <c r="I2083" s="54">
        <f>'様式第６号(2)'!$I$18</f>
        <v>0</v>
      </c>
      <c r="J2083" s="55">
        <f>'様式第６号(3)'!$I$18</f>
        <v>0</v>
      </c>
      <c r="K2083" s="373"/>
      <c r="L2083" s="373"/>
      <c r="M2083" s="375"/>
      <c r="N2083" s="376"/>
      <c r="P2083" s="4"/>
      <c r="Q2083" s="4"/>
    </row>
    <row r="2084" spans="1:22" ht="45" customHeight="1">
      <c r="A2084" s="313"/>
      <c r="B2084" s="343"/>
      <c r="C2084" s="379" t="str">
        <f>IF(OR(C2073="",C2077=""),"",IF(AND(C2081&gt;=0.85,C2081&lt;=1.15),"○","×"))</f>
        <v/>
      </c>
      <c r="D2084" s="382" t="str">
        <f>IF(C2073="","",C2073)</f>
        <v/>
      </c>
      <c r="E2084" s="336"/>
      <c r="F2084" s="338" t="str">
        <f>IFERROR(D2084*E2084,"")</f>
        <v/>
      </c>
      <c r="G2084" s="327" t="str">
        <f>IF(F2084&lt;F2076,ROUNDUP(F2084*D2076/ F2076,0),"")</f>
        <v/>
      </c>
      <c r="H2084" s="329" t="str">
        <f>IF(F2084&lt;F2076,ROUNDUP(F2084*E2076/ F2076,0),"")</f>
        <v/>
      </c>
      <c r="I2084" s="331" t="str">
        <f>IFERROR(ROUNDUP(I2080*I2083,0),"")</f>
        <v/>
      </c>
      <c r="J2084" s="333" t="str">
        <f>IFERROR(ROUNDUP(J2080*J2083,0),"")</f>
        <v/>
      </c>
      <c r="K2084" s="373"/>
      <c r="L2084" s="373"/>
      <c r="M2084" s="375"/>
      <c r="N2084" s="376"/>
      <c r="P2084" s="4"/>
      <c r="Q2084" s="4"/>
    </row>
    <row r="2085" spans="1:22" ht="19.5" customHeight="1" thickBot="1">
      <c r="A2085" s="314"/>
      <c r="B2085" s="344"/>
      <c r="C2085" s="381"/>
      <c r="D2085" s="383"/>
      <c r="E2085" s="337"/>
      <c r="F2085" s="339"/>
      <c r="G2085" s="328"/>
      <c r="H2085" s="330"/>
      <c r="I2085" s="332"/>
      <c r="J2085" s="330"/>
      <c r="K2085" s="374"/>
      <c r="L2085" s="374"/>
      <c r="M2085" s="377"/>
      <c r="N2085" s="378"/>
      <c r="P2085" s="33"/>
      <c r="Q2085" s="34"/>
      <c r="R2085" s="34"/>
    </row>
    <row r="2086" spans="1:22" ht="24" customHeight="1" thickBot="1">
      <c r="A2086" s="10" t="s">
        <v>108</v>
      </c>
      <c r="B2086" s="11" t="s">
        <v>84</v>
      </c>
      <c r="C2086" s="12" t="s">
        <v>7</v>
      </c>
      <c r="D2086" s="12" t="s">
        <v>8</v>
      </c>
      <c r="E2086" s="12" t="s">
        <v>9</v>
      </c>
      <c r="F2086" s="13" t="s">
        <v>10</v>
      </c>
      <c r="G2086" s="334" t="s">
        <v>44</v>
      </c>
      <c r="H2086" s="335"/>
      <c r="I2086" s="334" t="s">
        <v>45</v>
      </c>
      <c r="J2086" s="335"/>
      <c r="K2086" s="318" t="s">
        <v>46</v>
      </c>
      <c r="L2086" s="403"/>
      <c r="M2086" s="403"/>
      <c r="N2086" s="319"/>
      <c r="O2086" s="404" t="s">
        <v>47</v>
      </c>
      <c r="P2086" s="404"/>
      <c r="Q2086" s="404"/>
      <c r="R2086" s="346"/>
      <c r="T2086" s="14"/>
      <c r="U2086" s="14"/>
      <c r="V2086" s="14"/>
    </row>
    <row r="2087" spans="1:22" ht="31.5" customHeight="1" thickBot="1">
      <c r="A2087" s="313">
        <v>129</v>
      </c>
      <c r="B2087" s="15" t="s">
        <v>48</v>
      </c>
      <c r="C2087" s="11" t="s">
        <v>49</v>
      </c>
      <c r="D2087" s="313" t="s">
        <v>50</v>
      </c>
      <c r="E2087" s="313" t="s">
        <v>51</v>
      </c>
      <c r="F2087" s="315" t="s">
        <v>52</v>
      </c>
      <c r="G2087" s="16" t="s">
        <v>53</v>
      </c>
      <c r="H2087" s="17" t="s">
        <v>54</v>
      </c>
      <c r="I2087" s="18" t="s">
        <v>53</v>
      </c>
      <c r="J2087" s="17" t="s">
        <v>54</v>
      </c>
      <c r="K2087" s="317" t="s">
        <v>55</v>
      </c>
      <c r="L2087" s="318"/>
      <c r="M2087" s="320" t="s">
        <v>56</v>
      </c>
      <c r="N2087" s="317"/>
      <c r="O2087" s="321" t="s">
        <v>57</v>
      </c>
      <c r="P2087" s="321"/>
      <c r="Q2087" s="323" t="s">
        <v>58</v>
      </c>
      <c r="R2087" s="324"/>
      <c r="T2087" s="19"/>
      <c r="U2087" s="43"/>
      <c r="V2087" s="20"/>
    </row>
    <row r="2088" spans="1:22" ht="24" customHeight="1" thickBot="1">
      <c r="A2088" s="313"/>
      <c r="B2088" s="397" t="str">
        <f>IF('様式第６号(2)'!B309="","",'様式第６号(2)'!B309)</f>
        <v/>
      </c>
      <c r="C2088" s="21" t="s">
        <v>59</v>
      </c>
      <c r="D2088" s="313"/>
      <c r="E2088" s="313"/>
      <c r="F2088" s="315"/>
      <c r="G2088" s="348" t="s">
        <v>60</v>
      </c>
      <c r="H2088" s="399" t="s">
        <v>61</v>
      </c>
      <c r="I2088" s="400" t="s">
        <v>62</v>
      </c>
      <c r="J2088" s="384" t="s">
        <v>63</v>
      </c>
      <c r="K2088" s="319"/>
      <c r="L2088" s="318"/>
      <c r="M2088" s="320"/>
      <c r="N2088" s="317"/>
      <c r="O2088" s="322"/>
      <c r="P2088" s="322"/>
      <c r="Q2088" s="325"/>
      <c r="R2088" s="326"/>
    </row>
    <row r="2089" spans="1:22" ht="17.25" customHeight="1">
      <c r="A2089" s="313"/>
      <c r="B2089" s="398"/>
      <c r="C2089" s="340"/>
      <c r="D2089" s="313"/>
      <c r="E2089" s="313"/>
      <c r="F2089" s="315"/>
      <c r="G2089" s="349"/>
      <c r="H2089" s="385"/>
      <c r="I2089" s="401"/>
      <c r="J2089" s="385"/>
      <c r="K2089" s="388" t="str">
        <f>IFERROR((IF((I2100+J2100)&gt;12000*E2100,ROUNDUP(12000*E2100*I2100/(I2100+J2100),0),"")),"")</f>
        <v/>
      </c>
      <c r="L2089" s="388"/>
      <c r="M2089" s="391" t="str">
        <f>IFERROR((IF((I2100+J2100)&gt;12000*E2100,ROUNDUP(12000*E2100*J2100/(I2100+J2100),0),"")),"")</f>
        <v/>
      </c>
      <c r="N2089" s="392"/>
      <c r="O2089" s="351" t="str">
        <f>IF(AND(I2100="",K2089=""),"",MIN(I2100,K2089)+K2096)</f>
        <v/>
      </c>
      <c r="P2089" s="352"/>
      <c r="Q2089" s="355" t="str">
        <f>IF(AND(J2100="",M2089=""),"",MIN(J2100,M2089)+M2096)</f>
        <v/>
      </c>
      <c r="R2089" s="356"/>
    </row>
    <row r="2090" spans="1:22" ht="15.75" customHeight="1">
      <c r="A2090" s="313"/>
      <c r="B2090" s="398"/>
      <c r="C2090" s="341"/>
      <c r="D2090" s="313"/>
      <c r="E2090" s="313"/>
      <c r="F2090" s="315"/>
      <c r="G2090" s="349"/>
      <c r="H2090" s="385"/>
      <c r="I2090" s="401"/>
      <c r="J2090" s="385"/>
      <c r="K2090" s="389"/>
      <c r="L2090" s="389"/>
      <c r="M2090" s="393"/>
      <c r="N2090" s="394"/>
      <c r="O2090" s="353"/>
      <c r="P2090" s="353"/>
      <c r="Q2090" s="357"/>
      <c r="R2090" s="358"/>
    </row>
    <row r="2091" spans="1:22" ht="19.5" customHeight="1" thickBot="1">
      <c r="A2091" s="313"/>
      <c r="B2091" s="398"/>
      <c r="C2091" s="341"/>
      <c r="D2091" s="314"/>
      <c r="E2091" s="314"/>
      <c r="F2091" s="316"/>
      <c r="G2091" s="350"/>
      <c r="H2091" s="386"/>
      <c r="I2091" s="402"/>
      <c r="J2091" s="386"/>
      <c r="K2091" s="389"/>
      <c r="L2091" s="389"/>
      <c r="M2091" s="393"/>
      <c r="N2091" s="394"/>
      <c r="O2091" s="353"/>
      <c r="P2091" s="353"/>
      <c r="Q2091" s="357"/>
      <c r="R2091" s="358"/>
    </row>
    <row r="2092" spans="1:22" ht="45" customHeight="1">
      <c r="A2092" s="313"/>
      <c r="B2092" s="398"/>
      <c r="C2092" s="25" t="s">
        <v>66</v>
      </c>
      <c r="D2092" s="361" t="str">
        <f>IF('様式第６号(2)'!T309="","",'様式第６号(2)'!T309)</f>
        <v/>
      </c>
      <c r="E2092" s="361" t="str">
        <f>IF('様式第６号(3)'!W302="","",'様式第６号(3)'!W302)</f>
        <v/>
      </c>
      <c r="F2092" s="363" t="str">
        <f>IF(OR(D2092="",E2092=""),"",D2092+E2092)</f>
        <v/>
      </c>
      <c r="G2092" s="365" t="str">
        <f>IF(F2092&lt;=F2100,D2092,"")</f>
        <v/>
      </c>
      <c r="H2092" s="367" t="str">
        <f>IF(F2092&lt;=F2100,E2092,"")</f>
        <v/>
      </c>
      <c r="I2092" s="369" t="str">
        <f>IF('様式第６号(2)'!V309="","",'様式第６号(2)'!V309)</f>
        <v/>
      </c>
      <c r="J2092" s="371" t="str">
        <f>IF('様式第６号(3)'!P302="","",'様式第６号(3)'!P302)</f>
        <v/>
      </c>
      <c r="K2092" s="389"/>
      <c r="L2092" s="389"/>
      <c r="M2092" s="393"/>
      <c r="N2092" s="394"/>
      <c r="O2092" s="353"/>
      <c r="P2092" s="353"/>
      <c r="Q2092" s="357"/>
      <c r="R2092" s="358"/>
    </row>
    <row r="2093" spans="1:22" ht="19.5" customHeight="1" thickBot="1">
      <c r="A2093" s="313"/>
      <c r="B2093" s="398"/>
      <c r="C2093" s="340"/>
      <c r="D2093" s="362"/>
      <c r="E2093" s="362"/>
      <c r="F2093" s="364"/>
      <c r="G2093" s="366"/>
      <c r="H2093" s="368"/>
      <c r="I2093" s="370"/>
      <c r="J2093" s="372"/>
      <c r="K2093" s="390"/>
      <c r="L2093" s="390"/>
      <c r="M2093" s="395"/>
      <c r="N2093" s="396"/>
      <c r="O2093" s="354"/>
      <c r="P2093" s="354"/>
      <c r="Q2093" s="359"/>
      <c r="R2093" s="360"/>
    </row>
    <row r="2094" spans="1:22" ht="28.5" customHeight="1" thickBot="1">
      <c r="A2094" s="313"/>
      <c r="B2094" s="398"/>
      <c r="C2094" s="341"/>
      <c r="D2094" s="12" t="s">
        <v>11</v>
      </c>
      <c r="E2094" s="12" t="s">
        <v>12</v>
      </c>
      <c r="F2094" s="26" t="s">
        <v>13</v>
      </c>
      <c r="G2094" s="334" t="s">
        <v>67</v>
      </c>
      <c r="H2094" s="335"/>
      <c r="I2094" s="42" t="s">
        <v>68</v>
      </c>
      <c r="J2094" s="27" t="s">
        <v>69</v>
      </c>
      <c r="K2094" s="342" t="s">
        <v>70</v>
      </c>
      <c r="L2094" s="342"/>
      <c r="M2094" s="342"/>
      <c r="N2094" s="335"/>
    </row>
    <row r="2095" spans="1:22" ht="41.25" customHeight="1" thickBot="1">
      <c r="A2095" s="313"/>
      <c r="B2095" s="343" t="str">
        <f>IF('様式第６号(2)'!D309="","",'様式第６号(2)'!D309)</f>
        <v/>
      </c>
      <c r="C2095" s="341"/>
      <c r="D2095" s="313" t="s">
        <v>71</v>
      </c>
      <c r="E2095" s="313" t="s">
        <v>72</v>
      </c>
      <c r="F2095" s="315" t="s">
        <v>73</v>
      </c>
      <c r="G2095" s="42" t="s">
        <v>74</v>
      </c>
      <c r="H2095" s="27" t="s">
        <v>75</v>
      </c>
      <c r="I2095" s="42" t="s">
        <v>74</v>
      </c>
      <c r="J2095" s="27" t="s">
        <v>75</v>
      </c>
      <c r="K2095" s="345" t="s">
        <v>57</v>
      </c>
      <c r="L2095" s="346"/>
      <c r="M2095" s="347" t="s">
        <v>76</v>
      </c>
      <c r="N2095" s="346"/>
      <c r="O2095" s="28"/>
      <c r="P2095" s="4"/>
      <c r="Q2095" s="4"/>
    </row>
    <row r="2096" spans="1:22" ht="18.75" customHeight="1">
      <c r="A2096" s="313"/>
      <c r="B2096" s="343"/>
      <c r="C2096" s="29" t="s">
        <v>78</v>
      </c>
      <c r="D2096" s="313"/>
      <c r="E2096" s="313"/>
      <c r="F2096" s="315"/>
      <c r="G2096" s="348" t="s">
        <v>79</v>
      </c>
      <c r="H2096" s="384" t="s">
        <v>80</v>
      </c>
      <c r="I2096" s="387" t="str">
        <f>IF(E2100="","",MIN(G2092,G2100)+SUM(I2092))</f>
        <v/>
      </c>
      <c r="J2096" s="333" t="str">
        <f>IF(E2100="","",MIN(H2092,H2100)+SUM(J2092))</f>
        <v/>
      </c>
      <c r="K2096" s="373" t="str">
        <f>IF('様式第６号(2)'!AB309="","",'様式第６号(2)'!AB309)</f>
        <v/>
      </c>
      <c r="L2096" s="373"/>
      <c r="M2096" s="375" t="str">
        <f>IF('様式第６号(3)'!V302="","",'様式第６号(3)'!V302)</f>
        <v/>
      </c>
      <c r="N2096" s="376"/>
      <c r="P2096" s="4"/>
      <c r="Q2096" s="4"/>
    </row>
    <row r="2097" spans="1:22" ht="19.5" customHeight="1" thickBot="1">
      <c r="A2097" s="313"/>
      <c r="B2097" s="343"/>
      <c r="C2097" s="379" t="str">
        <f>IFERROR(C2093/C2089,"")</f>
        <v/>
      </c>
      <c r="D2097" s="313"/>
      <c r="E2097" s="313"/>
      <c r="F2097" s="315"/>
      <c r="G2097" s="349"/>
      <c r="H2097" s="385"/>
      <c r="I2097" s="328"/>
      <c r="J2097" s="330"/>
      <c r="K2097" s="373"/>
      <c r="L2097" s="373"/>
      <c r="M2097" s="375"/>
      <c r="N2097" s="376"/>
      <c r="P2097" s="4"/>
      <c r="Q2097" s="4"/>
    </row>
    <row r="2098" spans="1:22" ht="15.75" customHeight="1">
      <c r="A2098" s="313"/>
      <c r="B2098" s="343"/>
      <c r="C2098" s="380"/>
      <c r="D2098" s="313"/>
      <c r="E2098" s="313"/>
      <c r="F2098" s="315"/>
      <c r="G2098" s="349"/>
      <c r="H2098" s="385"/>
      <c r="I2098" s="30" t="s">
        <v>35</v>
      </c>
      <c r="J2098" s="31" t="s">
        <v>35</v>
      </c>
      <c r="K2098" s="373"/>
      <c r="L2098" s="373"/>
      <c r="M2098" s="375"/>
      <c r="N2098" s="376"/>
      <c r="P2098" s="4"/>
      <c r="Q2098" s="4"/>
    </row>
    <row r="2099" spans="1:22" ht="18.75" customHeight="1" thickBot="1">
      <c r="A2099" s="313"/>
      <c r="B2099" s="343"/>
      <c r="C2099" s="32" t="s">
        <v>82</v>
      </c>
      <c r="D2099" s="314"/>
      <c r="E2099" s="314"/>
      <c r="F2099" s="316"/>
      <c r="G2099" s="350"/>
      <c r="H2099" s="386"/>
      <c r="I2099" s="54">
        <f>'様式第６号(2)'!$I$18</f>
        <v>0</v>
      </c>
      <c r="J2099" s="55">
        <f>'様式第６号(3)'!$I$18</f>
        <v>0</v>
      </c>
      <c r="K2099" s="373"/>
      <c r="L2099" s="373"/>
      <c r="M2099" s="375"/>
      <c r="N2099" s="376"/>
      <c r="P2099" s="4"/>
      <c r="Q2099" s="4"/>
    </row>
    <row r="2100" spans="1:22" ht="45" customHeight="1">
      <c r="A2100" s="313"/>
      <c r="B2100" s="343"/>
      <c r="C2100" s="379" t="str">
        <f>IF(OR(C2089="",C2093=""),"",IF(AND(C2097&gt;=0.85,C2097&lt;=1.15),"○","×"))</f>
        <v/>
      </c>
      <c r="D2100" s="382" t="str">
        <f>IF(C2089="","",C2089)</f>
        <v/>
      </c>
      <c r="E2100" s="336"/>
      <c r="F2100" s="338" t="str">
        <f>IFERROR(D2100*E2100,"")</f>
        <v/>
      </c>
      <c r="G2100" s="327" t="str">
        <f>IF(F2100&lt;F2092,ROUNDUP(F2100*D2092/ F2092,0),"")</f>
        <v/>
      </c>
      <c r="H2100" s="329" t="str">
        <f>IF(F2100&lt;F2092,ROUNDUP(F2100*E2092/ F2092,0),"")</f>
        <v/>
      </c>
      <c r="I2100" s="331" t="str">
        <f>IFERROR(ROUNDUP(I2096*I2099,0),"")</f>
        <v/>
      </c>
      <c r="J2100" s="333" t="str">
        <f>IFERROR(ROUNDUP(J2096*J2099,0),"")</f>
        <v/>
      </c>
      <c r="K2100" s="373"/>
      <c r="L2100" s="373"/>
      <c r="M2100" s="375"/>
      <c r="N2100" s="376"/>
      <c r="P2100" s="4"/>
      <c r="Q2100" s="4"/>
    </row>
    <row r="2101" spans="1:22" ht="19.5" customHeight="1" thickBot="1">
      <c r="A2101" s="314"/>
      <c r="B2101" s="344"/>
      <c r="C2101" s="381"/>
      <c r="D2101" s="383"/>
      <c r="E2101" s="337"/>
      <c r="F2101" s="339"/>
      <c r="G2101" s="328"/>
      <c r="H2101" s="330"/>
      <c r="I2101" s="332"/>
      <c r="J2101" s="330"/>
      <c r="K2101" s="374"/>
      <c r="L2101" s="374"/>
      <c r="M2101" s="377"/>
      <c r="N2101" s="378"/>
      <c r="P2101" s="33"/>
      <c r="Q2101" s="34"/>
      <c r="R2101" s="34"/>
    </row>
    <row r="2102" spans="1:22" ht="24" customHeight="1" thickBot="1">
      <c r="A2102" s="10" t="s">
        <v>108</v>
      </c>
      <c r="B2102" s="11" t="s">
        <v>84</v>
      </c>
      <c r="C2102" s="12" t="s">
        <v>7</v>
      </c>
      <c r="D2102" s="12" t="s">
        <v>8</v>
      </c>
      <c r="E2102" s="12" t="s">
        <v>9</v>
      </c>
      <c r="F2102" s="13" t="s">
        <v>10</v>
      </c>
      <c r="G2102" s="334" t="s">
        <v>44</v>
      </c>
      <c r="H2102" s="335"/>
      <c r="I2102" s="334" t="s">
        <v>45</v>
      </c>
      <c r="J2102" s="335"/>
      <c r="K2102" s="318" t="s">
        <v>46</v>
      </c>
      <c r="L2102" s="403"/>
      <c r="M2102" s="403"/>
      <c r="N2102" s="319"/>
      <c r="O2102" s="404" t="s">
        <v>47</v>
      </c>
      <c r="P2102" s="404"/>
      <c r="Q2102" s="404"/>
      <c r="R2102" s="346"/>
      <c r="T2102" s="14"/>
      <c r="U2102" s="14"/>
      <c r="V2102" s="14"/>
    </row>
    <row r="2103" spans="1:22" ht="31.5" customHeight="1" thickBot="1">
      <c r="A2103" s="313">
        <v>130</v>
      </c>
      <c r="B2103" s="15" t="s">
        <v>48</v>
      </c>
      <c r="C2103" s="11" t="s">
        <v>49</v>
      </c>
      <c r="D2103" s="313" t="s">
        <v>50</v>
      </c>
      <c r="E2103" s="313" t="s">
        <v>51</v>
      </c>
      <c r="F2103" s="315" t="s">
        <v>52</v>
      </c>
      <c r="G2103" s="16" t="s">
        <v>53</v>
      </c>
      <c r="H2103" s="17" t="s">
        <v>54</v>
      </c>
      <c r="I2103" s="18" t="s">
        <v>53</v>
      </c>
      <c r="J2103" s="17" t="s">
        <v>54</v>
      </c>
      <c r="K2103" s="317" t="s">
        <v>55</v>
      </c>
      <c r="L2103" s="318"/>
      <c r="M2103" s="320" t="s">
        <v>56</v>
      </c>
      <c r="N2103" s="317"/>
      <c r="O2103" s="321" t="s">
        <v>57</v>
      </c>
      <c r="P2103" s="321"/>
      <c r="Q2103" s="323" t="s">
        <v>58</v>
      </c>
      <c r="R2103" s="324"/>
      <c r="T2103" s="19"/>
      <c r="U2103" s="43"/>
      <c r="V2103" s="20"/>
    </row>
    <row r="2104" spans="1:22" ht="24" customHeight="1" thickBot="1">
      <c r="A2104" s="313"/>
      <c r="B2104" s="397" t="str">
        <f>IF('様式第６号(2)'!B311="","",'様式第６号(2)'!B311)</f>
        <v/>
      </c>
      <c r="C2104" s="21" t="s">
        <v>59</v>
      </c>
      <c r="D2104" s="313"/>
      <c r="E2104" s="313"/>
      <c r="F2104" s="315"/>
      <c r="G2104" s="348" t="s">
        <v>60</v>
      </c>
      <c r="H2104" s="399" t="s">
        <v>61</v>
      </c>
      <c r="I2104" s="400" t="s">
        <v>62</v>
      </c>
      <c r="J2104" s="384" t="s">
        <v>63</v>
      </c>
      <c r="K2104" s="319"/>
      <c r="L2104" s="318"/>
      <c r="M2104" s="320"/>
      <c r="N2104" s="317"/>
      <c r="O2104" s="322"/>
      <c r="P2104" s="322"/>
      <c r="Q2104" s="325"/>
      <c r="R2104" s="326"/>
    </row>
    <row r="2105" spans="1:22" ht="17.25" customHeight="1">
      <c r="A2105" s="313"/>
      <c r="B2105" s="398"/>
      <c r="C2105" s="340"/>
      <c r="D2105" s="313"/>
      <c r="E2105" s="313"/>
      <c r="F2105" s="315"/>
      <c r="G2105" s="349"/>
      <c r="H2105" s="385"/>
      <c r="I2105" s="401"/>
      <c r="J2105" s="385"/>
      <c r="K2105" s="388" t="str">
        <f>IFERROR((IF((I2116+J2116)&gt;12000*E2116,ROUNDUP(12000*E2116*I2116/(I2116+J2116),0),"")),"")</f>
        <v/>
      </c>
      <c r="L2105" s="388"/>
      <c r="M2105" s="391" t="str">
        <f>IFERROR((IF((I2116+J2116)&gt;12000*E2116,ROUNDUP(12000*E2116*J2116/(I2116+J2116),0),"")),"")</f>
        <v/>
      </c>
      <c r="N2105" s="392"/>
      <c r="O2105" s="351" t="str">
        <f>IF(AND(I2116="",K2105=""),"",MIN(I2116,K2105)+K2112)</f>
        <v/>
      </c>
      <c r="P2105" s="352"/>
      <c r="Q2105" s="355" t="str">
        <f>IF(AND(J2116="",M2105=""),"",MIN(J2116,M2105)+M2112)</f>
        <v/>
      </c>
      <c r="R2105" s="356"/>
    </row>
    <row r="2106" spans="1:22" ht="15.75" customHeight="1">
      <c r="A2106" s="313"/>
      <c r="B2106" s="398"/>
      <c r="C2106" s="341"/>
      <c r="D2106" s="313"/>
      <c r="E2106" s="313"/>
      <c r="F2106" s="315"/>
      <c r="G2106" s="349"/>
      <c r="H2106" s="385"/>
      <c r="I2106" s="401"/>
      <c r="J2106" s="385"/>
      <c r="K2106" s="389"/>
      <c r="L2106" s="389"/>
      <c r="M2106" s="393"/>
      <c r="N2106" s="394"/>
      <c r="O2106" s="353"/>
      <c r="P2106" s="353"/>
      <c r="Q2106" s="357"/>
      <c r="R2106" s="358"/>
    </row>
    <row r="2107" spans="1:22" ht="19.5" customHeight="1" thickBot="1">
      <c r="A2107" s="313"/>
      <c r="B2107" s="398"/>
      <c r="C2107" s="341"/>
      <c r="D2107" s="314"/>
      <c r="E2107" s="314"/>
      <c r="F2107" s="316"/>
      <c r="G2107" s="350"/>
      <c r="H2107" s="386"/>
      <c r="I2107" s="402"/>
      <c r="J2107" s="386"/>
      <c r="K2107" s="389"/>
      <c r="L2107" s="389"/>
      <c r="M2107" s="393"/>
      <c r="N2107" s="394"/>
      <c r="O2107" s="353"/>
      <c r="P2107" s="353"/>
      <c r="Q2107" s="357"/>
      <c r="R2107" s="358"/>
    </row>
    <row r="2108" spans="1:22" ht="45" customHeight="1">
      <c r="A2108" s="313"/>
      <c r="B2108" s="398"/>
      <c r="C2108" s="25" t="s">
        <v>66</v>
      </c>
      <c r="D2108" s="361" t="str">
        <f>IF('様式第６号(2)'!T311="","",'様式第６号(2)'!T311)</f>
        <v/>
      </c>
      <c r="E2108" s="361" t="str">
        <f>IF('様式第６号(3)'!W304="","",'様式第６号(3)'!W304)</f>
        <v/>
      </c>
      <c r="F2108" s="363" t="str">
        <f>IF(OR(D2108="",E2108=""),"",D2108+E2108)</f>
        <v/>
      </c>
      <c r="G2108" s="365" t="str">
        <f>IF(F2108&lt;=F2116,D2108,"")</f>
        <v/>
      </c>
      <c r="H2108" s="367" t="str">
        <f>IF(F2108&lt;=F2116,E2108,"")</f>
        <v/>
      </c>
      <c r="I2108" s="369" t="str">
        <f>IF('様式第６号(2)'!V311="","",'様式第６号(2)'!V311)</f>
        <v/>
      </c>
      <c r="J2108" s="371" t="str">
        <f>IF('様式第６号(3)'!P304="","",'様式第６号(3)'!P304)</f>
        <v/>
      </c>
      <c r="K2108" s="389"/>
      <c r="L2108" s="389"/>
      <c r="M2108" s="393"/>
      <c r="N2108" s="394"/>
      <c r="O2108" s="353"/>
      <c r="P2108" s="353"/>
      <c r="Q2108" s="357"/>
      <c r="R2108" s="358"/>
    </row>
    <row r="2109" spans="1:22" ht="19.5" customHeight="1" thickBot="1">
      <c r="A2109" s="313"/>
      <c r="B2109" s="398"/>
      <c r="C2109" s="340"/>
      <c r="D2109" s="362"/>
      <c r="E2109" s="362"/>
      <c r="F2109" s="364"/>
      <c r="G2109" s="366"/>
      <c r="H2109" s="368"/>
      <c r="I2109" s="370"/>
      <c r="J2109" s="372"/>
      <c r="K2109" s="390"/>
      <c r="L2109" s="390"/>
      <c r="M2109" s="395"/>
      <c r="N2109" s="396"/>
      <c r="O2109" s="354"/>
      <c r="P2109" s="354"/>
      <c r="Q2109" s="359"/>
      <c r="R2109" s="360"/>
    </row>
    <row r="2110" spans="1:22" ht="28.5" customHeight="1" thickBot="1">
      <c r="A2110" s="313"/>
      <c r="B2110" s="398"/>
      <c r="C2110" s="341"/>
      <c r="D2110" s="12" t="s">
        <v>11</v>
      </c>
      <c r="E2110" s="12" t="s">
        <v>12</v>
      </c>
      <c r="F2110" s="26" t="s">
        <v>13</v>
      </c>
      <c r="G2110" s="334" t="s">
        <v>67</v>
      </c>
      <c r="H2110" s="335"/>
      <c r="I2110" s="42" t="s">
        <v>68</v>
      </c>
      <c r="J2110" s="27" t="s">
        <v>69</v>
      </c>
      <c r="K2110" s="342" t="s">
        <v>70</v>
      </c>
      <c r="L2110" s="342"/>
      <c r="M2110" s="342"/>
      <c r="N2110" s="335"/>
    </row>
    <row r="2111" spans="1:22" ht="41.25" customHeight="1" thickBot="1">
      <c r="A2111" s="313"/>
      <c r="B2111" s="343" t="str">
        <f>IF('様式第６号(2)'!D311="","",'様式第６号(2)'!D311)</f>
        <v/>
      </c>
      <c r="C2111" s="341"/>
      <c r="D2111" s="313" t="s">
        <v>71</v>
      </c>
      <c r="E2111" s="313" t="s">
        <v>72</v>
      </c>
      <c r="F2111" s="315" t="s">
        <v>73</v>
      </c>
      <c r="G2111" s="42" t="s">
        <v>74</v>
      </c>
      <c r="H2111" s="27" t="s">
        <v>75</v>
      </c>
      <c r="I2111" s="42" t="s">
        <v>74</v>
      </c>
      <c r="J2111" s="27" t="s">
        <v>75</v>
      </c>
      <c r="K2111" s="345" t="s">
        <v>57</v>
      </c>
      <c r="L2111" s="346"/>
      <c r="M2111" s="347" t="s">
        <v>76</v>
      </c>
      <c r="N2111" s="346"/>
      <c r="O2111" s="28"/>
      <c r="P2111" s="4"/>
      <c r="Q2111" s="4"/>
      <c r="T2111" s="3"/>
      <c r="U2111" s="3"/>
      <c r="V2111" s="3"/>
    </row>
    <row r="2112" spans="1:22" ht="18.75" customHeight="1">
      <c r="A2112" s="313"/>
      <c r="B2112" s="343"/>
      <c r="C2112" s="29" t="s">
        <v>78</v>
      </c>
      <c r="D2112" s="313"/>
      <c r="E2112" s="313"/>
      <c r="F2112" s="315"/>
      <c r="G2112" s="348" t="s">
        <v>79</v>
      </c>
      <c r="H2112" s="384" t="s">
        <v>80</v>
      </c>
      <c r="I2112" s="387" t="str">
        <f>IF(E2116="","",MIN(G2108,G2116)+SUM(I2108))</f>
        <v/>
      </c>
      <c r="J2112" s="333" t="str">
        <f>IF(E2116="","",MIN(H2108,H2116)+SUM(J2108))</f>
        <v/>
      </c>
      <c r="K2112" s="373" t="str">
        <f>IF('様式第６号(2)'!AB311="","",'様式第６号(2)'!AB311)</f>
        <v/>
      </c>
      <c r="L2112" s="373"/>
      <c r="M2112" s="375" t="str">
        <f>IF('様式第６号(3)'!V304="","",'様式第６号(3)'!V304)</f>
        <v/>
      </c>
      <c r="N2112" s="376"/>
      <c r="P2112" s="4"/>
      <c r="Q2112" s="4"/>
      <c r="T2112" s="3"/>
      <c r="U2112" s="3"/>
      <c r="V2112" s="3"/>
    </row>
    <row r="2113" spans="1:22" ht="19.5" customHeight="1" thickBot="1">
      <c r="A2113" s="313"/>
      <c r="B2113" s="343"/>
      <c r="C2113" s="379" t="str">
        <f>IFERROR(C2109/C2105,"")</f>
        <v/>
      </c>
      <c r="D2113" s="313"/>
      <c r="E2113" s="313"/>
      <c r="F2113" s="315"/>
      <c r="G2113" s="349"/>
      <c r="H2113" s="385"/>
      <c r="I2113" s="328"/>
      <c r="J2113" s="330"/>
      <c r="K2113" s="373"/>
      <c r="L2113" s="373"/>
      <c r="M2113" s="375"/>
      <c r="N2113" s="376"/>
      <c r="P2113" s="4"/>
      <c r="Q2113" s="4"/>
      <c r="T2113" s="3"/>
      <c r="U2113" s="3"/>
      <c r="V2113" s="3"/>
    </row>
    <row r="2114" spans="1:22" ht="15.75" customHeight="1">
      <c r="A2114" s="313"/>
      <c r="B2114" s="343"/>
      <c r="C2114" s="380"/>
      <c r="D2114" s="313"/>
      <c r="E2114" s="313"/>
      <c r="F2114" s="315"/>
      <c r="G2114" s="349"/>
      <c r="H2114" s="385"/>
      <c r="I2114" s="30" t="s">
        <v>35</v>
      </c>
      <c r="J2114" s="31" t="s">
        <v>35</v>
      </c>
      <c r="K2114" s="373"/>
      <c r="L2114" s="373"/>
      <c r="M2114" s="375"/>
      <c r="N2114" s="376"/>
      <c r="P2114" s="4"/>
      <c r="Q2114" s="4"/>
      <c r="T2114" s="3"/>
      <c r="U2114" s="3"/>
      <c r="V2114" s="3"/>
    </row>
    <row r="2115" spans="1:22" ht="18.75" customHeight="1" thickBot="1">
      <c r="A2115" s="313"/>
      <c r="B2115" s="343"/>
      <c r="C2115" s="32" t="s">
        <v>82</v>
      </c>
      <c r="D2115" s="314"/>
      <c r="E2115" s="314"/>
      <c r="F2115" s="316"/>
      <c r="G2115" s="350"/>
      <c r="H2115" s="386"/>
      <c r="I2115" s="54">
        <f>'様式第６号(2)'!$I$18</f>
        <v>0</v>
      </c>
      <c r="J2115" s="55">
        <f>'様式第６号(3)'!$I$18</f>
        <v>0</v>
      </c>
      <c r="K2115" s="373"/>
      <c r="L2115" s="373"/>
      <c r="M2115" s="375"/>
      <c r="N2115" s="376"/>
      <c r="P2115" s="4"/>
      <c r="Q2115" s="4"/>
      <c r="T2115" s="3"/>
      <c r="U2115" s="3"/>
      <c r="V2115" s="3"/>
    </row>
    <row r="2116" spans="1:22" ht="45" customHeight="1">
      <c r="A2116" s="313"/>
      <c r="B2116" s="343"/>
      <c r="C2116" s="379" t="str">
        <f>IF(OR(C2105="",C2109=""),"",IF(AND(C2113&gt;=0.85,C2113&lt;=1.15),"○","×"))</f>
        <v/>
      </c>
      <c r="D2116" s="382" t="str">
        <f>IF(C2105="","",C2105)</f>
        <v/>
      </c>
      <c r="E2116" s="336"/>
      <c r="F2116" s="338" t="str">
        <f>IFERROR(D2116*E2116,"")</f>
        <v/>
      </c>
      <c r="G2116" s="327" t="str">
        <f>IF(F2116&lt;F2108,ROUNDUP(F2116*D2108/ F2108,0),"")</f>
        <v/>
      </c>
      <c r="H2116" s="329" t="str">
        <f>IF(F2116&lt;F2108,ROUNDUP(F2116*E2108/ F2108,0),"")</f>
        <v/>
      </c>
      <c r="I2116" s="331" t="str">
        <f>IFERROR(ROUNDUP(I2112*I2115,0),"")</f>
        <v/>
      </c>
      <c r="J2116" s="333" t="str">
        <f>IFERROR(ROUNDUP(J2112*J2115,0),"")</f>
        <v/>
      </c>
      <c r="K2116" s="373"/>
      <c r="L2116" s="373"/>
      <c r="M2116" s="375"/>
      <c r="N2116" s="376"/>
      <c r="P2116" s="4"/>
      <c r="Q2116" s="4"/>
      <c r="T2116" s="3"/>
      <c r="U2116" s="3"/>
      <c r="V2116" s="3"/>
    </row>
    <row r="2117" spans="1:22" ht="19.5" customHeight="1" thickBot="1">
      <c r="A2117" s="314"/>
      <c r="B2117" s="344"/>
      <c r="C2117" s="381"/>
      <c r="D2117" s="383"/>
      <c r="E2117" s="337"/>
      <c r="F2117" s="339"/>
      <c r="G2117" s="328"/>
      <c r="H2117" s="330"/>
      <c r="I2117" s="332"/>
      <c r="J2117" s="330"/>
      <c r="K2117" s="374"/>
      <c r="L2117" s="374"/>
      <c r="M2117" s="377"/>
      <c r="N2117" s="378"/>
      <c r="P2117" s="33"/>
      <c r="Q2117" s="34"/>
      <c r="R2117" s="34"/>
    </row>
    <row r="2118" spans="1:22" ht="24" customHeight="1" thickBot="1">
      <c r="A2118" s="10" t="s">
        <v>108</v>
      </c>
      <c r="B2118" s="11" t="s">
        <v>84</v>
      </c>
      <c r="C2118" s="12" t="s">
        <v>7</v>
      </c>
      <c r="D2118" s="12" t="s">
        <v>8</v>
      </c>
      <c r="E2118" s="12" t="s">
        <v>9</v>
      </c>
      <c r="F2118" s="13" t="s">
        <v>10</v>
      </c>
      <c r="G2118" s="334" t="s">
        <v>44</v>
      </c>
      <c r="H2118" s="335"/>
      <c r="I2118" s="334" t="s">
        <v>45</v>
      </c>
      <c r="J2118" s="335"/>
      <c r="K2118" s="318" t="s">
        <v>46</v>
      </c>
      <c r="L2118" s="403"/>
      <c r="M2118" s="403"/>
      <c r="N2118" s="319"/>
      <c r="O2118" s="404" t="s">
        <v>47</v>
      </c>
      <c r="P2118" s="404"/>
      <c r="Q2118" s="404"/>
      <c r="R2118" s="346"/>
      <c r="T2118" s="14"/>
      <c r="U2118" s="14"/>
      <c r="V2118" s="14"/>
    </row>
    <row r="2119" spans="1:22" ht="31.5" customHeight="1" thickBot="1">
      <c r="A2119" s="313">
        <v>131</v>
      </c>
      <c r="B2119" s="15" t="s">
        <v>48</v>
      </c>
      <c r="C2119" s="11" t="s">
        <v>49</v>
      </c>
      <c r="D2119" s="313" t="s">
        <v>50</v>
      </c>
      <c r="E2119" s="313" t="s">
        <v>51</v>
      </c>
      <c r="F2119" s="315" t="s">
        <v>52</v>
      </c>
      <c r="G2119" s="16" t="s">
        <v>53</v>
      </c>
      <c r="H2119" s="17" t="s">
        <v>54</v>
      </c>
      <c r="I2119" s="18" t="s">
        <v>53</v>
      </c>
      <c r="J2119" s="17" t="s">
        <v>54</v>
      </c>
      <c r="K2119" s="317" t="s">
        <v>55</v>
      </c>
      <c r="L2119" s="318"/>
      <c r="M2119" s="320" t="s">
        <v>56</v>
      </c>
      <c r="N2119" s="317"/>
      <c r="O2119" s="321" t="s">
        <v>57</v>
      </c>
      <c r="P2119" s="321"/>
      <c r="Q2119" s="323" t="s">
        <v>58</v>
      </c>
      <c r="R2119" s="324"/>
      <c r="T2119" s="19"/>
      <c r="U2119" s="43"/>
      <c r="V2119" s="20"/>
    </row>
    <row r="2120" spans="1:22" ht="24" customHeight="1" thickBot="1">
      <c r="A2120" s="313"/>
      <c r="B2120" s="397" t="str">
        <f>IF('様式第６号(2)'!B313="","",'様式第６号(2)'!B313)</f>
        <v/>
      </c>
      <c r="C2120" s="21" t="s">
        <v>59</v>
      </c>
      <c r="D2120" s="313"/>
      <c r="E2120" s="313"/>
      <c r="F2120" s="315"/>
      <c r="G2120" s="348" t="s">
        <v>60</v>
      </c>
      <c r="H2120" s="399" t="s">
        <v>61</v>
      </c>
      <c r="I2120" s="400" t="s">
        <v>62</v>
      </c>
      <c r="J2120" s="384" t="s">
        <v>63</v>
      </c>
      <c r="K2120" s="319"/>
      <c r="L2120" s="318"/>
      <c r="M2120" s="320"/>
      <c r="N2120" s="317"/>
      <c r="O2120" s="322"/>
      <c r="P2120" s="322"/>
      <c r="Q2120" s="325"/>
      <c r="R2120" s="326"/>
    </row>
    <row r="2121" spans="1:22" ht="17.25" customHeight="1">
      <c r="A2121" s="313"/>
      <c r="B2121" s="398"/>
      <c r="C2121" s="340"/>
      <c r="D2121" s="313"/>
      <c r="E2121" s="313"/>
      <c r="F2121" s="315"/>
      <c r="G2121" s="349"/>
      <c r="H2121" s="385"/>
      <c r="I2121" s="401"/>
      <c r="J2121" s="385"/>
      <c r="K2121" s="388" t="str">
        <f>IFERROR((IF((I2132+J2132)&gt;12000*E2132,ROUNDUP(12000*E2132*I2132/(I2132+J2132),0),"")),"")</f>
        <v/>
      </c>
      <c r="L2121" s="388"/>
      <c r="M2121" s="391" t="str">
        <f>IFERROR((IF((I2132+J2132)&gt;12000*E2132,ROUNDUP(12000*E2132*J2132/(I2132+J2132),0),"")),"")</f>
        <v/>
      </c>
      <c r="N2121" s="392"/>
      <c r="O2121" s="351" t="str">
        <f>IF(AND(I2132="",K2121=""),"",MIN(I2132,K2121)+K2128)</f>
        <v/>
      </c>
      <c r="P2121" s="352"/>
      <c r="Q2121" s="355" t="str">
        <f>IF(AND(J2132="",M2121=""),"",MIN(J2132,M2121)+M2128)</f>
        <v/>
      </c>
      <c r="R2121" s="356"/>
    </row>
    <row r="2122" spans="1:22" ht="15.75" customHeight="1">
      <c r="A2122" s="313"/>
      <c r="B2122" s="398"/>
      <c r="C2122" s="341"/>
      <c r="D2122" s="313"/>
      <c r="E2122" s="313"/>
      <c r="F2122" s="315"/>
      <c r="G2122" s="349"/>
      <c r="H2122" s="385"/>
      <c r="I2122" s="401"/>
      <c r="J2122" s="385"/>
      <c r="K2122" s="389"/>
      <c r="L2122" s="389"/>
      <c r="M2122" s="393"/>
      <c r="N2122" s="394"/>
      <c r="O2122" s="353"/>
      <c r="P2122" s="353"/>
      <c r="Q2122" s="357"/>
      <c r="R2122" s="358"/>
    </row>
    <row r="2123" spans="1:22" ht="19.5" customHeight="1" thickBot="1">
      <c r="A2123" s="313"/>
      <c r="B2123" s="398"/>
      <c r="C2123" s="341"/>
      <c r="D2123" s="314"/>
      <c r="E2123" s="314"/>
      <c r="F2123" s="316"/>
      <c r="G2123" s="350"/>
      <c r="H2123" s="386"/>
      <c r="I2123" s="402"/>
      <c r="J2123" s="386"/>
      <c r="K2123" s="389"/>
      <c r="L2123" s="389"/>
      <c r="M2123" s="393"/>
      <c r="N2123" s="394"/>
      <c r="O2123" s="353"/>
      <c r="P2123" s="353"/>
      <c r="Q2123" s="357"/>
      <c r="R2123" s="358"/>
    </row>
    <row r="2124" spans="1:22" ht="45" customHeight="1">
      <c r="A2124" s="313"/>
      <c r="B2124" s="398"/>
      <c r="C2124" s="25" t="s">
        <v>66</v>
      </c>
      <c r="D2124" s="361" t="str">
        <f>IF('様式第６号(2)'!T313="","",'様式第６号(2)'!T313)</f>
        <v/>
      </c>
      <c r="E2124" s="361" t="str">
        <f>IF('様式第６号(3)'!W306="","",'様式第６号(3)'!W306)</f>
        <v/>
      </c>
      <c r="F2124" s="363" t="str">
        <f>IF(OR(D2124="",E2124=""),"",D2124+E2124)</f>
        <v/>
      </c>
      <c r="G2124" s="365" t="str">
        <f>IF(F2124&lt;=F2132,D2124,"")</f>
        <v/>
      </c>
      <c r="H2124" s="367" t="str">
        <f>IF(F2124&lt;=F2132,E2124,"")</f>
        <v/>
      </c>
      <c r="I2124" s="369" t="str">
        <f>IF('様式第６号(2)'!V313="","",'様式第６号(2)'!V313)</f>
        <v/>
      </c>
      <c r="J2124" s="371" t="str">
        <f>IF('様式第６号(3)'!P306="","",'様式第６号(3)'!P306)</f>
        <v/>
      </c>
      <c r="K2124" s="389"/>
      <c r="L2124" s="389"/>
      <c r="M2124" s="393"/>
      <c r="N2124" s="394"/>
      <c r="O2124" s="353"/>
      <c r="P2124" s="353"/>
      <c r="Q2124" s="357"/>
      <c r="R2124" s="358"/>
    </row>
    <row r="2125" spans="1:22" ht="19.5" customHeight="1" thickBot="1">
      <c r="A2125" s="313"/>
      <c r="B2125" s="398"/>
      <c r="C2125" s="340"/>
      <c r="D2125" s="362"/>
      <c r="E2125" s="362"/>
      <c r="F2125" s="364"/>
      <c r="G2125" s="366"/>
      <c r="H2125" s="368"/>
      <c r="I2125" s="370"/>
      <c r="J2125" s="372"/>
      <c r="K2125" s="390"/>
      <c r="L2125" s="390"/>
      <c r="M2125" s="395"/>
      <c r="N2125" s="396"/>
      <c r="O2125" s="354"/>
      <c r="P2125" s="354"/>
      <c r="Q2125" s="359"/>
      <c r="R2125" s="360"/>
    </row>
    <row r="2126" spans="1:22" ht="28.5" customHeight="1" thickBot="1">
      <c r="A2126" s="313"/>
      <c r="B2126" s="398"/>
      <c r="C2126" s="341"/>
      <c r="D2126" s="12" t="s">
        <v>11</v>
      </c>
      <c r="E2126" s="12" t="s">
        <v>12</v>
      </c>
      <c r="F2126" s="26" t="s">
        <v>13</v>
      </c>
      <c r="G2126" s="334" t="s">
        <v>67</v>
      </c>
      <c r="H2126" s="335"/>
      <c r="I2126" s="42" t="s">
        <v>68</v>
      </c>
      <c r="J2126" s="27" t="s">
        <v>69</v>
      </c>
      <c r="K2126" s="342" t="s">
        <v>70</v>
      </c>
      <c r="L2126" s="342"/>
      <c r="M2126" s="342"/>
      <c r="N2126" s="335"/>
    </row>
    <row r="2127" spans="1:22" ht="41.25" customHeight="1" thickBot="1">
      <c r="A2127" s="313"/>
      <c r="B2127" s="343" t="str">
        <f>IF('様式第６号(2)'!D313="","",'様式第６号(2)'!D313)</f>
        <v/>
      </c>
      <c r="C2127" s="341"/>
      <c r="D2127" s="313" t="s">
        <v>71</v>
      </c>
      <c r="E2127" s="313" t="s">
        <v>72</v>
      </c>
      <c r="F2127" s="315" t="s">
        <v>73</v>
      </c>
      <c r="G2127" s="42" t="s">
        <v>74</v>
      </c>
      <c r="H2127" s="27" t="s">
        <v>75</v>
      </c>
      <c r="I2127" s="42" t="s">
        <v>74</v>
      </c>
      <c r="J2127" s="27" t="s">
        <v>75</v>
      </c>
      <c r="K2127" s="345" t="s">
        <v>57</v>
      </c>
      <c r="L2127" s="346"/>
      <c r="M2127" s="347" t="s">
        <v>76</v>
      </c>
      <c r="N2127" s="346"/>
      <c r="O2127" s="28"/>
      <c r="P2127" s="4"/>
      <c r="Q2127" s="4"/>
    </row>
    <row r="2128" spans="1:22" ht="18.75" customHeight="1">
      <c r="A2128" s="313"/>
      <c r="B2128" s="343"/>
      <c r="C2128" s="29" t="s">
        <v>78</v>
      </c>
      <c r="D2128" s="313"/>
      <c r="E2128" s="313"/>
      <c r="F2128" s="315"/>
      <c r="G2128" s="348" t="s">
        <v>79</v>
      </c>
      <c r="H2128" s="384" t="s">
        <v>80</v>
      </c>
      <c r="I2128" s="387" t="str">
        <f>IF(E2132="","",MIN(G2124,G2132)+SUM(I2124))</f>
        <v/>
      </c>
      <c r="J2128" s="333" t="str">
        <f>IF(E2132="","",MIN(H2124,H2132)+SUM(J2124))</f>
        <v/>
      </c>
      <c r="K2128" s="373" t="str">
        <f>IF('様式第６号(2)'!AB313="","",'様式第６号(2)'!AB313)</f>
        <v/>
      </c>
      <c r="L2128" s="373"/>
      <c r="M2128" s="375" t="str">
        <f>IF('様式第６号(3)'!V306="","",'様式第６号(3)'!V306)</f>
        <v/>
      </c>
      <c r="N2128" s="376"/>
      <c r="P2128" s="4"/>
      <c r="Q2128" s="4"/>
    </row>
    <row r="2129" spans="1:22" ht="19.5" customHeight="1" thickBot="1">
      <c r="A2129" s="313"/>
      <c r="B2129" s="343"/>
      <c r="C2129" s="379" t="str">
        <f>IFERROR(C2125/C2121,"")</f>
        <v/>
      </c>
      <c r="D2129" s="313"/>
      <c r="E2129" s="313"/>
      <c r="F2129" s="315"/>
      <c r="G2129" s="349"/>
      <c r="H2129" s="385"/>
      <c r="I2129" s="328"/>
      <c r="J2129" s="330"/>
      <c r="K2129" s="373"/>
      <c r="L2129" s="373"/>
      <c r="M2129" s="375"/>
      <c r="N2129" s="376"/>
      <c r="P2129" s="4"/>
      <c r="Q2129" s="4"/>
    </row>
    <row r="2130" spans="1:22" ht="15.75" customHeight="1">
      <c r="A2130" s="313"/>
      <c r="B2130" s="343"/>
      <c r="C2130" s="380"/>
      <c r="D2130" s="313"/>
      <c r="E2130" s="313"/>
      <c r="F2130" s="315"/>
      <c r="G2130" s="349"/>
      <c r="H2130" s="385"/>
      <c r="I2130" s="30" t="s">
        <v>35</v>
      </c>
      <c r="J2130" s="31" t="s">
        <v>35</v>
      </c>
      <c r="K2130" s="373"/>
      <c r="L2130" s="373"/>
      <c r="M2130" s="375"/>
      <c r="N2130" s="376"/>
      <c r="P2130" s="4"/>
      <c r="Q2130" s="4"/>
    </row>
    <row r="2131" spans="1:22" ht="18.75" customHeight="1" thickBot="1">
      <c r="A2131" s="313"/>
      <c r="B2131" s="343"/>
      <c r="C2131" s="32" t="s">
        <v>82</v>
      </c>
      <c r="D2131" s="314"/>
      <c r="E2131" s="314"/>
      <c r="F2131" s="316"/>
      <c r="G2131" s="350"/>
      <c r="H2131" s="386"/>
      <c r="I2131" s="54">
        <f>'様式第６号(2)'!$I$18</f>
        <v>0</v>
      </c>
      <c r="J2131" s="55">
        <f>'様式第６号(3)'!$I$18</f>
        <v>0</v>
      </c>
      <c r="K2131" s="373"/>
      <c r="L2131" s="373"/>
      <c r="M2131" s="375"/>
      <c r="N2131" s="376"/>
      <c r="P2131" s="4"/>
      <c r="Q2131" s="4"/>
    </row>
    <row r="2132" spans="1:22" ht="45" customHeight="1">
      <c r="A2132" s="313"/>
      <c r="B2132" s="343"/>
      <c r="C2132" s="379" t="str">
        <f>IF(OR(C2121="",C2125=""),"",IF(AND(C2129&gt;=0.85,C2129&lt;=1.15),"○","×"))</f>
        <v/>
      </c>
      <c r="D2132" s="382" t="str">
        <f>IF(C2121="","",C2121)</f>
        <v/>
      </c>
      <c r="E2132" s="336"/>
      <c r="F2132" s="338" t="str">
        <f>IFERROR(D2132*E2132,"")</f>
        <v/>
      </c>
      <c r="G2132" s="327" t="str">
        <f>IF(F2132&lt;F2124,ROUNDUP(F2132*D2124/ F2124,0),"")</f>
        <v/>
      </c>
      <c r="H2132" s="329" t="str">
        <f>IF(F2132&lt;F2124,ROUNDUP(F2132*E2124/ F2124,0),"")</f>
        <v/>
      </c>
      <c r="I2132" s="331" t="str">
        <f>IFERROR(ROUNDUP(I2128*I2131,0),"")</f>
        <v/>
      </c>
      <c r="J2132" s="333" t="str">
        <f>IFERROR(ROUNDUP(J2128*J2131,0),"")</f>
        <v/>
      </c>
      <c r="K2132" s="373"/>
      <c r="L2132" s="373"/>
      <c r="M2132" s="375"/>
      <c r="N2132" s="376"/>
      <c r="P2132" s="4"/>
      <c r="Q2132" s="4"/>
    </row>
    <row r="2133" spans="1:22" ht="19.5" customHeight="1" thickBot="1">
      <c r="A2133" s="314"/>
      <c r="B2133" s="344"/>
      <c r="C2133" s="381"/>
      <c r="D2133" s="383"/>
      <c r="E2133" s="337"/>
      <c r="F2133" s="339"/>
      <c r="G2133" s="328"/>
      <c r="H2133" s="330"/>
      <c r="I2133" s="332"/>
      <c r="J2133" s="330"/>
      <c r="K2133" s="374"/>
      <c r="L2133" s="374"/>
      <c r="M2133" s="377"/>
      <c r="N2133" s="378"/>
      <c r="P2133" s="33"/>
      <c r="Q2133" s="34"/>
      <c r="R2133" s="34"/>
    </row>
    <row r="2134" spans="1:22" ht="24" customHeight="1" thickBot="1">
      <c r="A2134" s="10" t="s">
        <v>108</v>
      </c>
      <c r="B2134" s="11" t="s">
        <v>84</v>
      </c>
      <c r="C2134" s="12" t="s">
        <v>7</v>
      </c>
      <c r="D2134" s="12" t="s">
        <v>8</v>
      </c>
      <c r="E2134" s="12" t="s">
        <v>9</v>
      </c>
      <c r="F2134" s="13" t="s">
        <v>10</v>
      </c>
      <c r="G2134" s="334" t="s">
        <v>44</v>
      </c>
      <c r="H2134" s="335"/>
      <c r="I2134" s="334" t="s">
        <v>45</v>
      </c>
      <c r="J2134" s="335"/>
      <c r="K2134" s="318" t="s">
        <v>46</v>
      </c>
      <c r="L2134" s="403"/>
      <c r="M2134" s="403"/>
      <c r="N2134" s="319"/>
      <c r="O2134" s="404" t="s">
        <v>47</v>
      </c>
      <c r="P2134" s="404"/>
      <c r="Q2134" s="404"/>
      <c r="R2134" s="346"/>
      <c r="T2134" s="14"/>
      <c r="U2134" s="14"/>
      <c r="V2134" s="14"/>
    </row>
    <row r="2135" spans="1:22" ht="31.5" customHeight="1" thickBot="1">
      <c r="A2135" s="313">
        <v>132</v>
      </c>
      <c r="B2135" s="15" t="s">
        <v>48</v>
      </c>
      <c r="C2135" s="11" t="s">
        <v>49</v>
      </c>
      <c r="D2135" s="313" t="s">
        <v>50</v>
      </c>
      <c r="E2135" s="313" t="s">
        <v>51</v>
      </c>
      <c r="F2135" s="315" t="s">
        <v>52</v>
      </c>
      <c r="G2135" s="16" t="s">
        <v>53</v>
      </c>
      <c r="H2135" s="17" t="s">
        <v>54</v>
      </c>
      <c r="I2135" s="18" t="s">
        <v>53</v>
      </c>
      <c r="J2135" s="17" t="s">
        <v>54</v>
      </c>
      <c r="K2135" s="317" t="s">
        <v>55</v>
      </c>
      <c r="L2135" s="318"/>
      <c r="M2135" s="320" t="s">
        <v>56</v>
      </c>
      <c r="N2135" s="317"/>
      <c r="O2135" s="321" t="s">
        <v>57</v>
      </c>
      <c r="P2135" s="321"/>
      <c r="Q2135" s="323" t="s">
        <v>58</v>
      </c>
      <c r="R2135" s="324"/>
      <c r="T2135" s="19"/>
      <c r="U2135" s="43"/>
      <c r="V2135" s="20"/>
    </row>
    <row r="2136" spans="1:22" ht="24" customHeight="1" thickBot="1">
      <c r="A2136" s="313"/>
      <c r="B2136" s="397" t="str">
        <f>IF('様式第６号(2)'!B315="","",'様式第６号(2)'!B315)</f>
        <v/>
      </c>
      <c r="C2136" s="21" t="s">
        <v>59</v>
      </c>
      <c r="D2136" s="313"/>
      <c r="E2136" s="313"/>
      <c r="F2136" s="315"/>
      <c r="G2136" s="348" t="s">
        <v>60</v>
      </c>
      <c r="H2136" s="399" t="s">
        <v>61</v>
      </c>
      <c r="I2136" s="400" t="s">
        <v>62</v>
      </c>
      <c r="J2136" s="384" t="s">
        <v>63</v>
      </c>
      <c r="K2136" s="319"/>
      <c r="L2136" s="318"/>
      <c r="M2136" s="320"/>
      <c r="N2136" s="317"/>
      <c r="O2136" s="322"/>
      <c r="P2136" s="322"/>
      <c r="Q2136" s="325"/>
      <c r="R2136" s="326"/>
    </row>
    <row r="2137" spans="1:22" ht="17.25" customHeight="1">
      <c r="A2137" s="313"/>
      <c r="B2137" s="398"/>
      <c r="C2137" s="340"/>
      <c r="D2137" s="313"/>
      <c r="E2137" s="313"/>
      <c r="F2137" s="315"/>
      <c r="G2137" s="349"/>
      <c r="H2137" s="385"/>
      <c r="I2137" s="401"/>
      <c r="J2137" s="385"/>
      <c r="K2137" s="388" t="str">
        <f>IFERROR((IF((I2148+J2148)&gt;12000*E2148,ROUNDUP(12000*E2148*I2148/(I2148+J2148),0),"")),"")</f>
        <v/>
      </c>
      <c r="L2137" s="388"/>
      <c r="M2137" s="391" t="str">
        <f>IFERROR((IF((I2148+J2148)&gt;12000*E2148,ROUNDUP(12000*E2148*J2148/(I2148+J2148),0),"")),"")</f>
        <v/>
      </c>
      <c r="N2137" s="392"/>
      <c r="O2137" s="351" t="str">
        <f>IF(AND(I2148="",K2137=""),"",MIN(I2148,K2137)+K2144)</f>
        <v/>
      </c>
      <c r="P2137" s="352"/>
      <c r="Q2137" s="355" t="str">
        <f>IF(AND(J2148="",M2137=""),"",MIN(J2148,M2137)+M2144)</f>
        <v/>
      </c>
      <c r="R2137" s="356"/>
    </row>
    <row r="2138" spans="1:22" ht="15.75" customHeight="1">
      <c r="A2138" s="313"/>
      <c r="B2138" s="398"/>
      <c r="C2138" s="341"/>
      <c r="D2138" s="313"/>
      <c r="E2138" s="313"/>
      <c r="F2138" s="315"/>
      <c r="G2138" s="349"/>
      <c r="H2138" s="385"/>
      <c r="I2138" s="401"/>
      <c r="J2138" s="385"/>
      <c r="K2138" s="389"/>
      <c r="L2138" s="389"/>
      <c r="M2138" s="393"/>
      <c r="N2138" s="394"/>
      <c r="O2138" s="353"/>
      <c r="P2138" s="353"/>
      <c r="Q2138" s="357"/>
      <c r="R2138" s="358"/>
    </row>
    <row r="2139" spans="1:22" ht="19.5" customHeight="1" thickBot="1">
      <c r="A2139" s="313"/>
      <c r="B2139" s="398"/>
      <c r="C2139" s="341"/>
      <c r="D2139" s="314"/>
      <c r="E2139" s="314"/>
      <c r="F2139" s="316"/>
      <c r="G2139" s="350"/>
      <c r="H2139" s="386"/>
      <c r="I2139" s="402"/>
      <c r="J2139" s="386"/>
      <c r="K2139" s="389"/>
      <c r="L2139" s="389"/>
      <c r="M2139" s="393"/>
      <c r="N2139" s="394"/>
      <c r="O2139" s="353"/>
      <c r="P2139" s="353"/>
      <c r="Q2139" s="357"/>
      <c r="R2139" s="358"/>
    </row>
    <row r="2140" spans="1:22" ht="45" customHeight="1">
      <c r="A2140" s="313"/>
      <c r="B2140" s="398"/>
      <c r="C2140" s="25" t="s">
        <v>66</v>
      </c>
      <c r="D2140" s="361" t="str">
        <f>IF('様式第６号(2)'!T315="","",'様式第６号(2)'!T315)</f>
        <v/>
      </c>
      <c r="E2140" s="361" t="str">
        <f>IF('様式第６号(3)'!W308="","",'様式第６号(3)'!W308)</f>
        <v/>
      </c>
      <c r="F2140" s="363" t="str">
        <f>IF(OR(D2140="",E2140=""),"",D2140+E2140)</f>
        <v/>
      </c>
      <c r="G2140" s="365" t="str">
        <f>IF(F2140&lt;=F2148,D2140,"")</f>
        <v/>
      </c>
      <c r="H2140" s="367" t="str">
        <f>IF(F2140&lt;=F2148,E2140,"")</f>
        <v/>
      </c>
      <c r="I2140" s="369" t="str">
        <f>IF('様式第６号(2)'!V315="","",'様式第６号(2)'!V315)</f>
        <v/>
      </c>
      <c r="J2140" s="371" t="str">
        <f>IF('様式第６号(3)'!P308="","",'様式第６号(3)'!P308)</f>
        <v/>
      </c>
      <c r="K2140" s="389"/>
      <c r="L2140" s="389"/>
      <c r="M2140" s="393"/>
      <c r="N2140" s="394"/>
      <c r="O2140" s="353"/>
      <c r="P2140" s="353"/>
      <c r="Q2140" s="357"/>
      <c r="R2140" s="358"/>
    </row>
    <row r="2141" spans="1:22" ht="19.5" customHeight="1" thickBot="1">
      <c r="A2141" s="313"/>
      <c r="B2141" s="398"/>
      <c r="C2141" s="340"/>
      <c r="D2141" s="362"/>
      <c r="E2141" s="362"/>
      <c r="F2141" s="364"/>
      <c r="G2141" s="366"/>
      <c r="H2141" s="368"/>
      <c r="I2141" s="370"/>
      <c r="J2141" s="372"/>
      <c r="K2141" s="390"/>
      <c r="L2141" s="390"/>
      <c r="M2141" s="395"/>
      <c r="N2141" s="396"/>
      <c r="O2141" s="354"/>
      <c r="P2141" s="354"/>
      <c r="Q2141" s="359"/>
      <c r="R2141" s="360"/>
    </row>
    <row r="2142" spans="1:22" ht="28.5" customHeight="1" thickBot="1">
      <c r="A2142" s="313"/>
      <c r="B2142" s="398"/>
      <c r="C2142" s="341"/>
      <c r="D2142" s="12" t="s">
        <v>11</v>
      </c>
      <c r="E2142" s="12" t="s">
        <v>12</v>
      </c>
      <c r="F2142" s="26" t="s">
        <v>13</v>
      </c>
      <c r="G2142" s="334" t="s">
        <v>67</v>
      </c>
      <c r="H2142" s="335"/>
      <c r="I2142" s="42" t="s">
        <v>68</v>
      </c>
      <c r="J2142" s="27" t="s">
        <v>69</v>
      </c>
      <c r="K2142" s="342" t="s">
        <v>70</v>
      </c>
      <c r="L2142" s="342"/>
      <c r="M2142" s="342"/>
      <c r="N2142" s="335"/>
    </row>
    <row r="2143" spans="1:22" ht="41.25" customHeight="1" thickBot="1">
      <c r="A2143" s="313"/>
      <c r="B2143" s="343" t="str">
        <f>IF('様式第６号(2)'!D315="","",'様式第６号(2)'!D315)</f>
        <v/>
      </c>
      <c r="C2143" s="341"/>
      <c r="D2143" s="313" t="s">
        <v>71</v>
      </c>
      <c r="E2143" s="313" t="s">
        <v>72</v>
      </c>
      <c r="F2143" s="315" t="s">
        <v>73</v>
      </c>
      <c r="G2143" s="42" t="s">
        <v>74</v>
      </c>
      <c r="H2143" s="27" t="s">
        <v>75</v>
      </c>
      <c r="I2143" s="42" t="s">
        <v>74</v>
      </c>
      <c r="J2143" s="27" t="s">
        <v>75</v>
      </c>
      <c r="K2143" s="345" t="s">
        <v>57</v>
      </c>
      <c r="L2143" s="346"/>
      <c r="M2143" s="347" t="s">
        <v>76</v>
      </c>
      <c r="N2143" s="346"/>
      <c r="O2143" s="28"/>
      <c r="P2143" s="4"/>
      <c r="Q2143" s="4"/>
    </row>
    <row r="2144" spans="1:22" ht="18.75" customHeight="1">
      <c r="A2144" s="313"/>
      <c r="B2144" s="343"/>
      <c r="C2144" s="29" t="s">
        <v>78</v>
      </c>
      <c r="D2144" s="313"/>
      <c r="E2144" s="313"/>
      <c r="F2144" s="315"/>
      <c r="G2144" s="348" t="s">
        <v>79</v>
      </c>
      <c r="H2144" s="384" t="s">
        <v>80</v>
      </c>
      <c r="I2144" s="387" t="str">
        <f>IF(E2148="","",MIN(G2140,G2148)+SUM(I2140))</f>
        <v/>
      </c>
      <c r="J2144" s="333" t="str">
        <f>IF(E2148="","",MIN(H2140,H2148)+SUM(J2140))</f>
        <v/>
      </c>
      <c r="K2144" s="373" t="str">
        <f>IF('様式第６号(2)'!AB315="","",'様式第６号(2)'!AB315)</f>
        <v/>
      </c>
      <c r="L2144" s="373"/>
      <c r="M2144" s="375" t="str">
        <f>IF('様式第６号(3)'!V308="","",'様式第６号(3)'!V308)</f>
        <v/>
      </c>
      <c r="N2144" s="376"/>
      <c r="P2144" s="4"/>
      <c r="Q2144" s="4"/>
    </row>
    <row r="2145" spans="1:22" ht="19.5" customHeight="1" thickBot="1">
      <c r="A2145" s="313"/>
      <c r="B2145" s="343"/>
      <c r="C2145" s="379" t="str">
        <f>IFERROR(C2141/C2137,"")</f>
        <v/>
      </c>
      <c r="D2145" s="313"/>
      <c r="E2145" s="313"/>
      <c r="F2145" s="315"/>
      <c r="G2145" s="349"/>
      <c r="H2145" s="385"/>
      <c r="I2145" s="328"/>
      <c r="J2145" s="330"/>
      <c r="K2145" s="373"/>
      <c r="L2145" s="373"/>
      <c r="M2145" s="375"/>
      <c r="N2145" s="376"/>
      <c r="P2145" s="4"/>
      <c r="Q2145" s="4"/>
    </row>
    <row r="2146" spans="1:22" ht="15.75" customHeight="1">
      <c r="A2146" s="313"/>
      <c r="B2146" s="343"/>
      <c r="C2146" s="380"/>
      <c r="D2146" s="313"/>
      <c r="E2146" s="313"/>
      <c r="F2146" s="315"/>
      <c r="G2146" s="349"/>
      <c r="H2146" s="385"/>
      <c r="I2146" s="30" t="s">
        <v>35</v>
      </c>
      <c r="J2146" s="31" t="s">
        <v>35</v>
      </c>
      <c r="K2146" s="373"/>
      <c r="L2146" s="373"/>
      <c r="M2146" s="375"/>
      <c r="N2146" s="376"/>
      <c r="P2146" s="4"/>
      <c r="Q2146" s="4"/>
    </row>
    <row r="2147" spans="1:22" ht="18.75" customHeight="1" thickBot="1">
      <c r="A2147" s="313"/>
      <c r="B2147" s="343"/>
      <c r="C2147" s="32" t="s">
        <v>82</v>
      </c>
      <c r="D2147" s="314"/>
      <c r="E2147" s="314"/>
      <c r="F2147" s="316"/>
      <c r="G2147" s="350"/>
      <c r="H2147" s="386"/>
      <c r="I2147" s="54">
        <f>'様式第６号(2)'!$I$18</f>
        <v>0</v>
      </c>
      <c r="J2147" s="55">
        <f>'様式第６号(3)'!$I$18</f>
        <v>0</v>
      </c>
      <c r="K2147" s="373"/>
      <c r="L2147" s="373"/>
      <c r="M2147" s="375"/>
      <c r="N2147" s="376"/>
      <c r="P2147" s="4"/>
      <c r="Q2147" s="4"/>
    </row>
    <row r="2148" spans="1:22" ht="45" customHeight="1">
      <c r="A2148" s="313"/>
      <c r="B2148" s="343"/>
      <c r="C2148" s="379" t="str">
        <f>IF(OR(C2137="",C2141=""),"",IF(AND(C2145&gt;=0.85,C2145&lt;=1.15),"○","×"))</f>
        <v/>
      </c>
      <c r="D2148" s="382" t="str">
        <f>IF(C2137="","",C2137)</f>
        <v/>
      </c>
      <c r="E2148" s="336"/>
      <c r="F2148" s="338" t="str">
        <f>IFERROR(D2148*E2148,"")</f>
        <v/>
      </c>
      <c r="G2148" s="327" t="str">
        <f>IF(F2148&lt;F2140,ROUNDUP(F2148*D2140/ F2140,0),"")</f>
        <v/>
      </c>
      <c r="H2148" s="329" t="str">
        <f>IF(F2148&lt;F2140,ROUNDUP(F2148*E2140/ F2140,0),"")</f>
        <v/>
      </c>
      <c r="I2148" s="331" t="str">
        <f>IFERROR(ROUNDUP(I2144*I2147,0),"")</f>
        <v/>
      </c>
      <c r="J2148" s="333" t="str">
        <f>IFERROR(ROUNDUP(J2144*J2147,0),"")</f>
        <v/>
      </c>
      <c r="K2148" s="373"/>
      <c r="L2148" s="373"/>
      <c r="M2148" s="375"/>
      <c r="N2148" s="376"/>
      <c r="P2148" s="4"/>
      <c r="Q2148" s="4"/>
    </row>
    <row r="2149" spans="1:22" ht="19.5" customHeight="1" thickBot="1">
      <c r="A2149" s="314"/>
      <c r="B2149" s="344"/>
      <c r="C2149" s="381"/>
      <c r="D2149" s="383"/>
      <c r="E2149" s="337"/>
      <c r="F2149" s="339"/>
      <c r="G2149" s="328"/>
      <c r="H2149" s="330"/>
      <c r="I2149" s="332"/>
      <c r="J2149" s="330"/>
      <c r="K2149" s="374"/>
      <c r="L2149" s="374"/>
      <c r="M2149" s="377"/>
      <c r="N2149" s="378"/>
      <c r="P2149" s="33"/>
      <c r="Q2149" s="34"/>
      <c r="R2149" s="34"/>
    </row>
    <row r="2150" spans="1:22" ht="24" customHeight="1" thickBot="1">
      <c r="A2150" s="10" t="s">
        <v>108</v>
      </c>
      <c r="B2150" s="11" t="s">
        <v>84</v>
      </c>
      <c r="C2150" s="12" t="s">
        <v>7</v>
      </c>
      <c r="D2150" s="12" t="s">
        <v>8</v>
      </c>
      <c r="E2150" s="12" t="s">
        <v>9</v>
      </c>
      <c r="F2150" s="13" t="s">
        <v>10</v>
      </c>
      <c r="G2150" s="334" t="s">
        <v>44</v>
      </c>
      <c r="H2150" s="335"/>
      <c r="I2150" s="334" t="s">
        <v>45</v>
      </c>
      <c r="J2150" s="335"/>
      <c r="K2150" s="318" t="s">
        <v>46</v>
      </c>
      <c r="L2150" s="403"/>
      <c r="M2150" s="403"/>
      <c r="N2150" s="319"/>
      <c r="O2150" s="404" t="s">
        <v>47</v>
      </c>
      <c r="P2150" s="404"/>
      <c r="Q2150" s="404"/>
      <c r="R2150" s="346"/>
      <c r="T2150" s="14"/>
      <c r="U2150" s="14"/>
      <c r="V2150" s="14"/>
    </row>
    <row r="2151" spans="1:22" ht="31.5" customHeight="1" thickBot="1">
      <c r="A2151" s="313">
        <v>133</v>
      </c>
      <c r="B2151" s="15" t="s">
        <v>48</v>
      </c>
      <c r="C2151" s="11" t="s">
        <v>49</v>
      </c>
      <c r="D2151" s="313" t="s">
        <v>50</v>
      </c>
      <c r="E2151" s="313" t="s">
        <v>51</v>
      </c>
      <c r="F2151" s="315" t="s">
        <v>52</v>
      </c>
      <c r="G2151" s="16" t="s">
        <v>53</v>
      </c>
      <c r="H2151" s="17" t="s">
        <v>54</v>
      </c>
      <c r="I2151" s="18" t="s">
        <v>53</v>
      </c>
      <c r="J2151" s="17" t="s">
        <v>54</v>
      </c>
      <c r="K2151" s="317" t="s">
        <v>55</v>
      </c>
      <c r="L2151" s="318"/>
      <c r="M2151" s="320" t="s">
        <v>56</v>
      </c>
      <c r="N2151" s="317"/>
      <c r="O2151" s="321" t="s">
        <v>57</v>
      </c>
      <c r="P2151" s="321"/>
      <c r="Q2151" s="323" t="s">
        <v>58</v>
      </c>
      <c r="R2151" s="324"/>
      <c r="T2151" s="19"/>
      <c r="U2151" s="43"/>
      <c r="V2151" s="20"/>
    </row>
    <row r="2152" spans="1:22" ht="24" customHeight="1" thickBot="1">
      <c r="A2152" s="313"/>
      <c r="B2152" s="397" t="str">
        <f>IF('様式第６号(2)'!B317="","",'様式第６号(2)'!B317)</f>
        <v/>
      </c>
      <c r="C2152" s="21" t="s">
        <v>59</v>
      </c>
      <c r="D2152" s="313"/>
      <c r="E2152" s="313"/>
      <c r="F2152" s="315"/>
      <c r="G2152" s="348" t="s">
        <v>60</v>
      </c>
      <c r="H2152" s="399" t="s">
        <v>61</v>
      </c>
      <c r="I2152" s="400" t="s">
        <v>62</v>
      </c>
      <c r="J2152" s="384" t="s">
        <v>63</v>
      </c>
      <c r="K2152" s="319"/>
      <c r="L2152" s="318"/>
      <c r="M2152" s="320"/>
      <c r="N2152" s="317"/>
      <c r="O2152" s="322"/>
      <c r="P2152" s="322"/>
      <c r="Q2152" s="325"/>
      <c r="R2152" s="326"/>
    </row>
    <row r="2153" spans="1:22" ht="17.25" customHeight="1">
      <c r="A2153" s="313"/>
      <c r="B2153" s="398"/>
      <c r="C2153" s="340"/>
      <c r="D2153" s="313"/>
      <c r="E2153" s="313"/>
      <c r="F2153" s="315"/>
      <c r="G2153" s="349"/>
      <c r="H2153" s="385"/>
      <c r="I2153" s="401"/>
      <c r="J2153" s="385"/>
      <c r="K2153" s="388" t="str">
        <f>IFERROR((IF((I2164+J2164)&gt;12000*E2164,ROUNDUP(12000*E2164*I2164/(I2164+J2164),0),"")),"")</f>
        <v/>
      </c>
      <c r="L2153" s="388"/>
      <c r="M2153" s="391" t="str">
        <f>IFERROR((IF((I2164+J2164)&gt;12000*E2164,ROUNDUP(12000*E2164*J2164/(I2164+J2164),0),"")),"")</f>
        <v/>
      </c>
      <c r="N2153" s="392"/>
      <c r="O2153" s="351" t="str">
        <f>IF(AND(I2164="",K2153=""),"",MIN(I2164,K2153)+K2160)</f>
        <v/>
      </c>
      <c r="P2153" s="352"/>
      <c r="Q2153" s="355" t="str">
        <f>IF(AND(J2164="",M2153=""),"",MIN(J2164,M2153)+M2160)</f>
        <v/>
      </c>
      <c r="R2153" s="356"/>
    </row>
    <row r="2154" spans="1:22" ht="15.75" customHeight="1">
      <c r="A2154" s="313"/>
      <c r="B2154" s="398"/>
      <c r="C2154" s="341"/>
      <c r="D2154" s="313"/>
      <c r="E2154" s="313"/>
      <c r="F2154" s="315"/>
      <c r="G2154" s="349"/>
      <c r="H2154" s="385"/>
      <c r="I2154" s="401"/>
      <c r="J2154" s="385"/>
      <c r="K2154" s="389"/>
      <c r="L2154" s="389"/>
      <c r="M2154" s="393"/>
      <c r="N2154" s="394"/>
      <c r="O2154" s="353"/>
      <c r="P2154" s="353"/>
      <c r="Q2154" s="357"/>
      <c r="R2154" s="358"/>
    </row>
    <row r="2155" spans="1:22" ht="19.5" customHeight="1" thickBot="1">
      <c r="A2155" s="313"/>
      <c r="B2155" s="398"/>
      <c r="C2155" s="341"/>
      <c r="D2155" s="314"/>
      <c r="E2155" s="314"/>
      <c r="F2155" s="316"/>
      <c r="G2155" s="350"/>
      <c r="H2155" s="386"/>
      <c r="I2155" s="402"/>
      <c r="J2155" s="386"/>
      <c r="K2155" s="389"/>
      <c r="L2155" s="389"/>
      <c r="M2155" s="393"/>
      <c r="N2155" s="394"/>
      <c r="O2155" s="353"/>
      <c r="P2155" s="353"/>
      <c r="Q2155" s="357"/>
      <c r="R2155" s="358"/>
    </row>
    <row r="2156" spans="1:22" ht="45" customHeight="1">
      <c r="A2156" s="313"/>
      <c r="B2156" s="398"/>
      <c r="C2156" s="25" t="s">
        <v>66</v>
      </c>
      <c r="D2156" s="361" t="str">
        <f>IF('様式第６号(2)'!T317="","",'様式第６号(2)'!T317)</f>
        <v/>
      </c>
      <c r="E2156" s="361" t="str">
        <f>IF('様式第６号(3)'!W310="","",'様式第６号(3)'!W310)</f>
        <v/>
      </c>
      <c r="F2156" s="363" t="str">
        <f>IF(OR(D2156="",E2156=""),"",D2156+E2156)</f>
        <v/>
      </c>
      <c r="G2156" s="365" t="str">
        <f>IF(F2156&lt;=F2164,D2156,"")</f>
        <v/>
      </c>
      <c r="H2156" s="367" t="str">
        <f>IF(F2156&lt;=F2164,E2156,"")</f>
        <v/>
      </c>
      <c r="I2156" s="369" t="str">
        <f>IF('様式第６号(2)'!V317="","",'様式第６号(2)'!V317)</f>
        <v/>
      </c>
      <c r="J2156" s="371" t="str">
        <f>IF('様式第６号(3)'!P310="","",'様式第６号(3)'!P310)</f>
        <v/>
      </c>
      <c r="K2156" s="389"/>
      <c r="L2156" s="389"/>
      <c r="M2156" s="393"/>
      <c r="N2156" s="394"/>
      <c r="O2156" s="353"/>
      <c r="P2156" s="353"/>
      <c r="Q2156" s="357"/>
      <c r="R2156" s="358"/>
    </row>
    <row r="2157" spans="1:22" ht="19.5" customHeight="1" thickBot="1">
      <c r="A2157" s="313"/>
      <c r="B2157" s="398"/>
      <c r="C2157" s="340"/>
      <c r="D2157" s="362"/>
      <c r="E2157" s="362"/>
      <c r="F2157" s="364"/>
      <c r="G2157" s="366"/>
      <c r="H2157" s="368"/>
      <c r="I2157" s="370"/>
      <c r="J2157" s="372"/>
      <c r="K2157" s="390"/>
      <c r="L2157" s="390"/>
      <c r="M2157" s="395"/>
      <c r="N2157" s="396"/>
      <c r="O2157" s="354"/>
      <c r="P2157" s="354"/>
      <c r="Q2157" s="359"/>
      <c r="R2157" s="360"/>
    </row>
    <row r="2158" spans="1:22" ht="28.5" customHeight="1" thickBot="1">
      <c r="A2158" s="313"/>
      <c r="B2158" s="398"/>
      <c r="C2158" s="341"/>
      <c r="D2158" s="12" t="s">
        <v>11</v>
      </c>
      <c r="E2158" s="12" t="s">
        <v>12</v>
      </c>
      <c r="F2158" s="26" t="s">
        <v>13</v>
      </c>
      <c r="G2158" s="334" t="s">
        <v>67</v>
      </c>
      <c r="H2158" s="335"/>
      <c r="I2158" s="42" t="s">
        <v>68</v>
      </c>
      <c r="J2158" s="27" t="s">
        <v>69</v>
      </c>
      <c r="K2158" s="342" t="s">
        <v>70</v>
      </c>
      <c r="L2158" s="342"/>
      <c r="M2158" s="342"/>
      <c r="N2158" s="335"/>
    </row>
    <row r="2159" spans="1:22" ht="41.25" customHeight="1" thickBot="1">
      <c r="A2159" s="313"/>
      <c r="B2159" s="343" t="str">
        <f>IF('様式第６号(2)'!D317="","",'様式第６号(2)'!D317)</f>
        <v/>
      </c>
      <c r="C2159" s="341"/>
      <c r="D2159" s="313" t="s">
        <v>71</v>
      </c>
      <c r="E2159" s="313" t="s">
        <v>72</v>
      </c>
      <c r="F2159" s="315" t="s">
        <v>73</v>
      </c>
      <c r="G2159" s="42" t="s">
        <v>74</v>
      </c>
      <c r="H2159" s="27" t="s">
        <v>75</v>
      </c>
      <c r="I2159" s="42" t="s">
        <v>74</v>
      </c>
      <c r="J2159" s="27" t="s">
        <v>75</v>
      </c>
      <c r="K2159" s="345" t="s">
        <v>57</v>
      </c>
      <c r="L2159" s="346"/>
      <c r="M2159" s="347" t="s">
        <v>76</v>
      </c>
      <c r="N2159" s="346"/>
      <c r="O2159" s="28"/>
      <c r="P2159" s="4"/>
      <c r="Q2159" s="4"/>
      <c r="T2159" s="3"/>
      <c r="U2159" s="3"/>
      <c r="V2159" s="3"/>
    </row>
    <row r="2160" spans="1:22" ht="18.75" customHeight="1">
      <c r="A2160" s="313"/>
      <c r="B2160" s="343"/>
      <c r="C2160" s="29" t="s">
        <v>78</v>
      </c>
      <c r="D2160" s="313"/>
      <c r="E2160" s="313"/>
      <c r="F2160" s="315"/>
      <c r="G2160" s="348" t="s">
        <v>79</v>
      </c>
      <c r="H2160" s="384" t="s">
        <v>80</v>
      </c>
      <c r="I2160" s="387" t="str">
        <f>IF(E2164="","",MIN(G2156,G2164)+SUM(I2156))</f>
        <v/>
      </c>
      <c r="J2160" s="333" t="str">
        <f>IF(E2164="","",MIN(H2156,H2164)+SUM(J2156))</f>
        <v/>
      </c>
      <c r="K2160" s="373" t="str">
        <f>IF('様式第６号(2)'!AB317="","",'様式第６号(2)'!AB317)</f>
        <v/>
      </c>
      <c r="L2160" s="373"/>
      <c r="M2160" s="375" t="str">
        <f>IF('様式第６号(3)'!V310="","",'様式第６号(3)'!V310)</f>
        <v/>
      </c>
      <c r="N2160" s="376"/>
      <c r="P2160" s="4"/>
      <c r="Q2160" s="4"/>
      <c r="T2160" s="3"/>
      <c r="U2160" s="3"/>
      <c r="V2160" s="3"/>
    </row>
    <row r="2161" spans="1:22" ht="19.5" customHeight="1" thickBot="1">
      <c r="A2161" s="313"/>
      <c r="B2161" s="343"/>
      <c r="C2161" s="379" t="str">
        <f>IFERROR(C2157/C2153,"")</f>
        <v/>
      </c>
      <c r="D2161" s="313"/>
      <c r="E2161" s="313"/>
      <c r="F2161" s="315"/>
      <c r="G2161" s="349"/>
      <c r="H2161" s="385"/>
      <c r="I2161" s="328"/>
      <c r="J2161" s="330"/>
      <c r="K2161" s="373"/>
      <c r="L2161" s="373"/>
      <c r="M2161" s="375"/>
      <c r="N2161" s="376"/>
      <c r="P2161" s="4"/>
      <c r="Q2161" s="4"/>
      <c r="T2161" s="3"/>
      <c r="U2161" s="3"/>
      <c r="V2161" s="3"/>
    </row>
    <row r="2162" spans="1:22" ht="15.75" customHeight="1">
      <c r="A2162" s="313"/>
      <c r="B2162" s="343"/>
      <c r="C2162" s="380"/>
      <c r="D2162" s="313"/>
      <c r="E2162" s="313"/>
      <c r="F2162" s="315"/>
      <c r="G2162" s="349"/>
      <c r="H2162" s="385"/>
      <c r="I2162" s="30" t="s">
        <v>35</v>
      </c>
      <c r="J2162" s="31" t="s">
        <v>35</v>
      </c>
      <c r="K2162" s="373"/>
      <c r="L2162" s="373"/>
      <c r="M2162" s="375"/>
      <c r="N2162" s="376"/>
      <c r="P2162" s="4"/>
      <c r="Q2162" s="4"/>
      <c r="T2162" s="3"/>
      <c r="U2162" s="3"/>
      <c r="V2162" s="3"/>
    </row>
    <row r="2163" spans="1:22" ht="18.75" customHeight="1" thickBot="1">
      <c r="A2163" s="313"/>
      <c r="B2163" s="343"/>
      <c r="C2163" s="32" t="s">
        <v>82</v>
      </c>
      <c r="D2163" s="314"/>
      <c r="E2163" s="314"/>
      <c r="F2163" s="316"/>
      <c r="G2163" s="350"/>
      <c r="H2163" s="386"/>
      <c r="I2163" s="54">
        <f>'様式第６号(2)'!$I$18</f>
        <v>0</v>
      </c>
      <c r="J2163" s="55">
        <f>'様式第６号(3)'!$I$18</f>
        <v>0</v>
      </c>
      <c r="K2163" s="373"/>
      <c r="L2163" s="373"/>
      <c r="M2163" s="375"/>
      <c r="N2163" s="376"/>
      <c r="P2163" s="4"/>
      <c r="Q2163" s="4"/>
      <c r="T2163" s="3"/>
      <c r="U2163" s="3"/>
      <c r="V2163" s="3"/>
    </row>
    <row r="2164" spans="1:22" ht="45" customHeight="1">
      <c r="A2164" s="313"/>
      <c r="B2164" s="343"/>
      <c r="C2164" s="379" t="str">
        <f>IF(OR(C2153="",C2157=""),"",IF(AND(C2161&gt;=0.85,C2161&lt;=1.15),"○","×"))</f>
        <v/>
      </c>
      <c r="D2164" s="382" t="str">
        <f>IF(C2153="","",C2153)</f>
        <v/>
      </c>
      <c r="E2164" s="336"/>
      <c r="F2164" s="338" t="str">
        <f>IFERROR(D2164*E2164,"")</f>
        <v/>
      </c>
      <c r="G2164" s="327" t="str">
        <f>IF(F2164&lt;F2156,ROUNDUP(F2164*D2156/ F2156,0),"")</f>
        <v/>
      </c>
      <c r="H2164" s="329" t="str">
        <f>IF(F2164&lt;F2156,ROUNDUP(F2164*E2156/ F2156,0),"")</f>
        <v/>
      </c>
      <c r="I2164" s="331" t="str">
        <f>IFERROR(ROUNDUP(I2160*I2163,0),"")</f>
        <v/>
      </c>
      <c r="J2164" s="333" t="str">
        <f>IFERROR(ROUNDUP(J2160*J2163,0),"")</f>
        <v/>
      </c>
      <c r="K2164" s="373"/>
      <c r="L2164" s="373"/>
      <c r="M2164" s="375"/>
      <c r="N2164" s="376"/>
      <c r="P2164" s="4"/>
      <c r="Q2164" s="4"/>
      <c r="T2164" s="3"/>
      <c r="U2164" s="3"/>
      <c r="V2164" s="3"/>
    </row>
    <row r="2165" spans="1:22" ht="19.5" customHeight="1" thickBot="1">
      <c r="A2165" s="314"/>
      <c r="B2165" s="344"/>
      <c r="C2165" s="381"/>
      <c r="D2165" s="383"/>
      <c r="E2165" s="337"/>
      <c r="F2165" s="339"/>
      <c r="G2165" s="328"/>
      <c r="H2165" s="330"/>
      <c r="I2165" s="332"/>
      <c r="J2165" s="330"/>
      <c r="K2165" s="374"/>
      <c r="L2165" s="374"/>
      <c r="M2165" s="377"/>
      <c r="N2165" s="378"/>
      <c r="P2165" s="33"/>
      <c r="Q2165" s="34"/>
      <c r="R2165" s="34"/>
    </row>
    <row r="2166" spans="1:22" ht="24" customHeight="1" thickBot="1">
      <c r="A2166" s="10" t="s">
        <v>108</v>
      </c>
      <c r="B2166" s="11" t="s">
        <v>84</v>
      </c>
      <c r="C2166" s="12" t="s">
        <v>7</v>
      </c>
      <c r="D2166" s="12" t="s">
        <v>8</v>
      </c>
      <c r="E2166" s="12" t="s">
        <v>9</v>
      </c>
      <c r="F2166" s="13" t="s">
        <v>10</v>
      </c>
      <c r="G2166" s="334" t="s">
        <v>44</v>
      </c>
      <c r="H2166" s="335"/>
      <c r="I2166" s="334" t="s">
        <v>45</v>
      </c>
      <c r="J2166" s="335"/>
      <c r="K2166" s="318" t="s">
        <v>46</v>
      </c>
      <c r="L2166" s="403"/>
      <c r="M2166" s="403"/>
      <c r="N2166" s="319"/>
      <c r="O2166" s="404" t="s">
        <v>47</v>
      </c>
      <c r="P2166" s="404"/>
      <c r="Q2166" s="404"/>
      <c r="R2166" s="346"/>
      <c r="T2166" s="14"/>
      <c r="U2166" s="14"/>
      <c r="V2166" s="14"/>
    </row>
    <row r="2167" spans="1:22" ht="31.5" customHeight="1" thickBot="1">
      <c r="A2167" s="313">
        <v>134</v>
      </c>
      <c r="B2167" s="15" t="s">
        <v>48</v>
      </c>
      <c r="C2167" s="11" t="s">
        <v>49</v>
      </c>
      <c r="D2167" s="313" t="s">
        <v>50</v>
      </c>
      <c r="E2167" s="313" t="s">
        <v>51</v>
      </c>
      <c r="F2167" s="315" t="s">
        <v>52</v>
      </c>
      <c r="G2167" s="16" t="s">
        <v>53</v>
      </c>
      <c r="H2167" s="17" t="s">
        <v>54</v>
      </c>
      <c r="I2167" s="18" t="s">
        <v>53</v>
      </c>
      <c r="J2167" s="17" t="s">
        <v>54</v>
      </c>
      <c r="K2167" s="317" t="s">
        <v>55</v>
      </c>
      <c r="L2167" s="318"/>
      <c r="M2167" s="320" t="s">
        <v>56</v>
      </c>
      <c r="N2167" s="317"/>
      <c r="O2167" s="321" t="s">
        <v>57</v>
      </c>
      <c r="P2167" s="321"/>
      <c r="Q2167" s="323" t="s">
        <v>58</v>
      </c>
      <c r="R2167" s="324"/>
      <c r="T2167" s="19"/>
      <c r="U2167" s="43"/>
      <c r="V2167" s="20"/>
    </row>
    <row r="2168" spans="1:22" ht="24" customHeight="1" thickBot="1">
      <c r="A2168" s="313"/>
      <c r="B2168" s="397" t="str">
        <f>IF('様式第６号(2)'!B319="","",'様式第６号(2)'!B319)</f>
        <v/>
      </c>
      <c r="C2168" s="21" t="s">
        <v>59</v>
      </c>
      <c r="D2168" s="313"/>
      <c r="E2168" s="313"/>
      <c r="F2168" s="315"/>
      <c r="G2168" s="348" t="s">
        <v>60</v>
      </c>
      <c r="H2168" s="399" t="s">
        <v>61</v>
      </c>
      <c r="I2168" s="400" t="s">
        <v>62</v>
      </c>
      <c r="J2168" s="384" t="s">
        <v>63</v>
      </c>
      <c r="K2168" s="319"/>
      <c r="L2168" s="318"/>
      <c r="M2168" s="320"/>
      <c r="N2168" s="317"/>
      <c r="O2168" s="322"/>
      <c r="P2168" s="322"/>
      <c r="Q2168" s="325"/>
      <c r="R2168" s="326"/>
    </row>
    <row r="2169" spans="1:22" ht="17.25" customHeight="1">
      <c r="A2169" s="313"/>
      <c r="B2169" s="398"/>
      <c r="C2169" s="340"/>
      <c r="D2169" s="313"/>
      <c r="E2169" s="313"/>
      <c r="F2169" s="315"/>
      <c r="G2169" s="349"/>
      <c r="H2169" s="385"/>
      <c r="I2169" s="401"/>
      <c r="J2169" s="385"/>
      <c r="K2169" s="388" t="str">
        <f>IFERROR((IF((I2180+J2180)&gt;12000*E2180,ROUNDUP(12000*E2180*I2180/(I2180+J2180),0),"")),"")</f>
        <v/>
      </c>
      <c r="L2169" s="388"/>
      <c r="M2169" s="391" t="str">
        <f>IFERROR((IF((I2180+J2180)&gt;12000*E2180,ROUNDUP(12000*E2180*J2180/(I2180+J2180),0),"")),"")</f>
        <v/>
      </c>
      <c r="N2169" s="392"/>
      <c r="O2169" s="351" t="str">
        <f>IF(AND(I2180="",K2169=""),"",MIN(I2180,K2169)+K2176)</f>
        <v/>
      </c>
      <c r="P2169" s="352"/>
      <c r="Q2169" s="355" t="str">
        <f>IF(AND(J2180="",M2169=""),"",MIN(J2180,M2169)+M2176)</f>
        <v/>
      </c>
      <c r="R2169" s="356"/>
    </row>
    <row r="2170" spans="1:22" ht="15.75" customHeight="1">
      <c r="A2170" s="313"/>
      <c r="B2170" s="398"/>
      <c r="C2170" s="341"/>
      <c r="D2170" s="313"/>
      <c r="E2170" s="313"/>
      <c r="F2170" s="315"/>
      <c r="G2170" s="349"/>
      <c r="H2170" s="385"/>
      <c r="I2170" s="401"/>
      <c r="J2170" s="385"/>
      <c r="K2170" s="389"/>
      <c r="L2170" s="389"/>
      <c r="M2170" s="393"/>
      <c r="N2170" s="394"/>
      <c r="O2170" s="353"/>
      <c r="P2170" s="353"/>
      <c r="Q2170" s="357"/>
      <c r="R2170" s="358"/>
    </row>
    <row r="2171" spans="1:22" ht="19.5" customHeight="1" thickBot="1">
      <c r="A2171" s="313"/>
      <c r="B2171" s="398"/>
      <c r="C2171" s="341"/>
      <c r="D2171" s="314"/>
      <c r="E2171" s="314"/>
      <c r="F2171" s="316"/>
      <c r="G2171" s="350"/>
      <c r="H2171" s="386"/>
      <c r="I2171" s="402"/>
      <c r="J2171" s="386"/>
      <c r="K2171" s="389"/>
      <c r="L2171" s="389"/>
      <c r="M2171" s="393"/>
      <c r="N2171" s="394"/>
      <c r="O2171" s="353"/>
      <c r="P2171" s="353"/>
      <c r="Q2171" s="357"/>
      <c r="R2171" s="358"/>
    </row>
    <row r="2172" spans="1:22" ht="45" customHeight="1">
      <c r="A2172" s="313"/>
      <c r="B2172" s="398"/>
      <c r="C2172" s="25" t="s">
        <v>66</v>
      </c>
      <c r="D2172" s="361" t="str">
        <f>IF('様式第６号(2)'!T319="","",'様式第６号(2)'!T319)</f>
        <v/>
      </c>
      <c r="E2172" s="361" t="str">
        <f>IF('様式第６号(3)'!W312="","",'様式第６号(3)'!W312)</f>
        <v/>
      </c>
      <c r="F2172" s="363" t="str">
        <f>IF(OR(D2172="",E2172=""),"",D2172+E2172)</f>
        <v/>
      </c>
      <c r="G2172" s="365" t="str">
        <f>IF(F2172&lt;=F2180,D2172,"")</f>
        <v/>
      </c>
      <c r="H2172" s="367" t="str">
        <f>IF(F2172&lt;=F2180,E2172,"")</f>
        <v/>
      </c>
      <c r="I2172" s="369" t="str">
        <f>IF('様式第６号(2)'!V319="","",'様式第６号(2)'!V319)</f>
        <v/>
      </c>
      <c r="J2172" s="371" t="str">
        <f>IF('様式第６号(3)'!P312="","",'様式第６号(3)'!P312)</f>
        <v/>
      </c>
      <c r="K2172" s="389"/>
      <c r="L2172" s="389"/>
      <c r="M2172" s="393"/>
      <c r="N2172" s="394"/>
      <c r="O2172" s="353"/>
      <c r="P2172" s="353"/>
      <c r="Q2172" s="357"/>
      <c r="R2172" s="358"/>
    </row>
    <row r="2173" spans="1:22" ht="19.5" customHeight="1" thickBot="1">
      <c r="A2173" s="313"/>
      <c r="B2173" s="398"/>
      <c r="C2173" s="340"/>
      <c r="D2173" s="362"/>
      <c r="E2173" s="362"/>
      <c r="F2173" s="364"/>
      <c r="G2173" s="366"/>
      <c r="H2173" s="368"/>
      <c r="I2173" s="370"/>
      <c r="J2173" s="372"/>
      <c r="K2173" s="390"/>
      <c r="L2173" s="390"/>
      <c r="M2173" s="395"/>
      <c r="N2173" s="396"/>
      <c r="O2173" s="354"/>
      <c r="P2173" s="354"/>
      <c r="Q2173" s="359"/>
      <c r="R2173" s="360"/>
    </row>
    <row r="2174" spans="1:22" ht="28.5" customHeight="1" thickBot="1">
      <c r="A2174" s="313"/>
      <c r="B2174" s="398"/>
      <c r="C2174" s="341"/>
      <c r="D2174" s="12" t="s">
        <v>11</v>
      </c>
      <c r="E2174" s="12" t="s">
        <v>12</v>
      </c>
      <c r="F2174" s="26" t="s">
        <v>13</v>
      </c>
      <c r="G2174" s="334" t="s">
        <v>67</v>
      </c>
      <c r="H2174" s="335"/>
      <c r="I2174" s="42" t="s">
        <v>68</v>
      </c>
      <c r="J2174" s="27" t="s">
        <v>69</v>
      </c>
      <c r="K2174" s="342" t="s">
        <v>70</v>
      </c>
      <c r="L2174" s="342"/>
      <c r="M2174" s="342"/>
      <c r="N2174" s="335"/>
    </row>
    <row r="2175" spans="1:22" ht="41.25" customHeight="1" thickBot="1">
      <c r="A2175" s="313"/>
      <c r="B2175" s="343" t="str">
        <f>IF('様式第６号(2)'!D319="","",'様式第６号(2)'!D319)</f>
        <v/>
      </c>
      <c r="C2175" s="341"/>
      <c r="D2175" s="313" t="s">
        <v>71</v>
      </c>
      <c r="E2175" s="313" t="s">
        <v>72</v>
      </c>
      <c r="F2175" s="315" t="s">
        <v>73</v>
      </c>
      <c r="G2175" s="42" t="s">
        <v>74</v>
      </c>
      <c r="H2175" s="27" t="s">
        <v>75</v>
      </c>
      <c r="I2175" s="42" t="s">
        <v>74</v>
      </c>
      <c r="J2175" s="27" t="s">
        <v>75</v>
      </c>
      <c r="K2175" s="345" t="s">
        <v>57</v>
      </c>
      <c r="L2175" s="346"/>
      <c r="M2175" s="347" t="s">
        <v>76</v>
      </c>
      <c r="N2175" s="346"/>
      <c r="O2175" s="28"/>
      <c r="P2175" s="4"/>
      <c r="Q2175" s="4"/>
    </row>
    <row r="2176" spans="1:22" ht="18.75" customHeight="1">
      <c r="A2176" s="313"/>
      <c r="B2176" s="343"/>
      <c r="C2176" s="29" t="s">
        <v>78</v>
      </c>
      <c r="D2176" s="313"/>
      <c r="E2176" s="313"/>
      <c r="F2176" s="315"/>
      <c r="G2176" s="348" t="s">
        <v>79</v>
      </c>
      <c r="H2176" s="384" t="s">
        <v>80</v>
      </c>
      <c r="I2176" s="387" t="str">
        <f>IF(E2180="","",MIN(G2172,G2180)+SUM(I2172))</f>
        <v/>
      </c>
      <c r="J2176" s="333" t="str">
        <f>IF(E2180="","",MIN(H2172,H2180)+SUM(J2172))</f>
        <v/>
      </c>
      <c r="K2176" s="373" t="str">
        <f>IF('様式第６号(2)'!AB319="","",'様式第６号(2)'!AB319)</f>
        <v/>
      </c>
      <c r="L2176" s="373"/>
      <c r="M2176" s="375" t="str">
        <f>IF('様式第６号(3)'!V312="","",'様式第６号(3)'!V312)</f>
        <v/>
      </c>
      <c r="N2176" s="376"/>
      <c r="P2176" s="4"/>
      <c r="Q2176" s="4"/>
    </row>
    <row r="2177" spans="1:22" ht="19.5" customHeight="1" thickBot="1">
      <c r="A2177" s="313"/>
      <c r="B2177" s="343"/>
      <c r="C2177" s="379" t="str">
        <f>IFERROR(C2173/C2169,"")</f>
        <v/>
      </c>
      <c r="D2177" s="313"/>
      <c r="E2177" s="313"/>
      <c r="F2177" s="315"/>
      <c r="G2177" s="349"/>
      <c r="H2177" s="385"/>
      <c r="I2177" s="328"/>
      <c r="J2177" s="330"/>
      <c r="K2177" s="373"/>
      <c r="L2177" s="373"/>
      <c r="M2177" s="375"/>
      <c r="N2177" s="376"/>
      <c r="P2177" s="4"/>
      <c r="Q2177" s="4"/>
    </row>
    <row r="2178" spans="1:22" ht="15.75" customHeight="1">
      <c r="A2178" s="313"/>
      <c r="B2178" s="343"/>
      <c r="C2178" s="380"/>
      <c r="D2178" s="313"/>
      <c r="E2178" s="313"/>
      <c r="F2178" s="315"/>
      <c r="G2178" s="349"/>
      <c r="H2178" s="385"/>
      <c r="I2178" s="30" t="s">
        <v>35</v>
      </c>
      <c r="J2178" s="31" t="s">
        <v>35</v>
      </c>
      <c r="K2178" s="373"/>
      <c r="L2178" s="373"/>
      <c r="M2178" s="375"/>
      <c r="N2178" s="376"/>
      <c r="P2178" s="4"/>
      <c r="Q2178" s="4"/>
    </row>
    <row r="2179" spans="1:22" ht="18.75" customHeight="1" thickBot="1">
      <c r="A2179" s="313"/>
      <c r="B2179" s="343"/>
      <c r="C2179" s="32" t="s">
        <v>82</v>
      </c>
      <c r="D2179" s="314"/>
      <c r="E2179" s="314"/>
      <c r="F2179" s="316"/>
      <c r="G2179" s="350"/>
      <c r="H2179" s="386"/>
      <c r="I2179" s="54">
        <f>'様式第６号(2)'!$I$18</f>
        <v>0</v>
      </c>
      <c r="J2179" s="55">
        <f>'様式第６号(3)'!$I$18</f>
        <v>0</v>
      </c>
      <c r="K2179" s="373"/>
      <c r="L2179" s="373"/>
      <c r="M2179" s="375"/>
      <c r="N2179" s="376"/>
      <c r="P2179" s="4"/>
      <c r="Q2179" s="4"/>
    </row>
    <row r="2180" spans="1:22" ht="45" customHeight="1">
      <c r="A2180" s="313"/>
      <c r="B2180" s="343"/>
      <c r="C2180" s="379" t="str">
        <f>IF(OR(C2169="",C2173=""),"",IF(AND(C2177&gt;=0.85,C2177&lt;=1.15),"○","×"))</f>
        <v/>
      </c>
      <c r="D2180" s="382" t="str">
        <f>IF(C2169="","",C2169)</f>
        <v/>
      </c>
      <c r="E2180" s="336"/>
      <c r="F2180" s="338" t="str">
        <f>IFERROR(D2180*E2180,"")</f>
        <v/>
      </c>
      <c r="G2180" s="327" t="str">
        <f>IF(F2180&lt;F2172,ROUNDUP(F2180*D2172/ F2172,0),"")</f>
        <v/>
      </c>
      <c r="H2180" s="329" t="str">
        <f>IF(F2180&lt;F2172,ROUNDUP(F2180*E2172/ F2172,0),"")</f>
        <v/>
      </c>
      <c r="I2180" s="331" t="str">
        <f>IFERROR(ROUNDUP(I2176*I2179,0),"")</f>
        <v/>
      </c>
      <c r="J2180" s="333" t="str">
        <f>IFERROR(ROUNDUP(J2176*J2179,0),"")</f>
        <v/>
      </c>
      <c r="K2180" s="373"/>
      <c r="L2180" s="373"/>
      <c r="M2180" s="375"/>
      <c r="N2180" s="376"/>
      <c r="P2180" s="4"/>
      <c r="Q2180" s="4"/>
    </row>
    <row r="2181" spans="1:22" ht="19.5" customHeight="1" thickBot="1">
      <c r="A2181" s="314"/>
      <c r="B2181" s="344"/>
      <c r="C2181" s="381"/>
      <c r="D2181" s="383"/>
      <c r="E2181" s="337"/>
      <c r="F2181" s="339"/>
      <c r="G2181" s="328"/>
      <c r="H2181" s="330"/>
      <c r="I2181" s="332"/>
      <c r="J2181" s="330"/>
      <c r="K2181" s="374"/>
      <c r="L2181" s="374"/>
      <c r="M2181" s="377"/>
      <c r="N2181" s="378"/>
      <c r="P2181" s="33"/>
      <c r="Q2181" s="34"/>
      <c r="R2181" s="34"/>
    </row>
    <row r="2182" spans="1:22" ht="24" customHeight="1" thickBot="1">
      <c r="A2182" s="10" t="s">
        <v>108</v>
      </c>
      <c r="B2182" s="11" t="s">
        <v>84</v>
      </c>
      <c r="C2182" s="12" t="s">
        <v>7</v>
      </c>
      <c r="D2182" s="12" t="s">
        <v>8</v>
      </c>
      <c r="E2182" s="12" t="s">
        <v>9</v>
      </c>
      <c r="F2182" s="13" t="s">
        <v>10</v>
      </c>
      <c r="G2182" s="334" t="s">
        <v>44</v>
      </c>
      <c r="H2182" s="335"/>
      <c r="I2182" s="334" t="s">
        <v>45</v>
      </c>
      <c r="J2182" s="335"/>
      <c r="K2182" s="318" t="s">
        <v>46</v>
      </c>
      <c r="L2182" s="403"/>
      <c r="M2182" s="403"/>
      <c r="N2182" s="319"/>
      <c r="O2182" s="404" t="s">
        <v>47</v>
      </c>
      <c r="P2182" s="404"/>
      <c r="Q2182" s="404"/>
      <c r="R2182" s="346"/>
      <c r="T2182" s="14"/>
      <c r="U2182" s="14"/>
      <c r="V2182" s="14"/>
    </row>
    <row r="2183" spans="1:22" ht="31.5" customHeight="1" thickBot="1">
      <c r="A2183" s="313">
        <v>135</v>
      </c>
      <c r="B2183" s="15" t="s">
        <v>48</v>
      </c>
      <c r="C2183" s="11" t="s">
        <v>49</v>
      </c>
      <c r="D2183" s="313" t="s">
        <v>50</v>
      </c>
      <c r="E2183" s="313" t="s">
        <v>51</v>
      </c>
      <c r="F2183" s="315" t="s">
        <v>52</v>
      </c>
      <c r="G2183" s="16" t="s">
        <v>53</v>
      </c>
      <c r="H2183" s="17" t="s">
        <v>54</v>
      </c>
      <c r="I2183" s="18" t="s">
        <v>53</v>
      </c>
      <c r="J2183" s="17" t="s">
        <v>54</v>
      </c>
      <c r="K2183" s="317" t="s">
        <v>55</v>
      </c>
      <c r="L2183" s="318"/>
      <c r="M2183" s="320" t="s">
        <v>56</v>
      </c>
      <c r="N2183" s="317"/>
      <c r="O2183" s="321" t="s">
        <v>57</v>
      </c>
      <c r="P2183" s="321"/>
      <c r="Q2183" s="323" t="s">
        <v>58</v>
      </c>
      <c r="R2183" s="324"/>
      <c r="T2183" s="19"/>
      <c r="U2183" s="43"/>
      <c r="V2183" s="20"/>
    </row>
    <row r="2184" spans="1:22" ht="24" customHeight="1" thickBot="1">
      <c r="A2184" s="313"/>
      <c r="B2184" s="397" t="str">
        <f>IF('様式第６号(2)'!B321="","",'様式第６号(2)'!B321)</f>
        <v/>
      </c>
      <c r="C2184" s="21" t="s">
        <v>59</v>
      </c>
      <c r="D2184" s="313"/>
      <c r="E2184" s="313"/>
      <c r="F2184" s="315"/>
      <c r="G2184" s="348" t="s">
        <v>60</v>
      </c>
      <c r="H2184" s="399" t="s">
        <v>61</v>
      </c>
      <c r="I2184" s="400" t="s">
        <v>62</v>
      </c>
      <c r="J2184" s="384" t="s">
        <v>63</v>
      </c>
      <c r="K2184" s="319"/>
      <c r="L2184" s="318"/>
      <c r="M2184" s="320"/>
      <c r="N2184" s="317"/>
      <c r="O2184" s="322"/>
      <c r="P2184" s="322"/>
      <c r="Q2184" s="325"/>
      <c r="R2184" s="326"/>
    </row>
    <row r="2185" spans="1:22" ht="17.25" customHeight="1">
      <c r="A2185" s="313"/>
      <c r="B2185" s="398"/>
      <c r="C2185" s="340"/>
      <c r="D2185" s="313"/>
      <c r="E2185" s="313"/>
      <c r="F2185" s="315"/>
      <c r="G2185" s="349"/>
      <c r="H2185" s="385"/>
      <c r="I2185" s="401"/>
      <c r="J2185" s="385"/>
      <c r="K2185" s="388" t="str">
        <f>IFERROR((IF((I2196+J2196)&gt;12000*E2196,ROUNDUP(12000*E2196*I2196/(I2196+J2196),0),"")),"")</f>
        <v/>
      </c>
      <c r="L2185" s="388"/>
      <c r="M2185" s="391" t="str">
        <f>IFERROR((IF((I2196+J2196)&gt;12000*E2196,ROUNDUP(12000*E2196*J2196/(I2196+J2196),0),"")),"")</f>
        <v/>
      </c>
      <c r="N2185" s="392"/>
      <c r="O2185" s="351" t="str">
        <f>IF(AND(I2196="",K2185=""),"",MIN(I2196,K2185)+K2192)</f>
        <v/>
      </c>
      <c r="P2185" s="352"/>
      <c r="Q2185" s="355" t="str">
        <f>IF(AND(J2196="",M2185=""),"",MIN(J2196,M2185)+M2192)</f>
        <v/>
      </c>
      <c r="R2185" s="356"/>
    </row>
    <row r="2186" spans="1:22" ht="15.75" customHeight="1">
      <c r="A2186" s="313"/>
      <c r="B2186" s="398"/>
      <c r="C2186" s="341"/>
      <c r="D2186" s="313"/>
      <c r="E2186" s="313"/>
      <c r="F2186" s="315"/>
      <c r="G2186" s="349"/>
      <c r="H2186" s="385"/>
      <c r="I2186" s="401"/>
      <c r="J2186" s="385"/>
      <c r="K2186" s="389"/>
      <c r="L2186" s="389"/>
      <c r="M2186" s="393"/>
      <c r="N2186" s="394"/>
      <c r="O2186" s="353"/>
      <c r="P2186" s="353"/>
      <c r="Q2186" s="357"/>
      <c r="R2186" s="358"/>
    </row>
    <row r="2187" spans="1:22" ht="19.5" customHeight="1" thickBot="1">
      <c r="A2187" s="313"/>
      <c r="B2187" s="398"/>
      <c r="C2187" s="341"/>
      <c r="D2187" s="314"/>
      <c r="E2187" s="314"/>
      <c r="F2187" s="316"/>
      <c r="G2187" s="350"/>
      <c r="H2187" s="386"/>
      <c r="I2187" s="402"/>
      <c r="J2187" s="386"/>
      <c r="K2187" s="389"/>
      <c r="L2187" s="389"/>
      <c r="M2187" s="393"/>
      <c r="N2187" s="394"/>
      <c r="O2187" s="353"/>
      <c r="P2187" s="353"/>
      <c r="Q2187" s="357"/>
      <c r="R2187" s="358"/>
    </row>
    <row r="2188" spans="1:22" ht="45" customHeight="1">
      <c r="A2188" s="313"/>
      <c r="B2188" s="398"/>
      <c r="C2188" s="25" t="s">
        <v>66</v>
      </c>
      <c r="D2188" s="361" t="str">
        <f>IF('様式第６号(2)'!T321="","",'様式第６号(2)'!T321)</f>
        <v/>
      </c>
      <c r="E2188" s="361" t="str">
        <f>IF('様式第６号(3)'!W314="","",'様式第６号(3)'!W314)</f>
        <v/>
      </c>
      <c r="F2188" s="363" t="str">
        <f>IF(OR(D2188="",E2188=""),"",D2188+E2188)</f>
        <v/>
      </c>
      <c r="G2188" s="365" t="str">
        <f>IF(F2188&lt;=F2196,D2188,"")</f>
        <v/>
      </c>
      <c r="H2188" s="367" t="str">
        <f>IF(F2188&lt;=F2196,E2188,"")</f>
        <v/>
      </c>
      <c r="I2188" s="369" t="str">
        <f>IF('様式第６号(2)'!V321="","",'様式第６号(2)'!V321)</f>
        <v/>
      </c>
      <c r="J2188" s="371" t="str">
        <f>IF('様式第６号(3)'!P314="","",'様式第６号(3)'!P314)</f>
        <v/>
      </c>
      <c r="K2188" s="389"/>
      <c r="L2188" s="389"/>
      <c r="M2188" s="393"/>
      <c r="N2188" s="394"/>
      <c r="O2188" s="353"/>
      <c r="P2188" s="353"/>
      <c r="Q2188" s="357"/>
      <c r="R2188" s="358"/>
    </row>
    <row r="2189" spans="1:22" ht="19.5" customHeight="1" thickBot="1">
      <c r="A2189" s="313"/>
      <c r="B2189" s="398"/>
      <c r="C2189" s="340"/>
      <c r="D2189" s="362"/>
      <c r="E2189" s="362"/>
      <c r="F2189" s="364"/>
      <c r="G2189" s="366"/>
      <c r="H2189" s="368"/>
      <c r="I2189" s="370"/>
      <c r="J2189" s="372"/>
      <c r="K2189" s="390"/>
      <c r="L2189" s="390"/>
      <c r="M2189" s="395"/>
      <c r="N2189" s="396"/>
      <c r="O2189" s="354"/>
      <c r="P2189" s="354"/>
      <c r="Q2189" s="359"/>
      <c r="R2189" s="360"/>
    </row>
    <row r="2190" spans="1:22" ht="28.5" customHeight="1" thickBot="1">
      <c r="A2190" s="313"/>
      <c r="B2190" s="398"/>
      <c r="C2190" s="341"/>
      <c r="D2190" s="12" t="s">
        <v>11</v>
      </c>
      <c r="E2190" s="12" t="s">
        <v>12</v>
      </c>
      <c r="F2190" s="26" t="s">
        <v>13</v>
      </c>
      <c r="G2190" s="334" t="s">
        <v>67</v>
      </c>
      <c r="H2190" s="335"/>
      <c r="I2190" s="42" t="s">
        <v>68</v>
      </c>
      <c r="J2190" s="27" t="s">
        <v>69</v>
      </c>
      <c r="K2190" s="342" t="s">
        <v>70</v>
      </c>
      <c r="L2190" s="342"/>
      <c r="M2190" s="342"/>
      <c r="N2190" s="335"/>
    </row>
    <row r="2191" spans="1:22" ht="41.25" customHeight="1" thickBot="1">
      <c r="A2191" s="313"/>
      <c r="B2191" s="343" t="str">
        <f>IF('様式第６号(2)'!D321="","",'様式第６号(2)'!D321)</f>
        <v/>
      </c>
      <c r="C2191" s="341"/>
      <c r="D2191" s="313" t="s">
        <v>71</v>
      </c>
      <c r="E2191" s="313" t="s">
        <v>72</v>
      </c>
      <c r="F2191" s="315" t="s">
        <v>73</v>
      </c>
      <c r="G2191" s="42" t="s">
        <v>74</v>
      </c>
      <c r="H2191" s="27" t="s">
        <v>75</v>
      </c>
      <c r="I2191" s="42" t="s">
        <v>74</v>
      </c>
      <c r="J2191" s="27" t="s">
        <v>75</v>
      </c>
      <c r="K2191" s="345" t="s">
        <v>57</v>
      </c>
      <c r="L2191" s="346"/>
      <c r="M2191" s="347" t="s">
        <v>76</v>
      </c>
      <c r="N2191" s="346"/>
      <c r="O2191" s="28"/>
      <c r="P2191" s="4"/>
      <c r="Q2191" s="4"/>
    </row>
    <row r="2192" spans="1:22" ht="18.75" customHeight="1">
      <c r="A2192" s="313"/>
      <c r="B2192" s="343"/>
      <c r="C2192" s="29" t="s">
        <v>78</v>
      </c>
      <c r="D2192" s="313"/>
      <c r="E2192" s="313"/>
      <c r="F2192" s="315"/>
      <c r="G2192" s="348" t="s">
        <v>79</v>
      </c>
      <c r="H2192" s="384" t="s">
        <v>80</v>
      </c>
      <c r="I2192" s="387" t="str">
        <f>IF(E2196="","",MIN(G2188,G2196)+SUM(I2188))</f>
        <v/>
      </c>
      <c r="J2192" s="333" t="str">
        <f>IF(E2196="","",MIN(H2188,H2196)+SUM(J2188))</f>
        <v/>
      </c>
      <c r="K2192" s="373" t="str">
        <f>IF('様式第６号(2)'!AB321="","",'様式第６号(2)'!AB321)</f>
        <v/>
      </c>
      <c r="L2192" s="373"/>
      <c r="M2192" s="375" t="str">
        <f>IF('様式第６号(3)'!V314="","",'様式第６号(3)'!V314)</f>
        <v/>
      </c>
      <c r="N2192" s="376"/>
      <c r="P2192" s="4"/>
      <c r="Q2192" s="4"/>
    </row>
    <row r="2193" spans="1:22" ht="19.5" customHeight="1" thickBot="1">
      <c r="A2193" s="313"/>
      <c r="B2193" s="343"/>
      <c r="C2193" s="379" t="str">
        <f>IFERROR(C2189/C2185,"")</f>
        <v/>
      </c>
      <c r="D2193" s="313"/>
      <c r="E2193" s="313"/>
      <c r="F2193" s="315"/>
      <c r="G2193" s="349"/>
      <c r="H2193" s="385"/>
      <c r="I2193" s="328"/>
      <c r="J2193" s="330"/>
      <c r="K2193" s="373"/>
      <c r="L2193" s="373"/>
      <c r="M2193" s="375"/>
      <c r="N2193" s="376"/>
      <c r="P2193" s="4"/>
      <c r="Q2193" s="4"/>
    </row>
    <row r="2194" spans="1:22" ht="15.75" customHeight="1">
      <c r="A2194" s="313"/>
      <c r="B2194" s="343"/>
      <c r="C2194" s="380"/>
      <c r="D2194" s="313"/>
      <c r="E2194" s="313"/>
      <c r="F2194" s="315"/>
      <c r="G2194" s="349"/>
      <c r="H2194" s="385"/>
      <c r="I2194" s="30" t="s">
        <v>35</v>
      </c>
      <c r="J2194" s="31" t="s">
        <v>35</v>
      </c>
      <c r="K2194" s="373"/>
      <c r="L2194" s="373"/>
      <c r="M2194" s="375"/>
      <c r="N2194" s="376"/>
      <c r="P2194" s="4"/>
      <c r="Q2194" s="4"/>
    </row>
    <row r="2195" spans="1:22" ht="18.75" customHeight="1" thickBot="1">
      <c r="A2195" s="313"/>
      <c r="B2195" s="343"/>
      <c r="C2195" s="32" t="s">
        <v>82</v>
      </c>
      <c r="D2195" s="314"/>
      <c r="E2195" s="314"/>
      <c r="F2195" s="316"/>
      <c r="G2195" s="350"/>
      <c r="H2195" s="386"/>
      <c r="I2195" s="54">
        <f>'様式第６号(2)'!$I$18</f>
        <v>0</v>
      </c>
      <c r="J2195" s="55">
        <f>'様式第６号(3)'!$I$18</f>
        <v>0</v>
      </c>
      <c r="K2195" s="373"/>
      <c r="L2195" s="373"/>
      <c r="M2195" s="375"/>
      <c r="N2195" s="376"/>
      <c r="P2195" s="4"/>
      <c r="Q2195" s="4"/>
    </row>
    <row r="2196" spans="1:22" ht="45" customHeight="1">
      <c r="A2196" s="313"/>
      <c r="B2196" s="343"/>
      <c r="C2196" s="379" t="str">
        <f>IF(OR(C2185="",C2189=""),"",IF(AND(C2193&gt;=0.85,C2193&lt;=1.15),"○","×"))</f>
        <v/>
      </c>
      <c r="D2196" s="382" t="str">
        <f>IF(C2185="","",C2185)</f>
        <v/>
      </c>
      <c r="E2196" s="336"/>
      <c r="F2196" s="338" t="str">
        <f>IFERROR(D2196*E2196,"")</f>
        <v/>
      </c>
      <c r="G2196" s="327" t="str">
        <f>IF(F2196&lt;F2188,ROUNDUP(F2196*D2188/ F2188,0),"")</f>
        <v/>
      </c>
      <c r="H2196" s="329" t="str">
        <f>IF(F2196&lt;F2188,ROUNDUP(F2196*E2188/ F2188,0),"")</f>
        <v/>
      </c>
      <c r="I2196" s="331" t="str">
        <f>IFERROR(ROUNDUP(I2192*I2195,0),"")</f>
        <v/>
      </c>
      <c r="J2196" s="333" t="str">
        <f>IFERROR(ROUNDUP(J2192*J2195,0),"")</f>
        <v/>
      </c>
      <c r="K2196" s="373"/>
      <c r="L2196" s="373"/>
      <c r="M2196" s="375"/>
      <c r="N2196" s="376"/>
      <c r="P2196" s="4"/>
      <c r="Q2196" s="4"/>
    </row>
    <row r="2197" spans="1:22" ht="19.5" customHeight="1" thickBot="1">
      <c r="A2197" s="314"/>
      <c r="B2197" s="344"/>
      <c r="C2197" s="381"/>
      <c r="D2197" s="383"/>
      <c r="E2197" s="337"/>
      <c r="F2197" s="339"/>
      <c r="G2197" s="328"/>
      <c r="H2197" s="330"/>
      <c r="I2197" s="332"/>
      <c r="J2197" s="330"/>
      <c r="K2197" s="374"/>
      <c r="L2197" s="374"/>
      <c r="M2197" s="377"/>
      <c r="N2197" s="378"/>
      <c r="P2197" s="33"/>
      <c r="Q2197" s="34"/>
      <c r="R2197" s="34"/>
    </row>
    <row r="2198" spans="1:22" ht="24" customHeight="1" thickBot="1">
      <c r="A2198" s="10" t="s">
        <v>108</v>
      </c>
      <c r="B2198" s="11" t="s">
        <v>84</v>
      </c>
      <c r="C2198" s="12" t="s">
        <v>7</v>
      </c>
      <c r="D2198" s="12" t="s">
        <v>8</v>
      </c>
      <c r="E2198" s="12" t="s">
        <v>9</v>
      </c>
      <c r="F2198" s="13" t="s">
        <v>10</v>
      </c>
      <c r="G2198" s="334" t="s">
        <v>44</v>
      </c>
      <c r="H2198" s="335"/>
      <c r="I2198" s="334" t="s">
        <v>45</v>
      </c>
      <c r="J2198" s="335"/>
      <c r="K2198" s="318" t="s">
        <v>46</v>
      </c>
      <c r="L2198" s="403"/>
      <c r="M2198" s="403"/>
      <c r="N2198" s="319"/>
      <c r="O2198" s="404" t="s">
        <v>47</v>
      </c>
      <c r="P2198" s="404"/>
      <c r="Q2198" s="404"/>
      <c r="R2198" s="346"/>
      <c r="T2198" s="14"/>
      <c r="U2198" s="14"/>
      <c r="V2198" s="14"/>
    </row>
    <row r="2199" spans="1:22" ht="31.5" customHeight="1" thickBot="1">
      <c r="A2199" s="313">
        <v>136</v>
      </c>
      <c r="B2199" s="15" t="s">
        <v>48</v>
      </c>
      <c r="C2199" s="11" t="s">
        <v>49</v>
      </c>
      <c r="D2199" s="313" t="s">
        <v>50</v>
      </c>
      <c r="E2199" s="313" t="s">
        <v>51</v>
      </c>
      <c r="F2199" s="315" t="s">
        <v>52</v>
      </c>
      <c r="G2199" s="16" t="s">
        <v>53</v>
      </c>
      <c r="H2199" s="17" t="s">
        <v>54</v>
      </c>
      <c r="I2199" s="18" t="s">
        <v>53</v>
      </c>
      <c r="J2199" s="17" t="s">
        <v>54</v>
      </c>
      <c r="K2199" s="317" t="s">
        <v>55</v>
      </c>
      <c r="L2199" s="318"/>
      <c r="M2199" s="320" t="s">
        <v>56</v>
      </c>
      <c r="N2199" s="317"/>
      <c r="O2199" s="321" t="s">
        <v>57</v>
      </c>
      <c r="P2199" s="321"/>
      <c r="Q2199" s="323" t="s">
        <v>58</v>
      </c>
      <c r="R2199" s="324"/>
      <c r="T2199" s="19"/>
      <c r="U2199" s="43"/>
      <c r="V2199" s="20"/>
    </row>
    <row r="2200" spans="1:22" ht="24" customHeight="1" thickBot="1">
      <c r="A2200" s="313"/>
      <c r="B2200" s="397" t="str">
        <f>IF('様式第６号(2)'!B323="","",'様式第６号(2)'!B323)</f>
        <v/>
      </c>
      <c r="C2200" s="21" t="s">
        <v>59</v>
      </c>
      <c r="D2200" s="313"/>
      <c r="E2200" s="313"/>
      <c r="F2200" s="315"/>
      <c r="G2200" s="348" t="s">
        <v>60</v>
      </c>
      <c r="H2200" s="399" t="s">
        <v>61</v>
      </c>
      <c r="I2200" s="400" t="s">
        <v>62</v>
      </c>
      <c r="J2200" s="384" t="s">
        <v>63</v>
      </c>
      <c r="K2200" s="319"/>
      <c r="L2200" s="318"/>
      <c r="M2200" s="320"/>
      <c r="N2200" s="317"/>
      <c r="O2200" s="322"/>
      <c r="P2200" s="322"/>
      <c r="Q2200" s="325"/>
      <c r="R2200" s="326"/>
    </row>
    <row r="2201" spans="1:22" ht="17.25" customHeight="1">
      <c r="A2201" s="313"/>
      <c r="B2201" s="398"/>
      <c r="C2201" s="340"/>
      <c r="D2201" s="313"/>
      <c r="E2201" s="313"/>
      <c r="F2201" s="315"/>
      <c r="G2201" s="349"/>
      <c r="H2201" s="385"/>
      <c r="I2201" s="401"/>
      <c r="J2201" s="385"/>
      <c r="K2201" s="388" t="str">
        <f>IFERROR((IF((I2212+J2212)&gt;12000*E2212,ROUNDUP(12000*E2212*I2212/(I2212+J2212),0),"")),"")</f>
        <v/>
      </c>
      <c r="L2201" s="388"/>
      <c r="M2201" s="391" t="str">
        <f>IFERROR((IF((I2212+J2212)&gt;12000*E2212,ROUNDUP(12000*E2212*J2212/(I2212+J2212),0),"")),"")</f>
        <v/>
      </c>
      <c r="N2201" s="392"/>
      <c r="O2201" s="351" t="str">
        <f>IF(AND(I2212="",K2201=""),"",MIN(I2212,K2201)+K2208)</f>
        <v/>
      </c>
      <c r="P2201" s="352"/>
      <c r="Q2201" s="355" t="str">
        <f>IF(AND(J2212="",M2201=""),"",MIN(J2212,M2201)+M2208)</f>
        <v/>
      </c>
      <c r="R2201" s="356"/>
    </row>
    <row r="2202" spans="1:22" ht="15.75" customHeight="1">
      <c r="A2202" s="313"/>
      <c r="B2202" s="398"/>
      <c r="C2202" s="341"/>
      <c r="D2202" s="313"/>
      <c r="E2202" s="313"/>
      <c r="F2202" s="315"/>
      <c r="G2202" s="349"/>
      <c r="H2202" s="385"/>
      <c r="I2202" s="401"/>
      <c r="J2202" s="385"/>
      <c r="K2202" s="389"/>
      <c r="L2202" s="389"/>
      <c r="M2202" s="393"/>
      <c r="N2202" s="394"/>
      <c r="O2202" s="353"/>
      <c r="P2202" s="353"/>
      <c r="Q2202" s="357"/>
      <c r="R2202" s="358"/>
    </row>
    <row r="2203" spans="1:22" ht="19.5" customHeight="1" thickBot="1">
      <c r="A2203" s="313"/>
      <c r="B2203" s="398"/>
      <c r="C2203" s="341"/>
      <c r="D2203" s="314"/>
      <c r="E2203" s="314"/>
      <c r="F2203" s="316"/>
      <c r="G2203" s="350"/>
      <c r="H2203" s="386"/>
      <c r="I2203" s="402"/>
      <c r="J2203" s="386"/>
      <c r="K2203" s="389"/>
      <c r="L2203" s="389"/>
      <c r="M2203" s="393"/>
      <c r="N2203" s="394"/>
      <c r="O2203" s="353"/>
      <c r="P2203" s="353"/>
      <c r="Q2203" s="357"/>
      <c r="R2203" s="358"/>
    </row>
    <row r="2204" spans="1:22" ht="45" customHeight="1">
      <c r="A2204" s="313"/>
      <c r="B2204" s="398"/>
      <c r="C2204" s="25" t="s">
        <v>66</v>
      </c>
      <c r="D2204" s="361" t="str">
        <f>IF('様式第６号(2)'!T323="","",'様式第６号(2)'!T323)</f>
        <v/>
      </c>
      <c r="E2204" s="361" t="str">
        <f>IF('様式第６号(3)'!W316="","",'様式第６号(3)'!W316)</f>
        <v/>
      </c>
      <c r="F2204" s="363" t="str">
        <f>IF(OR(D2204="",E2204=""),"",D2204+E2204)</f>
        <v/>
      </c>
      <c r="G2204" s="365" t="str">
        <f>IF(F2204&lt;=F2212,D2204,"")</f>
        <v/>
      </c>
      <c r="H2204" s="367" t="str">
        <f>IF(F2204&lt;=F2212,E2204,"")</f>
        <v/>
      </c>
      <c r="I2204" s="369" t="str">
        <f>IF('様式第６号(2)'!V323="","",'様式第６号(2)'!V323)</f>
        <v/>
      </c>
      <c r="J2204" s="371" t="str">
        <f>IF('様式第６号(3)'!P316="","",'様式第６号(3)'!P316)</f>
        <v/>
      </c>
      <c r="K2204" s="389"/>
      <c r="L2204" s="389"/>
      <c r="M2204" s="393"/>
      <c r="N2204" s="394"/>
      <c r="O2204" s="353"/>
      <c r="P2204" s="353"/>
      <c r="Q2204" s="357"/>
      <c r="R2204" s="358"/>
    </row>
    <row r="2205" spans="1:22" ht="19.5" customHeight="1" thickBot="1">
      <c r="A2205" s="313"/>
      <c r="B2205" s="398"/>
      <c r="C2205" s="340"/>
      <c r="D2205" s="362"/>
      <c r="E2205" s="362"/>
      <c r="F2205" s="364"/>
      <c r="G2205" s="366"/>
      <c r="H2205" s="368"/>
      <c r="I2205" s="370"/>
      <c r="J2205" s="372"/>
      <c r="K2205" s="390"/>
      <c r="L2205" s="390"/>
      <c r="M2205" s="395"/>
      <c r="N2205" s="396"/>
      <c r="O2205" s="354"/>
      <c r="P2205" s="354"/>
      <c r="Q2205" s="359"/>
      <c r="R2205" s="360"/>
    </row>
    <row r="2206" spans="1:22" ht="28.5" customHeight="1" thickBot="1">
      <c r="A2206" s="313"/>
      <c r="B2206" s="398"/>
      <c r="C2206" s="341"/>
      <c r="D2206" s="12" t="s">
        <v>11</v>
      </c>
      <c r="E2206" s="12" t="s">
        <v>12</v>
      </c>
      <c r="F2206" s="26" t="s">
        <v>13</v>
      </c>
      <c r="G2206" s="334" t="s">
        <v>67</v>
      </c>
      <c r="H2206" s="335"/>
      <c r="I2206" s="42" t="s">
        <v>68</v>
      </c>
      <c r="J2206" s="27" t="s">
        <v>69</v>
      </c>
      <c r="K2206" s="342" t="s">
        <v>70</v>
      </c>
      <c r="L2206" s="342"/>
      <c r="M2206" s="342"/>
      <c r="N2206" s="335"/>
    </row>
    <row r="2207" spans="1:22" ht="41.25" customHeight="1" thickBot="1">
      <c r="A2207" s="313"/>
      <c r="B2207" s="343" t="str">
        <f>IF('様式第６号(2)'!D323="","",'様式第６号(2)'!D323)</f>
        <v/>
      </c>
      <c r="C2207" s="341"/>
      <c r="D2207" s="313" t="s">
        <v>71</v>
      </c>
      <c r="E2207" s="313" t="s">
        <v>72</v>
      </c>
      <c r="F2207" s="315" t="s">
        <v>73</v>
      </c>
      <c r="G2207" s="42" t="s">
        <v>74</v>
      </c>
      <c r="H2207" s="27" t="s">
        <v>75</v>
      </c>
      <c r="I2207" s="42" t="s">
        <v>74</v>
      </c>
      <c r="J2207" s="27" t="s">
        <v>75</v>
      </c>
      <c r="K2207" s="345" t="s">
        <v>57</v>
      </c>
      <c r="L2207" s="346"/>
      <c r="M2207" s="347" t="s">
        <v>76</v>
      </c>
      <c r="N2207" s="346"/>
      <c r="O2207" s="28"/>
      <c r="P2207" s="4"/>
      <c r="Q2207" s="4"/>
      <c r="T2207" s="3"/>
      <c r="U2207" s="3"/>
      <c r="V2207" s="3"/>
    </row>
    <row r="2208" spans="1:22" ht="18.75" customHeight="1">
      <c r="A2208" s="313"/>
      <c r="B2208" s="343"/>
      <c r="C2208" s="29" t="s">
        <v>78</v>
      </c>
      <c r="D2208" s="313"/>
      <c r="E2208" s="313"/>
      <c r="F2208" s="315"/>
      <c r="G2208" s="348" t="s">
        <v>79</v>
      </c>
      <c r="H2208" s="384" t="s">
        <v>80</v>
      </c>
      <c r="I2208" s="387" t="str">
        <f>IF(E2212="","",MIN(G2204,G2212)+SUM(I2204))</f>
        <v/>
      </c>
      <c r="J2208" s="333" t="str">
        <f>IF(E2212="","",MIN(H2204,H2212)+SUM(J2204))</f>
        <v/>
      </c>
      <c r="K2208" s="373" t="str">
        <f>IF('様式第６号(2)'!AB323="","",'様式第６号(2)'!AB323)</f>
        <v/>
      </c>
      <c r="L2208" s="373"/>
      <c r="M2208" s="375" t="str">
        <f>IF('様式第６号(3)'!V316="","",'様式第６号(3)'!V316)</f>
        <v/>
      </c>
      <c r="N2208" s="376"/>
      <c r="P2208" s="4"/>
      <c r="Q2208" s="4"/>
      <c r="T2208" s="3"/>
      <c r="U2208" s="3"/>
      <c r="V2208" s="3"/>
    </row>
    <row r="2209" spans="1:22" ht="19.5" customHeight="1" thickBot="1">
      <c r="A2209" s="313"/>
      <c r="B2209" s="343"/>
      <c r="C2209" s="379" t="str">
        <f>IFERROR(C2205/C2201,"")</f>
        <v/>
      </c>
      <c r="D2209" s="313"/>
      <c r="E2209" s="313"/>
      <c r="F2209" s="315"/>
      <c r="G2209" s="349"/>
      <c r="H2209" s="385"/>
      <c r="I2209" s="328"/>
      <c r="J2209" s="330"/>
      <c r="K2209" s="373"/>
      <c r="L2209" s="373"/>
      <c r="M2209" s="375"/>
      <c r="N2209" s="376"/>
      <c r="P2209" s="4"/>
      <c r="Q2209" s="4"/>
      <c r="T2209" s="3"/>
      <c r="U2209" s="3"/>
      <c r="V2209" s="3"/>
    </row>
    <row r="2210" spans="1:22" ht="15.75" customHeight="1">
      <c r="A2210" s="313"/>
      <c r="B2210" s="343"/>
      <c r="C2210" s="380"/>
      <c r="D2210" s="313"/>
      <c r="E2210" s="313"/>
      <c r="F2210" s="315"/>
      <c r="G2210" s="349"/>
      <c r="H2210" s="385"/>
      <c r="I2210" s="30" t="s">
        <v>35</v>
      </c>
      <c r="J2210" s="31" t="s">
        <v>35</v>
      </c>
      <c r="K2210" s="373"/>
      <c r="L2210" s="373"/>
      <c r="M2210" s="375"/>
      <c r="N2210" s="376"/>
      <c r="P2210" s="4"/>
      <c r="Q2210" s="4"/>
      <c r="T2210" s="3"/>
      <c r="U2210" s="3"/>
      <c r="V2210" s="3"/>
    </row>
    <row r="2211" spans="1:22" ht="18.75" customHeight="1" thickBot="1">
      <c r="A2211" s="313"/>
      <c r="B2211" s="343"/>
      <c r="C2211" s="32" t="s">
        <v>82</v>
      </c>
      <c r="D2211" s="314"/>
      <c r="E2211" s="314"/>
      <c r="F2211" s="316"/>
      <c r="G2211" s="350"/>
      <c r="H2211" s="386"/>
      <c r="I2211" s="54">
        <f>'様式第６号(2)'!$I$18</f>
        <v>0</v>
      </c>
      <c r="J2211" s="55">
        <f>'様式第６号(3)'!$I$18</f>
        <v>0</v>
      </c>
      <c r="K2211" s="373"/>
      <c r="L2211" s="373"/>
      <c r="M2211" s="375"/>
      <c r="N2211" s="376"/>
      <c r="P2211" s="4"/>
      <c r="Q2211" s="4"/>
      <c r="T2211" s="3"/>
      <c r="U2211" s="3"/>
      <c r="V2211" s="3"/>
    </row>
    <row r="2212" spans="1:22" ht="45" customHeight="1">
      <c r="A2212" s="313"/>
      <c r="B2212" s="343"/>
      <c r="C2212" s="379" t="str">
        <f>IF(OR(C2201="",C2205=""),"",IF(AND(C2209&gt;=0.85,C2209&lt;=1.15),"○","×"))</f>
        <v/>
      </c>
      <c r="D2212" s="382" t="str">
        <f>IF(C2201="","",C2201)</f>
        <v/>
      </c>
      <c r="E2212" s="336"/>
      <c r="F2212" s="338" t="str">
        <f>IFERROR(D2212*E2212,"")</f>
        <v/>
      </c>
      <c r="G2212" s="327" t="str">
        <f>IF(F2212&lt;F2204,ROUNDUP(F2212*D2204/ F2204,0),"")</f>
        <v/>
      </c>
      <c r="H2212" s="329" t="str">
        <f>IF(F2212&lt;F2204,ROUNDUP(F2212*E2204/ F2204,0),"")</f>
        <v/>
      </c>
      <c r="I2212" s="331" t="str">
        <f>IFERROR(ROUNDUP(I2208*I2211,0),"")</f>
        <v/>
      </c>
      <c r="J2212" s="333" t="str">
        <f>IFERROR(ROUNDUP(J2208*J2211,0),"")</f>
        <v/>
      </c>
      <c r="K2212" s="373"/>
      <c r="L2212" s="373"/>
      <c r="M2212" s="375"/>
      <c r="N2212" s="376"/>
      <c r="P2212" s="4"/>
      <c r="Q2212" s="4"/>
      <c r="T2212" s="3"/>
      <c r="U2212" s="3"/>
      <c r="V2212" s="3"/>
    </row>
    <row r="2213" spans="1:22" ht="19.5" customHeight="1" thickBot="1">
      <c r="A2213" s="314"/>
      <c r="B2213" s="344"/>
      <c r="C2213" s="381"/>
      <c r="D2213" s="383"/>
      <c r="E2213" s="337"/>
      <c r="F2213" s="339"/>
      <c r="G2213" s="328"/>
      <c r="H2213" s="330"/>
      <c r="I2213" s="332"/>
      <c r="J2213" s="330"/>
      <c r="K2213" s="374"/>
      <c r="L2213" s="374"/>
      <c r="M2213" s="377"/>
      <c r="N2213" s="378"/>
      <c r="P2213" s="33"/>
      <c r="Q2213" s="34"/>
      <c r="R2213" s="34"/>
    </row>
    <row r="2214" spans="1:22" ht="24" customHeight="1" thickBot="1">
      <c r="A2214" s="10" t="s">
        <v>108</v>
      </c>
      <c r="B2214" s="11" t="s">
        <v>84</v>
      </c>
      <c r="C2214" s="12" t="s">
        <v>7</v>
      </c>
      <c r="D2214" s="12" t="s">
        <v>8</v>
      </c>
      <c r="E2214" s="12" t="s">
        <v>9</v>
      </c>
      <c r="F2214" s="13" t="s">
        <v>10</v>
      </c>
      <c r="G2214" s="334" t="s">
        <v>44</v>
      </c>
      <c r="H2214" s="335"/>
      <c r="I2214" s="334" t="s">
        <v>45</v>
      </c>
      <c r="J2214" s="335"/>
      <c r="K2214" s="318" t="s">
        <v>46</v>
      </c>
      <c r="L2214" s="403"/>
      <c r="M2214" s="403"/>
      <c r="N2214" s="319"/>
      <c r="O2214" s="404" t="s">
        <v>47</v>
      </c>
      <c r="P2214" s="404"/>
      <c r="Q2214" s="404"/>
      <c r="R2214" s="346"/>
      <c r="T2214" s="14"/>
      <c r="U2214" s="14"/>
      <c r="V2214" s="14"/>
    </row>
    <row r="2215" spans="1:22" ht="31.5" customHeight="1" thickBot="1">
      <c r="A2215" s="313">
        <v>137</v>
      </c>
      <c r="B2215" s="15" t="s">
        <v>48</v>
      </c>
      <c r="C2215" s="11" t="s">
        <v>49</v>
      </c>
      <c r="D2215" s="313" t="s">
        <v>50</v>
      </c>
      <c r="E2215" s="313" t="s">
        <v>51</v>
      </c>
      <c r="F2215" s="315" t="s">
        <v>52</v>
      </c>
      <c r="G2215" s="16" t="s">
        <v>53</v>
      </c>
      <c r="H2215" s="17" t="s">
        <v>54</v>
      </c>
      <c r="I2215" s="18" t="s">
        <v>53</v>
      </c>
      <c r="J2215" s="17" t="s">
        <v>54</v>
      </c>
      <c r="K2215" s="317" t="s">
        <v>55</v>
      </c>
      <c r="L2215" s="318"/>
      <c r="M2215" s="320" t="s">
        <v>56</v>
      </c>
      <c r="N2215" s="317"/>
      <c r="O2215" s="321" t="s">
        <v>57</v>
      </c>
      <c r="P2215" s="321"/>
      <c r="Q2215" s="323" t="s">
        <v>58</v>
      </c>
      <c r="R2215" s="324"/>
      <c r="T2215" s="19"/>
      <c r="U2215" s="43"/>
      <c r="V2215" s="20"/>
    </row>
    <row r="2216" spans="1:22" ht="24" customHeight="1" thickBot="1">
      <c r="A2216" s="313"/>
      <c r="B2216" s="397" t="str">
        <f>IF('様式第６号(2)'!B325="","",'様式第６号(2)'!B325)</f>
        <v/>
      </c>
      <c r="C2216" s="21" t="s">
        <v>59</v>
      </c>
      <c r="D2216" s="313"/>
      <c r="E2216" s="313"/>
      <c r="F2216" s="315"/>
      <c r="G2216" s="348" t="s">
        <v>60</v>
      </c>
      <c r="H2216" s="399" t="s">
        <v>61</v>
      </c>
      <c r="I2216" s="400" t="s">
        <v>62</v>
      </c>
      <c r="J2216" s="384" t="s">
        <v>63</v>
      </c>
      <c r="K2216" s="319"/>
      <c r="L2216" s="318"/>
      <c r="M2216" s="320"/>
      <c r="N2216" s="317"/>
      <c r="O2216" s="322"/>
      <c r="P2216" s="322"/>
      <c r="Q2216" s="325"/>
      <c r="R2216" s="326"/>
    </row>
    <row r="2217" spans="1:22" ht="17.25" customHeight="1">
      <c r="A2217" s="313"/>
      <c r="B2217" s="398"/>
      <c r="C2217" s="340"/>
      <c r="D2217" s="313"/>
      <c r="E2217" s="313"/>
      <c r="F2217" s="315"/>
      <c r="G2217" s="349"/>
      <c r="H2217" s="385"/>
      <c r="I2217" s="401"/>
      <c r="J2217" s="385"/>
      <c r="K2217" s="388" t="str">
        <f>IFERROR((IF((I2228+J2228)&gt;12000*E2228,ROUNDUP(12000*E2228*I2228/(I2228+J2228),0),"")),"")</f>
        <v/>
      </c>
      <c r="L2217" s="388"/>
      <c r="M2217" s="391" t="str">
        <f>IFERROR((IF((I2228+J2228)&gt;12000*E2228,ROUNDUP(12000*E2228*J2228/(I2228+J2228),0),"")),"")</f>
        <v/>
      </c>
      <c r="N2217" s="392"/>
      <c r="O2217" s="351" t="str">
        <f>IF(AND(I2228="",K2217=""),"",MIN(I2228,K2217)+K2224)</f>
        <v/>
      </c>
      <c r="P2217" s="352"/>
      <c r="Q2217" s="355" t="str">
        <f>IF(AND(J2228="",M2217=""),"",MIN(J2228,M2217)+M2224)</f>
        <v/>
      </c>
      <c r="R2217" s="356"/>
    </row>
    <row r="2218" spans="1:22" ht="15.75" customHeight="1">
      <c r="A2218" s="313"/>
      <c r="B2218" s="398"/>
      <c r="C2218" s="341"/>
      <c r="D2218" s="313"/>
      <c r="E2218" s="313"/>
      <c r="F2218" s="315"/>
      <c r="G2218" s="349"/>
      <c r="H2218" s="385"/>
      <c r="I2218" s="401"/>
      <c r="J2218" s="385"/>
      <c r="K2218" s="389"/>
      <c r="L2218" s="389"/>
      <c r="M2218" s="393"/>
      <c r="N2218" s="394"/>
      <c r="O2218" s="353"/>
      <c r="P2218" s="353"/>
      <c r="Q2218" s="357"/>
      <c r="R2218" s="358"/>
    </row>
    <row r="2219" spans="1:22" ht="19.5" customHeight="1" thickBot="1">
      <c r="A2219" s="313"/>
      <c r="B2219" s="398"/>
      <c r="C2219" s="341"/>
      <c r="D2219" s="314"/>
      <c r="E2219" s="314"/>
      <c r="F2219" s="316"/>
      <c r="G2219" s="350"/>
      <c r="H2219" s="386"/>
      <c r="I2219" s="402"/>
      <c r="J2219" s="386"/>
      <c r="K2219" s="389"/>
      <c r="L2219" s="389"/>
      <c r="M2219" s="393"/>
      <c r="N2219" s="394"/>
      <c r="O2219" s="353"/>
      <c r="P2219" s="353"/>
      <c r="Q2219" s="357"/>
      <c r="R2219" s="358"/>
    </row>
    <row r="2220" spans="1:22" ht="45" customHeight="1">
      <c r="A2220" s="313"/>
      <c r="B2220" s="398"/>
      <c r="C2220" s="25" t="s">
        <v>66</v>
      </c>
      <c r="D2220" s="361" t="str">
        <f>IF('様式第６号(2)'!T325="","",'様式第６号(2)'!T325)</f>
        <v/>
      </c>
      <c r="E2220" s="361" t="str">
        <f>IF('様式第６号(3)'!W318="","",'様式第６号(3)'!W318)</f>
        <v/>
      </c>
      <c r="F2220" s="363" t="str">
        <f>IF(OR(D2220="",E2220=""),"",D2220+E2220)</f>
        <v/>
      </c>
      <c r="G2220" s="365" t="str">
        <f>IF(F2220&lt;=F2228,D2220,"")</f>
        <v/>
      </c>
      <c r="H2220" s="367" t="str">
        <f>IF(F2220&lt;=F2228,E2220,"")</f>
        <v/>
      </c>
      <c r="I2220" s="369" t="str">
        <f>IF('様式第６号(2)'!V325="","",'様式第６号(2)'!V325)</f>
        <v/>
      </c>
      <c r="J2220" s="371" t="str">
        <f>IF('様式第６号(3)'!P318="","",'様式第６号(3)'!P318)</f>
        <v/>
      </c>
      <c r="K2220" s="389"/>
      <c r="L2220" s="389"/>
      <c r="M2220" s="393"/>
      <c r="N2220" s="394"/>
      <c r="O2220" s="353"/>
      <c r="P2220" s="353"/>
      <c r="Q2220" s="357"/>
      <c r="R2220" s="358"/>
    </row>
    <row r="2221" spans="1:22" ht="19.5" customHeight="1" thickBot="1">
      <c r="A2221" s="313"/>
      <c r="B2221" s="398"/>
      <c r="C2221" s="340"/>
      <c r="D2221" s="362"/>
      <c r="E2221" s="362"/>
      <c r="F2221" s="364"/>
      <c r="G2221" s="366"/>
      <c r="H2221" s="368"/>
      <c r="I2221" s="370"/>
      <c r="J2221" s="372"/>
      <c r="K2221" s="390"/>
      <c r="L2221" s="390"/>
      <c r="M2221" s="395"/>
      <c r="N2221" s="396"/>
      <c r="O2221" s="354"/>
      <c r="P2221" s="354"/>
      <c r="Q2221" s="359"/>
      <c r="R2221" s="360"/>
    </row>
    <row r="2222" spans="1:22" ht="28.5" customHeight="1" thickBot="1">
      <c r="A2222" s="313"/>
      <c r="B2222" s="398"/>
      <c r="C2222" s="341"/>
      <c r="D2222" s="12" t="s">
        <v>11</v>
      </c>
      <c r="E2222" s="12" t="s">
        <v>12</v>
      </c>
      <c r="F2222" s="26" t="s">
        <v>13</v>
      </c>
      <c r="G2222" s="334" t="s">
        <v>67</v>
      </c>
      <c r="H2222" s="335"/>
      <c r="I2222" s="42" t="s">
        <v>68</v>
      </c>
      <c r="J2222" s="27" t="s">
        <v>69</v>
      </c>
      <c r="K2222" s="342" t="s">
        <v>70</v>
      </c>
      <c r="L2222" s="342"/>
      <c r="M2222" s="342"/>
      <c r="N2222" s="335"/>
    </row>
    <row r="2223" spans="1:22" ht="41.25" customHeight="1" thickBot="1">
      <c r="A2223" s="313"/>
      <c r="B2223" s="343" t="str">
        <f>IF('様式第６号(2)'!D325="","",'様式第６号(2)'!D325)</f>
        <v/>
      </c>
      <c r="C2223" s="341"/>
      <c r="D2223" s="313" t="s">
        <v>71</v>
      </c>
      <c r="E2223" s="313" t="s">
        <v>72</v>
      </c>
      <c r="F2223" s="315" t="s">
        <v>73</v>
      </c>
      <c r="G2223" s="42" t="s">
        <v>74</v>
      </c>
      <c r="H2223" s="27" t="s">
        <v>75</v>
      </c>
      <c r="I2223" s="42" t="s">
        <v>74</v>
      </c>
      <c r="J2223" s="27" t="s">
        <v>75</v>
      </c>
      <c r="K2223" s="345" t="s">
        <v>57</v>
      </c>
      <c r="L2223" s="346"/>
      <c r="M2223" s="347" t="s">
        <v>76</v>
      </c>
      <c r="N2223" s="346"/>
      <c r="O2223" s="28"/>
      <c r="P2223" s="4"/>
      <c r="Q2223" s="4"/>
    </row>
    <row r="2224" spans="1:22" ht="18.75" customHeight="1">
      <c r="A2224" s="313"/>
      <c r="B2224" s="343"/>
      <c r="C2224" s="29" t="s">
        <v>78</v>
      </c>
      <c r="D2224" s="313"/>
      <c r="E2224" s="313"/>
      <c r="F2224" s="315"/>
      <c r="G2224" s="348" t="s">
        <v>79</v>
      </c>
      <c r="H2224" s="384" t="s">
        <v>80</v>
      </c>
      <c r="I2224" s="387" t="str">
        <f>IF(E2228="","",MIN(G2220,G2228)+SUM(I2220))</f>
        <v/>
      </c>
      <c r="J2224" s="333" t="str">
        <f>IF(E2228="","",MIN(H2220,H2228)+SUM(J2220))</f>
        <v/>
      </c>
      <c r="K2224" s="373" t="str">
        <f>IF('様式第６号(2)'!AB325="","",'様式第６号(2)'!AB325)</f>
        <v/>
      </c>
      <c r="L2224" s="373"/>
      <c r="M2224" s="375" t="str">
        <f>IF('様式第６号(3)'!V318="","",'様式第６号(3)'!V318)</f>
        <v/>
      </c>
      <c r="N2224" s="376"/>
      <c r="P2224" s="4"/>
      <c r="Q2224" s="4"/>
    </row>
    <row r="2225" spans="1:22" ht="19.5" customHeight="1" thickBot="1">
      <c r="A2225" s="313"/>
      <c r="B2225" s="343"/>
      <c r="C2225" s="379" t="str">
        <f>IFERROR(C2221/C2217,"")</f>
        <v/>
      </c>
      <c r="D2225" s="313"/>
      <c r="E2225" s="313"/>
      <c r="F2225" s="315"/>
      <c r="G2225" s="349"/>
      <c r="H2225" s="385"/>
      <c r="I2225" s="328"/>
      <c r="J2225" s="330"/>
      <c r="K2225" s="373"/>
      <c r="L2225" s="373"/>
      <c r="M2225" s="375"/>
      <c r="N2225" s="376"/>
      <c r="P2225" s="4"/>
      <c r="Q2225" s="4"/>
    </row>
    <row r="2226" spans="1:22" ht="15.75" customHeight="1">
      <c r="A2226" s="313"/>
      <c r="B2226" s="343"/>
      <c r="C2226" s="380"/>
      <c r="D2226" s="313"/>
      <c r="E2226" s="313"/>
      <c r="F2226" s="315"/>
      <c r="G2226" s="349"/>
      <c r="H2226" s="385"/>
      <c r="I2226" s="30" t="s">
        <v>35</v>
      </c>
      <c r="J2226" s="31" t="s">
        <v>35</v>
      </c>
      <c r="K2226" s="373"/>
      <c r="L2226" s="373"/>
      <c r="M2226" s="375"/>
      <c r="N2226" s="376"/>
      <c r="P2226" s="4"/>
      <c r="Q2226" s="4"/>
    </row>
    <row r="2227" spans="1:22" ht="18.75" customHeight="1" thickBot="1">
      <c r="A2227" s="313"/>
      <c r="B2227" s="343"/>
      <c r="C2227" s="32" t="s">
        <v>82</v>
      </c>
      <c r="D2227" s="314"/>
      <c r="E2227" s="314"/>
      <c r="F2227" s="316"/>
      <c r="G2227" s="350"/>
      <c r="H2227" s="386"/>
      <c r="I2227" s="54">
        <f>'様式第６号(2)'!$I$18</f>
        <v>0</v>
      </c>
      <c r="J2227" s="55">
        <f>'様式第６号(3)'!$I$18</f>
        <v>0</v>
      </c>
      <c r="K2227" s="373"/>
      <c r="L2227" s="373"/>
      <c r="M2227" s="375"/>
      <c r="N2227" s="376"/>
      <c r="P2227" s="4"/>
      <c r="Q2227" s="4"/>
    </row>
    <row r="2228" spans="1:22" ht="45" customHeight="1">
      <c r="A2228" s="313"/>
      <c r="B2228" s="343"/>
      <c r="C2228" s="379" t="str">
        <f>IF(OR(C2217="",C2221=""),"",IF(AND(C2225&gt;=0.85,C2225&lt;=1.15),"○","×"))</f>
        <v/>
      </c>
      <c r="D2228" s="382" t="str">
        <f>IF(C2217="","",C2217)</f>
        <v/>
      </c>
      <c r="E2228" s="336"/>
      <c r="F2228" s="338" t="str">
        <f>IFERROR(D2228*E2228,"")</f>
        <v/>
      </c>
      <c r="G2228" s="327" t="str">
        <f>IF(F2228&lt;F2220,ROUNDUP(F2228*D2220/ F2220,0),"")</f>
        <v/>
      </c>
      <c r="H2228" s="329" t="str">
        <f>IF(F2228&lt;F2220,ROUNDUP(F2228*E2220/ F2220,0),"")</f>
        <v/>
      </c>
      <c r="I2228" s="331" t="str">
        <f>IFERROR(ROUNDUP(I2224*I2227,0),"")</f>
        <v/>
      </c>
      <c r="J2228" s="333" t="str">
        <f>IFERROR(ROUNDUP(J2224*J2227,0),"")</f>
        <v/>
      </c>
      <c r="K2228" s="373"/>
      <c r="L2228" s="373"/>
      <c r="M2228" s="375"/>
      <c r="N2228" s="376"/>
      <c r="P2228" s="4"/>
      <c r="Q2228" s="4"/>
    </row>
    <row r="2229" spans="1:22" ht="19.5" customHeight="1" thickBot="1">
      <c r="A2229" s="314"/>
      <c r="B2229" s="344"/>
      <c r="C2229" s="381"/>
      <c r="D2229" s="383"/>
      <c r="E2229" s="337"/>
      <c r="F2229" s="339"/>
      <c r="G2229" s="328"/>
      <c r="H2229" s="330"/>
      <c r="I2229" s="332"/>
      <c r="J2229" s="330"/>
      <c r="K2229" s="374"/>
      <c r="L2229" s="374"/>
      <c r="M2229" s="377"/>
      <c r="N2229" s="378"/>
      <c r="P2229" s="33"/>
      <c r="Q2229" s="34"/>
      <c r="R2229" s="34"/>
    </row>
    <row r="2230" spans="1:22" ht="24" customHeight="1" thickBot="1">
      <c r="A2230" s="10" t="s">
        <v>108</v>
      </c>
      <c r="B2230" s="11" t="s">
        <v>84</v>
      </c>
      <c r="C2230" s="12" t="s">
        <v>7</v>
      </c>
      <c r="D2230" s="12" t="s">
        <v>8</v>
      </c>
      <c r="E2230" s="12" t="s">
        <v>9</v>
      </c>
      <c r="F2230" s="13" t="s">
        <v>10</v>
      </c>
      <c r="G2230" s="334" t="s">
        <v>44</v>
      </c>
      <c r="H2230" s="335"/>
      <c r="I2230" s="334" t="s">
        <v>45</v>
      </c>
      <c r="J2230" s="335"/>
      <c r="K2230" s="318" t="s">
        <v>46</v>
      </c>
      <c r="L2230" s="403"/>
      <c r="M2230" s="403"/>
      <c r="N2230" s="319"/>
      <c r="O2230" s="404" t="s">
        <v>47</v>
      </c>
      <c r="P2230" s="404"/>
      <c r="Q2230" s="404"/>
      <c r="R2230" s="346"/>
      <c r="T2230" s="14"/>
      <c r="U2230" s="14"/>
      <c r="V2230" s="14"/>
    </row>
    <row r="2231" spans="1:22" ht="31.5" customHeight="1" thickBot="1">
      <c r="A2231" s="313">
        <v>138</v>
      </c>
      <c r="B2231" s="15" t="s">
        <v>48</v>
      </c>
      <c r="C2231" s="11" t="s">
        <v>49</v>
      </c>
      <c r="D2231" s="313" t="s">
        <v>50</v>
      </c>
      <c r="E2231" s="313" t="s">
        <v>51</v>
      </c>
      <c r="F2231" s="315" t="s">
        <v>52</v>
      </c>
      <c r="G2231" s="16" t="s">
        <v>53</v>
      </c>
      <c r="H2231" s="17" t="s">
        <v>54</v>
      </c>
      <c r="I2231" s="18" t="s">
        <v>53</v>
      </c>
      <c r="J2231" s="17" t="s">
        <v>54</v>
      </c>
      <c r="K2231" s="317" t="s">
        <v>55</v>
      </c>
      <c r="L2231" s="318"/>
      <c r="M2231" s="320" t="s">
        <v>56</v>
      </c>
      <c r="N2231" s="317"/>
      <c r="O2231" s="321" t="s">
        <v>57</v>
      </c>
      <c r="P2231" s="321"/>
      <c r="Q2231" s="323" t="s">
        <v>58</v>
      </c>
      <c r="R2231" s="324"/>
      <c r="T2231" s="19"/>
      <c r="U2231" s="43"/>
      <c r="V2231" s="20"/>
    </row>
    <row r="2232" spans="1:22" ht="24" customHeight="1" thickBot="1">
      <c r="A2232" s="313"/>
      <c r="B2232" s="397" t="str">
        <f>IF('様式第６号(2)'!B327="","",'様式第６号(2)'!B327)</f>
        <v/>
      </c>
      <c r="C2232" s="21" t="s">
        <v>59</v>
      </c>
      <c r="D2232" s="313"/>
      <c r="E2232" s="313"/>
      <c r="F2232" s="315"/>
      <c r="G2232" s="348" t="s">
        <v>60</v>
      </c>
      <c r="H2232" s="399" t="s">
        <v>61</v>
      </c>
      <c r="I2232" s="400" t="s">
        <v>62</v>
      </c>
      <c r="J2232" s="384" t="s">
        <v>63</v>
      </c>
      <c r="K2232" s="319"/>
      <c r="L2232" s="318"/>
      <c r="M2232" s="320"/>
      <c r="N2232" s="317"/>
      <c r="O2232" s="322"/>
      <c r="P2232" s="322"/>
      <c r="Q2232" s="325"/>
      <c r="R2232" s="326"/>
    </row>
    <row r="2233" spans="1:22" ht="17.25" customHeight="1">
      <c r="A2233" s="313"/>
      <c r="B2233" s="398"/>
      <c r="C2233" s="340"/>
      <c r="D2233" s="313"/>
      <c r="E2233" s="313"/>
      <c r="F2233" s="315"/>
      <c r="G2233" s="349"/>
      <c r="H2233" s="385"/>
      <c r="I2233" s="401"/>
      <c r="J2233" s="385"/>
      <c r="K2233" s="388" t="str">
        <f>IFERROR((IF((I2244+J2244)&gt;12000*E2244,ROUNDUP(12000*E2244*I2244/(I2244+J2244),0),"")),"")</f>
        <v/>
      </c>
      <c r="L2233" s="388"/>
      <c r="M2233" s="391" t="str">
        <f>IFERROR((IF((I2244+J2244)&gt;12000*E2244,ROUNDUP(12000*E2244*J2244/(I2244+J2244),0),"")),"")</f>
        <v/>
      </c>
      <c r="N2233" s="392"/>
      <c r="O2233" s="351" t="str">
        <f>IF(AND(I2244="",K2233=""),"",MIN(I2244,K2233)+K2240)</f>
        <v/>
      </c>
      <c r="P2233" s="352"/>
      <c r="Q2233" s="355" t="str">
        <f>IF(AND(J2244="",M2233=""),"",MIN(J2244,M2233)+M2240)</f>
        <v/>
      </c>
      <c r="R2233" s="356"/>
    </row>
    <row r="2234" spans="1:22" ht="15.75" customHeight="1">
      <c r="A2234" s="313"/>
      <c r="B2234" s="398"/>
      <c r="C2234" s="341"/>
      <c r="D2234" s="313"/>
      <c r="E2234" s="313"/>
      <c r="F2234" s="315"/>
      <c r="G2234" s="349"/>
      <c r="H2234" s="385"/>
      <c r="I2234" s="401"/>
      <c r="J2234" s="385"/>
      <c r="K2234" s="389"/>
      <c r="L2234" s="389"/>
      <c r="M2234" s="393"/>
      <c r="N2234" s="394"/>
      <c r="O2234" s="353"/>
      <c r="P2234" s="353"/>
      <c r="Q2234" s="357"/>
      <c r="R2234" s="358"/>
    </row>
    <row r="2235" spans="1:22" ht="19.5" customHeight="1" thickBot="1">
      <c r="A2235" s="313"/>
      <c r="B2235" s="398"/>
      <c r="C2235" s="341"/>
      <c r="D2235" s="314"/>
      <c r="E2235" s="314"/>
      <c r="F2235" s="316"/>
      <c r="G2235" s="350"/>
      <c r="H2235" s="386"/>
      <c r="I2235" s="402"/>
      <c r="J2235" s="386"/>
      <c r="K2235" s="389"/>
      <c r="L2235" s="389"/>
      <c r="M2235" s="393"/>
      <c r="N2235" s="394"/>
      <c r="O2235" s="353"/>
      <c r="P2235" s="353"/>
      <c r="Q2235" s="357"/>
      <c r="R2235" s="358"/>
    </row>
    <row r="2236" spans="1:22" ht="45" customHeight="1">
      <c r="A2236" s="313"/>
      <c r="B2236" s="398"/>
      <c r="C2236" s="25" t="s">
        <v>66</v>
      </c>
      <c r="D2236" s="361" t="str">
        <f>IF('様式第６号(2)'!T327="","",'様式第６号(2)'!T327)</f>
        <v/>
      </c>
      <c r="E2236" s="361" t="str">
        <f>IF('様式第６号(3)'!W320="","",'様式第６号(3)'!W320)</f>
        <v/>
      </c>
      <c r="F2236" s="363" t="str">
        <f>IF(OR(D2236="",E2236=""),"",D2236+E2236)</f>
        <v/>
      </c>
      <c r="G2236" s="365" t="str">
        <f>IF(F2236&lt;=F2244,D2236,"")</f>
        <v/>
      </c>
      <c r="H2236" s="367" t="str">
        <f>IF(F2236&lt;=F2244,E2236,"")</f>
        <v/>
      </c>
      <c r="I2236" s="369" t="str">
        <f>IF('様式第６号(2)'!V327="","",'様式第６号(2)'!V327)</f>
        <v/>
      </c>
      <c r="J2236" s="371" t="str">
        <f>IF('様式第６号(3)'!P320="","",'様式第６号(3)'!P320)</f>
        <v/>
      </c>
      <c r="K2236" s="389"/>
      <c r="L2236" s="389"/>
      <c r="M2236" s="393"/>
      <c r="N2236" s="394"/>
      <c r="O2236" s="353"/>
      <c r="P2236" s="353"/>
      <c r="Q2236" s="357"/>
      <c r="R2236" s="358"/>
    </row>
    <row r="2237" spans="1:22" ht="19.5" customHeight="1" thickBot="1">
      <c r="A2237" s="313"/>
      <c r="B2237" s="398"/>
      <c r="C2237" s="340"/>
      <c r="D2237" s="362"/>
      <c r="E2237" s="362"/>
      <c r="F2237" s="364"/>
      <c r="G2237" s="366"/>
      <c r="H2237" s="368"/>
      <c r="I2237" s="370"/>
      <c r="J2237" s="372"/>
      <c r="K2237" s="390"/>
      <c r="L2237" s="390"/>
      <c r="M2237" s="395"/>
      <c r="N2237" s="396"/>
      <c r="O2237" s="354"/>
      <c r="P2237" s="354"/>
      <c r="Q2237" s="359"/>
      <c r="R2237" s="360"/>
    </row>
    <row r="2238" spans="1:22" ht="28.5" customHeight="1" thickBot="1">
      <c r="A2238" s="313"/>
      <c r="B2238" s="398"/>
      <c r="C2238" s="341"/>
      <c r="D2238" s="12" t="s">
        <v>11</v>
      </c>
      <c r="E2238" s="12" t="s">
        <v>12</v>
      </c>
      <c r="F2238" s="26" t="s">
        <v>13</v>
      </c>
      <c r="G2238" s="334" t="s">
        <v>67</v>
      </c>
      <c r="H2238" s="335"/>
      <c r="I2238" s="42" t="s">
        <v>68</v>
      </c>
      <c r="J2238" s="27" t="s">
        <v>69</v>
      </c>
      <c r="K2238" s="342" t="s">
        <v>70</v>
      </c>
      <c r="L2238" s="342"/>
      <c r="M2238" s="342"/>
      <c r="N2238" s="335"/>
    </row>
    <row r="2239" spans="1:22" ht="41.25" customHeight="1" thickBot="1">
      <c r="A2239" s="313"/>
      <c r="B2239" s="343" t="str">
        <f>IF('様式第６号(2)'!D327="","",'様式第６号(2)'!D327)</f>
        <v/>
      </c>
      <c r="C2239" s="341"/>
      <c r="D2239" s="313" t="s">
        <v>71</v>
      </c>
      <c r="E2239" s="313" t="s">
        <v>72</v>
      </c>
      <c r="F2239" s="315" t="s">
        <v>73</v>
      </c>
      <c r="G2239" s="42" t="s">
        <v>74</v>
      </c>
      <c r="H2239" s="27" t="s">
        <v>75</v>
      </c>
      <c r="I2239" s="42" t="s">
        <v>74</v>
      </c>
      <c r="J2239" s="27" t="s">
        <v>75</v>
      </c>
      <c r="K2239" s="345" t="s">
        <v>57</v>
      </c>
      <c r="L2239" s="346"/>
      <c r="M2239" s="347" t="s">
        <v>76</v>
      </c>
      <c r="N2239" s="346"/>
      <c r="O2239" s="28"/>
      <c r="P2239" s="4"/>
      <c r="Q2239" s="4"/>
    </row>
    <row r="2240" spans="1:22" ht="18.75" customHeight="1">
      <c r="A2240" s="313"/>
      <c r="B2240" s="343"/>
      <c r="C2240" s="29" t="s">
        <v>78</v>
      </c>
      <c r="D2240" s="313"/>
      <c r="E2240" s="313"/>
      <c r="F2240" s="315"/>
      <c r="G2240" s="348" t="s">
        <v>79</v>
      </c>
      <c r="H2240" s="384" t="s">
        <v>80</v>
      </c>
      <c r="I2240" s="387" t="str">
        <f>IF(E2244="","",MIN(G2236,G2244)+SUM(I2236))</f>
        <v/>
      </c>
      <c r="J2240" s="333" t="str">
        <f>IF(E2244="","",MIN(H2236,H2244)+SUM(J2236))</f>
        <v/>
      </c>
      <c r="K2240" s="373" t="str">
        <f>IF('様式第６号(2)'!AB327="","",'様式第６号(2)'!AB327)</f>
        <v/>
      </c>
      <c r="L2240" s="373"/>
      <c r="M2240" s="375" t="str">
        <f>IF('様式第６号(3)'!V320="","",'様式第６号(3)'!V320)</f>
        <v/>
      </c>
      <c r="N2240" s="376"/>
      <c r="P2240" s="4"/>
      <c r="Q2240" s="4"/>
    </row>
    <row r="2241" spans="1:22" ht="19.5" customHeight="1" thickBot="1">
      <c r="A2241" s="313"/>
      <c r="B2241" s="343"/>
      <c r="C2241" s="379" t="str">
        <f>IFERROR(C2237/C2233,"")</f>
        <v/>
      </c>
      <c r="D2241" s="313"/>
      <c r="E2241" s="313"/>
      <c r="F2241" s="315"/>
      <c r="G2241" s="349"/>
      <c r="H2241" s="385"/>
      <c r="I2241" s="328"/>
      <c r="J2241" s="330"/>
      <c r="K2241" s="373"/>
      <c r="L2241" s="373"/>
      <c r="M2241" s="375"/>
      <c r="N2241" s="376"/>
      <c r="P2241" s="4"/>
      <c r="Q2241" s="4"/>
    </row>
    <row r="2242" spans="1:22" ht="15.75" customHeight="1">
      <c r="A2242" s="313"/>
      <c r="B2242" s="343"/>
      <c r="C2242" s="380"/>
      <c r="D2242" s="313"/>
      <c r="E2242" s="313"/>
      <c r="F2242" s="315"/>
      <c r="G2242" s="349"/>
      <c r="H2242" s="385"/>
      <c r="I2242" s="30" t="s">
        <v>35</v>
      </c>
      <c r="J2242" s="31" t="s">
        <v>35</v>
      </c>
      <c r="K2242" s="373"/>
      <c r="L2242" s="373"/>
      <c r="M2242" s="375"/>
      <c r="N2242" s="376"/>
      <c r="P2242" s="4"/>
      <c r="Q2242" s="4"/>
    </row>
    <row r="2243" spans="1:22" ht="18.75" customHeight="1" thickBot="1">
      <c r="A2243" s="313"/>
      <c r="B2243" s="343"/>
      <c r="C2243" s="32" t="s">
        <v>82</v>
      </c>
      <c r="D2243" s="314"/>
      <c r="E2243" s="314"/>
      <c r="F2243" s="316"/>
      <c r="G2243" s="350"/>
      <c r="H2243" s="386"/>
      <c r="I2243" s="54">
        <f>'様式第６号(2)'!$I$18</f>
        <v>0</v>
      </c>
      <c r="J2243" s="55">
        <f>'様式第６号(3)'!$I$18</f>
        <v>0</v>
      </c>
      <c r="K2243" s="373"/>
      <c r="L2243" s="373"/>
      <c r="M2243" s="375"/>
      <c r="N2243" s="376"/>
      <c r="P2243" s="4"/>
      <c r="Q2243" s="4"/>
    </row>
    <row r="2244" spans="1:22" ht="45" customHeight="1">
      <c r="A2244" s="313"/>
      <c r="B2244" s="343"/>
      <c r="C2244" s="379" t="str">
        <f>IF(OR(C2233="",C2237=""),"",IF(AND(C2241&gt;=0.85,C2241&lt;=1.15),"○","×"))</f>
        <v/>
      </c>
      <c r="D2244" s="382" t="str">
        <f>IF(C2233="","",C2233)</f>
        <v/>
      </c>
      <c r="E2244" s="336"/>
      <c r="F2244" s="338" t="str">
        <f>IFERROR(D2244*E2244,"")</f>
        <v/>
      </c>
      <c r="G2244" s="327" t="str">
        <f>IF(F2244&lt;F2236,ROUNDUP(F2244*D2236/ F2236,0),"")</f>
        <v/>
      </c>
      <c r="H2244" s="329" t="str">
        <f>IF(F2244&lt;F2236,ROUNDUP(F2244*E2236/ F2236,0),"")</f>
        <v/>
      </c>
      <c r="I2244" s="331" t="str">
        <f>IFERROR(ROUNDUP(I2240*I2243,0),"")</f>
        <v/>
      </c>
      <c r="J2244" s="333" t="str">
        <f>IFERROR(ROUNDUP(J2240*J2243,0),"")</f>
        <v/>
      </c>
      <c r="K2244" s="373"/>
      <c r="L2244" s="373"/>
      <c r="M2244" s="375"/>
      <c r="N2244" s="376"/>
      <c r="P2244" s="4"/>
      <c r="Q2244" s="4"/>
    </row>
    <row r="2245" spans="1:22" ht="19.5" customHeight="1" thickBot="1">
      <c r="A2245" s="314"/>
      <c r="B2245" s="344"/>
      <c r="C2245" s="381"/>
      <c r="D2245" s="383"/>
      <c r="E2245" s="337"/>
      <c r="F2245" s="339"/>
      <c r="G2245" s="328"/>
      <c r="H2245" s="330"/>
      <c r="I2245" s="332"/>
      <c r="J2245" s="330"/>
      <c r="K2245" s="374"/>
      <c r="L2245" s="374"/>
      <c r="M2245" s="377"/>
      <c r="N2245" s="378"/>
      <c r="P2245" s="33"/>
      <c r="Q2245" s="34"/>
      <c r="R2245" s="34"/>
    </row>
    <row r="2246" spans="1:22" ht="24" customHeight="1" thickBot="1">
      <c r="A2246" s="10" t="s">
        <v>108</v>
      </c>
      <c r="B2246" s="11" t="s">
        <v>84</v>
      </c>
      <c r="C2246" s="12" t="s">
        <v>7</v>
      </c>
      <c r="D2246" s="12" t="s">
        <v>8</v>
      </c>
      <c r="E2246" s="12" t="s">
        <v>9</v>
      </c>
      <c r="F2246" s="13" t="s">
        <v>10</v>
      </c>
      <c r="G2246" s="334" t="s">
        <v>44</v>
      </c>
      <c r="H2246" s="335"/>
      <c r="I2246" s="334" t="s">
        <v>45</v>
      </c>
      <c r="J2246" s="335"/>
      <c r="K2246" s="318" t="s">
        <v>46</v>
      </c>
      <c r="L2246" s="403"/>
      <c r="M2246" s="403"/>
      <c r="N2246" s="319"/>
      <c r="O2246" s="404" t="s">
        <v>47</v>
      </c>
      <c r="P2246" s="404"/>
      <c r="Q2246" s="404"/>
      <c r="R2246" s="346"/>
      <c r="T2246" s="14"/>
      <c r="U2246" s="14"/>
      <c r="V2246" s="14"/>
    </row>
    <row r="2247" spans="1:22" ht="31.5" customHeight="1" thickBot="1">
      <c r="A2247" s="313">
        <v>139</v>
      </c>
      <c r="B2247" s="15" t="s">
        <v>48</v>
      </c>
      <c r="C2247" s="11" t="s">
        <v>49</v>
      </c>
      <c r="D2247" s="313" t="s">
        <v>50</v>
      </c>
      <c r="E2247" s="313" t="s">
        <v>51</v>
      </c>
      <c r="F2247" s="315" t="s">
        <v>52</v>
      </c>
      <c r="G2247" s="16" t="s">
        <v>53</v>
      </c>
      <c r="H2247" s="17" t="s">
        <v>54</v>
      </c>
      <c r="I2247" s="18" t="s">
        <v>53</v>
      </c>
      <c r="J2247" s="17" t="s">
        <v>54</v>
      </c>
      <c r="K2247" s="317" t="s">
        <v>55</v>
      </c>
      <c r="L2247" s="318"/>
      <c r="M2247" s="320" t="s">
        <v>56</v>
      </c>
      <c r="N2247" s="317"/>
      <c r="O2247" s="321" t="s">
        <v>57</v>
      </c>
      <c r="P2247" s="321"/>
      <c r="Q2247" s="323" t="s">
        <v>58</v>
      </c>
      <c r="R2247" s="324"/>
      <c r="T2247" s="19"/>
      <c r="U2247" s="43"/>
      <c r="V2247" s="20"/>
    </row>
    <row r="2248" spans="1:22" ht="24" customHeight="1" thickBot="1">
      <c r="A2248" s="313"/>
      <c r="B2248" s="397" t="str">
        <f>IF('様式第６号(2)'!B329="","",'様式第６号(2)'!B329)</f>
        <v/>
      </c>
      <c r="C2248" s="21" t="s">
        <v>59</v>
      </c>
      <c r="D2248" s="313"/>
      <c r="E2248" s="313"/>
      <c r="F2248" s="315"/>
      <c r="G2248" s="348" t="s">
        <v>60</v>
      </c>
      <c r="H2248" s="399" t="s">
        <v>61</v>
      </c>
      <c r="I2248" s="400" t="s">
        <v>62</v>
      </c>
      <c r="J2248" s="384" t="s">
        <v>63</v>
      </c>
      <c r="K2248" s="319"/>
      <c r="L2248" s="318"/>
      <c r="M2248" s="320"/>
      <c r="N2248" s="317"/>
      <c r="O2248" s="322"/>
      <c r="P2248" s="322"/>
      <c r="Q2248" s="325"/>
      <c r="R2248" s="326"/>
    </row>
    <row r="2249" spans="1:22" ht="17.25" customHeight="1">
      <c r="A2249" s="313"/>
      <c r="B2249" s="398"/>
      <c r="C2249" s="340"/>
      <c r="D2249" s="313"/>
      <c r="E2249" s="313"/>
      <c r="F2249" s="315"/>
      <c r="G2249" s="349"/>
      <c r="H2249" s="385"/>
      <c r="I2249" s="401"/>
      <c r="J2249" s="385"/>
      <c r="K2249" s="388" t="str">
        <f>IFERROR((IF((I2260+J2260)&gt;12000*E2260,ROUNDUP(12000*E2260*I2260/(I2260+J2260),0),"")),"")</f>
        <v/>
      </c>
      <c r="L2249" s="388"/>
      <c r="M2249" s="391" t="str">
        <f>IFERROR((IF((I2260+J2260)&gt;12000*E2260,ROUNDUP(12000*E2260*J2260/(I2260+J2260),0),"")),"")</f>
        <v/>
      </c>
      <c r="N2249" s="392"/>
      <c r="O2249" s="351" t="str">
        <f>IF(AND(I2260="",K2249=""),"",MIN(I2260,K2249)+K2256)</f>
        <v/>
      </c>
      <c r="P2249" s="352"/>
      <c r="Q2249" s="355" t="str">
        <f>IF(AND(J2260="",M2249=""),"",MIN(J2260,M2249)+M2256)</f>
        <v/>
      </c>
      <c r="R2249" s="356"/>
    </row>
    <row r="2250" spans="1:22" ht="15.75" customHeight="1">
      <c r="A2250" s="313"/>
      <c r="B2250" s="398"/>
      <c r="C2250" s="341"/>
      <c r="D2250" s="313"/>
      <c r="E2250" s="313"/>
      <c r="F2250" s="315"/>
      <c r="G2250" s="349"/>
      <c r="H2250" s="385"/>
      <c r="I2250" s="401"/>
      <c r="J2250" s="385"/>
      <c r="K2250" s="389"/>
      <c r="L2250" s="389"/>
      <c r="M2250" s="393"/>
      <c r="N2250" s="394"/>
      <c r="O2250" s="353"/>
      <c r="P2250" s="353"/>
      <c r="Q2250" s="357"/>
      <c r="R2250" s="358"/>
    </row>
    <row r="2251" spans="1:22" ht="19.5" customHeight="1" thickBot="1">
      <c r="A2251" s="313"/>
      <c r="B2251" s="398"/>
      <c r="C2251" s="341"/>
      <c r="D2251" s="314"/>
      <c r="E2251" s="314"/>
      <c r="F2251" s="316"/>
      <c r="G2251" s="350"/>
      <c r="H2251" s="386"/>
      <c r="I2251" s="402"/>
      <c r="J2251" s="386"/>
      <c r="K2251" s="389"/>
      <c r="L2251" s="389"/>
      <c r="M2251" s="393"/>
      <c r="N2251" s="394"/>
      <c r="O2251" s="353"/>
      <c r="P2251" s="353"/>
      <c r="Q2251" s="357"/>
      <c r="R2251" s="358"/>
    </row>
    <row r="2252" spans="1:22" ht="45" customHeight="1">
      <c r="A2252" s="313"/>
      <c r="B2252" s="398"/>
      <c r="C2252" s="25" t="s">
        <v>66</v>
      </c>
      <c r="D2252" s="361" t="str">
        <f>IF('様式第６号(2)'!T329="","",'様式第６号(2)'!T329)</f>
        <v/>
      </c>
      <c r="E2252" s="361" t="str">
        <f>IF('様式第６号(3)'!W322="","",'様式第６号(3)'!W322)</f>
        <v/>
      </c>
      <c r="F2252" s="363" t="str">
        <f>IF(OR(D2252="",E2252=""),"",D2252+E2252)</f>
        <v/>
      </c>
      <c r="G2252" s="365" t="str">
        <f>IF(F2252&lt;=F2260,D2252,"")</f>
        <v/>
      </c>
      <c r="H2252" s="367" t="str">
        <f>IF(F2252&lt;=F2260,E2252,"")</f>
        <v/>
      </c>
      <c r="I2252" s="369" t="str">
        <f>IF('様式第６号(2)'!V329="","",'様式第６号(2)'!V329)</f>
        <v/>
      </c>
      <c r="J2252" s="371" t="str">
        <f>IF('様式第６号(3)'!P322="","",'様式第６号(3)'!P322)</f>
        <v/>
      </c>
      <c r="K2252" s="389"/>
      <c r="L2252" s="389"/>
      <c r="M2252" s="393"/>
      <c r="N2252" s="394"/>
      <c r="O2252" s="353"/>
      <c r="P2252" s="353"/>
      <c r="Q2252" s="357"/>
      <c r="R2252" s="358"/>
    </row>
    <row r="2253" spans="1:22" ht="19.5" customHeight="1" thickBot="1">
      <c r="A2253" s="313"/>
      <c r="B2253" s="398"/>
      <c r="C2253" s="340"/>
      <c r="D2253" s="362"/>
      <c r="E2253" s="362"/>
      <c r="F2253" s="364"/>
      <c r="G2253" s="366"/>
      <c r="H2253" s="368"/>
      <c r="I2253" s="370"/>
      <c r="J2253" s="372"/>
      <c r="K2253" s="390"/>
      <c r="L2253" s="390"/>
      <c r="M2253" s="395"/>
      <c r="N2253" s="396"/>
      <c r="O2253" s="354"/>
      <c r="P2253" s="354"/>
      <c r="Q2253" s="359"/>
      <c r="R2253" s="360"/>
    </row>
    <row r="2254" spans="1:22" ht="28.5" customHeight="1" thickBot="1">
      <c r="A2254" s="313"/>
      <c r="B2254" s="398"/>
      <c r="C2254" s="341"/>
      <c r="D2254" s="12" t="s">
        <v>11</v>
      </c>
      <c r="E2254" s="12" t="s">
        <v>12</v>
      </c>
      <c r="F2254" s="26" t="s">
        <v>13</v>
      </c>
      <c r="G2254" s="334" t="s">
        <v>67</v>
      </c>
      <c r="H2254" s="335"/>
      <c r="I2254" s="42" t="s">
        <v>68</v>
      </c>
      <c r="J2254" s="27" t="s">
        <v>69</v>
      </c>
      <c r="K2254" s="342" t="s">
        <v>70</v>
      </c>
      <c r="L2254" s="342"/>
      <c r="M2254" s="342"/>
      <c r="N2254" s="335"/>
    </row>
    <row r="2255" spans="1:22" ht="41.25" customHeight="1" thickBot="1">
      <c r="A2255" s="313"/>
      <c r="B2255" s="343" t="str">
        <f>IF('様式第６号(2)'!D329="","",'様式第６号(2)'!D329)</f>
        <v/>
      </c>
      <c r="C2255" s="341"/>
      <c r="D2255" s="313" t="s">
        <v>71</v>
      </c>
      <c r="E2255" s="313" t="s">
        <v>72</v>
      </c>
      <c r="F2255" s="315" t="s">
        <v>73</v>
      </c>
      <c r="G2255" s="42" t="s">
        <v>74</v>
      </c>
      <c r="H2255" s="27" t="s">
        <v>75</v>
      </c>
      <c r="I2255" s="42" t="s">
        <v>74</v>
      </c>
      <c r="J2255" s="27" t="s">
        <v>75</v>
      </c>
      <c r="K2255" s="345" t="s">
        <v>57</v>
      </c>
      <c r="L2255" s="346"/>
      <c r="M2255" s="347" t="s">
        <v>76</v>
      </c>
      <c r="N2255" s="346"/>
      <c r="O2255" s="28"/>
      <c r="P2255" s="4"/>
      <c r="Q2255" s="4"/>
      <c r="T2255" s="3"/>
      <c r="U2255" s="3"/>
      <c r="V2255" s="3"/>
    </row>
    <row r="2256" spans="1:22" ht="18.75" customHeight="1">
      <c r="A2256" s="313"/>
      <c r="B2256" s="343"/>
      <c r="C2256" s="29" t="s">
        <v>78</v>
      </c>
      <c r="D2256" s="313"/>
      <c r="E2256" s="313"/>
      <c r="F2256" s="315"/>
      <c r="G2256" s="348" t="s">
        <v>79</v>
      </c>
      <c r="H2256" s="384" t="s">
        <v>80</v>
      </c>
      <c r="I2256" s="387" t="str">
        <f>IF(E2260="","",MIN(G2252,G2260)+SUM(I2252))</f>
        <v/>
      </c>
      <c r="J2256" s="333" t="str">
        <f>IF(E2260="","",MIN(H2252,H2260)+SUM(J2252))</f>
        <v/>
      </c>
      <c r="K2256" s="373" t="str">
        <f>IF('様式第６号(2)'!AB329="","",'様式第６号(2)'!AB329)</f>
        <v/>
      </c>
      <c r="L2256" s="373"/>
      <c r="M2256" s="375" t="str">
        <f>IF('様式第６号(3)'!V322="","",'様式第６号(3)'!V322)</f>
        <v/>
      </c>
      <c r="N2256" s="376"/>
      <c r="P2256" s="4"/>
      <c r="Q2256" s="4"/>
      <c r="T2256" s="3"/>
      <c r="U2256" s="3"/>
      <c r="V2256" s="3"/>
    </row>
    <row r="2257" spans="1:22" ht="19.5" customHeight="1" thickBot="1">
      <c r="A2257" s="313"/>
      <c r="B2257" s="343"/>
      <c r="C2257" s="379" t="str">
        <f>IFERROR(C2253/C2249,"")</f>
        <v/>
      </c>
      <c r="D2257" s="313"/>
      <c r="E2257" s="313"/>
      <c r="F2257" s="315"/>
      <c r="G2257" s="349"/>
      <c r="H2257" s="385"/>
      <c r="I2257" s="328"/>
      <c r="J2257" s="330"/>
      <c r="K2257" s="373"/>
      <c r="L2257" s="373"/>
      <c r="M2257" s="375"/>
      <c r="N2257" s="376"/>
      <c r="P2257" s="4"/>
      <c r="Q2257" s="4"/>
      <c r="T2257" s="3"/>
      <c r="U2257" s="3"/>
      <c r="V2257" s="3"/>
    </row>
    <row r="2258" spans="1:22" ht="15.75" customHeight="1">
      <c r="A2258" s="313"/>
      <c r="B2258" s="343"/>
      <c r="C2258" s="380"/>
      <c r="D2258" s="313"/>
      <c r="E2258" s="313"/>
      <c r="F2258" s="315"/>
      <c r="G2258" s="349"/>
      <c r="H2258" s="385"/>
      <c r="I2258" s="30" t="s">
        <v>35</v>
      </c>
      <c r="J2258" s="31" t="s">
        <v>35</v>
      </c>
      <c r="K2258" s="373"/>
      <c r="L2258" s="373"/>
      <c r="M2258" s="375"/>
      <c r="N2258" s="376"/>
      <c r="P2258" s="4"/>
      <c r="Q2258" s="4"/>
      <c r="T2258" s="3"/>
      <c r="U2258" s="3"/>
      <c r="V2258" s="3"/>
    </row>
    <row r="2259" spans="1:22" ht="18.75" customHeight="1" thickBot="1">
      <c r="A2259" s="313"/>
      <c r="B2259" s="343"/>
      <c r="C2259" s="32" t="s">
        <v>82</v>
      </c>
      <c r="D2259" s="314"/>
      <c r="E2259" s="314"/>
      <c r="F2259" s="316"/>
      <c r="G2259" s="350"/>
      <c r="H2259" s="386"/>
      <c r="I2259" s="54">
        <f>'様式第６号(2)'!$I$18</f>
        <v>0</v>
      </c>
      <c r="J2259" s="55">
        <f>'様式第６号(3)'!$I$18</f>
        <v>0</v>
      </c>
      <c r="K2259" s="373"/>
      <c r="L2259" s="373"/>
      <c r="M2259" s="375"/>
      <c r="N2259" s="376"/>
      <c r="P2259" s="4"/>
      <c r="Q2259" s="4"/>
      <c r="T2259" s="3"/>
      <c r="U2259" s="3"/>
      <c r="V2259" s="3"/>
    </row>
    <row r="2260" spans="1:22" ht="45" customHeight="1">
      <c r="A2260" s="313"/>
      <c r="B2260" s="343"/>
      <c r="C2260" s="379" t="str">
        <f>IF(OR(C2249="",C2253=""),"",IF(AND(C2257&gt;=0.85,C2257&lt;=1.15),"○","×"))</f>
        <v/>
      </c>
      <c r="D2260" s="382" t="str">
        <f>IF(C2249="","",C2249)</f>
        <v/>
      </c>
      <c r="E2260" s="336"/>
      <c r="F2260" s="338" t="str">
        <f>IFERROR(D2260*E2260,"")</f>
        <v/>
      </c>
      <c r="G2260" s="327" t="str">
        <f>IF(F2260&lt;F2252,ROUNDUP(F2260*D2252/ F2252,0),"")</f>
        <v/>
      </c>
      <c r="H2260" s="329" t="str">
        <f>IF(F2260&lt;F2252,ROUNDUP(F2260*E2252/ F2252,0),"")</f>
        <v/>
      </c>
      <c r="I2260" s="331" t="str">
        <f>IFERROR(ROUNDUP(I2256*I2259,0),"")</f>
        <v/>
      </c>
      <c r="J2260" s="333" t="str">
        <f>IFERROR(ROUNDUP(J2256*J2259,0),"")</f>
        <v/>
      </c>
      <c r="K2260" s="373"/>
      <c r="L2260" s="373"/>
      <c r="M2260" s="375"/>
      <c r="N2260" s="376"/>
      <c r="P2260" s="4"/>
      <c r="Q2260" s="4"/>
      <c r="T2260" s="3"/>
      <c r="U2260" s="3"/>
      <c r="V2260" s="3"/>
    </row>
    <row r="2261" spans="1:22" ht="19.5" customHeight="1" thickBot="1">
      <c r="A2261" s="314"/>
      <c r="B2261" s="344"/>
      <c r="C2261" s="381"/>
      <c r="D2261" s="383"/>
      <c r="E2261" s="337"/>
      <c r="F2261" s="339"/>
      <c r="G2261" s="328"/>
      <c r="H2261" s="330"/>
      <c r="I2261" s="332"/>
      <c r="J2261" s="330"/>
      <c r="K2261" s="374"/>
      <c r="L2261" s="374"/>
      <c r="M2261" s="377"/>
      <c r="N2261" s="378"/>
      <c r="P2261" s="33"/>
      <c r="Q2261" s="34"/>
      <c r="R2261" s="34"/>
    </row>
    <row r="2262" spans="1:22" ht="24" customHeight="1" thickBot="1">
      <c r="A2262" s="10" t="s">
        <v>108</v>
      </c>
      <c r="B2262" s="11" t="s">
        <v>84</v>
      </c>
      <c r="C2262" s="12" t="s">
        <v>7</v>
      </c>
      <c r="D2262" s="12" t="s">
        <v>8</v>
      </c>
      <c r="E2262" s="12" t="s">
        <v>9</v>
      </c>
      <c r="F2262" s="13" t="s">
        <v>10</v>
      </c>
      <c r="G2262" s="334" t="s">
        <v>44</v>
      </c>
      <c r="H2262" s="335"/>
      <c r="I2262" s="334" t="s">
        <v>45</v>
      </c>
      <c r="J2262" s="335"/>
      <c r="K2262" s="318" t="s">
        <v>46</v>
      </c>
      <c r="L2262" s="403"/>
      <c r="M2262" s="403"/>
      <c r="N2262" s="319"/>
      <c r="O2262" s="404" t="s">
        <v>47</v>
      </c>
      <c r="P2262" s="404"/>
      <c r="Q2262" s="404"/>
      <c r="R2262" s="346"/>
      <c r="T2262" s="14"/>
      <c r="U2262" s="14"/>
      <c r="V2262" s="14"/>
    </row>
    <row r="2263" spans="1:22" ht="31.5" customHeight="1" thickBot="1">
      <c r="A2263" s="313">
        <v>140</v>
      </c>
      <c r="B2263" s="15" t="s">
        <v>48</v>
      </c>
      <c r="C2263" s="11" t="s">
        <v>49</v>
      </c>
      <c r="D2263" s="313" t="s">
        <v>50</v>
      </c>
      <c r="E2263" s="313" t="s">
        <v>51</v>
      </c>
      <c r="F2263" s="315" t="s">
        <v>52</v>
      </c>
      <c r="G2263" s="16" t="s">
        <v>53</v>
      </c>
      <c r="H2263" s="17" t="s">
        <v>54</v>
      </c>
      <c r="I2263" s="18" t="s">
        <v>53</v>
      </c>
      <c r="J2263" s="17" t="s">
        <v>54</v>
      </c>
      <c r="K2263" s="317" t="s">
        <v>55</v>
      </c>
      <c r="L2263" s="318"/>
      <c r="M2263" s="320" t="s">
        <v>56</v>
      </c>
      <c r="N2263" s="317"/>
      <c r="O2263" s="321" t="s">
        <v>57</v>
      </c>
      <c r="P2263" s="321"/>
      <c r="Q2263" s="323" t="s">
        <v>58</v>
      </c>
      <c r="R2263" s="324"/>
      <c r="T2263" s="19"/>
      <c r="U2263" s="43"/>
      <c r="V2263" s="20"/>
    </row>
    <row r="2264" spans="1:22" ht="24" customHeight="1" thickBot="1">
      <c r="A2264" s="313"/>
      <c r="B2264" s="397" t="str">
        <f>IF('様式第６号(2)'!B331="","",'様式第６号(2)'!B331)</f>
        <v/>
      </c>
      <c r="C2264" s="21" t="s">
        <v>59</v>
      </c>
      <c r="D2264" s="313"/>
      <c r="E2264" s="313"/>
      <c r="F2264" s="315"/>
      <c r="G2264" s="348" t="s">
        <v>60</v>
      </c>
      <c r="H2264" s="399" t="s">
        <v>61</v>
      </c>
      <c r="I2264" s="400" t="s">
        <v>62</v>
      </c>
      <c r="J2264" s="384" t="s">
        <v>63</v>
      </c>
      <c r="K2264" s="319"/>
      <c r="L2264" s="318"/>
      <c r="M2264" s="320"/>
      <c r="N2264" s="317"/>
      <c r="O2264" s="322"/>
      <c r="P2264" s="322"/>
      <c r="Q2264" s="325"/>
      <c r="R2264" s="326"/>
    </row>
    <row r="2265" spans="1:22" ht="17.25" customHeight="1">
      <c r="A2265" s="313"/>
      <c r="B2265" s="398"/>
      <c r="C2265" s="340"/>
      <c r="D2265" s="313"/>
      <c r="E2265" s="313"/>
      <c r="F2265" s="315"/>
      <c r="G2265" s="349"/>
      <c r="H2265" s="385"/>
      <c r="I2265" s="401"/>
      <c r="J2265" s="385"/>
      <c r="K2265" s="388" t="str">
        <f>IFERROR((IF((I2276+J2276)&gt;12000*E2276,ROUNDUP(12000*E2276*I2276/(I2276+J2276),0),"")),"")</f>
        <v/>
      </c>
      <c r="L2265" s="388"/>
      <c r="M2265" s="391" t="str">
        <f>IFERROR((IF((I2276+J2276)&gt;12000*E2276,ROUNDUP(12000*E2276*J2276/(I2276+J2276),0),"")),"")</f>
        <v/>
      </c>
      <c r="N2265" s="392"/>
      <c r="O2265" s="351" t="str">
        <f>IF(AND(I2276="",K2265=""),"",MIN(I2276,K2265)+K2272)</f>
        <v/>
      </c>
      <c r="P2265" s="352"/>
      <c r="Q2265" s="355" t="str">
        <f>IF(AND(J2276="",M2265=""),"",MIN(J2276,M2265)+M2272)</f>
        <v/>
      </c>
      <c r="R2265" s="356"/>
    </row>
    <row r="2266" spans="1:22" ht="15.75" customHeight="1">
      <c r="A2266" s="313"/>
      <c r="B2266" s="398"/>
      <c r="C2266" s="341"/>
      <c r="D2266" s="313"/>
      <c r="E2266" s="313"/>
      <c r="F2266" s="315"/>
      <c r="G2266" s="349"/>
      <c r="H2266" s="385"/>
      <c r="I2266" s="401"/>
      <c r="J2266" s="385"/>
      <c r="K2266" s="389"/>
      <c r="L2266" s="389"/>
      <c r="M2266" s="393"/>
      <c r="N2266" s="394"/>
      <c r="O2266" s="353"/>
      <c r="P2266" s="353"/>
      <c r="Q2266" s="357"/>
      <c r="R2266" s="358"/>
    </row>
    <row r="2267" spans="1:22" ht="19.5" customHeight="1" thickBot="1">
      <c r="A2267" s="313"/>
      <c r="B2267" s="398"/>
      <c r="C2267" s="341"/>
      <c r="D2267" s="314"/>
      <c r="E2267" s="314"/>
      <c r="F2267" s="316"/>
      <c r="G2267" s="350"/>
      <c r="H2267" s="386"/>
      <c r="I2267" s="402"/>
      <c r="J2267" s="386"/>
      <c r="K2267" s="389"/>
      <c r="L2267" s="389"/>
      <c r="M2267" s="393"/>
      <c r="N2267" s="394"/>
      <c r="O2267" s="353"/>
      <c r="P2267" s="353"/>
      <c r="Q2267" s="357"/>
      <c r="R2267" s="358"/>
    </row>
    <row r="2268" spans="1:22" ht="45" customHeight="1">
      <c r="A2268" s="313"/>
      <c r="B2268" s="398"/>
      <c r="C2268" s="25" t="s">
        <v>66</v>
      </c>
      <c r="D2268" s="361" t="str">
        <f>IF('様式第６号(2)'!T331="","",'様式第６号(2)'!T331)</f>
        <v/>
      </c>
      <c r="E2268" s="361" t="str">
        <f>IF('様式第６号(3)'!W324="","",'様式第６号(3)'!W324)</f>
        <v/>
      </c>
      <c r="F2268" s="363" t="str">
        <f>IF(OR(D2268="",E2268=""),"",D2268+E2268)</f>
        <v/>
      </c>
      <c r="G2268" s="365" t="str">
        <f>IF(F2268&lt;=F2276,D2268,"")</f>
        <v/>
      </c>
      <c r="H2268" s="367" t="str">
        <f>IF(F2268&lt;=F2276,E2268,"")</f>
        <v/>
      </c>
      <c r="I2268" s="369" t="str">
        <f>IF('様式第６号(2)'!V331="","",'様式第６号(2)'!V331)</f>
        <v/>
      </c>
      <c r="J2268" s="371" t="str">
        <f>IF('様式第６号(3)'!P324="","",'様式第６号(3)'!P324)</f>
        <v/>
      </c>
      <c r="K2268" s="389"/>
      <c r="L2268" s="389"/>
      <c r="M2268" s="393"/>
      <c r="N2268" s="394"/>
      <c r="O2268" s="353"/>
      <c r="P2268" s="353"/>
      <c r="Q2268" s="357"/>
      <c r="R2268" s="358"/>
    </row>
    <row r="2269" spans="1:22" ht="19.5" customHeight="1" thickBot="1">
      <c r="A2269" s="313"/>
      <c r="B2269" s="398"/>
      <c r="C2269" s="340"/>
      <c r="D2269" s="362"/>
      <c r="E2269" s="362"/>
      <c r="F2269" s="364"/>
      <c r="G2269" s="366"/>
      <c r="H2269" s="368"/>
      <c r="I2269" s="370"/>
      <c r="J2269" s="372"/>
      <c r="K2269" s="390"/>
      <c r="L2269" s="390"/>
      <c r="M2269" s="395"/>
      <c r="N2269" s="396"/>
      <c r="O2269" s="354"/>
      <c r="P2269" s="354"/>
      <c r="Q2269" s="359"/>
      <c r="R2269" s="360"/>
    </row>
    <row r="2270" spans="1:22" ht="28.5" customHeight="1" thickBot="1">
      <c r="A2270" s="313"/>
      <c r="B2270" s="398"/>
      <c r="C2270" s="341"/>
      <c r="D2270" s="12" t="s">
        <v>11</v>
      </c>
      <c r="E2270" s="12" t="s">
        <v>12</v>
      </c>
      <c r="F2270" s="26" t="s">
        <v>13</v>
      </c>
      <c r="G2270" s="334" t="s">
        <v>67</v>
      </c>
      <c r="H2270" s="335"/>
      <c r="I2270" s="42" t="s">
        <v>68</v>
      </c>
      <c r="J2270" s="27" t="s">
        <v>69</v>
      </c>
      <c r="K2270" s="342" t="s">
        <v>70</v>
      </c>
      <c r="L2270" s="342"/>
      <c r="M2270" s="342"/>
      <c r="N2270" s="335"/>
    </row>
    <row r="2271" spans="1:22" ht="41.25" customHeight="1" thickBot="1">
      <c r="A2271" s="313"/>
      <c r="B2271" s="343" t="str">
        <f>IF('様式第６号(2)'!D331="","",'様式第６号(2)'!D331)</f>
        <v/>
      </c>
      <c r="C2271" s="341"/>
      <c r="D2271" s="313" t="s">
        <v>71</v>
      </c>
      <c r="E2271" s="313" t="s">
        <v>72</v>
      </c>
      <c r="F2271" s="315" t="s">
        <v>73</v>
      </c>
      <c r="G2271" s="42" t="s">
        <v>74</v>
      </c>
      <c r="H2271" s="27" t="s">
        <v>75</v>
      </c>
      <c r="I2271" s="42" t="s">
        <v>74</v>
      </c>
      <c r="J2271" s="27" t="s">
        <v>75</v>
      </c>
      <c r="K2271" s="345" t="s">
        <v>57</v>
      </c>
      <c r="L2271" s="346"/>
      <c r="M2271" s="347" t="s">
        <v>76</v>
      </c>
      <c r="N2271" s="346"/>
      <c r="O2271" s="28"/>
      <c r="P2271" s="4"/>
      <c r="Q2271" s="4"/>
    </row>
    <row r="2272" spans="1:22" ht="18.75" customHeight="1">
      <c r="A2272" s="313"/>
      <c r="B2272" s="343"/>
      <c r="C2272" s="29" t="s">
        <v>78</v>
      </c>
      <c r="D2272" s="313"/>
      <c r="E2272" s="313"/>
      <c r="F2272" s="315"/>
      <c r="G2272" s="348" t="s">
        <v>79</v>
      </c>
      <c r="H2272" s="384" t="s">
        <v>80</v>
      </c>
      <c r="I2272" s="387" t="str">
        <f>IF(E2276="","",MIN(G2268,G2276)+SUM(I2268))</f>
        <v/>
      </c>
      <c r="J2272" s="333" t="str">
        <f>IF(E2276="","",MIN(H2268,H2276)+SUM(J2268))</f>
        <v/>
      </c>
      <c r="K2272" s="373" t="str">
        <f>IF('様式第６号(2)'!AB331="","",'様式第６号(2)'!AB331)</f>
        <v/>
      </c>
      <c r="L2272" s="373"/>
      <c r="M2272" s="375" t="str">
        <f>IF('様式第６号(3)'!V324="","",'様式第６号(3)'!V324)</f>
        <v/>
      </c>
      <c r="N2272" s="376"/>
      <c r="P2272" s="4"/>
      <c r="Q2272" s="4"/>
    </row>
    <row r="2273" spans="1:22" ht="19.5" customHeight="1" thickBot="1">
      <c r="A2273" s="313"/>
      <c r="B2273" s="343"/>
      <c r="C2273" s="379" t="str">
        <f>IFERROR(C2269/C2265,"")</f>
        <v/>
      </c>
      <c r="D2273" s="313"/>
      <c r="E2273" s="313"/>
      <c r="F2273" s="315"/>
      <c r="G2273" s="349"/>
      <c r="H2273" s="385"/>
      <c r="I2273" s="328"/>
      <c r="J2273" s="330"/>
      <c r="K2273" s="373"/>
      <c r="L2273" s="373"/>
      <c r="M2273" s="375"/>
      <c r="N2273" s="376"/>
      <c r="P2273" s="4"/>
      <c r="Q2273" s="4"/>
    </row>
    <row r="2274" spans="1:22" ht="15.75" customHeight="1">
      <c r="A2274" s="313"/>
      <c r="B2274" s="343"/>
      <c r="C2274" s="380"/>
      <c r="D2274" s="313"/>
      <c r="E2274" s="313"/>
      <c r="F2274" s="315"/>
      <c r="G2274" s="349"/>
      <c r="H2274" s="385"/>
      <c r="I2274" s="30" t="s">
        <v>35</v>
      </c>
      <c r="J2274" s="31" t="s">
        <v>35</v>
      </c>
      <c r="K2274" s="373"/>
      <c r="L2274" s="373"/>
      <c r="M2274" s="375"/>
      <c r="N2274" s="376"/>
      <c r="P2274" s="4"/>
      <c r="Q2274" s="4"/>
    </row>
    <row r="2275" spans="1:22" ht="18.75" customHeight="1" thickBot="1">
      <c r="A2275" s="313"/>
      <c r="B2275" s="343"/>
      <c r="C2275" s="32" t="s">
        <v>82</v>
      </c>
      <c r="D2275" s="314"/>
      <c r="E2275" s="314"/>
      <c r="F2275" s="316"/>
      <c r="G2275" s="350"/>
      <c r="H2275" s="386"/>
      <c r="I2275" s="54">
        <f>'様式第６号(2)'!$I$18</f>
        <v>0</v>
      </c>
      <c r="J2275" s="55">
        <f>'様式第６号(3)'!$I$18</f>
        <v>0</v>
      </c>
      <c r="K2275" s="373"/>
      <c r="L2275" s="373"/>
      <c r="M2275" s="375"/>
      <c r="N2275" s="376"/>
      <c r="P2275" s="4"/>
      <c r="Q2275" s="4"/>
    </row>
    <row r="2276" spans="1:22" ht="45" customHeight="1">
      <c r="A2276" s="313"/>
      <c r="B2276" s="343"/>
      <c r="C2276" s="379" t="str">
        <f>IF(OR(C2265="",C2269=""),"",IF(AND(C2273&gt;=0.85,C2273&lt;=1.15),"○","×"))</f>
        <v/>
      </c>
      <c r="D2276" s="382" t="str">
        <f>IF(C2265="","",C2265)</f>
        <v/>
      </c>
      <c r="E2276" s="336"/>
      <c r="F2276" s="338" t="str">
        <f>IFERROR(D2276*E2276,"")</f>
        <v/>
      </c>
      <c r="G2276" s="327" t="str">
        <f>IF(F2276&lt;F2268,ROUNDUP(F2276*D2268/ F2268,0),"")</f>
        <v/>
      </c>
      <c r="H2276" s="329" t="str">
        <f>IF(F2276&lt;F2268,ROUNDUP(F2276*E2268/ F2268,0),"")</f>
        <v/>
      </c>
      <c r="I2276" s="331" t="str">
        <f>IFERROR(ROUNDUP(I2272*I2275,0),"")</f>
        <v/>
      </c>
      <c r="J2276" s="333" t="str">
        <f>IFERROR(ROUNDUP(J2272*J2275,0),"")</f>
        <v/>
      </c>
      <c r="K2276" s="373"/>
      <c r="L2276" s="373"/>
      <c r="M2276" s="375"/>
      <c r="N2276" s="376"/>
      <c r="P2276" s="4"/>
      <c r="Q2276" s="4"/>
    </row>
    <row r="2277" spans="1:22" ht="19.5" customHeight="1" thickBot="1">
      <c r="A2277" s="314"/>
      <c r="B2277" s="344"/>
      <c r="C2277" s="381"/>
      <c r="D2277" s="383"/>
      <c r="E2277" s="337"/>
      <c r="F2277" s="339"/>
      <c r="G2277" s="328"/>
      <c r="H2277" s="330"/>
      <c r="I2277" s="332"/>
      <c r="J2277" s="330"/>
      <c r="K2277" s="374"/>
      <c r="L2277" s="374"/>
      <c r="M2277" s="377"/>
      <c r="N2277" s="378"/>
      <c r="P2277" s="33"/>
      <c r="Q2277" s="34"/>
      <c r="R2277" s="34"/>
    </row>
    <row r="2278" spans="1:22" ht="24" customHeight="1" thickBot="1">
      <c r="A2278" s="10" t="s">
        <v>108</v>
      </c>
      <c r="B2278" s="11" t="s">
        <v>84</v>
      </c>
      <c r="C2278" s="12" t="s">
        <v>7</v>
      </c>
      <c r="D2278" s="12" t="s">
        <v>8</v>
      </c>
      <c r="E2278" s="12" t="s">
        <v>9</v>
      </c>
      <c r="F2278" s="13" t="s">
        <v>10</v>
      </c>
      <c r="G2278" s="334" t="s">
        <v>44</v>
      </c>
      <c r="H2278" s="335"/>
      <c r="I2278" s="334" t="s">
        <v>45</v>
      </c>
      <c r="J2278" s="335"/>
      <c r="K2278" s="318" t="s">
        <v>46</v>
      </c>
      <c r="L2278" s="403"/>
      <c r="M2278" s="403"/>
      <c r="N2278" s="319"/>
      <c r="O2278" s="404" t="s">
        <v>47</v>
      </c>
      <c r="P2278" s="404"/>
      <c r="Q2278" s="404"/>
      <c r="R2278" s="346"/>
      <c r="T2278" s="14"/>
      <c r="U2278" s="14"/>
      <c r="V2278" s="14"/>
    </row>
    <row r="2279" spans="1:22" ht="31.5" customHeight="1" thickBot="1">
      <c r="A2279" s="313">
        <v>141</v>
      </c>
      <c r="B2279" s="15" t="s">
        <v>48</v>
      </c>
      <c r="C2279" s="11" t="s">
        <v>49</v>
      </c>
      <c r="D2279" s="313" t="s">
        <v>50</v>
      </c>
      <c r="E2279" s="313" t="s">
        <v>51</v>
      </c>
      <c r="F2279" s="315" t="s">
        <v>52</v>
      </c>
      <c r="G2279" s="16" t="s">
        <v>53</v>
      </c>
      <c r="H2279" s="17" t="s">
        <v>54</v>
      </c>
      <c r="I2279" s="18" t="s">
        <v>53</v>
      </c>
      <c r="J2279" s="17" t="s">
        <v>54</v>
      </c>
      <c r="K2279" s="317" t="s">
        <v>55</v>
      </c>
      <c r="L2279" s="318"/>
      <c r="M2279" s="320" t="s">
        <v>56</v>
      </c>
      <c r="N2279" s="317"/>
      <c r="O2279" s="321" t="s">
        <v>57</v>
      </c>
      <c r="P2279" s="321"/>
      <c r="Q2279" s="323" t="s">
        <v>58</v>
      </c>
      <c r="R2279" s="324"/>
      <c r="T2279" s="19"/>
      <c r="U2279" s="43"/>
      <c r="V2279" s="20"/>
    </row>
    <row r="2280" spans="1:22" ht="24" customHeight="1" thickBot="1">
      <c r="A2280" s="313"/>
      <c r="B2280" s="397" t="str">
        <f>IF('様式第６号(2)'!B333="","",'様式第６号(2)'!B333)</f>
        <v/>
      </c>
      <c r="C2280" s="21" t="s">
        <v>59</v>
      </c>
      <c r="D2280" s="313"/>
      <c r="E2280" s="313"/>
      <c r="F2280" s="315"/>
      <c r="G2280" s="348" t="s">
        <v>60</v>
      </c>
      <c r="H2280" s="399" t="s">
        <v>61</v>
      </c>
      <c r="I2280" s="400" t="s">
        <v>62</v>
      </c>
      <c r="J2280" s="384" t="s">
        <v>63</v>
      </c>
      <c r="K2280" s="319"/>
      <c r="L2280" s="318"/>
      <c r="M2280" s="320"/>
      <c r="N2280" s="317"/>
      <c r="O2280" s="322"/>
      <c r="P2280" s="322"/>
      <c r="Q2280" s="325"/>
      <c r="R2280" s="326"/>
    </row>
    <row r="2281" spans="1:22" ht="17.25" customHeight="1">
      <c r="A2281" s="313"/>
      <c r="B2281" s="398"/>
      <c r="C2281" s="340"/>
      <c r="D2281" s="313"/>
      <c r="E2281" s="313"/>
      <c r="F2281" s="315"/>
      <c r="G2281" s="349"/>
      <c r="H2281" s="385"/>
      <c r="I2281" s="401"/>
      <c r="J2281" s="385"/>
      <c r="K2281" s="388" t="str">
        <f>IFERROR((IF((I2292+J2292)&gt;12000*E2292,ROUNDUP(12000*E2292*I2292/(I2292+J2292),0),"")),"")</f>
        <v/>
      </c>
      <c r="L2281" s="388"/>
      <c r="M2281" s="391" t="str">
        <f>IFERROR((IF((I2292+J2292)&gt;12000*E2292,ROUNDUP(12000*E2292*J2292/(I2292+J2292),0),"")),"")</f>
        <v/>
      </c>
      <c r="N2281" s="392"/>
      <c r="O2281" s="351" t="str">
        <f>IF(AND(I2292="",K2281=""),"",MIN(I2292,K2281)+K2288)</f>
        <v/>
      </c>
      <c r="P2281" s="352"/>
      <c r="Q2281" s="355" t="str">
        <f>IF(AND(J2292="",M2281=""),"",MIN(J2292,M2281)+M2288)</f>
        <v/>
      </c>
      <c r="R2281" s="356"/>
    </row>
    <row r="2282" spans="1:22" ht="15.75" customHeight="1">
      <c r="A2282" s="313"/>
      <c r="B2282" s="398"/>
      <c r="C2282" s="341"/>
      <c r="D2282" s="313"/>
      <c r="E2282" s="313"/>
      <c r="F2282" s="315"/>
      <c r="G2282" s="349"/>
      <c r="H2282" s="385"/>
      <c r="I2282" s="401"/>
      <c r="J2282" s="385"/>
      <c r="K2282" s="389"/>
      <c r="L2282" s="389"/>
      <c r="M2282" s="393"/>
      <c r="N2282" s="394"/>
      <c r="O2282" s="353"/>
      <c r="P2282" s="353"/>
      <c r="Q2282" s="357"/>
      <c r="R2282" s="358"/>
    </row>
    <row r="2283" spans="1:22" ht="19.5" customHeight="1" thickBot="1">
      <c r="A2283" s="313"/>
      <c r="B2283" s="398"/>
      <c r="C2283" s="341"/>
      <c r="D2283" s="314"/>
      <c r="E2283" s="314"/>
      <c r="F2283" s="316"/>
      <c r="G2283" s="350"/>
      <c r="H2283" s="386"/>
      <c r="I2283" s="402"/>
      <c r="J2283" s="386"/>
      <c r="K2283" s="389"/>
      <c r="L2283" s="389"/>
      <c r="M2283" s="393"/>
      <c r="N2283" s="394"/>
      <c r="O2283" s="353"/>
      <c r="P2283" s="353"/>
      <c r="Q2283" s="357"/>
      <c r="R2283" s="358"/>
    </row>
    <row r="2284" spans="1:22" ht="45" customHeight="1">
      <c r="A2284" s="313"/>
      <c r="B2284" s="398"/>
      <c r="C2284" s="25" t="s">
        <v>66</v>
      </c>
      <c r="D2284" s="361" t="str">
        <f>IF('様式第６号(2)'!T333="","",'様式第６号(2)'!T333)</f>
        <v/>
      </c>
      <c r="E2284" s="361" t="str">
        <f>IF('様式第６号(3)'!W326="","",'様式第６号(3)'!W326)</f>
        <v/>
      </c>
      <c r="F2284" s="363" t="str">
        <f>IF(OR(D2284="",E2284=""),"",D2284+E2284)</f>
        <v/>
      </c>
      <c r="G2284" s="365" t="str">
        <f>IF(F2284&lt;=F2292,D2284,"")</f>
        <v/>
      </c>
      <c r="H2284" s="367" t="str">
        <f>IF(F2284&lt;=F2292,E2284,"")</f>
        <v/>
      </c>
      <c r="I2284" s="369" t="str">
        <f>IF('様式第６号(2)'!V333="","",'様式第６号(2)'!V333)</f>
        <v/>
      </c>
      <c r="J2284" s="371" t="str">
        <f>IF('様式第６号(3)'!P326="","",'様式第６号(3)'!P326)</f>
        <v/>
      </c>
      <c r="K2284" s="389"/>
      <c r="L2284" s="389"/>
      <c r="M2284" s="393"/>
      <c r="N2284" s="394"/>
      <c r="O2284" s="353"/>
      <c r="P2284" s="353"/>
      <c r="Q2284" s="357"/>
      <c r="R2284" s="358"/>
    </row>
    <row r="2285" spans="1:22" ht="19.5" customHeight="1" thickBot="1">
      <c r="A2285" s="313"/>
      <c r="B2285" s="398"/>
      <c r="C2285" s="340"/>
      <c r="D2285" s="362"/>
      <c r="E2285" s="362"/>
      <c r="F2285" s="364"/>
      <c r="G2285" s="366"/>
      <c r="H2285" s="368"/>
      <c r="I2285" s="370"/>
      <c r="J2285" s="372"/>
      <c r="K2285" s="390"/>
      <c r="L2285" s="390"/>
      <c r="M2285" s="395"/>
      <c r="N2285" s="396"/>
      <c r="O2285" s="354"/>
      <c r="P2285" s="354"/>
      <c r="Q2285" s="359"/>
      <c r="R2285" s="360"/>
    </row>
    <row r="2286" spans="1:22" ht="28.5" customHeight="1" thickBot="1">
      <c r="A2286" s="313"/>
      <c r="B2286" s="398"/>
      <c r="C2286" s="341"/>
      <c r="D2286" s="12" t="s">
        <v>11</v>
      </c>
      <c r="E2286" s="12" t="s">
        <v>12</v>
      </c>
      <c r="F2286" s="26" t="s">
        <v>13</v>
      </c>
      <c r="G2286" s="334" t="s">
        <v>67</v>
      </c>
      <c r="H2286" s="335"/>
      <c r="I2286" s="42" t="s">
        <v>68</v>
      </c>
      <c r="J2286" s="27" t="s">
        <v>69</v>
      </c>
      <c r="K2286" s="342" t="s">
        <v>70</v>
      </c>
      <c r="L2286" s="342"/>
      <c r="M2286" s="342"/>
      <c r="N2286" s="335"/>
    </row>
    <row r="2287" spans="1:22" ht="41.25" customHeight="1" thickBot="1">
      <c r="A2287" s="313"/>
      <c r="B2287" s="343" t="str">
        <f>IF('様式第６号(2)'!D333="","",'様式第６号(2)'!D333)</f>
        <v/>
      </c>
      <c r="C2287" s="341"/>
      <c r="D2287" s="313" t="s">
        <v>71</v>
      </c>
      <c r="E2287" s="313" t="s">
        <v>72</v>
      </c>
      <c r="F2287" s="315" t="s">
        <v>73</v>
      </c>
      <c r="G2287" s="42" t="s">
        <v>74</v>
      </c>
      <c r="H2287" s="27" t="s">
        <v>75</v>
      </c>
      <c r="I2287" s="42" t="s">
        <v>74</v>
      </c>
      <c r="J2287" s="27" t="s">
        <v>75</v>
      </c>
      <c r="K2287" s="345" t="s">
        <v>57</v>
      </c>
      <c r="L2287" s="346"/>
      <c r="M2287" s="347" t="s">
        <v>76</v>
      </c>
      <c r="N2287" s="346"/>
      <c r="O2287" s="28"/>
      <c r="P2287" s="4"/>
      <c r="Q2287" s="4"/>
    </row>
    <row r="2288" spans="1:22" ht="18.75" customHeight="1">
      <c r="A2288" s="313"/>
      <c r="B2288" s="343"/>
      <c r="C2288" s="29" t="s">
        <v>78</v>
      </c>
      <c r="D2288" s="313"/>
      <c r="E2288" s="313"/>
      <c r="F2288" s="315"/>
      <c r="G2288" s="348" t="s">
        <v>79</v>
      </c>
      <c r="H2288" s="384" t="s">
        <v>80</v>
      </c>
      <c r="I2288" s="387" t="str">
        <f>IF(E2292="","",MIN(G2284,G2292)+SUM(I2284))</f>
        <v/>
      </c>
      <c r="J2288" s="333" t="str">
        <f>IF(E2292="","",MIN(H2284,H2292)+SUM(J2284))</f>
        <v/>
      </c>
      <c r="K2288" s="373" t="str">
        <f>IF('様式第６号(2)'!AB333="","",'様式第６号(2)'!AB333)</f>
        <v/>
      </c>
      <c r="L2288" s="373"/>
      <c r="M2288" s="375" t="str">
        <f>IF('様式第６号(3)'!V326="","",'様式第６号(3)'!V326)</f>
        <v/>
      </c>
      <c r="N2288" s="376"/>
      <c r="P2288" s="4"/>
      <c r="Q2288" s="4"/>
    </row>
    <row r="2289" spans="1:22" ht="19.5" customHeight="1" thickBot="1">
      <c r="A2289" s="313"/>
      <c r="B2289" s="343"/>
      <c r="C2289" s="379" t="str">
        <f>IFERROR(C2285/C2281,"")</f>
        <v/>
      </c>
      <c r="D2289" s="313"/>
      <c r="E2289" s="313"/>
      <c r="F2289" s="315"/>
      <c r="G2289" s="349"/>
      <c r="H2289" s="385"/>
      <c r="I2289" s="328"/>
      <c r="J2289" s="330"/>
      <c r="K2289" s="373"/>
      <c r="L2289" s="373"/>
      <c r="M2289" s="375"/>
      <c r="N2289" s="376"/>
      <c r="P2289" s="4"/>
      <c r="Q2289" s="4"/>
    </row>
    <row r="2290" spans="1:22" ht="15.75" customHeight="1">
      <c r="A2290" s="313"/>
      <c r="B2290" s="343"/>
      <c r="C2290" s="380"/>
      <c r="D2290" s="313"/>
      <c r="E2290" s="313"/>
      <c r="F2290" s="315"/>
      <c r="G2290" s="349"/>
      <c r="H2290" s="385"/>
      <c r="I2290" s="30" t="s">
        <v>35</v>
      </c>
      <c r="J2290" s="31" t="s">
        <v>35</v>
      </c>
      <c r="K2290" s="373"/>
      <c r="L2290" s="373"/>
      <c r="M2290" s="375"/>
      <c r="N2290" s="376"/>
      <c r="P2290" s="4"/>
      <c r="Q2290" s="4"/>
    </row>
    <row r="2291" spans="1:22" ht="18.75" customHeight="1" thickBot="1">
      <c r="A2291" s="313"/>
      <c r="B2291" s="343"/>
      <c r="C2291" s="32" t="s">
        <v>82</v>
      </c>
      <c r="D2291" s="314"/>
      <c r="E2291" s="314"/>
      <c r="F2291" s="316"/>
      <c r="G2291" s="350"/>
      <c r="H2291" s="386"/>
      <c r="I2291" s="54">
        <f>'様式第６号(2)'!$I$18</f>
        <v>0</v>
      </c>
      <c r="J2291" s="55">
        <f>'様式第６号(3)'!$I$18</f>
        <v>0</v>
      </c>
      <c r="K2291" s="373"/>
      <c r="L2291" s="373"/>
      <c r="M2291" s="375"/>
      <c r="N2291" s="376"/>
      <c r="P2291" s="4"/>
      <c r="Q2291" s="4"/>
    </row>
    <row r="2292" spans="1:22" ht="45" customHeight="1">
      <c r="A2292" s="313"/>
      <c r="B2292" s="343"/>
      <c r="C2292" s="379" t="str">
        <f>IF(OR(C2281="",C2285=""),"",IF(AND(C2289&gt;=0.85,C2289&lt;=1.15),"○","×"))</f>
        <v/>
      </c>
      <c r="D2292" s="382" t="str">
        <f>IF(C2281="","",C2281)</f>
        <v/>
      </c>
      <c r="E2292" s="336"/>
      <c r="F2292" s="338" t="str">
        <f>IFERROR(D2292*E2292,"")</f>
        <v/>
      </c>
      <c r="G2292" s="327" t="str">
        <f>IF(F2292&lt;F2284,ROUNDUP(F2292*D2284/ F2284,0),"")</f>
        <v/>
      </c>
      <c r="H2292" s="329" t="str">
        <f>IF(F2292&lt;F2284,ROUNDUP(F2292*E2284/ F2284,0),"")</f>
        <v/>
      </c>
      <c r="I2292" s="331" t="str">
        <f>IFERROR(ROUNDUP(I2288*I2291,0),"")</f>
        <v/>
      </c>
      <c r="J2292" s="333" t="str">
        <f>IFERROR(ROUNDUP(J2288*J2291,0),"")</f>
        <v/>
      </c>
      <c r="K2292" s="373"/>
      <c r="L2292" s="373"/>
      <c r="M2292" s="375"/>
      <c r="N2292" s="376"/>
      <c r="P2292" s="4"/>
      <c r="Q2292" s="4"/>
    </row>
    <row r="2293" spans="1:22" ht="19.5" customHeight="1" thickBot="1">
      <c r="A2293" s="314"/>
      <c r="B2293" s="344"/>
      <c r="C2293" s="381"/>
      <c r="D2293" s="383"/>
      <c r="E2293" s="337"/>
      <c r="F2293" s="339"/>
      <c r="G2293" s="328"/>
      <c r="H2293" s="330"/>
      <c r="I2293" s="332"/>
      <c r="J2293" s="330"/>
      <c r="K2293" s="374"/>
      <c r="L2293" s="374"/>
      <c r="M2293" s="377"/>
      <c r="N2293" s="378"/>
      <c r="P2293" s="33"/>
      <c r="Q2293" s="34"/>
      <c r="R2293" s="34"/>
    </row>
    <row r="2294" spans="1:22" ht="24" customHeight="1" thickBot="1">
      <c r="A2294" s="10" t="s">
        <v>108</v>
      </c>
      <c r="B2294" s="11" t="s">
        <v>84</v>
      </c>
      <c r="C2294" s="12" t="s">
        <v>7</v>
      </c>
      <c r="D2294" s="12" t="s">
        <v>8</v>
      </c>
      <c r="E2294" s="12" t="s">
        <v>9</v>
      </c>
      <c r="F2294" s="13" t="s">
        <v>10</v>
      </c>
      <c r="G2294" s="334" t="s">
        <v>44</v>
      </c>
      <c r="H2294" s="335"/>
      <c r="I2294" s="334" t="s">
        <v>45</v>
      </c>
      <c r="J2294" s="335"/>
      <c r="K2294" s="318" t="s">
        <v>46</v>
      </c>
      <c r="L2294" s="403"/>
      <c r="M2294" s="403"/>
      <c r="N2294" s="319"/>
      <c r="O2294" s="404" t="s">
        <v>47</v>
      </c>
      <c r="P2294" s="404"/>
      <c r="Q2294" s="404"/>
      <c r="R2294" s="346"/>
      <c r="T2294" s="14"/>
      <c r="U2294" s="14"/>
      <c r="V2294" s="14"/>
    </row>
    <row r="2295" spans="1:22" ht="31.5" customHeight="1" thickBot="1">
      <c r="A2295" s="313">
        <v>142</v>
      </c>
      <c r="B2295" s="15" t="s">
        <v>48</v>
      </c>
      <c r="C2295" s="11" t="s">
        <v>49</v>
      </c>
      <c r="D2295" s="313" t="s">
        <v>50</v>
      </c>
      <c r="E2295" s="313" t="s">
        <v>51</v>
      </c>
      <c r="F2295" s="315" t="s">
        <v>52</v>
      </c>
      <c r="G2295" s="16" t="s">
        <v>53</v>
      </c>
      <c r="H2295" s="17" t="s">
        <v>54</v>
      </c>
      <c r="I2295" s="18" t="s">
        <v>53</v>
      </c>
      <c r="J2295" s="17" t="s">
        <v>54</v>
      </c>
      <c r="K2295" s="317" t="s">
        <v>55</v>
      </c>
      <c r="L2295" s="318"/>
      <c r="M2295" s="320" t="s">
        <v>56</v>
      </c>
      <c r="N2295" s="317"/>
      <c r="O2295" s="321" t="s">
        <v>57</v>
      </c>
      <c r="P2295" s="321"/>
      <c r="Q2295" s="323" t="s">
        <v>58</v>
      </c>
      <c r="R2295" s="324"/>
      <c r="T2295" s="19"/>
      <c r="U2295" s="43"/>
      <c r="V2295" s="20"/>
    </row>
    <row r="2296" spans="1:22" ht="24" customHeight="1" thickBot="1">
      <c r="A2296" s="313"/>
      <c r="B2296" s="397" t="str">
        <f>IF('様式第６号(2)'!B335="","",'様式第６号(2)'!B335)</f>
        <v/>
      </c>
      <c r="C2296" s="21" t="s">
        <v>59</v>
      </c>
      <c r="D2296" s="313"/>
      <c r="E2296" s="313"/>
      <c r="F2296" s="315"/>
      <c r="G2296" s="348" t="s">
        <v>60</v>
      </c>
      <c r="H2296" s="399" t="s">
        <v>61</v>
      </c>
      <c r="I2296" s="400" t="s">
        <v>62</v>
      </c>
      <c r="J2296" s="384" t="s">
        <v>63</v>
      </c>
      <c r="K2296" s="319"/>
      <c r="L2296" s="318"/>
      <c r="M2296" s="320"/>
      <c r="N2296" s="317"/>
      <c r="O2296" s="322"/>
      <c r="P2296" s="322"/>
      <c r="Q2296" s="325"/>
      <c r="R2296" s="326"/>
    </row>
    <row r="2297" spans="1:22" ht="17.25" customHeight="1">
      <c r="A2297" s="313"/>
      <c r="B2297" s="398"/>
      <c r="C2297" s="340"/>
      <c r="D2297" s="313"/>
      <c r="E2297" s="313"/>
      <c r="F2297" s="315"/>
      <c r="G2297" s="349"/>
      <c r="H2297" s="385"/>
      <c r="I2297" s="401"/>
      <c r="J2297" s="385"/>
      <c r="K2297" s="388" t="str">
        <f>IFERROR((IF((I2308+J2308)&gt;12000*E2308,ROUNDUP(12000*E2308*I2308/(I2308+J2308),0),"")),"")</f>
        <v/>
      </c>
      <c r="L2297" s="388"/>
      <c r="M2297" s="391" t="str">
        <f>IFERROR((IF((I2308+J2308)&gt;12000*E2308,ROUNDUP(12000*E2308*J2308/(I2308+J2308),0),"")),"")</f>
        <v/>
      </c>
      <c r="N2297" s="392"/>
      <c r="O2297" s="351" t="str">
        <f>IF(AND(I2308="",K2297=""),"",MIN(I2308,K2297)+K2304)</f>
        <v/>
      </c>
      <c r="P2297" s="352"/>
      <c r="Q2297" s="355" t="str">
        <f>IF(AND(J2308="",M2297=""),"",MIN(J2308,M2297)+M2304)</f>
        <v/>
      </c>
      <c r="R2297" s="356"/>
    </row>
    <row r="2298" spans="1:22" ht="15.75" customHeight="1">
      <c r="A2298" s="313"/>
      <c r="B2298" s="398"/>
      <c r="C2298" s="341"/>
      <c r="D2298" s="313"/>
      <c r="E2298" s="313"/>
      <c r="F2298" s="315"/>
      <c r="G2298" s="349"/>
      <c r="H2298" s="385"/>
      <c r="I2298" s="401"/>
      <c r="J2298" s="385"/>
      <c r="K2298" s="389"/>
      <c r="L2298" s="389"/>
      <c r="M2298" s="393"/>
      <c r="N2298" s="394"/>
      <c r="O2298" s="353"/>
      <c r="P2298" s="353"/>
      <c r="Q2298" s="357"/>
      <c r="R2298" s="358"/>
    </row>
    <row r="2299" spans="1:22" ht="19.5" customHeight="1" thickBot="1">
      <c r="A2299" s="313"/>
      <c r="B2299" s="398"/>
      <c r="C2299" s="341"/>
      <c r="D2299" s="314"/>
      <c r="E2299" s="314"/>
      <c r="F2299" s="316"/>
      <c r="G2299" s="350"/>
      <c r="H2299" s="386"/>
      <c r="I2299" s="402"/>
      <c r="J2299" s="386"/>
      <c r="K2299" s="389"/>
      <c r="L2299" s="389"/>
      <c r="M2299" s="393"/>
      <c r="N2299" s="394"/>
      <c r="O2299" s="353"/>
      <c r="P2299" s="353"/>
      <c r="Q2299" s="357"/>
      <c r="R2299" s="358"/>
    </row>
    <row r="2300" spans="1:22" ht="45" customHeight="1">
      <c r="A2300" s="313"/>
      <c r="B2300" s="398"/>
      <c r="C2300" s="25" t="s">
        <v>66</v>
      </c>
      <c r="D2300" s="361" t="str">
        <f>IF('様式第６号(2)'!T335="","",'様式第６号(2)'!T335)</f>
        <v/>
      </c>
      <c r="E2300" s="361" t="str">
        <f>IF('様式第６号(3)'!W328="","",'様式第６号(3)'!W328)</f>
        <v/>
      </c>
      <c r="F2300" s="363" t="str">
        <f>IF(OR(D2300="",E2300=""),"",D2300+E2300)</f>
        <v/>
      </c>
      <c r="G2300" s="365" t="str">
        <f>IF(F2300&lt;=F2308,D2300,"")</f>
        <v/>
      </c>
      <c r="H2300" s="367" t="str">
        <f>IF(F2300&lt;=F2308,E2300,"")</f>
        <v/>
      </c>
      <c r="I2300" s="369" t="str">
        <f>IF('様式第６号(2)'!V335="","",'様式第６号(2)'!V335)</f>
        <v/>
      </c>
      <c r="J2300" s="371" t="str">
        <f>IF('様式第６号(3)'!P328="","",'様式第６号(3)'!P328)</f>
        <v/>
      </c>
      <c r="K2300" s="389"/>
      <c r="L2300" s="389"/>
      <c r="M2300" s="393"/>
      <c r="N2300" s="394"/>
      <c r="O2300" s="353"/>
      <c r="P2300" s="353"/>
      <c r="Q2300" s="357"/>
      <c r="R2300" s="358"/>
    </row>
    <row r="2301" spans="1:22" ht="19.5" customHeight="1" thickBot="1">
      <c r="A2301" s="313"/>
      <c r="B2301" s="398"/>
      <c r="C2301" s="340"/>
      <c r="D2301" s="362"/>
      <c r="E2301" s="362"/>
      <c r="F2301" s="364"/>
      <c r="G2301" s="366"/>
      <c r="H2301" s="368"/>
      <c r="I2301" s="370"/>
      <c r="J2301" s="372"/>
      <c r="K2301" s="390"/>
      <c r="L2301" s="390"/>
      <c r="M2301" s="395"/>
      <c r="N2301" s="396"/>
      <c r="O2301" s="354"/>
      <c r="P2301" s="354"/>
      <c r="Q2301" s="359"/>
      <c r="R2301" s="360"/>
    </row>
    <row r="2302" spans="1:22" ht="28.5" customHeight="1" thickBot="1">
      <c r="A2302" s="313"/>
      <c r="B2302" s="398"/>
      <c r="C2302" s="341"/>
      <c r="D2302" s="12" t="s">
        <v>11</v>
      </c>
      <c r="E2302" s="12" t="s">
        <v>12</v>
      </c>
      <c r="F2302" s="26" t="s">
        <v>13</v>
      </c>
      <c r="G2302" s="334" t="s">
        <v>67</v>
      </c>
      <c r="H2302" s="335"/>
      <c r="I2302" s="42" t="s">
        <v>68</v>
      </c>
      <c r="J2302" s="27" t="s">
        <v>69</v>
      </c>
      <c r="K2302" s="342" t="s">
        <v>70</v>
      </c>
      <c r="L2302" s="342"/>
      <c r="M2302" s="342"/>
      <c r="N2302" s="335"/>
    </row>
    <row r="2303" spans="1:22" ht="41.25" customHeight="1" thickBot="1">
      <c r="A2303" s="313"/>
      <c r="B2303" s="343" t="str">
        <f>IF('様式第６号(2)'!D335="","",'様式第６号(2)'!D335)</f>
        <v/>
      </c>
      <c r="C2303" s="341"/>
      <c r="D2303" s="313" t="s">
        <v>71</v>
      </c>
      <c r="E2303" s="313" t="s">
        <v>72</v>
      </c>
      <c r="F2303" s="315" t="s">
        <v>73</v>
      </c>
      <c r="G2303" s="42" t="s">
        <v>74</v>
      </c>
      <c r="H2303" s="27" t="s">
        <v>75</v>
      </c>
      <c r="I2303" s="42" t="s">
        <v>74</v>
      </c>
      <c r="J2303" s="27" t="s">
        <v>75</v>
      </c>
      <c r="K2303" s="345" t="s">
        <v>57</v>
      </c>
      <c r="L2303" s="346"/>
      <c r="M2303" s="347" t="s">
        <v>76</v>
      </c>
      <c r="N2303" s="346"/>
      <c r="O2303" s="28"/>
      <c r="P2303" s="4"/>
      <c r="Q2303" s="4"/>
      <c r="T2303" s="3"/>
      <c r="U2303" s="3"/>
      <c r="V2303" s="3"/>
    </row>
    <row r="2304" spans="1:22" ht="18.75" customHeight="1">
      <c r="A2304" s="313"/>
      <c r="B2304" s="343"/>
      <c r="C2304" s="29" t="s">
        <v>78</v>
      </c>
      <c r="D2304" s="313"/>
      <c r="E2304" s="313"/>
      <c r="F2304" s="315"/>
      <c r="G2304" s="348" t="s">
        <v>79</v>
      </c>
      <c r="H2304" s="384" t="s">
        <v>80</v>
      </c>
      <c r="I2304" s="387" t="str">
        <f>IF(E2308="","",MIN(G2300,G2308)+SUM(I2300))</f>
        <v/>
      </c>
      <c r="J2304" s="333" t="str">
        <f>IF(E2308="","",MIN(H2300,H2308)+SUM(J2300))</f>
        <v/>
      </c>
      <c r="K2304" s="373" t="str">
        <f>IF('様式第６号(2)'!AB335="","",'様式第６号(2)'!AB335)</f>
        <v/>
      </c>
      <c r="L2304" s="373"/>
      <c r="M2304" s="375" t="str">
        <f>IF('様式第６号(3)'!V328="","",'様式第６号(3)'!V328)</f>
        <v/>
      </c>
      <c r="N2304" s="376"/>
      <c r="P2304" s="4"/>
      <c r="Q2304" s="4"/>
      <c r="T2304" s="3"/>
      <c r="U2304" s="3"/>
      <c r="V2304" s="3"/>
    </row>
    <row r="2305" spans="1:22" ht="19.5" customHeight="1" thickBot="1">
      <c r="A2305" s="313"/>
      <c r="B2305" s="343"/>
      <c r="C2305" s="379" t="str">
        <f>IFERROR(C2301/C2297,"")</f>
        <v/>
      </c>
      <c r="D2305" s="313"/>
      <c r="E2305" s="313"/>
      <c r="F2305" s="315"/>
      <c r="G2305" s="349"/>
      <c r="H2305" s="385"/>
      <c r="I2305" s="328"/>
      <c r="J2305" s="330"/>
      <c r="K2305" s="373"/>
      <c r="L2305" s="373"/>
      <c r="M2305" s="375"/>
      <c r="N2305" s="376"/>
      <c r="P2305" s="4"/>
      <c r="Q2305" s="4"/>
      <c r="T2305" s="3"/>
      <c r="U2305" s="3"/>
      <c r="V2305" s="3"/>
    </row>
    <row r="2306" spans="1:22" ht="15.75" customHeight="1">
      <c r="A2306" s="313"/>
      <c r="B2306" s="343"/>
      <c r="C2306" s="380"/>
      <c r="D2306" s="313"/>
      <c r="E2306" s="313"/>
      <c r="F2306" s="315"/>
      <c r="G2306" s="349"/>
      <c r="H2306" s="385"/>
      <c r="I2306" s="30" t="s">
        <v>35</v>
      </c>
      <c r="J2306" s="31" t="s">
        <v>35</v>
      </c>
      <c r="K2306" s="373"/>
      <c r="L2306" s="373"/>
      <c r="M2306" s="375"/>
      <c r="N2306" s="376"/>
      <c r="P2306" s="4"/>
      <c r="Q2306" s="4"/>
      <c r="T2306" s="3"/>
      <c r="U2306" s="3"/>
      <c r="V2306" s="3"/>
    </row>
    <row r="2307" spans="1:22" ht="18.75" customHeight="1" thickBot="1">
      <c r="A2307" s="313"/>
      <c r="B2307" s="343"/>
      <c r="C2307" s="32" t="s">
        <v>82</v>
      </c>
      <c r="D2307" s="314"/>
      <c r="E2307" s="314"/>
      <c r="F2307" s="316"/>
      <c r="G2307" s="350"/>
      <c r="H2307" s="386"/>
      <c r="I2307" s="54">
        <f>'様式第６号(2)'!$I$18</f>
        <v>0</v>
      </c>
      <c r="J2307" s="55">
        <f>'様式第６号(3)'!$I$18</f>
        <v>0</v>
      </c>
      <c r="K2307" s="373"/>
      <c r="L2307" s="373"/>
      <c r="M2307" s="375"/>
      <c r="N2307" s="376"/>
      <c r="P2307" s="4"/>
      <c r="Q2307" s="4"/>
      <c r="T2307" s="3"/>
      <c r="U2307" s="3"/>
      <c r="V2307" s="3"/>
    </row>
    <row r="2308" spans="1:22" ht="45" customHeight="1">
      <c r="A2308" s="313"/>
      <c r="B2308" s="343"/>
      <c r="C2308" s="379" t="str">
        <f>IF(OR(C2297="",C2301=""),"",IF(AND(C2305&gt;=0.85,C2305&lt;=1.15),"○","×"))</f>
        <v/>
      </c>
      <c r="D2308" s="382" t="str">
        <f>IF(C2297="","",C2297)</f>
        <v/>
      </c>
      <c r="E2308" s="336"/>
      <c r="F2308" s="338" t="str">
        <f>IFERROR(D2308*E2308,"")</f>
        <v/>
      </c>
      <c r="G2308" s="327" t="str">
        <f>IF(F2308&lt;F2300,ROUNDUP(F2308*D2300/ F2300,0),"")</f>
        <v/>
      </c>
      <c r="H2308" s="329" t="str">
        <f>IF(F2308&lt;F2300,ROUNDUP(F2308*E2300/ F2300,0),"")</f>
        <v/>
      </c>
      <c r="I2308" s="331" t="str">
        <f>IFERROR(ROUNDUP(I2304*I2307,0),"")</f>
        <v/>
      </c>
      <c r="J2308" s="333" t="str">
        <f>IFERROR(ROUNDUP(J2304*J2307,0),"")</f>
        <v/>
      </c>
      <c r="K2308" s="373"/>
      <c r="L2308" s="373"/>
      <c r="M2308" s="375"/>
      <c r="N2308" s="376"/>
      <c r="P2308" s="4"/>
      <c r="Q2308" s="4"/>
      <c r="T2308" s="3"/>
      <c r="U2308" s="3"/>
      <c r="V2308" s="3"/>
    </row>
    <row r="2309" spans="1:22" ht="19.5" customHeight="1" thickBot="1">
      <c r="A2309" s="314"/>
      <c r="B2309" s="344"/>
      <c r="C2309" s="381"/>
      <c r="D2309" s="383"/>
      <c r="E2309" s="337"/>
      <c r="F2309" s="339"/>
      <c r="G2309" s="328"/>
      <c r="H2309" s="330"/>
      <c r="I2309" s="332"/>
      <c r="J2309" s="330"/>
      <c r="K2309" s="374"/>
      <c r="L2309" s="374"/>
      <c r="M2309" s="377"/>
      <c r="N2309" s="378"/>
      <c r="P2309" s="33"/>
      <c r="Q2309" s="34"/>
      <c r="R2309" s="34"/>
    </row>
    <row r="2310" spans="1:22" ht="24" customHeight="1" thickBot="1">
      <c r="A2310" s="10" t="s">
        <v>108</v>
      </c>
      <c r="B2310" s="11" t="s">
        <v>84</v>
      </c>
      <c r="C2310" s="12" t="s">
        <v>7</v>
      </c>
      <c r="D2310" s="12" t="s">
        <v>8</v>
      </c>
      <c r="E2310" s="12" t="s">
        <v>9</v>
      </c>
      <c r="F2310" s="13" t="s">
        <v>10</v>
      </c>
      <c r="G2310" s="334" t="s">
        <v>44</v>
      </c>
      <c r="H2310" s="335"/>
      <c r="I2310" s="334" t="s">
        <v>45</v>
      </c>
      <c r="J2310" s="335"/>
      <c r="K2310" s="318" t="s">
        <v>46</v>
      </c>
      <c r="L2310" s="403"/>
      <c r="M2310" s="403"/>
      <c r="N2310" s="319"/>
      <c r="O2310" s="404" t="s">
        <v>47</v>
      </c>
      <c r="P2310" s="404"/>
      <c r="Q2310" s="404"/>
      <c r="R2310" s="346"/>
      <c r="T2310" s="14"/>
      <c r="U2310" s="14"/>
      <c r="V2310" s="14"/>
    </row>
    <row r="2311" spans="1:22" ht="31.5" customHeight="1" thickBot="1">
      <c r="A2311" s="313">
        <v>143</v>
      </c>
      <c r="B2311" s="15" t="s">
        <v>48</v>
      </c>
      <c r="C2311" s="11" t="s">
        <v>49</v>
      </c>
      <c r="D2311" s="313" t="s">
        <v>50</v>
      </c>
      <c r="E2311" s="313" t="s">
        <v>51</v>
      </c>
      <c r="F2311" s="315" t="s">
        <v>52</v>
      </c>
      <c r="G2311" s="16" t="s">
        <v>53</v>
      </c>
      <c r="H2311" s="17" t="s">
        <v>54</v>
      </c>
      <c r="I2311" s="18" t="s">
        <v>53</v>
      </c>
      <c r="J2311" s="17" t="s">
        <v>54</v>
      </c>
      <c r="K2311" s="317" t="s">
        <v>55</v>
      </c>
      <c r="L2311" s="318"/>
      <c r="M2311" s="320" t="s">
        <v>56</v>
      </c>
      <c r="N2311" s="317"/>
      <c r="O2311" s="321" t="s">
        <v>57</v>
      </c>
      <c r="P2311" s="321"/>
      <c r="Q2311" s="323" t="s">
        <v>58</v>
      </c>
      <c r="R2311" s="324"/>
      <c r="T2311" s="19"/>
      <c r="U2311" s="43"/>
      <c r="V2311" s="20"/>
    </row>
    <row r="2312" spans="1:22" ht="24" customHeight="1" thickBot="1">
      <c r="A2312" s="313"/>
      <c r="B2312" s="397" t="str">
        <f>IF('様式第６号(2)'!B337="","",'様式第６号(2)'!B337)</f>
        <v/>
      </c>
      <c r="C2312" s="21" t="s">
        <v>59</v>
      </c>
      <c r="D2312" s="313"/>
      <c r="E2312" s="313"/>
      <c r="F2312" s="315"/>
      <c r="G2312" s="348" t="s">
        <v>60</v>
      </c>
      <c r="H2312" s="399" t="s">
        <v>61</v>
      </c>
      <c r="I2312" s="400" t="s">
        <v>62</v>
      </c>
      <c r="J2312" s="384" t="s">
        <v>63</v>
      </c>
      <c r="K2312" s="319"/>
      <c r="L2312" s="318"/>
      <c r="M2312" s="320"/>
      <c r="N2312" s="317"/>
      <c r="O2312" s="322"/>
      <c r="P2312" s="322"/>
      <c r="Q2312" s="325"/>
      <c r="R2312" s="326"/>
    </row>
    <row r="2313" spans="1:22" ht="17.25" customHeight="1">
      <c r="A2313" s="313"/>
      <c r="B2313" s="398"/>
      <c r="C2313" s="340"/>
      <c r="D2313" s="313"/>
      <c r="E2313" s="313"/>
      <c r="F2313" s="315"/>
      <c r="G2313" s="349"/>
      <c r="H2313" s="385"/>
      <c r="I2313" s="401"/>
      <c r="J2313" s="385"/>
      <c r="K2313" s="388" t="str">
        <f>IFERROR((IF((I2324+J2324)&gt;12000*E2324,ROUNDUP(12000*E2324*I2324/(I2324+J2324),0),"")),"")</f>
        <v/>
      </c>
      <c r="L2313" s="388"/>
      <c r="M2313" s="391" t="str">
        <f>IFERROR((IF((I2324+J2324)&gt;12000*E2324,ROUNDUP(12000*E2324*J2324/(I2324+J2324),0),"")),"")</f>
        <v/>
      </c>
      <c r="N2313" s="392"/>
      <c r="O2313" s="351" t="str">
        <f>IF(AND(I2324="",K2313=""),"",MIN(I2324,K2313)+K2320)</f>
        <v/>
      </c>
      <c r="P2313" s="352"/>
      <c r="Q2313" s="355" t="str">
        <f>IF(AND(J2324="",M2313=""),"",MIN(J2324,M2313)+M2320)</f>
        <v/>
      </c>
      <c r="R2313" s="356"/>
    </row>
    <row r="2314" spans="1:22" ht="15.75" customHeight="1">
      <c r="A2314" s="313"/>
      <c r="B2314" s="398"/>
      <c r="C2314" s="341"/>
      <c r="D2314" s="313"/>
      <c r="E2314" s="313"/>
      <c r="F2314" s="315"/>
      <c r="G2314" s="349"/>
      <c r="H2314" s="385"/>
      <c r="I2314" s="401"/>
      <c r="J2314" s="385"/>
      <c r="K2314" s="389"/>
      <c r="L2314" s="389"/>
      <c r="M2314" s="393"/>
      <c r="N2314" s="394"/>
      <c r="O2314" s="353"/>
      <c r="P2314" s="353"/>
      <c r="Q2314" s="357"/>
      <c r="R2314" s="358"/>
    </row>
    <row r="2315" spans="1:22" ht="19.5" customHeight="1" thickBot="1">
      <c r="A2315" s="313"/>
      <c r="B2315" s="398"/>
      <c r="C2315" s="341"/>
      <c r="D2315" s="314"/>
      <c r="E2315" s="314"/>
      <c r="F2315" s="316"/>
      <c r="G2315" s="350"/>
      <c r="H2315" s="386"/>
      <c r="I2315" s="402"/>
      <c r="J2315" s="386"/>
      <c r="K2315" s="389"/>
      <c r="L2315" s="389"/>
      <c r="M2315" s="393"/>
      <c r="N2315" s="394"/>
      <c r="O2315" s="353"/>
      <c r="P2315" s="353"/>
      <c r="Q2315" s="357"/>
      <c r="R2315" s="358"/>
    </row>
    <row r="2316" spans="1:22" ht="45" customHeight="1">
      <c r="A2316" s="313"/>
      <c r="B2316" s="398"/>
      <c r="C2316" s="25" t="s">
        <v>66</v>
      </c>
      <c r="D2316" s="361" t="str">
        <f>IF('様式第６号(2)'!T337="","",'様式第６号(2)'!T337)</f>
        <v/>
      </c>
      <c r="E2316" s="361" t="str">
        <f>IF('様式第６号(3)'!W330="","",'様式第６号(3)'!W330)</f>
        <v/>
      </c>
      <c r="F2316" s="363" t="str">
        <f>IF(OR(D2316="",E2316=""),"",D2316+E2316)</f>
        <v/>
      </c>
      <c r="G2316" s="365" t="str">
        <f>IF(F2316&lt;=F2324,D2316,"")</f>
        <v/>
      </c>
      <c r="H2316" s="367" t="str">
        <f>IF(F2316&lt;=F2324,E2316,"")</f>
        <v/>
      </c>
      <c r="I2316" s="369" t="str">
        <f>IF('様式第６号(2)'!V337="","",'様式第６号(2)'!V337)</f>
        <v/>
      </c>
      <c r="J2316" s="371" t="str">
        <f>IF('様式第６号(3)'!P330="","",'様式第６号(3)'!P330)</f>
        <v/>
      </c>
      <c r="K2316" s="389"/>
      <c r="L2316" s="389"/>
      <c r="M2316" s="393"/>
      <c r="N2316" s="394"/>
      <c r="O2316" s="353"/>
      <c r="P2316" s="353"/>
      <c r="Q2316" s="357"/>
      <c r="R2316" s="358"/>
    </row>
    <row r="2317" spans="1:22" ht="19.5" customHeight="1" thickBot="1">
      <c r="A2317" s="313"/>
      <c r="B2317" s="398"/>
      <c r="C2317" s="340"/>
      <c r="D2317" s="362"/>
      <c r="E2317" s="362"/>
      <c r="F2317" s="364"/>
      <c r="G2317" s="366"/>
      <c r="H2317" s="368"/>
      <c r="I2317" s="370"/>
      <c r="J2317" s="372"/>
      <c r="K2317" s="390"/>
      <c r="L2317" s="390"/>
      <c r="M2317" s="395"/>
      <c r="N2317" s="396"/>
      <c r="O2317" s="354"/>
      <c r="P2317" s="354"/>
      <c r="Q2317" s="359"/>
      <c r="R2317" s="360"/>
    </row>
    <row r="2318" spans="1:22" ht="28.5" customHeight="1" thickBot="1">
      <c r="A2318" s="313"/>
      <c r="B2318" s="398"/>
      <c r="C2318" s="341"/>
      <c r="D2318" s="12" t="s">
        <v>11</v>
      </c>
      <c r="E2318" s="12" t="s">
        <v>12</v>
      </c>
      <c r="F2318" s="26" t="s">
        <v>13</v>
      </c>
      <c r="G2318" s="334" t="s">
        <v>67</v>
      </c>
      <c r="H2318" s="335"/>
      <c r="I2318" s="42" t="s">
        <v>68</v>
      </c>
      <c r="J2318" s="27" t="s">
        <v>69</v>
      </c>
      <c r="K2318" s="342" t="s">
        <v>70</v>
      </c>
      <c r="L2318" s="342"/>
      <c r="M2318" s="342"/>
      <c r="N2318" s="335"/>
    </row>
    <row r="2319" spans="1:22" ht="41.25" customHeight="1" thickBot="1">
      <c r="A2319" s="313"/>
      <c r="B2319" s="343" t="str">
        <f>IF('様式第６号(2)'!D337="","",'様式第６号(2)'!D337)</f>
        <v/>
      </c>
      <c r="C2319" s="341"/>
      <c r="D2319" s="313" t="s">
        <v>71</v>
      </c>
      <c r="E2319" s="313" t="s">
        <v>72</v>
      </c>
      <c r="F2319" s="315" t="s">
        <v>73</v>
      </c>
      <c r="G2319" s="42" t="s">
        <v>74</v>
      </c>
      <c r="H2319" s="27" t="s">
        <v>75</v>
      </c>
      <c r="I2319" s="42" t="s">
        <v>74</v>
      </c>
      <c r="J2319" s="27" t="s">
        <v>75</v>
      </c>
      <c r="K2319" s="345" t="s">
        <v>57</v>
      </c>
      <c r="L2319" s="346"/>
      <c r="M2319" s="347" t="s">
        <v>76</v>
      </c>
      <c r="N2319" s="346"/>
      <c r="O2319" s="28"/>
      <c r="P2319" s="4"/>
      <c r="Q2319" s="4"/>
    </row>
    <row r="2320" spans="1:22" ht="18.75" customHeight="1">
      <c r="A2320" s="313"/>
      <c r="B2320" s="343"/>
      <c r="C2320" s="29" t="s">
        <v>78</v>
      </c>
      <c r="D2320" s="313"/>
      <c r="E2320" s="313"/>
      <c r="F2320" s="315"/>
      <c r="G2320" s="348" t="s">
        <v>79</v>
      </c>
      <c r="H2320" s="384" t="s">
        <v>80</v>
      </c>
      <c r="I2320" s="387" t="str">
        <f>IF(E2324="","",MIN(G2316,G2324)+SUM(I2316))</f>
        <v/>
      </c>
      <c r="J2320" s="333" t="str">
        <f>IF(E2324="","",MIN(H2316,H2324)+SUM(J2316))</f>
        <v/>
      </c>
      <c r="K2320" s="373" t="str">
        <f>IF('様式第６号(2)'!AB337="","",'様式第６号(2)'!AB337)</f>
        <v/>
      </c>
      <c r="L2320" s="373"/>
      <c r="M2320" s="375" t="str">
        <f>IF('様式第６号(3)'!V330="","",'様式第６号(3)'!V330)</f>
        <v/>
      </c>
      <c r="N2320" s="376"/>
      <c r="P2320" s="4"/>
      <c r="Q2320" s="4"/>
    </row>
    <row r="2321" spans="1:22" ht="19.5" customHeight="1" thickBot="1">
      <c r="A2321" s="313"/>
      <c r="B2321" s="343"/>
      <c r="C2321" s="379" t="str">
        <f>IFERROR(C2317/C2313,"")</f>
        <v/>
      </c>
      <c r="D2321" s="313"/>
      <c r="E2321" s="313"/>
      <c r="F2321" s="315"/>
      <c r="G2321" s="349"/>
      <c r="H2321" s="385"/>
      <c r="I2321" s="328"/>
      <c r="J2321" s="330"/>
      <c r="K2321" s="373"/>
      <c r="L2321" s="373"/>
      <c r="M2321" s="375"/>
      <c r="N2321" s="376"/>
      <c r="P2321" s="4"/>
      <c r="Q2321" s="4"/>
    </row>
    <row r="2322" spans="1:22" ht="15.75" customHeight="1">
      <c r="A2322" s="313"/>
      <c r="B2322" s="343"/>
      <c r="C2322" s="380"/>
      <c r="D2322" s="313"/>
      <c r="E2322" s="313"/>
      <c r="F2322" s="315"/>
      <c r="G2322" s="349"/>
      <c r="H2322" s="385"/>
      <c r="I2322" s="30" t="s">
        <v>35</v>
      </c>
      <c r="J2322" s="31" t="s">
        <v>35</v>
      </c>
      <c r="K2322" s="373"/>
      <c r="L2322" s="373"/>
      <c r="M2322" s="375"/>
      <c r="N2322" s="376"/>
      <c r="P2322" s="4"/>
      <c r="Q2322" s="4"/>
    </row>
    <row r="2323" spans="1:22" ht="18.75" customHeight="1" thickBot="1">
      <c r="A2323" s="313"/>
      <c r="B2323" s="343"/>
      <c r="C2323" s="32" t="s">
        <v>82</v>
      </c>
      <c r="D2323" s="314"/>
      <c r="E2323" s="314"/>
      <c r="F2323" s="316"/>
      <c r="G2323" s="350"/>
      <c r="H2323" s="386"/>
      <c r="I2323" s="54">
        <f>'様式第６号(2)'!$I$18</f>
        <v>0</v>
      </c>
      <c r="J2323" s="55">
        <f>'様式第６号(3)'!$I$18</f>
        <v>0</v>
      </c>
      <c r="K2323" s="373"/>
      <c r="L2323" s="373"/>
      <c r="M2323" s="375"/>
      <c r="N2323" s="376"/>
      <c r="P2323" s="4"/>
      <c r="Q2323" s="4"/>
    </row>
    <row r="2324" spans="1:22" ht="45" customHeight="1">
      <c r="A2324" s="313"/>
      <c r="B2324" s="343"/>
      <c r="C2324" s="379" t="str">
        <f>IF(OR(C2313="",C2317=""),"",IF(AND(C2321&gt;=0.85,C2321&lt;=1.15),"○","×"))</f>
        <v/>
      </c>
      <c r="D2324" s="382" t="str">
        <f>IF(C2313="","",C2313)</f>
        <v/>
      </c>
      <c r="E2324" s="336"/>
      <c r="F2324" s="338" t="str">
        <f>IFERROR(D2324*E2324,"")</f>
        <v/>
      </c>
      <c r="G2324" s="327" t="str">
        <f>IF(F2324&lt;F2316,ROUNDUP(F2324*D2316/ F2316,0),"")</f>
        <v/>
      </c>
      <c r="H2324" s="329" t="str">
        <f>IF(F2324&lt;F2316,ROUNDUP(F2324*E2316/ F2316,0),"")</f>
        <v/>
      </c>
      <c r="I2324" s="331" t="str">
        <f>IFERROR(ROUNDUP(I2320*I2323,0),"")</f>
        <v/>
      </c>
      <c r="J2324" s="333" t="str">
        <f>IFERROR(ROUNDUP(J2320*J2323,0),"")</f>
        <v/>
      </c>
      <c r="K2324" s="373"/>
      <c r="L2324" s="373"/>
      <c r="M2324" s="375"/>
      <c r="N2324" s="376"/>
      <c r="P2324" s="4"/>
      <c r="Q2324" s="4"/>
    </row>
    <row r="2325" spans="1:22" ht="19.5" customHeight="1" thickBot="1">
      <c r="A2325" s="314"/>
      <c r="B2325" s="344"/>
      <c r="C2325" s="381"/>
      <c r="D2325" s="383"/>
      <c r="E2325" s="337"/>
      <c r="F2325" s="339"/>
      <c r="G2325" s="328"/>
      <c r="H2325" s="330"/>
      <c r="I2325" s="332"/>
      <c r="J2325" s="330"/>
      <c r="K2325" s="374"/>
      <c r="L2325" s="374"/>
      <c r="M2325" s="377"/>
      <c r="N2325" s="378"/>
      <c r="P2325" s="33"/>
      <c r="Q2325" s="34"/>
      <c r="R2325" s="34"/>
    </row>
    <row r="2326" spans="1:22" ht="24" customHeight="1" thickBot="1">
      <c r="A2326" s="10" t="s">
        <v>108</v>
      </c>
      <c r="B2326" s="11" t="s">
        <v>84</v>
      </c>
      <c r="C2326" s="12" t="s">
        <v>7</v>
      </c>
      <c r="D2326" s="12" t="s">
        <v>8</v>
      </c>
      <c r="E2326" s="12" t="s">
        <v>9</v>
      </c>
      <c r="F2326" s="13" t="s">
        <v>10</v>
      </c>
      <c r="G2326" s="334" t="s">
        <v>44</v>
      </c>
      <c r="H2326" s="335"/>
      <c r="I2326" s="334" t="s">
        <v>45</v>
      </c>
      <c r="J2326" s="335"/>
      <c r="K2326" s="318" t="s">
        <v>46</v>
      </c>
      <c r="L2326" s="403"/>
      <c r="M2326" s="403"/>
      <c r="N2326" s="319"/>
      <c r="O2326" s="404" t="s">
        <v>47</v>
      </c>
      <c r="P2326" s="404"/>
      <c r="Q2326" s="404"/>
      <c r="R2326" s="346"/>
      <c r="T2326" s="14"/>
      <c r="U2326" s="14"/>
      <c r="V2326" s="14"/>
    </row>
    <row r="2327" spans="1:22" ht="31.5" customHeight="1" thickBot="1">
      <c r="A2327" s="313">
        <v>144</v>
      </c>
      <c r="B2327" s="15" t="s">
        <v>48</v>
      </c>
      <c r="C2327" s="11" t="s">
        <v>49</v>
      </c>
      <c r="D2327" s="313" t="s">
        <v>50</v>
      </c>
      <c r="E2327" s="313" t="s">
        <v>51</v>
      </c>
      <c r="F2327" s="315" t="s">
        <v>52</v>
      </c>
      <c r="G2327" s="16" t="s">
        <v>53</v>
      </c>
      <c r="H2327" s="17" t="s">
        <v>54</v>
      </c>
      <c r="I2327" s="18" t="s">
        <v>53</v>
      </c>
      <c r="J2327" s="17" t="s">
        <v>54</v>
      </c>
      <c r="K2327" s="317" t="s">
        <v>55</v>
      </c>
      <c r="L2327" s="318"/>
      <c r="M2327" s="320" t="s">
        <v>56</v>
      </c>
      <c r="N2327" s="317"/>
      <c r="O2327" s="321" t="s">
        <v>57</v>
      </c>
      <c r="P2327" s="321"/>
      <c r="Q2327" s="323" t="s">
        <v>58</v>
      </c>
      <c r="R2327" s="324"/>
      <c r="T2327" s="19"/>
      <c r="U2327" s="43"/>
      <c r="V2327" s="20"/>
    </row>
    <row r="2328" spans="1:22" ht="24" customHeight="1" thickBot="1">
      <c r="A2328" s="313"/>
      <c r="B2328" s="397" t="str">
        <f>IF('様式第６号(2)'!B339="","",'様式第６号(2)'!B339)</f>
        <v/>
      </c>
      <c r="C2328" s="21" t="s">
        <v>59</v>
      </c>
      <c r="D2328" s="313"/>
      <c r="E2328" s="313"/>
      <c r="F2328" s="315"/>
      <c r="G2328" s="348" t="s">
        <v>60</v>
      </c>
      <c r="H2328" s="399" t="s">
        <v>61</v>
      </c>
      <c r="I2328" s="400" t="s">
        <v>62</v>
      </c>
      <c r="J2328" s="384" t="s">
        <v>63</v>
      </c>
      <c r="K2328" s="319"/>
      <c r="L2328" s="318"/>
      <c r="M2328" s="320"/>
      <c r="N2328" s="317"/>
      <c r="O2328" s="322"/>
      <c r="P2328" s="322"/>
      <c r="Q2328" s="325"/>
      <c r="R2328" s="326"/>
    </row>
    <row r="2329" spans="1:22" ht="17.25" customHeight="1">
      <c r="A2329" s="313"/>
      <c r="B2329" s="398"/>
      <c r="C2329" s="340"/>
      <c r="D2329" s="313"/>
      <c r="E2329" s="313"/>
      <c r="F2329" s="315"/>
      <c r="G2329" s="349"/>
      <c r="H2329" s="385"/>
      <c r="I2329" s="401"/>
      <c r="J2329" s="385"/>
      <c r="K2329" s="388" t="str">
        <f>IFERROR((IF((I2340+J2340)&gt;12000*E2340,ROUNDUP(12000*E2340*I2340/(I2340+J2340),0),"")),"")</f>
        <v/>
      </c>
      <c r="L2329" s="388"/>
      <c r="M2329" s="391" t="str">
        <f>IFERROR((IF((I2340+J2340)&gt;12000*E2340,ROUNDUP(12000*E2340*J2340/(I2340+J2340),0),"")),"")</f>
        <v/>
      </c>
      <c r="N2329" s="392"/>
      <c r="O2329" s="351" t="str">
        <f>IF(AND(I2340="",K2329=""),"",MIN(I2340,K2329)+K2336)</f>
        <v/>
      </c>
      <c r="P2329" s="352"/>
      <c r="Q2329" s="355" t="str">
        <f>IF(AND(J2340="",M2329=""),"",MIN(J2340,M2329)+M2336)</f>
        <v/>
      </c>
      <c r="R2329" s="356"/>
    </row>
    <row r="2330" spans="1:22" ht="15.75" customHeight="1">
      <c r="A2330" s="313"/>
      <c r="B2330" s="398"/>
      <c r="C2330" s="341"/>
      <c r="D2330" s="313"/>
      <c r="E2330" s="313"/>
      <c r="F2330" s="315"/>
      <c r="G2330" s="349"/>
      <c r="H2330" s="385"/>
      <c r="I2330" s="401"/>
      <c r="J2330" s="385"/>
      <c r="K2330" s="389"/>
      <c r="L2330" s="389"/>
      <c r="M2330" s="393"/>
      <c r="N2330" s="394"/>
      <c r="O2330" s="353"/>
      <c r="P2330" s="353"/>
      <c r="Q2330" s="357"/>
      <c r="R2330" s="358"/>
    </row>
    <row r="2331" spans="1:22" ht="19.5" customHeight="1" thickBot="1">
      <c r="A2331" s="313"/>
      <c r="B2331" s="398"/>
      <c r="C2331" s="341"/>
      <c r="D2331" s="314"/>
      <c r="E2331" s="314"/>
      <c r="F2331" s="316"/>
      <c r="G2331" s="350"/>
      <c r="H2331" s="386"/>
      <c r="I2331" s="402"/>
      <c r="J2331" s="386"/>
      <c r="K2331" s="389"/>
      <c r="L2331" s="389"/>
      <c r="M2331" s="393"/>
      <c r="N2331" s="394"/>
      <c r="O2331" s="353"/>
      <c r="P2331" s="353"/>
      <c r="Q2331" s="357"/>
      <c r="R2331" s="358"/>
    </row>
    <row r="2332" spans="1:22" ht="45" customHeight="1">
      <c r="A2332" s="313"/>
      <c r="B2332" s="398"/>
      <c r="C2332" s="25" t="s">
        <v>66</v>
      </c>
      <c r="D2332" s="361" t="str">
        <f>IF('様式第６号(2)'!T339="","",'様式第６号(2)'!T339)</f>
        <v/>
      </c>
      <c r="E2332" s="361" t="str">
        <f>IF('様式第６号(3)'!W332="","",'様式第６号(3)'!W332)</f>
        <v/>
      </c>
      <c r="F2332" s="363" t="str">
        <f>IF(OR(D2332="",E2332=""),"",D2332+E2332)</f>
        <v/>
      </c>
      <c r="G2332" s="365" t="str">
        <f>IF(F2332&lt;=F2340,D2332,"")</f>
        <v/>
      </c>
      <c r="H2332" s="367" t="str">
        <f>IF(F2332&lt;=F2340,E2332,"")</f>
        <v/>
      </c>
      <c r="I2332" s="369" t="str">
        <f>IF('様式第６号(2)'!V339="","",'様式第６号(2)'!V339)</f>
        <v/>
      </c>
      <c r="J2332" s="371" t="str">
        <f>IF('様式第６号(3)'!P332="","",'様式第６号(3)'!P332)</f>
        <v/>
      </c>
      <c r="K2332" s="389"/>
      <c r="L2332" s="389"/>
      <c r="M2332" s="393"/>
      <c r="N2332" s="394"/>
      <c r="O2332" s="353"/>
      <c r="P2332" s="353"/>
      <c r="Q2332" s="357"/>
      <c r="R2332" s="358"/>
    </row>
    <row r="2333" spans="1:22" ht="19.5" customHeight="1" thickBot="1">
      <c r="A2333" s="313"/>
      <c r="B2333" s="398"/>
      <c r="C2333" s="340"/>
      <c r="D2333" s="362"/>
      <c r="E2333" s="362"/>
      <c r="F2333" s="364"/>
      <c r="G2333" s="366"/>
      <c r="H2333" s="368"/>
      <c r="I2333" s="370"/>
      <c r="J2333" s="372"/>
      <c r="K2333" s="390"/>
      <c r="L2333" s="390"/>
      <c r="M2333" s="395"/>
      <c r="N2333" s="396"/>
      <c r="O2333" s="354"/>
      <c r="P2333" s="354"/>
      <c r="Q2333" s="359"/>
      <c r="R2333" s="360"/>
    </row>
    <row r="2334" spans="1:22" ht="28.5" customHeight="1" thickBot="1">
      <c r="A2334" s="313"/>
      <c r="B2334" s="398"/>
      <c r="C2334" s="341"/>
      <c r="D2334" s="12" t="s">
        <v>11</v>
      </c>
      <c r="E2334" s="12" t="s">
        <v>12</v>
      </c>
      <c r="F2334" s="26" t="s">
        <v>13</v>
      </c>
      <c r="G2334" s="334" t="s">
        <v>67</v>
      </c>
      <c r="H2334" s="335"/>
      <c r="I2334" s="42" t="s">
        <v>68</v>
      </c>
      <c r="J2334" s="27" t="s">
        <v>69</v>
      </c>
      <c r="K2334" s="342" t="s">
        <v>70</v>
      </c>
      <c r="L2334" s="342"/>
      <c r="M2334" s="342"/>
      <c r="N2334" s="335"/>
    </row>
    <row r="2335" spans="1:22" ht="41.25" customHeight="1" thickBot="1">
      <c r="A2335" s="313"/>
      <c r="B2335" s="343" t="str">
        <f>IF('様式第６号(2)'!D339="","",'様式第６号(2)'!D339)</f>
        <v/>
      </c>
      <c r="C2335" s="341"/>
      <c r="D2335" s="313" t="s">
        <v>71</v>
      </c>
      <c r="E2335" s="313" t="s">
        <v>72</v>
      </c>
      <c r="F2335" s="315" t="s">
        <v>73</v>
      </c>
      <c r="G2335" s="42" t="s">
        <v>74</v>
      </c>
      <c r="H2335" s="27" t="s">
        <v>75</v>
      </c>
      <c r="I2335" s="42" t="s">
        <v>74</v>
      </c>
      <c r="J2335" s="27" t="s">
        <v>75</v>
      </c>
      <c r="K2335" s="345" t="s">
        <v>57</v>
      </c>
      <c r="L2335" s="346"/>
      <c r="M2335" s="347" t="s">
        <v>76</v>
      </c>
      <c r="N2335" s="346"/>
      <c r="O2335" s="28"/>
      <c r="P2335" s="4"/>
      <c r="Q2335" s="4"/>
    </row>
    <row r="2336" spans="1:22" ht="18.75" customHeight="1">
      <c r="A2336" s="313"/>
      <c r="B2336" s="343"/>
      <c r="C2336" s="29" t="s">
        <v>78</v>
      </c>
      <c r="D2336" s="313"/>
      <c r="E2336" s="313"/>
      <c r="F2336" s="315"/>
      <c r="G2336" s="348" t="s">
        <v>79</v>
      </c>
      <c r="H2336" s="384" t="s">
        <v>80</v>
      </c>
      <c r="I2336" s="387" t="str">
        <f>IF(E2340="","",MIN(G2332,G2340)+SUM(I2332))</f>
        <v/>
      </c>
      <c r="J2336" s="333" t="str">
        <f>IF(E2340="","",MIN(H2332,H2340)+SUM(J2332))</f>
        <v/>
      </c>
      <c r="K2336" s="373" t="str">
        <f>IF('様式第６号(2)'!AB339="","",'様式第６号(2)'!AB339)</f>
        <v/>
      </c>
      <c r="L2336" s="373"/>
      <c r="M2336" s="375" t="str">
        <f>IF('様式第６号(3)'!V332="","",'様式第６号(3)'!V332)</f>
        <v/>
      </c>
      <c r="N2336" s="376"/>
      <c r="P2336" s="4"/>
      <c r="Q2336" s="4"/>
    </row>
    <row r="2337" spans="1:22" ht="19.5" customHeight="1" thickBot="1">
      <c r="A2337" s="313"/>
      <c r="B2337" s="343"/>
      <c r="C2337" s="379" t="str">
        <f>IFERROR(C2333/C2329,"")</f>
        <v/>
      </c>
      <c r="D2337" s="313"/>
      <c r="E2337" s="313"/>
      <c r="F2337" s="315"/>
      <c r="G2337" s="349"/>
      <c r="H2337" s="385"/>
      <c r="I2337" s="328"/>
      <c r="J2337" s="330"/>
      <c r="K2337" s="373"/>
      <c r="L2337" s="373"/>
      <c r="M2337" s="375"/>
      <c r="N2337" s="376"/>
      <c r="P2337" s="4"/>
      <c r="Q2337" s="4"/>
    </row>
    <row r="2338" spans="1:22" ht="15.75" customHeight="1">
      <c r="A2338" s="313"/>
      <c r="B2338" s="343"/>
      <c r="C2338" s="380"/>
      <c r="D2338" s="313"/>
      <c r="E2338" s="313"/>
      <c r="F2338" s="315"/>
      <c r="G2338" s="349"/>
      <c r="H2338" s="385"/>
      <c r="I2338" s="30" t="s">
        <v>35</v>
      </c>
      <c r="J2338" s="31" t="s">
        <v>35</v>
      </c>
      <c r="K2338" s="373"/>
      <c r="L2338" s="373"/>
      <c r="M2338" s="375"/>
      <c r="N2338" s="376"/>
      <c r="P2338" s="4"/>
      <c r="Q2338" s="4"/>
    </row>
    <row r="2339" spans="1:22" ht="18.75" customHeight="1" thickBot="1">
      <c r="A2339" s="313"/>
      <c r="B2339" s="343"/>
      <c r="C2339" s="32" t="s">
        <v>82</v>
      </c>
      <c r="D2339" s="314"/>
      <c r="E2339" s="314"/>
      <c r="F2339" s="316"/>
      <c r="G2339" s="350"/>
      <c r="H2339" s="386"/>
      <c r="I2339" s="54">
        <f>'様式第６号(2)'!$I$18</f>
        <v>0</v>
      </c>
      <c r="J2339" s="55">
        <f>'様式第６号(3)'!$I$18</f>
        <v>0</v>
      </c>
      <c r="K2339" s="373"/>
      <c r="L2339" s="373"/>
      <c r="M2339" s="375"/>
      <c r="N2339" s="376"/>
      <c r="P2339" s="4"/>
      <c r="Q2339" s="4"/>
    </row>
    <row r="2340" spans="1:22" ht="45" customHeight="1">
      <c r="A2340" s="313"/>
      <c r="B2340" s="343"/>
      <c r="C2340" s="379" t="str">
        <f>IF(OR(C2329="",C2333=""),"",IF(AND(C2337&gt;=0.85,C2337&lt;=1.15),"○","×"))</f>
        <v/>
      </c>
      <c r="D2340" s="382" t="str">
        <f>IF(C2329="","",C2329)</f>
        <v/>
      </c>
      <c r="E2340" s="336"/>
      <c r="F2340" s="338" t="str">
        <f>IFERROR(D2340*E2340,"")</f>
        <v/>
      </c>
      <c r="G2340" s="327" t="str">
        <f>IF(F2340&lt;F2332,ROUNDUP(F2340*D2332/ F2332,0),"")</f>
        <v/>
      </c>
      <c r="H2340" s="329" t="str">
        <f>IF(F2340&lt;F2332,ROUNDUP(F2340*E2332/ F2332,0),"")</f>
        <v/>
      </c>
      <c r="I2340" s="331" t="str">
        <f>IFERROR(ROUNDUP(I2336*I2339,0),"")</f>
        <v/>
      </c>
      <c r="J2340" s="333" t="str">
        <f>IFERROR(ROUNDUP(J2336*J2339,0),"")</f>
        <v/>
      </c>
      <c r="K2340" s="373"/>
      <c r="L2340" s="373"/>
      <c r="M2340" s="375"/>
      <c r="N2340" s="376"/>
      <c r="P2340" s="4"/>
      <c r="Q2340" s="4"/>
    </row>
    <row r="2341" spans="1:22" ht="19.5" customHeight="1" thickBot="1">
      <c r="A2341" s="314"/>
      <c r="B2341" s="344"/>
      <c r="C2341" s="381"/>
      <c r="D2341" s="383"/>
      <c r="E2341" s="337"/>
      <c r="F2341" s="339"/>
      <c r="G2341" s="328"/>
      <c r="H2341" s="330"/>
      <c r="I2341" s="332"/>
      <c r="J2341" s="330"/>
      <c r="K2341" s="374"/>
      <c r="L2341" s="374"/>
      <c r="M2341" s="377"/>
      <c r="N2341" s="378"/>
      <c r="P2341" s="33"/>
      <c r="Q2341" s="34"/>
      <c r="R2341" s="34"/>
    </row>
    <row r="2342" spans="1:22" ht="24" customHeight="1" thickBot="1">
      <c r="A2342" s="10" t="s">
        <v>108</v>
      </c>
      <c r="B2342" s="11" t="s">
        <v>84</v>
      </c>
      <c r="C2342" s="12" t="s">
        <v>7</v>
      </c>
      <c r="D2342" s="12" t="s">
        <v>8</v>
      </c>
      <c r="E2342" s="12" t="s">
        <v>9</v>
      </c>
      <c r="F2342" s="13" t="s">
        <v>10</v>
      </c>
      <c r="G2342" s="334" t="s">
        <v>44</v>
      </c>
      <c r="H2342" s="335"/>
      <c r="I2342" s="334" t="s">
        <v>45</v>
      </c>
      <c r="J2342" s="335"/>
      <c r="K2342" s="318" t="s">
        <v>46</v>
      </c>
      <c r="L2342" s="403"/>
      <c r="M2342" s="403"/>
      <c r="N2342" s="319"/>
      <c r="O2342" s="404" t="s">
        <v>47</v>
      </c>
      <c r="P2342" s="404"/>
      <c r="Q2342" s="404"/>
      <c r="R2342" s="346"/>
      <c r="T2342" s="14"/>
      <c r="U2342" s="14"/>
      <c r="V2342" s="14"/>
    </row>
    <row r="2343" spans="1:22" ht="31.5" customHeight="1" thickBot="1">
      <c r="A2343" s="313">
        <v>145</v>
      </c>
      <c r="B2343" s="15" t="s">
        <v>48</v>
      </c>
      <c r="C2343" s="11" t="s">
        <v>49</v>
      </c>
      <c r="D2343" s="313" t="s">
        <v>50</v>
      </c>
      <c r="E2343" s="313" t="s">
        <v>51</v>
      </c>
      <c r="F2343" s="315" t="s">
        <v>52</v>
      </c>
      <c r="G2343" s="16" t="s">
        <v>53</v>
      </c>
      <c r="H2343" s="17" t="s">
        <v>54</v>
      </c>
      <c r="I2343" s="18" t="s">
        <v>53</v>
      </c>
      <c r="J2343" s="17" t="s">
        <v>54</v>
      </c>
      <c r="K2343" s="317" t="s">
        <v>55</v>
      </c>
      <c r="L2343" s="318"/>
      <c r="M2343" s="320" t="s">
        <v>56</v>
      </c>
      <c r="N2343" s="317"/>
      <c r="O2343" s="321" t="s">
        <v>57</v>
      </c>
      <c r="P2343" s="321"/>
      <c r="Q2343" s="323" t="s">
        <v>58</v>
      </c>
      <c r="R2343" s="324"/>
      <c r="T2343" s="19"/>
      <c r="U2343" s="43"/>
      <c r="V2343" s="20"/>
    </row>
    <row r="2344" spans="1:22" ht="24" customHeight="1" thickBot="1">
      <c r="A2344" s="313"/>
      <c r="B2344" s="397" t="str">
        <f>IF('様式第６号(2)'!B341="","",'様式第６号(2)'!B341)</f>
        <v/>
      </c>
      <c r="C2344" s="21" t="s">
        <v>59</v>
      </c>
      <c r="D2344" s="313"/>
      <c r="E2344" s="313"/>
      <c r="F2344" s="315"/>
      <c r="G2344" s="348" t="s">
        <v>60</v>
      </c>
      <c r="H2344" s="399" t="s">
        <v>61</v>
      </c>
      <c r="I2344" s="400" t="s">
        <v>62</v>
      </c>
      <c r="J2344" s="384" t="s">
        <v>63</v>
      </c>
      <c r="K2344" s="319"/>
      <c r="L2344" s="318"/>
      <c r="M2344" s="320"/>
      <c r="N2344" s="317"/>
      <c r="O2344" s="322"/>
      <c r="P2344" s="322"/>
      <c r="Q2344" s="325"/>
      <c r="R2344" s="326"/>
    </row>
    <row r="2345" spans="1:22" ht="17.25" customHeight="1">
      <c r="A2345" s="313"/>
      <c r="B2345" s="398"/>
      <c r="C2345" s="340"/>
      <c r="D2345" s="313"/>
      <c r="E2345" s="313"/>
      <c r="F2345" s="315"/>
      <c r="G2345" s="349"/>
      <c r="H2345" s="385"/>
      <c r="I2345" s="401"/>
      <c r="J2345" s="385"/>
      <c r="K2345" s="388" t="str">
        <f>IFERROR((IF((I2356+J2356)&gt;12000*E2356,ROUNDUP(12000*E2356*I2356/(I2356+J2356),0),"")),"")</f>
        <v/>
      </c>
      <c r="L2345" s="388"/>
      <c r="M2345" s="391" t="str">
        <f>IFERROR((IF((I2356+J2356)&gt;12000*E2356,ROUNDUP(12000*E2356*J2356/(I2356+J2356),0),"")),"")</f>
        <v/>
      </c>
      <c r="N2345" s="392"/>
      <c r="O2345" s="351" t="str">
        <f>IF(AND(I2356="",K2345=""),"",MIN(I2356,K2345)+K2352)</f>
        <v/>
      </c>
      <c r="P2345" s="352"/>
      <c r="Q2345" s="355" t="str">
        <f>IF(AND(J2356="",M2345=""),"",MIN(J2356,M2345)+M2352)</f>
        <v/>
      </c>
      <c r="R2345" s="356"/>
    </row>
    <row r="2346" spans="1:22" ht="15.75" customHeight="1">
      <c r="A2346" s="313"/>
      <c r="B2346" s="398"/>
      <c r="C2346" s="341"/>
      <c r="D2346" s="313"/>
      <c r="E2346" s="313"/>
      <c r="F2346" s="315"/>
      <c r="G2346" s="349"/>
      <c r="H2346" s="385"/>
      <c r="I2346" s="401"/>
      <c r="J2346" s="385"/>
      <c r="K2346" s="389"/>
      <c r="L2346" s="389"/>
      <c r="M2346" s="393"/>
      <c r="N2346" s="394"/>
      <c r="O2346" s="353"/>
      <c r="P2346" s="353"/>
      <c r="Q2346" s="357"/>
      <c r="R2346" s="358"/>
    </row>
    <row r="2347" spans="1:22" ht="19.5" customHeight="1" thickBot="1">
      <c r="A2347" s="313"/>
      <c r="B2347" s="398"/>
      <c r="C2347" s="341"/>
      <c r="D2347" s="314"/>
      <c r="E2347" s="314"/>
      <c r="F2347" s="316"/>
      <c r="G2347" s="350"/>
      <c r="H2347" s="386"/>
      <c r="I2347" s="402"/>
      <c r="J2347" s="386"/>
      <c r="K2347" s="389"/>
      <c r="L2347" s="389"/>
      <c r="M2347" s="393"/>
      <c r="N2347" s="394"/>
      <c r="O2347" s="353"/>
      <c r="P2347" s="353"/>
      <c r="Q2347" s="357"/>
      <c r="R2347" s="358"/>
    </row>
    <row r="2348" spans="1:22" ht="45" customHeight="1">
      <c r="A2348" s="313"/>
      <c r="B2348" s="398"/>
      <c r="C2348" s="25" t="s">
        <v>66</v>
      </c>
      <c r="D2348" s="361" t="str">
        <f>IF('様式第６号(2)'!T341="","",'様式第６号(2)'!T341)</f>
        <v/>
      </c>
      <c r="E2348" s="361" t="str">
        <f>IF('様式第６号(3)'!W334="","",'様式第６号(3)'!W334)</f>
        <v/>
      </c>
      <c r="F2348" s="363" t="str">
        <f>IF(OR(D2348="",E2348=""),"",D2348+E2348)</f>
        <v/>
      </c>
      <c r="G2348" s="365" t="str">
        <f>IF(F2348&lt;=F2356,D2348,"")</f>
        <v/>
      </c>
      <c r="H2348" s="367" t="str">
        <f>IF(F2348&lt;=F2356,E2348,"")</f>
        <v/>
      </c>
      <c r="I2348" s="369" t="str">
        <f>IF('様式第６号(2)'!V341="","",'様式第６号(2)'!V341)</f>
        <v/>
      </c>
      <c r="J2348" s="371" t="str">
        <f>IF('様式第６号(3)'!P334="","",'様式第６号(3)'!P334)</f>
        <v/>
      </c>
      <c r="K2348" s="389"/>
      <c r="L2348" s="389"/>
      <c r="M2348" s="393"/>
      <c r="N2348" s="394"/>
      <c r="O2348" s="353"/>
      <c r="P2348" s="353"/>
      <c r="Q2348" s="357"/>
      <c r="R2348" s="358"/>
    </row>
    <row r="2349" spans="1:22" ht="19.5" customHeight="1" thickBot="1">
      <c r="A2349" s="313"/>
      <c r="B2349" s="398"/>
      <c r="C2349" s="340"/>
      <c r="D2349" s="362"/>
      <c r="E2349" s="362"/>
      <c r="F2349" s="364"/>
      <c r="G2349" s="366"/>
      <c r="H2349" s="368"/>
      <c r="I2349" s="370"/>
      <c r="J2349" s="372"/>
      <c r="K2349" s="390"/>
      <c r="L2349" s="390"/>
      <c r="M2349" s="395"/>
      <c r="N2349" s="396"/>
      <c r="O2349" s="354"/>
      <c r="P2349" s="354"/>
      <c r="Q2349" s="359"/>
      <c r="R2349" s="360"/>
    </row>
    <row r="2350" spans="1:22" ht="28.5" customHeight="1" thickBot="1">
      <c r="A2350" s="313"/>
      <c r="B2350" s="398"/>
      <c r="C2350" s="341"/>
      <c r="D2350" s="12" t="s">
        <v>11</v>
      </c>
      <c r="E2350" s="12" t="s">
        <v>12</v>
      </c>
      <c r="F2350" s="26" t="s">
        <v>13</v>
      </c>
      <c r="G2350" s="334" t="s">
        <v>67</v>
      </c>
      <c r="H2350" s="335"/>
      <c r="I2350" s="42" t="s">
        <v>68</v>
      </c>
      <c r="J2350" s="27" t="s">
        <v>69</v>
      </c>
      <c r="K2350" s="342" t="s">
        <v>70</v>
      </c>
      <c r="L2350" s="342"/>
      <c r="M2350" s="342"/>
      <c r="N2350" s="335"/>
    </row>
    <row r="2351" spans="1:22" ht="41.25" customHeight="1" thickBot="1">
      <c r="A2351" s="313"/>
      <c r="B2351" s="343" t="str">
        <f>IF('様式第６号(2)'!D341="","",'様式第６号(2)'!D341)</f>
        <v/>
      </c>
      <c r="C2351" s="341"/>
      <c r="D2351" s="313" t="s">
        <v>71</v>
      </c>
      <c r="E2351" s="313" t="s">
        <v>72</v>
      </c>
      <c r="F2351" s="315" t="s">
        <v>73</v>
      </c>
      <c r="G2351" s="42" t="s">
        <v>74</v>
      </c>
      <c r="H2351" s="27" t="s">
        <v>75</v>
      </c>
      <c r="I2351" s="42" t="s">
        <v>74</v>
      </c>
      <c r="J2351" s="27" t="s">
        <v>75</v>
      </c>
      <c r="K2351" s="345" t="s">
        <v>57</v>
      </c>
      <c r="L2351" s="346"/>
      <c r="M2351" s="347" t="s">
        <v>76</v>
      </c>
      <c r="N2351" s="346"/>
      <c r="O2351" s="28"/>
      <c r="P2351" s="4"/>
      <c r="Q2351" s="4"/>
      <c r="T2351" s="3"/>
      <c r="U2351" s="3"/>
      <c r="V2351" s="3"/>
    </row>
    <row r="2352" spans="1:22" ht="18.75" customHeight="1">
      <c r="A2352" s="313"/>
      <c r="B2352" s="343"/>
      <c r="C2352" s="29" t="s">
        <v>78</v>
      </c>
      <c r="D2352" s="313"/>
      <c r="E2352" s="313"/>
      <c r="F2352" s="315"/>
      <c r="G2352" s="348" t="s">
        <v>79</v>
      </c>
      <c r="H2352" s="384" t="s">
        <v>80</v>
      </c>
      <c r="I2352" s="387" t="str">
        <f>IF(E2356="","",MIN(G2348,G2356)+SUM(I2348))</f>
        <v/>
      </c>
      <c r="J2352" s="333" t="str">
        <f>IF(E2356="","",MIN(H2348,H2356)+SUM(J2348))</f>
        <v/>
      </c>
      <c r="K2352" s="373" t="str">
        <f>IF('様式第６号(2)'!AB341="","",'様式第６号(2)'!AB341)</f>
        <v/>
      </c>
      <c r="L2352" s="373"/>
      <c r="M2352" s="375" t="str">
        <f>IF('様式第６号(3)'!V334="","",'様式第６号(3)'!V334)</f>
        <v/>
      </c>
      <c r="N2352" s="376"/>
      <c r="P2352" s="4"/>
      <c r="Q2352" s="4"/>
      <c r="T2352" s="3"/>
      <c r="U2352" s="3"/>
      <c r="V2352" s="3"/>
    </row>
    <row r="2353" spans="1:22" ht="19.5" customHeight="1" thickBot="1">
      <c r="A2353" s="313"/>
      <c r="B2353" s="343"/>
      <c r="C2353" s="379" t="str">
        <f>IFERROR(C2349/C2345,"")</f>
        <v/>
      </c>
      <c r="D2353" s="313"/>
      <c r="E2353" s="313"/>
      <c r="F2353" s="315"/>
      <c r="G2353" s="349"/>
      <c r="H2353" s="385"/>
      <c r="I2353" s="328"/>
      <c r="J2353" s="330"/>
      <c r="K2353" s="373"/>
      <c r="L2353" s="373"/>
      <c r="M2353" s="375"/>
      <c r="N2353" s="376"/>
      <c r="P2353" s="4"/>
      <c r="Q2353" s="4"/>
      <c r="T2353" s="3"/>
      <c r="U2353" s="3"/>
      <c r="V2353" s="3"/>
    </row>
    <row r="2354" spans="1:22" ht="15.75" customHeight="1">
      <c r="A2354" s="313"/>
      <c r="B2354" s="343"/>
      <c r="C2354" s="380"/>
      <c r="D2354" s="313"/>
      <c r="E2354" s="313"/>
      <c r="F2354" s="315"/>
      <c r="G2354" s="349"/>
      <c r="H2354" s="385"/>
      <c r="I2354" s="30" t="s">
        <v>35</v>
      </c>
      <c r="J2354" s="31" t="s">
        <v>35</v>
      </c>
      <c r="K2354" s="373"/>
      <c r="L2354" s="373"/>
      <c r="M2354" s="375"/>
      <c r="N2354" s="376"/>
      <c r="P2354" s="4"/>
      <c r="Q2354" s="4"/>
      <c r="T2354" s="3"/>
      <c r="U2354" s="3"/>
      <c r="V2354" s="3"/>
    </row>
    <row r="2355" spans="1:22" ht="18.75" customHeight="1" thickBot="1">
      <c r="A2355" s="313"/>
      <c r="B2355" s="343"/>
      <c r="C2355" s="32" t="s">
        <v>82</v>
      </c>
      <c r="D2355" s="314"/>
      <c r="E2355" s="314"/>
      <c r="F2355" s="316"/>
      <c r="G2355" s="350"/>
      <c r="H2355" s="386"/>
      <c r="I2355" s="54">
        <f>'様式第６号(2)'!$I$18</f>
        <v>0</v>
      </c>
      <c r="J2355" s="55">
        <f>'様式第６号(3)'!$I$18</f>
        <v>0</v>
      </c>
      <c r="K2355" s="373"/>
      <c r="L2355" s="373"/>
      <c r="M2355" s="375"/>
      <c r="N2355" s="376"/>
      <c r="P2355" s="4"/>
      <c r="Q2355" s="4"/>
      <c r="T2355" s="3"/>
      <c r="U2355" s="3"/>
      <c r="V2355" s="3"/>
    </row>
    <row r="2356" spans="1:22" ht="45" customHeight="1">
      <c r="A2356" s="313"/>
      <c r="B2356" s="343"/>
      <c r="C2356" s="379" t="str">
        <f>IF(OR(C2345="",C2349=""),"",IF(AND(C2353&gt;=0.85,C2353&lt;=1.15),"○","×"))</f>
        <v/>
      </c>
      <c r="D2356" s="382" t="str">
        <f>IF(C2345="","",C2345)</f>
        <v/>
      </c>
      <c r="E2356" s="336"/>
      <c r="F2356" s="338" t="str">
        <f>IFERROR(D2356*E2356,"")</f>
        <v/>
      </c>
      <c r="G2356" s="327" t="str">
        <f>IF(F2356&lt;F2348,ROUNDUP(F2356*D2348/ F2348,0),"")</f>
        <v/>
      </c>
      <c r="H2356" s="329" t="str">
        <f>IF(F2356&lt;F2348,ROUNDUP(F2356*E2348/ F2348,0),"")</f>
        <v/>
      </c>
      <c r="I2356" s="331" t="str">
        <f>IFERROR(ROUNDUP(I2352*I2355,0),"")</f>
        <v/>
      </c>
      <c r="J2356" s="333" t="str">
        <f>IFERROR(ROUNDUP(J2352*J2355,0),"")</f>
        <v/>
      </c>
      <c r="K2356" s="373"/>
      <c r="L2356" s="373"/>
      <c r="M2356" s="375"/>
      <c r="N2356" s="376"/>
      <c r="P2356" s="4"/>
      <c r="Q2356" s="4"/>
      <c r="T2356" s="3"/>
      <c r="U2356" s="3"/>
      <c r="V2356" s="3"/>
    </row>
    <row r="2357" spans="1:22" ht="19.5" customHeight="1" thickBot="1">
      <c r="A2357" s="314"/>
      <c r="B2357" s="344"/>
      <c r="C2357" s="381"/>
      <c r="D2357" s="383"/>
      <c r="E2357" s="337"/>
      <c r="F2357" s="339"/>
      <c r="G2357" s="328"/>
      <c r="H2357" s="330"/>
      <c r="I2357" s="332"/>
      <c r="J2357" s="330"/>
      <c r="K2357" s="374"/>
      <c r="L2357" s="374"/>
      <c r="M2357" s="377"/>
      <c r="N2357" s="378"/>
      <c r="P2357" s="33"/>
      <c r="Q2357" s="34"/>
      <c r="R2357" s="34"/>
    </row>
    <row r="2358" spans="1:22" ht="24" customHeight="1" thickBot="1">
      <c r="A2358" s="10" t="s">
        <v>108</v>
      </c>
      <c r="B2358" s="11" t="s">
        <v>84</v>
      </c>
      <c r="C2358" s="12" t="s">
        <v>7</v>
      </c>
      <c r="D2358" s="12" t="s">
        <v>8</v>
      </c>
      <c r="E2358" s="12" t="s">
        <v>9</v>
      </c>
      <c r="F2358" s="13" t="s">
        <v>10</v>
      </c>
      <c r="G2358" s="334" t="s">
        <v>44</v>
      </c>
      <c r="H2358" s="335"/>
      <c r="I2358" s="334" t="s">
        <v>45</v>
      </c>
      <c r="J2358" s="335"/>
      <c r="K2358" s="318" t="s">
        <v>46</v>
      </c>
      <c r="L2358" s="403"/>
      <c r="M2358" s="403"/>
      <c r="N2358" s="319"/>
      <c r="O2358" s="404" t="s">
        <v>47</v>
      </c>
      <c r="P2358" s="404"/>
      <c r="Q2358" s="404"/>
      <c r="R2358" s="346"/>
      <c r="T2358" s="14"/>
      <c r="U2358" s="14"/>
      <c r="V2358" s="14"/>
    </row>
    <row r="2359" spans="1:22" ht="31.5" customHeight="1" thickBot="1">
      <c r="A2359" s="313">
        <v>146</v>
      </c>
      <c r="B2359" s="15" t="s">
        <v>48</v>
      </c>
      <c r="C2359" s="11" t="s">
        <v>49</v>
      </c>
      <c r="D2359" s="313" t="s">
        <v>50</v>
      </c>
      <c r="E2359" s="313" t="s">
        <v>51</v>
      </c>
      <c r="F2359" s="315" t="s">
        <v>52</v>
      </c>
      <c r="G2359" s="16" t="s">
        <v>53</v>
      </c>
      <c r="H2359" s="17" t="s">
        <v>54</v>
      </c>
      <c r="I2359" s="18" t="s">
        <v>53</v>
      </c>
      <c r="J2359" s="17" t="s">
        <v>54</v>
      </c>
      <c r="K2359" s="317" t="s">
        <v>55</v>
      </c>
      <c r="L2359" s="318"/>
      <c r="M2359" s="320" t="s">
        <v>56</v>
      </c>
      <c r="N2359" s="317"/>
      <c r="O2359" s="321" t="s">
        <v>57</v>
      </c>
      <c r="P2359" s="321"/>
      <c r="Q2359" s="323" t="s">
        <v>58</v>
      </c>
      <c r="R2359" s="324"/>
      <c r="T2359" s="19"/>
      <c r="U2359" s="43"/>
      <c r="V2359" s="20"/>
    </row>
    <row r="2360" spans="1:22" ht="24" customHeight="1" thickBot="1">
      <c r="A2360" s="313"/>
      <c r="B2360" s="397" t="str">
        <f>IF('様式第６号(2)'!B343="","",'様式第６号(2)'!B343)</f>
        <v/>
      </c>
      <c r="C2360" s="21" t="s">
        <v>59</v>
      </c>
      <c r="D2360" s="313"/>
      <c r="E2360" s="313"/>
      <c r="F2360" s="315"/>
      <c r="G2360" s="348" t="s">
        <v>60</v>
      </c>
      <c r="H2360" s="399" t="s">
        <v>61</v>
      </c>
      <c r="I2360" s="400" t="s">
        <v>62</v>
      </c>
      <c r="J2360" s="384" t="s">
        <v>63</v>
      </c>
      <c r="K2360" s="319"/>
      <c r="L2360" s="318"/>
      <c r="M2360" s="320"/>
      <c r="N2360" s="317"/>
      <c r="O2360" s="322"/>
      <c r="P2360" s="322"/>
      <c r="Q2360" s="325"/>
      <c r="R2360" s="326"/>
    </row>
    <row r="2361" spans="1:22" ht="17.25" customHeight="1">
      <c r="A2361" s="313"/>
      <c r="B2361" s="398"/>
      <c r="C2361" s="340"/>
      <c r="D2361" s="313"/>
      <c r="E2361" s="313"/>
      <c r="F2361" s="315"/>
      <c r="G2361" s="349"/>
      <c r="H2361" s="385"/>
      <c r="I2361" s="401"/>
      <c r="J2361" s="385"/>
      <c r="K2361" s="388" t="str">
        <f>IFERROR((IF((I2372+J2372)&gt;12000*E2372,ROUNDUP(12000*E2372*I2372/(I2372+J2372),0),"")),"")</f>
        <v/>
      </c>
      <c r="L2361" s="388"/>
      <c r="M2361" s="391" t="str">
        <f>IFERROR((IF((I2372+J2372)&gt;12000*E2372,ROUNDUP(12000*E2372*J2372/(I2372+J2372),0),"")),"")</f>
        <v/>
      </c>
      <c r="N2361" s="392"/>
      <c r="O2361" s="351" t="str">
        <f>IF(AND(I2372="",K2361=""),"",MIN(I2372,K2361)+K2368)</f>
        <v/>
      </c>
      <c r="P2361" s="352"/>
      <c r="Q2361" s="355" t="str">
        <f>IF(AND(J2372="",M2361=""),"",MIN(J2372,M2361)+M2368)</f>
        <v/>
      </c>
      <c r="R2361" s="356"/>
    </row>
    <row r="2362" spans="1:22" ht="15.75" customHeight="1">
      <c r="A2362" s="313"/>
      <c r="B2362" s="398"/>
      <c r="C2362" s="341"/>
      <c r="D2362" s="313"/>
      <c r="E2362" s="313"/>
      <c r="F2362" s="315"/>
      <c r="G2362" s="349"/>
      <c r="H2362" s="385"/>
      <c r="I2362" s="401"/>
      <c r="J2362" s="385"/>
      <c r="K2362" s="389"/>
      <c r="L2362" s="389"/>
      <c r="M2362" s="393"/>
      <c r="N2362" s="394"/>
      <c r="O2362" s="353"/>
      <c r="P2362" s="353"/>
      <c r="Q2362" s="357"/>
      <c r="R2362" s="358"/>
    </row>
    <row r="2363" spans="1:22" ht="19.5" customHeight="1" thickBot="1">
      <c r="A2363" s="313"/>
      <c r="B2363" s="398"/>
      <c r="C2363" s="341"/>
      <c r="D2363" s="314"/>
      <c r="E2363" s="314"/>
      <c r="F2363" s="316"/>
      <c r="G2363" s="350"/>
      <c r="H2363" s="386"/>
      <c r="I2363" s="402"/>
      <c r="J2363" s="386"/>
      <c r="K2363" s="389"/>
      <c r="L2363" s="389"/>
      <c r="M2363" s="393"/>
      <c r="N2363" s="394"/>
      <c r="O2363" s="353"/>
      <c r="P2363" s="353"/>
      <c r="Q2363" s="357"/>
      <c r="R2363" s="358"/>
    </row>
    <row r="2364" spans="1:22" ht="45" customHeight="1">
      <c r="A2364" s="313"/>
      <c r="B2364" s="398"/>
      <c r="C2364" s="25" t="s">
        <v>66</v>
      </c>
      <c r="D2364" s="361" t="str">
        <f>IF('様式第６号(2)'!T343="","",'様式第６号(2)'!T343)</f>
        <v/>
      </c>
      <c r="E2364" s="361" t="str">
        <f>IF('様式第６号(3)'!W336="","",'様式第６号(3)'!W336)</f>
        <v/>
      </c>
      <c r="F2364" s="363" t="str">
        <f>IF(OR(D2364="",E2364=""),"",D2364+E2364)</f>
        <v/>
      </c>
      <c r="G2364" s="365" t="str">
        <f>IF(F2364&lt;=F2372,D2364,"")</f>
        <v/>
      </c>
      <c r="H2364" s="367" t="str">
        <f>IF(F2364&lt;=F2372,E2364,"")</f>
        <v/>
      </c>
      <c r="I2364" s="369" t="str">
        <f>IF('様式第６号(2)'!V343="","",'様式第６号(2)'!V343)</f>
        <v/>
      </c>
      <c r="J2364" s="371" t="str">
        <f>IF('様式第６号(3)'!P336="","",'様式第６号(3)'!P336)</f>
        <v/>
      </c>
      <c r="K2364" s="389"/>
      <c r="L2364" s="389"/>
      <c r="M2364" s="393"/>
      <c r="N2364" s="394"/>
      <c r="O2364" s="353"/>
      <c r="P2364" s="353"/>
      <c r="Q2364" s="357"/>
      <c r="R2364" s="358"/>
    </row>
    <row r="2365" spans="1:22" ht="19.5" customHeight="1" thickBot="1">
      <c r="A2365" s="313"/>
      <c r="B2365" s="398"/>
      <c r="C2365" s="340"/>
      <c r="D2365" s="362"/>
      <c r="E2365" s="362"/>
      <c r="F2365" s="364"/>
      <c r="G2365" s="366"/>
      <c r="H2365" s="368"/>
      <c r="I2365" s="370"/>
      <c r="J2365" s="372"/>
      <c r="K2365" s="390"/>
      <c r="L2365" s="390"/>
      <c r="M2365" s="395"/>
      <c r="N2365" s="396"/>
      <c r="O2365" s="354"/>
      <c r="P2365" s="354"/>
      <c r="Q2365" s="359"/>
      <c r="R2365" s="360"/>
    </row>
    <row r="2366" spans="1:22" ht="28.5" customHeight="1" thickBot="1">
      <c r="A2366" s="313"/>
      <c r="B2366" s="398"/>
      <c r="C2366" s="341"/>
      <c r="D2366" s="12" t="s">
        <v>11</v>
      </c>
      <c r="E2366" s="12" t="s">
        <v>12</v>
      </c>
      <c r="F2366" s="26" t="s">
        <v>13</v>
      </c>
      <c r="G2366" s="334" t="s">
        <v>67</v>
      </c>
      <c r="H2366" s="335"/>
      <c r="I2366" s="42" t="s">
        <v>68</v>
      </c>
      <c r="J2366" s="27" t="s">
        <v>69</v>
      </c>
      <c r="K2366" s="342" t="s">
        <v>70</v>
      </c>
      <c r="L2366" s="342"/>
      <c r="M2366" s="342"/>
      <c r="N2366" s="335"/>
    </row>
    <row r="2367" spans="1:22" ht="41.25" customHeight="1" thickBot="1">
      <c r="A2367" s="313"/>
      <c r="B2367" s="343" t="str">
        <f>IF('様式第６号(2)'!D343="","",'様式第６号(2)'!D343)</f>
        <v/>
      </c>
      <c r="C2367" s="341"/>
      <c r="D2367" s="313" t="s">
        <v>71</v>
      </c>
      <c r="E2367" s="313" t="s">
        <v>72</v>
      </c>
      <c r="F2367" s="315" t="s">
        <v>73</v>
      </c>
      <c r="G2367" s="42" t="s">
        <v>74</v>
      </c>
      <c r="H2367" s="27" t="s">
        <v>75</v>
      </c>
      <c r="I2367" s="42" t="s">
        <v>74</v>
      </c>
      <c r="J2367" s="27" t="s">
        <v>75</v>
      </c>
      <c r="K2367" s="345" t="s">
        <v>57</v>
      </c>
      <c r="L2367" s="346"/>
      <c r="M2367" s="347" t="s">
        <v>76</v>
      </c>
      <c r="N2367" s="346"/>
      <c r="O2367" s="28"/>
      <c r="P2367" s="4"/>
      <c r="Q2367" s="4"/>
    </row>
    <row r="2368" spans="1:22" ht="18.75" customHeight="1">
      <c r="A2368" s="313"/>
      <c r="B2368" s="343"/>
      <c r="C2368" s="29" t="s">
        <v>78</v>
      </c>
      <c r="D2368" s="313"/>
      <c r="E2368" s="313"/>
      <c r="F2368" s="315"/>
      <c r="G2368" s="348" t="s">
        <v>79</v>
      </c>
      <c r="H2368" s="384" t="s">
        <v>80</v>
      </c>
      <c r="I2368" s="387" t="str">
        <f>IF(E2372="","",MIN(G2364,G2372)+SUM(I2364))</f>
        <v/>
      </c>
      <c r="J2368" s="333" t="str">
        <f>IF(E2372="","",MIN(H2364,H2372)+SUM(J2364))</f>
        <v/>
      </c>
      <c r="K2368" s="373" t="str">
        <f>IF('様式第６号(2)'!AB343="","",'様式第６号(2)'!AB343)</f>
        <v/>
      </c>
      <c r="L2368" s="373"/>
      <c r="M2368" s="375" t="str">
        <f>IF('様式第６号(3)'!V336="","",'様式第６号(3)'!V336)</f>
        <v/>
      </c>
      <c r="N2368" s="376"/>
      <c r="P2368" s="4"/>
      <c r="Q2368" s="4"/>
    </row>
    <row r="2369" spans="1:22" ht="19.5" customHeight="1" thickBot="1">
      <c r="A2369" s="313"/>
      <c r="B2369" s="343"/>
      <c r="C2369" s="379" t="str">
        <f>IFERROR(C2365/C2361,"")</f>
        <v/>
      </c>
      <c r="D2369" s="313"/>
      <c r="E2369" s="313"/>
      <c r="F2369" s="315"/>
      <c r="G2369" s="349"/>
      <c r="H2369" s="385"/>
      <c r="I2369" s="328"/>
      <c r="J2369" s="330"/>
      <c r="K2369" s="373"/>
      <c r="L2369" s="373"/>
      <c r="M2369" s="375"/>
      <c r="N2369" s="376"/>
      <c r="P2369" s="4"/>
      <c r="Q2369" s="4"/>
    </row>
    <row r="2370" spans="1:22" ht="15.75" customHeight="1">
      <c r="A2370" s="313"/>
      <c r="B2370" s="343"/>
      <c r="C2370" s="380"/>
      <c r="D2370" s="313"/>
      <c r="E2370" s="313"/>
      <c r="F2370" s="315"/>
      <c r="G2370" s="349"/>
      <c r="H2370" s="385"/>
      <c r="I2370" s="30" t="s">
        <v>35</v>
      </c>
      <c r="J2370" s="31" t="s">
        <v>35</v>
      </c>
      <c r="K2370" s="373"/>
      <c r="L2370" s="373"/>
      <c r="M2370" s="375"/>
      <c r="N2370" s="376"/>
      <c r="P2370" s="4"/>
      <c r="Q2370" s="4"/>
    </row>
    <row r="2371" spans="1:22" ht="18.75" customHeight="1" thickBot="1">
      <c r="A2371" s="313"/>
      <c r="B2371" s="343"/>
      <c r="C2371" s="32" t="s">
        <v>82</v>
      </c>
      <c r="D2371" s="314"/>
      <c r="E2371" s="314"/>
      <c r="F2371" s="316"/>
      <c r="G2371" s="350"/>
      <c r="H2371" s="386"/>
      <c r="I2371" s="54">
        <f>'様式第６号(2)'!$I$18</f>
        <v>0</v>
      </c>
      <c r="J2371" s="55">
        <f>'様式第６号(3)'!$I$18</f>
        <v>0</v>
      </c>
      <c r="K2371" s="373"/>
      <c r="L2371" s="373"/>
      <c r="M2371" s="375"/>
      <c r="N2371" s="376"/>
      <c r="P2371" s="4"/>
      <c r="Q2371" s="4"/>
    </row>
    <row r="2372" spans="1:22" ht="45" customHeight="1">
      <c r="A2372" s="313"/>
      <c r="B2372" s="343"/>
      <c r="C2372" s="379" t="str">
        <f>IF(OR(C2361="",C2365=""),"",IF(AND(C2369&gt;=0.85,C2369&lt;=1.15),"○","×"))</f>
        <v/>
      </c>
      <c r="D2372" s="382" t="str">
        <f>IF(C2361="","",C2361)</f>
        <v/>
      </c>
      <c r="E2372" s="336"/>
      <c r="F2372" s="338" t="str">
        <f>IFERROR(D2372*E2372,"")</f>
        <v/>
      </c>
      <c r="G2372" s="327" t="str">
        <f>IF(F2372&lt;F2364,ROUNDUP(F2372*D2364/ F2364,0),"")</f>
        <v/>
      </c>
      <c r="H2372" s="329" t="str">
        <f>IF(F2372&lt;F2364,ROUNDUP(F2372*E2364/ F2364,0),"")</f>
        <v/>
      </c>
      <c r="I2372" s="331" t="str">
        <f>IFERROR(ROUNDUP(I2368*I2371,0),"")</f>
        <v/>
      </c>
      <c r="J2372" s="333" t="str">
        <f>IFERROR(ROUNDUP(J2368*J2371,0),"")</f>
        <v/>
      </c>
      <c r="K2372" s="373"/>
      <c r="L2372" s="373"/>
      <c r="M2372" s="375"/>
      <c r="N2372" s="376"/>
      <c r="P2372" s="4"/>
      <c r="Q2372" s="4"/>
    </row>
    <row r="2373" spans="1:22" ht="19.5" customHeight="1" thickBot="1">
      <c r="A2373" s="314"/>
      <c r="B2373" s="344"/>
      <c r="C2373" s="381"/>
      <c r="D2373" s="383"/>
      <c r="E2373" s="337"/>
      <c r="F2373" s="339"/>
      <c r="G2373" s="328"/>
      <c r="H2373" s="330"/>
      <c r="I2373" s="332"/>
      <c r="J2373" s="330"/>
      <c r="K2373" s="374"/>
      <c r="L2373" s="374"/>
      <c r="M2373" s="377"/>
      <c r="N2373" s="378"/>
      <c r="P2373" s="33"/>
      <c r="Q2373" s="34"/>
      <c r="R2373" s="34"/>
    </row>
    <row r="2374" spans="1:22" ht="24" customHeight="1" thickBot="1">
      <c r="A2374" s="10" t="s">
        <v>108</v>
      </c>
      <c r="B2374" s="11" t="s">
        <v>84</v>
      </c>
      <c r="C2374" s="12" t="s">
        <v>7</v>
      </c>
      <c r="D2374" s="12" t="s">
        <v>8</v>
      </c>
      <c r="E2374" s="12" t="s">
        <v>9</v>
      </c>
      <c r="F2374" s="13" t="s">
        <v>10</v>
      </c>
      <c r="G2374" s="334" t="s">
        <v>44</v>
      </c>
      <c r="H2374" s="335"/>
      <c r="I2374" s="334" t="s">
        <v>45</v>
      </c>
      <c r="J2374" s="335"/>
      <c r="K2374" s="318" t="s">
        <v>46</v>
      </c>
      <c r="L2374" s="403"/>
      <c r="M2374" s="403"/>
      <c r="N2374" s="319"/>
      <c r="O2374" s="404" t="s">
        <v>47</v>
      </c>
      <c r="P2374" s="404"/>
      <c r="Q2374" s="404"/>
      <c r="R2374" s="346"/>
      <c r="T2374" s="14"/>
      <c r="U2374" s="14"/>
      <c r="V2374" s="14"/>
    </row>
    <row r="2375" spans="1:22" ht="31.5" customHeight="1" thickBot="1">
      <c r="A2375" s="313">
        <v>147</v>
      </c>
      <c r="B2375" s="15" t="s">
        <v>48</v>
      </c>
      <c r="C2375" s="11" t="s">
        <v>49</v>
      </c>
      <c r="D2375" s="313" t="s">
        <v>50</v>
      </c>
      <c r="E2375" s="313" t="s">
        <v>51</v>
      </c>
      <c r="F2375" s="315" t="s">
        <v>52</v>
      </c>
      <c r="G2375" s="16" t="s">
        <v>53</v>
      </c>
      <c r="H2375" s="17" t="s">
        <v>54</v>
      </c>
      <c r="I2375" s="18" t="s">
        <v>53</v>
      </c>
      <c r="J2375" s="17" t="s">
        <v>54</v>
      </c>
      <c r="K2375" s="317" t="s">
        <v>55</v>
      </c>
      <c r="L2375" s="318"/>
      <c r="M2375" s="320" t="s">
        <v>56</v>
      </c>
      <c r="N2375" s="317"/>
      <c r="O2375" s="321" t="s">
        <v>57</v>
      </c>
      <c r="P2375" s="321"/>
      <c r="Q2375" s="323" t="s">
        <v>58</v>
      </c>
      <c r="R2375" s="324"/>
      <c r="T2375" s="19"/>
      <c r="U2375" s="43"/>
      <c r="V2375" s="20"/>
    </row>
    <row r="2376" spans="1:22" ht="24" customHeight="1" thickBot="1">
      <c r="A2376" s="313"/>
      <c r="B2376" s="397" t="str">
        <f>IF('様式第６号(2)'!B345="","",'様式第６号(2)'!B345)</f>
        <v/>
      </c>
      <c r="C2376" s="21" t="s">
        <v>59</v>
      </c>
      <c r="D2376" s="313"/>
      <c r="E2376" s="313"/>
      <c r="F2376" s="315"/>
      <c r="G2376" s="348" t="s">
        <v>60</v>
      </c>
      <c r="H2376" s="399" t="s">
        <v>61</v>
      </c>
      <c r="I2376" s="400" t="s">
        <v>62</v>
      </c>
      <c r="J2376" s="384" t="s">
        <v>63</v>
      </c>
      <c r="K2376" s="319"/>
      <c r="L2376" s="318"/>
      <c r="M2376" s="320"/>
      <c r="N2376" s="317"/>
      <c r="O2376" s="322"/>
      <c r="P2376" s="322"/>
      <c r="Q2376" s="325"/>
      <c r="R2376" s="326"/>
    </row>
    <row r="2377" spans="1:22" ht="17.25" customHeight="1">
      <c r="A2377" s="313"/>
      <c r="B2377" s="398"/>
      <c r="C2377" s="340"/>
      <c r="D2377" s="313"/>
      <c r="E2377" s="313"/>
      <c r="F2377" s="315"/>
      <c r="G2377" s="349"/>
      <c r="H2377" s="385"/>
      <c r="I2377" s="401"/>
      <c r="J2377" s="385"/>
      <c r="K2377" s="388" t="str">
        <f>IFERROR((IF((I2388+J2388)&gt;12000*E2388,ROUNDUP(12000*E2388*I2388/(I2388+J2388),0),"")),"")</f>
        <v/>
      </c>
      <c r="L2377" s="388"/>
      <c r="M2377" s="391" t="str">
        <f>IFERROR((IF((I2388+J2388)&gt;12000*E2388,ROUNDUP(12000*E2388*J2388/(I2388+J2388),0),"")),"")</f>
        <v/>
      </c>
      <c r="N2377" s="392"/>
      <c r="O2377" s="351" t="str">
        <f>IF(AND(I2388="",K2377=""),"",MIN(I2388,K2377)+K2384)</f>
        <v/>
      </c>
      <c r="P2377" s="352"/>
      <c r="Q2377" s="355" t="str">
        <f>IF(AND(J2388="",M2377=""),"",MIN(J2388,M2377)+M2384)</f>
        <v/>
      </c>
      <c r="R2377" s="356"/>
    </row>
    <row r="2378" spans="1:22" ht="15.75" customHeight="1">
      <c r="A2378" s="313"/>
      <c r="B2378" s="398"/>
      <c r="C2378" s="341"/>
      <c r="D2378" s="313"/>
      <c r="E2378" s="313"/>
      <c r="F2378" s="315"/>
      <c r="G2378" s="349"/>
      <c r="H2378" s="385"/>
      <c r="I2378" s="401"/>
      <c r="J2378" s="385"/>
      <c r="K2378" s="389"/>
      <c r="L2378" s="389"/>
      <c r="M2378" s="393"/>
      <c r="N2378" s="394"/>
      <c r="O2378" s="353"/>
      <c r="P2378" s="353"/>
      <c r="Q2378" s="357"/>
      <c r="R2378" s="358"/>
    </row>
    <row r="2379" spans="1:22" ht="19.5" customHeight="1" thickBot="1">
      <c r="A2379" s="313"/>
      <c r="B2379" s="398"/>
      <c r="C2379" s="341"/>
      <c r="D2379" s="314"/>
      <c r="E2379" s="314"/>
      <c r="F2379" s="316"/>
      <c r="G2379" s="350"/>
      <c r="H2379" s="386"/>
      <c r="I2379" s="402"/>
      <c r="J2379" s="386"/>
      <c r="K2379" s="389"/>
      <c r="L2379" s="389"/>
      <c r="M2379" s="393"/>
      <c r="N2379" s="394"/>
      <c r="O2379" s="353"/>
      <c r="P2379" s="353"/>
      <c r="Q2379" s="357"/>
      <c r="R2379" s="358"/>
    </row>
    <row r="2380" spans="1:22" ht="45" customHeight="1">
      <c r="A2380" s="313"/>
      <c r="B2380" s="398"/>
      <c r="C2380" s="25" t="s">
        <v>66</v>
      </c>
      <c r="D2380" s="361" t="str">
        <f>IF('様式第６号(2)'!T345="","",'様式第６号(2)'!T345)</f>
        <v/>
      </c>
      <c r="E2380" s="361" t="str">
        <f>IF('様式第６号(3)'!W338="","",'様式第６号(3)'!W338)</f>
        <v/>
      </c>
      <c r="F2380" s="363" t="str">
        <f>IF(OR(D2380="",E2380=""),"",D2380+E2380)</f>
        <v/>
      </c>
      <c r="G2380" s="365" t="str">
        <f>IF(F2380&lt;=F2388,D2380,"")</f>
        <v/>
      </c>
      <c r="H2380" s="367" t="str">
        <f>IF(F2380&lt;=F2388,E2380,"")</f>
        <v/>
      </c>
      <c r="I2380" s="369" t="str">
        <f>IF('様式第６号(2)'!V345="","",'様式第６号(2)'!V345)</f>
        <v/>
      </c>
      <c r="J2380" s="371" t="str">
        <f>IF('様式第６号(3)'!P338="","",'様式第６号(3)'!P338)</f>
        <v/>
      </c>
      <c r="K2380" s="389"/>
      <c r="L2380" s="389"/>
      <c r="M2380" s="393"/>
      <c r="N2380" s="394"/>
      <c r="O2380" s="353"/>
      <c r="P2380" s="353"/>
      <c r="Q2380" s="357"/>
      <c r="R2380" s="358"/>
    </row>
    <row r="2381" spans="1:22" ht="19.5" customHeight="1" thickBot="1">
      <c r="A2381" s="313"/>
      <c r="B2381" s="398"/>
      <c r="C2381" s="340"/>
      <c r="D2381" s="362"/>
      <c r="E2381" s="362"/>
      <c r="F2381" s="364"/>
      <c r="G2381" s="366"/>
      <c r="H2381" s="368"/>
      <c r="I2381" s="370"/>
      <c r="J2381" s="372"/>
      <c r="K2381" s="390"/>
      <c r="L2381" s="390"/>
      <c r="M2381" s="395"/>
      <c r="N2381" s="396"/>
      <c r="O2381" s="354"/>
      <c r="P2381" s="354"/>
      <c r="Q2381" s="359"/>
      <c r="R2381" s="360"/>
    </row>
    <row r="2382" spans="1:22" ht="28.5" customHeight="1" thickBot="1">
      <c r="A2382" s="313"/>
      <c r="B2382" s="398"/>
      <c r="C2382" s="341"/>
      <c r="D2382" s="12" t="s">
        <v>11</v>
      </c>
      <c r="E2382" s="12" t="s">
        <v>12</v>
      </c>
      <c r="F2382" s="26" t="s">
        <v>13</v>
      </c>
      <c r="G2382" s="334" t="s">
        <v>67</v>
      </c>
      <c r="H2382" s="335"/>
      <c r="I2382" s="42" t="s">
        <v>68</v>
      </c>
      <c r="J2382" s="27" t="s">
        <v>69</v>
      </c>
      <c r="K2382" s="342" t="s">
        <v>70</v>
      </c>
      <c r="L2382" s="342"/>
      <c r="M2382" s="342"/>
      <c r="N2382" s="335"/>
    </row>
    <row r="2383" spans="1:22" ht="41.25" customHeight="1" thickBot="1">
      <c r="A2383" s="313"/>
      <c r="B2383" s="343" t="str">
        <f>IF('様式第６号(2)'!D345="","",'様式第６号(2)'!D345)</f>
        <v/>
      </c>
      <c r="C2383" s="341"/>
      <c r="D2383" s="313" t="s">
        <v>71</v>
      </c>
      <c r="E2383" s="313" t="s">
        <v>72</v>
      </c>
      <c r="F2383" s="315" t="s">
        <v>73</v>
      </c>
      <c r="G2383" s="42" t="s">
        <v>74</v>
      </c>
      <c r="H2383" s="27" t="s">
        <v>75</v>
      </c>
      <c r="I2383" s="42" t="s">
        <v>74</v>
      </c>
      <c r="J2383" s="27" t="s">
        <v>75</v>
      </c>
      <c r="K2383" s="345" t="s">
        <v>57</v>
      </c>
      <c r="L2383" s="346"/>
      <c r="M2383" s="347" t="s">
        <v>76</v>
      </c>
      <c r="N2383" s="346"/>
      <c r="O2383" s="28"/>
      <c r="P2383" s="4"/>
      <c r="Q2383" s="4"/>
    </row>
    <row r="2384" spans="1:22" ht="18.75" customHeight="1">
      <c r="A2384" s="313"/>
      <c r="B2384" s="343"/>
      <c r="C2384" s="29" t="s">
        <v>78</v>
      </c>
      <c r="D2384" s="313"/>
      <c r="E2384" s="313"/>
      <c r="F2384" s="315"/>
      <c r="G2384" s="348" t="s">
        <v>79</v>
      </c>
      <c r="H2384" s="384" t="s">
        <v>80</v>
      </c>
      <c r="I2384" s="387" t="str">
        <f>IF(E2388="","",MIN(G2380,G2388)+SUM(I2380))</f>
        <v/>
      </c>
      <c r="J2384" s="333" t="str">
        <f>IF(E2388="","",MIN(H2380,H2388)+SUM(J2380))</f>
        <v/>
      </c>
      <c r="K2384" s="373" t="str">
        <f>IF('様式第６号(2)'!AB345="","",'様式第６号(2)'!AB345)</f>
        <v/>
      </c>
      <c r="L2384" s="373"/>
      <c r="M2384" s="375" t="str">
        <f>IF('様式第６号(3)'!V338="","",'様式第６号(3)'!V338)</f>
        <v/>
      </c>
      <c r="N2384" s="376"/>
      <c r="P2384" s="4"/>
      <c r="Q2384" s="4"/>
    </row>
    <row r="2385" spans="1:22" ht="19.5" customHeight="1" thickBot="1">
      <c r="A2385" s="313"/>
      <c r="B2385" s="343"/>
      <c r="C2385" s="379" t="str">
        <f>IFERROR(C2381/C2377,"")</f>
        <v/>
      </c>
      <c r="D2385" s="313"/>
      <c r="E2385" s="313"/>
      <c r="F2385" s="315"/>
      <c r="G2385" s="349"/>
      <c r="H2385" s="385"/>
      <c r="I2385" s="328"/>
      <c r="J2385" s="330"/>
      <c r="K2385" s="373"/>
      <c r="L2385" s="373"/>
      <c r="M2385" s="375"/>
      <c r="N2385" s="376"/>
      <c r="P2385" s="4"/>
      <c r="Q2385" s="4"/>
    </row>
    <row r="2386" spans="1:22" ht="15.75" customHeight="1">
      <c r="A2386" s="313"/>
      <c r="B2386" s="343"/>
      <c r="C2386" s="380"/>
      <c r="D2386" s="313"/>
      <c r="E2386" s="313"/>
      <c r="F2386" s="315"/>
      <c r="G2386" s="349"/>
      <c r="H2386" s="385"/>
      <c r="I2386" s="30" t="s">
        <v>35</v>
      </c>
      <c r="J2386" s="31" t="s">
        <v>35</v>
      </c>
      <c r="K2386" s="373"/>
      <c r="L2386" s="373"/>
      <c r="M2386" s="375"/>
      <c r="N2386" s="376"/>
      <c r="P2386" s="4"/>
      <c r="Q2386" s="4"/>
    </row>
    <row r="2387" spans="1:22" ht="18.75" customHeight="1" thickBot="1">
      <c r="A2387" s="313"/>
      <c r="B2387" s="343"/>
      <c r="C2387" s="32" t="s">
        <v>82</v>
      </c>
      <c r="D2387" s="314"/>
      <c r="E2387" s="314"/>
      <c r="F2387" s="316"/>
      <c r="G2387" s="350"/>
      <c r="H2387" s="386"/>
      <c r="I2387" s="54">
        <f>'様式第６号(2)'!$I$18</f>
        <v>0</v>
      </c>
      <c r="J2387" s="55">
        <f>'様式第６号(3)'!$I$18</f>
        <v>0</v>
      </c>
      <c r="K2387" s="373"/>
      <c r="L2387" s="373"/>
      <c r="M2387" s="375"/>
      <c r="N2387" s="376"/>
      <c r="P2387" s="4"/>
      <c r="Q2387" s="4"/>
    </row>
    <row r="2388" spans="1:22" ht="45" customHeight="1">
      <c r="A2388" s="313"/>
      <c r="B2388" s="343"/>
      <c r="C2388" s="379" t="str">
        <f>IF(OR(C2377="",C2381=""),"",IF(AND(C2385&gt;=0.85,C2385&lt;=1.15),"○","×"))</f>
        <v/>
      </c>
      <c r="D2388" s="382" t="str">
        <f>IF(C2377="","",C2377)</f>
        <v/>
      </c>
      <c r="E2388" s="336"/>
      <c r="F2388" s="338" t="str">
        <f>IFERROR(D2388*E2388,"")</f>
        <v/>
      </c>
      <c r="G2388" s="327" t="str">
        <f>IF(F2388&lt;F2380,ROUNDUP(F2388*D2380/ F2380,0),"")</f>
        <v/>
      </c>
      <c r="H2388" s="329" t="str">
        <f>IF(F2388&lt;F2380,ROUNDUP(F2388*E2380/ F2380,0),"")</f>
        <v/>
      </c>
      <c r="I2388" s="331" t="str">
        <f>IFERROR(ROUNDUP(I2384*I2387,0),"")</f>
        <v/>
      </c>
      <c r="J2388" s="333" t="str">
        <f>IFERROR(ROUNDUP(J2384*J2387,0),"")</f>
        <v/>
      </c>
      <c r="K2388" s="373"/>
      <c r="L2388" s="373"/>
      <c r="M2388" s="375"/>
      <c r="N2388" s="376"/>
      <c r="P2388" s="4"/>
      <c r="Q2388" s="4"/>
    </row>
    <row r="2389" spans="1:22" ht="19.5" customHeight="1" thickBot="1">
      <c r="A2389" s="314"/>
      <c r="B2389" s="344"/>
      <c r="C2389" s="381"/>
      <c r="D2389" s="383"/>
      <c r="E2389" s="337"/>
      <c r="F2389" s="339"/>
      <c r="G2389" s="328"/>
      <c r="H2389" s="330"/>
      <c r="I2389" s="332"/>
      <c r="J2389" s="330"/>
      <c r="K2389" s="374"/>
      <c r="L2389" s="374"/>
      <c r="M2389" s="377"/>
      <c r="N2389" s="378"/>
      <c r="P2389" s="33"/>
      <c r="Q2389" s="34"/>
      <c r="R2389" s="34"/>
    </row>
    <row r="2390" spans="1:22" ht="24" customHeight="1" thickBot="1">
      <c r="A2390" s="10" t="s">
        <v>108</v>
      </c>
      <c r="B2390" s="11" t="s">
        <v>84</v>
      </c>
      <c r="C2390" s="12" t="s">
        <v>7</v>
      </c>
      <c r="D2390" s="12" t="s">
        <v>8</v>
      </c>
      <c r="E2390" s="12" t="s">
        <v>9</v>
      </c>
      <c r="F2390" s="13" t="s">
        <v>10</v>
      </c>
      <c r="G2390" s="334" t="s">
        <v>44</v>
      </c>
      <c r="H2390" s="335"/>
      <c r="I2390" s="334" t="s">
        <v>45</v>
      </c>
      <c r="J2390" s="335"/>
      <c r="K2390" s="318" t="s">
        <v>46</v>
      </c>
      <c r="L2390" s="403"/>
      <c r="M2390" s="403"/>
      <c r="N2390" s="319"/>
      <c r="O2390" s="404" t="s">
        <v>47</v>
      </c>
      <c r="P2390" s="404"/>
      <c r="Q2390" s="404"/>
      <c r="R2390" s="346"/>
      <c r="T2390" s="14"/>
      <c r="U2390" s="14"/>
      <c r="V2390" s="14"/>
    </row>
    <row r="2391" spans="1:22" ht="31.5" customHeight="1" thickBot="1">
      <c r="A2391" s="313">
        <v>148</v>
      </c>
      <c r="B2391" s="15" t="s">
        <v>48</v>
      </c>
      <c r="C2391" s="11" t="s">
        <v>49</v>
      </c>
      <c r="D2391" s="313" t="s">
        <v>50</v>
      </c>
      <c r="E2391" s="313" t="s">
        <v>51</v>
      </c>
      <c r="F2391" s="315" t="s">
        <v>52</v>
      </c>
      <c r="G2391" s="16" t="s">
        <v>53</v>
      </c>
      <c r="H2391" s="17" t="s">
        <v>54</v>
      </c>
      <c r="I2391" s="18" t="s">
        <v>53</v>
      </c>
      <c r="J2391" s="17" t="s">
        <v>54</v>
      </c>
      <c r="K2391" s="317" t="s">
        <v>55</v>
      </c>
      <c r="L2391" s="318"/>
      <c r="M2391" s="320" t="s">
        <v>56</v>
      </c>
      <c r="N2391" s="317"/>
      <c r="O2391" s="321" t="s">
        <v>57</v>
      </c>
      <c r="P2391" s="321"/>
      <c r="Q2391" s="323" t="s">
        <v>58</v>
      </c>
      <c r="R2391" s="324"/>
      <c r="T2391" s="19"/>
      <c r="U2391" s="43"/>
      <c r="V2391" s="20"/>
    </row>
    <row r="2392" spans="1:22" ht="24" customHeight="1" thickBot="1">
      <c r="A2392" s="313"/>
      <c r="B2392" s="397" t="str">
        <f>IF('様式第６号(2)'!B347="","",'様式第６号(2)'!B347)</f>
        <v/>
      </c>
      <c r="C2392" s="21" t="s">
        <v>59</v>
      </c>
      <c r="D2392" s="313"/>
      <c r="E2392" s="313"/>
      <c r="F2392" s="315"/>
      <c r="G2392" s="348" t="s">
        <v>60</v>
      </c>
      <c r="H2392" s="399" t="s">
        <v>61</v>
      </c>
      <c r="I2392" s="400" t="s">
        <v>62</v>
      </c>
      <c r="J2392" s="384" t="s">
        <v>63</v>
      </c>
      <c r="K2392" s="319"/>
      <c r="L2392" s="318"/>
      <c r="M2392" s="320"/>
      <c r="N2392" s="317"/>
      <c r="O2392" s="322"/>
      <c r="P2392" s="322"/>
      <c r="Q2392" s="325"/>
      <c r="R2392" s="326"/>
    </row>
    <row r="2393" spans="1:22" ht="17.25" customHeight="1">
      <c r="A2393" s="313"/>
      <c r="B2393" s="398"/>
      <c r="C2393" s="340"/>
      <c r="D2393" s="313"/>
      <c r="E2393" s="313"/>
      <c r="F2393" s="315"/>
      <c r="G2393" s="349"/>
      <c r="H2393" s="385"/>
      <c r="I2393" s="401"/>
      <c r="J2393" s="385"/>
      <c r="K2393" s="388" t="str">
        <f>IFERROR((IF((I2404+J2404)&gt;12000*E2404,ROUNDUP(12000*E2404*I2404/(I2404+J2404),0),"")),"")</f>
        <v/>
      </c>
      <c r="L2393" s="388"/>
      <c r="M2393" s="391" t="str">
        <f>IFERROR((IF((I2404+J2404)&gt;12000*E2404,ROUNDUP(12000*E2404*J2404/(I2404+J2404),0),"")),"")</f>
        <v/>
      </c>
      <c r="N2393" s="392"/>
      <c r="O2393" s="351" t="str">
        <f>IF(AND(I2404="",K2393=""),"",MIN(I2404,K2393)+K2400)</f>
        <v/>
      </c>
      <c r="P2393" s="352"/>
      <c r="Q2393" s="355" t="str">
        <f>IF(AND(J2404="",M2393=""),"",MIN(J2404,M2393)+M2400)</f>
        <v/>
      </c>
      <c r="R2393" s="356"/>
    </row>
    <row r="2394" spans="1:22" ht="15.75" customHeight="1">
      <c r="A2394" s="313"/>
      <c r="B2394" s="398"/>
      <c r="C2394" s="341"/>
      <c r="D2394" s="313"/>
      <c r="E2394" s="313"/>
      <c r="F2394" s="315"/>
      <c r="G2394" s="349"/>
      <c r="H2394" s="385"/>
      <c r="I2394" s="401"/>
      <c r="J2394" s="385"/>
      <c r="K2394" s="389"/>
      <c r="L2394" s="389"/>
      <c r="M2394" s="393"/>
      <c r="N2394" s="394"/>
      <c r="O2394" s="353"/>
      <c r="P2394" s="353"/>
      <c r="Q2394" s="357"/>
      <c r="R2394" s="358"/>
    </row>
    <row r="2395" spans="1:22" ht="19.5" customHeight="1" thickBot="1">
      <c r="A2395" s="313"/>
      <c r="B2395" s="398"/>
      <c r="C2395" s="341"/>
      <c r="D2395" s="314"/>
      <c r="E2395" s="314"/>
      <c r="F2395" s="316"/>
      <c r="G2395" s="350"/>
      <c r="H2395" s="386"/>
      <c r="I2395" s="402"/>
      <c r="J2395" s="386"/>
      <c r="K2395" s="389"/>
      <c r="L2395" s="389"/>
      <c r="M2395" s="393"/>
      <c r="N2395" s="394"/>
      <c r="O2395" s="353"/>
      <c r="P2395" s="353"/>
      <c r="Q2395" s="357"/>
      <c r="R2395" s="358"/>
    </row>
    <row r="2396" spans="1:22" ht="45" customHeight="1">
      <c r="A2396" s="313"/>
      <c r="B2396" s="398"/>
      <c r="C2396" s="25" t="s">
        <v>66</v>
      </c>
      <c r="D2396" s="361" t="str">
        <f>IF('様式第６号(2)'!T347="","",'様式第６号(2)'!T347)</f>
        <v/>
      </c>
      <c r="E2396" s="361" t="str">
        <f>IF('様式第６号(3)'!W340="","",'様式第６号(3)'!W340)</f>
        <v/>
      </c>
      <c r="F2396" s="363" t="str">
        <f>IF(OR(D2396="",E2396=""),"",D2396+E2396)</f>
        <v/>
      </c>
      <c r="G2396" s="365" t="str">
        <f>IF(F2396&lt;=F2404,D2396,"")</f>
        <v/>
      </c>
      <c r="H2396" s="367" t="str">
        <f>IF(F2396&lt;=F2404,E2396,"")</f>
        <v/>
      </c>
      <c r="I2396" s="369" t="str">
        <f>IF('様式第６号(2)'!V347="","",'様式第６号(2)'!V347)</f>
        <v/>
      </c>
      <c r="J2396" s="371" t="str">
        <f>IF('様式第６号(3)'!P340="","",'様式第６号(3)'!P340)</f>
        <v/>
      </c>
      <c r="K2396" s="389"/>
      <c r="L2396" s="389"/>
      <c r="M2396" s="393"/>
      <c r="N2396" s="394"/>
      <c r="O2396" s="353"/>
      <c r="P2396" s="353"/>
      <c r="Q2396" s="357"/>
      <c r="R2396" s="358"/>
    </row>
    <row r="2397" spans="1:22" ht="19.5" customHeight="1" thickBot="1">
      <c r="A2397" s="313"/>
      <c r="B2397" s="398"/>
      <c r="C2397" s="340"/>
      <c r="D2397" s="362"/>
      <c r="E2397" s="362"/>
      <c r="F2397" s="364"/>
      <c r="G2397" s="366"/>
      <c r="H2397" s="368"/>
      <c r="I2397" s="370"/>
      <c r="J2397" s="372"/>
      <c r="K2397" s="390"/>
      <c r="L2397" s="390"/>
      <c r="M2397" s="395"/>
      <c r="N2397" s="396"/>
      <c r="O2397" s="354"/>
      <c r="P2397" s="354"/>
      <c r="Q2397" s="359"/>
      <c r="R2397" s="360"/>
    </row>
    <row r="2398" spans="1:22" ht="28.5" customHeight="1" thickBot="1">
      <c r="A2398" s="313"/>
      <c r="B2398" s="398"/>
      <c r="C2398" s="341"/>
      <c r="D2398" s="12" t="s">
        <v>11</v>
      </c>
      <c r="E2398" s="12" t="s">
        <v>12</v>
      </c>
      <c r="F2398" s="26" t="s">
        <v>13</v>
      </c>
      <c r="G2398" s="334" t="s">
        <v>67</v>
      </c>
      <c r="H2398" s="335"/>
      <c r="I2398" s="42" t="s">
        <v>68</v>
      </c>
      <c r="J2398" s="27" t="s">
        <v>69</v>
      </c>
      <c r="K2398" s="342" t="s">
        <v>70</v>
      </c>
      <c r="L2398" s="342"/>
      <c r="M2398" s="342"/>
      <c r="N2398" s="335"/>
    </row>
    <row r="2399" spans="1:22" ht="41.25" customHeight="1" thickBot="1">
      <c r="A2399" s="313"/>
      <c r="B2399" s="343" t="str">
        <f>IF('様式第６号(2)'!D347="","",'様式第６号(2)'!D347)</f>
        <v/>
      </c>
      <c r="C2399" s="341"/>
      <c r="D2399" s="313" t="s">
        <v>71</v>
      </c>
      <c r="E2399" s="313" t="s">
        <v>72</v>
      </c>
      <c r="F2399" s="315" t="s">
        <v>73</v>
      </c>
      <c r="G2399" s="42" t="s">
        <v>74</v>
      </c>
      <c r="H2399" s="27" t="s">
        <v>75</v>
      </c>
      <c r="I2399" s="42" t="s">
        <v>74</v>
      </c>
      <c r="J2399" s="27" t="s">
        <v>75</v>
      </c>
      <c r="K2399" s="345" t="s">
        <v>57</v>
      </c>
      <c r="L2399" s="346"/>
      <c r="M2399" s="347" t="s">
        <v>76</v>
      </c>
      <c r="N2399" s="346"/>
      <c r="O2399" s="28"/>
      <c r="P2399" s="4"/>
      <c r="Q2399" s="4"/>
      <c r="T2399" s="3"/>
      <c r="U2399" s="3"/>
      <c r="V2399" s="3"/>
    </row>
    <row r="2400" spans="1:22" ht="18.75" customHeight="1">
      <c r="A2400" s="313"/>
      <c r="B2400" s="343"/>
      <c r="C2400" s="29" t="s">
        <v>78</v>
      </c>
      <c r="D2400" s="313"/>
      <c r="E2400" s="313"/>
      <c r="F2400" s="315"/>
      <c r="G2400" s="348" t="s">
        <v>79</v>
      </c>
      <c r="H2400" s="384" t="s">
        <v>80</v>
      </c>
      <c r="I2400" s="387" t="str">
        <f>IF(E2404="","",MIN(G2396,G2404)+SUM(I2396))</f>
        <v/>
      </c>
      <c r="J2400" s="333" t="str">
        <f>IF(E2404="","",MIN(H2396,H2404)+SUM(J2396))</f>
        <v/>
      </c>
      <c r="K2400" s="373" t="str">
        <f>IF('様式第６号(2)'!AB347="","",'様式第６号(2)'!AB347)</f>
        <v/>
      </c>
      <c r="L2400" s="373"/>
      <c r="M2400" s="375" t="str">
        <f>IF('様式第６号(3)'!V340="","",'様式第６号(3)'!V340)</f>
        <v/>
      </c>
      <c r="N2400" s="376"/>
      <c r="P2400" s="4"/>
      <c r="Q2400" s="4"/>
      <c r="T2400" s="3"/>
      <c r="U2400" s="3"/>
      <c r="V2400" s="3"/>
    </row>
    <row r="2401" spans="1:22" ht="19.5" customHeight="1" thickBot="1">
      <c r="A2401" s="313"/>
      <c r="B2401" s="343"/>
      <c r="C2401" s="379" t="str">
        <f>IFERROR(C2397/C2393,"")</f>
        <v/>
      </c>
      <c r="D2401" s="313"/>
      <c r="E2401" s="313"/>
      <c r="F2401" s="315"/>
      <c r="G2401" s="349"/>
      <c r="H2401" s="385"/>
      <c r="I2401" s="328"/>
      <c r="J2401" s="330"/>
      <c r="K2401" s="373"/>
      <c r="L2401" s="373"/>
      <c r="M2401" s="375"/>
      <c r="N2401" s="376"/>
      <c r="P2401" s="4"/>
      <c r="Q2401" s="4"/>
      <c r="T2401" s="3"/>
      <c r="U2401" s="3"/>
      <c r="V2401" s="3"/>
    </row>
    <row r="2402" spans="1:22" ht="15.75" customHeight="1">
      <c r="A2402" s="313"/>
      <c r="B2402" s="343"/>
      <c r="C2402" s="380"/>
      <c r="D2402" s="313"/>
      <c r="E2402" s="313"/>
      <c r="F2402" s="315"/>
      <c r="G2402" s="349"/>
      <c r="H2402" s="385"/>
      <c r="I2402" s="30" t="s">
        <v>35</v>
      </c>
      <c r="J2402" s="31" t="s">
        <v>35</v>
      </c>
      <c r="K2402" s="373"/>
      <c r="L2402" s="373"/>
      <c r="M2402" s="375"/>
      <c r="N2402" s="376"/>
      <c r="P2402" s="4"/>
      <c r="Q2402" s="4"/>
      <c r="T2402" s="3"/>
      <c r="U2402" s="3"/>
      <c r="V2402" s="3"/>
    </row>
    <row r="2403" spans="1:22" ht="18.75" customHeight="1" thickBot="1">
      <c r="A2403" s="313"/>
      <c r="B2403" s="343"/>
      <c r="C2403" s="32" t="s">
        <v>82</v>
      </c>
      <c r="D2403" s="314"/>
      <c r="E2403" s="314"/>
      <c r="F2403" s="316"/>
      <c r="G2403" s="350"/>
      <c r="H2403" s="386"/>
      <c r="I2403" s="54">
        <f>'様式第６号(2)'!$I$18</f>
        <v>0</v>
      </c>
      <c r="J2403" s="55">
        <f>'様式第６号(3)'!$I$18</f>
        <v>0</v>
      </c>
      <c r="K2403" s="373"/>
      <c r="L2403" s="373"/>
      <c r="M2403" s="375"/>
      <c r="N2403" s="376"/>
      <c r="P2403" s="4"/>
      <c r="Q2403" s="4"/>
      <c r="T2403" s="3"/>
      <c r="U2403" s="3"/>
      <c r="V2403" s="3"/>
    </row>
    <row r="2404" spans="1:22" ht="45" customHeight="1">
      <c r="A2404" s="313"/>
      <c r="B2404" s="343"/>
      <c r="C2404" s="379" t="str">
        <f>IF(OR(C2393="",C2397=""),"",IF(AND(C2401&gt;=0.85,C2401&lt;=1.15),"○","×"))</f>
        <v/>
      </c>
      <c r="D2404" s="382" t="str">
        <f>IF(C2393="","",C2393)</f>
        <v/>
      </c>
      <c r="E2404" s="336"/>
      <c r="F2404" s="338" t="str">
        <f>IFERROR(D2404*E2404,"")</f>
        <v/>
      </c>
      <c r="G2404" s="327" t="str">
        <f>IF(F2404&lt;F2396,ROUNDUP(F2404*D2396/ F2396,0),"")</f>
        <v/>
      </c>
      <c r="H2404" s="329" t="str">
        <f>IF(F2404&lt;F2396,ROUNDUP(F2404*E2396/ F2396,0),"")</f>
        <v/>
      </c>
      <c r="I2404" s="331" t="str">
        <f>IFERROR(ROUNDUP(I2400*I2403,0),"")</f>
        <v/>
      </c>
      <c r="J2404" s="333" t="str">
        <f>IFERROR(ROUNDUP(J2400*J2403,0),"")</f>
        <v/>
      </c>
      <c r="K2404" s="373"/>
      <c r="L2404" s="373"/>
      <c r="M2404" s="375"/>
      <c r="N2404" s="376"/>
      <c r="P2404" s="4"/>
      <c r="Q2404" s="4"/>
      <c r="T2404" s="3"/>
      <c r="U2404" s="3"/>
      <c r="V2404" s="3"/>
    </row>
    <row r="2405" spans="1:22" ht="19.5" customHeight="1" thickBot="1">
      <c r="A2405" s="314"/>
      <c r="B2405" s="344"/>
      <c r="C2405" s="381"/>
      <c r="D2405" s="383"/>
      <c r="E2405" s="337"/>
      <c r="F2405" s="339"/>
      <c r="G2405" s="328"/>
      <c r="H2405" s="330"/>
      <c r="I2405" s="332"/>
      <c r="J2405" s="330"/>
      <c r="K2405" s="374"/>
      <c r="L2405" s="374"/>
      <c r="M2405" s="377"/>
      <c r="N2405" s="378"/>
      <c r="P2405" s="33"/>
      <c r="Q2405" s="34"/>
      <c r="R2405" s="34"/>
    </row>
    <row r="2406" spans="1:22" ht="24" customHeight="1" thickBot="1">
      <c r="A2406" s="10" t="s">
        <v>108</v>
      </c>
      <c r="B2406" s="11" t="s">
        <v>84</v>
      </c>
      <c r="C2406" s="12" t="s">
        <v>7</v>
      </c>
      <c r="D2406" s="12" t="s">
        <v>8</v>
      </c>
      <c r="E2406" s="12" t="s">
        <v>9</v>
      </c>
      <c r="F2406" s="13" t="s">
        <v>10</v>
      </c>
      <c r="G2406" s="334" t="s">
        <v>44</v>
      </c>
      <c r="H2406" s="335"/>
      <c r="I2406" s="334" t="s">
        <v>45</v>
      </c>
      <c r="J2406" s="335"/>
      <c r="K2406" s="318" t="s">
        <v>46</v>
      </c>
      <c r="L2406" s="403"/>
      <c r="M2406" s="403"/>
      <c r="N2406" s="319"/>
      <c r="O2406" s="404" t="s">
        <v>47</v>
      </c>
      <c r="P2406" s="404"/>
      <c r="Q2406" s="404"/>
      <c r="R2406" s="346"/>
      <c r="T2406" s="14"/>
      <c r="U2406" s="14"/>
      <c r="V2406" s="14"/>
    </row>
    <row r="2407" spans="1:22" ht="31.5" customHeight="1" thickBot="1">
      <c r="A2407" s="313">
        <v>149</v>
      </c>
      <c r="B2407" s="15" t="s">
        <v>48</v>
      </c>
      <c r="C2407" s="11" t="s">
        <v>49</v>
      </c>
      <c r="D2407" s="313" t="s">
        <v>50</v>
      </c>
      <c r="E2407" s="313" t="s">
        <v>51</v>
      </c>
      <c r="F2407" s="315" t="s">
        <v>52</v>
      </c>
      <c r="G2407" s="16" t="s">
        <v>53</v>
      </c>
      <c r="H2407" s="17" t="s">
        <v>54</v>
      </c>
      <c r="I2407" s="18" t="s">
        <v>53</v>
      </c>
      <c r="J2407" s="17" t="s">
        <v>54</v>
      </c>
      <c r="K2407" s="317" t="s">
        <v>55</v>
      </c>
      <c r="L2407" s="318"/>
      <c r="M2407" s="320" t="s">
        <v>56</v>
      </c>
      <c r="N2407" s="317"/>
      <c r="O2407" s="321" t="s">
        <v>57</v>
      </c>
      <c r="P2407" s="321"/>
      <c r="Q2407" s="323" t="s">
        <v>58</v>
      </c>
      <c r="R2407" s="324"/>
      <c r="T2407" s="19"/>
      <c r="U2407" s="43"/>
      <c r="V2407" s="20"/>
    </row>
    <row r="2408" spans="1:22" ht="24" customHeight="1" thickBot="1">
      <c r="A2408" s="313"/>
      <c r="B2408" s="397" t="str">
        <f>IF('様式第６号(2)'!B349="","",'様式第６号(2)'!B349)</f>
        <v/>
      </c>
      <c r="C2408" s="21" t="s">
        <v>59</v>
      </c>
      <c r="D2408" s="313"/>
      <c r="E2408" s="313"/>
      <c r="F2408" s="315"/>
      <c r="G2408" s="348" t="s">
        <v>60</v>
      </c>
      <c r="H2408" s="399" t="s">
        <v>61</v>
      </c>
      <c r="I2408" s="400" t="s">
        <v>62</v>
      </c>
      <c r="J2408" s="384" t="s">
        <v>63</v>
      </c>
      <c r="K2408" s="319"/>
      <c r="L2408" s="318"/>
      <c r="M2408" s="320"/>
      <c r="N2408" s="317"/>
      <c r="O2408" s="322"/>
      <c r="P2408" s="322"/>
      <c r="Q2408" s="325"/>
      <c r="R2408" s="326"/>
    </row>
    <row r="2409" spans="1:22" ht="17.25" customHeight="1">
      <c r="A2409" s="313"/>
      <c r="B2409" s="398"/>
      <c r="C2409" s="340"/>
      <c r="D2409" s="313"/>
      <c r="E2409" s="313"/>
      <c r="F2409" s="315"/>
      <c r="G2409" s="349"/>
      <c r="H2409" s="385"/>
      <c r="I2409" s="401"/>
      <c r="J2409" s="385"/>
      <c r="K2409" s="388" t="str">
        <f>IFERROR((IF((I2420+J2420)&gt;12000*E2420,ROUNDUP(12000*E2420*I2420/(I2420+J2420),0),"")),"")</f>
        <v/>
      </c>
      <c r="L2409" s="388"/>
      <c r="M2409" s="391" t="str">
        <f>IFERROR((IF((I2420+J2420)&gt;12000*E2420,ROUNDUP(12000*E2420*J2420/(I2420+J2420),0),"")),"")</f>
        <v/>
      </c>
      <c r="N2409" s="392"/>
      <c r="O2409" s="351" t="str">
        <f>IF(AND(I2420="",K2409=""),"",MIN(I2420,K2409)+K2416)</f>
        <v/>
      </c>
      <c r="P2409" s="352"/>
      <c r="Q2409" s="355" t="str">
        <f>IF(AND(J2420="",M2409=""),"",MIN(J2420,M2409)+M2416)</f>
        <v/>
      </c>
      <c r="R2409" s="356"/>
    </row>
    <row r="2410" spans="1:22" ht="15.75" customHeight="1">
      <c r="A2410" s="313"/>
      <c r="B2410" s="398"/>
      <c r="C2410" s="341"/>
      <c r="D2410" s="313"/>
      <c r="E2410" s="313"/>
      <c r="F2410" s="315"/>
      <c r="G2410" s="349"/>
      <c r="H2410" s="385"/>
      <c r="I2410" s="401"/>
      <c r="J2410" s="385"/>
      <c r="K2410" s="389"/>
      <c r="L2410" s="389"/>
      <c r="M2410" s="393"/>
      <c r="N2410" s="394"/>
      <c r="O2410" s="353"/>
      <c r="P2410" s="353"/>
      <c r="Q2410" s="357"/>
      <c r="R2410" s="358"/>
    </row>
    <row r="2411" spans="1:22" ht="19.5" customHeight="1" thickBot="1">
      <c r="A2411" s="313"/>
      <c r="B2411" s="398"/>
      <c r="C2411" s="341"/>
      <c r="D2411" s="314"/>
      <c r="E2411" s="314"/>
      <c r="F2411" s="316"/>
      <c r="G2411" s="350"/>
      <c r="H2411" s="386"/>
      <c r="I2411" s="402"/>
      <c r="J2411" s="386"/>
      <c r="K2411" s="389"/>
      <c r="L2411" s="389"/>
      <c r="M2411" s="393"/>
      <c r="N2411" s="394"/>
      <c r="O2411" s="353"/>
      <c r="P2411" s="353"/>
      <c r="Q2411" s="357"/>
      <c r="R2411" s="358"/>
    </row>
    <row r="2412" spans="1:22" ht="45" customHeight="1">
      <c r="A2412" s="313"/>
      <c r="B2412" s="398"/>
      <c r="C2412" s="25" t="s">
        <v>66</v>
      </c>
      <c r="D2412" s="361" t="str">
        <f>IF('様式第６号(2)'!T349="","",'様式第６号(2)'!T349)</f>
        <v/>
      </c>
      <c r="E2412" s="361" t="str">
        <f>IF('様式第６号(3)'!W342="","",'様式第６号(3)'!W342)</f>
        <v/>
      </c>
      <c r="F2412" s="363" t="str">
        <f>IF(OR(D2412="",E2412=""),"",D2412+E2412)</f>
        <v/>
      </c>
      <c r="G2412" s="365" t="str">
        <f>IF(F2412&lt;=F2420,D2412,"")</f>
        <v/>
      </c>
      <c r="H2412" s="367" t="str">
        <f>IF(F2412&lt;=F2420,E2412,"")</f>
        <v/>
      </c>
      <c r="I2412" s="369" t="str">
        <f>IF('様式第６号(2)'!V349="","",'様式第６号(2)'!V349)</f>
        <v/>
      </c>
      <c r="J2412" s="371" t="str">
        <f>IF('様式第６号(3)'!P342="","",'様式第６号(3)'!P342)</f>
        <v/>
      </c>
      <c r="K2412" s="389"/>
      <c r="L2412" s="389"/>
      <c r="M2412" s="393"/>
      <c r="N2412" s="394"/>
      <c r="O2412" s="353"/>
      <c r="P2412" s="353"/>
      <c r="Q2412" s="357"/>
      <c r="R2412" s="358"/>
    </row>
    <row r="2413" spans="1:22" ht="19.5" customHeight="1" thickBot="1">
      <c r="A2413" s="313"/>
      <c r="B2413" s="398"/>
      <c r="C2413" s="340"/>
      <c r="D2413" s="362"/>
      <c r="E2413" s="362"/>
      <c r="F2413" s="364"/>
      <c r="G2413" s="366"/>
      <c r="H2413" s="368"/>
      <c r="I2413" s="370"/>
      <c r="J2413" s="372"/>
      <c r="K2413" s="390"/>
      <c r="L2413" s="390"/>
      <c r="M2413" s="395"/>
      <c r="N2413" s="396"/>
      <c r="O2413" s="354"/>
      <c r="P2413" s="354"/>
      <c r="Q2413" s="359"/>
      <c r="R2413" s="360"/>
    </row>
    <row r="2414" spans="1:22" ht="28.5" customHeight="1" thickBot="1">
      <c r="A2414" s="313"/>
      <c r="B2414" s="398"/>
      <c r="C2414" s="341"/>
      <c r="D2414" s="12" t="s">
        <v>11</v>
      </c>
      <c r="E2414" s="12" t="s">
        <v>12</v>
      </c>
      <c r="F2414" s="26" t="s">
        <v>13</v>
      </c>
      <c r="G2414" s="334" t="s">
        <v>67</v>
      </c>
      <c r="H2414" s="335"/>
      <c r="I2414" s="42" t="s">
        <v>68</v>
      </c>
      <c r="J2414" s="27" t="s">
        <v>69</v>
      </c>
      <c r="K2414" s="342" t="s">
        <v>70</v>
      </c>
      <c r="L2414" s="342"/>
      <c r="M2414" s="342"/>
      <c r="N2414" s="335"/>
    </row>
    <row r="2415" spans="1:22" ht="41.25" customHeight="1" thickBot="1">
      <c r="A2415" s="313"/>
      <c r="B2415" s="343" t="str">
        <f>IF('様式第６号(2)'!D349="","",'様式第６号(2)'!D349)</f>
        <v/>
      </c>
      <c r="C2415" s="341"/>
      <c r="D2415" s="313" t="s">
        <v>71</v>
      </c>
      <c r="E2415" s="313" t="s">
        <v>72</v>
      </c>
      <c r="F2415" s="315" t="s">
        <v>73</v>
      </c>
      <c r="G2415" s="42" t="s">
        <v>74</v>
      </c>
      <c r="H2415" s="27" t="s">
        <v>75</v>
      </c>
      <c r="I2415" s="42" t="s">
        <v>74</v>
      </c>
      <c r="J2415" s="27" t="s">
        <v>75</v>
      </c>
      <c r="K2415" s="345" t="s">
        <v>57</v>
      </c>
      <c r="L2415" s="346"/>
      <c r="M2415" s="347" t="s">
        <v>76</v>
      </c>
      <c r="N2415" s="346"/>
      <c r="O2415" s="28"/>
      <c r="P2415" s="4"/>
      <c r="Q2415" s="4"/>
    </row>
    <row r="2416" spans="1:22" ht="18.75" customHeight="1">
      <c r="A2416" s="313"/>
      <c r="B2416" s="343"/>
      <c r="C2416" s="29" t="s">
        <v>78</v>
      </c>
      <c r="D2416" s="313"/>
      <c r="E2416" s="313"/>
      <c r="F2416" s="315"/>
      <c r="G2416" s="348" t="s">
        <v>79</v>
      </c>
      <c r="H2416" s="384" t="s">
        <v>80</v>
      </c>
      <c r="I2416" s="387" t="str">
        <f>IF(E2420="","",MIN(G2412,G2420)+SUM(I2412))</f>
        <v/>
      </c>
      <c r="J2416" s="333" t="str">
        <f>IF(E2420="","",MIN(H2412,H2420)+SUM(J2412))</f>
        <v/>
      </c>
      <c r="K2416" s="373" t="str">
        <f>IF('様式第６号(2)'!AB349="","",'様式第６号(2)'!AB349)</f>
        <v/>
      </c>
      <c r="L2416" s="373"/>
      <c r="M2416" s="375" t="str">
        <f>IF('様式第６号(3)'!V342="","",'様式第６号(3)'!V342)</f>
        <v/>
      </c>
      <c r="N2416" s="376"/>
      <c r="P2416" s="4"/>
      <c r="Q2416" s="4"/>
    </row>
    <row r="2417" spans="1:22" ht="19.5" customHeight="1" thickBot="1">
      <c r="A2417" s="313"/>
      <c r="B2417" s="343"/>
      <c r="C2417" s="379" t="str">
        <f>IFERROR(C2413/C2409,"")</f>
        <v/>
      </c>
      <c r="D2417" s="313"/>
      <c r="E2417" s="313"/>
      <c r="F2417" s="315"/>
      <c r="G2417" s="349"/>
      <c r="H2417" s="385"/>
      <c r="I2417" s="328"/>
      <c r="J2417" s="330"/>
      <c r="K2417" s="373"/>
      <c r="L2417" s="373"/>
      <c r="M2417" s="375"/>
      <c r="N2417" s="376"/>
      <c r="P2417" s="4"/>
      <c r="Q2417" s="4"/>
    </row>
    <row r="2418" spans="1:22" ht="15.75" customHeight="1">
      <c r="A2418" s="313"/>
      <c r="B2418" s="343"/>
      <c r="C2418" s="380"/>
      <c r="D2418" s="313"/>
      <c r="E2418" s="313"/>
      <c r="F2418" s="315"/>
      <c r="G2418" s="349"/>
      <c r="H2418" s="385"/>
      <c r="I2418" s="30" t="s">
        <v>35</v>
      </c>
      <c r="J2418" s="31" t="s">
        <v>35</v>
      </c>
      <c r="K2418" s="373"/>
      <c r="L2418" s="373"/>
      <c r="M2418" s="375"/>
      <c r="N2418" s="376"/>
      <c r="P2418" s="4"/>
      <c r="Q2418" s="4"/>
    </row>
    <row r="2419" spans="1:22" ht="18.75" customHeight="1" thickBot="1">
      <c r="A2419" s="313"/>
      <c r="B2419" s="343"/>
      <c r="C2419" s="32" t="s">
        <v>82</v>
      </c>
      <c r="D2419" s="314"/>
      <c r="E2419" s="314"/>
      <c r="F2419" s="316"/>
      <c r="G2419" s="350"/>
      <c r="H2419" s="386"/>
      <c r="I2419" s="54">
        <f>'様式第６号(2)'!$I$18</f>
        <v>0</v>
      </c>
      <c r="J2419" s="55">
        <f>'様式第６号(3)'!$I$18</f>
        <v>0</v>
      </c>
      <c r="K2419" s="373"/>
      <c r="L2419" s="373"/>
      <c r="M2419" s="375"/>
      <c r="N2419" s="376"/>
      <c r="P2419" s="4"/>
      <c r="Q2419" s="4"/>
    </row>
    <row r="2420" spans="1:22" ht="45" customHeight="1">
      <c r="A2420" s="313"/>
      <c r="B2420" s="343"/>
      <c r="C2420" s="379" t="str">
        <f>IF(OR(C2409="",C2413=""),"",IF(AND(C2417&gt;=0.85,C2417&lt;=1.15),"○","×"))</f>
        <v/>
      </c>
      <c r="D2420" s="382" t="str">
        <f>IF(C2409="","",C2409)</f>
        <v/>
      </c>
      <c r="E2420" s="336"/>
      <c r="F2420" s="338" t="str">
        <f>IFERROR(D2420*E2420,"")</f>
        <v/>
      </c>
      <c r="G2420" s="327" t="str">
        <f>IF(F2420&lt;F2412,ROUNDUP(F2420*D2412/ F2412,0),"")</f>
        <v/>
      </c>
      <c r="H2420" s="329" t="str">
        <f>IF(F2420&lt;F2412,ROUNDUP(F2420*E2412/ F2412,0),"")</f>
        <v/>
      </c>
      <c r="I2420" s="331" t="str">
        <f>IFERROR(ROUNDUP(I2416*I2419,0),"")</f>
        <v/>
      </c>
      <c r="J2420" s="333" t="str">
        <f>IFERROR(ROUNDUP(J2416*J2419,0),"")</f>
        <v/>
      </c>
      <c r="K2420" s="373"/>
      <c r="L2420" s="373"/>
      <c r="M2420" s="375"/>
      <c r="N2420" s="376"/>
      <c r="P2420" s="4"/>
      <c r="Q2420" s="4"/>
    </row>
    <row r="2421" spans="1:22" ht="19.5" customHeight="1" thickBot="1">
      <c r="A2421" s="314"/>
      <c r="B2421" s="344"/>
      <c r="C2421" s="381"/>
      <c r="D2421" s="383"/>
      <c r="E2421" s="337"/>
      <c r="F2421" s="339"/>
      <c r="G2421" s="328"/>
      <c r="H2421" s="330"/>
      <c r="I2421" s="332"/>
      <c r="J2421" s="330"/>
      <c r="K2421" s="374"/>
      <c r="L2421" s="374"/>
      <c r="M2421" s="377"/>
      <c r="N2421" s="378"/>
      <c r="P2421" s="33"/>
      <c r="Q2421" s="34"/>
      <c r="R2421" s="34"/>
    </row>
    <row r="2422" spans="1:22" ht="24" customHeight="1" thickBot="1">
      <c r="A2422" s="10" t="s">
        <v>108</v>
      </c>
      <c r="B2422" s="11" t="s">
        <v>84</v>
      </c>
      <c r="C2422" s="12" t="s">
        <v>7</v>
      </c>
      <c r="D2422" s="12" t="s">
        <v>8</v>
      </c>
      <c r="E2422" s="12" t="s">
        <v>9</v>
      </c>
      <c r="F2422" s="13" t="s">
        <v>10</v>
      </c>
      <c r="G2422" s="334" t="s">
        <v>44</v>
      </c>
      <c r="H2422" s="335"/>
      <c r="I2422" s="334" t="s">
        <v>45</v>
      </c>
      <c r="J2422" s="335"/>
      <c r="K2422" s="318" t="s">
        <v>46</v>
      </c>
      <c r="L2422" s="403"/>
      <c r="M2422" s="403"/>
      <c r="N2422" s="319"/>
      <c r="O2422" s="404" t="s">
        <v>47</v>
      </c>
      <c r="P2422" s="404"/>
      <c r="Q2422" s="404"/>
      <c r="R2422" s="346"/>
      <c r="T2422" s="14"/>
      <c r="U2422" s="14"/>
      <c r="V2422" s="14"/>
    </row>
    <row r="2423" spans="1:22" ht="31.5" customHeight="1" thickBot="1">
      <c r="A2423" s="313">
        <v>150</v>
      </c>
      <c r="B2423" s="15" t="s">
        <v>48</v>
      </c>
      <c r="C2423" s="11" t="s">
        <v>49</v>
      </c>
      <c r="D2423" s="313" t="s">
        <v>50</v>
      </c>
      <c r="E2423" s="313" t="s">
        <v>51</v>
      </c>
      <c r="F2423" s="315" t="s">
        <v>52</v>
      </c>
      <c r="G2423" s="16" t="s">
        <v>53</v>
      </c>
      <c r="H2423" s="17" t="s">
        <v>54</v>
      </c>
      <c r="I2423" s="18" t="s">
        <v>53</v>
      </c>
      <c r="J2423" s="17" t="s">
        <v>54</v>
      </c>
      <c r="K2423" s="317" t="s">
        <v>55</v>
      </c>
      <c r="L2423" s="318"/>
      <c r="M2423" s="320" t="s">
        <v>56</v>
      </c>
      <c r="N2423" s="317"/>
      <c r="O2423" s="321" t="s">
        <v>57</v>
      </c>
      <c r="P2423" s="321"/>
      <c r="Q2423" s="323" t="s">
        <v>58</v>
      </c>
      <c r="R2423" s="324"/>
      <c r="T2423" s="19"/>
      <c r="U2423" s="43"/>
      <c r="V2423" s="20"/>
    </row>
    <row r="2424" spans="1:22" ht="24" customHeight="1" thickBot="1">
      <c r="A2424" s="313"/>
      <c r="B2424" s="397" t="str">
        <f>IF('様式第６号(2)'!B351="","",'様式第６号(2)'!B351)</f>
        <v/>
      </c>
      <c r="C2424" s="21" t="s">
        <v>59</v>
      </c>
      <c r="D2424" s="313"/>
      <c r="E2424" s="313"/>
      <c r="F2424" s="315"/>
      <c r="G2424" s="348" t="s">
        <v>60</v>
      </c>
      <c r="H2424" s="399" t="s">
        <v>61</v>
      </c>
      <c r="I2424" s="400" t="s">
        <v>62</v>
      </c>
      <c r="J2424" s="384" t="s">
        <v>63</v>
      </c>
      <c r="K2424" s="319"/>
      <c r="L2424" s="318"/>
      <c r="M2424" s="320"/>
      <c r="N2424" s="317"/>
      <c r="O2424" s="322"/>
      <c r="P2424" s="322"/>
      <c r="Q2424" s="325"/>
      <c r="R2424" s="326"/>
    </row>
    <row r="2425" spans="1:22" ht="17.25" customHeight="1">
      <c r="A2425" s="313"/>
      <c r="B2425" s="398"/>
      <c r="C2425" s="340"/>
      <c r="D2425" s="313"/>
      <c r="E2425" s="313"/>
      <c r="F2425" s="315"/>
      <c r="G2425" s="349"/>
      <c r="H2425" s="385"/>
      <c r="I2425" s="401"/>
      <c r="J2425" s="385"/>
      <c r="K2425" s="388" t="str">
        <f>IFERROR((IF((I2436+J2436)&gt;12000*E2436,ROUNDUP(12000*E2436*I2436/(I2436+J2436),0),"")),"")</f>
        <v/>
      </c>
      <c r="L2425" s="388"/>
      <c r="M2425" s="391" t="str">
        <f>IFERROR((IF((I2436+J2436)&gt;12000*E2436,ROUNDUP(12000*E2436*J2436/(I2436+J2436),0),"")),"")</f>
        <v/>
      </c>
      <c r="N2425" s="392"/>
      <c r="O2425" s="351" t="str">
        <f>IF(AND(I2436="",K2425=""),"",MIN(I2436,K2425)+K2432)</f>
        <v/>
      </c>
      <c r="P2425" s="352"/>
      <c r="Q2425" s="355" t="str">
        <f>IF(AND(J2436="",M2425=""),"",MIN(J2436,M2425)+M2432)</f>
        <v/>
      </c>
      <c r="R2425" s="356"/>
    </row>
    <row r="2426" spans="1:22" ht="15.75" customHeight="1">
      <c r="A2426" s="313"/>
      <c r="B2426" s="398"/>
      <c r="C2426" s="341"/>
      <c r="D2426" s="313"/>
      <c r="E2426" s="313"/>
      <c r="F2426" s="315"/>
      <c r="G2426" s="349"/>
      <c r="H2426" s="385"/>
      <c r="I2426" s="401"/>
      <c r="J2426" s="385"/>
      <c r="K2426" s="389"/>
      <c r="L2426" s="389"/>
      <c r="M2426" s="393"/>
      <c r="N2426" s="394"/>
      <c r="O2426" s="353"/>
      <c r="P2426" s="353"/>
      <c r="Q2426" s="357"/>
      <c r="R2426" s="358"/>
    </row>
    <row r="2427" spans="1:22" ht="19.5" customHeight="1" thickBot="1">
      <c r="A2427" s="313"/>
      <c r="B2427" s="398"/>
      <c r="C2427" s="341"/>
      <c r="D2427" s="314"/>
      <c r="E2427" s="314"/>
      <c r="F2427" s="316"/>
      <c r="G2427" s="350"/>
      <c r="H2427" s="386"/>
      <c r="I2427" s="402"/>
      <c r="J2427" s="386"/>
      <c r="K2427" s="389"/>
      <c r="L2427" s="389"/>
      <c r="M2427" s="393"/>
      <c r="N2427" s="394"/>
      <c r="O2427" s="353"/>
      <c r="P2427" s="353"/>
      <c r="Q2427" s="357"/>
      <c r="R2427" s="358"/>
    </row>
    <row r="2428" spans="1:22" ht="45" customHeight="1">
      <c r="A2428" s="313"/>
      <c r="B2428" s="398"/>
      <c r="C2428" s="25" t="s">
        <v>66</v>
      </c>
      <c r="D2428" s="361" t="str">
        <f>IF('様式第６号(2)'!T351="","",'様式第６号(2)'!T351)</f>
        <v/>
      </c>
      <c r="E2428" s="361" t="str">
        <f>IF('様式第６号(3)'!W344="","",'様式第６号(3)'!W344)</f>
        <v/>
      </c>
      <c r="F2428" s="363" t="str">
        <f>IF(OR(D2428="",E2428=""),"",D2428+E2428)</f>
        <v/>
      </c>
      <c r="G2428" s="365" t="str">
        <f>IF(F2428&lt;=F2436,D2428,"")</f>
        <v/>
      </c>
      <c r="H2428" s="367" t="str">
        <f>IF(F2428&lt;=F2436,E2428,"")</f>
        <v/>
      </c>
      <c r="I2428" s="369" t="str">
        <f>IF('様式第６号(2)'!V351="","",'様式第６号(2)'!V351)</f>
        <v/>
      </c>
      <c r="J2428" s="371" t="str">
        <f>IF('様式第６号(3)'!P344="","",'様式第６号(3)'!P344)</f>
        <v/>
      </c>
      <c r="K2428" s="389"/>
      <c r="L2428" s="389"/>
      <c r="M2428" s="393"/>
      <c r="N2428" s="394"/>
      <c r="O2428" s="353"/>
      <c r="P2428" s="353"/>
      <c r="Q2428" s="357"/>
      <c r="R2428" s="358"/>
    </row>
    <row r="2429" spans="1:22" ht="19.5" customHeight="1" thickBot="1">
      <c r="A2429" s="313"/>
      <c r="B2429" s="398"/>
      <c r="C2429" s="340"/>
      <c r="D2429" s="362"/>
      <c r="E2429" s="362"/>
      <c r="F2429" s="364"/>
      <c r="G2429" s="366"/>
      <c r="H2429" s="368"/>
      <c r="I2429" s="370"/>
      <c r="J2429" s="372"/>
      <c r="K2429" s="390"/>
      <c r="L2429" s="390"/>
      <c r="M2429" s="395"/>
      <c r="N2429" s="396"/>
      <c r="O2429" s="354"/>
      <c r="P2429" s="354"/>
      <c r="Q2429" s="359"/>
      <c r="R2429" s="360"/>
    </row>
    <row r="2430" spans="1:22" ht="28.5" customHeight="1" thickBot="1">
      <c r="A2430" s="313"/>
      <c r="B2430" s="398"/>
      <c r="C2430" s="341"/>
      <c r="D2430" s="12" t="s">
        <v>11</v>
      </c>
      <c r="E2430" s="12" t="s">
        <v>12</v>
      </c>
      <c r="F2430" s="26" t="s">
        <v>13</v>
      </c>
      <c r="G2430" s="334" t="s">
        <v>67</v>
      </c>
      <c r="H2430" s="335"/>
      <c r="I2430" s="42" t="s">
        <v>68</v>
      </c>
      <c r="J2430" s="27" t="s">
        <v>69</v>
      </c>
      <c r="K2430" s="342" t="s">
        <v>70</v>
      </c>
      <c r="L2430" s="342"/>
      <c r="M2430" s="342"/>
      <c r="N2430" s="335"/>
    </row>
    <row r="2431" spans="1:22" ht="41.25" customHeight="1" thickBot="1">
      <c r="A2431" s="313"/>
      <c r="B2431" s="343" t="str">
        <f>IF('様式第６号(2)'!D351="","",'様式第６号(2)'!D351)</f>
        <v/>
      </c>
      <c r="C2431" s="341"/>
      <c r="D2431" s="313" t="s">
        <v>71</v>
      </c>
      <c r="E2431" s="313" t="s">
        <v>72</v>
      </c>
      <c r="F2431" s="315" t="s">
        <v>73</v>
      </c>
      <c r="G2431" s="42" t="s">
        <v>74</v>
      </c>
      <c r="H2431" s="27" t="s">
        <v>75</v>
      </c>
      <c r="I2431" s="42" t="s">
        <v>74</v>
      </c>
      <c r="J2431" s="27" t="s">
        <v>75</v>
      </c>
      <c r="K2431" s="345" t="s">
        <v>57</v>
      </c>
      <c r="L2431" s="346"/>
      <c r="M2431" s="347" t="s">
        <v>76</v>
      </c>
      <c r="N2431" s="346"/>
      <c r="O2431" s="28"/>
      <c r="P2431" s="4"/>
      <c r="Q2431" s="4"/>
    </row>
    <row r="2432" spans="1:22" ht="18.75" customHeight="1">
      <c r="A2432" s="313"/>
      <c r="B2432" s="343"/>
      <c r="C2432" s="29" t="s">
        <v>78</v>
      </c>
      <c r="D2432" s="313"/>
      <c r="E2432" s="313"/>
      <c r="F2432" s="315"/>
      <c r="G2432" s="348" t="s">
        <v>79</v>
      </c>
      <c r="H2432" s="384" t="s">
        <v>80</v>
      </c>
      <c r="I2432" s="387" t="str">
        <f>IF(E2436="","",MIN(G2428,G2436)+SUM(I2428))</f>
        <v/>
      </c>
      <c r="J2432" s="333" t="str">
        <f>IF(E2436="","",MIN(H2428,H2436)+SUM(J2428))</f>
        <v/>
      </c>
      <c r="K2432" s="373" t="str">
        <f>IF('様式第６号(2)'!AB351="","",'様式第６号(2)'!AB351)</f>
        <v/>
      </c>
      <c r="L2432" s="373"/>
      <c r="M2432" s="375" t="str">
        <f>IF('様式第６号(3)'!V344="","",'様式第６号(3)'!V344)</f>
        <v/>
      </c>
      <c r="N2432" s="376"/>
      <c r="P2432" s="4"/>
      <c r="Q2432" s="4"/>
    </row>
    <row r="2433" spans="1:22" ht="19.5" customHeight="1" thickBot="1">
      <c r="A2433" s="313"/>
      <c r="B2433" s="343"/>
      <c r="C2433" s="379" t="str">
        <f>IFERROR(C2429/C2425,"")</f>
        <v/>
      </c>
      <c r="D2433" s="313"/>
      <c r="E2433" s="313"/>
      <c r="F2433" s="315"/>
      <c r="G2433" s="349"/>
      <c r="H2433" s="385"/>
      <c r="I2433" s="328"/>
      <c r="J2433" s="330"/>
      <c r="K2433" s="373"/>
      <c r="L2433" s="373"/>
      <c r="M2433" s="375"/>
      <c r="N2433" s="376"/>
      <c r="P2433" s="4"/>
      <c r="Q2433" s="4"/>
    </row>
    <row r="2434" spans="1:22" ht="15.75" customHeight="1">
      <c r="A2434" s="313"/>
      <c r="B2434" s="343"/>
      <c r="C2434" s="380"/>
      <c r="D2434" s="313"/>
      <c r="E2434" s="313"/>
      <c r="F2434" s="315"/>
      <c r="G2434" s="349"/>
      <c r="H2434" s="385"/>
      <c r="I2434" s="30" t="s">
        <v>35</v>
      </c>
      <c r="J2434" s="31" t="s">
        <v>35</v>
      </c>
      <c r="K2434" s="373"/>
      <c r="L2434" s="373"/>
      <c r="M2434" s="375"/>
      <c r="N2434" s="376"/>
      <c r="P2434" s="4"/>
      <c r="Q2434" s="4"/>
    </row>
    <row r="2435" spans="1:22" ht="18.75" customHeight="1" thickBot="1">
      <c r="A2435" s="313"/>
      <c r="B2435" s="343"/>
      <c r="C2435" s="32" t="s">
        <v>82</v>
      </c>
      <c r="D2435" s="314"/>
      <c r="E2435" s="314"/>
      <c r="F2435" s="316"/>
      <c r="G2435" s="350"/>
      <c r="H2435" s="386"/>
      <c r="I2435" s="54">
        <f>'様式第６号(2)'!$I$18</f>
        <v>0</v>
      </c>
      <c r="J2435" s="55">
        <f>'様式第６号(3)'!$I$18</f>
        <v>0</v>
      </c>
      <c r="K2435" s="373"/>
      <c r="L2435" s="373"/>
      <c r="M2435" s="375"/>
      <c r="N2435" s="376"/>
      <c r="P2435" s="4"/>
      <c r="Q2435" s="4"/>
    </row>
    <row r="2436" spans="1:22" ht="45" customHeight="1">
      <c r="A2436" s="313"/>
      <c r="B2436" s="343"/>
      <c r="C2436" s="379" t="str">
        <f>IF(OR(C2425="",C2429=""),"",IF(AND(C2433&gt;=0.85,C2433&lt;=1.15),"○","×"))</f>
        <v/>
      </c>
      <c r="D2436" s="382" t="str">
        <f>IF(C2425="","",C2425)</f>
        <v/>
      </c>
      <c r="E2436" s="336"/>
      <c r="F2436" s="338" t="str">
        <f>IFERROR(D2436*E2436,"")</f>
        <v/>
      </c>
      <c r="G2436" s="327" t="str">
        <f>IF(F2436&lt;F2428,ROUNDUP(F2436*D2428/ F2428,0),"")</f>
        <v/>
      </c>
      <c r="H2436" s="329" t="str">
        <f>IF(F2436&lt;F2428,ROUNDUP(F2436*E2428/ F2428,0),"")</f>
        <v/>
      </c>
      <c r="I2436" s="331" t="str">
        <f>IFERROR(ROUNDUP(I2432*I2435,0),"")</f>
        <v/>
      </c>
      <c r="J2436" s="333" t="str">
        <f>IFERROR(ROUNDUP(J2432*J2435,0),"")</f>
        <v/>
      </c>
      <c r="K2436" s="373"/>
      <c r="L2436" s="373"/>
      <c r="M2436" s="375"/>
      <c r="N2436" s="376"/>
      <c r="P2436" s="4"/>
      <c r="Q2436" s="4"/>
    </row>
    <row r="2437" spans="1:22" ht="19.5" customHeight="1" thickBot="1">
      <c r="A2437" s="314"/>
      <c r="B2437" s="344"/>
      <c r="C2437" s="381"/>
      <c r="D2437" s="383"/>
      <c r="E2437" s="337"/>
      <c r="F2437" s="339"/>
      <c r="G2437" s="328"/>
      <c r="H2437" s="330"/>
      <c r="I2437" s="332"/>
      <c r="J2437" s="330"/>
      <c r="K2437" s="374"/>
      <c r="L2437" s="374"/>
      <c r="M2437" s="377"/>
      <c r="N2437" s="378"/>
      <c r="P2437" s="33"/>
      <c r="Q2437" s="34"/>
      <c r="R2437" s="34"/>
    </row>
    <row r="2438" spans="1:22" ht="24" customHeight="1" thickBot="1">
      <c r="A2438" s="10" t="s">
        <v>108</v>
      </c>
      <c r="B2438" s="11" t="s">
        <v>84</v>
      </c>
      <c r="C2438" s="12" t="s">
        <v>7</v>
      </c>
      <c r="D2438" s="12" t="s">
        <v>8</v>
      </c>
      <c r="E2438" s="12" t="s">
        <v>9</v>
      </c>
      <c r="F2438" s="13" t="s">
        <v>10</v>
      </c>
      <c r="G2438" s="334" t="s">
        <v>44</v>
      </c>
      <c r="H2438" s="335"/>
      <c r="I2438" s="334" t="s">
        <v>45</v>
      </c>
      <c r="J2438" s="335"/>
      <c r="K2438" s="318" t="s">
        <v>46</v>
      </c>
      <c r="L2438" s="403"/>
      <c r="M2438" s="403"/>
      <c r="N2438" s="319"/>
      <c r="O2438" s="404" t="s">
        <v>47</v>
      </c>
      <c r="P2438" s="404"/>
      <c r="Q2438" s="404"/>
      <c r="R2438" s="346"/>
      <c r="T2438" s="14"/>
      <c r="U2438" s="14"/>
      <c r="V2438" s="14"/>
    </row>
    <row r="2439" spans="1:22" ht="31.5" customHeight="1" thickBot="1">
      <c r="A2439" s="313">
        <v>151</v>
      </c>
      <c r="B2439" s="15" t="s">
        <v>48</v>
      </c>
      <c r="C2439" s="11" t="s">
        <v>49</v>
      </c>
      <c r="D2439" s="313" t="s">
        <v>50</v>
      </c>
      <c r="E2439" s="313" t="s">
        <v>51</v>
      </c>
      <c r="F2439" s="315" t="s">
        <v>52</v>
      </c>
      <c r="G2439" s="16" t="s">
        <v>53</v>
      </c>
      <c r="H2439" s="17" t="s">
        <v>54</v>
      </c>
      <c r="I2439" s="18" t="s">
        <v>53</v>
      </c>
      <c r="J2439" s="17" t="s">
        <v>54</v>
      </c>
      <c r="K2439" s="317" t="s">
        <v>55</v>
      </c>
      <c r="L2439" s="318"/>
      <c r="M2439" s="320" t="s">
        <v>56</v>
      </c>
      <c r="N2439" s="317"/>
      <c r="O2439" s="321" t="s">
        <v>57</v>
      </c>
      <c r="P2439" s="321"/>
      <c r="Q2439" s="323" t="s">
        <v>58</v>
      </c>
      <c r="R2439" s="324"/>
      <c r="T2439" s="19"/>
      <c r="U2439" s="43"/>
      <c r="V2439" s="20"/>
    </row>
    <row r="2440" spans="1:22" ht="24" customHeight="1" thickBot="1">
      <c r="A2440" s="313"/>
      <c r="B2440" s="397" t="str">
        <f>IF('様式第６号(2)'!B353="","",'様式第６号(2)'!B353)</f>
        <v/>
      </c>
      <c r="C2440" s="21" t="s">
        <v>59</v>
      </c>
      <c r="D2440" s="313"/>
      <c r="E2440" s="313"/>
      <c r="F2440" s="315"/>
      <c r="G2440" s="348" t="s">
        <v>60</v>
      </c>
      <c r="H2440" s="399" t="s">
        <v>61</v>
      </c>
      <c r="I2440" s="400" t="s">
        <v>62</v>
      </c>
      <c r="J2440" s="384" t="s">
        <v>63</v>
      </c>
      <c r="K2440" s="319"/>
      <c r="L2440" s="318"/>
      <c r="M2440" s="320"/>
      <c r="N2440" s="317"/>
      <c r="O2440" s="322"/>
      <c r="P2440" s="322"/>
      <c r="Q2440" s="325"/>
      <c r="R2440" s="326"/>
    </row>
    <row r="2441" spans="1:22" ht="17.25" customHeight="1">
      <c r="A2441" s="313"/>
      <c r="B2441" s="398"/>
      <c r="C2441" s="340"/>
      <c r="D2441" s="313"/>
      <c r="E2441" s="313"/>
      <c r="F2441" s="315"/>
      <c r="G2441" s="349"/>
      <c r="H2441" s="385"/>
      <c r="I2441" s="401"/>
      <c r="J2441" s="385"/>
      <c r="K2441" s="388" t="str">
        <f>IFERROR((IF((I2452+J2452)&gt;12000*E2452,ROUNDUP(12000*E2452*I2452/(I2452+J2452),0),"")),"")</f>
        <v/>
      </c>
      <c r="L2441" s="388"/>
      <c r="M2441" s="391" t="str">
        <f>IFERROR((IF((I2452+J2452)&gt;12000*E2452,ROUNDUP(12000*E2452*J2452/(I2452+J2452),0),"")),"")</f>
        <v/>
      </c>
      <c r="N2441" s="392"/>
      <c r="O2441" s="351" t="str">
        <f>IF(AND(I2452="",K2441=""),"",MIN(I2452,K2441)+K2448)</f>
        <v/>
      </c>
      <c r="P2441" s="352"/>
      <c r="Q2441" s="355" t="str">
        <f>IF(AND(J2452="",M2441=""),"",MIN(J2452,M2441)+M2448)</f>
        <v/>
      </c>
      <c r="R2441" s="356"/>
    </row>
    <row r="2442" spans="1:22" ht="15.75" customHeight="1">
      <c r="A2442" s="313"/>
      <c r="B2442" s="398"/>
      <c r="C2442" s="341"/>
      <c r="D2442" s="313"/>
      <c r="E2442" s="313"/>
      <c r="F2442" s="315"/>
      <c r="G2442" s="349"/>
      <c r="H2442" s="385"/>
      <c r="I2442" s="401"/>
      <c r="J2442" s="385"/>
      <c r="K2442" s="389"/>
      <c r="L2442" s="389"/>
      <c r="M2442" s="393"/>
      <c r="N2442" s="394"/>
      <c r="O2442" s="353"/>
      <c r="P2442" s="353"/>
      <c r="Q2442" s="357"/>
      <c r="R2442" s="358"/>
    </row>
    <row r="2443" spans="1:22" ht="19.5" customHeight="1" thickBot="1">
      <c r="A2443" s="313"/>
      <c r="B2443" s="398"/>
      <c r="C2443" s="341"/>
      <c r="D2443" s="314"/>
      <c r="E2443" s="314"/>
      <c r="F2443" s="316"/>
      <c r="G2443" s="350"/>
      <c r="H2443" s="386"/>
      <c r="I2443" s="402"/>
      <c r="J2443" s="386"/>
      <c r="K2443" s="389"/>
      <c r="L2443" s="389"/>
      <c r="M2443" s="393"/>
      <c r="N2443" s="394"/>
      <c r="O2443" s="353"/>
      <c r="P2443" s="353"/>
      <c r="Q2443" s="357"/>
      <c r="R2443" s="358"/>
    </row>
    <row r="2444" spans="1:22" ht="45" customHeight="1">
      <c r="A2444" s="313"/>
      <c r="B2444" s="398"/>
      <c r="C2444" s="25" t="s">
        <v>66</v>
      </c>
      <c r="D2444" s="361" t="str">
        <f>IF('様式第６号(2)'!T353="","",'様式第６号(2)'!T353)</f>
        <v/>
      </c>
      <c r="E2444" s="361" t="str">
        <f>IF('様式第６号(3)'!W346="","",'様式第６号(3)'!W346)</f>
        <v/>
      </c>
      <c r="F2444" s="363" t="str">
        <f>IF(OR(D2444="",E2444=""),"",D2444+E2444)</f>
        <v/>
      </c>
      <c r="G2444" s="365" t="str">
        <f>IF(F2444&lt;=F2452,D2444,"")</f>
        <v/>
      </c>
      <c r="H2444" s="367" t="str">
        <f>IF(F2444&lt;=F2452,E2444,"")</f>
        <v/>
      </c>
      <c r="I2444" s="369" t="str">
        <f>IF('様式第６号(2)'!V353="","",'様式第６号(2)'!V353)</f>
        <v/>
      </c>
      <c r="J2444" s="371" t="str">
        <f>IF('様式第６号(3)'!P346="","",'様式第６号(3)'!P346)</f>
        <v/>
      </c>
      <c r="K2444" s="389"/>
      <c r="L2444" s="389"/>
      <c r="M2444" s="393"/>
      <c r="N2444" s="394"/>
      <c r="O2444" s="353"/>
      <c r="P2444" s="353"/>
      <c r="Q2444" s="357"/>
      <c r="R2444" s="358"/>
    </row>
    <row r="2445" spans="1:22" ht="19.5" customHeight="1" thickBot="1">
      <c r="A2445" s="313"/>
      <c r="B2445" s="398"/>
      <c r="C2445" s="340"/>
      <c r="D2445" s="362"/>
      <c r="E2445" s="362"/>
      <c r="F2445" s="364"/>
      <c r="G2445" s="366"/>
      <c r="H2445" s="368"/>
      <c r="I2445" s="370"/>
      <c r="J2445" s="372"/>
      <c r="K2445" s="390"/>
      <c r="L2445" s="390"/>
      <c r="M2445" s="395"/>
      <c r="N2445" s="396"/>
      <c r="O2445" s="354"/>
      <c r="P2445" s="354"/>
      <c r="Q2445" s="359"/>
      <c r="R2445" s="360"/>
    </row>
    <row r="2446" spans="1:22" ht="28.5" customHeight="1" thickBot="1">
      <c r="A2446" s="313"/>
      <c r="B2446" s="398"/>
      <c r="C2446" s="341"/>
      <c r="D2446" s="12" t="s">
        <v>11</v>
      </c>
      <c r="E2446" s="12" t="s">
        <v>12</v>
      </c>
      <c r="F2446" s="26" t="s">
        <v>13</v>
      </c>
      <c r="G2446" s="334" t="s">
        <v>67</v>
      </c>
      <c r="H2446" s="335"/>
      <c r="I2446" s="42" t="s">
        <v>68</v>
      </c>
      <c r="J2446" s="27" t="s">
        <v>69</v>
      </c>
      <c r="K2446" s="342" t="s">
        <v>70</v>
      </c>
      <c r="L2446" s="342"/>
      <c r="M2446" s="342"/>
      <c r="N2446" s="335"/>
    </row>
    <row r="2447" spans="1:22" ht="41.25" customHeight="1" thickBot="1">
      <c r="A2447" s="313"/>
      <c r="B2447" s="343" t="str">
        <f>IF('様式第６号(2)'!D353="","",'様式第６号(2)'!D353)</f>
        <v/>
      </c>
      <c r="C2447" s="341"/>
      <c r="D2447" s="313" t="s">
        <v>71</v>
      </c>
      <c r="E2447" s="313" t="s">
        <v>72</v>
      </c>
      <c r="F2447" s="315" t="s">
        <v>73</v>
      </c>
      <c r="G2447" s="42" t="s">
        <v>74</v>
      </c>
      <c r="H2447" s="27" t="s">
        <v>75</v>
      </c>
      <c r="I2447" s="42" t="s">
        <v>74</v>
      </c>
      <c r="J2447" s="27" t="s">
        <v>75</v>
      </c>
      <c r="K2447" s="345" t="s">
        <v>57</v>
      </c>
      <c r="L2447" s="346"/>
      <c r="M2447" s="347" t="s">
        <v>76</v>
      </c>
      <c r="N2447" s="346"/>
      <c r="O2447" s="28"/>
      <c r="P2447" s="4"/>
      <c r="Q2447" s="4"/>
      <c r="T2447" s="3"/>
      <c r="U2447" s="3"/>
      <c r="V2447" s="3"/>
    </row>
    <row r="2448" spans="1:22" ht="18.75" customHeight="1">
      <c r="A2448" s="313"/>
      <c r="B2448" s="343"/>
      <c r="C2448" s="29" t="s">
        <v>78</v>
      </c>
      <c r="D2448" s="313"/>
      <c r="E2448" s="313"/>
      <c r="F2448" s="315"/>
      <c r="G2448" s="348" t="s">
        <v>79</v>
      </c>
      <c r="H2448" s="384" t="s">
        <v>80</v>
      </c>
      <c r="I2448" s="387" t="str">
        <f>IF(E2452="","",MIN(G2444,G2452)+SUM(I2444))</f>
        <v/>
      </c>
      <c r="J2448" s="333" t="str">
        <f>IF(E2452="","",MIN(H2444,H2452)+SUM(J2444))</f>
        <v/>
      </c>
      <c r="K2448" s="373" t="str">
        <f>IF('様式第６号(2)'!AB353="","",'様式第６号(2)'!AB353)</f>
        <v/>
      </c>
      <c r="L2448" s="373"/>
      <c r="M2448" s="375" t="str">
        <f>IF('様式第６号(3)'!V346="","",'様式第６号(3)'!V346)</f>
        <v/>
      </c>
      <c r="N2448" s="376"/>
      <c r="P2448" s="4"/>
      <c r="Q2448" s="4"/>
      <c r="T2448" s="3"/>
      <c r="U2448" s="3"/>
      <c r="V2448" s="3"/>
    </row>
    <row r="2449" spans="1:22" ht="19.5" customHeight="1" thickBot="1">
      <c r="A2449" s="313"/>
      <c r="B2449" s="343"/>
      <c r="C2449" s="379" t="str">
        <f>IFERROR(C2445/C2441,"")</f>
        <v/>
      </c>
      <c r="D2449" s="313"/>
      <c r="E2449" s="313"/>
      <c r="F2449" s="315"/>
      <c r="G2449" s="349"/>
      <c r="H2449" s="385"/>
      <c r="I2449" s="328"/>
      <c r="J2449" s="330"/>
      <c r="K2449" s="373"/>
      <c r="L2449" s="373"/>
      <c r="M2449" s="375"/>
      <c r="N2449" s="376"/>
      <c r="P2449" s="4"/>
      <c r="Q2449" s="4"/>
      <c r="T2449" s="3"/>
      <c r="U2449" s="3"/>
      <c r="V2449" s="3"/>
    </row>
    <row r="2450" spans="1:22" ht="15.75" customHeight="1">
      <c r="A2450" s="313"/>
      <c r="B2450" s="343"/>
      <c r="C2450" s="380"/>
      <c r="D2450" s="313"/>
      <c r="E2450" s="313"/>
      <c r="F2450" s="315"/>
      <c r="G2450" s="349"/>
      <c r="H2450" s="385"/>
      <c r="I2450" s="30" t="s">
        <v>35</v>
      </c>
      <c r="J2450" s="31" t="s">
        <v>35</v>
      </c>
      <c r="K2450" s="373"/>
      <c r="L2450" s="373"/>
      <c r="M2450" s="375"/>
      <c r="N2450" s="376"/>
      <c r="P2450" s="4"/>
      <c r="Q2450" s="4"/>
      <c r="T2450" s="3"/>
      <c r="U2450" s="3"/>
      <c r="V2450" s="3"/>
    </row>
    <row r="2451" spans="1:22" ht="18.75" customHeight="1" thickBot="1">
      <c r="A2451" s="313"/>
      <c r="B2451" s="343"/>
      <c r="C2451" s="32" t="s">
        <v>82</v>
      </c>
      <c r="D2451" s="314"/>
      <c r="E2451" s="314"/>
      <c r="F2451" s="316"/>
      <c r="G2451" s="350"/>
      <c r="H2451" s="386"/>
      <c r="I2451" s="54">
        <f>'様式第６号(2)'!$I$18</f>
        <v>0</v>
      </c>
      <c r="J2451" s="55">
        <f>'様式第６号(3)'!$I$18</f>
        <v>0</v>
      </c>
      <c r="K2451" s="373"/>
      <c r="L2451" s="373"/>
      <c r="M2451" s="375"/>
      <c r="N2451" s="376"/>
      <c r="P2451" s="4"/>
      <c r="Q2451" s="4"/>
      <c r="T2451" s="3"/>
      <c r="U2451" s="3"/>
      <c r="V2451" s="3"/>
    </row>
    <row r="2452" spans="1:22" ht="45" customHeight="1">
      <c r="A2452" s="313"/>
      <c r="B2452" s="343"/>
      <c r="C2452" s="379" t="str">
        <f>IF(OR(C2441="",C2445=""),"",IF(AND(C2449&gt;=0.85,C2449&lt;=1.15),"○","×"))</f>
        <v/>
      </c>
      <c r="D2452" s="382" t="str">
        <f>IF(C2441="","",C2441)</f>
        <v/>
      </c>
      <c r="E2452" s="336"/>
      <c r="F2452" s="338" t="str">
        <f>IFERROR(D2452*E2452,"")</f>
        <v/>
      </c>
      <c r="G2452" s="327" t="str">
        <f>IF(F2452&lt;F2444,ROUNDUP(F2452*D2444/ F2444,0),"")</f>
        <v/>
      </c>
      <c r="H2452" s="329" t="str">
        <f>IF(F2452&lt;F2444,ROUNDUP(F2452*E2444/ F2444,0),"")</f>
        <v/>
      </c>
      <c r="I2452" s="331" t="str">
        <f>IFERROR(ROUNDUP(I2448*I2451,0),"")</f>
        <v/>
      </c>
      <c r="J2452" s="333" t="str">
        <f>IFERROR(ROUNDUP(J2448*J2451,0),"")</f>
        <v/>
      </c>
      <c r="K2452" s="373"/>
      <c r="L2452" s="373"/>
      <c r="M2452" s="375"/>
      <c r="N2452" s="376"/>
      <c r="P2452" s="4"/>
      <c r="Q2452" s="4"/>
      <c r="T2452" s="3"/>
      <c r="U2452" s="3"/>
      <c r="V2452" s="3"/>
    </row>
    <row r="2453" spans="1:22" ht="19.5" customHeight="1" thickBot="1">
      <c r="A2453" s="314"/>
      <c r="B2453" s="344"/>
      <c r="C2453" s="381"/>
      <c r="D2453" s="383"/>
      <c r="E2453" s="337"/>
      <c r="F2453" s="339"/>
      <c r="G2453" s="328"/>
      <c r="H2453" s="330"/>
      <c r="I2453" s="332"/>
      <c r="J2453" s="330"/>
      <c r="K2453" s="374"/>
      <c r="L2453" s="374"/>
      <c r="M2453" s="377"/>
      <c r="N2453" s="378"/>
      <c r="P2453" s="33"/>
      <c r="Q2453" s="34"/>
      <c r="R2453" s="34"/>
    </row>
    <row r="2454" spans="1:22" ht="24" customHeight="1" thickBot="1">
      <c r="A2454" s="10" t="s">
        <v>108</v>
      </c>
      <c r="B2454" s="11" t="s">
        <v>84</v>
      </c>
      <c r="C2454" s="12" t="s">
        <v>7</v>
      </c>
      <c r="D2454" s="12" t="s">
        <v>8</v>
      </c>
      <c r="E2454" s="12" t="s">
        <v>9</v>
      </c>
      <c r="F2454" s="13" t="s">
        <v>10</v>
      </c>
      <c r="G2454" s="334" t="s">
        <v>44</v>
      </c>
      <c r="H2454" s="335"/>
      <c r="I2454" s="334" t="s">
        <v>45</v>
      </c>
      <c r="J2454" s="335"/>
      <c r="K2454" s="318" t="s">
        <v>46</v>
      </c>
      <c r="L2454" s="403"/>
      <c r="M2454" s="403"/>
      <c r="N2454" s="319"/>
      <c r="O2454" s="404" t="s">
        <v>47</v>
      </c>
      <c r="P2454" s="404"/>
      <c r="Q2454" s="404"/>
      <c r="R2454" s="346"/>
      <c r="T2454" s="14"/>
      <c r="U2454" s="14"/>
      <c r="V2454" s="14"/>
    </row>
    <row r="2455" spans="1:22" ht="31.5" customHeight="1" thickBot="1">
      <c r="A2455" s="313">
        <v>152</v>
      </c>
      <c r="B2455" s="15" t="s">
        <v>48</v>
      </c>
      <c r="C2455" s="11" t="s">
        <v>49</v>
      </c>
      <c r="D2455" s="313" t="s">
        <v>50</v>
      </c>
      <c r="E2455" s="313" t="s">
        <v>51</v>
      </c>
      <c r="F2455" s="315" t="s">
        <v>52</v>
      </c>
      <c r="G2455" s="16" t="s">
        <v>53</v>
      </c>
      <c r="H2455" s="17" t="s">
        <v>54</v>
      </c>
      <c r="I2455" s="18" t="s">
        <v>53</v>
      </c>
      <c r="J2455" s="17" t="s">
        <v>54</v>
      </c>
      <c r="K2455" s="317" t="s">
        <v>55</v>
      </c>
      <c r="L2455" s="318"/>
      <c r="M2455" s="320" t="s">
        <v>56</v>
      </c>
      <c r="N2455" s="317"/>
      <c r="O2455" s="321" t="s">
        <v>57</v>
      </c>
      <c r="P2455" s="321"/>
      <c r="Q2455" s="323" t="s">
        <v>58</v>
      </c>
      <c r="R2455" s="324"/>
      <c r="T2455" s="19"/>
      <c r="U2455" s="43"/>
      <c r="V2455" s="20"/>
    </row>
    <row r="2456" spans="1:22" ht="24" customHeight="1" thickBot="1">
      <c r="A2456" s="313"/>
      <c r="B2456" s="397" t="str">
        <f>IF('様式第６号(2)'!B355="","",'様式第６号(2)'!B355)</f>
        <v/>
      </c>
      <c r="C2456" s="21" t="s">
        <v>59</v>
      </c>
      <c r="D2456" s="313"/>
      <c r="E2456" s="313"/>
      <c r="F2456" s="315"/>
      <c r="G2456" s="348" t="s">
        <v>60</v>
      </c>
      <c r="H2456" s="399" t="s">
        <v>61</v>
      </c>
      <c r="I2456" s="400" t="s">
        <v>62</v>
      </c>
      <c r="J2456" s="384" t="s">
        <v>63</v>
      </c>
      <c r="K2456" s="319"/>
      <c r="L2456" s="318"/>
      <c r="M2456" s="320"/>
      <c r="N2456" s="317"/>
      <c r="O2456" s="322"/>
      <c r="P2456" s="322"/>
      <c r="Q2456" s="325"/>
      <c r="R2456" s="326"/>
    </row>
    <row r="2457" spans="1:22" ht="17.25" customHeight="1">
      <c r="A2457" s="313"/>
      <c r="B2457" s="398"/>
      <c r="C2457" s="340"/>
      <c r="D2457" s="313"/>
      <c r="E2457" s="313"/>
      <c r="F2457" s="315"/>
      <c r="G2457" s="349"/>
      <c r="H2457" s="385"/>
      <c r="I2457" s="401"/>
      <c r="J2457" s="385"/>
      <c r="K2457" s="388" t="str">
        <f>IFERROR((IF((I2468+J2468)&gt;12000*E2468,ROUNDUP(12000*E2468*I2468/(I2468+J2468),0),"")),"")</f>
        <v/>
      </c>
      <c r="L2457" s="388"/>
      <c r="M2457" s="391" t="str">
        <f>IFERROR((IF((I2468+J2468)&gt;12000*E2468,ROUNDUP(12000*E2468*J2468/(I2468+J2468),0),"")),"")</f>
        <v/>
      </c>
      <c r="N2457" s="392"/>
      <c r="O2457" s="351" t="str">
        <f>IF(AND(I2468="",K2457=""),"",MIN(I2468,K2457)+K2464)</f>
        <v/>
      </c>
      <c r="P2457" s="352"/>
      <c r="Q2457" s="355" t="str">
        <f>IF(AND(J2468="",M2457=""),"",MIN(J2468,M2457)+M2464)</f>
        <v/>
      </c>
      <c r="R2457" s="356"/>
    </row>
    <row r="2458" spans="1:22" ht="15.75" customHeight="1">
      <c r="A2458" s="313"/>
      <c r="B2458" s="398"/>
      <c r="C2458" s="341"/>
      <c r="D2458" s="313"/>
      <c r="E2458" s="313"/>
      <c r="F2458" s="315"/>
      <c r="G2458" s="349"/>
      <c r="H2458" s="385"/>
      <c r="I2458" s="401"/>
      <c r="J2458" s="385"/>
      <c r="K2458" s="389"/>
      <c r="L2458" s="389"/>
      <c r="M2458" s="393"/>
      <c r="N2458" s="394"/>
      <c r="O2458" s="353"/>
      <c r="P2458" s="353"/>
      <c r="Q2458" s="357"/>
      <c r="R2458" s="358"/>
    </row>
    <row r="2459" spans="1:22" ht="19.5" customHeight="1" thickBot="1">
      <c r="A2459" s="313"/>
      <c r="B2459" s="398"/>
      <c r="C2459" s="341"/>
      <c r="D2459" s="314"/>
      <c r="E2459" s="314"/>
      <c r="F2459" s="316"/>
      <c r="G2459" s="350"/>
      <c r="H2459" s="386"/>
      <c r="I2459" s="402"/>
      <c r="J2459" s="386"/>
      <c r="K2459" s="389"/>
      <c r="L2459" s="389"/>
      <c r="M2459" s="393"/>
      <c r="N2459" s="394"/>
      <c r="O2459" s="353"/>
      <c r="P2459" s="353"/>
      <c r="Q2459" s="357"/>
      <c r="R2459" s="358"/>
    </row>
    <row r="2460" spans="1:22" ht="45" customHeight="1">
      <c r="A2460" s="313"/>
      <c r="B2460" s="398"/>
      <c r="C2460" s="25" t="s">
        <v>66</v>
      </c>
      <c r="D2460" s="361" t="str">
        <f>IF('様式第６号(2)'!T355="","",'様式第６号(2)'!T355)</f>
        <v/>
      </c>
      <c r="E2460" s="361" t="str">
        <f>IF('様式第６号(3)'!W348="","",'様式第６号(3)'!W348)</f>
        <v/>
      </c>
      <c r="F2460" s="363" t="str">
        <f>IF(OR(D2460="",E2460=""),"",D2460+E2460)</f>
        <v/>
      </c>
      <c r="G2460" s="365" t="str">
        <f>IF(F2460&lt;=F2468,D2460,"")</f>
        <v/>
      </c>
      <c r="H2460" s="367" t="str">
        <f>IF(F2460&lt;=F2468,E2460,"")</f>
        <v/>
      </c>
      <c r="I2460" s="369" t="str">
        <f>IF('様式第６号(2)'!V355="","",'様式第６号(2)'!V355)</f>
        <v/>
      </c>
      <c r="J2460" s="371" t="str">
        <f>IF('様式第６号(3)'!P348="","",'様式第６号(3)'!P348)</f>
        <v/>
      </c>
      <c r="K2460" s="389"/>
      <c r="L2460" s="389"/>
      <c r="M2460" s="393"/>
      <c r="N2460" s="394"/>
      <c r="O2460" s="353"/>
      <c r="P2460" s="353"/>
      <c r="Q2460" s="357"/>
      <c r="R2460" s="358"/>
    </row>
    <row r="2461" spans="1:22" ht="19.5" customHeight="1" thickBot="1">
      <c r="A2461" s="313"/>
      <c r="B2461" s="398"/>
      <c r="C2461" s="340"/>
      <c r="D2461" s="362"/>
      <c r="E2461" s="362"/>
      <c r="F2461" s="364"/>
      <c r="G2461" s="366"/>
      <c r="H2461" s="368"/>
      <c r="I2461" s="370"/>
      <c r="J2461" s="372"/>
      <c r="K2461" s="390"/>
      <c r="L2461" s="390"/>
      <c r="M2461" s="395"/>
      <c r="N2461" s="396"/>
      <c r="O2461" s="354"/>
      <c r="P2461" s="354"/>
      <c r="Q2461" s="359"/>
      <c r="R2461" s="360"/>
    </row>
    <row r="2462" spans="1:22" ht="28.5" customHeight="1" thickBot="1">
      <c r="A2462" s="313"/>
      <c r="B2462" s="398"/>
      <c r="C2462" s="341"/>
      <c r="D2462" s="12" t="s">
        <v>11</v>
      </c>
      <c r="E2462" s="12" t="s">
        <v>12</v>
      </c>
      <c r="F2462" s="26" t="s">
        <v>13</v>
      </c>
      <c r="G2462" s="334" t="s">
        <v>67</v>
      </c>
      <c r="H2462" s="335"/>
      <c r="I2462" s="42" t="s">
        <v>68</v>
      </c>
      <c r="J2462" s="27" t="s">
        <v>69</v>
      </c>
      <c r="K2462" s="342" t="s">
        <v>70</v>
      </c>
      <c r="L2462" s="342"/>
      <c r="M2462" s="342"/>
      <c r="N2462" s="335"/>
    </row>
    <row r="2463" spans="1:22" ht="41.25" customHeight="1" thickBot="1">
      <c r="A2463" s="313"/>
      <c r="B2463" s="343" t="str">
        <f>IF('様式第６号(2)'!D355="","",'様式第６号(2)'!D355)</f>
        <v/>
      </c>
      <c r="C2463" s="341"/>
      <c r="D2463" s="313" t="s">
        <v>71</v>
      </c>
      <c r="E2463" s="313" t="s">
        <v>72</v>
      </c>
      <c r="F2463" s="315" t="s">
        <v>73</v>
      </c>
      <c r="G2463" s="42" t="s">
        <v>74</v>
      </c>
      <c r="H2463" s="27" t="s">
        <v>75</v>
      </c>
      <c r="I2463" s="42" t="s">
        <v>74</v>
      </c>
      <c r="J2463" s="27" t="s">
        <v>75</v>
      </c>
      <c r="K2463" s="345" t="s">
        <v>57</v>
      </c>
      <c r="L2463" s="346"/>
      <c r="M2463" s="347" t="s">
        <v>76</v>
      </c>
      <c r="N2463" s="346"/>
      <c r="O2463" s="28"/>
      <c r="P2463" s="4"/>
      <c r="Q2463" s="4"/>
    </row>
    <row r="2464" spans="1:22" ht="18.75" customHeight="1">
      <c r="A2464" s="313"/>
      <c r="B2464" s="343"/>
      <c r="C2464" s="29" t="s">
        <v>78</v>
      </c>
      <c r="D2464" s="313"/>
      <c r="E2464" s="313"/>
      <c r="F2464" s="315"/>
      <c r="G2464" s="348" t="s">
        <v>79</v>
      </c>
      <c r="H2464" s="384" t="s">
        <v>80</v>
      </c>
      <c r="I2464" s="387" t="str">
        <f>IF(E2468="","",MIN(G2460,G2468)+SUM(I2460))</f>
        <v/>
      </c>
      <c r="J2464" s="333" t="str">
        <f>IF(E2468="","",MIN(H2460,H2468)+SUM(J2460))</f>
        <v/>
      </c>
      <c r="K2464" s="373" t="str">
        <f>IF('様式第６号(2)'!AB355="","",'様式第６号(2)'!AB355)</f>
        <v/>
      </c>
      <c r="L2464" s="373"/>
      <c r="M2464" s="375" t="str">
        <f>IF('様式第６号(3)'!V348="","",'様式第６号(3)'!V348)</f>
        <v/>
      </c>
      <c r="N2464" s="376"/>
      <c r="P2464" s="4"/>
      <c r="Q2464" s="4"/>
    </row>
    <row r="2465" spans="1:22" ht="19.5" customHeight="1" thickBot="1">
      <c r="A2465" s="313"/>
      <c r="B2465" s="343"/>
      <c r="C2465" s="379" t="str">
        <f>IFERROR(C2461/C2457,"")</f>
        <v/>
      </c>
      <c r="D2465" s="313"/>
      <c r="E2465" s="313"/>
      <c r="F2465" s="315"/>
      <c r="G2465" s="349"/>
      <c r="H2465" s="385"/>
      <c r="I2465" s="328"/>
      <c r="J2465" s="330"/>
      <c r="K2465" s="373"/>
      <c r="L2465" s="373"/>
      <c r="M2465" s="375"/>
      <c r="N2465" s="376"/>
      <c r="P2465" s="4"/>
      <c r="Q2465" s="4"/>
    </row>
    <row r="2466" spans="1:22" ht="15.75" customHeight="1">
      <c r="A2466" s="313"/>
      <c r="B2466" s="343"/>
      <c r="C2466" s="380"/>
      <c r="D2466" s="313"/>
      <c r="E2466" s="313"/>
      <c r="F2466" s="315"/>
      <c r="G2466" s="349"/>
      <c r="H2466" s="385"/>
      <c r="I2466" s="30" t="s">
        <v>35</v>
      </c>
      <c r="J2466" s="31" t="s">
        <v>35</v>
      </c>
      <c r="K2466" s="373"/>
      <c r="L2466" s="373"/>
      <c r="M2466" s="375"/>
      <c r="N2466" s="376"/>
      <c r="P2466" s="4"/>
      <c r="Q2466" s="4"/>
    </row>
    <row r="2467" spans="1:22" ht="18.75" customHeight="1" thickBot="1">
      <c r="A2467" s="313"/>
      <c r="B2467" s="343"/>
      <c r="C2467" s="32" t="s">
        <v>82</v>
      </c>
      <c r="D2467" s="314"/>
      <c r="E2467" s="314"/>
      <c r="F2467" s="316"/>
      <c r="G2467" s="350"/>
      <c r="H2467" s="386"/>
      <c r="I2467" s="54">
        <f>'様式第６号(2)'!$I$18</f>
        <v>0</v>
      </c>
      <c r="J2467" s="55">
        <f>'様式第６号(3)'!$I$18</f>
        <v>0</v>
      </c>
      <c r="K2467" s="373"/>
      <c r="L2467" s="373"/>
      <c r="M2467" s="375"/>
      <c r="N2467" s="376"/>
      <c r="P2467" s="4"/>
      <c r="Q2467" s="4"/>
    </row>
    <row r="2468" spans="1:22" ht="45" customHeight="1">
      <c r="A2468" s="313"/>
      <c r="B2468" s="343"/>
      <c r="C2468" s="379" t="str">
        <f>IF(OR(C2457="",C2461=""),"",IF(AND(C2465&gt;=0.85,C2465&lt;=1.15),"○","×"))</f>
        <v/>
      </c>
      <c r="D2468" s="382" t="str">
        <f>IF(C2457="","",C2457)</f>
        <v/>
      </c>
      <c r="E2468" s="336"/>
      <c r="F2468" s="338" t="str">
        <f>IFERROR(D2468*E2468,"")</f>
        <v/>
      </c>
      <c r="G2468" s="327" t="str">
        <f>IF(F2468&lt;F2460,ROUNDUP(F2468*D2460/ F2460,0),"")</f>
        <v/>
      </c>
      <c r="H2468" s="329" t="str">
        <f>IF(F2468&lt;F2460,ROUNDUP(F2468*E2460/ F2460,0),"")</f>
        <v/>
      </c>
      <c r="I2468" s="331" t="str">
        <f>IFERROR(ROUNDUP(I2464*I2467,0),"")</f>
        <v/>
      </c>
      <c r="J2468" s="333" t="str">
        <f>IFERROR(ROUNDUP(J2464*J2467,0),"")</f>
        <v/>
      </c>
      <c r="K2468" s="373"/>
      <c r="L2468" s="373"/>
      <c r="M2468" s="375"/>
      <c r="N2468" s="376"/>
      <c r="P2468" s="4"/>
      <c r="Q2468" s="4"/>
    </row>
    <row r="2469" spans="1:22" ht="19.5" customHeight="1" thickBot="1">
      <c r="A2469" s="314"/>
      <c r="B2469" s="344"/>
      <c r="C2469" s="381"/>
      <c r="D2469" s="383"/>
      <c r="E2469" s="337"/>
      <c r="F2469" s="339"/>
      <c r="G2469" s="328"/>
      <c r="H2469" s="330"/>
      <c r="I2469" s="332"/>
      <c r="J2469" s="330"/>
      <c r="K2469" s="374"/>
      <c r="L2469" s="374"/>
      <c r="M2469" s="377"/>
      <c r="N2469" s="378"/>
      <c r="P2469" s="33"/>
      <c r="Q2469" s="34"/>
      <c r="R2469" s="34"/>
    </row>
    <row r="2470" spans="1:22" ht="24" customHeight="1" thickBot="1">
      <c r="A2470" s="10" t="s">
        <v>108</v>
      </c>
      <c r="B2470" s="11" t="s">
        <v>84</v>
      </c>
      <c r="C2470" s="12" t="s">
        <v>7</v>
      </c>
      <c r="D2470" s="12" t="s">
        <v>8</v>
      </c>
      <c r="E2470" s="12" t="s">
        <v>9</v>
      </c>
      <c r="F2470" s="13" t="s">
        <v>10</v>
      </c>
      <c r="G2470" s="334" t="s">
        <v>44</v>
      </c>
      <c r="H2470" s="335"/>
      <c r="I2470" s="334" t="s">
        <v>45</v>
      </c>
      <c r="J2470" s="335"/>
      <c r="K2470" s="318" t="s">
        <v>46</v>
      </c>
      <c r="L2470" s="403"/>
      <c r="M2470" s="403"/>
      <c r="N2470" s="319"/>
      <c r="O2470" s="404" t="s">
        <v>47</v>
      </c>
      <c r="P2470" s="404"/>
      <c r="Q2470" s="404"/>
      <c r="R2470" s="346"/>
      <c r="T2470" s="14"/>
      <c r="U2470" s="14"/>
      <c r="V2470" s="14"/>
    </row>
    <row r="2471" spans="1:22" ht="31.5" customHeight="1" thickBot="1">
      <c r="A2471" s="313">
        <v>153</v>
      </c>
      <c r="B2471" s="15" t="s">
        <v>48</v>
      </c>
      <c r="C2471" s="11" t="s">
        <v>49</v>
      </c>
      <c r="D2471" s="313" t="s">
        <v>50</v>
      </c>
      <c r="E2471" s="313" t="s">
        <v>51</v>
      </c>
      <c r="F2471" s="315" t="s">
        <v>52</v>
      </c>
      <c r="G2471" s="16" t="s">
        <v>53</v>
      </c>
      <c r="H2471" s="17" t="s">
        <v>54</v>
      </c>
      <c r="I2471" s="18" t="s">
        <v>53</v>
      </c>
      <c r="J2471" s="17" t="s">
        <v>54</v>
      </c>
      <c r="K2471" s="317" t="s">
        <v>55</v>
      </c>
      <c r="L2471" s="318"/>
      <c r="M2471" s="320" t="s">
        <v>56</v>
      </c>
      <c r="N2471" s="317"/>
      <c r="O2471" s="321" t="s">
        <v>57</v>
      </c>
      <c r="P2471" s="321"/>
      <c r="Q2471" s="323" t="s">
        <v>58</v>
      </c>
      <c r="R2471" s="324"/>
      <c r="T2471" s="19"/>
      <c r="U2471" s="43"/>
      <c r="V2471" s="20"/>
    </row>
    <row r="2472" spans="1:22" ht="24" customHeight="1" thickBot="1">
      <c r="A2472" s="313"/>
      <c r="B2472" s="397" t="str">
        <f>IF('様式第６号(2)'!B357="","",'様式第６号(2)'!B357)</f>
        <v/>
      </c>
      <c r="C2472" s="21" t="s">
        <v>59</v>
      </c>
      <c r="D2472" s="313"/>
      <c r="E2472" s="313"/>
      <c r="F2472" s="315"/>
      <c r="G2472" s="348" t="s">
        <v>60</v>
      </c>
      <c r="H2472" s="399" t="s">
        <v>61</v>
      </c>
      <c r="I2472" s="400" t="s">
        <v>62</v>
      </c>
      <c r="J2472" s="384" t="s">
        <v>63</v>
      </c>
      <c r="K2472" s="319"/>
      <c r="L2472" s="318"/>
      <c r="M2472" s="320"/>
      <c r="N2472" s="317"/>
      <c r="O2472" s="322"/>
      <c r="P2472" s="322"/>
      <c r="Q2472" s="325"/>
      <c r="R2472" s="326"/>
    </row>
    <row r="2473" spans="1:22" ht="17.25" customHeight="1">
      <c r="A2473" s="313"/>
      <c r="B2473" s="398"/>
      <c r="C2473" s="340"/>
      <c r="D2473" s="313"/>
      <c r="E2473" s="313"/>
      <c r="F2473" s="315"/>
      <c r="G2473" s="349"/>
      <c r="H2473" s="385"/>
      <c r="I2473" s="401"/>
      <c r="J2473" s="385"/>
      <c r="K2473" s="388" t="str">
        <f>IFERROR((IF((I2484+J2484)&gt;12000*E2484,ROUNDUP(12000*E2484*I2484/(I2484+J2484),0),"")),"")</f>
        <v/>
      </c>
      <c r="L2473" s="388"/>
      <c r="M2473" s="391" t="str">
        <f>IFERROR((IF((I2484+J2484)&gt;12000*E2484,ROUNDUP(12000*E2484*J2484/(I2484+J2484),0),"")),"")</f>
        <v/>
      </c>
      <c r="N2473" s="392"/>
      <c r="O2473" s="351" t="str">
        <f>IF(AND(I2484="",K2473=""),"",MIN(I2484,K2473)+K2480)</f>
        <v/>
      </c>
      <c r="P2473" s="352"/>
      <c r="Q2473" s="355" t="str">
        <f>IF(AND(J2484="",M2473=""),"",MIN(J2484,M2473)+M2480)</f>
        <v/>
      </c>
      <c r="R2473" s="356"/>
    </row>
    <row r="2474" spans="1:22" ht="15.75" customHeight="1">
      <c r="A2474" s="313"/>
      <c r="B2474" s="398"/>
      <c r="C2474" s="341"/>
      <c r="D2474" s="313"/>
      <c r="E2474" s="313"/>
      <c r="F2474" s="315"/>
      <c r="G2474" s="349"/>
      <c r="H2474" s="385"/>
      <c r="I2474" s="401"/>
      <c r="J2474" s="385"/>
      <c r="K2474" s="389"/>
      <c r="L2474" s="389"/>
      <c r="M2474" s="393"/>
      <c r="N2474" s="394"/>
      <c r="O2474" s="353"/>
      <c r="P2474" s="353"/>
      <c r="Q2474" s="357"/>
      <c r="R2474" s="358"/>
    </row>
    <row r="2475" spans="1:22" ht="19.5" customHeight="1" thickBot="1">
      <c r="A2475" s="313"/>
      <c r="B2475" s="398"/>
      <c r="C2475" s="341"/>
      <c r="D2475" s="314"/>
      <c r="E2475" s="314"/>
      <c r="F2475" s="316"/>
      <c r="G2475" s="350"/>
      <c r="H2475" s="386"/>
      <c r="I2475" s="402"/>
      <c r="J2475" s="386"/>
      <c r="K2475" s="389"/>
      <c r="L2475" s="389"/>
      <c r="M2475" s="393"/>
      <c r="N2475" s="394"/>
      <c r="O2475" s="353"/>
      <c r="P2475" s="353"/>
      <c r="Q2475" s="357"/>
      <c r="R2475" s="358"/>
    </row>
    <row r="2476" spans="1:22" ht="45" customHeight="1">
      <c r="A2476" s="313"/>
      <c r="B2476" s="398"/>
      <c r="C2476" s="25" t="s">
        <v>66</v>
      </c>
      <c r="D2476" s="361" t="str">
        <f>IF('様式第６号(2)'!T357="","",'様式第６号(2)'!T357)</f>
        <v/>
      </c>
      <c r="E2476" s="361" t="str">
        <f>IF('様式第６号(3)'!W350="","",'様式第６号(3)'!W350)</f>
        <v/>
      </c>
      <c r="F2476" s="363" t="str">
        <f>IF(OR(D2476="",E2476=""),"",D2476+E2476)</f>
        <v/>
      </c>
      <c r="G2476" s="365" t="str">
        <f>IF(F2476&lt;=F2484,D2476,"")</f>
        <v/>
      </c>
      <c r="H2476" s="367" t="str">
        <f>IF(F2476&lt;=F2484,E2476,"")</f>
        <v/>
      </c>
      <c r="I2476" s="369" t="str">
        <f>IF('様式第６号(2)'!V357="","",'様式第６号(2)'!V357)</f>
        <v/>
      </c>
      <c r="J2476" s="371" t="str">
        <f>IF('様式第６号(3)'!P350="","",'様式第６号(3)'!P350)</f>
        <v/>
      </c>
      <c r="K2476" s="389"/>
      <c r="L2476" s="389"/>
      <c r="M2476" s="393"/>
      <c r="N2476" s="394"/>
      <c r="O2476" s="353"/>
      <c r="P2476" s="353"/>
      <c r="Q2476" s="357"/>
      <c r="R2476" s="358"/>
    </row>
    <row r="2477" spans="1:22" ht="19.5" customHeight="1" thickBot="1">
      <c r="A2477" s="313"/>
      <c r="B2477" s="398"/>
      <c r="C2477" s="340"/>
      <c r="D2477" s="362"/>
      <c r="E2477" s="362"/>
      <c r="F2477" s="364"/>
      <c r="G2477" s="366"/>
      <c r="H2477" s="368"/>
      <c r="I2477" s="370"/>
      <c r="J2477" s="372"/>
      <c r="K2477" s="390"/>
      <c r="L2477" s="390"/>
      <c r="M2477" s="395"/>
      <c r="N2477" s="396"/>
      <c r="O2477" s="354"/>
      <c r="P2477" s="354"/>
      <c r="Q2477" s="359"/>
      <c r="R2477" s="360"/>
    </row>
    <row r="2478" spans="1:22" ht="28.5" customHeight="1" thickBot="1">
      <c r="A2478" s="313"/>
      <c r="B2478" s="398"/>
      <c r="C2478" s="341"/>
      <c r="D2478" s="12" t="s">
        <v>11</v>
      </c>
      <c r="E2478" s="12" t="s">
        <v>12</v>
      </c>
      <c r="F2478" s="26" t="s">
        <v>13</v>
      </c>
      <c r="G2478" s="334" t="s">
        <v>67</v>
      </c>
      <c r="H2478" s="335"/>
      <c r="I2478" s="42" t="s">
        <v>68</v>
      </c>
      <c r="J2478" s="27" t="s">
        <v>69</v>
      </c>
      <c r="K2478" s="342" t="s">
        <v>70</v>
      </c>
      <c r="L2478" s="342"/>
      <c r="M2478" s="342"/>
      <c r="N2478" s="335"/>
    </row>
    <row r="2479" spans="1:22" ht="41.25" customHeight="1" thickBot="1">
      <c r="A2479" s="313"/>
      <c r="B2479" s="343" t="str">
        <f>IF('様式第６号(2)'!D357="","",'様式第６号(2)'!D357)</f>
        <v/>
      </c>
      <c r="C2479" s="341"/>
      <c r="D2479" s="313" t="s">
        <v>71</v>
      </c>
      <c r="E2479" s="313" t="s">
        <v>72</v>
      </c>
      <c r="F2479" s="315" t="s">
        <v>73</v>
      </c>
      <c r="G2479" s="42" t="s">
        <v>74</v>
      </c>
      <c r="H2479" s="27" t="s">
        <v>75</v>
      </c>
      <c r="I2479" s="42" t="s">
        <v>74</v>
      </c>
      <c r="J2479" s="27" t="s">
        <v>75</v>
      </c>
      <c r="K2479" s="345" t="s">
        <v>57</v>
      </c>
      <c r="L2479" s="346"/>
      <c r="M2479" s="347" t="s">
        <v>76</v>
      </c>
      <c r="N2479" s="346"/>
      <c r="O2479" s="28"/>
      <c r="P2479" s="4"/>
      <c r="Q2479" s="4"/>
    </row>
    <row r="2480" spans="1:22" ht="18.75" customHeight="1">
      <c r="A2480" s="313"/>
      <c r="B2480" s="343"/>
      <c r="C2480" s="29" t="s">
        <v>78</v>
      </c>
      <c r="D2480" s="313"/>
      <c r="E2480" s="313"/>
      <c r="F2480" s="315"/>
      <c r="G2480" s="348" t="s">
        <v>79</v>
      </c>
      <c r="H2480" s="384" t="s">
        <v>80</v>
      </c>
      <c r="I2480" s="387" t="str">
        <f>IF(E2484="","",MIN(G2476,G2484)+SUM(I2476))</f>
        <v/>
      </c>
      <c r="J2480" s="333" t="str">
        <f>IF(E2484="","",MIN(H2476,H2484)+SUM(J2476))</f>
        <v/>
      </c>
      <c r="K2480" s="373" t="str">
        <f>IF('様式第６号(2)'!AB357="","",'様式第６号(2)'!AB357)</f>
        <v/>
      </c>
      <c r="L2480" s="373"/>
      <c r="M2480" s="375" t="str">
        <f>IF('様式第６号(3)'!V350="","",'様式第６号(3)'!V350)</f>
        <v/>
      </c>
      <c r="N2480" s="376"/>
      <c r="P2480" s="4"/>
      <c r="Q2480" s="4"/>
    </row>
    <row r="2481" spans="1:22" ht="19.5" customHeight="1" thickBot="1">
      <c r="A2481" s="313"/>
      <c r="B2481" s="343"/>
      <c r="C2481" s="379" t="str">
        <f>IFERROR(C2477/C2473,"")</f>
        <v/>
      </c>
      <c r="D2481" s="313"/>
      <c r="E2481" s="313"/>
      <c r="F2481" s="315"/>
      <c r="G2481" s="349"/>
      <c r="H2481" s="385"/>
      <c r="I2481" s="328"/>
      <c r="J2481" s="330"/>
      <c r="K2481" s="373"/>
      <c r="L2481" s="373"/>
      <c r="M2481" s="375"/>
      <c r="N2481" s="376"/>
      <c r="P2481" s="4"/>
      <c r="Q2481" s="4"/>
    </row>
    <row r="2482" spans="1:22" ht="15.75" customHeight="1">
      <c r="A2482" s="313"/>
      <c r="B2482" s="343"/>
      <c r="C2482" s="380"/>
      <c r="D2482" s="313"/>
      <c r="E2482" s="313"/>
      <c r="F2482" s="315"/>
      <c r="G2482" s="349"/>
      <c r="H2482" s="385"/>
      <c r="I2482" s="30" t="s">
        <v>35</v>
      </c>
      <c r="J2482" s="31" t="s">
        <v>35</v>
      </c>
      <c r="K2482" s="373"/>
      <c r="L2482" s="373"/>
      <c r="M2482" s="375"/>
      <c r="N2482" s="376"/>
      <c r="P2482" s="4"/>
      <c r="Q2482" s="4"/>
    </row>
    <row r="2483" spans="1:22" ht="18.75" customHeight="1" thickBot="1">
      <c r="A2483" s="313"/>
      <c r="B2483" s="343"/>
      <c r="C2483" s="32" t="s">
        <v>82</v>
      </c>
      <c r="D2483" s="314"/>
      <c r="E2483" s="314"/>
      <c r="F2483" s="316"/>
      <c r="G2483" s="350"/>
      <c r="H2483" s="386"/>
      <c r="I2483" s="54">
        <f>'様式第６号(2)'!$I$18</f>
        <v>0</v>
      </c>
      <c r="J2483" s="55">
        <f>'様式第６号(3)'!$I$18</f>
        <v>0</v>
      </c>
      <c r="K2483" s="373"/>
      <c r="L2483" s="373"/>
      <c r="M2483" s="375"/>
      <c r="N2483" s="376"/>
      <c r="P2483" s="4"/>
      <c r="Q2483" s="4"/>
    </row>
    <row r="2484" spans="1:22" ht="45" customHeight="1">
      <c r="A2484" s="313"/>
      <c r="B2484" s="343"/>
      <c r="C2484" s="379" t="str">
        <f>IF(OR(C2473="",C2477=""),"",IF(AND(C2481&gt;=0.85,C2481&lt;=1.15),"○","×"))</f>
        <v/>
      </c>
      <c r="D2484" s="382" t="str">
        <f>IF(C2473="","",C2473)</f>
        <v/>
      </c>
      <c r="E2484" s="336"/>
      <c r="F2484" s="338" t="str">
        <f>IFERROR(D2484*E2484,"")</f>
        <v/>
      </c>
      <c r="G2484" s="327" t="str">
        <f>IF(F2484&lt;F2476,ROUNDUP(F2484*D2476/ F2476,0),"")</f>
        <v/>
      </c>
      <c r="H2484" s="329" t="str">
        <f>IF(F2484&lt;F2476,ROUNDUP(F2484*E2476/ F2476,0),"")</f>
        <v/>
      </c>
      <c r="I2484" s="331" t="str">
        <f>IFERROR(ROUNDUP(I2480*I2483,0),"")</f>
        <v/>
      </c>
      <c r="J2484" s="333" t="str">
        <f>IFERROR(ROUNDUP(J2480*J2483,0),"")</f>
        <v/>
      </c>
      <c r="K2484" s="373"/>
      <c r="L2484" s="373"/>
      <c r="M2484" s="375"/>
      <c r="N2484" s="376"/>
      <c r="P2484" s="4"/>
      <c r="Q2484" s="4"/>
    </row>
    <row r="2485" spans="1:22" ht="19.5" customHeight="1" thickBot="1">
      <c r="A2485" s="314"/>
      <c r="B2485" s="344"/>
      <c r="C2485" s="381"/>
      <c r="D2485" s="383"/>
      <c r="E2485" s="337"/>
      <c r="F2485" s="339"/>
      <c r="G2485" s="328"/>
      <c r="H2485" s="330"/>
      <c r="I2485" s="332"/>
      <c r="J2485" s="330"/>
      <c r="K2485" s="374"/>
      <c r="L2485" s="374"/>
      <c r="M2485" s="377"/>
      <c r="N2485" s="378"/>
      <c r="P2485" s="33"/>
      <c r="Q2485" s="34"/>
      <c r="R2485" s="34"/>
    </row>
    <row r="2486" spans="1:22" ht="24" customHeight="1" thickBot="1">
      <c r="A2486" s="10" t="s">
        <v>108</v>
      </c>
      <c r="B2486" s="11" t="s">
        <v>84</v>
      </c>
      <c r="C2486" s="12" t="s">
        <v>7</v>
      </c>
      <c r="D2486" s="12" t="s">
        <v>8</v>
      </c>
      <c r="E2486" s="12" t="s">
        <v>9</v>
      </c>
      <c r="F2486" s="13" t="s">
        <v>10</v>
      </c>
      <c r="G2486" s="334" t="s">
        <v>44</v>
      </c>
      <c r="H2486" s="335"/>
      <c r="I2486" s="334" t="s">
        <v>45</v>
      </c>
      <c r="J2486" s="335"/>
      <c r="K2486" s="318" t="s">
        <v>46</v>
      </c>
      <c r="L2486" s="403"/>
      <c r="M2486" s="403"/>
      <c r="N2486" s="319"/>
      <c r="O2486" s="404" t="s">
        <v>47</v>
      </c>
      <c r="P2486" s="404"/>
      <c r="Q2486" s="404"/>
      <c r="R2486" s="346"/>
      <c r="T2486" s="14"/>
      <c r="U2486" s="14"/>
      <c r="V2486" s="14"/>
    </row>
    <row r="2487" spans="1:22" ht="31.5" customHeight="1" thickBot="1">
      <c r="A2487" s="313">
        <v>154</v>
      </c>
      <c r="B2487" s="15" t="s">
        <v>48</v>
      </c>
      <c r="C2487" s="11" t="s">
        <v>49</v>
      </c>
      <c r="D2487" s="313" t="s">
        <v>50</v>
      </c>
      <c r="E2487" s="313" t="s">
        <v>51</v>
      </c>
      <c r="F2487" s="315" t="s">
        <v>52</v>
      </c>
      <c r="G2487" s="16" t="s">
        <v>53</v>
      </c>
      <c r="H2487" s="17" t="s">
        <v>54</v>
      </c>
      <c r="I2487" s="18" t="s">
        <v>53</v>
      </c>
      <c r="J2487" s="17" t="s">
        <v>54</v>
      </c>
      <c r="K2487" s="317" t="s">
        <v>55</v>
      </c>
      <c r="L2487" s="318"/>
      <c r="M2487" s="320" t="s">
        <v>56</v>
      </c>
      <c r="N2487" s="317"/>
      <c r="O2487" s="321" t="s">
        <v>57</v>
      </c>
      <c r="P2487" s="321"/>
      <c r="Q2487" s="323" t="s">
        <v>58</v>
      </c>
      <c r="R2487" s="324"/>
      <c r="T2487" s="19"/>
      <c r="U2487" s="43"/>
      <c r="V2487" s="20"/>
    </row>
    <row r="2488" spans="1:22" ht="24" customHeight="1" thickBot="1">
      <c r="A2488" s="313"/>
      <c r="B2488" s="397" t="str">
        <f>IF('様式第６号(2)'!B359="","",'様式第６号(2)'!B359)</f>
        <v/>
      </c>
      <c r="C2488" s="21" t="s">
        <v>59</v>
      </c>
      <c r="D2488" s="313"/>
      <c r="E2488" s="313"/>
      <c r="F2488" s="315"/>
      <c r="G2488" s="348" t="s">
        <v>60</v>
      </c>
      <c r="H2488" s="399" t="s">
        <v>61</v>
      </c>
      <c r="I2488" s="400" t="s">
        <v>62</v>
      </c>
      <c r="J2488" s="384" t="s">
        <v>63</v>
      </c>
      <c r="K2488" s="319"/>
      <c r="L2488" s="318"/>
      <c r="M2488" s="320"/>
      <c r="N2488" s="317"/>
      <c r="O2488" s="322"/>
      <c r="P2488" s="322"/>
      <c r="Q2488" s="325"/>
      <c r="R2488" s="326"/>
    </row>
    <row r="2489" spans="1:22" ht="17.25" customHeight="1">
      <c r="A2489" s="313"/>
      <c r="B2489" s="398"/>
      <c r="C2489" s="340"/>
      <c r="D2489" s="313"/>
      <c r="E2489" s="313"/>
      <c r="F2489" s="315"/>
      <c r="G2489" s="349"/>
      <c r="H2489" s="385"/>
      <c r="I2489" s="401"/>
      <c r="J2489" s="385"/>
      <c r="K2489" s="388" t="str">
        <f>IFERROR((IF((I2500+J2500)&gt;12000*E2500,ROUNDUP(12000*E2500*I2500/(I2500+J2500),0),"")),"")</f>
        <v/>
      </c>
      <c r="L2489" s="388"/>
      <c r="M2489" s="391" t="str">
        <f>IFERROR((IF((I2500+J2500)&gt;12000*E2500,ROUNDUP(12000*E2500*J2500/(I2500+J2500),0),"")),"")</f>
        <v/>
      </c>
      <c r="N2489" s="392"/>
      <c r="O2489" s="351" t="str">
        <f>IF(AND(I2500="",K2489=""),"",MIN(I2500,K2489)+K2496)</f>
        <v/>
      </c>
      <c r="P2489" s="352"/>
      <c r="Q2489" s="355" t="str">
        <f>IF(AND(J2500="",M2489=""),"",MIN(J2500,M2489)+M2496)</f>
        <v/>
      </c>
      <c r="R2489" s="356"/>
    </row>
    <row r="2490" spans="1:22" ht="15.75" customHeight="1">
      <c r="A2490" s="313"/>
      <c r="B2490" s="398"/>
      <c r="C2490" s="341"/>
      <c r="D2490" s="313"/>
      <c r="E2490" s="313"/>
      <c r="F2490" s="315"/>
      <c r="G2490" s="349"/>
      <c r="H2490" s="385"/>
      <c r="I2490" s="401"/>
      <c r="J2490" s="385"/>
      <c r="K2490" s="389"/>
      <c r="L2490" s="389"/>
      <c r="M2490" s="393"/>
      <c r="N2490" s="394"/>
      <c r="O2490" s="353"/>
      <c r="P2490" s="353"/>
      <c r="Q2490" s="357"/>
      <c r="R2490" s="358"/>
    </row>
    <row r="2491" spans="1:22" ht="19.5" customHeight="1" thickBot="1">
      <c r="A2491" s="313"/>
      <c r="B2491" s="398"/>
      <c r="C2491" s="341"/>
      <c r="D2491" s="314"/>
      <c r="E2491" s="314"/>
      <c r="F2491" s="316"/>
      <c r="G2491" s="350"/>
      <c r="H2491" s="386"/>
      <c r="I2491" s="402"/>
      <c r="J2491" s="386"/>
      <c r="K2491" s="389"/>
      <c r="L2491" s="389"/>
      <c r="M2491" s="393"/>
      <c r="N2491" s="394"/>
      <c r="O2491" s="353"/>
      <c r="P2491" s="353"/>
      <c r="Q2491" s="357"/>
      <c r="R2491" s="358"/>
    </row>
    <row r="2492" spans="1:22" ht="45" customHeight="1">
      <c r="A2492" s="313"/>
      <c r="B2492" s="398"/>
      <c r="C2492" s="25" t="s">
        <v>66</v>
      </c>
      <c r="D2492" s="361" t="str">
        <f>IF('様式第６号(2)'!T359="","",'様式第６号(2)'!T359)</f>
        <v/>
      </c>
      <c r="E2492" s="361" t="str">
        <f>IF('様式第６号(3)'!W352="","",'様式第６号(3)'!W352)</f>
        <v/>
      </c>
      <c r="F2492" s="363" t="str">
        <f>IF(OR(D2492="",E2492=""),"",D2492+E2492)</f>
        <v/>
      </c>
      <c r="G2492" s="365" t="str">
        <f>IF(F2492&lt;=F2500,D2492,"")</f>
        <v/>
      </c>
      <c r="H2492" s="367" t="str">
        <f>IF(F2492&lt;=F2500,E2492,"")</f>
        <v/>
      </c>
      <c r="I2492" s="369" t="str">
        <f>IF('様式第６号(2)'!V359="","",'様式第６号(2)'!V359)</f>
        <v/>
      </c>
      <c r="J2492" s="371" t="str">
        <f>IF('様式第６号(3)'!P352="","",'様式第６号(3)'!P352)</f>
        <v/>
      </c>
      <c r="K2492" s="389"/>
      <c r="L2492" s="389"/>
      <c r="M2492" s="393"/>
      <c r="N2492" s="394"/>
      <c r="O2492" s="353"/>
      <c r="P2492" s="353"/>
      <c r="Q2492" s="357"/>
      <c r="R2492" s="358"/>
    </row>
    <row r="2493" spans="1:22" ht="19.5" customHeight="1" thickBot="1">
      <c r="A2493" s="313"/>
      <c r="B2493" s="398"/>
      <c r="C2493" s="340"/>
      <c r="D2493" s="362"/>
      <c r="E2493" s="362"/>
      <c r="F2493" s="364"/>
      <c r="G2493" s="366"/>
      <c r="H2493" s="368"/>
      <c r="I2493" s="370"/>
      <c r="J2493" s="372"/>
      <c r="K2493" s="390"/>
      <c r="L2493" s="390"/>
      <c r="M2493" s="395"/>
      <c r="N2493" s="396"/>
      <c r="O2493" s="354"/>
      <c r="P2493" s="354"/>
      <c r="Q2493" s="359"/>
      <c r="R2493" s="360"/>
    </row>
    <row r="2494" spans="1:22" ht="28.5" customHeight="1" thickBot="1">
      <c r="A2494" s="313"/>
      <c r="B2494" s="398"/>
      <c r="C2494" s="341"/>
      <c r="D2494" s="12" t="s">
        <v>11</v>
      </c>
      <c r="E2494" s="12" t="s">
        <v>12</v>
      </c>
      <c r="F2494" s="26" t="s">
        <v>13</v>
      </c>
      <c r="G2494" s="334" t="s">
        <v>67</v>
      </c>
      <c r="H2494" s="335"/>
      <c r="I2494" s="42" t="s">
        <v>68</v>
      </c>
      <c r="J2494" s="27" t="s">
        <v>69</v>
      </c>
      <c r="K2494" s="342" t="s">
        <v>70</v>
      </c>
      <c r="L2494" s="342"/>
      <c r="M2494" s="342"/>
      <c r="N2494" s="335"/>
    </row>
    <row r="2495" spans="1:22" ht="41.25" customHeight="1" thickBot="1">
      <c r="A2495" s="313"/>
      <c r="B2495" s="343" t="str">
        <f>IF('様式第６号(2)'!D359="","",'様式第６号(2)'!D359)</f>
        <v/>
      </c>
      <c r="C2495" s="341"/>
      <c r="D2495" s="313" t="s">
        <v>71</v>
      </c>
      <c r="E2495" s="313" t="s">
        <v>72</v>
      </c>
      <c r="F2495" s="315" t="s">
        <v>73</v>
      </c>
      <c r="G2495" s="42" t="s">
        <v>74</v>
      </c>
      <c r="H2495" s="27" t="s">
        <v>75</v>
      </c>
      <c r="I2495" s="42" t="s">
        <v>74</v>
      </c>
      <c r="J2495" s="27" t="s">
        <v>75</v>
      </c>
      <c r="K2495" s="345" t="s">
        <v>57</v>
      </c>
      <c r="L2495" s="346"/>
      <c r="M2495" s="347" t="s">
        <v>76</v>
      </c>
      <c r="N2495" s="346"/>
      <c r="O2495" s="28"/>
      <c r="P2495" s="4"/>
      <c r="Q2495" s="4"/>
      <c r="T2495" s="3"/>
      <c r="U2495" s="3"/>
      <c r="V2495" s="3"/>
    </row>
    <row r="2496" spans="1:22" ht="18.75" customHeight="1">
      <c r="A2496" s="313"/>
      <c r="B2496" s="343"/>
      <c r="C2496" s="29" t="s">
        <v>78</v>
      </c>
      <c r="D2496" s="313"/>
      <c r="E2496" s="313"/>
      <c r="F2496" s="315"/>
      <c r="G2496" s="348" t="s">
        <v>79</v>
      </c>
      <c r="H2496" s="384" t="s">
        <v>80</v>
      </c>
      <c r="I2496" s="387" t="str">
        <f>IF(E2500="","",MIN(G2492,G2500)+SUM(I2492))</f>
        <v/>
      </c>
      <c r="J2496" s="333" t="str">
        <f>IF(E2500="","",MIN(H2492,H2500)+SUM(J2492))</f>
        <v/>
      </c>
      <c r="K2496" s="373" t="str">
        <f>IF('様式第６号(2)'!AB359="","",'様式第６号(2)'!AB359)</f>
        <v/>
      </c>
      <c r="L2496" s="373"/>
      <c r="M2496" s="375" t="str">
        <f>IF('様式第６号(3)'!V352="","",'様式第６号(3)'!V352)</f>
        <v/>
      </c>
      <c r="N2496" s="376"/>
      <c r="P2496" s="4"/>
      <c r="Q2496" s="4"/>
      <c r="T2496" s="3"/>
      <c r="U2496" s="3"/>
      <c r="V2496" s="3"/>
    </row>
    <row r="2497" spans="1:22" ht="19.5" customHeight="1" thickBot="1">
      <c r="A2497" s="313"/>
      <c r="B2497" s="343"/>
      <c r="C2497" s="379" t="str">
        <f>IFERROR(C2493/C2489,"")</f>
        <v/>
      </c>
      <c r="D2497" s="313"/>
      <c r="E2497" s="313"/>
      <c r="F2497" s="315"/>
      <c r="G2497" s="349"/>
      <c r="H2497" s="385"/>
      <c r="I2497" s="328"/>
      <c r="J2497" s="330"/>
      <c r="K2497" s="373"/>
      <c r="L2497" s="373"/>
      <c r="M2497" s="375"/>
      <c r="N2497" s="376"/>
      <c r="P2497" s="4"/>
      <c r="Q2497" s="4"/>
      <c r="T2497" s="3"/>
      <c r="U2497" s="3"/>
      <c r="V2497" s="3"/>
    </row>
    <row r="2498" spans="1:22" ht="15.75" customHeight="1">
      <c r="A2498" s="313"/>
      <c r="B2498" s="343"/>
      <c r="C2498" s="380"/>
      <c r="D2498" s="313"/>
      <c r="E2498" s="313"/>
      <c r="F2498" s="315"/>
      <c r="G2498" s="349"/>
      <c r="H2498" s="385"/>
      <c r="I2498" s="30" t="s">
        <v>35</v>
      </c>
      <c r="J2498" s="31" t="s">
        <v>35</v>
      </c>
      <c r="K2498" s="373"/>
      <c r="L2498" s="373"/>
      <c r="M2498" s="375"/>
      <c r="N2498" s="376"/>
      <c r="P2498" s="4"/>
      <c r="Q2498" s="4"/>
      <c r="T2498" s="3"/>
      <c r="U2498" s="3"/>
      <c r="V2498" s="3"/>
    </row>
    <row r="2499" spans="1:22" ht="18.75" customHeight="1" thickBot="1">
      <c r="A2499" s="313"/>
      <c r="B2499" s="343"/>
      <c r="C2499" s="32" t="s">
        <v>82</v>
      </c>
      <c r="D2499" s="314"/>
      <c r="E2499" s="314"/>
      <c r="F2499" s="316"/>
      <c r="G2499" s="350"/>
      <c r="H2499" s="386"/>
      <c r="I2499" s="54">
        <f>'様式第６号(2)'!$I$18</f>
        <v>0</v>
      </c>
      <c r="J2499" s="55">
        <f>'様式第６号(3)'!$I$18</f>
        <v>0</v>
      </c>
      <c r="K2499" s="373"/>
      <c r="L2499" s="373"/>
      <c r="M2499" s="375"/>
      <c r="N2499" s="376"/>
      <c r="P2499" s="4"/>
      <c r="Q2499" s="4"/>
      <c r="T2499" s="3"/>
      <c r="U2499" s="3"/>
      <c r="V2499" s="3"/>
    </row>
    <row r="2500" spans="1:22" ht="45" customHeight="1">
      <c r="A2500" s="313"/>
      <c r="B2500" s="343"/>
      <c r="C2500" s="379" t="str">
        <f>IF(OR(C2489="",C2493=""),"",IF(AND(C2497&gt;=0.85,C2497&lt;=1.15),"○","×"))</f>
        <v/>
      </c>
      <c r="D2500" s="382" t="str">
        <f>IF(C2489="","",C2489)</f>
        <v/>
      </c>
      <c r="E2500" s="336"/>
      <c r="F2500" s="338" t="str">
        <f>IFERROR(D2500*E2500,"")</f>
        <v/>
      </c>
      <c r="G2500" s="327" t="str">
        <f>IF(F2500&lt;F2492,ROUNDUP(F2500*D2492/ F2492,0),"")</f>
        <v/>
      </c>
      <c r="H2500" s="329" t="str">
        <f>IF(F2500&lt;F2492,ROUNDUP(F2500*E2492/ F2492,0),"")</f>
        <v/>
      </c>
      <c r="I2500" s="331" t="str">
        <f>IFERROR(ROUNDUP(I2496*I2499,0),"")</f>
        <v/>
      </c>
      <c r="J2500" s="333" t="str">
        <f>IFERROR(ROUNDUP(J2496*J2499,0),"")</f>
        <v/>
      </c>
      <c r="K2500" s="373"/>
      <c r="L2500" s="373"/>
      <c r="M2500" s="375"/>
      <c r="N2500" s="376"/>
      <c r="P2500" s="4"/>
      <c r="Q2500" s="4"/>
      <c r="T2500" s="3"/>
      <c r="U2500" s="3"/>
      <c r="V2500" s="3"/>
    </row>
    <row r="2501" spans="1:22" ht="19.5" customHeight="1" thickBot="1">
      <c r="A2501" s="314"/>
      <c r="B2501" s="344"/>
      <c r="C2501" s="381"/>
      <c r="D2501" s="383"/>
      <c r="E2501" s="337"/>
      <c r="F2501" s="339"/>
      <c r="G2501" s="328"/>
      <c r="H2501" s="330"/>
      <c r="I2501" s="332"/>
      <c r="J2501" s="330"/>
      <c r="K2501" s="374"/>
      <c r="L2501" s="374"/>
      <c r="M2501" s="377"/>
      <c r="N2501" s="378"/>
      <c r="P2501" s="33"/>
      <c r="Q2501" s="34"/>
      <c r="R2501" s="34"/>
    </row>
    <row r="2502" spans="1:22" ht="24" customHeight="1" thickBot="1">
      <c r="A2502" s="10" t="s">
        <v>108</v>
      </c>
      <c r="B2502" s="11" t="s">
        <v>84</v>
      </c>
      <c r="C2502" s="12" t="s">
        <v>7</v>
      </c>
      <c r="D2502" s="12" t="s">
        <v>8</v>
      </c>
      <c r="E2502" s="12" t="s">
        <v>9</v>
      </c>
      <c r="F2502" s="13" t="s">
        <v>10</v>
      </c>
      <c r="G2502" s="334" t="s">
        <v>44</v>
      </c>
      <c r="H2502" s="335"/>
      <c r="I2502" s="334" t="s">
        <v>45</v>
      </c>
      <c r="J2502" s="335"/>
      <c r="K2502" s="318" t="s">
        <v>46</v>
      </c>
      <c r="L2502" s="403"/>
      <c r="M2502" s="403"/>
      <c r="N2502" s="319"/>
      <c r="O2502" s="404" t="s">
        <v>47</v>
      </c>
      <c r="P2502" s="404"/>
      <c r="Q2502" s="404"/>
      <c r="R2502" s="346"/>
      <c r="T2502" s="14"/>
      <c r="U2502" s="14"/>
      <c r="V2502" s="14"/>
    </row>
    <row r="2503" spans="1:22" ht="31.5" customHeight="1" thickBot="1">
      <c r="A2503" s="313">
        <v>155</v>
      </c>
      <c r="B2503" s="15" t="s">
        <v>48</v>
      </c>
      <c r="C2503" s="11" t="s">
        <v>49</v>
      </c>
      <c r="D2503" s="313" t="s">
        <v>50</v>
      </c>
      <c r="E2503" s="313" t="s">
        <v>51</v>
      </c>
      <c r="F2503" s="315" t="s">
        <v>52</v>
      </c>
      <c r="G2503" s="16" t="s">
        <v>53</v>
      </c>
      <c r="H2503" s="17" t="s">
        <v>54</v>
      </c>
      <c r="I2503" s="18" t="s">
        <v>53</v>
      </c>
      <c r="J2503" s="17" t="s">
        <v>54</v>
      </c>
      <c r="K2503" s="317" t="s">
        <v>55</v>
      </c>
      <c r="L2503" s="318"/>
      <c r="M2503" s="320" t="s">
        <v>56</v>
      </c>
      <c r="N2503" s="317"/>
      <c r="O2503" s="321" t="s">
        <v>57</v>
      </c>
      <c r="P2503" s="321"/>
      <c r="Q2503" s="323" t="s">
        <v>58</v>
      </c>
      <c r="R2503" s="324"/>
      <c r="T2503" s="19"/>
      <c r="U2503" s="43"/>
      <c r="V2503" s="20"/>
    </row>
    <row r="2504" spans="1:22" ht="24" customHeight="1" thickBot="1">
      <c r="A2504" s="313"/>
      <c r="B2504" s="397" t="str">
        <f>IF('様式第６号(2)'!B361="","",'様式第６号(2)'!B361)</f>
        <v/>
      </c>
      <c r="C2504" s="21" t="s">
        <v>59</v>
      </c>
      <c r="D2504" s="313"/>
      <c r="E2504" s="313"/>
      <c r="F2504" s="315"/>
      <c r="G2504" s="348" t="s">
        <v>60</v>
      </c>
      <c r="H2504" s="399" t="s">
        <v>61</v>
      </c>
      <c r="I2504" s="400" t="s">
        <v>62</v>
      </c>
      <c r="J2504" s="384" t="s">
        <v>63</v>
      </c>
      <c r="K2504" s="319"/>
      <c r="L2504" s="318"/>
      <c r="M2504" s="320"/>
      <c r="N2504" s="317"/>
      <c r="O2504" s="322"/>
      <c r="P2504" s="322"/>
      <c r="Q2504" s="325"/>
      <c r="R2504" s="326"/>
    </row>
    <row r="2505" spans="1:22" ht="17.25" customHeight="1">
      <c r="A2505" s="313"/>
      <c r="B2505" s="398"/>
      <c r="C2505" s="340"/>
      <c r="D2505" s="313"/>
      <c r="E2505" s="313"/>
      <c r="F2505" s="315"/>
      <c r="G2505" s="349"/>
      <c r="H2505" s="385"/>
      <c r="I2505" s="401"/>
      <c r="J2505" s="385"/>
      <c r="K2505" s="388" t="str">
        <f>IFERROR((IF((I2516+J2516)&gt;12000*E2516,ROUNDUP(12000*E2516*I2516/(I2516+J2516),0),"")),"")</f>
        <v/>
      </c>
      <c r="L2505" s="388"/>
      <c r="M2505" s="391" t="str">
        <f>IFERROR((IF((I2516+J2516)&gt;12000*E2516,ROUNDUP(12000*E2516*J2516/(I2516+J2516),0),"")),"")</f>
        <v/>
      </c>
      <c r="N2505" s="392"/>
      <c r="O2505" s="351" t="str">
        <f>IF(AND(I2516="",K2505=""),"",MIN(I2516,K2505)+K2512)</f>
        <v/>
      </c>
      <c r="P2505" s="352"/>
      <c r="Q2505" s="355" t="str">
        <f>IF(AND(J2516="",M2505=""),"",MIN(J2516,M2505)+M2512)</f>
        <v/>
      </c>
      <c r="R2505" s="356"/>
    </row>
    <row r="2506" spans="1:22" ht="15.75" customHeight="1">
      <c r="A2506" s="313"/>
      <c r="B2506" s="398"/>
      <c r="C2506" s="341"/>
      <c r="D2506" s="313"/>
      <c r="E2506" s="313"/>
      <c r="F2506" s="315"/>
      <c r="G2506" s="349"/>
      <c r="H2506" s="385"/>
      <c r="I2506" s="401"/>
      <c r="J2506" s="385"/>
      <c r="K2506" s="389"/>
      <c r="L2506" s="389"/>
      <c r="M2506" s="393"/>
      <c r="N2506" s="394"/>
      <c r="O2506" s="353"/>
      <c r="P2506" s="353"/>
      <c r="Q2506" s="357"/>
      <c r="R2506" s="358"/>
    </row>
    <row r="2507" spans="1:22" ht="19.5" customHeight="1" thickBot="1">
      <c r="A2507" s="313"/>
      <c r="B2507" s="398"/>
      <c r="C2507" s="341"/>
      <c r="D2507" s="314"/>
      <c r="E2507" s="314"/>
      <c r="F2507" s="316"/>
      <c r="G2507" s="350"/>
      <c r="H2507" s="386"/>
      <c r="I2507" s="402"/>
      <c r="J2507" s="386"/>
      <c r="K2507" s="389"/>
      <c r="L2507" s="389"/>
      <c r="M2507" s="393"/>
      <c r="N2507" s="394"/>
      <c r="O2507" s="353"/>
      <c r="P2507" s="353"/>
      <c r="Q2507" s="357"/>
      <c r="R2507" s="358"/>
    </row>
    <row r="2508" spans="1:22" ht="45" customHeight="1">
      <c r="A2508" s="313"/>
      <c r="B2508" s="398"/>
      <c r="C2508" s="25" t="s">
        <v>66</v>
      </c>
      <c r="D2508" s="361" t="str">
        <f>IF('様式第６号(2)'!T361="","",'様式第６号(2)'!T361)</f>
        <v/>
      </c>
      <c r="E2508" s="361" t="str">
        <f>IF('様式第６号(3)'!W354="","",'様式第６号(3)'!W354)</f>
        <v/>
      </c>
      <c r="F2508" s="363" t="str">
        <f>IF(OR(D2508="",E2508=""),"",D2508+E2508)</f>
        <v/>
      </c>
      <c r="G2508" s="365" t="str">
        <f>IF(F2508&lt;=F2516,D2508,"")</f>
        <v/>
      </c>
      <c r="H2508" s="367" t="str">
        <f>IF(F2508&lt;=F2516,E2508,"")</f>
        <v/>
      </c>
      <c r="I2508" s="369" t="str">
        <f>IF('様式第６号(2)'!V361="","",'様式第６号(2)'!V361)</f>
        <v/>
      </c>
      <c r="J2508" s="371" t="str">
        <f>IF('様式第６号(3)'!P354="","",'様式第６号(3)'!P354)</f>
        <v/>
      </c>
      <c r="K2508" s="389"/>
      <c r="L2508" s="389"/>
      <c r="M2508" s="393"/>
      <c r="N2508" s="394"/>
      <c r="O2508" s="353"/>
      <c r="P2508" s="353"/>
      <c r="Q2508" s="357"/>
      <c r="R2508" s="358"/>
    </row>
    <row r="2509" spans="1:22" ht="19.5" customHeight="1" thickBot="1">
      <c r="A2509" s="313"/>
      <c r="B2509" s="398"/>
      <c r="C2509" s="340"/>
      <c r="D2509" s="362"/>
      <c r="E2509" s="362"/>
      <c r="F2509" s="364"/>
      <c r="G2509" s="366"/>
      <c r="H2509" s="368"/>
      <c r="I2509" s="370"/>
      <c r="J2509" s="372"/>
      <c r="K2509" s="390"/>
      <c r="L2509" s="390"/>
      <c r="M2509" s="395"/>
      <c r="N2509" s="396"/>
      <c r="O2509" s="354"/>
      <c r="P2509" s="354"/>
      <c r="Q2509" s="359"/>
      <c r="R2509" s="360"/>
    </row>
    <row r="2510" spans="1:22" ht="28.5" customHeight="1" thickBot="1">
      <c r="A2510" s="313"/>
      <c r="B2510" s="398"/>
      <c r="C2510" s="341"/>
      <c r="D2510" s="12" t="s">
        <v>11</v>
      </c>
      <c r="E2510" s="12" t="s">
        <v>12</v>
      </c>
      <c r="F2510" s="26" t="s">
        <v>13</v>
      </c>
      <c r="G2510" s="334" t="s">
        <v>67</v>
      </c>
      <c r="H2510" s="335"/>
      <c r="I2510" s="42" t="s">
        <v>68</v>
      </c>
      <c r="J2510" s="27" t="s">
        <v>69</v>
      </c>
      <c r="K2510" s="342" t="s">
        <v>70</v>
      </c>
      <c r="L2510" s="342"/>
      <c r="M2510" s="342"/>
      <c r="N2510" s="335"/>
    </row>
    <row r="2511" spans="1:22" ht="41.25" customHeight="1" thickBot="1">
      <c r="A2511" s="313"/>
      <c r="B2511" s="343" t="str">
        <f>IF('様式第６号(2)'!D361="","",'様式第６号(2)'!D361)</f>
        <v/>
      </c>
      <c r="C2511" s="341"/>
      <c r="D2511" s="313" t="s">
        <v>71</v>
      </c>
      <c r="E2511" s="313" t="s">
        <v>72</v>
      </c>
      <c r="F2511" s="315" t="s">
        <v>73</v>
      </c>
      <c r="G2511" s="42" t="s">
        <v>74</v>
      </c>
      <c r="H2511" s="27" t="s">
        <v>75</v>
      </c>
      <c r="I2511" s="42" t="s">
        <v>74</v>
      </c>
      <c r="J2511" s="27" t="s">
        <v>75</v>
      </c>
      <c r="K2511" s="345" t="s">
        <v>57</v>
      </c>
      <c r="L2511" s="346"/>
      <c r="M2511" s="347" t="s">
        <v>76</v>
      </c>
      <c r="N2511" s="346"/>
      <c r="O2511" s="28"/>
      <c r="P2511" s="4"/>
      <c r="Q2511" s="4"/>
    </row>
    <row r="2512" spans="1:22" ht="18.75" customHeight="1">
      <c r="A2512" s="313"/>
      <c r="B2512" s="343"/>
      <c r="C2512" s="29" t="s">
        <v>78</v>
      </c>
      <c r="D2512" s="313"/>
      <c r="E2512" s="313"/>
      <c r="F2512" s="315"/>
      <c r="G2512" s="348" t="s">
        <v>79</v>
      </c>
      <c r="H2512" s="384" t="s">
        <v>80</v>
      </c>
      <c r="I2512" s="387" t="str">
        <f>IF(E2516="","",MIN(G2508,G2516)+SUM(I2508))</f>
        <v/>
      </c>
      <c r="J2512" s="333" t="str">
        <f>IF(E2516="","",MIN(H2508,H2516)+SUM(J2508))</f>
        <v/>
      </c>
      <c r="K2512" s="373" t="str">
        <f>IF('様式第６号(2)'!AB361="","",'様式第６号(2)'!AB361)</f>
        <v/>
      </c>
      <c r="L2512" s="373"/>
      <c r="M2512" s="375" t="str">
        <f>IF('様式第６号(3)'!V354="","",'様式第６号(3)'!V354)</f>
        <v/>
      </c>
      <c r="N2512" s="376"/>
      <c r="P2512" s="4"/>
      <c r="Q2512" s="4"/>
    </row>
    <row r="2513" spans="1:22" ht="19.5" customHeight="1" thickBot="1">
      <c r="A2513" s="313"/>
      <c r="B2513" s="343"/>
      <c r="C2513" s="379" t="str">
        <f>IFERROR(C2509/C2505,"")</f>
        <v/>
      </c>
      <c r="D2513" s="313"/>
      <c r="E2513" s="313"/>
      <c r="F2513" s="315"/>
      <c r="G2513" s="349"/>
      <c r="H2513" s="385"/>
      <c r="I2513" s="328"/>
      <c r="J2513" s="330"/>
      <c r="K2513" s="373"/>
      <c r="L2513" s="373"/>
      <c r="M2513" s="375"/>
      <c r="N2513" s="376"/>
      <c r="P2513" s="4"/>
      <c r="Q2513" s="4"/>
    </row>
    <row r="2514" spans="1:22" ht="15.75" customHeight="1">
      <c r="A2514" s="313"/>
      <c r="B2514" s="343"/>
      <c r="C2514" s="380"/>
      <c r="D2514" s="313"/>
      <c r="E2514" s="313"/>
      <c r="F2514" s="315"/>
      <c r="G2514" s="349"/>
      <c r="H2514" s="385"/>
      <c r="I2514" s="30" t="s">
        <v>35</v>
      </c>
      <c r="J2514" s="31" t="s">
        <v>35</v>
      </c>
      <c r="K2514" s="373"/>
      <c r="L2514" s="373"/>
      <c r="M2514" s="375"/>
      <c r="N2514" s="376"/>
      <c r="P2514" s="4"/>
      <c r="Q2514" s="4"/>
    </row>
    <row r="2515" spans="1:22" ht="18.75" customHeight="1" thickBot="1">
      <c r="A2515" s="313"/>
      <c r="B2515" s="343"/>
      <c r="C2515" s="32" t="s">
        <v>82</v>
      </c>
      <c r="D2515" s="314"/>
      <c r="E2515" s="314"/>
      <c r="F2515" s="316"/>
      <c r="G2515" s="350"/>
      <c r="H2515" s="386"/>
      <c r="I2515" s="54">
        <f>'様式第６号(2)'!$I$18</f>
        <v>0</v>
      </c>
      <c r="J2515" s="55">
        <f>'様式第６号(3)'!$I$18</f>
        <v>0</v>
      </c>
      <c r="K2515" s="373"/>
      <c r="L2515" s="373"/>
      <c r="M2515" s="375"/>
      <c r="N2515" s="376"/>
      <c r="P2515" s="4"/>
      <c r="Q2515" s="4"/>
    </row>
    <row r="2516" spans="1:22" ht="45" customHeight="1">
      <c r="A2516" s="313"/>
      <c r="B2516" s="343"/>
      <c r="C2516" s="379" t="str">
        <f>IF(OR(C2505="",C2509=""),"",IF(AND(C2513&gt;=0.85,C2513&lt;=1.15),"○","×"))</f>
        <v/>
      </c>
      <c r="D2516" s="382" t="str">
        <f>IF(C2505="","",C2505)</f>
        <v/>
      </c>
      <c r="E2516" s="336"/>
      <c r="F2516" s="338" t="str">
        <f>IFERROR(D2516*E2516,"")</f>
        <v/>
      </c>
      <c r="G2516" s="327" t="str">
        <f>IF(F2516&lt;F2508,ROUNDUP(F2516*D2508/ F2508,0),"")</f>
        <v/>
      </c>
      <c r="H2516" s="329" t="str">
        <f>IF(F2516&lt;F2508,ROUNDUP(F2516*E2508/ F2508,0),"")</f>
        <v/>
      </c>
      <c r="I2516" s="331" t="str">
        <f>IFERROR(ROUNDUP(I2512*I2515,0),"")</f>
        <v/>
      </c>
      <c r="J2516" s="333" t="str">
        <f>IFERROR(ROUNDUP(J2512*J2515,0),"")</f>
        <v/>
      </c>
      <c r="K2516" s="373"/>
      <c r="L2516" s="373"/>
      <c r="M2516" s="375"/>
      <c r="N2516" s="376"/>
      <c r="P2516" s="4"/>
      <c r="Q2516" s="4"/>
    </row>
    <row r="2517" spans="1:22" ht="19.5" customHeight="1" thickBot="1">
      <c r="A2517" s="314"/>
      <c r="B2517" s="344"/>
      <c r="C2517" s="381"/>
      <c r="D2517" s="383"/>
      <c r="E2517" s="337"/>
      <c r="F2517" s="339"/>
      <c r="G2517" s="328"/>
      <c r="H2517" s="330"/>
      <c r="I2517" s="332"/>
      <c r="J2517" s="330"/>
      <c r="K2517" s="374"/>
      <c r="L2517" s="374"/>
      <c r="M2517" s="377"/>
      <c r="N2517" s="378"/>
      <c r="P2517" s="33"/>
      <c r="Q2517" s="34"/>
      <c r="R2517" s="34"/>
    </row>
    <row r="2518" spans="1:22" ht="24" customHeight="1" thickBot="1">
      <c r="A2518" s="10" t="s">
        <v>108</v>
      </c>
      <c r="B2518" s="11" t="s">
        <v>84</v>
      </c>
      <c r="C2518" s="12" t="s">
        <v>7</v>
      </c>
      <c r="D2518" s="12" t="s">
        <v>8</v>
      </c>
      <c r="E2518" s="12" t="s">
        <v>9</v>
      </c>
      <c r="F2518" s="13" t="s">
        <v>10</v>
      </c>
      <c r="G2518" s="334" t="s">
        <v>44</v>
      </c>
      <c r="H2518" s="335"/>
      <c r="I2518" s="334" t="s">
        <v>45</v>
      </c>
      <c r="J2518" s="335"/>
      <c r="K2518" s="318" t="s">
        <v>46</v>
      </c>
      <c r="L2518" s="403"/>
      <c r="M2518" s="403"/>
      <c r="N2518" s="319"/>
      <c r="O2518" s="404" t="s">
        <v>47</v>
      </c>
      <c r="P2518" s="404"/>
      <c r="Q2518" s="404"/>
      <c r="R2518" s="346"/>
      <c r="T2518" s="14"/>
      <c r="U2518" s="14"/>
      <c r="V2518" s="14"/>
    </row>
    <row r="2519" spans="1:22" ht="31.5" customHeight="1" thickBot="1">
      <c r="A2519" s="313">
        <v>156</v>
      </c>
      <c r="B2519" s="15" t="s">
        <v>48</v>
      </c>
      <c r="C2519" s="11" t="s">
        <v>49</v>
      </c>
      <c r="D2519" s="313" t="s">
        <v>50</v>
      </c>
      <c r="E2519" s="313" t="s">
        <v>51</v>
      </c>
      <c r="F2519" s="315" t="s">
        <v>52</v>
      </c>
      <c r="G2519" s="16" t="s">
        <v>53</v>
      </c>
      <c r="H2519" s="17" t="s">
        <v>54</v>
      </c>
      <c r="I2519" s="18" t="s">
        <v>53</v>
      </c>
      <c r="J2519" s="17" t="s">
        <v>54</v>
      </c>
      <c r="K2519" s="317" t="s">
        <v>55</v>
      </c>
      <c r="L2519" s="318"/>
      <c r="M2519" s="320" t="s">
        <v>56</v>
      </c>
      <c r="N2519" s="317"/>
      <c r="O2519" s="321" t="s">
        <v>57</v>
      </c>
      <c r="P2519" s="321"/>
      <c r="Q2519" s="323" t="s">
        <v>58</v>
      </c>
      <c r="R2519" s="324"/>
      <c r="T2519" s="19"/>
      <c r="U2519" s="43"/>
      <c r="V2519" s="20"/>
    </row>
    <row r="2520" spans="1:22" ht="24" customHeight="1" thickBot="1">
      <c r="A2520" s="313"/>
      <c r="B2520" s="397" t="str">
        <f>IF('様式第６号(2)'!B363="","",'様式第６号(2)'!B363)</f>
        <v/>
      </c>
      <c r="C2520" s="21" t="s">
        <v>59</v>
      </c>
      <c r="D2520" s="313"/>
      <c r="E2520" s="313"/>
      <c r="F2520" s="315"/>
      <c r="G2520" s="348" t="s">
        <v>60</v>
      </c>
      <c r="H2520" s="399" t="s">
        <v>61</v>
      </c>
      <c r="I2520" s="400" t="s">
        <v>62</v>
      </c>
      <c r="J2520" s="384" t="s">
        <v>63</v>
      </c>
      <c r="K2520" s="319"/>
      <c r="L2520" s="318"/>
      <c r="M2520" s="320"/>
      <c r="N2520" s="317"/>
      <c r="O2520" s="322"/>
      <c r="P2520" s="322"/>
      <c r="Q2520" s="325"/>
      <c r="R2520" s="326"/>
    </row>
    <row r="2521" spans="1:22" ht="17.25" customHeight="1">
      <c r="A2521" s="313"/>
      <c r="B2521" s="398"/>
      <c r="C2521" s="340"/>
      <c r="D2521" s="313"/>
      <c r="E2521" s="313"/>
      <c r="F2521" s="315"/>
      <c r="G2521" s="349"/>
      <c r="H2521" s="385"/>
      <c r="I2521" s="401"/>
      <c r="J2521" s="385"/>
      <c r="K2521" s="388" t="str">
        <f>IFERROR((IF((I2532+J2532)&gt;12000*E2532,ROUNDUP(12000*E2532*I2532/(I2532+J2532),0),"")),"")</f>
        <v/>
      </c>
      <c r="L2521" s="388"/>
      <c r="M2521" s="391" t="str">
        <f>IFERROR((IF((I2532+J2532)&gt;12000*E2532,ROUNDUP(12000*E2532*J2532/(I2532+J2532),0),"")),"")</f>
        <v/>
      </c>
      <c r="N2521" s="392"/>
      <c r="O2521" s="351" t="str">
        <f>IF(AND(I2532="",K2521=""),"",MIN(I2532,K2521)+K2528)</f>
        <v/>
      </c>
      <c r="P2521" s="352"/>
      <c r="Q2521" s="355" t="str">
        <f>IF(AND(J2532="",M2521=""),"",MIN(J2532,M2521)+M2528)</f>
        <v/>
      </c>
      <c r="R2521" s="356"/>
    </row>
    <row r="2522" spans="1:22" ht="15.75" customHeight="1">
      <c r="A2522" s="313"/>
      <c r="B2522" s="398"/>
      <c r="C2522" s="341"/>
      <c r="D2522" s="313"/>
      <c r="E2522" s="313"/>
      <c r="F2522" s="315"/>
      <c r="G2522" s="349"/>
      <c r="H2522" s="385"/>
      <c r="I2522" s="401"/>
      <c r="J2522" s="385"/>
      <c r="K2522" s="389"/>
      <c r="L2522" s="389"/>
      <c r="M2522" s="393"/>
      <c r="N2522" s="394"/>
      <c r="O2522" s="353"/>
      <c r="P2522" s="353"/>
      <c r="Q2522" s="357"/>
      <c r="R2522" s="358"/>
    </row>
    <row r="2523" spans="1:22" ht="19.5" customHeight="1" thickBot="1">
      <c r="A2523" s="313"/>
      <c r="B2523" s="398"/>
      <c r="C2523" s="341"/>
      <c r="D2523" s="314"/>
      <c r="E2523" s="314"/>
      <c r="F2523" s="316"/>
      <c r="G2523" s="350"/>
      <c r="H2523" s="386"/>
      <c r="I2523" s="402"/>
      <c r="J2523" s="386"/>
      <c r="K2523" s="389"/>
      <c r="L2523" s="389"/>
      <c r="M2523" s="393"/>
      <c r="N2523" s="394"/>
      <c r="O2523" s="353"/>
      <c r="P2523" s="353"/>
      <c r="Q2523" s="357"/>
      <c r="R2523" s="358"/>
    </row>
    <row r="2524" spans="1:22" ht="45" customHeight="1">
      <c r="A2524" s="313"/>
      <c r="B2524" s="398"/>
      <c r="C2524" s="25" t="s">
        <v>66</v>
      </c>
      <c r="D2524" s="361" t="str">
        <f>IF('様式第６号(2)'!T363="","",'様式第６号(2)'!T363)</f>
        <v/>
      </c>
      <c r="E2524" s="361" t="str">
        <f>IF('様式第６号(3)'!W356="","",'様式第６号(3)'!W356)</f>
        <v/>
      </c>
      <c r="F2524" s="363" t="str">
        <f>IF(OR(D2524="",E2524=""),"",D2524+E2524)</f>
        <v/>
      </c>
      <c r="G2524" s="365" t="str">
        <f>IF(F2524&lt;=F2532,D2524,"")</f>
        <v/>
      </c>
      <c r="H2524" s="367" t="str">
        <f>IF(F2524&lt;=F2532,E2524,"")</f>
        <v/>
      </c>
      <c r="I2524" s="369" t="str">
        <f>IF('様式第６号(2)'!V363="","",'様式第６号(2)'!V363)</f>
        <v/>
      </c>
      <c r="J2524" s="371" t="str">
        <f>IF('様式第６号(3)'!P356="","",'様式第６号(3)'!P356)</f>
        <v/>
      </c>
      <c r="K2524" s="389"/>
      <c r="L2524" s="389"/>
      <c r="M2524" s="393"/>
      <c r="N2524" s="394"/>
      <c r="O2524" s="353"/>
      <c r="P2524" s="353"/>
      <c r="Q2524" s="357"/>
      <c r="R2524" s="358"/>
    </row>
    <row r="2525" spans="1:22" ht="19.5" customHeight="1" thickBot="1">
      <c r="A2525" s="313"/>
      <c r="B2525" s="398"/>
      <c r="C2525" s="340"/>
      <c r="D2525" s="362"/>
      <c r="E2525" s="362"/>
      <c r="F2525" s="364"/>
      <c r="G2525" s="366"/>
      <c r="H2525" s="368"/>
      <c r="I2525" s="370"/>
      <c r="J2525" s="372"/>
      <c r="K2525" s="390"/>
      <c r="L2525" s="390"/>
      <c r="M2525" s="395"/>
      <c r="N2525" s="396"/>
      <c r="O2525" s="354"/>
      <c r="P2525" s="354"/>
      <c r="Q2525" s="359"/>
      <c r="R2525" s="360"/>
    </row>
    <row r="2526" spans="1:22" ht="28.5" customHeight="1" thickBot="1">
      <c r="A2526" s="313"/>
      <c r="B2526" s="398"/>
      <c r="C2526" s="341"/>
      <c r="D2526" s="12" t="s">
        <v>11</v>
      </c>
      <c r="E2526" s="12" t="s">
        <v>12</v>
      </c>
      <c r="F2526" s="26" t="s">
        <v>13</v>
      </c>
      <c r="G2526" s="334" t="s">
        <v>67</v>
      </c>
      <c r="H2526" s="335"/>
      <c r="I2526" s="42" t="s">
        <v>68</v>
      </c>
      <c r="J2526" s="27" t="s">
        <v>69</v>
      </c>
      <c r="K2526" s="342" t="s">
        <v>70</v>
      </c>
      <c r="L2526" s="342"/>
      <c r="M2526" s="342"/>
      <c r="N2526" s="335"/>
    </row>
    <row r="2527" spans="1:22" ht="41.25" customHeight="1" thickBot="1">
      <c r="A2527" s="313"/>
      <c r="B2527" s="343" t="str">
        <f>IF('様式第６号(2)'!D363="","",'様式第６号(2)'!D363)</f>
        <v/>
      </c>
      <c r="C2527" s="341"/>
      <c r="D2527" s="313" t="s">
        <v>71</v>
      </c>
      <c r="E2527" s="313" t="s">
        <v>72</v>
      </c>
      <c r="F2527" s="315" t="s">
        <v>73</v>
      </c>
      <c r="G2527" s="42" t="s">
        <v>74</v>
      </c>
      <c r="H2527" s="27" t="s">
        <v>75</v>
      </c>
      <c r="I2527" s="42" t="s">
        <v>74</v>
      </c>
      <c r="J2527" s="27" t="s">
        <v>75</v>
      </c>
      <c r="K2527" s="345" t="s">
        <v>57</v>
      </c>
      <c r="L2527" s="346"/>
      <c r="M2527" s="347" t="s">
        <v>76</v>
      </c>
      <c r="N2527" s="346"/>
      <c r="O2527" s="28"/>
      <c r="P2527" s="4"/>
      <c r="Q2527" s="4"/>
    </row>
    <row r="2528" spans="1:22" ht="18.75" customHeight="1">
      <c r="A2528" s="313"/>
      <c r="B2528" s="343"/>
      <c r="C2528" s="29" t="s">
        <v>78</v>
      </c>
      <c r="D2528" s="313"/>
      <c r="E2528" s="313"/>
      <c r="F2528" s="315"/>
      <c r="G2528" s="348" t="s">
        <v>79</v>
      </c>
      <c r="H2528" s="384" t="s">
        <v>80</v>
      </c>
      <c r="I2528" s="387" t="str">
        <f>IF(E2532="","",MIN(G2524,G2532)+SUM(I2524))</f>
        <v/>
      </c>
      <c r="J2528" s="333" t="str">
        <f>IF(E2532="","",MIN(H2524,H2532)+SUM(J2524))</f>
        <v/>
      </c>
      <c r="K2528" s="373" t="str">
        <f>IF('様式第６号(2)'!AB363="","",'様式第６号(2)'!AB363)</f>
        <v/>
      </c>
      <c r="L2528" s="373"/>
      <c r="M2528" s="375" t="str">
        <f>IF('様式第６号(3)'!V356="","",'様式第６号(3)'!V356)</f>
        <v/>
      </c>
      <c r="N2528" s="376"/>
      <c r="P2528" s="4"/>
      <c r="Q2528" s="4"/>
    </row>
    <row r="2529" spans="1:22" ht="19.5" customHeight="1" thickBot="1">
      <c r="A2529" s="313"/>
      <c r="B2529" s="343"/>
      <c r="C2529" s="379" t="str">
        <f>IFERROR(C2525/C2521,"")</f>
        <v/>
      </c>
      <c r="D2529" s="313"/>
      <c r="E2529" s="313"/>
      <c r="F2529" s="315"/>
      <c r="G2529" s="349"/>
      <c r="H2529" s="385"/>
      <c r="I2529" s="328"/>
      <c r="J2529" s="330"/>
      <c r="K2529" s="373"/>
      <c r="L2529" s="373"/>
      <c r="M2529" s="375"/>
      <c r="N2529" s="376"/>
      <c r="P2529" s="4"/>
      <c r="Q2529" s="4"/>
    </row>
    <row r="2530" spans="1:22" ht="15.75" customHeight="1">
      <c r="A2530" s="313"/>
      <c r="B2530" s="343"/>
      <c r="C2530" s="380"/>
      <c r="D2530" s="313"/>
      <c r="E2530" s="313"/>
      <c r="F2530" s="315"/>
      <c r="G2530" s="349"/>
      <c r="H2530" s="385"/>
      <c r="I2530" s="30" t="s">
        <v>35</v>
      </c>
      <c r="J2530" s="31" t="s">
        <v>35</v>
      </c>
      <c r="K2530" s="373"/>
      <c r="L2530" s="373"/>
      <c r="M2530" s="375"/>
      <c r="N2530" s="376"/>
      <c r="P2530" s="4"/>
      <c r="Q2530" s="4"/>
    </row>
    <row r="2531" spans="1:22" ht="18.75" customHeight="1" thickBot="1">
      <c r="A2531" s="313"/>
      <c r="B2531" s="343"/>
      <c r="C2531" s="32" t="s">
        <v>82</v>
      </c>
      <c r="D2531" s="314"/>
      <c r="E2531" s="314"/>
      <c r="F2531" s="316"/>
      <c r="G2531" s="350"/>
      <c r="H2531" s="386"/>
      <c r="I2531" s="54">
        <f>'様式第６号(2)'!$I$18</f>
        <v>0</v>
      </c>
      <c r="J2531" s="55">
        <f>'様式第６号(3)'!$I$18</f>
        <v>0</v>
      </c>
      <c r="K2531" s="373"/>
      <c r="L2531" s="373"/>
      <c r="M2531" s="375"/>
      <c r="N2531" s="376"/>
      <c r="P2531" s="4"/>
      <c r="Q2531" s="4"/>
    </row>
    <row r="2532" spans="1:22" ht="45" customHeight="1">
      <c r="A2532" s="313"/>
      <c r="B2532" s="343"/>
      <c r="C2532" s="379" t="str">
        <f>IF(OR(C2521="",C2525=""),"",IF(AND(C2529&gt;=0.85,C2529&lt;=1.15),"○","×"))</f>
        <v/>
      </c>
      <c r="D2532" s="382" t="str">
        <f>IF(C2521="","",C2521)</f>
        <v/>
      </c>
      <c r="E2532" s="336"/>
      <c r="F2532" s="338" t="str">
        <f>IFERROR(D2532*E2532,"")</f>
        <v/>
      </c>
      <c r="G2532" s="327" t="str">
        <f>IF(F2532&lt;F2524,ROUNDUP(F2532*D2524/ F2524,0),"")</f>
        <v/>
      </c>
      <c r="H2532" s="329" t="str">
        <f>IF(F2532&lt;F2524,ROUNDUP(F2532*E2524/ F2524,0),"")</f>
        <v/>
      </c>
      <c r="I2532" s="331" t="str">
        <f>IFERROR(ROUNDUP(I2528*I2531,0),"")</f>
        <v/>
      </c>
      <c r="J2532" s="333" t="str">
        <f>IFERROR(ROUNDUP(J2528*J2531,0),"")</f>
        <v/>
      </c>
      <c r="K2532" s="373"/>
      <c r="L2532" s="373"/>
      <c r="M2532" s="375"/>
      <c r="N2532" s="376"/>
      <c r="P2532" s="4"/>
      <c r="Q2532" s="4"/>
    </row>
    <row r="2533" spans="1:22" ht="19.5" customHeight="1" thickBot="1">
      <c r="A2533" s="314"/>
      <c r="B2533" s="344"/>
      <c r="C2533" s="381"/>
      <c r="D2533" s="383"/>
      <c r="E2533" s="337"/>
      <c r="F2533" s="339"/>
      <c r="G2533" s="328"/>
      <c r="H2533" s="330"/>
      <c r="I2533" s="332"/>
      <c r="J2533" s="330"/>
      <c r="K2533" s="374"/>
      <c r="L2533" s="374"/>
      <c r="M2533" s="377"/>
      <c r="N2533" s="378"/>
      <c r="P2533" s="33"/>
      <c r="Q2533" s="34"/>
      <c r="R2533" s="34"/>
    </row>
    <row r="2534" spans="1:22" ht="24" customHeight="1" thickBot="1">
      <c r="A2534" s="10" t="s">
        <v>108</v>
      </c>
      <c r="B2534" s="11" t="s">
        <v>84</v>
      </c>
      <c r="C2534" s="12" t="s">
        <v>7</v>
      </c>
      <c r="D2534" s="12" t="s">
        <v>8</v>
      </c>
      <c r="E2534" s="12" t="s">
        <v>9</v>
      </c>
      <c r="F2534" s="13" t="s">
        <v>10</v>
      </c>
      <c r="G2534" s="334" t="s">
        <v>44</v>
      </c>
      <c r="H2534" s="335"/>
      <c r="I2534" s="334" t="s">
        <v>45</v>
      </c>
      <c r="J2534" s="335"/>
      <c r="K2534" s="318" t="s">
        <v>46</v>
      </c>
      <c r="L2534" s="403"/>
      <c r="M2534" s="403"/>
      <c r="N2534" s="319"/>
      <c r="O2534" s="404" t="s">
        <v>47</v>
      </c>
      <c r="P2534" s="404"/>
      <c r="Q2534" s="404"/>
      <c r="R2534" s="346"/>
      <c r="T2534" s="14"/>
      <c r="U2534" s="14"/>
      <c r="V2534" s="14"/>
    </row>
    <row r="2535" spans="1:22" ht="31.5" customHeight="1" thickBot="1">
      <c r="A2535" s="313">
        <v>157</v>
      </c>
      <c r="B2535" s="15" t="s">
        <v>48</v>
      </c>
      <c r="C2535" s="11" t="s">
        <v>49</v>
      </c>
      <c r="D2535" s="313" t="s">
        <v>50</v>
      </c>
      <c r="E2535" s="313" t="s">
        <v>51</v>
      </c>
      <c r="F2535" s="315" t="s">
        <v>52</v>
      </c>
      <c r="G2535" s="16" t="s">
        <v>53</v>
      </c>
      <c r="H2535" s="17" t="s">
        <v>54</v>
      </c>
      <c r="I2535" s="18" t="s">
        <v>53</v>
      </c>
      <c r="J2535" s="17" t="s">
        <v>54</v>
      </c>
      <c r="K2535" s="317" t="s">
        <v>55</v>
      </c>
      <c r="L2535" s="318"/>
      <c r="M2535" s="320" t="s">
        <v>56</v>
      </c>
      <c r="N2535" s="317"/>
      <c r="O2535" s="321" t="s">
        <v>57</v>
      </c>
      <c r="P2535" s="321"/>
      <c r="Q2535" s="323" t="s">
        <v>58</v>
      </c>
      <c r="R2535" s="324"/>
      <c r="T2535" s="19"/>
      <c r="U2535" s="43"/>
      <c r="V2535" s="20"/>
    </row>
    <row r="2536" spans="1:22" ht="24" customHeight="1" thickBot="1">
      <c r="A2536" s="313"/>
      <c r="B2536" s="397" t="str">
        <f>IF('様式第６号(2)'!B365="","",'様式第６号(2)'!B365)</f>
        <v/>
      </c>
      <c r="C2536" s="21" t="s">
        <v>59</v>
      </c>
      <c r="D2536" s="313"/>
      <c r="E2536" s="313"/>
      <c r="F2536" s="315"/>
      <c r="G2536" s="348" t="s">
        <v>60</v>
      </c>
      <c r="H2536" s="399" t="s">
        <v>61</v>
      </c>
      <c r="I2536" s="400" t="s">
        <v>62</v>
      </c>
      <c r="J2536" s="384" t="s">
        <v>63</v>
      </c>
      <c r="K2536" s="319"/>
      <c r="L2536" s="318"/>
      <c r="M2536" s="320"/>
      <c r="N2536" s="317"/>
      <c r="O2536" s="322"/>
      <c r="P2536" s="322"/>
      <c r="Q2536" s="325"/>
      <c r="R2536" s="326"/>
    </row>
    <row r="2537" spans="1:22" ht="17.25" customHeight="1">
      <c r="A2537" s="313"/>
      <c r="B2537" s="398"/>
      <c r="C2537" s="340"/>
      <c r="D2537" s="313"/>
      <c r="E2537" s="313"/>
      <c r="F2537" s="315"/>
      <c r="G2537" s="349"/>
      <c r="H2537" s="385"/>
      <c r="I2537" s="401"/>
      <c r="J2537" s="385"/>
      <c r="K2537" s="388" t="str">
        <f>IFERROR((IF((I2548+J2548)&gt;12000*E2548,ROUNDUP(12000*E2548*I2548/(I2548+J2548),0),"")),"")</f>
        <v/>
      </c>
      <c r="L2537" s="388"/>
      <c r="M2537" s="391" t="str">
        <f>IFERROR((IF((I2548+J2548)&gt;12000*E2548,ROUNDUP(12000*E2548*J2548/(I2548+J2548),0),"")),"")</f>
        <v/>
      </c>
      <c r="N2537" s="392"/>
      <c r="O2537" s="351" t="str">
        <f>IF(AND(I2548="",K2537=""),"",MIN(I2548,K2537)+K2544)</f>
        <v/>
      </c>
      <c r="P2537" s="352"/>
      <c r="Q2537" s="355" t="str">
        <f>IF(AND(J2548="",M2537=""),"",MIN(J2548,M2537)+M2544)</f>
        <v/>
      </c>
      <c r="R2537" s="356"/>
    </row>
    <row r="2538" spans="1:22" ht="15.75" customHeight="1">
      <c r="A2538" s="313"/>
      <c r="B2538" s="398"/>
      <c r="C2538" s="341"/>
      <c r="D2538" s="313"/>
      <c r="E2538" s="313"/>
      <c r="F2538" s="315"/>
      <c r="G2538" s="349"/>
      <c r="H2538" s="385"/>
      <c r="I2538" s="401"/>
      <c r="J2538" s="385"/>
      <c r="K2538" s="389"/>
      <c r="L2538" s="389"/>
      <c r="M2538" s="393"/>
      <c r="N2538" s="394"/>
      <c r="O2538" s="353"/>
      <c r="P2538" s="353"/>
      <c r="Q2538" s="357"/>
      <c r="R2538" s="358"/>
    </row>
    <row r="2539" spans="1:22" ht="19.5" customHeight="1" thickBot="1">
      <c r="A2539" s="313"/>
      <c r="B2539" s="398"/>
      <c r="C2539" s="341"/>
      <c r="D2539" s="314"/>
      <c r="E2539" s="314"/>
      <c r="F2539" s="316"/>
      <c r="G2539" s="350"/>
      <c r="H2539" s="386"/>
      <c r="I2539" s="402"/>
      <c r="J2539" s="386"/>
      <c r="K2539" s="389"/>
      <c r="L2539" s="389"/>
      <c r="M2539" s="393"/>
      <c r="N2539" s="394"/>
      <c r="O2539" s="353"/>
      <c r="P2539" s="353"/>
      <c r="Q2539" s="357"/>
      <c r="R2539" s="358"/>
    </row>
    <row r="2540" spans="1:22" ht="45" customHeight="1">
      <c r="A2540" s="313"/>
      <c r="B2540" s="398"/>
      <c r="C2540" s="25" t="s">
        <v>66</v>
      </c>
      <c r="D2540" s="361" t="str">
        <f>IF('様式第６号(2)'!T365="","",'様式第６号(2)'!T365)</f>
        <v/>
      </c>
      <c r="E2540" s="361" t="str">
        <f>IF('様式第６号(3)'!W358="","",'様式第６号(3)'!W358)</f>
        <v/>
      </c>
      <c r="F2540" s="363" t="str">
        <f>IF(OR(D2540="",E2540=""),"",D2540+E2540)</f>
        <v/>
      </c>
      <c r="G2540" s="365" t="str">
        <f>IF(F2540&lt;=F2548,D2540,"")</f>
        <v/>
      </c>
      <c r="H2540" s="367" t="str">
        <f>IF(F2540&lt;=F2548,E2540,"")</f>
        <v/>
      </c>
      <c r="I2540" s="369" t="str">
        <f>IF('様式第６号(2)'!V365="","",'様式第６号(2)'!V365)</f>
        <v/>
      </c>
      <c r="J2540" s="371" t="str">
        <f>IF('様式第６号(3)'!P358="","",'様式第６号(3)'!P358)</f>
        <v/>
      </c>
      <c r="K2540" s="389"/>
      <c r="L2540" s="389"/>
      <c r="M2540" s="393"/>
      <c r="N2540" s="394"/>
      <c r="O2540" s="353"/>
      <c r="P2540" s="353"/>
      <c r="Q2540" s="357"/>
      <c r="R2540" s="358"/>
    </row>
    <row r="2541" spans="1:22" ht="19.5" customHeight="1" thickBot="1">
      <c r="A2541" s="313"/>
      <c r="B2541" s="398"/>
      <c r="C2541" s="340"/>
      <c r="D2541" s="362"/>
      <c r="E2541" s="362"/>
      <c r="F2541" s="364"/>
      <c r="G2541" s="366"/>
      <c r="H2541" s="368"/>
      <c r="I2541" s="370"/>
      <c r="J2541" s="372"/>
      <c r="K2541" s="390"/>
      <c r="L2541" s="390"/>
      <c r="M2541" s="395"/>
      <c r="N2541" s="396"/>
      <c r="O2541" s="354"/>
      <c r="P2541" s="354"/>
      <c r="Q2541" s="359"/>
      <c r="R2541" s="360"/>
    </row>
    <row r="2542" spans="1:22" ht="28.5" customHeight="1" thickBot="1">
      <c r="A2542" s="313"/>
      <c r="B2542" s="398"/>
      <c r="C2542" s="341"/>
      <c r="D2542" s="12" t="s">
        <v>11</v>
      </c>
      <c r="E2542" s="12" t="s">
        <v>12</v>
      </c>
      <c r="F2542" s="26" t="s">
        <v>13</v>
      </c>
      <c r="G2542" s="334" t="s">
        <v>67</v>
      </c>
      <c r="H2542" s="335"/>
      <c r="I2542" s="42" t="s">
        <v>68</v>
      </c>
      <c r="J2542" s="27" t="s">
        <v>69</v>
      </c>
      <c r="K2542" s="342" t="s">
        <v>70</v>
      </c>
      <c r="L2542" s="342"/>
      <c r="M2542" s="342"/>
      <c r="N2542" s="335"/>
    </row>
    <row r="2543" spans="1:22" ht="41.25" customHeight="1" thickBot="1">
      <c r="A2543" s="313"/>
      <c r="B2543" s="343" t="str">
        <f>IF('様式第６号(2)'!D365="","",'様式第６号(2)'!D365)</f>
        <v/>
      </c>
      <c r="C2543" s="341"/>
      <c r="D2543" s="313" t="s">
        <v>71</v>
      </c>
      <c r="E2543" s="313" t="s">
        <v>72</v>
      </c>
      <c r="F2543" s="315" t="s">
        <v>73</v>
      </c>
      <c r="G2543" s="42" t="s">
        <v>74</v>
      </c>
      <c r="H2543" s="27" t="s">
        <v>75</v>
      </c>
      <c r="I2543" s="42" t="s">
        <v>74</v>
      </c>
      <c r="J2543" s="27" t="s">
        <v>75</v>
      </c>
      <c r="K2543" s="345" t="s">
        <v>57</v>
      </c>
      <c r="L2543" s="346"/>
      <c r="M2543" s="347" t="s">
        <v>76</v>
      </c>
      <c r="N2543" s="346"/>
      <c r="O2543" s="28"/>
      <c r="P2543" s="4"/>
      <c r="Q2543" s="4"/>
      <c r="T2543" s="3"/>
      <c r="U2543" s="3"/>
      <c r="V2543" s="3"/>
    </row>
    <row r="2544" spans="1:22" ht="18.75" customHeight="1">
      <c r="A2544" s="313"/>
      <c r="B2544" s="343"/>
      <c r="C2544" s="29" t="s">
        <v>78</v>
      </c>
      <c r="D2544" s="313"/>
      <c r="E2544" s="313"/>
      <c r="F2544" s="315"/>
      <c r="G2544" s="348" t="s">
        <v>79</v>
      </c>
      <c r="H2544" s="384" t="s">
        <v>80</v>
      </c>
      <c r="I2544" s="387" t="str">
        <f>IF(E2548="","",MIN(G2540,G2548)+SUM(I2540))</f>
        <v/>
      </c>
      <c r="J2544" s="333" t="str">
        <f>IF(E2548="","",MIN(H2540,H2548)+SUM(J2540))</f>
        <v/>
      </c>
      <c r="K2544" s="373" t="str">
        <f>IF('様式第６号(2)'!AB365="","",'様式第６号(2)'!AB365)</f>
        <v/>
      </c>
      <c r="L2544" s="373"/>
      <c r="M2544" s="375" t="str">
        <f>IF('様式第６号(3)'!V358="","",'様式第６号(3)'!V358)</f>
        <v/>
      </c>
      <c r="N2544" s="376"/>
      <c r="P2544" s="4"/>
      <c r="Q2544" s="4"/>
      <c r="T2544" s="3"/>
      <c r="U2544" s="3"/>
      <c r="V2544" s="3"/>
    </row>
    <row r="2545" spans="1:22" ht="19.5" customHeight="1" thickBot="1">
      <c r="A2545" s="313"/>
      <c r="B2545" s="343"/>
      <c r="C2545" s="379" t="str">
        <f>IFERROR(C2541/C2537,"")</f>
        <v/>
      </c>
      <c r="D2545" s="313"/>
      <c r="E2545" s="313"/>
      <c r="F2545" s="315"/>
      <c r="G2545" s="349"/>
      <c r="H2545" s="385"/>
      <c r="I2545" s="328"/>
      <c r="J2545" s="330"/>
      <c r="K2545" s="373"/>
      <c r="L2545" s="373"/>
      <c r="M2545" s="375"/>
      <c r="N2545" s="376"/>
      <c r="P2545" s="4"/>
      <c r="Q2545" s="4"/>
      <c r="T2545" s="3"/>
      <c r="U2545" s="3"/>
      <c r="V2545" s="3"/>
    </row>
    <row r="2546" spans="1:22" ht="15.75" customHeight="1">
      <c r="A2546" s="313"/>
      <c r="B2546" s="343"/>
      <c r="C2546" s="380"/>
      <c r="D2546" s="313"/>
      <c r="E2546" s="313"/>
      <c r="F2546" s="315"/>
      <c r="G2546" s="349"/>
      <c r="H2546" s="385"/>
      <c r="I2546" s="30" t="s">
        <v>35</v>
      </c>
      <c r="J2546" s="31" t="s">
        <v>35</v>
      </c>
      <c r="K2546" s="373"/>
      <c r="L2546" s="373"/>
      <c r="M2546" s="375"/>
      <c r="N2546" s="376"/>
      <c r="P2546" s="4"/>
      <c r="Q2546" s="4"/>
      <c r="T2546" s="3"/>
      <c r="U2546" s="3"/>
      <c r="V2546" s="3"/>
    </row>
    <row r="2547" spans="1:22" ht="18.75" customHeight="1" thickBot="1">
      <c r="A2547" s="313"/>
      <c r="B2547" s="343"/>
      <c r="C2547" s="32" t="s">
        <v>82</v>
      </c>
      <c r="D2547" s="314"/>
      <c r="E2547" s="314"/>
      <c r="F2547" s="316"/>
      <c r="G2547" s="350"/>
      <c r="H2547" s="386"/>
      <c r="I2547" s="54">
        <f>'様式第６号(2)'!$I$18</f>
        <v>0</v>
      </c>
      <c r="J2547" s="55">
        <f>'様式第６号(3)'!$I$18</f>
        <v>0</v>
      </c>
      <c r="K2547" s="373"/>
      <c r="L2547" s="373"/>
      <c r="M2547" s="375"/>
      <c r="N2547" s="376"/>
      <c r="P2547" s="4"/>
      <c r="Q2547" s="4"/>
      <c r="T2547" s="3"/>
      <c r="U2547" s="3"/>
      <c r="V2547" s="3"/>
    </row>
    <row r="2548" spans="1:22" ht="45" customHeight="1">
      <c r="A2548" s="313"/>
      <c r="B2548" s="343"/>
      <c r="C2548" s="379" t="str">
        <f>IF(OR(C2537="",C2541=""),"",IF(AND(C2545&gt;=0.85,C2545&lt;=1.15),"○","×"))</f>
        <v/>
      </c>
      <c r="D2548" s="382" t="str">
        <f>IF(C2537="","",C2537)</f>
        <v/>
      </c>
      <c r="E2548" s="336"/>
      <c r="F2548" s="338" t="str">
        <f>IFERROR(D2548*E2548,"")</f>
        <v/>
      </c>
      <c r="G2548" s="327" t="str">
        <f>IF(F2548&lt;F2540,ROUNDUP(F2548*D2540/ F2540,0),"")</f>
        <v/>
      </c>
      <c r="H2548" s="329" t="str">
        <f>IF(F2548&lt;F2540,ROUNDUP(F2548*E2540/ F2540,0),"")</f>
        <v/>
      </c>
      <c r="I2548" s="331" t="str">
        <f>IFERROR(ROUNDUP(I2544*I2547,0),"")</f>
        <v/>
      </c>
      <c r="J2548" s="333" t="str">
        <f>IFERROR(ROUNDUP(J2544*J2547,0),"")</f>
        <v/>
      </c>
      <c r="K2548" s="373"/>
      <c r="L2548" s="373"/>
      <c r="M2548" s="375"/>
      <c r="N2548" s="376"/>
      <c r="P2548" s="4"/>
      <c r="Q2548" s="4"/>
      <c r="T2548" s="3"/>
      <c r="U2548" s="3"/>
      <c r="V2548" s="3"/>
    </row>
    <row r="2549" spans="1:22" ht="19.5" customHeight="1" thickBot="1">
      <c r="A2549" s="314"/>
      <c r="B2549" s="344"/>
      <c r="C2549" s="381"/>
      <c r="D2549" s="383"/>
      <c r="E2549" s="337"/>
      <c r="F2549" s="339"/>
      <c r="G2549" s="328"/>
      <c r="H2549" s="330"/>
      <c r="I2549" s="332"/>
      <c r="J2549" s="330"/>
      <c r="K2549" s="374"/>
      <c r="L2549" s="374"/>
      <c r="M2549" s="377"/>
      <c r="N2549" s="378"/>
      <c r="P2549" s="33"/>
      <c r="Q2549" s="34"/>
      <c r="R2549" s="34"/>
    </row>
    <row r="2550" spans="1:22" ht="24" customHeight="1" thickBot="1">
      <c r="A2550" s="10" t="s">
        <v>108</v>
      </c>
      <c r="B2550" s="11" t="s">
        <v>84</v>
      </c>
      <c r="C2550" s="12" t="s">
        <v>7</v>
      </c>
      <c r="D2550" s="12" t="s">
        <v>8</v>
      </c>
      <c r="E2550" s="12" t="s">
        <v>9</v>
      </c>
      <c r="F2550" s="13" t="s">
        <v>10</v>
      </c>
      <c r="G2550" s="334" t="s">
        <v>44</v>
      </c>
      <c r="H2550" s="335"/>
      <c r="I2550" s="334" t="s">
        <v>45</v>
      </c>
      <c r="J2550" s="335"/>
      <c r="K2550" s="318" t="s">
        <v>46</v>
      </c>
      <c r="L2550" s="403"/>
      <c r="M2550" s="403"/>
      <c r="N2550" s="319"/>
      <c r="O2550" s="404" t="s">
        <v>47</v>
      </c>
      <c r="P2550" s="404"/>
      <c r="Q2550" s="404"/>
      <c r="R2550" s="346"/>
      <c r="T2550" s="14"/>
      <c r="U2550" s="14"/>
      <c r="V2550" s="14"/>
    </row>
    <row r="2551" spans="1:22" ht="31.5" customHeight="1" thickBot="1">
      <c r="A2551" s="313">
        <v>158</v>
      </c>
      <c r="B2551" s="15" t="s">
        <v>48</v>
      </c>
      <c r="C2551" s="11" t="s">
        <v>49</v>
      </c>
      <c r="D2551" s="313" t="s">
        <v>50</v>
      </c>
      <c r="E2551" s="313" t="s">
        <v>51</v>
      </c>
      <c r="F2551" s="315" t="s">
        <v>52</v>
      </c>
      <c r="G2551" s="16" t="s">
        <v>53</v>
      </c>
      <c r="H2551" s="17" t="s">
        <v>54</v>
      </c>
      <c r="I2551" s="18" t="s">
        <v>53</v>
      </c>
      <c r="J2551" s="17" t="s">
        <v>54</v>
      </c>
      <c r="K2551" s="317" t="s">
        <v>55</v>
      </c>
      <c r="L2551" s="318"/>
      <c r="M2551" s="320" t="s">
        <v>56</v>
      </c>
      <c r="N2551" s="317"/>
      <c r="O2551" s="321" t="s">
        <v>57</v>
      </c>
      <c r="P2551" s="321"/>
      <c r="Q2551" s="323" t="s">
        <v>58</v>
      </c>
      <c r="R2551" s="324"/>
      <c r="T2551" s="19"/>
      <c r="U2551" s="43"/>
      <c r="V2551" s="20"/>
    </row>
    <row r="2552" spans="1:22" ht="24" customHeight="1" thickBot="1">
      <c r="A2552" s="313"/>
      <c r="B2552" s="397" t="str">
        <f>IF('様式第６号(2)'!B367="","",'様式第６号(2)'!B367)</f>
        <v/>
      </c>
      <c r="C2552" s="21" t="s">
        <v>59</v>
      </c>
      <c r="D2552" s="313"/>
      <c r="E2552" s="313"/>
      <c r="F2552" s="315"/>
      <c r="G2552" s="348" t="s">
        <v>60</v>
      </c>
      <c r="H2552" s="399" t="s">
        <v>61</v>
      </c>
      <c r="I2552" s="400" t="s">
        <v>62</v>
      </c>
      <c r="J2552" s="384" t="s">
        <v>63</v>
      </c>
      <c r="K2552" s="319"/>
      <c r="L2552" s="318"/>
      <c r="M2552" s="320"/>
      <c r="N2552" s="317"/>
      <c r="O2552" s="322"/>
      <c r="P2552" s="322"/>
      <c r="Q2552" s="325"/>
      <c r="R2552" s="326"/>
    </row>
    <row r="2553" spans="1:22" ht="17.25" customHeight="1">
      <c r="A2553" s="313"/>
      <c r="B2553" s="398"/>
      <c r="C2553" s="340"/>
      <c r="D2553" s="313"/>
      <c r="E2553" s="313"/>
      <c r="F2553" s="315"/>
      <c r="G2553" s="349"/>
      <c r="H2553" s="385"/>
      <c r="I2553" s="401"/>
      <c r="J2553" s="385"/>
      <c r="K2553" s="388" t="str">
        <f>IFERROR((IF((I2564+J2564)&gt;12000*E2564,ROUNDUP(12000*E2564*I2564/(I2564+J2564),0),"")),"")</f>
        <v/>
      </c>
      <c r="L2553" s="388"/>
      <c r="M2553" s="391" t="str">
        <f>IFERROR((IF((I2564+J2564)&gt;12000*E2564,ROUNDUP(12000*E2564*J2564/(I2564+J2564),0),"")),"")</f>
        <v/>
      </c>
      <c r="N2553" s="392"/>
      <c r="O2553" s="351" t="str">
        <f>IF(AND(I2564="",K2553=""),"",MIN(I2564,K2553)+K2560)</f>
        <v/>
      </c>
      <c r="P2553" s="352"/>
      <c r="Q2553" s="355" t="str">
        <f>IF(AND(J2564="",M2553=""),"",MIN(J2564,M2553)+M2560)</f>
        <v/>
      </c>
      <c r="R2553" s="356"/>
    </row>
    <row r="2554" spans="1:22" ht="15.75" customHeight="1">
      <c r="A2554" s="313"/>
      <c r="B2554" s="398"/>
      <c r="C2554" s="341"/>
      <c r="D2554" s="313"/>
      <c r="E2554" s="313"/>
      <c r="F2554" s="315"/>
      <c r="G2554" s="349"/>
      <c r="H2554" s="385"/>
      <c r="I2554" s="401"/>
      <c r="J2554" s="385"/>
      <c r="K2554" s="389"/>
      <c r="L2554" s="389"/>
      <c r="M2554" s="393"/>
      <c r="N2554" s="394"/>
      <c r="O2554" s="353"/>
      <c r="P2554" s="353"/>
      <c r="Q2554" s="357"/>
      <c r="R2554" s="358"/>
    </row>
    <row r="2555" spans="1:22" ht="19.5" customHeight="1" thickBot="1">
      <c r="A2555" s="313"/>
      <c r="B2555" s="398"/>
      <c r="C2555" s="341"/>
      <c r="D2555" s="314"/>
      <c r="E2555" s="314"/>
      <c r="F2555" s="316"/>
      <c r="G2555" s="350"/>
      <c r="H2555" s="386"/>
      <c r="I2555" s="402"/>
      <c r="J2555" s="386"/>
      <c r="K2555" s="389"/>
      <c r="L2555" s="389"/>
      <c r="M2555" s="393"/>
      <c r="N2555" s="394"/>
      <c r="O2555" s="353"/>
      <c r="P2555" s="353"/>
      <c r="Q2555" s="357"/>
      <c r="R2555" s="358"/>
    </row>
    <row r="2556" spans="1:22" ht="45" customHeight="1">
      <c r="A2556" s="313"/>
      <c r="B2556" s="398"/>
      <c r="C2556" s="25" t="s">
        <v>66</v>
      </c>
      <c r="D2556" s="361" t="str">
        <f>IF('様式第６号(2)'!T367="","",'様式第６号(2)'!T367)</f>
        <v/>
      </c>
      <c r="E2556" s="361" t="str">
        <f>IF('様式第６号(3)'!W360="","",'様式第６号(3)'!W360)</f>
        <v/>
      </c>
      <c r="F2556" s="363" t="str">
        <f>IF(OR(D2556="",E2556=""),"",D2556+E2556)</f>
        <v/>
      </c>
      <c r="G2556" s="365" t="str">
        <f>IF(F2556&lt;=F2564,D2556,"")</f>
        <v/>
      </c>
      <c r="H2556" s="367" t="str">
        <f>IF(F2556&lt;=F2564,E2556,"")</f>
        <v/>
      </c>
      <c r="I2556" s="369" t="str">
        <f>IF('様式第６号(2)'!V367="","",'様式第６号(2)'!V367)</f>
        <v/>
      </c>
      <c r="J2556" s="371" t="str">
        <f>IF('様式第６号(3)'!P360="","",'様式第６号(3)'!P360)</f>
        <v/>
      </c>
      <c r="K2556" s="389"/>
      <c r="L2556" s="389"/>
      <c r="M2556" s="393"/>
      <c r="N2556" s="394"/>
      <c r="O2556" s="353"/>
      <c r="P2556" s="353"/>
      <c r="Q2556" s="357"/>
      <c r="R2556" s="358"/>
    </row>
    <row r="2557" spans="1:22" ht="19.5" customHeight="1" thickBot="1">
      <c r="A2557" s="313"/>
      <c r="B2557" s="398"/>
      <c r="C2557" s="340"/>
      <c r="D2557" s="362"/>
      <c r="E2557" s="362"/>
      <c r="F2557" s="364"/>
      <c r="G2557" s="366"/>
      <c r="H2557" s="368"/>
      <c r="I2557" s="370"/>
      <c r="J2557" s="372"/>
      <c r="K2557" s="390"/>
      <c r="L2557" s="390"/>
      <c r="M2557" s="395"/>
      <c r="N2557" s="396"/>
      <c r="O2557" s="354"/>
      <c r="P2557" s="354"/>
      <c r="Q2557" s="359"/>
      <c r="R2557" s="360"/>
    </row>
    <row r="2558" spans="1:22" ht="28.5" customHeight="1" thickBot="1">
      <c r="A2558" s="313"/>
      <c r="B2558" s="398"/>
      <c r="C2558" s="341"/>
      <c r="D2558" s="12" t="s">
        <v>11</v>
      </c>
      <c r="E2558" s="12" t="s">
        <v>12</v>
      </c>
      <c r="F2558" s="26" t="s">
        <v>13</v>
      </c>
      <c r="G2558" s="334" t="s">
        <v>67</v>
      </c>
      <c r="H2558" s="335"/>
      <c r="I2558" s="42" t="s">
        <v>68</v>
      </c>
      <c r="J2558" s="27" t="s">
        <v>69</v>
      </c>
      <c r="K2558" s="342" t="s">
        <v>70</v>
      </c>
      <c r="L2558" s="342"/>
      <c r="M2558" s="342"/>
      <c r="N2558" s="335"/>
    </row>
    <row r="2559" spans="1:22" ht="41.25" customHeight="1" thickBot="1">
      <c r="A2559" s="313"/>
      <c r="B2559" s="343" t="str">
        <f>IF('様式第６号(2)'!D367="","",'様式第６号(2)'!D367)</f>
        <v/>
      </c>
      <c r="C2559" s="341"/>
      <c r="D2559" s="313" t="s">
        <v>71</v>
      </c>
      <c r="E2559" s="313" t="s">
        <v>72</v>
      </c>
      <c r="F2559" s="315" t="s">
        <v>73</v>
      </c>
      <c r="G2559" s="42" t="s">
        <v>74</v>
      </c>
      <c r="H2559" s="27" t="s">
        <v>75</v>
      </c>
      <c r="I2559" s="42" t="s">
        <v>74</v>
      </c>
      <c r="J2559" s="27" t="s">
        <v>75</v>
      </c>
      <c r="K2559" s="345" t="s">
        <v>57</v>
      </c>
      <c r="L2559" s="346"/>
      <c r="M2559" s="347" t="s">
        <v>76</v>
      </c>
      <c r="N2559" s="346"/>
      <c r="O2559" s="28"/>
      <c r="P2559" s="4"/>
      <c r="Q2559" s="4"/>
    </row>
    <row r="2560" spans="1:22" ht="18.75" customHeight="1">
      <c r="A2560" s="313"/>
      <c r="B2560" s="343"/>
      <c r="C2560" s="29" t="s">
        <v>78</v>
      </c>
      <c r="D2560" s="313"/>
      <c r="E2560" s="313"/>
      <c r="F2560" s="315"/>
      <c r="G2560" s="348" t="s">
        <v>79</v>
      </c>
      <c r="H2560" s="384" t="s">
        <v>80</v>
      </c>
      <c r="I2560" s="387" t="str">
        <f>IF(E2564="","",MIN(G2556,G2564)+SUM(I2556))</f>
        <v/>
      </c>
      <c r="J2560" s="333" t="str">
        <f>IF(E2564="","",MIN(H2556,H2564)+SUM(J2556))</f>
        <v/>
      </c>
      <c r="K2560" s="373" t="str">
        <f>IF('様式第６号(2)'!AB367="","",'様式第６号(2)'!AB367)</f>
        <v/>
      </c>
      <c r="L2560" s="373"/>
      <c r="M2560" s="375" t="str">
        <f>IF('様式第６号(3)'!V360="","",'様式第６号(3)'!V360)</f>
        <v/>
      </c>
      <c r="N2560" s="376"/>
      <c r="P2560" s="4"/>
      <c r="Q2560" s="4"/>
    </row>
    <row r="2561" spans="1:22" ht="19.5" customHeight="1" thickBot="1">
      <c r="A2561" s="313"/>
      <c r="B2561" s="343"/>
      <c r="C2561" s="379" t="str">
        <f>IFERROR(C2557/C2553,"")</f>
        <v/>
      </c>
      <c r="D2561" s="313"/>
      <c r="E2561" s="313"/>
      <c r="F2561" s="315"/>
      <c r="G2561" s="349"/>
      <c r="H2561" s="385"/>
      <c r="I2561" s="328"/>
      <c r="J2561" s="330"/>
      <c r="K2561" s="373"/>
      <c r="L2561" s="373"/>
      <c r="M2561" s="375"/>
      <c r="N2561" s="376"/>
      <c r="P2561" s="4"/>
      <c r="Q2561" s="4"/>
    </row>
    <row r="2562" spans="1:22" ht="15.75" customHeight="1">
      <c r="A2562" s="313"/>
      <c r="B2562" s="343"/>
      <c r="C2562" s="380"/>
      <c r="D2562" s="313"/>
      <c r="E2562" s="313"/>
      <c r="F2562" s="315"/>
      <c r="G2562" s="349"/>
      <c r="H2562" s="385"/>
      <c r="I2562" s="30" t="s">
        <v>35</v>
      </c>
      <c r="J2562" s="31" t="s">
        <v>35</v>
      </c>
      <c r="K2562" s="373"/>
      <c r="L2562" s="373"/>
      <c r="M2562" s="375"/>
      <c r="N2562" s="376"/>
      <c r="P2562" s="4"/>
      <c r="Q2562" s="4"/>
    </row>
    <row r="2563" spans="1:22" ht="18.75" customHeight="1" thickBot="1">
      <c r="A2563" s="313"/>
      <c r="B2563" s="343"/>
      <c r="C2563" s="32" t="s">
        <v>82</v>
      </c>
      <c r="D2563" s="314"/>
      <c r="E2563" s="314"/>
      <c r="F2563" s="316"/>
      <c r="G2563" s="350"/>
      <c r="H2563" s="386"/>
      <c r="I2563" s="54">
        <f>'様式第６号(2)'!$I$18</f>
        <v>0</v>
      </c>
      <c r="J2563" s="55">
        <f>'様式第６号(3)'!$I$18</f>
        <v>0</v>
      </c>
      <c r="K2563" s="373"/>
      <c r="L2563" s="373"/>
      <c r="M2563" s="375"/>
      <c r="N2563" s="376"/>
      <c r="P2563" s="4"/>
      <c r="Q2563" s="4"/>
    </row>
    <row r="2564" spans="1:22" ht="45" customHeight="1">
      <c r="A2564" s="313"/>
      <c r="B2564" s="343"/>
      <c r="C2564" s="379" t="str">
        <f>IF(OR(C2553="",C2557=""),"",IF(AND(C2561&gt;=0.85,C2561&lt;=1.15),"○","×"))</f>
        <v/>
      </c>
      <c r="D2564" s="382" t="str">
        <f>IF(C2553="","",C2553)</f>
        <v/>
      </c>
      <c r="E2564" s="336"/>
      <c r="F2564" s="338" t="str">
        <f>IFERROR(D2564*E2564,"")</f>
        <v/>
      </c>
      <c r="G2564" s="327" t="str">
        <f>IF(F2564&lt;F2556,ROUNDUP(F2564*D2556/ F2556,0),"")</f>
        <v/>
      </c>
      <c r="H2564" s="329" t="str">
        <f>IF(F2564&lt;F2556,ROUNDUP(F2564*E2556/ F2556,0),"")</f>
        <v/>
      </c>
      <c r="I2564" s="331" t="str">
        <f>IFERROR(ROUNDUP(I2560*I2563,0),"")</f>
        <v/>
      </c>
      <c r="J2564" s="333" t="str">
        <f>IFERROR(ROUNDUP(J2560*J2563,0),"")</f>
        <v/>
      </c>
      <c r="K2564" s="373"/>
      <c r="L2564" s="373"/>
      <c r="M2564" s="375"/>
      <c r="N2564" s="376"/>
      <c r="P2564" s="4"/>
      <c r="Q2564" s="4"/>
    </row>
    <row r="2565" spans="1:22" ht="19.5" customHeight="1" thickBot="1">
      <c r="A2565" s="314"/>
      <c r="B2565" s="344"/>
      <c r="C2565" s="381"/>
      <c r="D2565" s="383"/>
      <c r="E2565" s="337"/>
      <c r="F2565" s="339"/>
      <c r="G2565" s="328"/>
      <c r="H2565" s="330"/>
      <c r="I2565" s="332"/>
      <c r="J2565" s="330"/>
      <c r="K2565" s="374"/>
      <c r="L2565" s="374"/>
      <c r="M2565" s="377"/>
      <c r="N2565" s="378"/>
      <c r="P2565" s="33"/>
      <c r="Q2565" s="34"/>
      <c r="R2565" s="34"/>
    </row>
    <row r="2566" spans="1:22" ht="24" customHeight="1" thickBot="1">
      <c r="A2566" s="10" t="s">
        <v>108</v>
      </c>
      <c r="B2566" s="11" t="s">
        <v>84</v>
      </c>
      <c r="C2566" s="12" t="s">
        <v>7</v>
      </c>
      <c r="D2566" s="12" t="s">
        <v>8</v>
      </c>
      <c r="E2566" s="12" t="s">
        <v>9</v>
      </c>
      <c r="F2566" s="13" t="s">
        <v>10</v>
      </c>
      <c r="G2566" s="334" t="s">
        <v>44</v>
      </c>
      <c r="H2566" s="335"/>
      <c r="I2566" s="334" t="s">
        <v>45</v>
      </c>
      <c r="J2566" s="335"/>
      <c r="K2566" s="318" t="s">
        <v>46</v>
      </c>
      <c r="L2566" s="403"/>
      <c r="M2566" s="403"/>
      <c r="N2566" s="319"/>
      <c r="O2566" s="404" t="s">
        <v>47</v>
      </c>
      <c r="P2566" s="404"/>
      <c r="Q2566" s="404"/>
      <c r="R2566" s="346"/>
      <c r="T2566" s="14"/>
      <c r="U2566" s="14"/>
      <c r="V2566" s="14"/>
    </row>
    <row r="2567" spans="1:22" ht="31.5" customHeight="1" thickBot="1">
      <c r="A2567" s="313">
        <v>159</v>
      </c>
      <c r="B2567" s="15" t="s">
        <v>48</v>
      </c>
      <c r="C2567" s="11" t="s">
        <v>49</v>
      </c>
      <c r="D2567" s="313" t="s">
        <v>50</v>
      </c>
      <c r="E2567" s="313" t="s">
        <v>51</v>
      </c>
      <c r="F2567" s="315" t="s">
        <v>52</v>
      </c>
      <c r="G2567" s="16" t="s">
        <v>53</v>
      </c>
      <c r="H2567" s="17" t="s">
        <v>54</v>
      </c>
      <c r="I2567" s="18" t="s">
        <v>53</v>
      </c>
      <c r="J2567" s="17" t="s">
        <v>54</v>
      </c>
      <c r="K2567" s="317" t="s">
        <v>55</v>
      </c>
      <c r="L2567" s="318"/>
      <c r="M2567" s="320" t="s">
        <v>56</v>
      </c>
      <c r="N2567" s="317"/>
      <c r="O2567" s="321" t="s">
        <v>57</v>
      </c>
      <c r="P2567" s="321"/>
      <c r="Q2567" s="323" t="s">
        <v>58</v>
      </c>
      <c r="R2567" s="324"/>
      <c r="T2567" s="19"/>
      <c r="U2567" s="43"/>
      <c r="V2567" s="20"/>
    </row>
    <row r="2568" spans="1:22" ht="24" customHeight="1" thickBot="1">
      <c r="A2568" s="313"/>
      <c r="B2568" s="397" t="str">
        <f>IF('様式第６号(2)'!B369="","",'様式第６号(2)'!B369)</f>
        <v/>
      </c>
      <c r="C2568" s="21" t="s">
        <v>59</v>
      </c>
      <c r="D2568" s="313"/>
      <c r="E2568" s="313"/>
      <c r="F2568" s="315"/>
      <c r="G2568" s="348" t="s">
        <v>60</v>
      </c>
      <c r="H2568" s="399" t="s">
        <v>61</v>
      </c>
      <c r="I2568" s="400" t="s">
        <v>62</v>
      </c>
      <c r="J2568" s="384" t="s">
        <v>63</v>
      </c>
      <c r="K2568" s="319"/>
      <c r="L2568" s="318"/>
      <c r="M2568" s="320"/>
      <c r="N2568" s="317"/>
      <c r="O2568" s="322"/>
      <c r="P2568" s="322"/>
      <c r="Q2568" s="325"/>
      <c r="R2568" s="326"/>
    </row>
    <row r="2569" spans="1:22" ht="17.25" customHeight="1">
      <c r="A2569" s="313"/>
      <c r="B2569" s="398"/>
      <c r="C2569" s="340"/>
      <c r="D2569" s="313"/>
      <c r="E2569" s="313"/>
      <c r="F2569" s="315"/>
      <c r="G2569" s="349"/>
      <c r="H2569" s="385"/>
      <c r="I2569" s="401"/>
      <c r="J2569" s="385"/>
      <c r="K2569" s="388" t="str">
        <f>IFERROR((IF((I2580+J2580)&gt;12000*E2580,ROUNDUP(12000*E2580*I2580/(I2580+J2580),0),"")),"")</f>
        <v/>
      </c>
      <c r="L2569" s="388"/>
      <c r="M2569" s="391" t="str">
        <f>IFERROR((IF((I2580+J2580)&gt;12000*E2580,ROUNDUP(12000*E2580*J2580/(I2580+J2580),0),"")),"")</f>
        <v/>
      </c>
      <c r="N2569" s="392"/>
      <c r="O2569" s="351" t="str">
        <f>IF(AND(I2580="",K2569=""),"",MIN(I2580,K2569)+K2576)</f>
        <v/>
      </c>
      <c r="P2569" s="352"/>
      <c r="Q2569" s="355" t="str">
        <f>IF(AND(J2580="",M2569=""),"",MIN(J2580,M2569)+M2576)</f>
        <v/>
      </c>
      <c r="R2569" s="356"/>
    </row>
    <row r="2570" spans="1:22" ht="15.75" customHeight="1">
      <c r="A2570" s="313"/>
      <c r="B2570" s="398"/>
      <c r="C2570" s="341"/>
      <c r="D2570" s="313"/>
      <c r="E2570" s="313"/>
      <c r="F2570" s="315"/>
      <c r="G2570" s="349"/>
      <c r="H2570" s="385"/>
      <c r="I2570" s="401"/>
      <c r="J2570" s="385"/>
      <c r="K2570" s="389"/>
      <c r="L2570" s="389"/>
      <c r="M2570" s="393"/>
      <c r="N2570" s="394"/>
      <c r="O2570" s="353"/>
      <c r="P2570" s="353"/>
      <c r="Q2570" s="357"/>
      <c r="R2570" s="358"/>
    </row>
    <row r="2571" spans="1:22" ht="19.5" customHeight="1" thickBot="1">
      <c r="A2571" s="313"/>
      <c r="B2571" s="398"/>
      <c r="C2571" s="341"/>
      <c r="D2571" s="314"/>
      <c r="E2571" s="314"/>
      <c r="F2571" s="316"/>
      <c r="G2571" s="350"/>
      <c r="H2571" s="386"/>
      <c r="I2571" s="402"/>
      <c r="J2571" s="386"/>
      <c r="K2571" s="389"/>
      <c r="L2571" s="389"/>
      <c r="M2571" s="393"/>
      <c r="N2571" s="394"/>
      <c r="O2571" s="353"/>
      <c r="P2571" s="353"/>
      <c r="Q2571" s="357"/>
      <c r="R2571" s="358"/>
    </row>
    <row r="2572" spans="1:22" ht="45" customHeight="1">
      <c r="A2572" s="313"/>
      <c r="B2572" s="398"/>
      <c r="C2572" s="25" t="s">
        <v>66</v>
      </c>
      <c r="D2572" s="361" t="str">
        <f>IF('様式第６号(2)'!T369="","",'様式第６号(2)'!T369)</f>
        <v/>
      </c>
      <c r="E2572" s="361" t="str">
        <f>IF('様式第６号(3)'!W362="","",'様式第６号(3)'!W362)</f>
        <v/>
      </c>
      <c r="F2572" s="363" t="str">
        <f>IF(OR(D2572="",E2572=""),"",D2572+E2572)</f>
        <v/>
      </c>
      <c r="G2572" s="365" t="str">
        <f>IF(F2572&lt;=F2580,D2572,"")</f>
        <v/>
      </c>
      <c r="H2572" s="367" t="str">
        <f>IF(F2572&lt;=F2580,E2572,"")</f>
        <v/>
      </c>
      <c r="I2572" s="369" t="str">
        <f>IF('様式第６号(2)'!V369="","",'様式第６号(2)'!V369)</f>
        <v/>
      </c>
      <c r="J2572" s="371" t="str">
        <f>IF('様式第６号(3)'!P362="","",'様式第６号(3)'!P362)</f>
        <v/>
      </c>
      <c r="K2572" s="389"/>
      <c r="L2572" s="389"/>
      <c r="M2572" s="393"/>
      <c r="N2572" s="394"/>
      <c r="O2572" s="353"/>
      <c r="P2572" s="353"/>
      <c r="Q2572" s="357"/>
      <c r="R2572" s="358"/>
    </row>
    <row r="2573" spans="1:22" ht="19.5" customHeight="1" thickBot="1">
      <c r="A2573" s="313"/>
      <c r="B2573" s="398"/>
      <c r="C2573" s="340"/>
      <c r="D2573" s="362"/>
      <c r="E2573" s="362"/>
      <c r="F2573" s="364"/>
      <c r="G2573" s="366"/>
      <c r="H2573" s="368"/>
      <c r="I2573" s="370"/>
      <c r="J2573" s="372"/>
      <c r="K2573" s="390"/>
      <c r="L2573" s="390"/>
      <c r="M2573" s="395"/>
      <c r="N2573" s="396"/>
      <c r="O2573" s="354"/>
      <c r="P2573" s="354"/>
      <c r="Q2573" s="359"/>
      <c r="R2573" s="360"/>
    </row>
    <row r="2574" spans="1:22" ht="28.5" customHeight="1" thickBot="1">
      <c r="A2574" s="313"/>
      <c r="B2574" s="398"/>
      <c r="C2574" s="341"/>
      <c r="D2574" s="12" t="s">
        <v>11</v>
      </c>
      <c r="E2574" s="12" t="s">
        <v>12</v>
      </c>
      <c r="F2574" s="26" t="s">
        <v>13</v>
      </c>
      <c r="G2574" s="334" t="s">
        <v>67</v>
      </c>
      <c r="H2574" s="335"/>
      <c r="I2574" s="42" t="s">
        <v>68</v>
      </c>
      <c r="J2574" s="27" t="s">
        <v>69</v>
      </c>
      <c r="K2574" s="342" t="s">
        <v>70</v>
      </c>
      <c r="L2574" s="342"/>
      <c r="M2574" s="342"/>
      <c r="N2574" s="335"/>
    </row>
    <row r="2575" spans="1:22" ht="41.25" customHeight="1" thickBot="1">
      <c r="A2575" s="313"/>
      <c r="B2575" s="343" t="str">
        <f>IF('様式第６号(2)'!D369="","",'様式第６号(2)'!D369)</f>
        <v/>
      </c>
      <c r="C2575" s="341"/>
      <c r="D2575" s="313" t="s">
        <v>71</v>
      </c>
      <c r="E2575" s="313" t="s">
        <v>72</v>
      </c>
      <c r="F2575" s="315" t="s">
        <v>73</v>
      </c>
      <c r="G2575" s="42" t="s">
        <v>74</v>
      </c>
      <c r="H2575" s="27" t="s">
        <v>75</v>
      </c>
      <c r="I2575" s="42" t="s">
        <v>74</v>
      </c>
      <c r="J2575" s="27" t="s">
        <v>75</v>
      </c>
      <c r="K2575" s="345" t="s">
        <v>57</v>
      </c>
      <c r="L2575" s="346"/>
      <c r="M2575" s="347" t="s">
        <v>76</v>
      </c>
      <c r="N2575" s="346"/>
      <c r="O2575" s="28"/>
      <c r="P2575" s="4"/>
      <c r="Q2575" s="4"/>
    </row>
    <row r="2576" spans="1:22" ht="18.75" customHeight="1">
      <c r="A2576" s="313"/>
      <c r="B2576" s="343"/>
      <c r="C2576" s="29" t="s">
        <v>78</v>
      </c>
      <c r="D2576" s="313"/>
      <c r="E2576" s="313"/>
      <c r="F2576" s="315"/>
      <c r="G2576" s="348" t="s">
        <v>79</v>
      </c>
      <c r="H2576" s="384" t="s">
        <v>80</v>
      </c>
      <c r="I2576" s="387" t="str">
        <f>IF(E2580="","",MIN(G2572,G2580)+SUM(I2572))</f>
        <v/>
      </c>
      <c r="J2576" s="333" t="str">
        <f>IF(E2580="","",MIN(H2572,H2580)+SUM(J2572))</f>
        <v/>
      </c>
      <c r="K2576" s="373" t="str">
        <f>IF('様式第６号(2)'!AB369="","",'様式第６号(2)'!AB369)</f>
        <v/>
      </c>
      <c r="L2576" s="373"/>
      <c r="M2576" s="375" t="str">
        <f>IF('様式第６号(3)'!V362="","",'様式第６号(3)'!V362)</f>
        <v/>
      </c>
      <c r="N2576" s="376"/>
      <c r="P2576" s="4"/>
      <c r="Q2576" s="4"/>
    </row>
    <row r="2577" spans="1:22" ht="19.5" customHeight="1" thickBot="1">
      <c r="A2577" s="313"/>
      <c r="B2577" s="343"/>
      <c r="C2577" s="379" t="str">
        <f>IFERROR(C2573/C2569,"")</f>
        <v/>
      </c>
      <c r="D2577" s="313"/>
      <c r="E2577" s="313"/>
      <c r="F2577" s="315"/>
      <c r="G2577" s="349"/>
      <c r="H2577" s="385"/>
      <c r="I2577" s="328"/>
      <c r="J2577" s="330"/>
      <c r="K2577" s="373"/>
      <c r="L2577" s="373"/>
      <c r="M2577" s="375"/>
      <c r="N2577" s="376"/>
      <c r="P2577" s="4"/>
      <c r="Q2577" s="4"/>
    </row>
    <row r="2578" spans="1:22" ht="15.75" customHeight="1">
      <c r="A2578" s="313"/>
      <c r="B2578" s="343"/>
      <c r="C2578" s="380"/>
      <c r="D2578" s="313"/>
      <c r="E2578" s="313"/>
      <c r="F2578" s="315"/>
      <c r="G2578" s="349"/>
      <c r="H2578" s="385"/>
      <c r="I2578" s="30" t="s">
        <v>35</v>
      </c>
      <c r="J2578" s="31" t="s">
        <v>35</v>
      </c>
      <c r="K2578" s="373"/>
      <c r="L2578" s="373"/>
      <c r="M2578" s="375"/>
      <c r="N2578" s="376"/>
      <c r="P2578" s="4"/>
      <c r="Q2578" s="4"/>
    </row>
    <row r="2579" spans="1:22" ht="18.75" customHeight="1" thickBot="1">
      <c r="A2579" s="313"/>
      <c r="B2579" s="343"/>
      <c r="C2579" s="32" t="s">
        <v>82</v>
      </c>
      <c r="D2579" s="314"/>
      <c r="E2579" s="314"/>
      <c r="F2579" s="316"/>
      <c r="G2579" s="350"/>
      <c r="H2579" s="386"/>
      <c r="I2579" s="54">
        <f>'様式第６号(2)'!$I$18</f>
        <v>0</v>
      </c>
      <c r="J2579" s="55">
        <f>'様式第６号(3)'!$I$18</f>
        <v>0</v>
      </c>
      <c r="K2579" s="373"/>
      <c r="L2579" s="373"/>
      <c r="M2579" s="375"/>
      <c r="N2579" s="376"/>
      <c r="P2579" s="4"/>
      <c r="Q2579" s="4"/>
    </row>
    <row r="2580" spans="1:22" ht="45" customHeight="1">
      <c r="A2580" s="313"/>
      <c r="B2580" s="343"/>
      <c r="C2580" s="379" t="str">
        <f>IF(OR(C2569="",C2573=""),"",IF(AND(C2577&gt;=0.85,C2577&lt;=1.15),"○","×"))</f>
        <v/>
      </c>
      <c r="D2580" s="382" t="str">
        <f>IF(C2569="","",C2569)</f>
        <v/>
      </c>
      <c r="E2580" s="336"/>
      <c r="F2580" s="338" t="str">
        <f>IFERROR(D2580*E2580,"")</f>
        <v/>
      </c>
      <c r="G2580" s="327" t="str">
        <f>IF(F2580&lt;F2572,ROUNDUP(F2580*D2572/ F2572,0),"")</f>
        <v/>
      </c>
      <c r="H2580" s="329" t="str">
        <f>IF(F2580&lt;F2572,ROUNDUP(F2580*E2572/ F2572,0),"")</f>
        <v/>
      </c>
      <c r="I2580" s="331" t="str">
        <f>IFERROR(ROUNDUP(I2576*I2579,0),"")</f>
        <v/>
      </c>
      <c r="J2580" s="333" t="str">
        <f>IFERROR(ROUNDUP(J2576*J2579,0),"")</f>
        <v/>
      </c>
      <c r="K2580" s="373"/>
      <c r="L2580" s="373"/>
      <c r="M2580" s="375"/>
      <c r="N2580" s="376"/>
      <c r="P2580" s="4"/>
      <c r="Q2580" s="4"/>
    </row>
    <row r="2581" spans="1:22" ht="19.5" customHeight="1" thickBot="1">
      <c r="A2581" s="314"/>
      <c r="B2581" s="344"/>
      <c r="C2581" s="381"/>
      <c r="D2581" s="383"/>
      <c r="E2581" s="337"/>
      <c r="F2581" s="339"/>
      <c r="G2581" s="328"/>
      <c r="H2581" s="330"/>
      <c r="I2581" s="332"/>
      <c r="J2581" s="330"/>
      <c r="K2581" s="374"/>
      <c r="L2581" s="374"/>
      <c r="M2581" s="377"/>
      <c r="N2581" s="378"/>
      <c r="P2581" s="33"/>
      <c r="Q2581" s="34"/>
      <c r="R2581" s="34"/>
    </row>
    <row r="2582" spans="1:22" ht="24" customHeight="1" thickBot="1">
      <c r="A2582" s="10" t="s">
        <v>108</v>
      </c>
      <c r="B2582" s="11" t="s">
        <v>84</v>
      </c>
      <c r="C2582" s="12" t="s">
        <v>7</v>
      </c>
      <c r="D2582" s="12" t="s">
        <v>8</v>
      </c>
      <c r="E2582" s="12" t="s">
        <v>9</v>
      </c>
      <c r="F2582" s="13" t="s">
        <v>10</v>
      </c>
      <c r="G2582" s="334" t="s">
        <v>44</v>
      </c>
      <c r="H2582" s="335"/>
      <c r="I2582" s="334" t="s">
        <v>45</v>
      </c>
      <c r="J2582" s="335"/>
      <c r="K2582" s="318" t="s">
        <v>46</v>
      </c>
      <c r="L2582" s="403"/>
      <c r="M2582" s="403"/>
      <c r="N2582" s="319"/>
      <c r="O2582" s="404" t="s">
        <v>47</v>
      </c>
      <c r="P2582" s="404"/>
      <c r="Q2582" s="404"/>
      <c r="R2582" s="346"/>
      <c r="T2582" s="14"/>
      <c r="U2582" s="14"/>
      <c r="V2582" s="14"/>
    </row>
    <row r="2583" spans="1:22" ht="31.5" customHeight="1" thickBot="1">
      <c r="A2583" s="313">
        <v>160</v>
      </c>
      <c r="B2583" s="15" t="s">
        <v>48</v>
      </c>
      <c r="C2583" s="11" t="s">
        <v>49</v>
      </c>
      <c r="D2583" s="313" t="s">
        <v>50</v>
      </c>
      <c r="E2583" s="313" t="s">
        <v>51</v>
      </c>
      <c r="F2583" s="315" t="s">
        <v>52</v>
      </c>
      <c r="G2583" s="16" t="s">
        <v>53</v>
      </c>
      <c r="H2583" s="17" t="s">
        <v>54</v>
      </c>
      <c r="I2583" s="18" t="s">
        <v>53</v>
      </c>
      <c r="J2583" s="17" t="s">
        <v>54</v>
      </c>
      <c r="K2583" s="317" t="s">
        <v>55</v>
      </c>
      <c r="L2583" s="318"/>
      <c r="M2583" s="320" t="s">
        <v>56</v>
      </c>
      <c r="N2583" s="317"/>
      <c r="O2583" s="321" t="s">
        <v>57</v>
      </c>
      <c r="P2583" s="321"/>
      <c r="Q2583" s="323" t="s">
        <v>58</v>
      </c>
      <c r="R2583" s="324"/>
      <c r="T2583" s="19"/>
      <c r="U2583" s="43"/>
      <c r="V2583" s="20"/>
    </row>
    <row r="2584" spans="1:22" ht="24" customHeight="1" thickBot="1">
      <c r="A2584" s="313"/>
      <c r="B2584" s="397" t="str">
        <f>IF('様式第６号(2)'!B371="","",'様式第６号(2)'!B371)</f>
        <v/>
      </c>
      <c r="C2584" s="21" t="s">
        <v>59</v>
      </c>
      <c r="D2584" s="313"/>
      <c r="E2584" s="313"/>
      <c r="F2584" s="315"/>
      <c r="G2584" s="348" t="s">
        <v>60</v>
      </c>
      <c r="H2584" s="399" t="s">
        <v>61</v>
      </c>
      <c r="I2584" s="400" t="s">
        <v>62</v>
      </c>
      <c r="J2584" s="384" t="s">
        <v>63</v>
      </c>
      <c r="K2584" s="319"/>
      <c r="L2584" s="318"/>
      <c r="M2584" s="320"/>
      <c r="N2584" s="317"/>
      <c r="O2584" s="322"/>
      <c r="P2584" s="322"/>
      <c r="Q2584" s="325"/>
      <c r="R2584" s="326"/>
    </row>
    <row r="2585" spans="1:22" ht="17.25" customHeight="1">
      <c r="A2585" s="313"/>
      <c r="B2585" s="398"/>
      <c r="C2585" s="340"/>
      <c r="D2585" s="313"/>
      <c r="E2585" s="313"/>
      <c r="F2585" s="315"/>
      <c r="G2585" s="349"/>
      <c r="H2585" s="385"/>
      <c r="I2585" s="401"/>
      <c r="J2585" s="385"/>
      <c r="K2585" s="388" t="str">
        <f>IFERROR((IF((I2596+J2596)&gt;12000*E2596,ROUNDUP(12000*E2596*I2596/(I2596+J2596),0),"")),"")</f>
        <v/>
      </c>
      <c r="L2585" s="388"/>
      <c r="M2585" s="391" t="str">
        <f>IFERROR((IF((I2596+J2596)&gt;12000*E2596,ROUNDUP(12000*E2596*J2596/(I2596+J2596),0),"")),"")</f>
        <v/>
      </c>
      <c r="N2585" s="392"/>
      <c r="O2585" s="351" t="str">
        <f>IF(AND(I2596="",K2585=""),"",MIN(I2596,K2585)+K2592)</f>
        <v/>
      </c>
      <c r="P2585" s="352"/>
      <c r="Q2585" s="355" t="str">
        <f>IF(AND(J2596="",M2585=""),"",MIN(J2596,M2585)+M2592)</f>
        <v/>
      </c>
      <c r="R2585" s="356"/>
    </row>
    <row r="2586" spans="1:22" ht="15.75" customHeight="1">
      <c r="A2586" s="313"/>
      <c r="B2586" s="398"/>
      <c r="C2586" s="341"/>
      <c r="D2586" s="313"/>
      <c r="E2586" s="313"/>
      <c r="F2586" s="315"/>
      <c r="G2586" s="349"/>
      <c r="H2586" s="385"/>
      <c r="I2586" s="401"/>
      <c r="J2586" s="385"/>
      <c r="K2586" s="389"/>
      <c r="L2586" s="389"/>
      <c r="M2586" s="393"/>
      <c r="N2586" s="394"/>
      <c r="O2586" s="353"/>
      <c r="P2586" s="353"/>
      <c r="Q2586" s="357"/>
      <c r="R2586" s="358"/>
    </row>
    <row r="2587" spans="1:22" ht="19.5" customHeight="1" thickBot="1">
      <c r="A2587" s="313"/>
      <c r="B2587" s="398"/>
      <c r="C2587" s="341"/>
      <c r="D2587" s="314"/>
      <c r="E2587" s="314"/>
      <c r="F2587" s="316"/>
      <c r="G2587" s="350"/>
      <c r="H2587" s="386"/>
      <c r="I2587" s="402"/>
      <c r="J2587" s="386"/>
      <c r="K2587" s="389"/>
      <c r="L2587" s="389"/>
      <c r="M2587" s="393"/>
      <c r="N2587" s="394"/>
      <c r="O2587" s="353"/>
      <c r="P2587" s="353"/>
      <c r="Q2587" s="357"/>
      <c r="R2587" s="358"/>
    </row>
    <row r="2588" spans="1:22" ht="45" customHeight="1">
      <c r="A2588" s="313"/>
      <c r="B2588" s="398"/>
      <c r="C2588" s="25" t="s">
        <v>66</v>
      </c>
      <c r="D2588" s="361" t="str">
        <f>IF('様式第６号(2)'!T371="","",'様式第６号(2)'!T371)</f>
        <v/>
      </c>
      <c r="E2588" s="361" t="str">
        <f>IF('様式第６号(3)'!W364="","",'様式第６号(3)'!W364)</f>
        <v/>
      </c>
      <c r="F2588" s="363" t="str">
        <f>IF(OR(D2588="",E2588=""),"",D2588+E2588)</f>
        <v/>
      </c>
      <c r="G2588" s="365" t="str">
        <f>IF(F2588&lt;=F2596,D2588,"")</f>
        <v/>
      </c>
      <c r="H2588" s="367" t="str">
        <f>IF(F2588&lt;=F2596,E2588,"")</f>
        <v/>
      </c>
      <c r="I2588" s="369" t="str">
        <f>IF('様式第６号(2)'!V371="","",'様式第６号(2)'!V371)</f>
        <v/>
      </c>
      <c r="J2588" s="371" t="str">
        <f>IF('様式第６号(3)'!P364="","",'様式第６号(3)'!P364)</f>
        <v/>
      </c>
      <c r="K2588" s="389"/>
      <c r="L2588" s="389"/>
      <c r="M2588" s="393"/>
      <c r="N2588" s="394"/>
      <c r="O2588" s="353"/>
      <c r="P2588" s="353"/>
      <c r="Q2588" s="357"/>
      <c r="R2588" s="358"/>
    </row>
    <row r="2589" spans="1:22" ht="19.5" customHeight="1" thickBot="1">
      <c r="A2589" s="313"/>
      <c r="B2589" s="398"/>
      <c r="C2589" s="340"/>
      <c r="D2589" s="362"/>
      <c r="E2589" s="362"/>
      <c r="F2589" s="364"/>
      <c r="G2589" s="366"/>
      <c r="H2589" s="368"/>
      <c r="I2589" s="370"/>
      <c r="J2589" s="372"/>
      <c r="K2589" s="390"/>
      <c r="L2589" s="390"/>
      <c r="M2589" s="395"/>
      <c r="N2589" s="396"/>
      <c r="O2589" s="354"/>
      <c r="P2589" s="354"/>
      <c r="Q2589" s="359"/>
      <c r="R2589" s="360"/>
    </row>
    <row r="2590" spans="1:22" ht="28.5" customHeight="1" thickBot="1">
      <c r="A2590" s="313"/>
      <c r="B2590" s="398"/>
      <c r="C2590" s="341"/>
      <c r="D2590" s="12" t="s">
        <v>11</v>
      </c>
      <c r="E2590" s="12" t="s">
        <v>12</v>
      </c>
      <c r="F2590" s="26" t="s">
        <v>13</v>
      </c>
      <c r="G2590" s="334" t="s">
        <v>67</v>
      </c>
      <c r="H2590" s="335"/>
      <c r="I2590" s="42" t="s">
        <v>68</v>
      </c>
      <c r="J2590" s="27" t="s">
        <v>69</v>
      </c>
      <c r="K2590" s="342" t="s">
        <v>70</v>
      </c>
      <c r="L2590" s="342"/>
      <c r="M2590" s="342"/>
      <c r="N2590" s="335"/>
    </row>
    <row r="2591" spans="1:22" ht="41.25" customHeight="1" thickBot="1">
      <c r="A2591" s="313"/>
      <c r="B2591" s="343" t="str">
        <f>IF('様式第６号(2)'!D371="","",'様式第６号(2)'!D371)</f>
        <v/>
      </c>
      <c r="C2591" s="341"/>
      <c r="D2591" s="313" t="s">
        <v>71</v>
      </c>
      <c r="E2591" s="313" t="s">
        <v>72</v>
      </c>
      <c r="F2591" s="315" t="s">
        <v>73</v>
      </c>
      <c r="G2591" s="42" t="s">
        <v>74</v>
      </c>
      <c r="H2591" s="27" t="s">
        <v>75</v>
      </c>
      <c r="I2591" s="42" t="s">
        <v>74</v>
      </c>
      <c r="J2591" s="27" t="s">
        <v>75</v>
      </c>
      <c r="K2591" s="345" t="s">
        <v>57</v>
      </c>
      <c r="L2591" s="346"/>
      <c r="M2591" s="347" t="s">
        <v>76</v>
      </c>
      <c r="N2591" s="346"/>
      <c r="O2591" s="28"/>
      <c r="P2591" s="4"/>
      <c r="Q2591" s="4"/>
      <c r="T2591" s="3"/>
      <c r="U2591" s="3"/>
      <c r="V2591" s="3"/>
    </row>
    <row r="2592" spans="1:22" ht="18.75" customHeight="1">
      <c r="A2592" s="313"/>
      <c r="B2592" s="343"/>
      <c r="C2592" s="29" t="s">
        <v>78</v>
      </c>
      <c r="D2592" s="313"/>
      <c r="E2592" s="313"/>
      <c r="F2592" s="315"/>
      <c r="G2592" s="348" t="s">
        <v>79</v>
      </c>
      <c r="H2592" s="384" t="s">
        <v>80</v>
      </c>
      <c r="I2592" s="387" t="str">
        <f>IF(E2596="","",MIN(G2588,G2596)+SUM(I2588))</f>
        <v/>
      </c>
      <c r="J2592" s="333" t="str">
        <f>IF(E2596="","",MIN(H2588,H2596)+SUM(J2588))</f>
        <v/>
      </c>
      <c r="K2592" s="373" t="str">
        <f>IF('様式第６号(2)'!AB371="","",'様式第６号(2)'!AB371)</f>
        <v/>
      </c>
      <c r="L2592" s="373"/>
      <c r="M2592" s="375" t="str">
        <f>IF('様式第６号(3)'!V364="","",'様式第６号(3)'!V364)</f>
        <v/>
      </c>
      <c r="N2592" s="376"/>
      <c r="P2592" s="4"/>
      <c r="Q2592" s="4"/>
      <c r="T2592" s="3"/>
      <c r="U2592" s="3"/>
      <c r="V2592" s="3"/>
    </row>
    <row r="2593" spans="1:22" ht="19.5" customHeight="1" thickBot="1">
      <c r="A2593" s="313"/>
      <c r="B2593" s="343"/>
      <c r="C2593" s="379" t="str">
        <f>IFERROR(C2589/C2585,"")</f>
        <v/>
      </c>
      <c r="D2593" s="313"/>
      <c r="E2593" s="313"/>
      <c r="F2593" s="315"/>
      <c r="G2593" s="349"/>
      <c r="H2593" s="385"/>
      <c r="I2593" s="328"/>
      <c r="J2593" s="330"/>
      <c r="K2593" s="373"/>
      <c r="L2593" s="373"/>
      <c r="M2593" s="375"/>
      <c r="N2593" s="376"/>
      <c r="P2593" s="4"/>
      <c r="Q2593" s="4"/>
      <c r="T2593" s="3"/>
      <c r="U2593" s="3"/>
      <c r="V2593" s="3"/>
    </row>
    <row r="2594" spans="1:22" ht="15.75" customHeight="1">
      <c r="A2594" s="313"/>
      <c r="B2594" s="343"/>
      <c r="C2594" s="380"/>
      <c r="D2594" s="313"/>
      <c r="E2594" s="313"/>
      <c r="F2594" s="315"/>
      <c r="G2594" s="349"/>
      <c r="H2594" s="385"/>
      <c r="I2594" s="30" t="s">
        <v>35</v>
      </c>
      <c r="J2594" s="31" t="s">
        <v>35</v>
      </c>
      <c r="K2594" s="373"/>
      <c r="L2594" s="373"/>
      <c r="M2594" s="375"/>
      <c r="N2594" s="376"/>
      <c r="P2594" s="4"/>
      <c r="Q2594" s="4"/>
      <c r="T2594" s="3"/>
      <c r="U2594" s="3"/>
      <c r="V2594" s="3"/>
    </row>
    <row r="2595" spans="1:22" ht="18.75" customHeight="1" thickBot="1">
      <c r="A2595" s="313"/>
      <c r="B2595" s="343"/>
      <c r="C2595" s="32" t="s">
        <v>82</v>
      </c>
      <c r="D2595" s="314"/>
      <c r="E2595" s="314"/>
      <c r="F2595" s="316"/>
      <c r="G2595" s="350"/>
      <c r="H2595" s="386"/>
      <c r="I2595" s="54">
        <f>'様式第６号(2)'!$I$18</f>
        <v>0</v>
      </c>
      <c r="J2595" s="55">
        <f>'様式第６号(3)'!$I$18</f>
        <v>0</v>
      </c>
      <c r="K2595" s="373"/>
      <c r="L2595" s="373"/>
      <c r="M2595" s="375"/>
      <c r="N2595" s="376"/>
      <c r="P2595" s="4"/>
      <c r="Q2595" s="4"/>
      <c r="T2595" s="3"/>
      <c r="U2595" s="3"/>
      <c r="V2595" s="3"/>
    </row>
    <row r="2596" spans="1:22" ht="45" customHeight="1">
      <c r="A2596" s="313"/>
      <c r="B2596" s="343"/>
      <c r="C2596" s="379" t="str">
        <f>IF(OR(C2585="",C2589=""),"",IF(AND(C2593&gt;=0.85,C2593&lt;=1.15),"○","×"))</f>
        <v/>
      </c>
      <c r="D2596" s="382" t="str">
        <f>IF(C2585="","",C2585)</f>
        <v/>
      </c>
      <c r="E2596" s="336"/>
      <c r="F2596" s="338" t="str">
        <f>IFERROR(D2596*E2596,"")</f>
        <v/>
      </c>
      <c r="G2596" s="327" t="str">
        <f>IF(F2596&lt;F2588,ROUNDUP(F2596*D2588/ F2588,0),"")</f>
        <v/>
      </c>
      <c r="H2596" s="329" t="str">
        <f>IF(F2596&lt;F2588,ROUNDUP(F2596*E2588/ F2588,0),"")</f>
        <v/>
      </c>
      <c r="I2596" s="331" t="str">
        <f>IFERROR(ROUNDUP(I2592*I2595,0),"")</f>
        <v/>
      </c>
      <c r="J2596" s="333" t="str">
        <f>IFERROR(ROUNDUP(J2592*J2595,0),"")</f>
        <v/>
      </c>
      <c r="K2596" s="373"/>
      <c r="L2596" s="373"/>
      <c r="M2596" s="375"/>
      <c r="N2596" s="376"/>
      <c r="P2596" s="4"/>
      <c r="Q2596" s="4"/>
      <c r="T2596" s="3"/>
      <c r="U2596" s="3"/>
      <c r="V2596" s="3"/>
    </row>
    <row r="2597" spans="1:22" ht="19.5" customHeight="1" thickBot="1">
      <c r="A2597" s="314"/>
      <c r="B2597" s="344"/>
      <c r="C2597" s="381"/>
      <c r="D2597" s="383"/>
      <c r="E2597" s="337"/>
      <c r="F2597" s="339"/>
      <c r="G2597" s="328"/>
      <c r="H2597" s="330"/>
      <c r="I2597" s="332"/>
      <c r="J2597" s="330"/>
      <c r="K2597" s="374"/>
      <c r="L2597" s="374"/>
      <c r="M2597" s="377"/>
      <c r="N2597" s="378"/>
      <c r="P2597" s="33"/>
      <c r="Q2597" s="34"/>
      <c r="R2597" s="34"/>
    </row>
    <row r="2598" spans="1:22" ht="24" customHeight="1" thickBot="1">
      <c r="A2598" s="10" t="s">
        <v>108</v>
      </c>
      <c r="B2598" s="11" t="s">
        <v>84</v>
      </c>
      <c r="C2598" s="12" t="s">
        <v>7</v>
      </c>
      <c r="D2598" s="12" t="s">
        <v>8</v>
      </c>
      <c r="E2598" s="12" t="s">
        <v>9</v>
      </c>
      <c r="F2598" s="13" t="s">
        <v>10</v>
      </c>
      <c r="G2598" s="334" t="s">
        <v>44</v>
      </c>
      <c r="H2598" s="335"/>
      <c r="I2598" s="334" t="s">
        <v>45</v>
      </c>
      <c r="J2598" s="335"/>
      <c r="K2598" s="318" t="s">
        <v>46</v>
      </c>
      <c r="L2598" s="403"/>
      <c r="M2598" s="403"/>
      <c r="N2598" s="319"/>
      <c r="O2598" s="404" t="s">
        <v>47</v>
      </c>
      <c r="P2598" s="404"/>
      <c r="Q2598" s="404"/>
      <c r="R2598" s="346"/>
      <c r="T2598" s="14"/>
      <c r="U2598" s="14"/>
      <c r="V2598" s="14"/>
    </row>
    <row r="2599" spans="1:22" ht="31.5" customHeight="1" thickBot="1">
      <c r="A2599" s="313">
        <v>161</v>
      </c>
      <c r="B2599" s="15" t="s">
        <v>48</v>
      </c>
      <c r="C2599" s="11" t="s">
        <v>49</v>
      </c>
      <c r="D2599" s="313" t="s">
        <v>50</v>
      </c>
      <c r="E2599" s="313" t="s">
        <v>51</v>
      </c>
      <c r="F2599" s="315" t="s">
        <v>52</v>
      </c>
      <c r="G2599" s="16" t="s">
        <v>53</v>
      </c>
      <c r="H2599" s="17" t="s">
        <v>54</v>
      </c>
      <c r="I2599" s="18" t="s">
        <v>53</v>
      </c>
      <c r="J2599" s="17" t="s">
        <v>54</v>
      </c>
      <c r="K2599" s="317" t="s">
        <v>55</v>
      </c>
      <c r="L2599" s="318"/>
      <c r="M2599" s="320" t="s">
        <v>56</v>
      </c>
      <c r="N2599" s="317"/>
      <c r="O2599" s="321" t="s">
        <v>57</v>
      </c>
      <c r="P2599" s="321"/>
      <c r="Q2599" s="323" t="s">
        <v>58</v>
      </c>
      <c r="R2599" s="324"/>
      <c r="T2599" s="19"/>
      <c r="U2599" s="43"/>
      <c r="V2599" s="20"/>
    </row>
    <row r="2600" spans="1:22" ht="24" customHeight="1" thickBot="1">
      <c r="A2600" s="313"/>
      <c r="B2600" s="397" t="str">
        <f>IF('様式第６号(2)'!B373="","",'様式第６号(2)'!B373)</f>
        <v/>
      </c>
      <c r="C2600" s="21" t="s">
        <v>59</v>
      </c>
      <c r="D2600" s="313"/>
      <c r="E2600" s="313"/>
      <c r="F2600" s="315"/>
      <c r="G2600" s="348" t="s">
        <v>60</v>
      </c>
      <c r="H2600" s="399" t="s">
        <v>61</v>
      </c>
      <c r="I2600" s="400" t="s">
        <v>62</v>
      </c>
      <c r="J2600" s="384" t="s">
        <v>63</v>
      </c>
      <c r="K2600" s="319"/>
      <c r="L2600" s="318"/>
      <c r="M2600" s="320"/>
      <c r="N2600" s="317"/>
      <c r="O2600" s="322"/>
      <c r="P2600" s="322"/>
      <c r="Q2600" s="325"/>
      <c r="R2600" s="326"/>
    </row>
    <row r="2601" spans="1:22" ht="17.25" customHeight="1">
      <c r="A2601" s="313"/>
      <c r="B2601" s="398"/>
      <c r="C2601" s="340"/>
      <c r="D2601" s="313"/>
      <c r="E2601" s="313"/>
      <c r="F2601" s="315"/>
      <c r="G2601" s="349"/>
      <c r="H2601" s="385"/>
      <c r="I2601" s="401"/>
      <c r="J2601" s="385"/>
      <c r="K2601" s="388" t="str">
        <f>IFERROR((IF((I2612+J2612)&gt;12000*E2612,ROUNDUP(12000*E2612*I2612/(I2612+J2612),0),"")),"")</f>
        <v/>
      </c>
      <c r="L2601" s="388"/>
      <c r="M2601" s="391" t="str">
        <f>IFERROR((IF((I2612+J2612)&gt;12000*E2612,ROUNDUP(12000*E2612*J2612/(I2612+J2612),0),"")),"")</f>
        <v/>
      </c>
      <c r="N2601" s="392"/>
      <c r="O2601" s="351" t="str">
        <f>IF(AND(I2612="",K2601=""),"",MIN(I2612,K2601)+K2608)</f>
        <v/>
      </c>
      <c r="P2601" s="352"/>
      <c r="Q2601" s="355" t="str">
        <f>IF(AND(J2612="",M2601=""),"",MIN(J2612,M2601)+M2608)</f>
        <v/>
      </c>
      <c r="R2601" s="356"/>
    </row>
    <row r="2602" spans="1:22" ht="15.75" customHeight="1">
      <c r="A2602" s="313"/>
      <c r="B2602" s="398"/>
      <c r="C2602" s="341"/>
      <c r="D2602" s="313"/>
      <c r="E2602" s="313"/>
      <c r="F2602" s="315"/>
      <c r="G2602" s="349"/>
      <c r="H2602" s="385"/>
      <c r="I2602" s="401"/>
      <c r="J2602" s="385"/>
      <c r="K2602" s="389"/>
      <c r="L2602" s="389"/>
      <c r="M2602" s="393"/>
      <c r="N2602" s="394"/>
      <c r="O2602" s="353"/>
      <c r="P2602" s="353"/>
      <c r="Q2602" s="357"/>
      <c r="R2602" s="358"/>
    </row>
    <row r="2603" spans="1:22" ht="19.5" customHeight="1" thickBot="1">
      <c r="A2603" s="313"/>
      <c r="B2603" s="398"/>
      <c r="C2603" s="341"/>
      <c r="D2603" s="314"/>
      <c r="E2603" s="314"/>
      <c r="F2603" s="316"/>
      <c r="G2603" s="350"/>
      <c r="H2603" s="386"/>
      <c r="I2603" s="402"/>
      <c r="J2603" s="386"/>
      <c r="K2603" s="389"/>
      <c r="L2603" s="389"/>
      <c r="M2603" s="393"/>
      <c r="N2603" s="394"/>
      <c r="O2603" s="353"/>
      <c r="P2603" s="353"/>
      <c r="Q2603" s="357"/>
      <c r="R2603" s="358"/>
    </row>
    <row r="2604" spans="1:22" ht="45" customHeight="1">
      <c r="A2604" s="313"/>
      <c r="B2604" s="398"/>
      <c r="C2604" s="25" t="s">
        <v>66</v>
      </c>
      <c r="D2604" s="361" t="str">
        <f>IF('様式第６号(2)'!T373="","",'様式第６号(2)'!T373)</f>
        <v/>
      </c>
      <c r="E2604" s="361" t="str">
        <f>IF('様式第６号(3)'!W366="","",'様式第６号(3)'!W366)</f>
        <v/>
      </c>
      <c r="F2604" s="363" t="str">
        <f>IF(OR(D2604="",E2604=""),"",D2604+E2604)</f>
        <v/>
      </c>
      <c r="G2604" s="365" t="str">
        <f>IF(F2604&lt;=F2612,D2604,"")</f>
        <v/>
      </c>
      <c r="H2604" s="367" t="str">
        <f>IF(F2604&lt;=F2612,E2604,"")</f>
        <v/>
      </c>
      <c r="I2604" s="369" t="str">
        <f>IF('様式第６号(2)'!V373="","",'様式第６号(2)'!V373)</f>
        <v/>
      </c>
      <c r="J2604" s="371" t="str">
        <f>IF('様式第６号(3)'!P366="","",'様式第６号(3)'!P366)</f>
        <v/>
      </c>
      <c r="K2604" s="389"/>
      <c r="L2604" s="389"/>
      <c r="M2604" s="393"/>
      <c r="N2604" s="394"/>
      <c r="O2604" s="353"/>
      <c r="P2604" s="353"/>
      <c r="Q2604" s="357"/>
      <c r="R2604" s="358"/>
    </row>
    <row r="2605" spans="1:22" ht="19.5" customHeight="1" thickBot="1">
      <c r="A2605" s="313"/>
      <c r="B2605" s="398"/>
      <c r="C2605" s="340"/>
      <c r="D2605" s="362"/>
      <c r="E2605" s="362"/>
      <c r="F2605" s="364"/>
      <c r="G2605" s="366"/>
      <c r="H2605" s="368"/>
      <c r="I2605" s="370"/>
      <c r="J2605" s="372"/>
      <c r="K2605" s="390"/>
      <c r="L2605" s="390"/>
      <c r="M2605" s="395"/>
      <c r="N2605" s="396"/>
      <c r="O2605" s="354"/>
      <c r="P2605" s="354"/>
      <c r="Q2605" s="359"/>
      <c r="R2605" s="360"/>
    </row>
    <row r="2606" spans="1:22" ht="28.5" customHeight="1" thickBot="1">
      <c r="A2606" s="313"/>
      <c r="B2606" s="398"/>
      <c r="C2606" s="341"/>
      <c r="D2606" s="12" t="s">
        <v>11</v>
      </c>
      <c r="E2606" s="12" t="s">
        <v>12</v>
      </c>
      <c r="F2606" s="26" t="s">
        <v>13</v>
      </c>
      <c r="G2606" s="334" t="s">
        <v>67</v>
      </c>
      <c r="H2606" s="335"/>
      <c r="I2606" s="42" t="s">
        <v>68</v>
      </c>
      <c r="J2606" s="27" t="s">
        <v>69</v>
      </c>
      <c r="K2606" s="342" t="s">
        <v>70</v>
      </c>
      <c r="L2606" s="342"/>
      <c r="M2606" s="342"/>
      <c r="N2606" s="335"/>
    </row>
    <row r="2607" spans="1:22" ht="41.25" customHeight="1" thickBot="1">
      <c r="A2607" s="313"/>
      <c r="B2607" s="343" t="str">
        <f>IF('様式第６号(2)'!D373="","",'様式第６号(2)'!D373)</f>
        <v/>
      </c>
      <c r="C2607" s="341"/>
      <c r="D2607" s="313" t="s">
        <v>71</v>
      </c>
      <c r="E2607" s="313" t="s">
        <v>72</v>
      </c>
      <c r="F2607" s="315" t="s">
        <v>73</v>
      </c>
      <c r="G2607" s="42" t="s">
        <v>74</v>
      </c>
      <c r="H2607" s="27" t="s">
        <v>75</v>
      </c>
      <c r="I2607" s="42" t="s">
        <v>74</v>
      </c>
      <c r="J2607" s="27" t="s">
        <v>75</v>
      </c>
      <c r="K2607" s="345" t="s">
        <v>57</v>
      </c>
      <c r="L2607" s="346"/>
      <c r="M2607" s="347" t="s">
        <v>76</v>
      </c>
      <c r="N2607" s="346"/>
      <c r="O2607" s="28"/>
      <c r="P2607" s="4"/>
      <c r="Q2607" s="4"/>
    </row>
    <row r="2608" spans="1:22" ht="18.75" customHeight="1">
      <c r="A2608" s="313"/>
      <c r="B2608" s="343"/>
      <c r="C2608" s="29" t="s">
        <v>78</v>
      </c>
      <c r="D2608" s="313"/>
      <c r="E2608" s="313"/>
      <c r="F2608" s="315"/>
      <c r="G2608" s="348" t="s">
        <v>79</v>
      </c>
      <c r="H2608" s="384" t="s">
        <v>80</v>
      </c>
      <c r="I2608" s="387" t="str">
        <f>IF(E2612="","",MIN(G2604,G2612)+SUM(I2604))</f>
        <v/>
      </c>
      <c r="J2608" s="333" t="str">
        <f>IF(E2612="","",MIN(H2604,H2612)+SUM(J2604))</f>
        <v/>
      </c>
      <c r="K2608" s="373" t="str">
        <f>IF('様式第６号(2)'!AB373="","",'様式第６号(2)'!AB373)</f>
        <v/>
      </c>
      <c r="L2608" s="373"/>
      <c r="M2608" s="375" t="str">
        <f>IF('様式第６号(3)'!V366="","",'様式第６号(3)'!V366)</f>
        <v/>
      </c>
      <c r="N2608" s="376"/>
      <c r="P2608" s="4"/>
      <c r="Q2608" s="4"/>
    </row>
    <row r="2609" spans="1:22" ht="19.5" customHeight="1" thickBot="1">
      <c r="A2609" s="313"/>
      <c r="B2609" s="343"/>
      <c r="C2609" s="379" t="str">
        <f>IFERROR(C2605/C2601,"")</f>
        <v/>
      </c>
      <c r="D2609" s="313"/>
      <c r="E2609" s="313"/>
      <c r="F2609" s="315"/>
      <c r="G2609" s="349"/>
      <c r="H2609" s="385"/>
      <c r="I2609" s="328"/>
      <c r="J2609" s="330"/>
      <c r="K2609" s="373"/>
      <c r="L2609" s="373"/>
      <c r="M2609" s="375"/>
      <c r="N2609" s="376"/>
      <c r="P2609" s="4"/>
      <c r="Q2609" s="4"/>
    </row>
    <row r="2610" spans="1:22" ht="15.75" customHeight="1">
      <c r="A2610" s="313"/>
      <c r="B2610" s="343"/>
      <c r="C2610" s="380"/>
      <c r="D2610" s="313"/>
      <c r="E2610" s="313"/>
      <c r="F2610" s="315"/>
      <c r="G2610" s="349"/>
      <c r="H2610" s="385"/>
      <c r="I2610" s="30" t="s">
        <v>35</v>
      </c>
      <c r="J2610" s="31" t="s">
        <v>35</v>
      </c>
      <c r="K2610" s="373"/>
      <c r="L2610" s="373"/>
      <c r="M2610" s="375"/>
      <c r="N2610" s="376"/>
      <c r="P2610" s="4"/>
      <c r="Q2610" s="4"/>
    </row>
    <row r="2611" spans="1:22" ht="18.75" customHeight="1" thickBot="1">
      <c r="A2611" s="313"/>
      <c r="B2611" s="343"/>
      <c r="C2611" s="32" t="s">
        <v>82</v>
      </c>
      <c r="D2611" s="314"/>
      <c r="E2611" s="314"/>
      <c r="F2611" s="316"/>
      <c r="G2611" s="350"/>
      <c r="H2611" s="386"/>
      <c r="I2611" s="54">
        <f>'様式第６号(2)'!$I$18</f>
        <v>0</v>
      </c>
      <c r="J2611" s="55">
        <f>'様式第６号(3)'!$I$18</f>
        <v>0</v>
      </c>
      <c r="K2611" s="373"/>
      <c r="L2611" s="373"/>
      <c r="M2611" s="375"/>
      <c r="N2611" s="376"/>
      <c r="P2611" s="4"/>
      <c r="Q2611" s="4"/>
    </row>
    <row r="2612" spans="1:22" ht="45" customHeight="1">
      <c r="A2612" s="313"/>
      <c r="B2612" s="343"/>
      <c r="C2612" s="379" t="str">
        <f>IF(OR(C2601="",C2605=""),"",IF(AND(C2609&gt;=0.85,C2609&lt;=1.15),"○","×"))</f>
        <v/>
      </c>
      <c r="D2612" s="382" t="str">
        <f>IF(C2601="","",C2601)</f>
        <v/>
      </c>
      <c r="E2612" s="336"/>
      <c r="F2612" s="338" t="str">
        <f>IFERROR(D2612*E2612,"")</f>
        <v/>
      </c>
      <c r="G2612" s="327" t="str">
        <f>IF(F2612&lt;F2604,ROUNDUP(F2612*D2604/ F2604,0),"")</f>
        <v/>
      </c>
      <c r="H2612" s="329" t="str">
        <f>IF(F2612&lt;F2604,ROUNDUP(F2612*E2604/ F2604,0),"")</f>
        <v/>
      </c>
      <c r="I2612" s="331" t="str">
        <f>IFERROR(ROUNDUP(I2608*I2611,0),"")</f>
        <v/>
      </c>
      <c r="J2612" s="333" t="str">
        <f>IFERROR(ROUNDUP(J2608*J2611,0),"")</f>
        <v/>
      </c>
      <c r="K2612" s="373"/>
      <c r="L2612" s="373"/>
      <c r="M2612" s="375"/>
      <c r="N2612" s="376"/>
      <c r="P2612" s="4"/>
      <c r="Q2612" s="4"/>
    </row>
    <row r="2613" spans="1:22" ht="19.5" customHeight="1" thickBot="1">
      <c r="A2613" s="314"/>
      <c r="B2613" s="344"/>
      <c r="C2613" s="381"/>
      <c r="D2613" s="383"/>
      <c r="E2613" s="337"/>
      <c r="F2613" s="339"/>
      <c r="G2613" s="328"/>
      <c r="H2613" s="330"/>
      <c r="I2613" s="332"/>
      <c r="J2613" s="330"/>
      <c r="K2613" s="374"/>
      <c r="L2613" s="374"/>
      <c r="M2613" s="377"/>
      <c r="N2613" s="378"/>
      <c r="P2613" s="33"/>
      <c r="Q2613" s="34"/>
      <c r="R2613" s="34"/>
    </row>
    <row r="2614" spans="1:22" ht="24" customHeight="1" thickBot="1">
      <c r="A2614" s="10" t="s">
        <v>108</v>
      </c>
      <c r="B2614" s="11" t="s">
        <v>84</v>
      </c>
      <c r="C2614" s="12" t="s">
        <v>7</v>
      </c>
      <c r="D2614" s="12" t="s">
        <v>8</v>
      </c>
      <c r="E2614" s="12" t="s">
        <v>9</v>
      </c>
      <c r="F2614" s="13" t="s">
        <v>10</v>
      </c>
      <c r="G2614" s="334" t="s">
        <v>44</v>
      </c>
      <c r="H2614" s="335"/>
      <c r="I2614" s="334" t="s">
        <v>45</v>
      </c>
      <c r="J2614" s="335"/>
      <c r="K2614" s="318" t="s">
        <v>46</v>
      </c>
      <c r="L2614" s="403"/>
      <c r="M2614" s="403"/>
      <c r="N2614" s="319"/>
      <c r="O2614" s="404" t="s">
        <v>47</v>
      </c>
      <c r="P2614" s="404"/>
      <c r="Q2614" s="404"/>
      <c r="R2614" s="346"/>
      <c r="T2614" s="14"/>
      <c r="U2614" s="14"/>
      <c r="V2614" s="14"/>
    </row>
    <row r="2615" spans="1:22" ht="31.5" customHeight="1" thickBot="1">
      <c r="A2615" s="313">
        <v>162</v>
      </c>
      <c r="B2615" s="15" t="s">
        <v>48</v>
      </c>
      <c r="C2615" s="11" t="s">
        <v>49</v>
      </c>
      <c r="D2615" s="313" t="s">
        <v>50</v>
      </c>
      <c r="E2615" s="313" t="s">
        <v>51</v>
      </c>
      <c r="F2615" s="315" t="s">
        <v>52</v>
      </c>
      <c r="G2615" s="16" t="s">
        <v>53</v>
      </c>
      <c r="H2615" s="17" t="s">
        <v>54</v>
      </c>
      <c r="I2615" s="18" t="s">
        <v>53</v>
      </c>
      <c r="J2615" s="17" t="s">
        <v>54</v>
      </c>
      <c r="K2615" s="317" t="s">
        <v>55</v>
      </c>
      <c r="L2615" s="318"/>
      <c r="M2615" s="320" t="s">
        <v>56</v>
      </c>
      <c r="N2615" s="317"/>
      <c r="O2615" s="321" t="s">
        <v>57</v>
      </c>
      <c r="P2615" s="321"/>
      <c r="Q2615" s="323" t="s">
        <v>58</v>
      </c>
      <c r="R2615" s="324"/>
      <c r="T2615" s="19"/>
      <c r="U2615" s="43"/>
      <c r="V2615" s="20"/>
    </row>
    <row r="2616" spans="1:22" ht="24" customHeight="1" thickBot="1">
      <c r="A2616" s="313"/>
      <c r="B2616" s="397" t="str">
        <f>IF('様式第６号(2)'!B375="","",'様式第６号(2)'!B375)</f>
        <v/>
      </c>
      <c r="C2616" s="21" t="s">
        <v>59</v>
      </c>
      <c r="D2616" s="313"/>
      <c r="E2616" s="313"/>
      <c r="F2616" s="315"/>
      <c r="G2616" s="348" t="s">
        <v>60</v>
      </c>
      <c r="H2616" s="399" t="s">
        <v>61</v>
      </c>
      <c r="I2616" s="400" t="s">
        <v>62</v>
      </c>
      <c r="J2616" s="384" t="s">
        <v>63</v>
      </c>
      <c r="K2616" s="319"/>
      <c r="L2616" s="318"/>
      <c r="M2616" s="320"/>
      <c r="N2616" s="317"/>
      <c r="O2616" s="322"/>
      <c r="P2616" s="322"/>
      <c r="Q2616" s="325"/>
      <c r="R2616" s="326"/>
    </row>
    <row r="2617" spans="1:22" ht="17.25" customHeight="1">
      <c r="A2617" s="313"/>
      <c r="B2617" s="398"/>
      <c r="C2617" s="340"/>
      <c r="D2617" s="313"/>
      <c r="E2617" s="313"/>
      <c r="F2617" s="315"/>
      <c r="G2617" s="349"/>
      <c r="H2617" s="385"/>
      <c r="I2617" s="401"/>
      <c r="J2617" s="385"/>
      <c r="K2617" s="388" t="str">
        <f>IFERROR((IF((I2628+J2628)&gt;12000*E2628,ROUNDUP(12000*E2628*I2628/(I2628+J2628),0),"")),"")</f>
        <v/>
      </c>
      <c r="L2617" s="388"/>
      <c r="M2617" s="391" t="str">
        <f>IFERROR((IF((I2628+J2628)&gt;12000*E2628,ROUNDUP(12000*E2628*J2628/(I2628+J2628),0),"")),"")</f>
        <v/>
      </c>
      <c r="N2617" s="392"/>
      <c r="O2617" s="351" t="str">
        <f>IF(AND(I2628="",K2617=""),"",MIN(I2628,K2617)+K2624)</f>
        <v/>
      </c>
      <c r="P2617" s="352"/>
      <c r="Q2617" s="355" t="str">
        <f>IF(AND(J2628="",M2617=""),"",MIN(J2628,M2617)+M2624)</f>
        <v/>
      </c>
      <c r="R2617" s="356"/>
    </row>
    <row r="2618" spans="1:22" ht="15.75" customHeight="1">
      <c r="A2618" s="313"/>
      <c r="B2618" s="398"/>
      <c r="C2618" s="341"/>
      <c r="D2618" s="313"/>
      <c r="E2618" s="313"/>
      <c r="F2618" s="315"/>
      <c r="G2618" s="349"/>
      <c r="H2618" s="385"/>
      <c r="I2618" s="401"/>
      <c r="J2618" s="385"/>
      <c r="K2618" s="389"/>
      <c r="L2618" s="389"/>
      <c r="M2618" s="393"/>
      <c r="N2618" s="394"/>
      <c r="O2618" s="353"/>
      <c r="P2618" s="353"/>
      <c r="Q2618" s="357"/>
      <c r="R2618" s="358"/>
    </row>
    <row r="2619" spans="1:22" ht="19.5" customHeight="1" thickBot="1">
      <c r="A2619" s="313"/>
      <c r="B2619" s="398"/>
      <c r="C2619" s="341"/>
      <c r="D2619" s="314"/>
      <c r="E2619" s="314"/>
      <c r="F2619" s="316"/>
      <c r="G2619" s="350"/>
      <c r="H2619" s="386"/>
      <c r="I2619" s="402"/>
      <c r="J2619" s="386"/>
      <c r="K2619" s="389"/>
      <c r="L2619" s="389"/>
      <c r="M2619" s="393"/>
      <c r="N2619" s="394"/>
      <c r="O2619" s="353"/>
      <c r="P2619" s="353"/>
      <c r="Q2619" s="357"/>
      <c r="R2619" s="358"/>
    </row>
    <row r="2620" spans="1:22" ht="45" customHeight="1">
      <c r="A2620" s="313"/>
      <c r="B2620" s="398"/>
      <c r="C2620" s="25" t="s">
        <v>66</v>
      </c>
      <c r="D2620" s="361" t="str">
        <f>IF('様式第６号(2)'!T375="","",'様式第６号(2)'!T375)</f>
        <v/>
      </c>
      <c r="E2620" s="361" t="str">
        <f>IF('様式第６号(3)'!W368="","",'様式第６号(3)'!W368)</f>
        <v/>
      </c>
      <c r="F2620" s="363" t="str">
        <f>IF(OR(D2620="",E2620=""),"",D2620+E2620)</f>
        <v/>
      </c>
      <c r="G2620" s="365" t="str">
        <f>IF(F2620&lt;=F2628,D2620,"")</f>
        <v/>
      </c>
      <c r="H2620" s="367" t="str">
        <f>IF(F2620&lt;=F2628,E2620,"")</f>
        <v/>
      </c>
      <c r="I2620" s="369" t="str">
        <f>IF('様式第６号(2)'!V375="","",'様式第６号(2)'!V375)</f>
        <v/>
      </c>
      <c r="J2620" s="371" t="str">
        <f>IF('様式第６号(3)'!P368="","",'様式第６号(3)'!P368)</f>
        <v/>
      </c>
      <c r="K2620" s="389"/>
      <c r="L2620" s="389"/>
      <c r="M2620" s="393"/>
      <c r="N2620" s="394"/>
      <c r="O2620" s="353"/>
      <c r="P2620" s="353"/>
      <c r="Q2620" s="357"/>
      <c r="R2620" s="358"/>
    </row>
    <row r="2621" spans="1:22" ht="19.5" customHeight="1" thickBot="1">
      <c r="A2621" s="313"/>
      <c r="B2621" s="398"/>
      <c r="C2621" s="340"/>
      <c r="D2621" s="362"/>
      <c r="E2621" s="362"/>
      <c r="F2621" s="364"/>
      <c r="G2621" s="366"/>
      <c r="H2621" s="368"/>
      <c r="I2621" s="370"/>
      <c r="J2621" s="372"/>
      <c r="K2621" s="390"/>
      <c r="L2621" s="390"/>
      <c r="M2621" s="395"/>
      <c r="N2621" s="396"/>
      <c r="O2621" s="354"/>
      <c r="P2621" s="354"/>
      <c r="Q2621" s="359"/>
      <c r="R2621" s="360"/>
    </row>
    <row r="2622" spans="1:22" ht="28.5" customHeight="1" thickBot="1">
      <c r="A2622" s="313"/>
      <c r="B2622" s="398"/>
      <c r="C2622" s="341"/>
      <c r="D2622" s="12" t="s">
        <v>11</v>
      </c>
      <c r="E2622" s="12" t="s">
        <v>12</v>
      </c>
      <c r="F2622" s="26" t="s">
        <v>13</v>
      </c>
      <c r="G2622" s="334" t="s">
        <v>67</v>
      </c>
      <c r="H2622" s="335"/>
      <c r="I2622" s="42" t="s">
        <v>68</v>
      </c>
      <c r="J2622" s="27" t="s">
        <v>69</v>
      </c>
      <c r="K2622" s="342" t="s">
        <v>70</v>
      </c>
      <c r="L2622" s="342"/>
      <c r="M2622" s="342"/>
      <c r="N2622" s="335"/>
    </row>
    <row r="2623" spans="1:22" ht="41.25" customHeight="1" thickBot="1">
      <c r="A2623" s="313"/>
      <c r="B2623" s="343" t="str">
        <f>IF('様式第６号(2)'!D375="","",'様式第６号(2)'!D375)</f>
        <v/>
      </c>
      <c r="C2623" s="341"/>
      <c r="D2623" s="313" t="s">
        <v>71</v>
      </c>
      <c r="E2623" s="313" t="s">
        <v>72</v>
      </c>
      <c r="F2623" s="315" t="s">
        <v>73</v>
      </c>
      <c r="G2623" s="42" t="s">
        <v>74</v>
      </c>
      <c r="H2623" s="27" t="s">
        <v>75</v>
      </c>
      <c r="I2623" s="42" t="s">
        <v>74</v>
      </c>
      <c r="J2623" s="27" t="s">
        <v>75</v>
      </c>
      <c r="K2623" s="345" t="s">
        <v>57</v>
      </c>
      <c r="L2623" s="346"/>
      <c r="M2623" s="347" t="s">
        <v>76</v>
      </c>
      <c r="N2623" s="346"/>
      <c r="O2623" s="28"/>
      <c r="P2623" s="4"/>
      <c r="Q2623" s="4"/>
    </row>
    <row r="2624" spans="1:22" ht="18.75" customHeight="1">
      <c r="A2624" s="313"/>
      <c r="B2624" s="343"/>
      <c r="C2624" s="29" t="s">
        <v>78</v>
      </c>
      <c r="D2624" s="313"/>
      <c r="E2624" s="313"/>
      <c r="F2624" s="315"/>
      <c r="G2624" s="348" t="s">
        <v>79</v>
      </c>
      <c r="H2624" s="384" t="s">
        <v>80</v>
      </c>
      <c r="I2624" s="387" t="str">
        <f>IF(E2628="","",MIN(G2620,G2628)+SUM(I2620))</f>
        <v/>
      </c>
      <c r="J2624" s="333" t="str">
        <f>IF(E2628="","",MIN(H2620,H2628)+SUM(J2620))</f>
        <v/>
      </c>
      <c r="K2624" s="373" t="str">
        <f>IF('様式第６号(2)'!AB375="","",'様式第６号(2)'!AB375)</f>
        <v/>
      </c>
      <c r="L2624" s="373"/>
      <c r="M2624" s="375" t="str">
        <f>IF('様式第６号(3)'!V368="","",'様式第６号(3)'!V368)</f>
        <v/>
      </c>
      <c r="N2624" s="376"/>
      <c r="P2624" s="4"/>
      <c r="Q2624" s="4"/>
    </row>
    <row r="2625" spans="1:22" ht="19.5" customHeight="1" thickBot="1">
      <c r="A2625" s="313"/>
      <c r="B2625" s="343"/>
      <c r="C2625" s="379" t="str">
        <f>IFERROR(C2621/C2617,"")</f>
        <v/>
      </c>
      <c r="D2625" s="313"/>
      <c r="E2625" s="313"/>
      <c r="F2625" s="315"/>
      <c r="G2625" s="349"/>
      <c r="H2625" s="385"/>
      <c r="I2625" s="328"/>
      <c r="J2625" s="330"/>
      <c r="K2625" s="373"/>
      <c r="L2625" s="373"/>
      <c r="M2625" s="375"/>
      <c r="N2625" s="376"/>
      <c r="P2625" s="4"/>
      <c r="Q2625" s="4"/>
    </row>
    <row r="2626" spans="1:22" ht="15.75" customHeight="1">
      <c r="A2626" s="313"/>
      <c r="B2626" s="343"/>
      <c r="C2626" s="380"/>
      <c r="D2626" s="313"/>
      <c r="E2626" s="313"/>
      <c r="F2626" s="315"/>
      <c r="G2626" s="349"/>
      <c r="H2626" s="385"/>
      <c r="I2626" s="30" t="s">
        <v>35</v>
      </c>
      <c r="J2626" s="31" t="s">
        <v>35</v>
      </c>
      <c r="K2626" s="373"/>
      <c r="L2626" s="373"/>
      <c r="M2626" s="375"/>
      <c r="N2626" s="376"/>
      <c r="P2626" s="4"/>
      <c r="Q2626" s="4"/>
    </row>
    <row r="2627" spans="1:22" ht="18.75" customHeight="1" thickBot="1">
      <c r="A2627" s="313"/>
      <c r="B2627" s="343"/>
      <c r="C2627" s="32" t="s">
        <v>82</v>
      </c>
      <c r="D2627" s="314"/>
      <c r="E2627" s="314"/>
      <c r="F2627" s="316"/>
      <c r="G2627" s="350"/>
      <c r="H2627" s="386"/>
      <c r="I2627" s="54">
        <f>'様式第６号(2)'!$I$18</f>
        <v>0</v>
      </c>
      <c r="J2627" s="55">
        <f>'様式第６号(3)'!$I$18</f>
        <v>0</v>
      </c>
      <c r="K2627" s="373"/>
      <c r="L2627" s="373"/>
      <c r="M2627" s="375"/>
      <c r="N2627" s="376"/>
      <c r="P2627" s="4"/>
      <c r="Q2627" s="4"/>
    </row>
    <row r="2628" spans="1:22" ht="45" customHeight="1">
      <c r="A2628" s="313"/>
      <c r="B2628" s="343"/>
      <c r="C2628" s="379" t="str">
        <f>IF(OR(C2617="",C2621=""),"",IF(AND(C2625&gt;=0.85,C2625&lt;=1.15),"○","×"))</f>
        <v/>
      </c>
      <c r="D2628" s="382" t="str">
        <f>IF(C2617="","",C2617)</f>
        <v/>
      </c>
      <c r="E2628" s="336"/>
      <c r="F2628" s="338" t="str">
        <f>IFERROR(D2628*E2628,"")</f>
        <v/>
      </c>
      <c r="G2628" s="327" t="str">
        <f>IF(F2628&lt;F2620,ROUNDUP(F2628*D2620/ F2620,0),"")</f>
        <v/>
      </c>
      <c r="H2628" s="329" t="str">
        <f>IF(F2628&lt;F2620,ROUNDUP(F2628*E2620/ F2620,0),"")</f>
        <v/>
      </c>
      <c r="I2628" s="331" t="str">
        <f>IFERROR(ROUNDUP(I2624*I2627,0),"")</f>
        <v/>
      </c>
      <c r="J2628" s="333" t="str">
        <f>IFERROR(ROUNDUP(J2624*J2627,0),"")</f>
        <v/>
      </c>
      <c r="K2628" s="373"/>
      <c r="L2628" s="373"/>
      <c r="M2628" s="375"/>
      <c r="N2628" s="376"/>
      <c r="P2628" s="4"/>
      <c r="Q2628" s="4"/>
    </row>
    <row r="2629" spans="1:22" ht="19.5" customHeight="1" thickBot="1">
      <c r="A2629" s="314"/>
      <c r="B2629" s="344"/>
      <c r="C2629" s="381"/>
      <c r="D2629" s="383"/>
      <c r="E2629" s="337"/>
      <c r="F2629" s="339"/>
      <c r="G2629" s="328"/>
      <c r="H2629" s="330"/>
      <c r="I2629" s="332"/>
      <c r="J2629" s="330"/>
      <c r="K2629" s="374"/>
      <c r="L2629" s="374"/>
      <c r="M2629" s="377"/>
      <c r="N2629" s="378"/>
      <c r="P2629" s="33"/>
      <c r="Q2629" s="34"/>
      <c r="R2629" s="34"/>
    </row>
    <row r="2630" spans="1:22" ht="24" customHeight="1" thickBot="1">
      <c r="A2630" s="10" t="s">
        <v>108</v>
      </c>
      <c r="B2630" s="11" t="s">
        <v>84</v>
      </c>
      <c r="C2630" s="12" t="s">
        <v>7</v>
      </c>
      <c r="D2630" s="12" t="s">
        <v>8</v>
      </c>
      <c r="E2630" s="12" t="s">
        <v>9</v>
      </c>
      <c r="F2630" s="13" t="s">
        <v>10</v>
      </c>
      <c r="G2630" s="334" t="s">
        <v>44</v>
      </c>
      <c r="H2630" s="335"/>
      <c r="I2630" s="334" t="s">
        <v>45</v>
      </c>
      <c r="J2630" s="335"/>
      <c r="K2630" s="318" t="s">
        <v>46</v>
      </c>
      <c r="L2630" s="403"/>
      <c r="M2630" s="403"/>
      <c r="N2630" s="319"/>
      <c r="O2630" s="404" t="s">
        <v>47</v>
      </c>
      <c r="P2630" s="404"/>
      <c r="Q2630" s="404"/>
      <c r="R2630" s="346"/>
      <c r="T2630" s="14"/>
      <c r="U2630" s="14"/>
      <c r="V2630" s="14"/>
    </row>
    <row r="2631" spans="1:22" ht="31.5" customHeight="1" thickBot="1">
      <c r="A2631" s="313">
        <v>163</v>
      </c>
      <c r="B2631" s="15" t="s">
        <v>48</v>
      </c>
      <c r="C2631" s="11" t="s">
        <v>49</v>
      </c>
      <c r="D2631" s="313" t="s">
        <v>50</v>
      </c>
      <c r="E2631" s="313" t="s">
        <v>51</v>
      </c>
      <c r="F2631" s="315" t="s">
        <v>52</v>
      </c>
      <c r="G2631" s="16" t="s">
        <v>53</v>
      </c>
      <c r="H2631" s="17" t="s">
        <v>54</v>
      </c>
      <c r="I2631" s="18" t="s">
        <v>53</v>
      </c>
      <c r="J2631" s="17" t="s">
        <v>54</v>
      </c>
      <c r="K2631" s="317" t="s">
        <v>55</v>
      </c>
      <c r="L2631" s="318"/>
      <c r="M2631" s="320" t="s">
        <v>56</v>
      </c>
      <c r="N2631" s="317"/>
      <c r="O2631" s="321" t="s">
        <v>57</v>
      </c>
      <c r="P2631" s="321"/>
      <c r="Q2631" s="323" t="s">
        <v>58</v>
      </c>
      <c r="R2631" s="324"/>
      <c r="T2631" s="19"/>
      <c r="U2631" s="43"/>
      <c r="V2631" s="20"/>
    </row>
    <row r="2632" spans="1:22" ht="24" customHeight="1" thickBot="1">
      <c r="A2632" s="313"/>
      <c r="B2632" s="397" t="str">
        <f>IF('様式第６号(2)'!B377="","",'様式第６号(2)'!B377)</f>
        <v/>
      </c>
      <c r="C2632" s="21" t="s">
        <v>59</v>
      </c>
      <c r="D2632" s="313"/>
      <c r="E2632" s="313"/>
      <c r="F2632" s="315"/>
      <c r="G2632" s="348" t="s">
        <v>60</v>
      </c>
      <c r="H2632" s="399" t="s">
        <v>61</v>
      </c>
      <c r="I2632" s="400" t="s">
        <v>62</v>
      </c>
      <c r="J2632" s="384" t="s">
        <v>63</v>
      </c>
      <c r="K2632" s="319"/>
      <c r="L2632" s="318"/>
      <c r="M2632" s="320"/>
      <c r="N2632" s="317"/>
      <c r="O2632" s="322"/>
      <c r="P2632" s="322"/>
      <c r="Q2632" s="325"/>
      <c r="R2632" s="326"/>
    </row>
    <row r="2633" spans="1:22" ht="17.25" customHeight="1">
      <c r="A2633" s="313"/>
      <c r="B2633" s="398"/>
      <c r="C2633" s="340"/>
      <c r="D2633" s="313"/>
      <c r="E2633" s="313"/>
      <c r="F2633" s="315"/>
      <c r="G2633" s="349"/>
      <c r="H2633" s="385"/>
      <c r="I2633" s="401"/>
      <c r="J2633" s="385"/>
      <c r="K2633" s="388" t="str">
        <f>IFERROR((IF((I2644+J2644)&gt;12000*E2644,ROUNDUP(12000*E2644*I2644/(I2644+J2644),0),"")),"")</f>
        <v/>
      </c>
      <c r="L2633" s="388"/>
      <c r="M2633" s="391" t="str">
        <f>IFERROR((IF((I2644+J2644)&gt;12000*E2644,ROUNDUP(12000*E2644*J2644/(I2644+J2644),0),"")),"")</f>
        <v/>
      </c>
      <c r="N2633" s="392"/>
      <c r="O2633" s="351" t="str">
        <f>IF(AND(I2644="",K2633=""),"",MIN(I2644,K2633)+K2640)</f>
        <v/>
      </c>
      <c r="P2633" s="352"/>
      <c r="Q2633" s="355" t="str">
        <f>IF(AND(J2644="",M2633=""),"",MIN(J2644,M2633)+M2640)</f>
        <v/>
      </c>
      <c r="R2633" s="356"/>
    </row>
    <row r="2634" spans="1:22" ht="15.75" customHeight="1">
      <c r="A2634" s="313"/>
      <c r="B2634" s="398"/>
      <c r="C2634" s="341"/>
      <c r="D2634" s="313"/>
      <c r="E2634" s="313"/>
      <c r="F2634" s="315"/>
      <c r="G2634" s="349"/>
      <c r="H2634" s="385"/>
      <c r="I2634" s="401"/>
      <c r="J2634" s="385"/>
      <c r="K2634" s="389"/>
      <c r="L2634" s="389"/>
      <c r="M2634" s="393"/>
      <c r="N2634" s="394"/>
      <c r="O2634" s="353"/>
      <c r="P2634" s="353"/>
      <c r="Q2634" s="357"/>
      <c r="R2634" s="358"/>
    </row>
    <row r="2635" spans="1:22" ht="19.5" customHeight="1" thickBot="1">
      <c r="A2635" s="313"/>
      <c r="B2635" s="398"/>
      <c r="C2635" s="341"/>
      <c r="D2635" s="314"/>
      <c r="E2635" s="314"/>
      <c r="F2635" s="316"/>
      <c r="G2635" s="350"/>
      <c r="H2635" s="386"/>
      <c r="I2635" s="402"/>
      <c r="J2635" s="386"/>
      <c r="K2635" s="389"/>
      <c r="L2635" s="389"/>
      <c r="M2635" s="393"/>
      <c r="N2635" s="394"/>
      <c r="O2635" s="353"/>
      <c r="P2635" s="353"/>
      <c r="Q2635" s="357"/>
      <c r="R2635" s="358"/>
    </row>
    <row r="2636" spans="1:22" ht="45" customHeight="1">
      <c r="A2636" s="313"/>
      <c r="B2636" s="398"/>
      <c r="C2636" s="25" t="s">
        <v>66</v>
      </c>
      <c r="D2636" s="361" t="str">
        <f>IF('様式第６号(2)'!T377="","",'様式第６号(2)'!T377)</f>
        <v/>
      </c>
      <c r="E2636" s="361" t="str">
        <f>IF('様式第６号(3)'!W370="","",'様式第６号(3)'!W370)</f>
        <v/>
      </c>
      <c r="F2636" s="363" t="str">
        <f>IF(OR(D2636="",E2636=""),"",D2636+E2636)</f>
        <v/>
      </c>
      <c r="G2636" s="365" t="str">
        <f>IF(F2636&lt;=F2644,D2636,"")</f>
        <v/>
      </c>
      <c r="H2636" s="367" t="str">
        <f>IF(F2636&lt;=F2644,E2636,"")</f>
        <v/>
      </c>
      <c r="I2636" s="369" t="str">
        <f>IF('様式第６号(2)'!V377="","",'様式第６号(2)'!V377)</f>
        <v/>
      </c>
      <c r="J2636" s="371" t="str">
        <f>IF('様式第６号(3)'!P370="","",'様式第６号(3)'!P370)</f>
        <v/>
      </c>
      <c r="K2636" s="389"/>
      <c r="L2636" s="389"/>
      <c r="M2636" s="393"/>
      <c r="N2636" s="394"/>
      <c r="O2636" s="353"/>
      <c r="P2636" s="353"/>
      <c r="Q2636" s="357"/>
      <c r="R2636" s="358"/>
    </row>
    <row r="2637" spans="1:22" ht="19.5" customHeight="1" thickBot="1">
      <c r="A2637" s="313"/>
      <c r="B2637" s="398"/>
      <c r="C2637" s="340"/>
      <c r="D2637" s="362"/>
      <c r="E2637" s="362"/>
      <c r="F2637" s="364"/>
      <c r="G2637" s="366"/>
      <c r="H2637" s="368"/>
      <c r="I2637" s="370"/>
      <c r="J2637" s="372"/>
      <c r="K2637" s="390"/>
      <c r="L2637" s="390"/>
      <c r="M2637" s="395"/>
      <c r="N2637" s="396"/>
      <c r="O2637" s="354"/>
      <c r="P2637" s="354"/>
      <c r="Q2637" s="359"/>
      <c r="R2637" s="360"/>
    </row>
    <row r="2638" spans="1:22" ht="28.5" customHeight="1" thickBot="1">
      <c r="A2638" s="313"/>
      <c r="B2638" s="398"/>
      <c r="C2638" s="341"/>
      <c r="D2638" s="12" t="s">
        <v>11</v>
      </c>
      <c r="E2638" s="12" t="s">
        <v>12</v>
      </c>
      <c r="F2638" s="26" t="s">
        <v>13</v>
      </c>
      <c r="G2638" s="334" t="s">
        <v>67</v>
      </c>
      <c r="H2638" s="335"/>
      <c r="I2638" s="42" t="s">
        <v>68</v>
      </c>
      <c r="J2638" s="27" t="s">
        <v>69</v>
      </c>
      <c r="K2638" s="342" t="s">
        <v>70</v>
      </c>
      <c r="L2638" s="342"/>
      <c r="M2638" s="342"/>
      <c r="N2638" s="335"/>
    </row>
    <row r="2639" spans="1:22" ht="41.25" customHeight="1" thickBot="1">
      <c r="A2639" s="313"/>
      <c r="B2639" s="343" t="str">
        <f>IF('様式第６号(2)'!D377="","",'様式第６号(2)'!D377)</f>
        <v/>
      </c>
      <c r="C2639" s="341"/>
      <c r="D2639" s="313" t="s">
        <v>71</v>
      </c>
      <c r="E2639" s="313" t="s">
        <v>72</v>
      </c>
      <c r="F2639" s="315" t="s">
        <v>73</v>
      </c>
      <c r="G2639" s="42" t="s">
        <v>74</v>
      </c>
      <c r="H2639" s="27" t="s">
        <v>75</v>
      </c>
      <c r="I2639" s="42" t="s">
        <v>74</v>
      </c>
      <c r="J2639" s="27" t="s">
        <v>75</v>
      </c>
      <c r="K2639" s="345" t="s">
        <v>57</v>
      </c>
      <c r="L2639" s="346"/>
      <c r="M2639" s="347" t="s">
        <v>76</v>
      </c>
      <c r="N2639" s="346"/>
      <c r="O2639" s="28"/>
      <c r="P2639" s="4"/>
      <c r="Q2639" s="4"/>
      <c r="T2639" s="3"/>
      <c r="U2639" s="3"/>
      <c r="V2639" s="3"/>
    </row>
    <row r="2640" spans="1:22" ht="18.75" customHeight="1">
      <c r="A2640" s="313"/>
      <c r="B2640" s="343"/>
      <c r="C2640" s="29" t="s">
        <v>78</v>
      </c>
      <c r="D2640" s="313"/>
      <c r="E2640" s="313"/>
      <c r="F2640" s="315"/>
      <c r="G2640" s="348" t="s">
        <v>79</v>
      </c>
      <c r="H2640" s="384" t="s">
        <v>80</v>
      </c>
      <c r="I2640" s="387" t="str">
        <f>IF(E2644="","",MIN(G2636,G2644)+SUM(I2636))</f>
        <v/>
      </c>
      <c r="J2640" s="333" t="str">
        <f>IF(E2644="","",MIN(H2636,H2644)+SUM(J2636))</f>
        <v/>
      </c>
      <c r="K2640" s="373" t="str">
        <f>IF('様式第６号(2)'!AB377="","",'様式第６号(2)'!AB377)</f>
        <v/>
      </c>
      <c r="L2640" s="373"/>
      <c r="M2640" s="375" t="str">
        <f>IF('様式第６号(3)'!V370="","",'様式第６号(3)'!V370)</f>
        <v/>
      </c>
      <c r="N2640" s="376"/>
      <c r="P2640" s="4"/>
      <c r="Q2640" s="4"/>
      <c r="T2640" s="3"/>
      <c r="U2640" s="3"/>
      <c r="V2640" s="3"/>
    </row>
    <row r="2641" spans="1:22" ht="19.5" customHeight="1" thickBot="1">
      <c r="A2641" s="313"/>
      <c r="B2641" s="343"/>
      <c r="C2641" s="379" t="str">
        <f>IFERROR(C2637/C2633,"")</f>
        <v/>
      </c>
      <c r="D2641" s="313"/>
      <c r="E2641" s="313"/>
      <c r="F2641" s="315"/>
      <c r="G2641" s="349"/>
      <c r="H2641" s="385"/>
      <c r="I2641" s="328"/>
      <c r="J2641" s="330"/>
      <c r="K2641" s="373"/>
      <c r="L2641" s="373"/>
      <c r="M2641" s="375"/>
      <c r="N2641" s="376"/>
      <c r="P2641" s="4"/>
      <c r="Q2641" s="4"/>
      <c r="T2641" s="3"/>
      <c r="U2641" s="3"/>
      <c r="V2641" s="3"/>
    </row>
    <row r="2642" spans="1:22" ht="15.75" customHeight="1">
      <c r="A2642" s="313"/>
      <c r="B2642" s="343"/>
      <c r="C2642" s="380"/>
      <c r="D2642" s="313"/>
      <c r="E2642" s="313"/>
      <c r="F2642" s="315"/>
      <c r="G2642" s="349"/>
      <c r="H2642" s="385"/>
      <c r="I2642" s="30" t="s">
        <v>35</v>
      </c>
      <c r="J2642" s="31" t="s">
        <v>35</v>
      </c>
      <c r="K2642" s="373"/>
      <c r="L2642" s="373"/>
      <c r="M2642" s="375"/>
      <c r="N2642" s="376"/>
      <c r="P2642" s="4"/>
      <c r="Q2642" s="4"/>
      <c r="T2642" s="3"/>
      <c r="U2642" s="3"/>
      <c r="V2642" s="3"/>
    </row>
    <row r="2643" spans="1:22" ht="18.75" customHeight="1" thickBot="1">
      <c r="A2643" s="313"/>
      <c r="B2643" s="343"/>
      <c r="C2643" s="32" t="s">
        <v>82</v>
      </c>
      <c r="D2643" s="314"/>
      <c r="E2643" s="314"/>
      <c r="F2643" s="316"/>
      <c r="G2643" s="350"/>
      <c r="H2643" s="386"/>
      <c r="I2643" s="54">
        <f>'様式第６号(2)'!$I$18</f>
        <v>0</v>
      </c>
      <c r="J2643" s="55">
        <f>'様式第６号(3)'!$I$18</f>
        <v>0</v>
      </c>
      <c r="K2643" s="373"/>
      <c r="L2643" s="373"/>
      <c r="M2643" s="375"/>
      <c r="N2643" s="376"/>
      <c r="P2643" s="4"/>
      <c r="Q2643" s="4"/>
      <c r="T2643" s="3"/>
      <c r="U2643" s="3"/>
      <c r="V2643" s="3"/>
    </row>
    <row r="2644" spans="1:22" ht="45" customHeight="1">
      <c r="A2644" s="313"/>
      <c r="B2644" s="343"/>
      <c r="C2644" s="379" t="str">
        <f>IF(OR(C2633="",C2637=""),"",IF(AND(C2641&gt;=0.85,C2641&lt;=1.15),"○","×"))</f>
        <v/>
      </c>
      <c r="D2644" s="382" t="str">
        <f>IF(C2633="","",C2633)</f>
        <v/>
      </c>
      <c r="E2644" s="336"/>
      <c r="F2644" s="338" t="str">
        <f>IFERROR(D2644*E2644,"")</f>
        <v/>
      </c>
      <c r="G2644" s="327" t="str">
        <f>IF(F2644&lt;F2636,ROUNDUP(F2644*D2636/ F2636,0),"")</f>
        <v/>
      </c>
      <c r="H2644" s="329" t="str">
        <f>IF(F2644&lt;F2636,ROUNDUP(F2644*E2636/ F2636,0),"")</f>
        <v/>
      </c>
      <c r="I2644" s="331" t="str">
        <f>IFERROR(ROUNDUP(I2640*I2643,0),"")</f>
        <v/>
      </c>
      <c r="J2644" s="333" t="str">
        <f>IFERROR(ROUNDUP(J2640*J2643,0),"")</f>
        <v/>
      </c>
      <c r="K2644" s="373"/>
      <c r="L2644" s="373"/>
      <c r="M2644" s="375"/>
      <c r="N2644" s="376"/>
      <c r="P2644" s="4"/>
      <c r="Q2644" s="4"/>
      <c r="T2644" s="3"/>
      <c r="U2644" s="3"/>
      <c r="V2644" s="3"/>
    </row>
    <row r="2645" spans="1:22" ht="19.5" customHeight="1" thickBot="1">
      <c r="A2645" s="314"/>
      <c r="B2645" s="344"/>
      <c r="C2645" s="381"/>
      <c r="D2645" s="383"/>
      <c r="E2645" s="337"/>
      <c r="F2645" s="339"/>
      <c r="G2645" s="328"/>
      <c r="H2645" s="330"/>
      <c r="I2645" s="332"/>
      <c r="J2645" s="330"/>
      <c r="K2645" s="374"/>
      <c r="L2645" s="374"/>
      <c r="M2645" s="377"/>
      <c r="N2645" s="378"/>
      <c r="P2645" s="33"/>
      <c r="Q2645" s="34"/>
      <c r="R2645" s="34"/>
    </row>
    <row r="2646" spans="1:22" ht="24" customHeight="1" thickBot="1">
      <c r="A2646" s="10" t="s">
        <v>108</v>
      </c>
      <c r="B2646" s="11" t="s">
        <v>84</v>
      </c>
      <c r="C2646" s="12" t="s">
        <v>7</v>
      </c>
      <c r="D2646" s="12" t="s">
        <v>8</v>
      </c>
      <c r="E2646" s="12" t="s">
        <v>9</v>
      </c>
      <c r="F2646" s="13" t="s">
        <v>10</v>
      </c>
      <c r="G2646" s="334" t="s">
        <v>44</v>
      </c>
      <c r="H2646" s="335"/>
      <c r="I2646" s="334" t="s">
        <v>45</v>
      </c>
      <c r="J2646" s="335"/>
      <c r="K2646" s="318" t="s">
        <v>46</v>
      </c>
      <c r="L2646" s="403"/>
      <c r="M2646" s="403"/>
      <c r="N2646" s="319"/>
      <c r="O2646" s="404" t="s">
        <v>47</v>
      </c>
      <c r="P2646" s="404"/>
      <c r="Q2646" s="404"/>
      <c r="R2646" s="346"/>
      <c r="T2646" s="14"/>
      <c r="U2646" s="14"/>
      <c r="V2646" s="14"/>
    </row>
    <row r="2647" spans="1:22" ht="31.5" customHeight="1" thickBot="1">
      <c r="A2647" s="313">
        <v>164</v>
      </c>
      <c r="B2647" s="15" t="s">
        <v>48</v>
      </c>
      <c r="C2647" s="11" t="s">
        <v>49</v>
      </c>
      <c r="D2647" s="313" t="s">
        <v>50</v>
      </c>
      <c r="E2647" s="313" t="s">
        <v>51</v>
      </c>
      <c r="F2647" s="315" t="s">
        <v>52</v>
      </c>
      <c r="G2647" s="16" t="s">
        <v>53</v>
      </c>
      <c r="H2647" s="17" t="s">
        <v>54</v>
      </c>
      <c r="I2647" s="18" t="s">
        <v>53</v>
      </c>
      <c r="J2647" s="17" t="s">
        <v>54</v>
      </c>
      <c r="K2647" s="317" t="s">
        <v>55</v>
      </c>
      <c r="L2647" s="318"/>
      <c r="M2647" s="320" t="s">
        <v>56</v>
      </c>
      <c r="N2647" s="317"/>
      <c r="O2647" s="321" t="s">
        <v>57</v>
      </c>
      <c r="P2647" s="321"/>
      <c r="Q2647" s="323" t="s">
        <v>58</v>
      </c>
      <c r="R2647" s="324"/>
      <c r="T2647" s="19"/>
      <c r="U2647" s="43"/>
      <c r="V2647" s="20"/>
    </row>
    <row r="2648" spans="1:22" ht="24" customHeight="1" thickBot="1">
      <c r="A2648" s="313"/>
      <c r="B2648" s="397" t="str">
        <f>IF('様式第６号(2)'!B379="","",'様式第６号(2)'!B379)</f>
        <v/>
      </c>
      <c r="C2648" s="21" t="s">
        <v>59</v>
      </c>
      <c r="D2648" s="313"/>
      <c r="E2648" s="313"/>
      <c r="F2648" s="315"/>
      <c r="G2648" s="348" t="s">
        <v>60</v>
      </c>
      <c r="H2648" s="399" t="s">
        <v>61</v>
      </c>
      <c r="I2648" s="400" t="s">
        <v>62</v>
      </c>
      <c r="J2648" s="384" t="s">
        <v>63</v>
      </c>
      <c r="K2648" s="319"/>
      <c r="L2648" s="318"/>
      <c r="M2648" s="320"/>
      <c r="N2648" s="317"/>
      <c r="O2648" s="322"/>
      <c r="P2648" s="322"/>
      <c r="Q2648" s="325"/>
      <c r="R2648" s="326"/>
    </row>
    <row r="2649" spans="1:22" ht="17.25" customHeight="1">
      <c r="A2649" s="313"/>
      <c r="B2649" s="398"/>
      <c r="C2649" s="340"/>
      <c r="D2649" s="313"/>
      <c r="E2649" s="313"/>
      <c r="F2649" s="315"/>
      <c r="G2649" s="349"/>
      <c r="H2649" s="385"/>
      <c r="I2649" s="401"/>
      <c r="J2649" s="385"/>
      <c r="K2649" s="388" t="str">
        <f>IFERROR((IF((I2660+J2660)&gt;12000*E2660,ROUNDUP(12000*E2660*I2660/(I2660+J2660),0),"")),"")</f>
        <v/>
      </c>
      <c r="L2649" s="388"/>
      <c r="M2649" s="391" t="str">
        <f>IFERROR((IF((I2660+J2660)&gt;12000*E2660,ROUNDUP(12000*E2660*J2660/(I2660+J2660),0),"")),"")</f>
        <v/>
      </c>
      <c r="N2649" s="392"/>
      <c r="O2649" s="351" t="str">
        <f>IF(AND(I2660="",K2649=""),"",MIN(I2660,K2649)+K2656)</f>
        <v/>
      </c>
      <c r="P2649" s="352"/>
      <c r="Q2649" s="355" t="str">
        <f>IF(AND(J2660="",M2649=""),"",MIN(J2660,M2649)+M2656)</f>
        <v/>
      </c>
      <c r="R2649" s="356"/>
    </row>
    <row r="2650" spans="1:22" ht="15.75" customHeight="1">
      <c r="A2650" s="313"/>
      <c r="B2650" s="398"/>
      <c r="C2650" s="341"/>
      <c r="D2650" s="313"/>
      <c r="E2650" s="313"/>
      <c r="F2650" s="315"/>
      <c r="G2650" s="349"/>
      <c r="H2650" s="385"/>
      <c r="I2650" s="401"/>
      <c r="J2650" s="385"/>
      <c r="K2650" s="389"/>
      <c r="L2650" s="389"/>
      <c r="M2650" s="393"/>
      <c r="N2650" s="394"/>
      <c r="O2650" s="353"/>
      <c r="P2650" s="353"/>
      <c r="Q2650" s="357"/>
      <c r="R2650" s="358"/>
    </row>
    <row r="2651" spans="1:22" ht="19.5" customHeight="1" thickBot="1">
      <c r="A2651" s="313"/>
      <c r="B2651" s="398"/>
      <c r="C2651" s="341"/>
      <c r="D2651" s="314"/>
      <c r="E2651" s="314"/>
      <c r="F2651" s="316"/>
      <c r="G2651" s="350"/>
      <c r="H2651" s="386"/>
      <c r="I2651" s="402"/>
      <c r="J2651" s="386"/>
      <c r="K2651" s="389"/>
      <c r="L2651" s="389"/>
      <c r="M2651" s="393"/>
      <c r="N2651" s="394"/>
      <c r="O2651" s="353"/>
      <c r="P2651" s="353"/>
      <c r="Q2651" s="357"/>
      <c r="R2651" s="358"/>
    </row>
    <row r="2652" spans="1:22" ht="45" customHeight="1">
      <c r="A2652" s="313"/>
      <c r="B2652" s="398"/>
      <c r="C2652" s="25" t="s">
        <v>66</v>
      </c>
      <c r="D2652" s="361" t="str">
        <f>IF('様式第６号(2)'!T379="","",'様式第６号(2)'!T379)</f>
        <v/>
      </c>
      <c r="E2652" s="361" t="str">
        <f>IF('様式第６号(3)'!W372="","",'様式第６号(3)'!W372)</f>
        <v/>
      </c>
      <c r="F2652" s="363" t="str">
        <f>IF(OR(D2652="",E2652=""),"",D2652+E2652)</f>
        <v/>
      </c>
      <c r="G2652" s="365" t="str">
        <f>IF(F2652&lt;=F2660,D2652,"")</f>
        <v/>
      </c>
      <c r="H2652" s="367" t="str">
        <f>IF(F2652&lt;=F2660,E2652,"")</f>
        <v/>
      </c>
      <c r="I2652" s="369" t="str">
        <f>IF('様式第６号(2)'!V379="","",'様式第６号(2)'!V379)</f>
        <v/>
      </c>
      <c r="J2652" s="371" t="str">
        <f>IF('様式第６号(3)'!P372="","",'様式第６号(3)'!P372)</f>
        <v/>
      </c>
      <c r="K2652" s="389"/>
      <c r="L2652" s="389"/>
      <c r="M2652" s="393"/>
      <c r="N2652" s="394"/>
      <c r="O2652" s="353"/>
      <c r="P2652" s="353"/>
      <c r="Q2652" s="357"/>
      <c r="R2652" s="358"/>
    </row>
    <row r="2653" spans="1:22" ht="19.5" customHeight="1" thickBot="1">
      <c r="A2653" s="313"/>
      <c r="B2653" s="398"/>
      <c r="C2653" s="340"/>
      <c r="D2653" s="362"/>
      <c r="E2653" s="362"/>
      <c r="F2653" s="364"/>
      <c r="G2653" s="366"/>
      <c r="H2653" s="368"/>
      <c r="I2653" s="370"/>
      <c r="J2653" s="372"/>
      <c r="K2653" s="390"/>
      <c r="L2653" s="390"/>
      <c r="M2653" s="395"/>
      <c r="N2653" s="396"/>
      <c r="O2653" s="354"/>
      <c r="P2653" s="354"/>
      <c r="Q2653" s="359"/>
      <c r="R2653" s="360"/>
    </row>
    <row r="2654" spans="1:22" ht="28.5" customHeight="1" thickBot="1">
      <c r="A2654" s="313"/>
      <c r="B2654" s="398"/>
      <c r="C2654" s="341"/>
      <c r="D2654" s="12" t="s">
        <v>11</v>
      </c>
      <c r="E2654" s="12" t="s">
        <v>12</v>
      </c>
      <c r="F2654" s="26" t="s">
        <v>13</v>
      </c>
      <c r="G2654" s="334" t="s">
        <v>67</v>
      </c>
      <c r="H2654" s="335"/>
      <c r="I2654" s="42" t="s">
        <v>68</v>
      </c>
      <c r="J2654" s="27" t="s">
        <v>69</v>
      </c>
      <c r="K2654" s="342" t="s">
        <v>70</v>
      </c>
      <c r="L2654" s="342"/>
      <c r="M2654" s="342"/>
      <c r="N2654" s="335"/>
    </row>
    <row r="2655" spans="1:22" ht="41.25" customHeight="1" thickBot="1">
      <c r="A2655" s="313"/>
      <c r="B2655" s="343" t="str">
        <f>IF('様式第６号(2)'!D379="","",'様式第６号(2)'!D379)</f>
        <v/>
      </c>
      <c r="C2655" s="341"/>
      <c r="D2655" s="313" t="s">
        <v>71</v>
      </c>
      <c r="E2655" s="313" t="s">
        <v>72</v>
      </c>
      <c r="F2655" s="315" t="s">
        <v>73</v>
      </c>
      <c r="G2655" s="42" t="s">
        <v>74</v>
      </c>
      <c r="H2655" s="27" t="s">
        <v>75</v>
      </c>
      <c r="I2655" s="42" t="s">
        <v>74</v>
      </c>
      <c r="J2655" s="27" t="s">
        <v>75</v>
      </c>
      <c r="K2655" s="345" t="s">
        <v>57</v>
      </c>
      <c r="L2655" s="346"/>
      <c r="M2655" s="347" t="s">
        <v>76</v>
      </c>
      <c r="N2655" s="346"/>
      <c r="O2655" s="28"/>
      <c r="P2655" s="4"/>
      <c r="Q2655" s="4"/>
    </row>
    <row r="2656" spans="1:22" ht="18.75" customHeight="1">
      <c r="A2656" s="313"/>
      <c r="B2656" s="343"/>
      <c r="C2656" s="29" t="s">
        <v>78</v>
      </c>
      <c r="D2656" s="313"/>
      <c r="E2656" s="313"/>
      <c r="F2656" s="315"/>
      <c r="G2656" s="348" t="s">
        <v>79</v>
      </c>
      <c r="H2656" s="384" t="s">
        <v>80</v>
      </c>
      <c r="I2656" s="387" t="str">
        <f>IF(E2660="","",MIN(G2652,G2660)+SUM(I2652))</f>
        <v/>
      </c>
      <c r="J2656" s="333" t="str">
        <f>IF(E2660="","",MIN(H2652,H2660)+SUM(J2652))</f>
        <v/>
      </c>
      <c r="K2656" s="373" t="str">
        <f>IF('様式第６号(2)'!AB379="","",'様式第６号(2)'!AB379)</f>
        <v/>
      </c>
      <c r="L2656" s="373"/>
      <c r="M2656" s="375" t="str">
        <f>IF('様式第６号(3)'!V372="","",'様式第６号(3)'!V372)</f>
        <v/>
      </c>
      <c r="N2656" s="376"/>
      <c r="P2656" s="4"/>
      <c r="Q2656" s="4"/>
    </row>
    <row r="2657" spans="1:22" ht="19.5" customHeight="1" thickBot="1">
      <c r="A2657" s="313"/>
      <c r="B2657" s="343"/>
      <c r="C2657" s="379" t="str">
        <f>IFERROR(C2653/C2649,"")</f>
        <v/>
      </c>
      <c r="D2657" s="313"/>
      <c r="E2657" s="313"/>
      <c r="F2657" s="315"/>
      <c r="G2657" s="349"/>
      <c r="H2657" s="385"/>
      <c r="I2657" s="328"/>
      <c r="J2657" s="330"/>
      <c r="K2657" s="373"/>
      <c r="L2657" s="373"/>
      <c r="M2657" s="375"/>
      <c r="N2657" s="376"/>
      <c r="P2657" s="4"/>
      <c r="Q2657" s="4"/>
    </row>
    <row r="2658" spans="1:22" ht="15.75" customHeight="1">
      <c r="A2658" s="313"/>
      <c r="B2658" s="343"/>
      <c r="C2658" s="380"/>
      <c r="D2658" s="313"/>
      <c r="E2658" s="313"/>
      <c r="F2658" s="315"/>
      <c r="G2658" s="349"/>
      <c r="H2658" s="385"/>
      <c r="I2658" s="30" t="s">
        <v>35</v>
      </c>
      <c r="J2658" s="31" t="s">
        <v>35</v>
      </c>
      <c r="K2658" s="373"/>
      <c r="L2658" s="373"/>
      <c r="M2658" s="375"/>
      <c r="N2658" s="376"/>
      <c r="P2658" s="4"/>
      <c r="Q2658" s="4"/>
    </row>
    <row r="2659" spans="1:22" ht="18.75" customHeight="1" thickBot="1">
      <c r="A2659" s="313"/>
      <c r="B2659" s="343"/>
      <c r="C2659" s="32" t="s">
        <v>82</v>
      </c>
      <c r="D2659" s="314"/>
      <c r="E2659" s="314"/>
      <c r="F2659" s="316"/>
      <c r="G2659" s="350"/>
      <c r="H2659" s="386"/>
      <c r="I2659" s="54">
        <f>'様式第６号(2)'!$I$18</f>
        <v>0</v>
      </c>
      <c r="J2659" s="55">
        <f>'様式第６号(3)'!$I$18</f>
        <v>0</v>
      </c>
      <c r="K2659" s="373"/>
      <c r="L2659" s="373"/>
      <c r="M2659" s="375"/>
      <c r="N2659" s="376"/>
      <c r="P2659" s="4"/>
      <c r="Q2659" s="4"/>
    </row>
    <row r="2660" spans="1:22" ht="45" customHeight="1">
      <c r="A2660" s="313"/>
      <c r="B2660" s="343"/>
      <c r="C2660" s="379" t="str">
        <f>IF(OR(C2649="",C2653=""),"",IF(AND(C2657&gt;=0.85,C2657&lt;=1.15),"○","×"))</f>
        <v/>
      </c>
      <c r="D2660" s="382" t="str">
        <f>IF(C2649="","",C2649)</f>
        <v/>
      </c>
      <c r="E2660" s="336"/>
      <c r="F2660" s="338" t="str">
        <f>IFERROR(D2660*E2660,"")</f>
        <v/>
      </c>
      <c r="G2660" s="327" t="str">
        <f>IF(F2660&lt;F2652,ROUNDUP(F2660*D2652/ F2652,0),"")</f>
        <v/>
      </c>
      <c r="H2660" s="329" t="str">
        <f>IF(F2660&lt;F2652,ROUNDUP(F2660*E2652/ F2652,0),"")</f>
        <v/>
      </c>
      <c r="I2660" s="331" t="str">
        <f>IFERROR(ROUNDUP(I2656*I2659,0),"")</f>
        <v/>
      </c>
      <c r="J2660" s="333" t="str">
        <f>IFERROR(ROUNDUP(J2656*J2659,0),"")</f>
        <v/>
      </c>
      <c r="K2660" s="373"/>
      <c r="L2660" s="373"/>
      <c r="M2660" s="375"/>
      <c r="N2660" s="376"/>
      <c r="P2660" s="4"/>
      <c r="Q2660" s="4"/>
    </row>
    <row r="2661" spans="1:22" ht="19.5" customHeight="1" thickBot="1">
      <c r="A2661" s="314"/>
      <c r="B2661" s="344"/>
      <c r="C2661" s="381"/>
      <c r="D2661" s="383"/>
      <c r="E2661" s="337"/>
      <c r="F2661" s="339"/>
      <c r="G2661" s="328"/>
      <c r="H2661" s="330"/>
      <c r="I2661" s="332"/>
      <c r="J2661" s="330"/>
      <c r="K2661" s="374"/>
      <c r="L2661" s="374"/>
      <c r="M2661" s="377"/>
      <c r="N2661" s="378"/>
      <c r="P2661" s="33"/>
      <c r="Q2661" s="34"/>
      <c r="R2661" s="34"/>
    </row>
    <row r="2662" spans="1:22" ht="24" customHeight="1" thickBot="1">
      <c r="A2662" s="10" t="s">
        <v>108</v>
      </c>
      <c r="B2662" s="11" t="s">
        <v>84</v>
      </c>
      <c r="C2662" s="12" t="s">
        <v>7</v>
      </c>
      <c r="D2662" s="12" t="s">
        <v>8</v>
      </c>
      <c r="E2662" s="12" t="s">
        <v>9</v>
      </c>
      <c r="F2662" s="13" t="s">
        <v>10</v>
      </c>
      <c r="G2662" s="334" t="s">
        <v>44</v>
      </c>
      <c r="H2662" s="335"/>
      <c r="I2662" s="334" t="s">
        <v>45</v>
      </c>
      <c r="J2662" s="335"/>
      <c r="K2662" s="318" t="s">
        <v>46</v>
      </c>
      <c r="L2662" s="403"/>
      <c r="M2662" s="403"/>
      <c r="N2662" s="319"/>
      <c r="O2662" s="404" t="s">
        <v>47</v>
      </c>
      <c r="P2662" s="404"/>
      <c r="Q2662" s="404"/>
      <c r="R2662" s="346"/>
      <c r="T2662" s="14"/>
      <c r="U2662" s="14"/>
      <c r="V2662" s="14"/>
    </row>
    <row r="2663" spans="1:22" ht="31.5" customHeight="1" thickBot="1">
      <c r="A2663" s="313">
        <v>165</v>
      </c>
      <c r="B2663" s="15" t="s">
        <v>48</v>
      </c>
      <c r="C2663" s="11" t="s">
        <v>49</v>
      </c>
      <c r="D2663" s="313" t="s">
        <v>50</v>
      </c>
      <c r="E2663" s="313" t="s">
        <v>51</v>
      </c>
      <c r="F2663" s="315" t="s">
        <v>52</v>
      </c>
      <c r="G2663" s="16" t="s">
        <v>53</v>
      </c>
      <c r="H2663" s="17" t="s">
        <v>54</v>
      </c>
      <c r="I2663" s="18" t="s">
        <v>53</v>
      </c>
      <c r="J2663" s="17" t="s">
        <v>54</v>
      </c>
      <c r="K2663" s="317" t="s">
        <v>55</v>
      </c>
      <c r="L2663" s="318"/>
      <c r="M2663" s="320" t="s">
        <v>56</v>
      </c>
      <c r="N2663" s="317"/>
      <c r="O2663" s="321" t="s">
        <v>57</v>
      </c>
      <c r="P2663" s="321"/>
      <c r="Q2663" s="323" t="s">
        <v>58</v>
      </c>
      <c r="R2663" s="324"/>
      <c r="T2663" s="19"/>
      <c r="U2663" s="43"/>
      <c r="V2663" s="20"/>
    </row>
    <row r="2664" spans="1:22" ht="24" customHeight="1" thickBot="1">
      <c r="A2664" s="313"/>
      <c r="B2664" s="397" t="str">
        <f>IF('様式第６号(2)'!B381="","",'様式第６号(2)'!B381)</f>
        <v/>
      </c>
      <c r="C2664" s="21" t="s">
        <v>59</v>
      </c>
      <c r="D2664" s="313"/>
      <c r="E2664" s="313"/>
      <c r="F2664" s="315"/>
      <c r="G2664" s="348" t="s">
        <v>60</v>
      </c>
      <c r="H2664" s="399" t="s">
        <v>61</v>
      </c>
      <c r="I2664" s="400" t="s">
        <v>62</v>
      </c>
      <c r="J2664" s="384" t="s">
        <v>63</v>
      </c>
      <c r="K2664" s="319"/>
      <c r="L2664" s="318"/>
      <c r="M2664" s="320"/>
      <c r="N2664" s="317"/>
      <c r="O2664" s="322"/>
      <c r="P2664" s="322"/>
      <c r="Q2664" s="325"/>
      <c r="R2664" s="326"/>
    </row>
    <row r="2665" spans="1:22" ht="17.25" customHeight="1">
      <c r="A2665" s="313"/>
      <c r="B2665" s="398"/>
      <c r="C2665" s="340"/>
      <c r="D2665" s="313"/>
      <c r="E2665" s="313"/>
      <c r="F2665" s="315"/>
      <c r="G2665" s="349"/>
      <c r="H2665" s="385"/>
      <c r="I2665" s="401"/>
      <c r="J2665" s="385"/>
      <c r="K2665" s="388" t="str">
        <f>IFERROR((IF((I2676+J2676)&gt;12000*E2676,ROUNDUP(12000*E2676*I2676/(I2676+J2676),0),"")),"")</f>
        <v/>
      </c>
      <c r="L2665" s="388"/>
      <c r="M2665" s="391" t="str">
        <f>IFERROR((IF((I2676+J2676)&gt;12000*E2676,ROUNDUP(12000*E2676*J2676/(I2676+J2676),0),"")),"")</f>
        <v/>
      </c>
      <c r="N2665" s="392"/>
      <c r="O2665" s="351" t="str">
        <f>IF(AND(I2676="",K2665=""),"",MIN(I2676,K2665)+K2672)</f>
        <v/>
      </c>
      <c r="P2665" s="352"/>
      <c r="Q2665" s="355" t="str">
        <f>IF(AND(J2676="",M2665=""),"",MIN(J2676,M2665)+M2672)</f>
        <v/>
      </c>
      <c r="R2665" s="356"/>
    </row>
    <row r="2666" spans="1:22" ht="15.75" customHeight="1">
      <c r="A2666" s="313"/>
      <c r="B2666" s="398"/>
      <c r="C2666" s="341"/>
      <c r="D2666" s="313"/>
      <c r="E2666" s="313"/>
      <c r="F2666" s="315"/>
      <c r="G2666" s="349"/>
      <c r="H2666" s="385"/>
      <c r="I2666" s="401"/>
      <c r="J2666" s="385"/>
      <c r="K2666" s="389"/>
      <c r="L2666" s="389"/>
      <c r="M2666" s="393"/>
      <c r="N2666" s="394"/>
      <c r="O2666" s="353"/>
      <c r="P2666" s="353"/>
      <c r="Q2666" s="357"/>
      <c r="R2666" s="358"/>
    </row>
    <row r="2667" spans="1:22" ht="19.5" customHeight="1" thickBot="1">
      <c r="A2667" s="313"/>
      <c r="B2667" s="398"/>
      <c r="C2667" s="341"/>
      <c r="D2667" s="314"/>
      <c r="E2667" s="314"/>
      <c r="F2667" s="316"/>
      <c r="G2667" s="350"/>
      <c r="H2667" s="386"/>
      <c r="I2667" s="402"/>
      <c r="J2667" s="386"/>
      <c r="K2667" s="389"/>
      <c r="L2667" s="389"/>
      <c r="M2667" s="393"/>
      <c r="N2667" s="394"/>
      <c r="O2667" s="353"/>
      <c r="P2667" s="353"/>
      <c r="Q2667" s="357"/>
      <c r="R2667" s="358"/>
    </row>
    <row r="2668" spans="1:22" ht="45" customHeight="1">
      <c r="A2668" s="313"/>
      <c r="B2668" s="398"/>
      <c r="C2668" s="25" t="s">
        <v>66</v>
      </c>
      <c r="D2668" s="361" t="str">
        <f>IF('様式第６号(2)'!T381="","",'様式第６号(2)'!T381)</f>
        <v/>
      </c>
      <c r="E2668" s="361" t="str">
        <f>IF('様式第６号(3)'!W374="","",'様式第６号(3)'!W374)</f>
        <v/>
      </c>
      <c r="F2668" s="363" t="str">
        <f>IF(OR(D2668="",E2668=""),"",D2668+E2668)</f>
        <v/>
      </c>
      <c r="G2668" s="365" t="str">
        <f>IF(F2668&lt;=F2676,D2668,"")</f>
        <v/>
      </c>
      <c r="H2668" s="367" t="str">
        <f>IF(F2668&lt;=F2676,E2668,"")</f>
        <v/>
      </c>
      <c r="I2668" s="369" t="str">
        <f>IF('様式第６号(2)'!V381="","",'様式第６号(2)'!V381)</f>
        <v/>
      </c>
      <c r="J2668" s="371" t="str">
        <f>IF('様式第６号(3)'!P374="","",'様式第６号(3)'!P374)</f>
        <v/>
      </c>
      <c r="K2668" s="389"/>
      <c r="L2668" s="389"/>
      <c r="M2668" s="393"/>
      <c r="N2668" s="394"/>
      <c r="O2668" s="353"/>
      <c r="P2668" s="353"/>
      <c r="Q2668" s="357"/>
      <c r="R2668" s="358"/>
    </row>
    <row r="2669" spans="1:22" ht="19.5" customHeight="1" thickBot="1">
      <c r="A2669" s="313"/>
      <c r="B2669" s="398"/>
      <c r="C2669" s="340"/>
      <c r="D2669" s="362"/>
      <c r="E2669" s="362"/>
      <c r="F2669" s="364"/>
      <c r="G2669" s="366"/>
      <c r="H2669" s="368"/>
      <c r="I2669" s="370"/>
      <c r="J2669" s="372"/>
      <c r="K2669" s="390"/>
      <c r="L2669" s="390"/>
      <c r="M2669" s="395"/>
      <c r="N2669" s="396"/>
      <c r="O2669" s="354"/>
      <c r="P2669" s="354"/>
      <c r="Q2669" s="359"/>
      <c r="R2669" s="360"/>
    </row>
    <row r="2670" spans="1:22" ht="28.5" customHeight="1" thickBot="1">
      <c r="A2670" s="313"/>
      <c r="B2670" s="398"/>
      <c r="C2670" s="341"/>
      <c r="D2670" s="12" t="s">
        <v>11</v>
      </c>
      <c r="E2670" s="12" t="s">
        <v>12</v>
      </c>
      <c r="F2670" s="26" t="s">
        <v>13</v>
      </c>
      <c r="G2670" s="334" t="s">
        <v>67</v>
      </c>
      <c r="H2670" s="335"/>
      <c r="I2670" s="42" t="s">
        <v>68</v>
      </c>
      <c r="J2670" s="27" t="s">
        <v>69</v>
      </c>
      <c r="K2670" s="342" t="s">
        <v>70</v>
      </c>
      <c r="L2670" s="342"/>
      <c r="M2670" s="342"/>
      <c r="N2670" s="335"/>
    </row>
    <row r="2671" spans="1:22" ht="41.25" customHeight="1" thickBot="1">
      <c r="A2671" s="313"/>
      <c r="B2671" s="343" t="str">
        <f>IF('様式第６号(2)'!D381="","",'様式第６号(2)'!D381)</f>
        <v/>
      </c>
      <c r="C2671" s="341"/>
      <c r="D2671" s="313" t="s">
        <v>71</v>
      </c>
      <c r="E2671" s="313" t="s">
        <v>72</v>
      </c>
      <c r="F2671" s="315" t="s">
        <v>73</v>
      </c>
      <c r="G2671" s="42" t="s">
        <v>74</v>
      </c>
      <c r="H2671" s="27" t="s">
        <v>75</v>
      </c>
      <c r="I2671" s="42" t="s">
        <v>74</v>
      </c>
      <c r="J2671" s="27" t="s">
        <v>75</v>
      </c>
      <c r="K2671" s="345" t="s">
        <v>57</v>
      </c>
      <c r="L2671" s="346"/>
      <c r="M2671" s="347" t="s">
        <v>76</v>
      </c>
      <c r="N2671" s="346"/>
      <c r="O2671" s="28"/>
      <c r="P2671" s="4"/>
      <c r="Q2671" s="4"/>
    </row>
    <row r="2672" spans="1:22" ht="18.75" customHeight="1">
      <c r="A2672" s="313"/>
      <c r="B2672" s="343"/>
      <c r="C2672" s="29" t="s">
        <v>78</v>
      </c>
      <c r="D2672" s="313"/>
      <c r="E2672" s="313"/>
      <c r="F2672" s="315"/>
      <c r="G2672" s="348" t="s">
        <v>79</v>
      </c>
      <c r="H2672" s="384" t="s">
        <v>80</v>
      </c>
      <c r="I2672" s="387" t="str">
        <f>IF(E2676="","",MIN(G2668,G2676)+SUM(I2668))</f>
        <v/>
      </c>
      <c r="J2672" s="333" t="str">
        <f>IF(E2676="","",MIN(H2668,H2676)+SUM(J2668))</f>
        <v/>
      </c>
      <c r="K2672" s="373" t="str">
        <f>IF('様式第６号(2)'!AB381="","",'様式第６号(2)'!AB381)</f>
        <v/>
      </c>
      <c r="L2672" s="373"/>
      <c r="M2672" s="375" t="str">
        <f>IF('様式第６号(3)'!V374="","",'様式第６号(3)'!V374)</f>
        <v/>
      </c>
      <c r="N2672" s="376"/>
      <c r="P2672" s="4"/>
      <c r="Q2672" s="4"/>
    </row>
    <row r="2673" spans="1:22" ht="19.5" customHeight="1" thickBot="1">
      <c r="A2673" s="313"/>
      <c r="B2673" s="343"/>
      <c r="C2673" s="379" t="str">
        <f>IFERROR(C2669/C2665,"")</f>
        <v/>
      </c>
      <c r="D2673" s="313"/>
      <c r="E2673" s="313"/>
      <c r="F2673" s="315"/>
      <c r="G2673" s="349"/>
      <c r="H2673" s="385"/>
      <c r="I2673" s="328"/>
      <c r="J2673" s="330"/>
      <c r="K2673" s="373"/>
      <c r="L2673" s="373"/>
      <c r="M2673" s="375"/>
      <c r="N2673" s="376"/>
      <c r="P2673" s="4"/>
      <c r="Q2673" s="4"/>
    </row>
    <row r="2674" spans="1:22" ht="15.75" customHeight="1">
      <c r="A2674" s="313"/>
      <c r="B2674" s="343"/>
      <c r="C2674" s="380"/>
      <c r="D2674" s="313"/>
      <c r="E2674" s="313"/>
      <c r="F2674" s="315"/>
      <c r="G2674" s="349"/>
      <c r="H2674" s="385"/>
      <c r="I2674" s="30" t="s">
        <v>35</v>
      </c>
      <c r="J2674" s="31" t="s">
        <v>35</v>
      </c>
      <c r="K2674" s="373"/>
      <c r="L2674" s="373"/>
      <c r="M2674" s="375"/>
      <c r="N2674" s="376"/>
      <c r="P2674" s="4"/>
      <c r="Q2674" s="4"/>
    </row>
    <row r="2675" spans="1:22" ht="18.75" customHeight="1" thickBot="1">
      <c r="A2675" s="313"/>
      <c r="B2675" s="343"/>
      <c r="C2675" s="32" t="s">
        <v>82</v>
      </c>
      <c r="D2675" s="314"/>
      <c r="E2675" s="314"/>
      <c r="F2675" s="316"/>
      <c r="G2675" s="350"/>
      <c r="H2675" s="386"/>
      <c r="I2675" s="54">
        <f>'様式第６号(2)'!$I$18</f>
        <v>0</v>
      </c>
      <c r="J2675" s="55">
        <f>'様式第６号(3)'!$I$18</f>
        <v>0</v>
      </c>
      <c r="K2675" s="373"/>
      <c r="L2675" s="373"/>
      <c r="M2675" s="375"/>
      <c r="N2675" s="376"/>
      <c r="P2675" s="4"/>
      <c r="Q2675" s="4"/>
    </row>
    <row r="2676" spans="1:22" ht="45" customHeight="1">
      <c r="A2676" s="313"/>
      <c r="B2676" s="343"/>
      <c r="C2676" s="379" t="str">
        <f>IF(OR(C2665="",C2669=""),"",IF(AND(C2673&gt;=0.85,C2673&lt;=1.15),"○","×"))</f>
        <v/>
      </c>
      <c r="D2676" s="382" t="str">
        <f>IF(C2665="","",C2665)</f>
        <v/>
      </c>
      <c r="E2676" s="336"/>
      <c r="F2676" s="338" t="str">
        <f>IFERROR(D2676*E2676,"")</f>
        <v/>
      </c>
      <c r="G2676" s="327" t="str">
        <f>IF(F2676&lt;F2668,ROUNDUP(F2676*D2668/ F2668,0),"")</f>
        <v/>
      </c>
      <c r="H2676" s="329" t="str">
        <f>IF(F2676&lt;F2668,ROUNDUP(F2676*E2668/ F2668,0),"")</f>
        <v/>
      </c>
      <c r="I2676" s="331" t="str">
        <f>IFERROR(ROUNDUP(I2672*I2675,0),"")</f>
        <v/>
      </c>
      <c r="J2676" s="333" t="str">
        <f>IFERROR(ROUNDUP(J2672*J2675,0),"")</f>
        <v/>
      </c>
      <c r="K2676" s="373"/>
      <c r="L2676" s="373"/>
      <c r="M2676" s="375"/>
      <c r="N2676" s="376"/>
      <c r="P2676" s="4"/>
      <c r="Q2676" s="4"/>
    </row>
    <row r="2677" spans="1:22" ht="19.5" customHeight="1" thickBot="1">
      <c r="A2677" s="314"/>
      <c r="B2677" s="344"/>
      <c r="C2677" s="381"/>
      <c r="D2677" s="383"/>
      <c r="E2677" s="337"/>
      <c r="F2677" s="339"/>
      <c r="G2677" s="328"/>
      <c r="H2677" s="330"/>
      <c r="I2677" s="332"/>
      <c r="J2677" s="330"/>
      <c r="K2677" s="374"/>
      <c r="L2677" s="374"/>
      <c r="M2677" s="377"/>
      <c r="N2677" s="378"/>
      <c r="P2677" s="33"/>
      <c r="Q2677" s="34"/>
      <c r="R2677" s="34"/>
    </row>
    <row r="2678" spans="1:22" ht="24" customHeight="1" thickBot="1">
      <c r="A2678" s="10" t="s">
        <v>108</v>
      </c>
      <c r="B2678" s="11" t="s">
        <v>84</v>
      </c>
      <c r="C2678" s="12" t="s">
        <v>7</v>
      </c>
      <c r="D2678" s="12" t="s">
        <v>8</v>
      </c>
      <c r="E2678" s="12" t="s">
        <v>9</v>
      </c>
      <c r="F2678" s="13" t="s">
        <v>10</v>
      </c>
      <c r="G2678" s="334" t="s">
        <v>44</v>
      </c>
      <c r="H2678" s="335"/>
      <c r="I2678" s="334" t="s">
        <v>45</v>
      </c>
      <c r="J2678" s="335"/>
      <c r="K2678" s="318" t="s">
        <v>46</v>
      </c>
      <c r="L2678" s="403"/>
      <c r="M2678" s="403"/>
      <c r="N2678" s="319"/>
      <c r="O2678" s="404" t="s">
        <v>47</v>
      </c>
      <c r="P2678" s="404"/>
      <c r="Q2678" s="404"/>
      <c r="R2678" s="346"/>
      <c r="T2678" s="14"/>
      <c r="U2678" s="14"/>
      <c r="V2678" s="14"/>
    </row>
    <row r="2679" spans="1:22" ht="31.5" customHeight="1" thickBot="1">
      <c r="A2679" s="313">
        <v>166</v>
      </c>
      <c r="B2679" s="15" t="s">
        <v>48</v>
      </c>
      <c r="C2679" s="11" t="s">
        <v>49</v>
      </c>
      <c r="D2679" s="313" t="s">
        <v>50</v>
      </c>
      <c r="E2679" s="313" t="s">
        <v>51</v>
      </c>
      <c r="F2679" s="315" t="s">
        <v>52</v>
      </c>
      <c r="G2679" s="16" t="s">
        <v>53</v>
      </c>
      <c r="H2679" s="17" t="s">
        <v>54</v>
      </c>
      <c r="I2679" s="18" t="s">
        <v>53</v>
      </c>
      <c r="J2679" s="17" t="s">
        <v>54</v>
      </c>
      <c r="K2679" s="317" t="s">
        <v>55</v>
      </c>
      <c r="L2679" s="318"/>
      <c r="M2679" s="320" t="s">
        <v>56</v>
      </c>
      <c r="N2679" s="317"/>
      <c r="O2679" s="321" t="s">
        <v>57</v>
      </c>
      <c r="P2679" s="321"/>
      <c r="Q2679" s="323" t="s">
        <v>58</v>
      </c>
      <c r="R2679" s="324"/>
      <c r="T2679" s="19"/>
      <c r="U2679" s="43"/>
      <c r="V2679" s="20"/>
    </row>
    <row r="2680" spans="1:22" ht="24" customHeight="1" thickBot="1">
      <c r="A2680" s="313"/>
      <c r="B2680" s="397" t="str">
        <f>IF('様式第６号(2)'!B383="","",'様式第６号(2)'!B383)</f>
        <v/>
      </c>
      <c r="C2680" s="21" t="s">
        <v>59</v>
      </c>
      <c r="D2680" s="313"/>
      <c r="E2680" s="313"/>
      <c r="F2680" s="315"/>
      <c r="G2680" s="348" t="s">
        <v>60</v>
      </c>
      <c r="H2680" s="399" t="s">
        <v>61</v>
      </c>
      <c r="I2680" s="400" t="s">
        <v>62</v>
      </c>
      <c r="J2680" s="384" t="s">
        <v>63</v>
      </c>
      <c r="K2680" s="319"/>
      <c r="L2680" s="318"/>
      <c r="M2680" s="320"/>
      <c r="N2680" s="317"/>
      <c r="O2680" s="322"/>
      <c r="P2680" s="322"/>
      <c r="Q2680" s="325"/>
      <c r="R2680" s="326"/>
    </row>
    <row r="2681" spans="1:22" ht="17.25" customHeight="1">
      <c r="A2681" s="313"/>
      <c r="B2681" s="398"/>
      <c r="C2681" s="340"/>
      <c r="D2681" s="313"/>
      <c r="E2681" s="313"/>
      <c r="F2681" s="315"/>
      <c r="G2681" s="349"/>
      <c r="H2681" s="385"/>
      <c r="I2681" s="401"/>
      <c r="J2681" s="385"/>
      <c r="K2681" s="388" t="str">
        <f>IFERROR((IF((I2692+J2692)&gt;12000*E2692,ROUNDUP(12000*E2692*I2692/(I2692+J2692),0),"")),"")</f>
        <v/>
      </c>
      <c r="L2681" s="388"/>
      <c r="M2681" s="391" t="str">
        <f>IFERROR((IF((I2692+J2692)&gt;12000*E2692,ROUNDUP(12000*E2692*J2692/(I2692+J2692),0),"")),"")</f>
        <v/>
      </c>
      <c r="N2681" s="392"/>
      <c r="O2681" s="351" t="str">
        <f>IF(AND(I2692="",K2681=""),"",MIN(I2692,K2681)+K2688)</f>
        <v/>
      </c>
      <c r="P2681" s="352"/>
      <c r="Q2681" s="355" t="str">
        <f>IF(AND(J2692="",M2681=""),"",MIN(J2692,M2681)+M2688)</f>
        <v/>
      </c>
      <c r="R2681" s="356"/>
    </row>
    <row r="2682" spans="1:22" ht="15.75" customHeight="1">
      <c r="A2682" s="313"/>
      <c r="B2682" s="398"/>
      <c r="C2682" s="341"/>
      <c r="D2682" s="313"/>
      <c r="E2682" s="313"/>
      <c r="F2682" s="315"/>
      <c r="G2682" s="349"/>
      <c r="H2682" s="385"/>
      <c r="I2682" s="401"/>
      <c r="J2682" s="385"/>
      <c r="K2682" s="389"/>
      <c r="L2682" s="389"/>
      <c r="M2682" s="393"/>
      <c r="N2682" s="394"/>
      <c r="O2682" s="353"/>
      <c r="P2682" s="353"/>
      <c r="Q2682" s="357"/>
      <c r="R2682" s="358"/>
    </row>
    <row r="2683" spans="1:22" ht="19.5" customHeight="1" thickBot="1">
      <c r="A2683" s="313"/>
      <c r="B2683" s="398"/>
      <c r="C2683" s="341"/>
      <c r="D2683" s="314"/>
      <c r="E2683" s="314"/>
      <c r="F2683" s="316"/>
      <c r="G2683" s="350"/>
      <c r="H2683" s="386"/>
      <c r="I2683" s="402"/>
      <c r="J2683" s="386"/>
      <c r="K2683" s="389"/>
      <c r="L2683" s="389"/>
      <c r="M2683" s="393"/>
      <c r="N2683" s="394"/>
      <c r="O2683" s="353"/>
      <c r="P2683" s="353"/>
      <c r="Q2683" s="357"/>
      <c r="R2683" s="358"/>
    </row>
    <row r="2684" spans="1:22" ht="45" customHeight="1">
      <c r="A2684" s="313"/>
      <c r="B2684" s="398"/>
      <c r="C2684" s="25" t="s">
        <v>66</v>
      </c>
      <c r="D2684" s="361" t="str">
        <f>IF('様式第６号(2)'!T383="","",'様式第６号(2)'!T383)</f>
        <v/>
      </c>
      <c r="E2684" s="361" t="str">
        <f>IF('様式第６号(3)'!W376="","",'様式第６号(3)'!W376)</f>
        <v/>
      </c>
      <c r="F2684" s="363" t="str">
        <f>IF(OR(D2684="",E2684=""),"",D2684+E2684)</f>
        <v/>
      </c>
      <c r="G2684" s="365" t="str">
        <f>IF(F2684&lt;=F2692,D2684,"")</f>
        <v/>
      </c>
      <c r="H2684" s="367" t="str">
        <f>IF(F2684&lt;=F2692,E2684,"")</f>
        <v/>
      </c>
      <c r="I2684" s="369" t="str">
        <f>IF('様式第６号(2)'!V383="","",'様式第６号(2)'!V383)</f>
        <v/>
      </c>
      <c r="J2684" s="371" t="str">
        <f>IF('様式第６号(3)'!P376="","",'様式第６号(3)'!P376)</f>
        <v/>
      </c>
      <c r="K2684" s="389"/>
      <c r="L2684" s="389"/>
      <c r="M2684" s="393"/>
      <c r="N2684" s="394"/>
      <c r="O2684" s="353"/>
      <c r="P2684" s="353"/>
      <c r="Q2684" s="357"/>
      <c r="R2684" s="358"/>
    </row>
    <row r="2685" spans="1:22" ht="19.5" customHeight="1" thickBot="1">
      <c r="A2685" s="313"/>
      <c r="B2685" s="398"/>
      <c r="C2685" s="340"/>
      <c r="D2685" s="362"/>
      <c r="E2685" s="362"/>
      <c r="F2685" s="364"/>
      <c r="G2685" s="366"/>
      <c r="H2685" s="368"/>
      <c r="I2685" s="370"/>
      <c r="J2685" s="372"/>
      <c r="K2685" s="390"/>
      <c r="L2685" s="390"/>
      <c r="M2685" s="395"/>
      <c r="N2685" s="396"/>
      <c r="O2685" s="354"/>
      <c r="P2685" s="354"/>
      <c r="Q2685" s="359"/>
      <c r="R2685" s="360"/>
    </row>
    <row r="2686" spans="1:22" ht="28.5" customHeight="1" thickBot="1">
      <c r="A2686" s="313"/>
      <c r="B2686" s="398"/>
      <c r="C2686" s="341"/>
      <c r="D2686" s="12" t="s">
        <v>11</v>
      </c>
      <c r="E2686" s="12" t="s">
        <v>12</v>
      </c>
      <c r="F2686" s="26" t="s">
        <v>13</v>
      </c>
      <c r="G2686" s="334" t="s">
        <v>67</v>
      </c>
      <c r="H2686" s="335"/>
      <c r="I2686" s="42" t="s">
        <v>68</v>
      </c>
      <c r="J2686" s="27" t="s">
        <v>69</v>
      </c>
      <c r="K2686" s="342" t="s">
        <v>70</v>
      </c>
      <c r="L2686" s="342"/>
      <c r="M2686" s="342"/>
      <c r="N2686" s="335"/>
    </row>
    <row r="2687" spans="1:22" ht="41.25" customHeight="1" thickBot="1">
      <c r="A2687" s="313"/>
      <c r="B2687" s="343" t="str">
        <f>IF('様式第６号(2)'!D383="","",'様式第６号(2)'!D383)</f>
        <v/>
      </c>
      <c r="C2687" s="341"/>
      <c r="D2687" s="313" t="s">
        <v>71</v>
      </c>
      <c r="E2687" s="313" t="s">
        <v>72</v>
      </c>
      <c r="F2687" s="315" t="s">
        <v>73</v>
      </c>
      <c r="G2687" s="42" t="s">
        <v>74</v>
      </c>
      <c r="H2687" s="27" t="s">
        <v>75</v>
      </c>
      <c r="I2687" s="42" t="s">
        <v>74</v>
      </c>
      <c r="J2687" s="27" t="s">
        <v>75</v>
      </c>
      <c r="K2687" s="345" t="s">
        <v>57</v>
      </c>
      <c r="L2687" s="346"/>
      <c r="M2687" s="347" t="s">
        <v>76</v>
      </c>
      <c r="N2687" s="346"/>
      <c r="O2687" s="28"/>
      <c r="P2687" s="4"/>
      <c r="Q2687" s="4"/>
      <c r="T2687" s="3"/>
      <c r="U2687" s="3"/>
      <c r="V2687" s="3"/>
    </row>
    <row r="2688" spans="1:22" ht="18.75" customHeight="1">
      <c r="A2688" s="313"/>
      <c r="B2688" s="343"/>
      <c r="C2688" s="29" t="s">
        <v>78</v>
      </c>
      <c r="D2688" s="313"/>
      <c r="E2688" s="313"/>
      <c r="F2688" s="315"/>
      <c r="G2688" s="348" t="s">
        <v>79</v>
      </c>
      <c r="H2688" s="384" t="s">
        <v>80</v>
      </c>
      <c r="I2688" s="387" t="str">
        <f>IF(E2692="","",MIN(G2684,G2692)+SUM(I2684))</f>
        <v/>
      </c>
      <c r="J2688" s="333" t="str">
        <f>IF(E2692="","",MIN(H2684,H2692)+SUM(J2684))</f>
        <v/>
      </c>
      <c r="K2688" s="373" t="str">
        <f>IF('様式第６号(2)'!AB383="","",'様式第６号(2)'!AB383)</f>
        <v/>
      </c>
      <c r="L2688" s="373"/>
      <c r="M2688" s="375" t="str">
        <f>IF('様式第６号(3)'!V376="","",'様式第６号(3)'!V376)</f>
        <v/>
      </c>
      <c r="N2688" s="376"/>
      <c r="P2688" s="4"/>
      <c r="Q2688" s="4"/>
      <c r="T2688" s="3"/>
      <c r="U2688" s="3"/>
      <c r="V2688" s="3"/>
    </row>
    <row r="2689" spans="1:22" ht="19.5" customHeight="1" thickBot="1">
      <c r="A2689" s="313"/>
      <c r="B2689" s="343"/>
      <c r="C2689" s="379" t="str">
        <f>IFERROR(C2685/C2681,"")</f>
        <v/>
      </c>
      <c r="D2689" s="313"/>
      <c r="E2689" s="313"/>
      <c r="F2689" s="315"/>
      <c r="G2689" s="349"/>
      <c r="H2689" s="385"/>
      <c r="I2689" s="328"/>
      <c r="J2689" s="330"/>
      <c r="K2689" s="373"/>
      <c r="L2689" s="373"/>
      <c r="M2689" s="375"/>
      <c r="N2689" s="376"/>
      <c r="P2689" s="4"/>
      <c r="Q2689" s="4"/>
      <c r="T2689" s="3"/>
      <c r="U2689" s="3"/>
      <c r="V2689" s="3"/>
    </row>
    <row r="2690" spans="1:22" ht="15.75" customHeight="1">
      <c r="A2690" s="313"/>
      <c r="B2690" s="343"/>
      <c r="C2690" s="380"/>
      <c r="D2690" s="313"/>
      <c r="E2690" s="313"/>
      <c r="F2690" s="315"/>
      <c r="G2690" s="349"/>
      <c r="H2690" s="385"/>
      <c r="I2690" s="30" t="s">
        <v>35</v>
      </c>
      <c r="J2690" s="31" t="s">
        <v>35</v>
      </c>
      <c r="K2690" s="373"/>
      <c r="L2690" s="373"/>
      <c r="M2690" s="375"/>
      <c r="N2690" s="376"/>
      <c r="P2690" s="4"/>
      <c r="Q2690" s="4"/>
      <c r="T2690" s="3"/>
      <c r="U2690" s="3"/>
      <c r="V2690" s="3"/>
    </row>
    <row r="2691" spans="1:22" ht="18.75" customHeight="1" thickBot="1">
      <c r="A2691" s="313"/>
      <c r="B2691" s="343"/>
      <c r="C2691" s="32" t="s">
        <v>82</v>
      </c>
      <c r="D2691" s="314"/>
      <c r="E2691" s="314"/>
      <c r="F2691" s="316"/>
      <c r="G2691" s="350"/>
      <c r="H2691" s="386"/>
      <c r="I2691" s="54">
        <f>'様式第６号(2)'!$I$18</f>
        <v>0</v>
      </c>
      <c r="J2691" s="55">
        <f>'様式第６号(3)'!$I$18</f>
        <v>0</v>
      </c>
      <c r="K2691" s="373"/>
      <c r="L2691" s="373"/>
      <c r="M2691" s="375"/>
      <c r="N2691" s="376"/>
      <c r="P2691" s="4"/>
      <c r="Q2691" s="4"/>
      <c r="T2691" s="3"/>
      <c r="U2691" s="3"/>
      <c r="V2691" s="3"/>
    </row>
    <row r="2692" spans="1:22" ht="45" customHeight="1">
      <c r="A2692" s="313"/>
      <c r="B2692" s="343"/>
      <c r="C2692" s="379" t="str">
        <f>IF(OR(C2681="",C2685=""),"",IF(AND(C2689&gt;=0.85,C2689&lt;=1.15),"○","×"))</f>
        <v/>
      </c>
      <c r="D2692" s="382" t="str">
        <f>IF(C2681="","",C2681)</f>
        <v/>
      </c>
      <c r="E2692" s="336"/>
      <c r="F2692" s="338" t="str">
        <f>IFERROR(D2692*E2692,"")</f>
        <v/>
      </c>
      <c r="G2692" s="327" t="str">
        <f>IF(F2692&lt;F2684,ROUNDUP(F2692*D2684/ F2684,0),"")</f>
        <v/>
      </c>
      <c r="H2692" s="329" t="str">
        <f>IF(F2692&lt;F2684,ROUNDUP(F2692*E2684/ F2684,0),"")</f>
        <v/>
      </c>
      <c r="I2692" s="331" t="str">
        <f>IFERROR(ROUNDUP(I2688*I2691,0),"")</f>
        <v/>
      </c>
      <c r="J2692" s="333" t="str">
        <f>IFERROR(ROUNDUP(J2688*J2691,0),"")</f>
        <v/>
      </c>
      <c r="K2692" s="373"/>
      <c r="L2692" s="373"/>
      <c r="M2692" s="375"/>
      <c r="N2692" s="376"/>
      <c r="P2692" s="4"/>
      <c r="Q2692" s="4"/>
      <c r="T2692" s="3"/>
      <c r="U2692" s="3"/>
      <c r="V2692" s="3"/>
    </row>
    <row r="2693" spans="1:22" ht="19.5" customHeight="1" thickBot="1">
      <c r="A2693" s="314"/>
      <c r="B2693" s="344"/>
      <c r="C2693" s="381"/>
      <c r="D2693" s="383"/>
      <c r="E2693" s="337"/>
      <c r="F2693" s="339"/>
      <c r="G2693" s="328"/>
      <c r="H2693" s="330"/>
      <c r="I2693" s="332"/>
      <c r="J2693" s="330"/>
      <c r="K2693" s="374"/>
      <c r="L2693" s="374"/>
      <c r="M2693" s="377"/>
      <c r="N2693" s="378"/>
      <c r="P2693" s="33"/>
      <c r="Q2693" s="34"/>
      <c r="R2693" s="34"/>
    </row>
    <row r="2694" spans="1:22" ht="24" customHeight="1" thickBot="1">
      <c r="A2694" s="10" t="s">
        <v>108</v>
      </c>
      <c r="B2694" s="11" t="s">
        <v>84</v>
      </c>
      <c r="C2694" s="12" t="s">
        <v>7</v>
      </c>
      <c r="D2694" s="12" t="s">
        <v>8</v>
      </c>
      <c r="E2694" s="12" t="s">
        <v>9</v>
      </c>
      <c r="F2694" s="13" t="s">
        <v>10</v>
      </c>
      <c r="G2694" s="334" t="s">
        <v>44</v>
      </c>
      <c r="H2694" s="335"/>
      <c r="I2694" s="334" t="s">
        <v>45</v>
      </c>
      <c r="J2694" s="335"/>
      <c r="K2694" s="318" t="s">
        <v>46</v>
      </c>
      <c r="L2694" s="403"/>
      <c r="M2694" s="403"/>
      <c r="N2694" s="319"/>
      <c r="O2694" s="404" t="s">
        <v>47</v>
      </c>
      <c r="P2694" s="404"/>
      <c r="Q2694" s="404"/>
      <c r="R2694" s="346"/>
      <c r="T2694" s="14"/>
      <c r="U2694" s="14"/>
      <c r="V2694" s="14"/>
    </row>
    <row r="2695" spans="1:22" ht="31.5" customHeight="1" thickBot="1">
      <c r="A2695" s="313">
        <v>167</v>
      </c>
      <c r="B2695" s="15" t="s">
        <v>48</v>
      </c>
      <c r="C2695" s="11" t="s">
        <v>49</v>
      </c>
      <c r="D2695" s="313" t="s">
        <v>50</v>
      </c>
      <c r="E2695" s="313" t="s">
        <v>51</v>
      </c>
      <c r="F2695" s="315" t="s">
        <v>52</v>
      </c>
      <c r="G2695" s="16" t="s">
        <v>53</v>
      </c>
      <c r="H2695" s="17" t="s">
        <v>54</v>
      </c>
      <c r="I2695" s="18" t="s">
        <v>53</v>
      </c>
      <c r="J2695" s="17" t="s">
        <v>54</v>
      </c>
      <c r="K2695" s="317" t="s">
        <v>55</v>
      </c>
      <c r="L2695" s="318"/>
      <c r="M2695" s="320" t="s">
        <v>56</v>
      </c>
      <c r="N2695" s="317"/>
      <c r="O2695" s="321" t="s">
        <v>57</v>
      </c>
      <c r="P2695" s="321"/>
      <c r="Q2695" s="323" t="s">
        <v>58</v>
      </c>
      <c r="R2695" s="324"/>
      <c r="T2695" s="19"/>
      <c r="U2695" s="43"/>
      <c r="V2695" s="20"/>
    </row>
    <row r="2696" spans="1:22" ht="24" customHeight="1" thickBot="1">
      <c r="A2696" s="313"/>
      <c r="B2696" s="397" t="str">
        <f>IF('様式第６号(2)'!B385="","",'様式第６号(2)'!B385)</f>
        <v/>
      </c>
      <c r="C2696" s="21" t="s">
        <v>59</v>
      </c>
      <c r="D2696" s="313"/>
      <c r="E2696" s="313"/>
      <c r="F2696" s="315"/>
      <c r="G2696" s="348" t="s">
        <v>60</v>
      </c>
      <c r="H2696" s="399" t="s">
        <v>61</v>
      </c>
      <c r="I2696" s="400" t="s">
        <v>62</v>
      </c>
      <c r="J2696" s="384" t="s">
        <v>63</v>
      </c>
      <c r="K2696" s="319"/>
      <c r="L2696" s="318"/>
      <c r="M2696" s="320"/>
      <c r="N2696" s="317"/>
      <c r="O2696" s="322"/>
      <c r="P2696" s="322"/>
      <c r="Q2696" s="325"/>
      <c r="R2696" s="326"/>
    </row>
    <row r="2697" spans="1:22" ht="17.25" customHeight="1">
      <c r="A2697" s="313"/>
      <c r="B2697" s="398"/>
      <c r="C2697" s="340"/>
      <c r="D2697" s="313"/>
      <c r="E2697" s="313"/>
      <c r="F2697" s="315"/>
      <c r="G2697" s="349"/>
      <c r="H2697" s="385"/>
      <c r="I2697" s="401"/>
      <c r="J2697" s="385"/>
      <c r="K2697" s="388" t="str">
        <f>IFERROR((IF((I2708+J2708)&gt;12000*E2708,ROUNDUP(12000*E2708*I2708/(I2708+J2708),0),"")),"")</f>
        <v/>
      </c>
      <c r="L2697" s="388"/>
      <c r="M2697" s="391" t="str">
        <f>IFERROR((IF((I2708+J2708)&gt;12000*E2708,ROUNDUP(12000*E2708*J2708/(I2708+J2708),0),"")),"")</f>
        <v/>
      </c>
      <c r="N2697" s="392"/>
      <c r="O2697" s="351" t="str">
        <f>IF(AND(I2708="",K2697=""),"",MIN(I2708,K2697)+K2704)</f>
        <v/>
      </c>
      <c r="P2697" s="352"/>
      <c r="Q2697" s="355" t="str">
        <f>IF(AND(J2708="",M2697=""),"",MIN(J2708,M2697)+M2704)</f>
        <v/>
      </c>
      <c r="R2697" s="356"/>
    </row>
    <row r="2698" spans="1:22" ht="15.75" customHeight="1">
      <c r="A2698" s="313"/>
      <c r="B2698" s="398"/>
      <c r="C2698" s="341"/>
      <c r="D2698" s="313"/>
      <c r="E2698" s="313"/>
      <c r="F2698" s="315"/>
      <c r="G2698" s="349"/>
      <c r="H2698" s="385"/>
      <c r="I2698" s="401"/>
      <c r="J2698" s="385"/>
      <c r="K2698" s="389"/>
      <c r="L2698" s="389"/>
      <c r="M2698" s="393"/>
      <c r="N2698" s="394"/>
      <c r="O2698" s="353"/>
      <c r="P2698" s="353"/>
      <c r="Q2698" s="357"/>
      <c r="R2698" s="358"/>
    </row>
    <row r="2699" spans="1:22" ht="19.5" customHeight="1" thickBot="1">
      <c r="A2699" s="313"/>
      <c r="B2699" s="398"/>
      <c r="C2699" s="341"/>
      <c r="D2699" s="314"/>
      <c r="E2699" s="314"/>
      <c r="F2699" s="316"/>
      <c r="G2699" s="350"/>
      <c r="H2699" s="386"/>
      <c r="I2699" s="402"/>
      <c r="J2699" s="386"/>
      <c r="K2699" s="389"/>
      <c r="L2699" s="389"/>
      <c r="M2699" s="393"/>
      <c r="N2699" s="394"/>
      <c r="O2699" s="353"/>
      <c r="P2699" s="353"/>
      <c r="Q2699" s="357"/>
      <c r="R2699" s="358"/>
    </row>
    <row r="2700" spans="1:22" ht="45" customHeight="1">
      <c r="A2700" s="313"/>
      <c r="B2700" s="398"/>
      <c r="C2700" s="25" t="s">
        <v>66</v>
      </c>
      <c r="D2700" s="361" t="str">
        <f>IF('様式第６号(2)'!T385="","",'様式第６号(2)'!T385)</f>
        <v/>
      </c>
      <c r="E2700" s="361" t="str">
        <f>IF('様式第６号(3)'!W378="","",'様式第６号(3)'!W378)</f>
        <v/>
      </c>
      <c r="F2700" s="363" t="str">
        <f>IF(OR(D2700="",E2700=""),"",D2700+E2700)</f>
        <v/>
      </c>
      <c r="G2700" s="365" t="str">
        <f>IF(F2700&lt;=F2708,D2700,"")</f>
        <v/>
      </c>
      <c r="H2700" s="367" t="str">
        <f>IF(F2700&lt;=F2708,E2700,"")</f>
        <v/>
      </c>
      <c r="I2700" s="369" t="str">
        <f>IF('様式第６号(2)'!V385="","",'様式第６号(2)'!V385)</f>
        <v/>
      </c>
      <c r="J2700" s="371" t="str">
        <f>IF('様式第６号(3)'!P378="","",'様式第６号(3)'!P378)</f>
        <v/>
      </c>
      <c r="K2700" s="389"/>
      <c r="L2700" s="389"/>
      <c r="M2700" s="393"/>
      <c r="N2700" s="394"/>
      <c r="O2700" s="353"/>
      <c r="P2700" s="353"/>
      <c r="Q2700" s="357"/>
      <c r="R2700" s="358"/>
    </row>
    <row r="2701" spans="1:22" ht="19.5" customHeight="1" thickBot="1">
      <c r="A2701" s="313"/>
      <c r="B2701" s="398"/>
      <c r="C2701" s="340"/>
      <c r="D2701" s="362"/>
      <c r="E2701" s="362"/>
      <c r="F2701" s="364"/>
      <c r="G2701" s="366"/>
      <c r="H2701" s="368"/>
      <c r="I2701" s="370"/>
      <c r="J2701" s="372"/>
      <c r="K2701" s="390"/>
      <c r="L2701" s="390"/>
      <c r="M2701" s="395"/>
      <c r="N2701" s="396"/>
      <c r="O2701" s="354"/>
      <c r="P2701" s="354"/>
      <c r="Q2701" s="359"/>
      <c r="R2701" s="360"/>
    </row>
    <row r="2702" spans="1:22" ht="28.5" customHeight="1" thickBot="1">
      <c r="A2702" s="313"/>
      <c r="B2702" s="398"/>
      <c r="C2702" s="341"/>
      <c r="D2702" s="12" t="s">
        <v>11</v>
      </c>
      <c r="E2702" s="12" t="s">
        <v>12</v>
      </c>
      <c r="F2702" s="26" t="s">
        <v>13</v>
      </c>
      <c r="G2702" s="334" t="s">
        <v>67</v>
      </c>
      <c r="H2702" s="335"/>
      <c r="I2702" s="42" t="s">
        <v>68</v>
      </c>
      <c r="J2702" s="27" t="s">
        <v>69</v>
      </c>
      <c r="K2702" s="342" t="s">
        <v>70</v>
      </c>
      <c r="L2702" s="342"/>
      <c r="M2702" s="342"/>
      <c r="N2702" s="335"/>
    </row>
    <row r="2703" spans="1:22" ht="41.25" customHeight="1" thickBot="1">
      <c r="A2703" s="313"/>
      <c r="B2703" s="343" t="str">
        <f>IF('様式第６号(2)'!D385="","",'様式第６号(2)'!D385)</f>
        <v/>
      </c>
      <c r="C2703" s="341"/>
      <c r="D2703" s="313" t="s">
        <v>71</v>
      </c>
      <c r="E2703" s="313" t="s">
        <v>72</v>
      </c>
      <c r="F2703" s="315" t="s">
        <v>73</v>
      </c>
      <c r="G2703" s="42" t="s">
        <v>74</v>
      </c>
      <c r="H2703" s="27" t="s">
        <v>75</v>
      </c>
      <c r="I2703" s="42" t="s">
        <v>74</v>
      </c>
      <c r="J2703" s="27" t="s">
        <v>75</v>
      </c>
      <c r="K2703" s="345" t="s">
        <v>57</v>
      </c>
      <c r="L2703" s="346"/>
      <c r="M2703" s="347" t="s">
        <v>76</v>
      </c>
      <c r="N2703" s="346"/>
      <c r="O2703" s="28"/>
      <c r="P2703" s="4"/>
      <c r="Q2703" s="4"/>
    </row>
    <row r="2704" spans="1:22" ht="18.75" customHeight="1">
      <c r="A2704" s="313"/>
      <c r="B2704" s="343"/>
      <c r="C2704" s="29" t="s">
        <v>78</v>
      </c>
      <c r="D2704" s="313"/>
      <c r="E2704" s="313"/>
      <c r="F2704" s="315"/>
      <c r="G2704" s="348" t="s">
        <v>79</v>
      </c>
      <c r="H2704" s="384" t="s">
        <v>80</v>
      </c>
      <c r="I2704" s="387" t="str">
        <f>IF(E2708="","",MIN(G2700,G2708)+SUM(I2700))</f>
        <v/>
      </c>
      <c r="J2704" s="333" t="str">
        <f>IF(E2708="","",MIN(H2700,H2708)+SUM(J2700))</f>
        <v/>
      </c>
      <c r="K2704" s="373" t="str">
        <f>IF('様式第６号(2)'!AB385="","",'様式第６号(2)'!AB385)</f>
        <v/>
      </c>
      <c r="L2704" s="373"/>
      <c r="M2704" s="375" t="str">
        <f>IF('様式第６号(3)'!V378="","",'様式第６号(3)'!V378)</f>
        <v/>
      </c>
      <c r="N2704" s="376"/>
      <c r="P2704" s="4"/>
      <c r="Q2704" s="4"/>
    </row>
    <row r="2705" spans="1:22" ht="19.5" customHeight="1" thickBot="1">
      <c r="A2705" s="313"/>
      <c r="B2705" s="343"/>
      <c r="C2705" s="379" t="str">
        <f>IFERROR(C2701/C2697,"")</f>
        <v/>
      </c>
      <c r="D2705" s="313"/>
      <c r="E2705" s="313"/>
      <c r="F2705" s="315"/>
      <c r="G2705" s="349"/>
      <c r="H2705" s="385"/>
      <c r="I2705" s="328"/>
      <c r="J2705" s="330"/>
      <c r="K2705" s="373"/>
      <c r="L2705" s="373"/>
      <c r="M2705" s="375"/>
      <c r="N2705" s="376"/>
      <c r="P2705" s="4"/>
      <c r="Q2705" s="4"/>
    </row>
    <row r="2706" spans="1:22" ht="15.75" customHeight="1">
      <c r="A2706" s="313"/>
      <c r="B2706" s="343"/>
      <c r="C2706" s="380"/>
      <c r="D2706" s="313"/>
      <c r="E2706" s="313"/>
      <c r="F2706" s="315"/>
      <c r="G2706" s="349"/>
      <c r="H2706" s="385"/>
      <c r="I2706" s="30" t="s">
        <v>35</v>
      </c>
      <c r="J2706" s="31" t="s">
        <v>35</v>
      </c>
      <c r="K2706" s="373"/>
      <c r="L2706" s="373"/>
      <c r="M2706" s="375"/>
      <c r="N2706" s="376"/>
      <c r="P2706" s="4"/>
      <c r="Q2706" s="4"/>
    </row>
    <row r="2707" spans="1:22" ht="18.75" customHeight="1" thickBot="1">
      <c r="A2707" s="313"/>
      <c r="B2707" s="343"/>
      <c r="C2707" s="32" t="s">
        <v>82</v>
      </c>
      <c r="D2707" s="314"/>
      <c r="E2707" s="314"/>
      <c r="F2707" s="316"/>
      <c r="G2707" s="350"/>
      <c r="H2707" s="386"/>
      <c r="I2707" s="54">
        <f>'様式第６号(2)'!$I$18</f>
        <v>0</v>
      </c>
      <c r="J2707" s="55">
        <f>'様式第６号(3)'!$I$18</f>
        <v>0</v>
      </c>
      <c r="K2707" s="373"/>
      <c r="L2707" s="373"/>
      <c r="M2707" s="375"/>
      <c r="N2707" s="376"/>
      <c r="P2707" s="4"/>
      <c r="Q2707" s="4"/>
    </row>
    <row r="2708" spans="1:22" ht="45" customHeight="1">
      <c r="A2708" s="313"/>
      <c r="B2708" s="343"/>
      <c r="C2708" s="379" t="str">
        <f>IF(OR(C2697="",C2701=""),"",IF(AND(C2705&gt;=0.85,C2705&lt;=1.15),"○","×"))</f>
        <v/>
      </c>
      <c r="D2708" s="382" t="str">
        <f>IF(C2697="","",C2697)</f>
        <v/>
      </c>
      <c r="E2708" s="336"/>
      <c r="F2708" s="338" t="str">
        <f>IFERROR(D2708*E2708,"")</f>
        <v/>
      </c>
      <c r="G2708" s="327" t="str">
        <f>IF(F2708&lt;F2700,ROUNDUP(F2708*D2700/ F2700,0),"")</f>
        <v/>
      </c>
      <c r="H2708" s="329" t="str">
        <f>IF(F2708&lt;F2700,ROUNDUP(F2708*E2700/ F2700,0),"")</f>
        <v/>
      </c>
      <c r="I2708" s="331" t="str">
        <f>IFERROR(ROUNDUP(I2704*I2707,0),"")</f>
        <v/>
      </c>
      <c r="J2708" s="333" t="str">
        <f>IFERROR(ROUNDUP(J2704*J2707,0),"")</f>
        <v/>
      </c>
      <c r="K2708" s="373"/>
      <c r="L2708" s="373"/>
      <c r="M2708" s="375"/>
      <c r="N2708" s="376"/>
      <c r="P2708" s="4"/>
      <c r="Q2708" s="4"/>
    </row>
    <row r="2709" spans="1:22" ht="19.5" customHeight="1" thickBot="1">
      <c r="A2709" s="314"/>
      <c r="B2709" s="344"/>
      <c r="C2709" s="381"/>
      <c r="D2709" s="383"/>
      <c r="E2709" s="337"/>
      <c r="F2709" s="339"/>
      <c r="G2709" s="328"/>
      <c r="H2709" s="330"/>
      <c r="I2709" s="332"/>
      <c r="J2709" s="330"/>
      <c r="K2709" s="374"/>
      <c r="L2709" s="374"/>
      <c r="M2709" s="377"/>
      <c r="N2709" s="378"/>
      <c r="P2709" s="33"/>
      <c r="Q2709" s="34"/>
      <c r="R2709" s="34"/>
    </row>
    <row r="2710" spans="1:22" ht="24" customHeight="1" thickBot="1">
      <c r="A2710" s="10" t="s">
        <v>108</v>
      </c>
      <c r="B2710" s="11" t="s">
        <v>84</v>
      </c>
      <c r="C2710" s="12" t="s">
        <v>7</v>
      </c>
      <c r="D2710" s="12" t="s">
        <v>8</v>
      </c>
      <c r="E2710" s="12" t="s">
        <v>9</v>
      </c>
      <c r="F2710" s="13" t="s">
        <v>10</v>
      </c>
      <c r="G2710" s="334" t="s">
        <v>44</v>
      </c>
      <c r="H2710" s="335"/>
      <c r="I2710" s="334" t="s">
        <v>45</v>
      </c>
      <c r="J2710" s="335"/>
      <c r="K2710" s="318" t="s">
        <v>46</v>
      </c>
      <c r="L2710" s="403"/>
      <c r="M2710" s="403"/>
      <c r="N2710" s="319"/>
      <c r="O2710" s="404" t="s">
        <v>47</v>
      </c>
      <c r="P2710" s="404"/>
      <c r="Q2710" s="404"/>
      <c r="R2710" s="346"/>
      <c r="T2710" s="14"/>
      <c r="U2710" s="14"/>
      <c r="V2710" s="14"/>
    </row>
    <row r="2711" spans="1:22" ht="31.5" customHeight="1" thickBot="1">
      <c r="A2711" s="313">
        <v>168</v>
      </c>
      <c r="B2711" s="15" t="s">
        <v>48</v>
      </c>
      <c r="C2711" s="11" t="s">
        <v>49</v>
      </c>
      <c r="D2711" s="313" t="s">
        <v>50</v>
      </c>
      <c r="E2711" s="313" t="s">
        <v>51</v>
      </c>
      <c r="F2711" s="315" t="s">
        <v>52</v>
      </c>
      <c r="G2711" s="16" t="s">
        <v>53</v>
      </c>
      <c r="H2711" s="17" t="s">
        <v>54</v>
      </c>
      <c r="I2711" s="18" t="s">
        <v>53</v>
      </c>
      <c r="J2711" s="17" t="s">
        <v>54</v>
      </c>
      <c r="K2711" s="317" t="s">
        <v>55</v>
      </c>
      <c r="L2711" s="318"/>
      <c r="M2711" s="320" t="s">
        <v>56</v>
      </c>
      <c r="N2711" s="317"/>
      <c r="O2711" s="321" t="s">
        <v>57</v>
      </c>
      <c r="P2711" s="321"/>
      <c r="Q2711" s="323" t="s">
        <v>58</v>
      </c>
      <c r="R2711" s="324"/>
      <c r="T2711" s="19"/>
      <c r="U2711" s="43"/>
      <c r="V2711" s="20"/>
    </row>
    <row r="2712" spans="1:22" ht="24" customHeight="1" thickBot="1">
      <c r="A2712" s="313"/>
      <c r="B2712" s="397" t="str">
        <f>IF('様式第６号(2)'!B387="","",'様式第６号(2)'!B387)</f>
        <v/>
      </c>
      <c r="C2712" s="21" t="s">
        <v>59</v>
      </c>
      <c r="D2712" s="313"/>
      <c r="E2712" s="313"/>
      <c r="F2712" s="315"/>
      <c r="G2712" s="348" t="s">
        <v>60</v>
      </c>
      <c r="H2712" s="399" t="s">
        <v>61</v>
      </c>
      <c r="I2712" s="400" t="s">
        <v>62</v>
      </c>
      <c r="J2712" s="384" t="s">
        <v>63</v>
      </c>
      <c r="K2712" s="319"/>
      <c r="L2712" s="318"/>
      <c r="M2712" s="320"/>
      <c r="N2712" s="317"/>
      <c r="O2712" s="322"/>
      <c r="P2712" s="322"/>
      <c r="Q2712" s="325"/>
      <c r="R2712" s="326"/>
    </row>
    <row r="2713" spans="1:22" ht="17.25" customHeight="1">
      <c r="A2713" s="313"/>
      <c r="B2713" s="398"/>
      <c r="C2713" s="340"/>
      <c r="D2713" s="313"/>
      <c r="E2713" s="313"/>
      <c r="F2713" s="315"/>
      <c r="G2713" s="349"/>
      <c r="H2713" s="385"/>
      <c r="I2713" s="401"/>
      <c r="J2713" s="385"/>
      <c r="K2713" s="388" t="str">
        <f>IFERROR((IF((I2724+J2724)&gt;12000*E2724,ROUNDUP(12000*E2724*I2724/(I2724+J2724),0),"")),"")</f>
        <v/>
      </c>
      <c r="L2713" s="388"/>
      <c r="M2713" s="391" t="str">
        <f>IFERROR((IF((I2724+J2724)&gt;12000*E2724,ROUNDUP(12000*E2724*J2724/(I2724+J2724),0),"")),"")</f>
        <v/>
      </c>
      <c r="N2713" s="392"/>
      <c r="O2713" s="351" t="str">
        <f>IF(AND(I2724="",K2713=""),"",MIN(I2724,K2713)+K2720)</f>
        <v/>
      </c>
      <c r="P2713" s="352"/>
      <c r="Q2713" s="355" t="str">
        <f>IF(AND(J2724="",M2713=""),"",MIN(J2724,M2713)+M2720)</f>
        <v/>
      </c>
      <c r="R2713" s="356"/>
    </row>
    <row r="2714" spans="1:22" ht="15.75" customHeight="1">
      <c r="A2714" s="313"/>
      <c r="B2714" s="398"/>
      <c r="C2714" s="341"/>
      <c r="D2714" s="313"/>
      <c r="E2714" s="313"/>
      <c r="F2714" s="315"/>
      <c r="G2714" s="349"/>
      <c r="H2714" s="385"/>
      <c r="I2714" s="401"/>
      <c r="J2714" s="385"/>
      <c r="K2714" s="389"/>
      <c r="L2714" s="389"/>
      <c r="M2714" s="393"/>
      <c r="N2714" s="394"/>
      <c r="O2714" s="353"/>
      <c r="P2714" s="353"/>
      <c r="Q2714" s="357"/>
      <c r="R2714" s="358"/>
    </row>
    <row r="2715" spans="1:22" ht="19.5" customHeight="1" thickBot="1">
      <c r="A2715" s="313"/>
      <c r="B2715" s="398"/>
      <c r="C2715" s="341"/>
      <c r="D2715" s="314"/>
      <c r="E2715" s="314"/>
      <c r="F2715" s="316"/>
      <c r="G2715" s="350"/>
      <c r="H2715" s="386"/>
      <c r="I2715" s="402"/>
      <c r="J2715" s="386"/>
      <c r="K2715" s="389"/>
      <c r="L2715" s="389"/>
      <c r="M2715" s="393"/>
      <c r="N2715" s="394"/>
      <c r="O2715" s="353"/>
      <c r="P2715" s="353"/>
      <c r="Q2715" s="357"/>
      <c r="R2715" s="358"/>
    </row>
    <row r="2716" spans="1:22" ht="45" customHeight="1">
      <c r="A2716" s="313"/>
      <c r="B2716" s="398"/>
      <c r="C2716" s="25" t="s">
        <v>66</v>
      </c>
      <c r="D2716" s="361" t="str">
        <f>IF('様式第６号(2)'!T387="","",'様式第６号(2)'!T387)</f>
        <v/>
      </c>
      <c r="E2716" s="361" t="str">
        <f>IF('様式第６号(3)'!W380="","",'様式第６号(3)'!W380)</f>
        <v/>
      </c>
      <c r="F2716" s="363" t="str">
        <f>IF(OR(D2716="",E2716=""),"",D2716+E2716)</f>
        <v/>
      </c>
      <c r="G2716" s="365" t="str">
        <f>IF(F2716&lt;=F2724,D2716,"")</f>
        <v/>
      </c>
      <c r="H2716" s="367" t="str">
        <f>IF(F2716&lt;=F2724,E2716,"")</f>
        <v/>
      </c>
      <c r="I2716" s="369" t="str">
        <f>IF('様式第６号(2)'!V387="","",'様式第６号(2)'!V387)</f>
        <v/>
      </c>
      <c r="J2716" s="371" t="str">
        <f>IF('様式第６号(3)'!P380="","",'様式第６号(3)'!P380)</f>
        <v/>
      </c>
      <c r="K2716" s="389"/>
      <c r="L2716" s="389"/>
      <c r="M2716" s="393"/>
      <c r="N2716" s="394"/>
      <c r="O2716" s="353"/>
      <c r="P2716" s="353"/>
      <c r="Q2716" s="357"/>
      <c r="R2716" s="358"/>
    </row>
    <row r="2717" spans="1:22" ht="19.5" customHeight="1" thickBot="1">
      <c r="A2717" s="313"/>
      <c r="B2717" s="398"/>
      <c r="C2717" s="340"/>
      <c r="D2717" s="362"/>
      <c r="E2717" s="362"/>
      <c r="F2717" s="364"/>
      <c r="G2717" s="366"/>
      <c r="H2717" s="368"/>
      <c r="I2717" s="370"/>
      <c r="J2717" s="372"/>
      <c r="K2717" s="390"/>
      <c r="L2717" s="390"/>
      <c r="M2717" s="395"/>
      <c r="N2717" s="396"/>
      <c r="O2717" s="354"/>
      <c r="P2717" s="354"/>
      <c r="Q2717" s="359"/>
      <c r="R2717" s="360"/>
    </row>
    <row r="2718" spans="1:22" ht="28.5" customHeight="1" thickBot="1">
      <c r="A2718" s="313"/>
      <c r="B2718" s="398"/>
      <c r="C2718" s="341"/>
      <c r="D2718" s="12" t="s">
        <v>11</v>
      </c>
      <c r="E2718" s="12" t="s">
        <v>12</v>
      </c>
      <c r="F2718" s="26" t="s">
        <v>13</v>
      </c>
      <c r="G2718" s="334" t="s">
        <v>67</v>
      </c>
      <c r="H2718" s="335"/>
      <c r="I2718" s="42" t="s">
        <v>68</v>
      </c>
      <c r="J2718" s="27" t="s">
        <v>69</v>
      </c>
      <c r="K2718" s="342" t="s">
        <v>70</v>
      </c>
      <c r="L2718" s="342"/>
      <c r="M2718" s="342"/>
      <c r="N2718" s="335"/>
    </row>
    <row r="2719" spans="1:22" ht="41.25" customHeight="1" thickBot="1">
      <c r="A2719" s="313"/>
      <c r="B2719" s="343" t="str">
        <f>IF('様式第６号(2)'!D387="","",'様式第６号(2)'!D387)</f>
        <v/>
      </c>
      <c r="C2719" s="341"/>
      <c r="D2719" s="313" t="s">
        <v>71</v>
      </c>
      <c r="E2719" s="313" t="s">
        <v>72</v>
      </c>
      <c r="F2719" s="315" t="s">
        <v>73</v>
      </c>
      <c r="G2719" s="42" t="s">
        <v>74</v>
      </c>
      <c r="H2719" s="27" t="s">
        <v>75</v>
      </c>
      <c r="I2719" s="42" t="s">
        <v>74</v>
      </c>
      <c r="J2719" s="27" t="s">
        <v>75</v>
      </c>
      <c r="K2719" s="345" t="s">
        <v>57</v>
      </c>
      <c r="L2719" s="346"/>
      <c r="M2719" s="347" t="s">
        <v>76</v>
      </c>
      <c r="N2719" s="346"/>
      <c r="O2719" s="28"/>
      <c r="P2719" s="4"/>
      <c r="Q2719" s="4"/>
    </row>
    <row r="2720" spans="1:22" ht="18.75" customHeight="1">
      <c r="A2720" s="313"/>
      <c r="B2720" s="343"/>
      <c r="C2720" s="29" t="s">
        <v>78</v>
      </c>
      <c r="D2720" s="313"/>
      <c r="E2720" s="313"/>
      <c r="F2720" s="315"/>
      <c r="G2720" s="348" t="s">
        <v>79</v>
      </c>
      <c r="H2720" s="384" t="s">
        <v>80</v>
      </c>
      <c r="I2720" s="387" t="str">
        <f>IF(E2724="","",MIN(G2716,G2724)+SUM(I2716))</f>
        <v/>
      </c>
      <c r="J2720" s="333" t="str">
        <f>IF(E2724="","",MIN(H2716,H2724)+SUM(J2716))</f>
        <v/>
      </c>
      <c r="K2720" s="373" t="str">
        <f>IF('様式第６号(2)'!AB387="","",'様式第６号(2)'!AB387)</f>
        <v/>
      </c>
      <c r="L2720" s="373"/>
      <c r="M2720" s="375" t="str">
        <f>IF('様式第６号(3)'!V380="","",'様式第６号(3)'!V380)</f>
        <v/>
      </c>
      <c r="N2720" s="376"/>
      <c r="P2720" s="4"/>
      <c r="Q2720" s="4"/>
    </row>
    <row r="2721" spans="1:22" ht="19.5" customHeight="1" thickBot="1">
      <c r="A2721" s="313"/>
      <c r="B2721" s="343"/>
      <c r="C2721" s="379" t="str">
        <f>IFERROR(C2717/C2713,"")</f>
        <v/>
      </c>
      <c r="D2721" s="313"/>
      <c r="E2721" s="313"/>
      <c r="F2721" s="315"/>
      <c r="G2721" s="349"/>
      <c r="H2721" s="385"/>
      <c r="I2721" s="328"/>
      <c r="J2721" s="330"/>
      <c r="K2721" s="373"/>
      <c r="L2721" s="373"/>
      <c r="M2721" s="375"/>
      <c r="N2721" s="376"/>
      <c r="P2721" s="4"/>
      <c r="Q2721" s="4"/>
    </row>
    <row r="2722" spans="1:22" ht="15.75" customHeight="1">
      <c r="A2722" s="313"/>
      <c r="B2722" s="343"/>
      <c r="C2722" s="380"/>
      <c r="D2722" s="313"/>
      <c r="E2722" s="313"/>
      <c r="F2722" s="315"/>
      <c r="G2722" s="349"/>
      <c r="H2722" s="385"/>
      <c r="I2722" s="30" t="s">
        <v>35</v>
      </c>
      <c r="J2722" s="31" t="s">
        <v>35</v>
      </c>
      <c r="K2722" s="373"/>
      <c r="L2722" s="373"/>
      <c r="M2722" s="375"/>
      <c r="N2722" s="376"/>
      <c r="P2722" s="4"/>
      <c r="Q2722" s="4"/>
    </row>
    <row r="2723" spans="1:22" ht="18.75" customHeight="1" thickBot="1">
      <c r="A2723" s="313"/>
      <c r="B2723" s="343"/>
      <c r="C2723" s="32" t="s">
        <v>82</v>
      </c>
      <c r="D2723" s="314"/>
      <c r="E2723" s="314"/>
      <c r="F2723" s="316"/>
      <c r="G2723" s="350"/>
      <c r="H2723" s="386"/>
      <c r="I2723" s="54">
        <f>'様式第６号(2)'!$I$18</f>
        <v>0</v>
      </c>
      <c r="J2723" s="55">
        <f>'様式第６号(3)'!$I$18</f>
        <v>0</v>
      </c>
      <c r="K2723" s="373"/>
      <c r="L2723" s="373"/>
      <c r="M2723" s="375"/>
      <c r="N2723" s="376"/>
      <c r="P2723" s="4"/>
      <c r="Q2723" s="4"/>
    </row>
    <row r="2724" spans="1:22" ht="45" customHeight="1">
      <c r="A2724" s="313"/>
      <c r="B2724" s="343"/>
      <c r="C2724" s="379" t="str">
        <f>IF(OR(C2713="",C2717=""),"",IF(AND(C2721&gt;=0.85,C2721&lt;=1.15),"○","×"))</f>
        <v/>
      </c>
      <c r="D2724" s="382" t="str">
        <f>IF(C2713="","",C2713)</f>
        <v/>
      </c>
      <c r="E2724" s="336"/>
      <c r="F2724" s="338" t="str">
        <f>IFERROR(D2724*E2724,"")</f>
        <v/>
      </c>
      <c r="G2724" s="327" t="str">
        <f>IF(F2724&lt;F2716,ROUNDUP(F2724*D2716/ F2716,0),"")</f>
        <v/>
      </c>
      <c r="H2724" s="329" t="str">
        <f>IF(F2724&lt;F2716,ROUNDUP(F2724*E2716/ F2716,0),"")</f>
        <v/>
      </c>
      <c r="I2724" s="331" t="str">
        <f>IFERROR(ROUNDUP(I2720*I2723,0),"")</f>
        <v/>
      </c>
      <c r="J2724" s="333" t="str">
        <f>IFERROR(ROUNDUP(J2720*J2723,0),"")</f>
        <v/>
      </c>
      <c r="K2724" s="373"/>
      <c r="L2724" s="373"/>
      <c r="M2724" s="375"/>
      <c r="N2724" s="376"/>
      <c r="P2724" s="4"/>
      <c r="Q2724" s="4"/>
    </row>
    <row r="2725" spans="1:22" ht="19.5" customHeight="1" thickBot="1">
      <c r="A2725" s="314"/>
      <c r="B2725" s="344"/>
      <c r="C2725" s="381"/>
      <c r="D2725" s="383"/>
      <c r="E2725" s="337"/>
      <c r="F2725" s="339"/>
      <c r="G2725" s="328"/>
      <c r="H2725" s="330"/>
      <c r="I2725" s="332"/>
      <c r="J2725" s="330"/>
      <c r="K2725" s="374"/>
      <c r="L2725" s="374"/>
      <c r="M2725" s="377"/>
      <c r="N2725" s="378"/>
      <c r="P2725" s="33"/>
      <c r="Q2725" s="34"/>
      <c r="R2725" s="34"/>
    </row>
    <row r="2726" spans="1:22" ht="24" customHeight="1" thickBot="1">
      <c r="A2726" s="10" t="s">
        <v>108</v>
      </c>
      <c r="B2726" s="11" t="s">
        <v>84</v>
      </c>
      <c r="C2726" s="12" t="s">
        <v>7</v>
      </c>
      <c r="D2726" s="12" t="s">
        <v>8</v>
      </c>
      <c r="E2726" s="12" t="s">
        <v>9</v>
      </c>
      <c r="F2726" s="13" t="s">
        <v>10</v>
      </c>
      <c r="G2726" s="334" t="s">
        <v>44</v>
      </c>
      <c r="H2726" s="335"/>
      <c r="I2726" s="334" t="s">
        <v>45</v>
      </c>
      <c r="J2726" s="335"/>
      <c r="K2726" s="318" t="s">
        <v>46</v>
      </c>
      <c r="L2726" s="403"/>
      <c r="M2726" s="403"/>
      <c r="N2726" s="319"/>
      <c r="O2726" s="404" t="s">
        <v>47</v>
      </c>
      <c r="P2726" s="404"/>
      <c r="Q2726" s="404"/>
      <c r="R2726" s="346"/>
      <c r="T2726" s="14"/>
      <c r="U2726" s="14"/>
      <c r="V2726" s="14"/>
    </row>
    <row r="2727" spans="1:22" ht="31.5" customHeight="1" thickBot="1">
      <c r="A2727" s="313">
        <v>169</v>
      </c>
      <c r="B2727" s="15" t="s">
        <v>48</v>
      </c>
      <c r="C2727" s="11" t="s">
        <v>49</v>
      </c>
      <c r="D2727" s="313" t="s">
        <v>50</v>
      </c>
      <c r="E2727" s="313" t="s">
        <v>51</v>
      </c>
      <c r="F2727" s="315" t="s">
        <v>52</v>
      </c>
      <c r="G2727" s="16" t="s">
        <v>53</v>
      </c>
      <c r="H2727" s="17" t="s">
        <v>54</v>
      </c>
      <c r="I2727" s="18" t="s">
        <v>53</v>
      </c>
      <c r="J2727" s="17" t="s">
        <v>54</v>
      </c>
      <c r="K2727" s="317" t="s">
        <v>55</v>
      </c>
      <c r="L2727" s="318"/>
      <c r="M2727" s="320" t="s">
        <v>56</v>
      </c>
      <c r="N2727" s="317"/>
      <c r="O2727" s="321" t="s">
        <v>57</v>
      </c>
      <c r="P2727" s="321"/>
      <c r="Q2727" s="323" t="s">
        <v>58</v>
      </c>
      <c r="R2727" s="324"/>
      <c r="T2727" s="19"/>
      <c r="U2727" s="43"/>
      <c r="V2727" s="20"/>
    </row>
    <row r="2728" spans="1:22" ht="24" customHeight="1" thickBot="1">
      <c r="A2728" s="313"/>
      <c r="B2728" s="397" t="str">
        <f>IF('様式第６号(2)'!B389="","",'様式第６号(2)'!B389)</f>
        <v/>
      </c>
      <c r="C2728" s="21" t="s">
        <v>59</v>
      </c>
      <c r="D2728" s="313"/>
      <c r="E2728" s="313"/>
      <c r="F2728" s="315"/>
      <c r="G2728" s="348" t="s">
        <v>60</v>
      </c>
      <c r="H2728" s="399" t="s">
        <v>61</v>
      </c>
      <c r="I2728" s="400" t="s">
        <v>62</v>
      </c>
      <c r="J2728" s="384" t="s">
        <v>63</v>
      </c>
      <c r="K2728" s="319"/>
      <c r="L2728" s="318"/>
      <c r="M2728" s="320"/>
      <c r="N2728" s="317"/>
      <c r="O2728" s="322"/>
      <c r="P2728" s="322"/>
      <c r="Q2728" s="325"/>
      <c r="R2728" s="326"/>
    </row>
    <row r="2729" spans="1:22" ht="17.25" customHeight="1">
      <c r="A2729" s="313"/>
      <c r="B2729" s="398"/>
      <c r="C2729" s="340"/>
      <c r="D2729" s="313"/>
      <c r="E2729" s="313"/>
      <c r="F2729" s="315"/>
      <c r="G2729" s="349"/>
      <c r="H2729" s="385"/>
      <c r="I2729" s="401"/>
      <c r="J2729" s="385"/>
      <c r="K2729" s="388" t="str">
        <f>IFERROR((IF((I2740+J2740)&gt;12000*E2740,ROUNDUP(12000*E2740*I2740/(I2740+J2740),0),"")),"")</f>
        <v/>
      </c>
      <c r="L2729" s="388"/>
      <c r="M2729" s="391" t="str">
        <f>IFERROR((IF((I2740+J2740)&gt;12000*E2740,ROUNDUP(12000*E2740*J2740/(I2740+J2740),0),"")),"")</f>
        <v/>
      </c>
      <c r="N2729" s="392"/>
      <c r="O2729" s="351" t="str">
        <f>IF(AND(I2740="",K2729=""),"",MIN(I2740,K2729)+K2736)</f>
        <v/>
      </c>
      <c r="P2729" s="352"/>
      <c r="Q2729" s="355" t="str">
        <f>IF(AND(J2740="",M2729=""),"",MIN(J2740,M2729)+M2736)</f>
        <v/>
      </c>
      <c r="R2729" s="356"/>
    </row>
    <row r="2730" spans="1:22" ht="15.75" customHeight="1">
      <c r="A2730" s="313"/>
      <c r="B2730" s="398"/>
      <c r="C2730" s="341"/>
      <c r="D2730" s="313"/>
      <c r="E2730" s="313"/>
      <c r="F2730" s="315"/>
      <c r="G2730" s="349"/>
      <c r="H2730" s="385"/>
      <c r="I2730" s="401"/>
      <c r="J2730" s="385"/>
      <c r="K2730" s="389"/>
      <c r="L2730" s="389"/>
      <c r="M2730" s="393"/>
      <c r="N2730" s="394"/>
      <c r="O2730" s="353"/>
      <c r="P2730" s="353"/>
      <c r="Q2730" s="357"/>
      <c r="R2730" s="358"/>
    </row>
    <row r="2731" spans="1:22" ht="19.5" customHeight="1" thickBot="1">
      <c r="A2731" s="313"/>
      <c r="B2731" s="398"/>
      <c r="C2731" s="341"/>
      <c r="D2731" s="314"/>
      <c r="E2731" s="314"/>
      <c r="F2731" s="316"/>
      <c r="G2731" s="350"/>
      <c r="H2731" s="386"/>
      <c r="I2731" s="402"/>
      <c r="J2731" s="386"/>
      <c r="K2731" s="389"/>
      <c r="L2731" s="389"/>
      <c r="M2731" s="393"/>
      <c r="N2731" s="394"/>
      <c r="O2731" s="353"/>
      <c r="P2731" s="353"/>
      <c r="Q2731" s="357"/>
      <c r="R2731" s="358"/>
    </row>
    <row r="2732" spans="1:22" ht="45" customHeight="1">
      <c r="A2732" s="313"/>
      <c r="B2732" s="398"/>
      <c r="C2732" s="25" t="s">
        <v>66</v>
      </c>
      <c r="D2732" s="361" t="str">
        <f>IF('様式第６号(2)'!T389="","",'様式第６号(2)'!T389)</f>
        <v/>
      </c>
      <c r="E2732" s="361" t="str">
        <f>IF('様式第６号(3)'!W382="","",'様式第６号(3)'!W382)</f>
        <v/>
      </c>
      <c r="F2732" s="363" t="str">
        <f>IF(OR(D2732="",E2732=""),"",D2732+E2732)</f>
        <v/>
      </c>
      <c r="G2732" s="365" t="str">
        <f>IF(F2732&lt;=F2740,D2732,"")</f>
        <v/>
      </c>
      <c r="H2732" s="367" t="str">
        <f>IF(F2732&lt;=F2740,E2732,"")</f>
        <v/>
      </c>
      <c r="I2732" s="369" t="str">
        <f>IF('様式第６号(2)'!V389="","",'様式第６号(2)'!V389)</f>
        <v/>
      </c>
      <c r="J2732" s="371" t="str">
        <f>IF('様式第６号(3)'!P382="","",'様式第６号(3)'!P382)</f>
        <v/>
      </c>
      <c r="K2732" s="389"/>
      <c r="L2732" s="389"/>
      <c r="M2732" s="393"/>
      <c r="N2732" s="394"/>
      <c r="O2732" s="353"/>
      <c r="P2732" s="353"/>
      <c r="Q2732" s="357"/>
      <c r="R2732" s="358"/>
    </row>
    <row r="2733" spans="1:22" ht="19.5" customHeight="1" thickBot="1">
      <c r="A2733" s="313"/>
      <c r="B2733" s="398"/>
      <c r="C2733" s="340"/>
      <c r="D2733" s="362"/>
      <c r="E2733" s="362"/>
      <c r="F2733" s="364"/>
      <c r="G2733" s="366"/>
      <c r="H2733" s="368"/>
      <c r="I2733" s="370"/>
      <c r="J2733" s="372"/>
      <c r="K2733" s="390"/>
      <c r="L2733" s="390"/>
      <c r="M2733" s="395"/>
      <c r="N2733" s="396"/>
      <c r="O2733" s="354"/>
      <c r="P2733" s="354"/>
      <c r="Q2733" s="359"/>
      <c r="R2733" s="360"/>
    </row>
    <row r="2734" spans="1:22" ht="28.5" customHeight="1" thickBot="1">
      <c r="A2734" s="313"/>
      <c r="B2734" s="398"/>
      <c r="C2734" s="341"/>
      <c r="D2734" s="12" t="s">
        <v>11</v>
      </c>
      <c r="E2734" s="12" t="s">
        <v>12</v>
      </c>
      <c r="F2734" s="26" t="s">
        <v>13</v>
      </c>
      <c r="G2734" s="334" t="s">
        <v>67</v>
      </c>
      <c r="H2734" s="335"/>
      <c r="I2734" s="42" t="s">
        <v>68</v>
      </c>
      <c r="J2734" s="27" t="s">
        <v>69</v>
      </c>
      <c r="K2734" s="342" t="s">
        <v>70</v>
      </c>
      <c r="L2734" s="342"/>
      <c r="M2734" s="342"/>
      <c r="N2734" s="335"/>
    </row>
    <row r="2735" spans="1:22" ht="41.25" customHeight="1" thickBot="1">
      <c r="A2735" s="313"/>
      <c r="B2735" s="343" t="str">
        <f>IF('様式第６号(2)'!D389="","",'様式第６号(2)'!D389)</f>
        <v/>
      </c>
      <c r="C2735" s="341"/>
      <c r="D2735" s="313" t="s">
        <v>71</v>
      </c>
      <c r="E2735" s="313" t="s">
        <v>72</v>
      </c>
      <c r="F2735" s="315" t="s">
        <v>73</v>
      </c>
      <c r="G2735" s="42" t="s">
        <v>74</v>
      </c>
      <c r="H2735" s="27" t="s">
        <v>75</v>
      </c>
      <c r="I2735" s="42" t="s">
        <v>74</v>
      </c>
      <c r="J2735" s="27" t="s">
        <v>75</v>
      </c>
      <c r="K2735" s="345" t="s">
        <v>57</v>
      </c>
      <c r="L2735" s="346"/>
      <c r="M2735" s="347" t="s">
        <v>76</v>
      </c>
      <c r="N2735" s="346"/>
      <c r="O2735" s="28"/>
      <c r="P2735" s="4"/>
      <c r="Q2735" s="4"/>
      <c r="T2735" s="3"/>
      <c r="U2735" s="3"/>
      <c r="V2735" s="3"/>
    </row>
    <row r="2736" spans="1:22" ht="18.75" customHeight="1">
      <c r="A2736" s="313"/>
      <c r="B2736" s="343"/>
      <c r="C2736" s="29" t="s">
        <v>78</v>
      </c>
      <c r="D2736" s="313"/>
      <c r="E2736" s="313"/>
      <c r="F2736" s="315"/>
      <c r="G2736" s="348" t="s">
        <v>79</v>
      </c>
      <c r="H2736" s="384" t="s">
        <v>80</v>
      </c>
      <c r="I2736" s="387" t="str">
        <f>IF(E2740="","",MIN(G2732,G2740)+SUM(I2732))</f>
        <v/>
      </c>
      <c r="J2736" s="333" t="str">
        <f>IF(E2740="","",MIN(H2732,H2740)+SUM(J2732))</f>
        <v/>
      </c>
      <c r="K2736" s="373" t="str">
        <f>IF('様式第６号(2)'!AB389="","",'様式第６号(2)'!AB389)</f>
        <v/>
      </c>
      <c r="L2736" s="373"/>
      <c r="M2736" s="375" t="str">
        <f>IF('様式第６号(3)'!V382="","",'様式第６号(3)'!V382)</f>
        <v/>
      </c>
      <c r="N2736" s="376"/>
      <c r="P2736" s="4"/>
      <c r="Q2736" s="4"/>
      <c r="T2736" s="3"/>
      <c r="U2736" s="3"/>
      <c r="V2736" s="3"/>
    </row>
    <row r="2737" spans="1:22" ht="19.5" customHeight="1" thickBot="1">
      <c r="A2737" s="313"/>
      <c r="B2737" s="343"/>
      <c r="C2737" s="379" t="str">
        <f>IFERROR(C2733/C2729,"")</f>
        <v/>
      </c>
      <c r="D2737" s="313"/>
      <c r="E2737" s="313"/>
      <c r="F2737" s="315"/>
      <c r="G2737" s="349"/>
      <c r="H2737" s="385"/>
      <c r="I2737" s="328"/>
      <c r="J2737" s="330"/>
      <c r="K2737" s="373"/>
      <c r="L2737" s="373"/>
      <c r="M2737" s="375"/>
      <c r="N2737" s="376"/>
      <c r="P2737" s="4"/>
      <c r="Q2737" s="4"/>
      <c r="T2737" s="3"/>
      <c r="U2737" s="3"/>
      <c r="V2737" s="3"/>
    </row>
    <row r="2738" spans="1:22" ht="15.75" customHeight="1">
      <c r="A2738" s="313"/>
      <c r="B2738" s="343"/>
      <c r="C2738" s="380"/>
      <c r="D2738" s="313"/>
      <c r="E2738" s="313"/>
      <c r="F2738" s="315"/>
      <c r="G2738" s="349"/>
      <c r="H2738" s="385"/>
      <c r="I2738" s="30" t="s">
        <v>35</v>
      </c>
      <c r="J2738" s="31" t="s">
        <v>35</v>
      </c>
      <c r="K2738" s="373"/>
      <c r="L2738" s="373"/>
      <c r="M2738" s="375"/>
      <c r="N2738" s="376"/>
      <c r="P2738" s="4"/>
      <c r="Q2738" s="4"/>
      <c r="T2738" s="3"/>
      <c r="U2738" s="3"/>
      <c r="V2738" s="3"/>
    </row>
    <row r="2739" spans="1:22" ht="18.75" customHeight="1" thickBot="1">
      <c r="A2739" s="313"/>
      <c r="B2739" s="343"/>
      <c r="C2739" s="32" t="s">
        <v>82</v>
      </c>
      <c r="D2739" s="314"/>
      <c r="E2739" s="314"/>
      <c r="F2739" s="316"/>
      <c r="G2739" s="350"/>
      <c r="H2739" s="386"/>
      <c r="I2739" s="54">
        <f>'様式第６号(2)'!$I$18</f>
        <v>0</v>
      </c>
      <c r="J2739" s="55">
        <f>'様式第６号(3)'!$I$18</f>
        <v>0</v>
      </c>
      <c r="K2739" s="373"/>
      <c r="L2739" s="373"/>
      <c r="M2739" s="375"/>
      <c r="N2739" s="376"/>
      <c r="P2739" s="4"/>
      <c r="Q2739" s="4"/>
      <c r="T2739" s="3"/>
      <c r="U2739" s="3"/>
      <c r="V2739" s="3"/>
    </row>
    <row r="2740" spans="1:22" ht="45" customHeight="1">
      <c r="A2740" s="313"/>
      <c r="B2740" s="343"/>
      <c r="C2740" s="379" t="str">
        <f>IF(OR(C2729="",C2733=""),"",IF(AND(C2737&gt;=0.85,C2737&lt;=1.15),"○","×"))</f>
        <v/>
      </c>
      <c r="D2740" s="382" t="str">
        <f>IF(C2729="","",C2729)</f>
        <v/>
      </c>
      <c r="E2740" s="336"/>
      <c r="F2740" s="338" t="str">
        <f>IFERROR(D2740*E2740,"")</f>
        <v/>
      </c>
      <c r="G2740" s="327" t="str">
        <f>IF(F2740&lt;F2732,ROUNDUP(F2740*D2732/ F2732,0),"")</f>
        <v/>
      </c>
      <c r="H2740" s="329" t="str">
        <f>IF(F2740&lt;F2732,ROUNDUP(F2740*E2732/ F2732,0),"")</f>
        <v/>
      </c>
      <c r="I2740" s="331" t="str">
        <f>IFERROR(ROUNDUP(I2736*I2739,0),"")</f>
        <v/>
      </c>
      <c r="J2740" s="333" t="str">
        <f>IFERROR(ROUNDUP(J2736*J2739,0),"")</f>
        <v/>
      </c>
      <c r="K2740" s="373"/>
      <c r="L2740" s="373"/>
      <c r="M2740" s="375"/>
      <c r="N2740" s="376"/>
      <c r="P2740" s="4"/>
      <c r="Q2740" s="4"/>
      <c r="T2740" s="3"/>
      <c r="U2740" s="3"/>
      <c r="V2740" s="3"/>
    </row>
    <row r="2741" spans="1:22" ht="19.5" customHeight="1" thickBot="1">
      <c r="A2741" s="314"/>
      <c r="B2741" s="344"/>
      <c r="C2741" s="381"/>
      <c r="D2741" s="383"/>
      <c r="E2741" s="337"/>
      <c r="F2741" s="339"/>
      <c r="G2741" s="328"/>
      <c r="H2741" s="330"/>
      <c r="I2741" s="332"/>
      <c r="J2741" s="330"/>
      <c r="K2741" s="374"/>
      <c r="L2741" s="374"/>
      <c r="M2741" s="377"/>
      <c r="N2741" s="378"/>
      <c r="P2741" s="33"/>
      <c r="Q2741" s="34"/>
      <c r="R2741" s="34"/>
    </row>
    <row r="2742" spans="1:22" ht="24" customHeight="1" thickBot="1">
      <c r="A2742" s="10" t="s">
        <v>108</v>
      </c>
      <c r="B2742" s="11" t="s">
        <v>84</v>
      </c>
      <c r="C2742" s="12" t="s">
        <v>7</v>
      </c>
      <c r="D2742" s="12" t="s">
        <v>8</v>
      </c>
      <c r="E2742" s="12" t="s">
        <v>9</v>
      </c>
      <c r="F2742" s="13" t="s">
        <v>10</v>
      </c>
      <c r="G2742" s="334" t="s">
        <v>44</v>
      </c>
      <c r="H2742" s="335"/>
      <c r="I2742" s="334" t="s">
        <v>45</v>
      </c>
      <c r="J2742" s="335"/>
      <c r="K2742" s="318" t="s">
        <v>46</v>
      </c>
      <c r="L2742" s="403"/>
      <c r="M2742" s="403"/>
      <c r="N2742" s="319"/>
      <c r="O2742" s="404" t="s">
        <v>47</v>
      </c>
      <c r="P2742" s="404"/>
      <c r="Q2742" s="404"/>
      <c r="R2742" s="346"/>
      <c r="T2742" s="14"/>
      <c r="U2742" s="14"/>
      <c r="V2742" s="14"/>
    </row>
    <row r="2743" spans="1:22" ht="31.5" customHeight="1" thickBot="1">
      <c r="A2743" s="313">
        <v>170</v>
      </c>
      <c r="B2743" s="15" t="s">
        <v>48</v>
      </c>
      <c r="C2743" s="11" t="s">
        <v>49</v>
      </c>
      <c r="D2743" s="313" t="s">
        <v>50</v>
      </c>
      <c r="E2743" s="313" t="s">
        <v>51</v>
      </c>
      <c r="F2743" s="315" t="s">
        <v>52</v>
      </c>
      <c r="G2743" s="16" t="s">
        <v>53</v>
      </c>
      <c r="H2743" s="17" t="s">
        <v>54</v>
      </c>
      <c r="I2743" s="18" t="s">
        <v>53</v>
      </c>
      <c r="J2743" s="17" t="s">
        <v>54</v>
      </c>
      <c r="K2743" s="317" t="s">
        <v>55</v>
      </c>
      <c r="L2743" s="318"/>
      <c r="M2743" s="320" t="s">
        <v>56</v>
      </c>
      <c r="N2743" s="317"/>
      <c r="O2743" s="321" t="s">
        <v>57</v>
      </c>
      <c r="P2743" s="321"/>
      <c r="Q2743" s="323" t="s">
        <v>58</v>
      </c>
      <c r="R2743" s="324"/>
      <c r="T2743" s="19"/>
      <c r="U2743" s="43"/>
      <c r="V2743" s="20"/>
    </row>
    <row r="2744" spans="1:22" ht="24" customHeight="1" thickBot="1">
      <c r="A2744" s="313"/>
      <c r="B2744" s="397" t="str">
        <f>IF('様式第６号(2)'!B391="","",'様式第６号(2)'!B391)</f>
        <v/>
      </c>
      <c r="C2744" s="21" t="s">
        <v>59</v>
      </c>
      <c r="D2744" s="313"/>
      <c r="E2744" s="313"/>
      <c r="F2744" s="315"/>
      <c r="G2744" s="348" t="s">
        <v>60</v>
      </c>
      <c r="H2744" s="399" t="s">
        <v>61</v>
      </c>
      <c r="I2744" s="400" t="s">
        <v>62</v>
      </c>
      <c r="J2744" s="384" t="s">
        <v>63</v>
      </c>
      <c r="K2744" s="319"/>
      <c r="L2744" s="318"/>
      <c r="M2744" s="320"/>
      <c r="N2744" s="317"/>
      <c r="O2744" s="322"/>
      <c r="P2744" s="322"/>
      <c r="Q2744" s="325"/>
      <c r="R2744" s="326"/>
    </row>
    <row r="2745" spans="1:22" ht="17.25" customHeight="1">
      <c r="A2745" s="313"/>
      <c r="B2745" s="398"/>
      <c r="C2745" s="340"/>
      <c r="D2745" s="313"/>
      <c r="E2745" s="313"/>
      <c r="F2745" s="315"/>
      <c r="G2745" s="349"/>
      <c r="H2745" s="385"/>
      <c r="I2745" s="401"/>
      <c r="J2745" s="385"/>
      <c r="K2745" s="388" t="str">
        <f>IFERROR((IF((I2756+J2756)&gt;12000*E2756,ROUNDUP(12000*E2756*I2756/(I2756+J2756),0),"")),"")</f>
        <v/>
      </c>
      <c r="L2745" s="388"/>
      <c r="M2745" s="391" t="str">
        <f>IFERROR((IF((I2756+J2756)&gt;12000*E2756,ROUNDUP(12000*E2756*J2756/(I2756+J2756),0),"")),"")</f>
        <v/>
      </c>
      <c r="N2745" s="392"/>
      <c r="O2745" s="351" t="str">
        <f>IF(AND(I2756="",K2745=""),"",MIN(I2756,K2745)+K2752)</f>
        <v/>
      </c>
      <c r="P2745" s="352"/>
      <c r="Q2745" s="355" t="str">
        <f>IF(AND(J2756="",M2745=""),"",MIN(J2756,M2745)+M2752)</f>
        <v/>
      </c>
      <c r="R2745" s="356"/>
    </row>
    <row r="2746" spans="1:22" ht="15.75" customHeight="1">
      <c r="A2746" s="313"/>
      <c r="B2746" s="398"/>
      <c r="C2746" s="341"/>
      <c r="D2746" s="313"/>
      <c r="E2746" s="313"/>
      <c r="F2746" s="315"/>
      <c r="G2746" s="349"/>
      <c r="H2746" s="385"/>
      <c r="I2746" s="401"/>
      <c r="J2746" s="385"/>
      <c r="K2746" s="389"/>
      <c r="L2746" s="389"/>
      <c r="M2746" s="393"/>
      <c r="N2746" s="394"/>
      <c r="O2746" s="353"/>
      <c r="P2746" s="353"/>
      <c r="Q2746" s="357"/>
      <c r="R2746" s="358"/>
    </row>
    <row r="2747" spans="1:22" ht="19.5" customHeight="1" thickBot="1">
      <c r="A2747" s="313"/>
      <c r="B2747" s="398"/>
      <c r="C2747" s="341"/>
      <c r="D2747" s="314"/>
      <c r="E2747" s="314"/>
      <c r="F2747" s="316"/>
      <c r="G2747" s="350"/>
      <c r="H2747" s="386"/>
      <c r="I2747" s="402"/>
      <c r="J2747" s="386"/>
      <c r="K2747" s="389"/>
      <c r="L2747" s="389"/>
      <c r="M2747" s="393"/>
      <c r="N2747" s="394"/>
      <c r="O2747" s="353"/>
      <c r="P2747" s="353"/>
      <c r="Q2747" s="357"/>
      <c r="R2747" s="358"/>
    </row>
    <row r="2748" spans="1:22" ht="45" customHeight="1">
      <c r="A2748" s="313"/>
      <c r="B2748" s="398"/>
      <c r="C2748" s="25" t="s">
        <v>66</v>
      </c>
      <c r="D2748" s="361" t="str">
        <f>IF('様式第６号(2)'!T391="","",'様式第６号(2)'!T391)</f>
        <v/>
      </c>
      <c r="E2748" s="361" t="str">
        <f>IF('様式第６号(3)'!W384="","",'様式第６号(3)'!W384)</f>
        <v/>
      </c>
      <c r="F2748" s="363" t="str">
        <f>IF(OR(D2748="",E2748=""),"",D2748+E2748)</f>
        <v/>
      </c>
      <c r="G2748" s="365" t="str">
        <f>IF(F2748&lt;=F2756,D2748,"")</f>
        <v/>
      </c>
      <c r="H2748" s="367" t="str">
        <f>IF(F2748&lt;=F2756,E2748,"")</f>
        <v/>
      </c>
      <c r="I2748" s="369" t="str">
        <f>IF('様式第６号(2)'!V391="","",'様式第６号(2)'!V391)</f>
        <v/>
      </c>
      <c r="J2748" s="371" t="str">
        <f>IF('様式第６号(3)'!P384="","",'様式第６号(3)'!P384)</f>
        <v/>
      </c>
      <c r="K2748" s="389"/>
      <c r="L2748" s="389"/>
      <c r="M2748" s="393"/>
      <c r="N2748" s="394"/>
      <c r="O2748" s="353"/>
      <c r="P2748" s="353"/>
      <c r="Q2748" s="357"/>
      <c r="R2748" s="358"/>
    </row>
    <row r="2749" spans="1:22" ht="19.5" customHeight="1" thickBot="1">
      <c r="A2749" s="313"/>
      <c r="B2749" s="398"/>
      <c r="C2749" s="340"/>
      <c r="D2749" s="362"/>
      <c r="E2749" s="362"/>
      <c r="F2749" s="364"/>
      <c r="G2749" s="366"/>
      <c r="H2749" s="368"/>
      <c r="I2749" s="370"/>
      <c r="J2749" s="372"/>
      <c r="K2749" s="390"/>
      <c r="L2749" s="390"/>
      <c r="M2749" s="395"/>
      <c r="N2749" s="396"/>
      <c r="O2749" s="354"/>
      <c r="P2749" s="354"/>
      <c r="Q2749" s="359"/>
      <c r="R2749" s="360"/>
    </row>
    <row r="2750" spans="1:22" ht="28.5" customHeight="1" thickBot="1">
      <c r="A2750" s="313"/>
      <c r="B2750" s="398"/>
      <c r="C2750" s="341"/>
      <c r="D2750" s="12" t="s">
        <v>11</v>
      </c>
      <c r="E2750" s="12" t="s">
        <v>12</v>
      </c>
      <c r="F2750" s="26" t="s">
        <v>13</v>
      </c>
      <c r="G2750" s="334" t="s">
        <v>67</v>
      </c>
      <c r="H2750" s="335"/>
      <c r="I2750" s="42" t="s">
        <v>68</v>
      </c>
      <c r="J2750" s="27" t="s">
        <v>69</v>
      </c>
      <c r="K2750" s="342" t="s">
        <v>70</v>
      </c>
      <c r="L2750" s="342"/>
      <c r="M2750" s="342"/>
      <c r="N2750" s="335"/>
    </row>
    <row r="2751" spans="1:22" ht="41.25" customHeight="1" thickBot="1">
      <c r="A2751" s="313"/>
      <c r="B2751" s="343" t="str">
        <f>IF('様式第６号(2)'!D391="","",'様式第６号(2)'!D391)</f>
        <v/>
      </c>
      <c r="C2751" s="341"/>
      <c r="D2751" s="313" t="s">
        <v>71</v>
      </c>
      <c r="E2751" s="313" t="s">
        <v>72</v>
      </c>
      <c r="F2751" s="315" t="s">
        <v>73</v>
      </c>
      <c r="G2751" s="42" t="s">
        <v>74</v>
      </c>
      <c r="H2751" s="27" t="s">
        <v>75</v>
      </c>
      <c r="I2751" s="42" t="s">
        <v>74</v>
      </c>
      <c r="J2751" s="27" t="s">
        <v>75</v>
      </c>
      <c r="K2751" s="345" t="s">
        <v>57</v>
      </c>
      <c r="L2751" s="346"/>
      <c r="M2751" s="347" t="s">
        <v>76</v>
      </c>
      <c r="N2751" s="346"/>
      <c r="O2751" s="28"/>
      <c r="P2751" s="4"/>
      <c r="Q2751" s="4"/>
    </row>
    <row r="2752" spans="1:22" ht="18.75" customHeight="1">
      <c r="A2752" s="313"/>
      <c r="B2752" s="343"/>
      <c r="C2752" s="29" t="s">
        <v>78</v>
      </c>
      <c r="D2752" s="313"/>
      <c r="E2752" s="313"/>
      <c r="F2752" s="315"/>
      <c r="G2752" s="348" t="s">
        <v>79</v>
      </c>
      <c r="H2752" s="384" t="s">
        <v>80</v>
      </c>
      <c r="I2752" s="387" t="str">
        <f>IF(E2756="","",MIN(G2748,G2756)+SUM(I2748))</f>
        <v/>
      </c>
      <c r="J2752" s="333" t="str">
        <f>IF(E2756="","",MIN(H2748,H2756)+SUM(J2748))</f>
        <v/>
      </c>
      <c r="K2752" s="373" t="str">
        <f>IF('様式第６号(2)'!AB391="","",'様式第６号(2)'!AB391)</f>
        <v/>
      </c>
      <c r="L2752" s="373"/>
      <c r="M2752" s="375" t="str">
        <f>IF('様式第６号(3)'!V384="","",'様式第６号(3)'!V384)</f>
        <v/>
      </c>
      <c r="N2752" s="376"/>
      <c r="P2752" s="4"/>
      <c r="Q2752" s="4"/>
    </row>
    <row r="2753" spans="1:22" ht="19.5" customHeight="1" thickBot="1">
      <c r="A2753" s="313"/>
      <c r="B2753" s="343"/>
      <c r="C2753" s="379" t="str">
        <f>IFERROR(C2749/C2745,"")</f>
        <v/>
      </c>
      <c r="D2753" s="313"/>
      <c r="E2753" s="313"/>
      <c r="F2753" s="315"/>
      <c r="G2753" s="349"/>
      <c r="H2753" s="385"/>
      <c r="I2753" s="328"/>
      <c r="J2753" s="330"/>
      <c r="K2753" s="373"/>
      <c r="L2753" s="373"/>
      <c r="M2753" s="375"/>
      <c r="N2753" s="376"/>
      <c r="P2753" s="4"/>
      <c r="Q2753" s="4"/>
    </row>
    <row r="2754" spans="1:22" ht="15.75" customHeight="1">
      <c r="A2754" s="313"/>
      <c r="B2754" s="343"/>
      <c r="C2754" s="380"/>
      <c r="D2754" s="313"/>
      <c r="E2754" s="313"/>
      <c r="F2754" s="315"/>
      <c r="G2754" s="349"/>
      <c r="H2754" s="385"/>
      <c r="I2754" s="30" t="s">
        <v>35</v>
      </c>
      <c r="J2754" s="31" t="s">
        <v>35</v>
      </c>
      <c r="K2754" s="373"/>
      <c r="L2754" s="373"/>
      <c r="M2754" s="375"/>
      <c r="N2754" s="376"/>
      <c r="P2754" s="4"/>
      <c r="Q2754" s="4"/>
    </row>
    <row r="2755" spans="1:22" ht="18.75" customHeight="1" thickBot="1">
      <c r="A2755" s="313"/>
      <c r="B2755" s="343"/>
      <c r="C2755" s="32" t="s">
        <v>82</v>
      </c>
      <c r="D2755" s="314"/>
      <c r="E2755" s="314"/>
      <c r="F2755" s="316"/>
      <c r="G2755" s="350"/>
      <c r="H2755" s="386"/>
      <c r="I2755" s="54">
        <f>'様式第６号(2)'!$I$18</f>
        <v>0</v>
      </c>
      <c r="J2755" s="55">
        <f>'様式第６号(3)'!$I$18</f>
        <v>0</v>
      </c>
      <c r="K2755" s="373"/>
      <c r="L2755" s="373"/>
      <c r="M2755" s="375"/>
      <c r="N2755" s="376"/>
      <c r="P2755" s="4"/>
      <c r="Q2755" s="4"/>
    </row>
    <row r="2756" spans="1:22" ht="45" customHeight="1">
      <c r="A2756" s="313"/>
      <c r="B2756" s="343"/>
      <c r="C2756" s="379" t="str">
        <f>IF(OR(C2745="",C2749=""),"",IF(AND(C2753&gt;=0.85,C2753&lt;=1.15),"○","×"))</f>
        <v/>
      </c>
      <c r="D2756" s="382" t="str">
        <f>IF(C2745="","",C2745)</f>
        <v/>
      </c>
      <c r="E2756" s="336"/>
      <c r="F2756" s="338" t="str">
        <f>IFERROR(D2756*E2756,"")</f>
        <v/>
      </c>
      <c r="G2756" s="327" t="str">
        <f>IF(F2756&lt;F2748,ROUNDUP(F2756*D2748/ F2748,0),"")</f>
        <v/>
      </c>
      <c r="H2756" s="329" t="str">
        <f>IF(F2756&lt;F2748,ROUNDUP(F2756*E2748/ F2748,0),"")</f>
        <v/>
      </c>
      <c r="I2756" s="331" t="str">
        <f>IFERROR(ROUNDUP(I2752*I2755,0),"")</f>
        <v/>
      </c>
      <c r="J2756" s="333" t="str">
        <f>IFERROR(ROUNDUP(J2752*J2755,0),"")</f>
        <v/>
      </c>
      <c r="K2756" s="373"/>
      <c r="L2756" s="373"/>
      <c r="M2756" s="375"/>
      <c r="N2756" s="376"/>
      <c r="P2756" s="4"/>
      <c r="Q2756" s="4"/>
    </row>
    <row r="2757" spans="1:22" ht="19.5" customHeight="1" thickBot="1">
      <c r="A2757" s="314"/>
      <c r="B2757" s="344"/>
      <c r="C2757" s="381"/>
      <c r="D2757" s="383"/>
      <c r="E2757" s="337"/>
      <c r="F2757" s="339"/>
      <c r="G2757" s="328"/>
      <c r="H2757" s="330"/>
      <c r="I2757" s="332"/>
      <c r="J2757" s="330"/>
      <c r="K2757" s="374"/>
      <c r="L2757" s="374"/>
      <c r="M2757" s="377"/>
      <c r="N2757" s="378"/>
      <c r="P2757" s="33"/>
      <c r="Q2757" s="34"/>
      <c r="R2757" s="34"/>
    </row>
    <row r="2758" spans="1:22" ht="24" customHeight="1" thickBot="1">
      <c r="A2758" s="10" t="s">
        <v>108</v>
      </c>
      <c r="B2758" s="11" t="s">
        <v>84</v>
      </c>
      <c r="C2758" s="12" t="s">
        <v>7</v>
      </c>
      <c r="D2758" s="12" t="s">
        <v>8</v>
      </c>
      <c r="E2758" s="12" t="s">
        <v>9</v>
      </c>
      <c r="F2758" s="13" t="s">
        <v>10</v>
      </c>
      <c r="G2758" s="334" t="s">
        <v>44</v>
      </c>
      <c r="H2758" s="335"/>
      <c r="I2758" s="334" t="s">
        <v>45</v>
      </c>
      <c r="J2758" s="335"/>
      <c r="K2758" s="318" t="s">
        <v>46</v>
      </c>
      <c r="L2758" s="403"/>
      <c r="M2758" s="403"/>
      <c r="N2758" s="319"/>
      <c r="O2758" s="404" t="s">
        <v>47</v>
      </c>
      <c r="P2758" s="404"/>
      <c r="Q2758" s="404"/>
      <c r="R2758" s="346"/>
      <c r="T2758" s="14"/>
      <c r="U2758" s="14"/>
      <c r="V2758" s="14"/>
    </row>
    <row r="2759" spans="1:22" ht="31.5" customHeight="1" thickBot="1">
      <c r="A2759" s="313">
        <v>171</v>
      </c>
      <c r="B2759" s="15" t="s">
        <v>48</v>
      </c>
      <c r="C2759" s="11" t="s">
        <v>49</v>
      </c>
      <c r="D2759" s="313" t="s">
        <v>50</v>
      </c>
      <c r="E2759" s="313" t="s">
        <v>51</v>
      </c>
      <c r="F2759" s="315" t="s">
        <v>52</v>
      </c>
      <c r="G2759" s="16" t="s">
        <v>53</v>
      </c>
      <c r="H2759" s="17" t="s">
        <v>54</v>
      </c>
      <c r="I2759" s="18" t="s">
        <v>53</v>
      </c>
      <c r="J2759" s="17" t="s">
        <v>54</v>
      </c>
      <c r="K2759" s="317" t="s">
        <v>55</v>
      </c>
      <c r="L2759" s="318"/>
      <c r="M2759" s="320" t="s">
        <v>56</v>
      </c>
      <c r="N2759" s="317"/>
      <c r="O2759" s="321" t="s">
        <v>57</v>
      </c>
      <c r="P2759" s="321"/>
      <c r="Q2759" s="323" t="s">
        <v>58</v>
      </c>
      <c r="R2759" s="324"/>
      <c r="T2759" s="19"/>
      <c r="U2759" s="43"/>
      <c r="V2759" s="20"/>
    </row>
    <row r="2760" spans="1:22" ht="24" customHeight="1" thickBot="1">
      <c r="A2760" s="313"/>
      <c r="B2760" s="397" t="str">
        <f>IF('様式第６号(2)'!B393="","",'様式第６号(2)'!B393)</f>
        <v/>
      </c>
      <c r="C2760" s="21" t="s">
        <v>59</v>
      </c>
      <c r="D2760" s="313"/>
      <c r="E2760" s="313"/>
      <c r="F2760" s="315"/>
      <c r="G2760" s="348" t="s">
        <v>60</v>
      </c>
      <c r="H2760" s="399" t="s">
        <v>61</v>
      </c>
      <c r="I2760" s="400" t="s">
        <v>62</v>
      </c>
      <c r="J2760" s="384" t="s">
        <v>63</v>
      </c>
      <c r="K2760" s="319"/>
      <c r="L2760" s="318"/>
      <c r="M2760" s="320"/>
      <c r="N2760" s="317"/>
      <c r="O2760" s="322"/>
      <c r="P2760" s="322"/>
      <c r="Q2760" s="325"/>
      <c r="R2760" s="326"/>
    </row>
    <row r="2761" spans="1:22" ht="17.25" customHeight="1">
      <c r="A2761" s="313"/>
      <c r="B2761" s="398"/>
      <c r="C2761" s="340"/>
      <c r="D2761" s="313"/>
      <c r="E2761" s="313"/>
      <c r="F2761" s="315"/>
      <c r="G2761" s="349"/>
      <c r="H2761" s="385"/>
      <c r="I2761" s="401"/>
      <c r="J2761" s="385"/>
      <c r="K2761" s="388" t="str">
        <f>IFERROR((IF((I2772+J2772)&gt;12000*E2772,ROUNDUP(12000*E2772*I2772/(I2772+J2772),0),"")),"")</f>
        <v/>
      </c>
      <c r="L2761" s="388"/>
      <c r="M2761" s="391" t="str">
        <f>IFERROR((IF((I2772+J2772)&gt;12000*E2772,ROUNDUP(12000*E2772*J2772/(I2772+J2772),0),"")),"")</f>
        <v/>
      </c>
      <c r="N2761" s="392"/>
      <c r="O2761" s="351" t="str">
        <f>IF(AND(I2772="",K2761=""),"",MIN(I2772,K2761)+K2768)</f>
        <v/>
      </c>
      <c r="P2761" s="352"/>
      <c r="Q2761" s="355" t="str">
        <f>IF(AND(J2772="",M2761=""),"",MIN(J2772,M2761)+M2768)</f>
        <v/>
      </c>
      <c r="R2761" s="356"/>
    </row>
    <row r="2762" spans="1:22" ht="15.75" customHeight="1">
      <c r="A2762" s="313"/>
      <c r="B2762" s="398"/>
      <c r="C2762" s="341"/>
      <c r="D2762" s="313"/>
      <c r="E2762" s="313"/>
      <c r="F2762" s="315"/>
      <c r="G2762" s="349"/>
      <c r="H2762" s="385"/>
      <c r="I2762" s="401"/>
      <c r="J2762" s="385"/>
      <c r="K2762" s="389"/>
      <c r="L2762" s="389"/>
      <c r="M2762" s="393"/>
      <c r="N2762" s="394"/>
      <c r="O2762" s="353"/>
      <c r="P2762" s="353"/>
      <c r="Q2762" s="357"/>
      <c r="R2762" s="358"/>
    </row>
    <row r="2763" spans="1:22" ht="19.5" customHeight="1" thickBot="1">
      <c r="A2763" s="313"/>
      <c r="B2763" s="398"/>
      <c r="C2763" s="341"/>
      <c r="D2763" s="314"/>
      <c r="E2763" s="314"/>
      <c r="F2763" s="316"/>
      <c r="G2763" s="350"/>
      <c r="H2763" s="386"/>
      <c r="I2763" s="402"/>
      <c r="J2763" s="386"/>
      <c r="K2763" s="389"/>
      <c r="L2763" s="389"/>
      <c r="M2763" s="393"/>
      <c r="N2763" s="394"/>
      <c r="O2763" s="353"/>
      <c r="P2763" s="353"/>
      <c r="Q2763" s="357"/>
      <c r="R2763" s="358"/>
    </row>
    <row r="2764" spans="1:22" ht="45" customHeight="1">
      <c r="A2764" s="313"/>
      <c r="B2764" s="398"/>
      <c r="C2764" s="25" t="s">
        <v>66</v>
      </c>
      <c r="D2764" s="361" t="str">
        <f>IF('様式第６号(2)'!T393="","",'様式第６号(2)'!T393)</f>
        <v/>
      </c>
      <c r="E2764" s="361" t="str">
        <f>IF('様式第６号(3)'!W386="","",'様式第６号(3)'!W386)</f>
        <v/>
      </c>
      <c r="F2764" s="363" t="str">
        <f>IF(OR(D2764="",E2764=""),"",D2764+E2764)</f>
        <v/>
      </c>
      <c r="G2764" s="365" t="str">
        <f>IF(F2764&lt;=F2772,D2764,"")</f>
        <v/>
      </c>
      <c r="H2764" s="367" t="str">
        <f>IF(F2764&lt;=F2772,E2764,"")</f>
        <v/>
      </c>
      <c r="I2764" s="369" t="str">
        <f>IF('様式第６号(2)'!V393="","",'様式第６号(2)'!V393)</f>
        <v/>
      </c>
      <c r="J2764" s="371" t="str">
        <f>IF('様式第６号(3)'!P386="","",'様式第６号(3)'!P386)</f>
        <v/>
      </c>
      <c r="K2764" s="389"/>
      <c r="L2764" s="389"/>
      <c r="M2764" s="393"/>
      <c r="N2764" s="394"/>
      <c r="O2764" s="353"/>
      <c r="P2764" s="353"/>
      <c r="Q2764" s="357"/>
      <c r="R2764" s="358"/>
    </row>
    <row r="2765" spans="1:22" ht="19.5" customHeight="1" thickBot="1">
      <c r="A2765" s="313"/>
      <c r="B2765" s="398"/>
      <c r="C2765" s="340"/>
      <c r="D2765" s="362"/>
      <c r="E2765" s="362"/>
      <c r="F2765" s="364"/>
      <c r="G2765" s="366"/>
      <c r="H2765" s="368"/>
      <c r="I2765" s="370"/>
      <c r="J2765" s="372"/>
      <c r="K2765" s="390"/>
      <c r="L2765" s="390"/>
      <c r="M2765" s="395"/>
      <c r="N2765" s="396"/>
      <c r="O2765" s="354"/>
      <c r="P2765" s="354"/>
      <c r="Q2765" s="359"/>
      <c r="R2765" s="360"/>
    </row>
    <row r="2766" spans="1:22" ht="28.5" customHeight="1" thickBot="1">
      <c r="A2766" s="313"/>
      <c r="B2766" s="398"/>
      <c r="C2766" s="341"/>
      <c r="D2766" s="12" t="s">
        <v>11</v>
      </c>
      <c r="E2766" s="12" t="s">
        <v>12</v>
      </c>
      <c r="F2766" s="26" t="s">
        <v>13</v>
      </c>
      <c r="G2766" s="334" t="s">
        <v>67</v>
      </c>
      <c r="H2766" s="335"/>
      <c r="I2766" s="42" t="s">
        <v>68</v>
      </c>
      <c r="J2766" s="27" t="s">
        <v>69</v>
      </c>
      <c r="K2766" s="342" t="s">
        <v>70</v>
      </c>
      <c r="L2766" s="342"/>
      <c r="M2766" s="342"/>
      <c r="N2766" s="335"/>
    </row>
    <row r="2767" spans="1:22" ht="41.25" customHeight="1" thickBot="1">
      <c r="A2767" s="313"/>
      <c r="B2767" s="343" t="str">
        <f>IF('様式第６号(2)'!D393="","",'様式第６号(2)'!D393)</f>
        <v/>
      </c>
      <c r="C2767" s="341"/>
      <c r="D2767" s="313" t="s">
        <v>71</v>
      </c>
      <c r="E2767" s="313" t="s">
        <v>72</v>
      </c>
      <c r="F2767" s="315" t="s">
        <v>73</v>
      </c>
      <c r="G2767" s="42" t="s">
        <v>74</v>
      </c>
      <c r="H2767" s="27" t="s">
        <v>75</v>
      </c>
      <c r="I2767" s="42" t="s">
        <v>74</v>
      </c>
      <c r="J2767" s="27" t="s">
        <v>75</v>
      </c>
      <c r="K2767" s="345" t="s">
        <v>57</v>
      </c>
      <c r="L2767" s="346"/>
      <c r="M2767" s="347" t="s">
        <v>76</v>
      </c>
      <c r="N2767" s="346"/>
      <c r="O2767" s="28"/>
      <c r="P2767" s="4"/>
      <c r="Q2767" s="4"/>
    </row>
    <row r="2768" spans="1:22" ht="18.75" customHeight="1">
      <c r="A2768" s="313"/>
      <c r="B2768" s="343"/>
      <c r="C2768" s="29" t="s">
        <v>78</v>
      </c>
      <c r="D2768" s="313"/>
      <c r="E2768" s="313"/>
      <c r="F2768" s="315"/>
      <c r="G2768" s="348" t="s">
        <v>79</v>
      </c>
      <c r="H2768" s="384" t="s">
        <v>80</v>
      </c>
      <c r="I2768" s="387" t="str">
        <f>IF(E2772="","",MIN(G2764,G2772)+SUM(I2764))</f>
        <v/>
      </c>
      <c r="J2768" s="333" t="str">
        <f>IF(E2772="","",MIN(H2764,H2772)+SUM(J2764))</f>
        <v/>
      </c>
      <c r="K2768" s="373" t="str">
        <f>IF('様式第６号(2)'!AB393="","",'様式第６号(2)'!AB393)</f>
        <v/>
      </c>
      <c r="L2768" s="373"/>
      <c r="M2768" s="375" t="str">
        <f>IF('様式第６号(3)'!V386="","",'様式第６号(3)'!V386)</f>
        <v/>
      </c>
      <c r="N2768" s="376"/>
      <c r="P2768" s="4"/>
      <c r="Q2768" s="4"/>
    </row>
    <row r="2769" spans="1:22" ht="19.5" customHeight="1" thickBot="1">
      <c r="A2769" s="313"/>
      <c r="B2769" s="343"/>
      <c r="C2769" s="379" t="str">
        <f>IFERROR(C2765/C2761,"")</f>
        <v/>
      </c>
      <c r="D2769" s="313"/>
      <c r="E2769" s="313"/>
      <c r="F2769" s="315"/>
      <c r="G2769" s="349"/>
      <c r="H2769" s="385"/>
      <c r="I2769" s="328"/>
      <c r="J2769" s="330"/>
      <c r="K2769" s="373"/>
      <c r="L2769" s="373"/>
      <c r="M2769" s="375"/>
      <c r="N2769" s="376"/>
      <c r="P2769" s="4"/>
      <c r="Q2769" s="4"/>
    </row>
    <row r="2770" spans="1:22" ht="15.75" customHeight="1">
      <c r="A2770" s="313"/>
      <c r="B2770" s="343"/>
      <c r="C2770" s="380"/>
      <c r="D2770" s="313"/>
      <c r="E2770" s="313"/>
      <c r="F2770" s="315"/>
      <c r="G2770" s="349"/>
      <c r="H2770" s="385"/>
      <c r="I2770" s="30" t="s">
        <v>35</v>
      </c>
      <c r="J2770" s="31" t="s">
        <v>35</v>
      </c>
      <c r="K2770" s="373"/>
      <c r="L2770" s="373"/>
      <c r="M2770" s="375"/>
      <c r="N2770" s="376"/>
      <c r="P2770" s="4"/>
      <c r="Q2770" s="4"/>
    </row>
    <row r="2771" spans="1:22" ht="18.75" customHeight="1" thickBot="1">
      <c r="A2771" s="313"/>
      <c r="B2771" s="343"/>
      <c r="C2771" s="32" t="s">
        <v>82</v>
      </c>
      <c r="D2771" s="314"/>
      <c r="E2771" s="314"/>
      <c r="F2771" s="316"/>
      <c r="G2771" s="350"/>
      <c r="H2771" s="386"/>
      <c r="I2771" s="54">
        <f>'様式第６号(2)'!$I$18</f>
        <v>0</v>
      </c>
      <c r="J2771" s="55">
        <f>'様式第６号(3)'!$I$18</f>
        <v>0</v>
      </c>
      <c r="K2771" s="373"/>
      <c r="L2771" s="373"/>
      <c r="M2771" s="375"/>
      <c r="N2771" s="376"/>
      <c r="P2771" s="4"/>
      <c r="Q2771" s="4"/>
    </row>
    <row r="2772" spans="1:22" ht="45" customHeight="1">
      <c r="A2772" s="313"/>
      <c r="B2772" s="343"/>
      <c r="C2772" s="379" t="str">
        <f>IF(OR(C2761="",C2765=""),"",IF(AND(C2769&gt;=0.85,C2769&lt;=1.15),"○","×"))</f>
        <v/>
      </c>
      <c r="D2772" s="382" t="str">
        <f>IF(C2761="","",C2761)</f>
        <v/>
      </c>
      <c r="E2772" s="336"/>
      <c r="F2772" s="338" t="str">
        <f>IFERROR(D2772*E2772,"")</f>
        <v/>
      </c>
      <c r="G2772" s="327" t="str">
        <f>IF(F2772&lt;F2764,ROUNDUP(F2772*D2764/ F2764,0),"")</f>
        <v/>
      </c>
      <c r="H2772" s="329" t="str">
        <f>IF(F2772&lt;F2764,ROUNDUP(F2772*E2764/ F2764,0),"")</f>
        <v/>
      </c>
      <c r="I2772" s="331" t="str">
        <f>IFERROR(ROUNDUP(I2768*I2771,0),"")</f>
        <v/>
      </c>
      <c r="J2772" s="333" t="str">
        <f>IFERROR(ROUNDUP(J2768*J2771,0),"")</f>
        <v/>
      </c>
      <c r="K2772" s="373"/>
      <c r="L2772" s="373"/>
      <c r="M2772" s="375"/>
      <c r="N2772" s="376"/>
      <c r="P2772" s="4"/>
      <c r="Q2772" s="4"/>
    </row>
    <row r="2773" spans="1:22" ht="19.5" customHeight="1" thickBot="1">
      <c r="A2773" s="314"/>
      <c r="B2773" s="344"/>
      <c r="C2773" s="381"/>
      <c r="D2773" s="383"/>
      <c r="E2773" s="337"/>
      <c r="F2773" s="339"/>
      <c r="G2773" s="328"/>
      <c r="H2773" s="330"/>
      <c r="I2773" s="332"/>
      <c r="J2773" s="330"/>
      <c r="K2773" s="374"/>
      <c r="L2773" s="374"/>
      <c r="M2773" s="377"/>
      <c r="N2773" s="378"/>
      <c r="P2773" s="33"/>
      <c r="Q2773" s="34"/>
      <c r="R2773" s="34"/>
    </row>
    <row r="2774" spans="1:22" ht="24" customHeight="1" thickBot="1">
      <c r="A2774" s="10" t="s">
        <v>108</v>
      </c>
      <c r="B2774" s="11" t="s">
        <v>84</v>
      </c>
      <c r="C2774" s="12" t="s">
        <v>7</v>
      </c>
      <c r="D2774" s="12" t="s">
        <v>8</v>
      </c>
      <c r="E2774" s="12" t="s">
        <v>9</v>
      </c>
      <c r="F2774" s="13" t="s">
        <v>10</v>
      </c>
      <c r="G2774" s="334" t="s">
        <v>44</v>
      </c>
      <c r="H2774" s="335"/>
      <c r="I2774" s="334" t="s">
        <v>45</v>
      </c>
      <c r="J2774" s="335"/>
      <c r="K2774" s="318" t="s">
        <v>46</v>
      </c>
      <c r="L2774" s="403"/>
      <c r="M2774" s="403"/>
      <c r="N2774" s="319"/>
      <c r="O2774" s="404" t="s">
        <v>47</v>
      </c>
      <c r="P2774" s="404"/>
      <c r="Q2774" s="404"/>
      <c r="R2774" s="346"/>
      <c r="T2774" s="14"/>
      <c r="U2774" s="14"/>
      <c r="V2774" s="14"/>
    </row>
    <row r="2775" spans="1:22" ht="31.5" customHeight="1" thickBot="1">
      <c r="A2775" s="313">
        <v>172</v>
      </c>
      <c r="B2775" s="15" t="s">
        <v>48</v>
      </c>
      <c r="C2775" s="11" t="s">
        <v>49</v>
      </c>
      <c r="D2775" s="313" t="s">
        <v>50</v>
      </c>
      <c r="E2775" s="313" t="s">
        <v>51</v>
      </c>
      <c r="F2775" s="315" t="s">
        <v>52</v>
      </c>
      <c r="G2775" s="16" t="s">
        <v>53</v>
      </c>
      <c r="H2775" s="17" t="s">
        <v>54</v>
      </c>
      <c r="I2775" s="18" t="s">
        <v>53</v>
      </c>
      <c r="J2775" s="17" t="s">
        <v>54</v>
      </c>
      <c r="K2775" s="317" t="s">
        <v>55</v>
      </c>
      <c r="L2775" s="318"/>
      <c r="M2775" s="320" t="s">
        <v>56</v>
      </c>
      <c r="N2775" s="317"/>
      <c r="O2775" s="321" t="s">
        <v>57</v>
      </c>
      <c r="P2775" s="321"/>
      <c r="Q2775" s="323" t="s">
        <v>58</v>
      </c>
      <c r="R2775" s="324"/>
      <c r="T2775" s="19"/>
      <c r="U2775" s="43"/>
      <c r="V2775" s="20"/>
    </row>
    <row r="2776" spans="1:22" ht="24" customHeight="1" thickBot="1">
      <c r="A2776" s="313"/>
      <c r="B2776" s="397" t="str">
        <f>IF('様式第６号(2)'!B395="","",'様式第６号(2)'!B395)</f>
        <v/>
      </c>
      <c r="C2776" s="21" t="s">
        <v>59</v>
      </c>
      <c r="D2776" s="313"/>
      <c r="E2776" s="313"/>
      <c r="F2776" s="315"/>
      <c r="G2776" s="348" t="s">
        <v>60</v>
      </c>
      <c r="H2776" s="399" t="s">
        <v>61</v>
      </c>
      <c r="I2776" s="400" t="s">
        <v>62</v>
      </c>
      <c r="J2776" s="384" t="s">
        <v>63</v>
      </c>
      <c r="K2776" s="319"/>
      <c r="L2776" s="318"/>
      <c r="M2776" s="320"/>
      <c r="N2776" s="317"/>
      <c r="O2776" s="322"/>
      <c r="P2776" s="322"/>
      <c r="Q2776" s="325"/>
      <c r="R2776" s="326"/>
    </row>
    <row r="2777" spans="1:22" ht="17.25" customHeight="1">
      <c r="A2777" s="313"/>
      <c r="B2777" s="398"/>
      <c r="C2777" s="340"/>
      <c r="D2777" s="313"/>
      <c r="E2777" s="313"/>
      <c r="F2777" s="315"/>
      <c r="G2777" s="349"/>
      <c r="H2777" s="385"/>
      <c r="I2777" s="401"/>
      <c r="J2777" s="385"/>
      <c r="K2777" s="388" t="str">
        <f>IFERROR((IF((I2788+J2788)&gt;12000*E2788,ROUNDUP(12000*E2788*I2788/(I2788+J2788),0),"")),"")</f>
        <v/>
      </c>
      <c r="L2777" s="388"/>
      <c r="M2777" s="391" t="str">
        <f>IFERROR((IF((I2788+J2788)&gt;12000*E2788,ROUNDUP(12000*E2788*J2788/(I2788+J2788),0),"")),"")</f>
        <v/>
      </c>
      <c r="N2777" s="392"/>
      <c r="O2777" s="351" t="str">
        <f>IF(AND(I2788="",K2777=""),"",MIN(I2788,K2777)+K2784)</f>
        <v/>
      </c>
      <c r="P2777" s="352"/>
      <c r="Q2777" s="355" t="str">
        <f>IF(AND(J2788="",M2777=""),"",MIN(J2788,M2777)+M2784)</f>
        <v/>
      </c>
      <c r="R2777" s="356"/>
    </row>
    <row r="2778" spans="1:22" ht="15.75" customHeight="1">
      <c r="A2778" s="313"/>
      <c r="B2778" s="398"/>
      <c r="C2778" s="341"/>
      <c r="D2778" s="313"/>
      <c r="E2778" s="313"/>
      <c r="F2778" s="315"/>
      <c r="G2778" s="349"/>
      <c r="H2778" s="385"/>
      <c r="I2778" s="401"/>
      <c r="J2778" s="385"/>
      <c r="K2778" s="389"/>
      <c r="L2778" s="389"/>
      <c r="M2778" s="393"/>
      <c r="N2778" s="394"/>
      <c r="O2778" s="353"/>
      <c r="P2778" s="353"/>
      <c r="Q2778" s="357"/>
      <c r="R2778" s="358"/>
    </row>
    <row r="2779" spans="1:22" ht="19.5" customHeight="1" thickBot="1">
      <c r="A2779" s="313"/>
      <c r="B2779" s="398"/>
      <c r="C2779" s="341"/>
      <c r="D2779" s="314"/>
      <c r="E2779" s="314"/>
      <c r="F2779" s="316"/>
      <c r="G2779" s="350"/>
      <c r="H2779" s="386"/>
      <c r="I2779" s="402"/>
      <c r="J2779" s="386"/>
      <c r="K2779" s="389"/>
      <c r="L2779" s="389"/>
      <c r="M2779" s="393"/>
      <c r="N2779" s="394"/>
      <c r="O2779" s="353"/>
      <c r="P2779" s="353"/>
      <c r="Q2779" s="357"/>
      <c r="R2779" s="358"/>
    </row>
    <row r="2780" spans="1:22" ht="45" customHeight="1">
      <c r="A2780" s="313"/>
      <c r="B2780" s="398"/>
      <c r="C2780" s="25" t="s">
        <v>66</v>
      </c>
      <c r="D2780" s="361" t="str">
        <f>IF('様式第６号(2)'!T395="","",'様式第６号(2)'!T395)</f>
        <v/>
      </c>
      <c r="E2780" s="361" t="str">
        <f>IF('様式第６号(3)'!W388="","",'様式第６号(3)'!W388)</f>
        <v/>
      </c>
      <c r="F2780" s="363" t="str">
        <f>IF(OR(D2780="",E2780=""),"",D2780+E2780)</f>
        <v/>
      </c>
      <c r="G2780" s="365" t="str">
        <f>IF(F2780&lt;=F2788,D2780,"")</f>
        <v/>
      </c>
      <c r="H2780" s="367" t="str">
        <f>IF(F2780&lt;=F2788,E2780,"")</f>
        <v/>
      </c>
      <c r="I2780" s="369" t="str">
        <f>IF('様式第６号(2)'!V395="","",'様式第６号(2)'!V395)</f>
        <v/>
      </c>
      <c r="J2780" s="371" t="str">
        <f>IF('様式第６号(3)'!P388="","",'様式第６号(3)'!P388)</f>
        <v/>
      </c>
      <c r="K2780" s="389"/>
      <c r="L2780" s="389"/>
      <c r="M2780" s="393"/>
      <c r="N2780" s="394"/>
      <c r="O2780" s="353"/>
      <c r="P2780" s="353"/>
      <c r="Q2780" s="357"/>
      <c r="R2780" s="358"/>
    </row>
    <row r="2781" spans="1:22" ht="19.5" customHeight="1" thickBot="1">
      <c r="A2781" s="313"/>
      <c r="B2781" s="398"/>
      <c r="C2781" s="340"/>
      <c r="D2781" s="362"/>
      <c r="E2781" s="362"/>
      <c r="F2781" s="364"/>
      <c r="G2781" s="366"/>
      <c r="H2781" s="368"/>
      <c r="I2781" s="370"/>
      <c r="J2781" s="372"/>
      <c r="K2781" s="390"/>
      <c r="L2781" s="390"/>
      <c r="M2781" s="395"/>
      <c r="N2781" s="396"/>
      <c r="O2781" s="354"/>
      <c r="P2781" s="354"/>
      <c r="Q2781" s="359"/>
      <c r="R2781" s="360"/>
    </row>
    <row r="2782" spans="1:22" ht="28.5" customHeight="1" thickBot="1">
      <c r="A2782" s="313"/>
      <c r="B2782" s="398"/>
      <c r="C2782" s="341"/>
      <c r="D2782" s="12" t="s">
        <v>11</v>
      </c>
      <c r="E2782" s="12" t="s">
        <v>12</v>
      </c>
      <c r="F2782" s="26" t="s">
        <v>13</v>
      </c>
      <c r="G2782" s="334" t="s">
        <v>67</v>
      </c>
      <c r="H2782" s="335"/>
      <c r="I2782" s="42" t="s">
        <v>68</v>
      </c>
      <c r="J2782" s="27" t="s">
        <v>69</v>
      </c>
      <c r="K2782" s="342" t="s">
        <v>70</v>
      </c>
      <c r="L2782" s="342"/>
      <c r="M2782" s="342"/>
      <c r="N2782" s="335"/>
    </row>
    <row r="2783" spans="1:22" ht="41.25" customHeight="1" thickBot="1">
      <c r="A2783" s="313"/>
      <c r="B2783" s="343" t="str">
        <f>IF('様式第６号(2)'!D395="","",'様式第６号(2)'!D395)</f>
        <v/>
      </c>
      <c r="C2783" s="341"/>
      <c r="D2783" s="313" t="s">
        <v>71</v>
      </c>
      <c r="E2783" s="313" t="s">
        <v>72</v>
      </c>
      <c r="F2783" s="315" t="s">
        <v>73</v>
      </c>
      <c r="G2783" s="42" t="s">
        <v>74</v>
      </c>
      <c r="H2783" s="27" t="s">
        <v>75</v>
      </c>
      <c r="I2783" s="42" t="s">
        <v>74</v>
      </c>
      <c r="J2783" s="27" t="s">
        <v>75</v>
      </c>
      <c r="K2783" s="345" t="s">
        <v>57</v>
      </c>
      <c r="L2783" s="346"/>
      <c r="M2783" s="347" t="s">
        <v>76</v>
      </c>
      <c r="N2783" s="346"/>
      <c r="O2783" s="28"/>
      <c r="P2783" s="4"/>
      <c r="Q2783" s="4"/>
      <c r="T2783" s="3"/>
      <c r="U2783" s="3"/>
      <c r="V2783" s="3"/>
    </row>
    <row r="2784" spans="1:22" ht="18.75" customHeight="1">
      <c r="A2784" s="313"/>
      <c r="B2784" s="343"/>
      <c r="C2784" s="29" t="s">
        <v>78</v>
      </c>
      <c r="D2784" s="313"/>
      <c r="E2784" s="313"/>
      <c r="F2784" s="315"/>
      <c r="G2784" s="348" t="s">
        <v>79</v>
      </c>
      <c r="H2784" s="384" t="s">
        <v>80</v>
      </c>
      <c r="I2784" s="387" t="str">
        <f>IF(E2788="","",MIN(G2780,G2788)+SUM(I2780))</f>
        <v/>
      </c>
      <c r="J2784" s="333" t="str">
        <f>IF(E2788="","",MIN(H2780,H2788)+SUM(J2780))</f>
        <v/>
      </c>
      <c r="K2784" s="373" t="str">
        <f>IF('様式第６号(2)'!AB395="","",'様式第６号(2)'!AB395)</f>
        <v/>
      </c>
      <c r="L2784" s="373"/>
      <c r="M2784" s="375" t="str">
        <f>IF('様式第６号(3)'!V388="","",'様式第６号(3)'!V388)</f>
        <v/>
      </c>
      <c r="N2784" s="376"/>
      <c r="P2784" s="4"/>
      <c r="Q2784" s="4"/>
      <c r="T2784" s="3"/>
      <c r="U2784" s="3"/>
      <c r="V2784" s="3"/>
    </row>
    <row r="2785" spans="1:22" ht="19.5" customHeight="1" thickBot="1">
      <c r="A2785" s="313"/>
      <c r="B2785" s="343"/>
      <c r="C2785" s="379" t="str">
        <f>IFERROR(C2781/C2777,"")</f>
        <v/>
      </c>
      <c r="D2785" s="313"/>
      <c r="E2785" s="313"/>
      <c r="F2785" s="315"/>
      <c r="G2785" s="349"/>
      <c r="H2785" s="385"/>
      <c r="I2785" s="328"/>
      <c r="J2785" s="330"/>
      <c r="K2785" s="373"/>
      <c r="L2785" s="373"/>
      <c r="M2785" s="375"/>
      <c r="N2785" s="376"/>
      <c r="P2785" s="4"/>
      <c r="Q2785" s="4"/>
      <c r="T2785" s="3"/>
      <c r="U2785" s="3"/>
      <c r="V2785" s="3"/>
    </row>
    <row r="2786" spans="1:22" ht="15.75" customHeight="1">
      <c r="A2786" s="313"/>
      <c r="B2786" s="343"/>
      <c r="C2786" s="380"/>
      <c r="D2786" s="313"/>
      <c r="E2786" s="313"/>
      <c r="F2786" s="315"/>
      <c r="G2786" s="349"/>
      <c r="H2786" s="385"/>
      <c r="I2786" s="30" t="s">
        <v>35</v>
      </c>
      <c r="J2786" s="31" t="s">
        <v>35</v>
      </c>
      <c r="K2786" s="373"/>
      <c r="L2786" s="373"/>
      <c r="M2786" s="375"/>
      <c r="N2786" s="376"/>
      <c r="P2786" s="4"/>
      <c r="Q2786" s="4"/>
      <c r="T2786" s="3"/>
      <c r="U2786" s="3"/>
      <c r="V2786" s="3"/>
    </row>
    <row r="2787" spans="1:22" ht="18.75" customHeight="1" thickBot="1">
      <c r="A2787" s="313"/>
      <c r="B2787" s="343"/>
      <c r="C2787" s="32" t="s">
        <v>82</v>
      </c>
      <c r="D2787" s="314"/>
      <c r="E2787" s="314"/>
      <c r="F2787" s="316"/>
      <c r="G2787" s="350"/>
      <c r="H2787" s="386"/>
      <c r="I2787" s="54">
        <f>'様式第６号(2)'!$I$18</f>
        <v>0</v>
      </c>
      <c r="J2787" s="55">
        <f>'様式第６号(3)'!$I$18</f>
        <v>0</v>
      </c>
      <c r="K2787" s="373"/>
      <c r="L2787" s="373"/>
      <c r="M2787" s="375"/>
      <c r="N2787" s="376"/>
      <c r="P2787" s="4"/>
      <c r="Q2787" s="4"/>
      <c r="T2787" s="3"/>
      <c r="U2787" s="3"/>
      <c r="V2787" s="3"/>
    </row>
    <row r="2788" spans="1:22" ht="45" customHeight="1">
      <c r="A2788" s="313"/>
      <c r="B2788" s="343"/>
      <c r="C2788" s="379" t="str">
        <f>IF(OR(C2777="",C2781=""),"",IF(AND(C2785&gt;=0.85,C2785&lt;=1.15),"○","×"))</f>
        <v/>
      </c>
      <c r="D2788" s="382" t="str">
        <f>IF(C2777="","",C2777)</f>
        <v/>
      </c>
      <c r="E2788" s="336"/>
      <c r="F2788" s="338" t="str">
        <f>IFERROR(D2788*E2788,"")</f>
        <v/>
      </c>
      <c r="G2788" s="327" t="str">
        <f>IF(F2788&lt;F2780,ROUNDUP(F2788*D2780/ F2780,0),"")</f>
        <v/>
      </c>
      <c r="H2788" s="329" t="str">
        <f>IF(F2788&lt;F2780,ROUNDUP(F2788*E2780/ F2780,0),"")</f>
        <v/>
      </c>
      <c r="I2788" s="331" t="str">
        <f>IFERROR(ROUNDUP(I2784*I2787,0),"")</f>
        <v/>
      </c>
      <c r="J2788" s="333" t="str">
        <f>IFERROR(ROUNDUP(J2784*J2787,0),"")</f>
        <v/>
      </c>
      <c r="K2788" s="373"/>
      <c r="L2788" s="373"/>
      <c r="M2788" s="375"/>
      <c r="N2788" s="376"/>
      <c r="P2788" s="4"/>
      <c r="Q2788" s="4"/>
      <c r="T2788" s="3"/>
      <c r="U2788" s="3"/>
      <c r="V2788" s="3"/>
    </row>
    <row r="2789" spans="1:22" ht="19.5" customHeight="1" thickBot="1">
      <c r="A2789" s="314"/>
      <c r="B2789" s="344"/>
      <c r="C2789" s="381"/>
      <c r="D2789" s="383"/>
      <c r="E2789" s="337"/>
      <c r="F2789" s="339"/>
      <c r="G2789" s="328"/>
      <c r="H2789" s="330"/>
      <c r="I2789" s="332"/>
      <c r="J2789" s="330"/>
      <c r="K2789" s="374"/>
      <c r="L2789" s="374"/>
      <c r="M2789" s="377"/>
      <c r="N2789" s="378"/>
      <c r="P2789" s="33"/>
      <c r="Q2789" s="34"/>
      <c r="R2789" s="34"/>
    </row>
    <row r="2790" spans="1:22" ht="24" customHeight="1" thickBot="1">
      <c r="A2790" s="10" t="s">
        <v>108</v>
      </c>
      <c r="B2790" s="11" t="s">
        <v>84</v>
      </c>
      <c r="C2790" s="12" t="s">
        <v>7</v>
      </c>
      <c r="D2790" s="12" t="s">
        <v>8</v>
      </c>
      <c r="E2790" s="12" t="s">
        <v>9</v>
      </c>
      <c r="F2790" s="13" t="s">
        <v>10</v>
      </c>
      <c r="G2790" s="334" t="s">
        <v>44</v>
      </c>
      <c r="H2790" s="335"/>
      <c r="I2790" s="334" t="s">
        <v>45</v>
      </c>
      <c r="J2790" s="335"/>
      <c r="K2790" s="318" t="s">
        <v>46</v>
      </c>
      <c r="L2790" s="403"/>
      <c r="M2790" s="403"/>
      <c r="N2790" s="319"/>
      <c r="O2790" s="404" t="s">
        <v>47</v>
      </c>
      <c r="P2790" s="404"/>
      <c r="Q2790" s="404"/>
      <c r="R2790" s="346"/>
      <c r="T2790" s="14"/>
      <c r="U2790" s="14"/>
      <c r="V2790" s="14"/>
    </row>
    <row r="2791" spans="1:22" ht="31.5" customHeight="1" thickBot="1">
      <c r="A2791" s="313">
        <v>173</v>
      </c>
      <c r="B2791" s="15" t="s">
        <v>48</v>
      </c>
      <c r="C2791" s="11" t="s">
        <v>49</v>
      </c>
      <c r="D2791" s="313" t="s">
        <v>50</v>
      </c>
      <c r="E2791" s="313" t="s">
        <v>51</v>
      </c>
      <c r="F2791" s="315" t="s">
        <v>52</v>
      </c>
      <c r="G2791" s="16" t="s">
        <v>53</v>
      </c>
      <c r="H2791" s="17" t="s">
        <v>54</v>
      </c>
      <c r="I2791" s="18" t="s">
        <v>53</v>
      </c>
      <c r="J2791" s="17" t="s">
        <v>54</v>
      </c>
      <c r="K2791" s="317" t="s">
        <v>55</v>
      </c>
      <c r="L2791" s="318"/>
      <c r="M2791" s="320" t="s">
        <v>56</v>
      </c>
      <c r="N2791" s="317"/>
      <c r="O2791" s="321" t="s">
        <v>57</v>
      </c>
      <c r="P2791" s="321"/>
      <c r="Q2791" s="323" t="s">
        <v>58</v>
      </c>
      <c r="R2791" s="324"/>
      <c r="T2791" s="19"/>
      <c r="U2791" s="43"/>
      <c r="V2791" s="20"/>
    </row>
    <row r="2792" spans="1:22" ht="24" customHeight="1" thickBot="1">
      <c r="A2792" s="313"/>
      <c r="B2792" s="397" t="str">
        <f>IF('様式第６号(2)'!B397="","",'様式第６号(2)'!B397)</f>
        <v/>
      </c>
      <c r="C2792" s="21" t="s">
        <v>59</v>
      </c>
      <c r="D2792" s="313"/>
      <c r="E2792" s="313"/>
      <c r="F2792" s="315"/>
      <c r="G2792" s="348" t="s">
        <v>60</v>
      </c>
      <c r="H2792" s="399" t="s">
        <v>61</v>
      </c>
      <c r="I2792" s="400" t="s">
        <v>62</v>
      </c>
      <c r="J2792" s="384" t="s">
        <v>63</v>
      </c>
      <c r="K2792" s="319"/>
      <c r="L2792" s="318"/>
      <c r="M2792" s="320"/>
      <c r="N2792" s="317"/>
      <c r="O2792" s="322"/>
      <c r="P2792" s="322"/>
      <c r="Q2792" s="325"/>
      <c r="R2792" s="326"/>
    </row>
    <row r="2793" spans="1:22" ht="17.25" customHeight="1">
      <c r="A2793" s="313"/>
      <c r="B2793" s="398"/>
      <c r="C2793" s="340"/>
      <c r="D2793" s="313"/>
      <c r="E2793" s="313"/>
      <c r="F2793" s="315"/>
      <c r="G2793" s="349"/>
      <c r="H2793" s="385"/>
      <c r="I2793" s="401"/>
      <c r="J2793" s="385"/>
      <c r="K2793" s="388" t="str">
        <f>IFERROR((IF((I2804+J2804)&gt;12000*E2804,ROUNDUP(12000*E2804*I2804/(I2804+J2804),0),"")),"")</f>
        <v/>
      </c>
      <c r="L2793" s="388"/>
      <c r="M2793" s="391" t="str">
        <f>IFERROR((IF((I2804+J2804)&gt;12000*E2804,ROUNDUP(12000*E2804*J2804/(I2804+J2804),0),"")),"")</f>
        <v/>
      </c>
      <c r="N2793" s="392"/>
      <c r="O2793" s="351" t="str">
        <f>IF(AND(I2804="",K2793=""),"",MIN(I2804,K2793)+K2800)</f>
        <v/>
      </c>
      <c r="P2793" s="352"/>
      <c r="Q2793" s="355" t="str">
        <f>IF(AND(J2804="",M2793=""),"",MIN(J2804,M2793)+M2800)</f>
        <v/>
      </c>
      <c r="R2793" s="356"/>
    </row>
    <row r="2794" spans="1:22" ht="15.75" customHeight="1">
      <c r="A2794" s="313"/>
      <c r="B2794" s="398"/>
      <c r="C2794" s="341"/>
      <c r="D2794" s="313"/>
      <c r="E2794" s="313"/>
      <c r="F2794" s="315"/>
      <c r="G2794" s="349"/>
      <c r="H2794" s="385"/>
      <c r="I2794" s="401"/>
      <c r="J2794" s="385"/>
      <c r="K2794" s="389"/>
      <c r="L2794" s="389"/>
      <c r="M2794" s="393"/>
      <c r="N2794" s="394"/>
      <c r="O2794" s="353"/>
      <c r="P2794" s="353"/>
      <c r="Q2794" s="357"/>
      <c r="R2794" s="358"/>
    </row>
    <row r="2795" spans="1:22" ht="19.5" customHeight="1" thickBot="1">
      <c r="A2795" s="313"/>
      <c r="B2795" s="398"/>
      <c r="C2795" s="341"/>
      <c r="D2795" s="314"/>
      <c r="E2795" s="314"/>
      <c r="F2795" s="316"/>
      <c r="G2795" s="350"/>
      <c r="H2795" s="386"/>
      <c r="I2795" s="402"/>
      <c r="J2795" s="386"/>
      <c r="K2795" s="389"/>
      <c r="L2795" s="389"/>
      <c r="M2795" s="393"/>
      <c r="N2795" s="394"/>
      <c r="O2795" s="353"/>
      <c r="P2795" s="353"/>
      <c r="Q2795" s="357"/>
      <c r="R2795" s="358"/>
    </row>
    <row r="2796" spans="1:22" ht="45" customHeight="1">
      <c r="A2796" s="313"/>
      <c r="B2796" s="398"/>
      <c r="C2796" s="25" t="s">
        <v>66</v>
      </c>
      <c r="D2796" s="361" t="str">
        <f>IF('様式第６号(2)'!T397="","",'様式第６号(2)'!T397)</f>
        <v/>
      </c>
      <c r="E2796" s="361" t="str">
        <f>IF('様式第６号(3)'!W390="","",'様式第６号(3)'!W390)</f>
        <v/>
      </c>
      <c r="F2796" s="363" t="str">
        <f>IF(OR(D2796="",E2796=""),"",D2796+E2796)</f>
        <v/>
      </c>
      <c r="G2796" s="365" t="str">
        <f>IF(F2796&lt;=F2804,D2796,"")</f>
        <v/>
      </c>
      <c r="H2796" s="367" t="str">
        <f>IF(F2796&lt;=F2804,E2796,"")</f>
        <v/>
      </c>
      <c r="I2796" s="369" t="str">
        <f>IF('様式第６号(2)'!V397="","",'様式第６号(2)'!V397)</f>
        <v/>
      </c>
      <c r="J2796" s="371" t="str">
        <f>IF('様式第６号(3)'!P390="","",'様式第６号(3)'!P390)</f>
        <v/>
      </c>
      <c r="K2796" s="389"/>
      <c r="L2796" s="389"/>
      <c r="M2796" s="393"/>
      <c r="N2796" s="394"/>
      <c r="O2796" s="353"/>
      <c r="P2796" s="353"/>
      <c r="Q2796" s="357"/>
      <c r="R2796" s="358"/>
    </row>
    <row r="2797" spans="1:22" ht="19.5" customHeight="1" thickBot="1">
      <c r="A2797" s="313"/>
      <c r="B2797" s="398"/>
      <c r="C2797" s="340"/>
      <c r="D2797" s="362"/>
      <c r="E2797" s="362"/>
      <c r="F2797" s="364"/>
      <c r="G2797" s="366"/>
      <c r="H2797" s="368"/>
      <c r="I2797" s="370"/>
      <c r="J2797" s="372"/>
      <c r="K2797" s="390"/>
      <c r="L2797" s="390"/>
      <c r="M2797" s="395"/>
      <c r="N2797" s="396"/>
      <c r="O2797" s="354"/>
      <c r="P2797" s="354"/>
      <c r="Q2797" s="359"/>
      <c r="R2797" s="360"/>
    </row>
    <row r="2798" spans="1:22" ht="28.5" customHeight="1" thickBot="1">
      <c r="A2798" s="313"/>
      <c r="B2798" s="398"/>
      <c r="C2798" s="341"/>
      <c r="D2798" s="12" t="s">
        <v>11</v>
      </c>
      <c r="E2798" s="12" t="s">
        <v>12</v>
      </c>
      <c r="F2798" s="26" t="s">
        <v>13</v>
      </c>
      <c r="G2798" s="334" t="s">
        <v>67</v>
      </c>
      <c r="H2798" s="335"/>
      <c r="I2798" s="42" t="s">
        <v>68</v>
      </c>
      <c r="J2798" s="27" t="s">
        <v>69</v>
      </c>
      <c r="K2798" s="342" t="s">
        <v>70</v>
      </c>
      <c r="L2798" s="342"/>
      <c r="M2798" s="342"/>
      <c r="N2798" s="335"/>
    </row>
    <row r="2799" spans="1:22" ht="41.25" customHeight="1" thickBot="1">
      <c r="A2799" s="313"/>
      <c r="B2799" s="343" t="str">
        <f>IF('様式第６号(2)'!D397="","",'様式第６号(2)'!D397)</f>
        <v/>
      </c>
      <c r="C2799" s="341"/>
      <c r="D2799" s="313" t="s">
        <v>71</v>
      </c>
      <c r="E2799" s="313" t="s">
        <v>72</v>
      </c>
      <c r="F2799" s="315" t="s">
        <v>73</v>
      </c>
      <c r="G2799" s="42" t="s">
        <v>74</v>
      </c>
      <c r="H2799" s="27" t="s">
        <v>75</v>
      </c>
      <c r="I2799" s="42" t="s">
        <v>74</v>
      </c>
      <c r="J2799" s="27" t="s">
        <v>75</v>
      </c>
      <c r="K2799" s="345" t="s">
        <v>57</v>
      </c>
      <c r="L2799" s="346"/>
      <c r="M2799" s="347" t="s">
        <v>76</v>
      </c>
      <c r="N2799" s="346"/>
      <c r="O2799" s="28"/>
      <c r="P2799" s="4"/>
      <c r="Q2799" s="4"/>
    </row>
    <row r="2800" spans="1:22" ht="18.75" customHeight="1">
      <c r="A2800" s="313"/>
      <c r="B2800" s="343"/>
      <c r="C2800" s="29" t="s">
        <v>78</v>
      </c>
      <c r="D2800" s="313"/>
      <c r="E2800" s="313"/>
      <c r="F2800" s="315"/>
      <c r="G2800" s="348" t="s">
        <v>79</v>
      </c>
      <c r="H2800" s="384" t="s">
        <v>80</v>
      </c>
      <c r="I2800" s="387" t="str">
        <f>IF(E2804="","",MIN(G2796,G2804)+SUM(I2796))</f>
        <v/>
      </c>
      <c r="J2800" s="333" t="str">
        <f>IF(E2804="","",MIN(H2796,H2804)+SUM(J2796))</f>
        <v/>
      </c>
      <c r="K2800" s="373" t="str">
        <f>IF('様式第６号(2)'!AB397="","",'様式第６号(2)'!AB397)</f>
        <v/>
      </c>
      <c r="L2800" s="373"/>
      <c r="M2800" s="375" t="str">
        <f>IF('様式第６号(3)'!V390="","",'様式第６号(3)'!V390)</f>
        <v/>
      </c>
      <c r="N2800" s="376"/>
      <c r="P2800" s="4"/>
      <c r="Q2800" s="4"/>
    </row>
    <row r="2801" spans="1:22" ht="19.5" customHeight="1" thickBot="1">
      <c r="A2801" s="313"/>
      <c r="B2801" s="343"/>
      <c r="C2801" s="379" t="str">
        <f>IFERROR(C2797/C2793,"")</f>
        <v/>
      </c>
      <c r="D2801" s="313"/>
      <c r="E2801" s="313"/>
      <c r="F2801" s="315"/>
      <c r="G2801" s="349"/>
      <c r="H2801" s="385"/>
      <c r="I2801" s="328"/>
      <c r="J2801" s="330"/>
      <c r="K2801" s="373"/>
      <c r="L2801" s="373"/>
      <c r="M2801" s="375"/>
      <c r="N2801" s="376"/>
      <c r="P2801" s="4"/>
      <c r="Q2801" s="4"/>
    </row>
    <row r="2802" spans="1:22" ht="15.75" customHeight="1">
      <c r="A2802" s="313"/>
      <c r="B2802" s="343"/>
      <c r="C2802" s="380"/>
      <c r="D2802" s="313"/>
      <c r="E2802" s="313"/>
      <c r="F2802" s="315"/>
      <c r="G2802" s="349"/>
      <c r="H2802" s="385"/>
      <c r="I2802" s="30" t="s">
        <v>35</v>
      </c>
      <c r="J2802" s="31" t="s">
        <v>35</v>
      </c>
      <c r="K2802" s="373"/>
      <c r="L2802" s="373"/>
      <c r="M2802" s="375"/>
      <c r="N2802" s="376"/>
      <c r="P2802" s="4"/>
      <c r="Q2802" s="4"/>
    </row>
    <row r="2803" spans="1:22" ht="18.75" customHeight="1" thickBot="1">
      <c r="A2803" s="313"/>
      <c r="B2803" s="343"/>
      <c r="C2803" s="32" t="s">
        <v>82</v>
      </c>
      <c r="D2803" s="314"/>
      <c r="E2803" s="314"/>
      <c r="F2803" s="316"/>
      <c r="G2803" s="350"/>
      <c r="H2803" s="386"/>
      <c r="I2803" s="54">
        <f>'様式第６号(2)'!$I$18</f>
        <v>0</v>
      </c>
      <c r="J2803" s="55">
        <f>'様式第６号(3)'!$I$18</f>
        <v>0</v>
      </c>
      <c r="K2803" s="373"/>
      <c r="L2803" s="373"/>
      <c r="M2803" s="375"/>
      <c r="N2803" s="376"/>
      <c r="P2803" s="4"/>
      <c r="Q2803" s="4"/>
    </row>
    <row r="2804" spans="1:22" ht="45" customHeight="1">
      <c r="A2804" s="313"/>
      <c r="B2804" s="343"/>
      <c r="C2804" s="379" t="str">
        <f>IF(OR(C2793="",C2797=""),"",IF(AND(C2801&gt;=0.85,C2801&lt;=1.15),"○","×"))</f>
        <v/>
      </c>
      <c r="D2804" s="382" t="str">
        <f>IF(C2793="","",C2793)</f>
        <v/>
      </c>
      <c r="E2804" s="336"/>
      <c r="F2804" s="338" t="str">
        <f>IFERROR(D2804*E2804,"")</f>
        <v/>
      </c>
      <c r="G2804" s="327" t="str">
        <f>IF(F2804&lt;F2796,ROUNDUP(F2804*D2796/ F2796,0),"")</f>
        <v/>
      </c>
      <c r="H2804" s="329" t="str">
        <f>IF(F2804&lt;F2796,ROUNDUP(F2804*E2796/ F2796,0),"")</f>
        <v/>
      </c>
      <c r="I2804" s="331" t="str">
        <f>IFERROR(ROUNDUP(I2800*I2803,0),"")</f>
        <v/>
      </c>
      <c r="J2804" s="333" t="str">
        <f>IFERROR(ROUNDUP(J2800*J2803,0),"")</f>
        <v/>
      </c>
      <c r="K2804" s="373"/>
      <c r="L2804" s="373"/>
      <c r="M2804" s="375"/>
      <c r="N2804" s="376"/>
      <c r="P2804" s="4"/>
      <c r="Q2804" s="4"/>
    </row>
    <row r="2805" spans="1:22" ht="19.5" customHeight="1" thickBot="1">
      <c r="A2805" s="314"/>
      <c r="B2805" s="344"/>
      <c r="C2805" s="381"/>
      <c r="D2805" s="383"/>
      <c r="E2805" s="337"/>
      <c r="F2805" s="339"/>
      <c r="G2805" s="328"/>
      <c r="H2805" s="330"/>
      <c r="I2805" s="332"/>
      <c r="J2805" s="330"/>
      <c r="K2805" s="374"/>
      <c r="L2805" s="374"/>
      <c r="M2805" s="377"/>
      <c r="N2805" s="378"/>
      <c r="P2805" s="33"/>
      <c r="Q2805" s="34"/>
      <c r="R2805" s="34"/>
    </row>
    <row r="2806" spans="1:22" ht="24" customHeight="1" thickBot="1">
      <c r="A2806" s="10" t="s">
        <v>108</v>
      </c>
      <c r="B2806" s="11" t="s">
        <v>84</v>
      </c>
      <c r="C2806" s="12" t="s">
        <v>7</v>
      </c>
      <c r="D2806" s="12" t="s">
        <v>8</v>
      </c>
      <c r="E2806" s="12" t="s">
        <v>9</v>
      </c>
      <c r="F2806" s="13" t="s">
        <v>10</v>
      </c>
      <c r="G2806" s="334" t="s">
        <v>44</v>
      </c>
      <c r="H2806" s="335"/>
      <c r="I2806" s="334" t="s">
        <v>45</v>
      </c>
      <c r="J2806" s="335"/>
      <c r="K2806" s="318" t="s">
        <v>46</v>
      </c>
      <c r="L2806" s="403"/>
      <c r="M2806" s="403"/>
      <c r="N2806" s="319"/>
      <c r="O2806" s="404" t="s">
        <v>47</v>
      </c>
      <c r="P2806" s="404"/>
      <c r="Q2806" s="404"/>
      <c r="R2806" s="346"/>
      <c r="T2806" s="14"/>
      <c r="U2806" s="14"/>
      <c r="V2806" s="14"/>
    </row>
    <row r="2807" spans="1:22" ht="31.5" customHeight="1" thickBot="1">
      <c r="A2807" s="313">
        <v>174</v>
      </c>
      <c r="B2807" s="15" t="s">
        <v>48</v>
      </c>
      <c r="C2807" s="11" t="s">
        <v>49</v>
      </c>
      <c r="D2807" s="313" t="s">
        <v>50</v>
      </c>
      <c r="E2807" s="313" t="s">
        <v>51</v>
      </c>
      <c r="F2807" s="315" t="s">
        <v>52</v>
      </c>
      <c r="G2807" s="16" t="s">
        <v>53</v>
      </c>
      <c r="H2807" s="17" t="s">
        <v>54</v>
      </c>
      <c r="I2807" s="18" t="s">
        <v>53</v>
      </c>
      <c r="J2807" s="17" t="s">
        <v>54</v>
      </c>
      <c r="K2807" s="317" t="s">
        <v>55</v>
      </c>
      <c r="L2807" s="318"/>
      <c r="M2807" s="320" t="s">
        <v>56</v>
      </c>
      <c r="N2807" s="317"/>
      <c r="O2807" s="321" t="s">
        <v>57</v>
      </c>
      <c r="P2807" s="321"/>
      <c r="Q2807" s="323" t="s">
        <v>58</v>
      </c>
      <c r="R2807" s="324"/>
      <c r="T2807" s="19"/>
      <c r="U2807" s="43"/>
      <c r="V2807" s="20"/>
    </row>
    <row r="2808" spans="1:22" ht="24" customHeight="1" thickBot="1">
      <c r="A2808" s="313"/>
      <c r="B2808" s="397" t="str">
        <f>IF('様式第６号(2)'!B399="","",'様式第６号(2)'!B399)</f>
        <v/>
      </c>
      <c r="C2808" s="21" t="s">
        <v>59</v>
      </c>
      <c r="D2808" s="313"/>
      <c r="E2808" s="313"/>
      <c r="F2808" s="315"/>
      <c r="G2808" s="348" t="s">
        <v>60</v>
      </c>
      <c r="H2808" s="399" t="s">
        <v>61</v>
      </c>
      <c r="I2808" s="400" t="s">
        <v>62</v>
      </c>
      <c r="J2808" s="384" t="s">
        <v>63</v>
      </c>
      <c r="K2808" s="319"/>
      <c r="L2808" s="318"/>
      <c r="M2808" s="320"/>
      <c r="N2808" s="317"/>
      <c r="O2808" s="322"/>
      <c r="P2808" s="322"/>
      <c r="Q2808" s="325"/>
      <c r="R2808" s="326"/>
    </row>
    <row r="2809" spans="1:22" ht="17.25" customHeight="1">
      <c r="A2809" s="313"/>
      <c r="B2809" s="398"/>
      <c r="C2809" s="340"/>
      <c r="D2809" s="313"/>
      <c r="E2809" s="313"/>
      <c r="F2809" s="315"/>
      <c r="G2809" s="349"/>
      <c r="H2809" s="385"/>
      <c r="I2809" s="401"/>
      <c r="J2809" s="385"/>
      <c r="K2809" s="388" t="str">
        <f>IFERROR((IF((I2820+J2820)&gt;12000*E2820,ROUNDUP(12000*E2820*I2820/(I2820+J2820),0),"")),"")</f>
        <v/>
      </c>
      <c r="L2809" s="388"/>
      <c r="M2809" s="391" t="str">
        <f>IFERROR((IF((I2820+J2820)&gt;12000*E2820,ROUNDUP(12000*E2820*J2820/(I2820+J2820),0),"")),"")</f>
        <v/>
      </c>
      <c r="N2809" s="392"/>
      <c r="O2809" s="351" t="str">
        <f>IF(AND(I2820="",K2809=""),"",MIN(I2820,K2809)+K2816)</f>
        <v/>
      </c>
      <c r="P2809" s="352"/>
      <c r="Q2809" s="355" t="str">
        <f>IF(AND(J2820="",M2809=""),"",MIN(J2820,M2809)+M2816)</f>
        <v/>
      </c>
      <c r="R2809" s="356"/>
    </row>
    <row r="2810" spans="1:22" ht="15.75" customHeight="1">
      <c r="A2810" s="313"/>
      <c r="B2810" s="398"/>
      <c r="C2810" s="341"/>
      <c r="D2810" s="313"/>
      <c r="E2810" s="313"/>
      <c r="F2810" s="315"/>
      <c r="G2810" s="349"/>
      <c r="H2810" s="385"/>
      <c r="I2810" s="401"/>
      <c r="J2810" s="385"/>
      <c r="K2810" s="389"/>
      <c r="L2810" s="389"/>
      <c r="M2810" s="393"/>
      <c r="N2810" s="394"/>
      <c r="O2810" s="353"/>
      <c r="P2810" s="353"/>
      <c r="Q2810" s="357"/>
      <c r="R2810" s="358"/>
    </row>
    <row r="2811" spans="1:22" ht="19.5" customHeight="1" thickBot="1">
      <c r="A2811" s="313"/>
      <c r="B2811" s="398"/>
      <c r="C2811" s="341"/>
      <c r="D2811" s="314"/>
      <c r="E2811" s="314"/>
      <c r="F2811" s="316"/>
      <c r="G2811" s="350"/>
      <c r="H2811" s="386"/>
      <c r="I2811" s="402"/>
      <c r="J2811" s="386"/>
      <c r="K2811" s="389"/>
      <c r="L2811" s="389"/>
      <c r="M2811" s="393"/>
      <c r="N2811" s="394"/>
      <c r="O2811" s="353"/>
      <c r="P2811" s="353"/>
      <c r="Q2811" s="357"/>
      <c r="R2811" s="358"/>
    </row>
    <row r="2812" spans="1:22" ht="45" customHeight="1">
      <c r="A2812" s="313"/>
      <c r="B2812" s="398"/>
      <c r="C2812" s="25" t="s">
        <v>66</v>
      </c>
      <c r="D2812" s="361" t="str">
        <f>IF('様式第６号(2)'!T399="","",'様式第６号(2)'!T399)</f>
        <v/>
      </c>
      <c r="E2812" s="361" t="str">
        <f>IF('様式第６号(3)'!W392="","",'様式第６号(3)'!W392)</f>
        <v/>
      </c>
      <c r="F2812" s="363" t="str">
        <f>IF(OR(D2812="",E2812=""),"",D2812+E2812)</f>
        <v/>
      </c>
      <c r="G2812" s="365" t="str">
        <f>IF(F2812&lt;=F2820,D2812,"")</f>
        <v/>
      </c>
      <c r="H2812" s="367" t="str">
        <f>IF(F2812&lt;=F2820,E2812,"")</f>
        <v/>
      </c>
      <c r="I2812" s="369" t="str">
        <f>IF('様式第６号(2)'!V399="","",'様式第６号(2)'!V399)</f>
        <v/>
      </c>
      <c r="J2812" s="371" t="str">
        <f>IF('様式第６号(3)'!P392="","",'様式第６号(3)'!P392)</f>
        <v/>
      </c>
      <c r="K2812" s="389"/>
      <c r="L2812" s="389"/>
      <c r="M2812" s="393"/>
      <c r="N2812" s="394"/>
      <c r="O2812" s="353"/>
      <c r="P2812" s="353"/>
      <c r="Q2812" s="357"/>
      <c r="R2812" s="358"/>
    </row>
    <row r="2813" spans="1:22" ht="19.5" customHeight="1" thickBot="1">
      <c r="A2813" s="313"/>
      <c r="B2813" s="398"/>
      <c r="C2813" s="340"/>
      <c r="D2813" s="362"/>
      <c r="E2813" s="362"/>
      <c r="F2813" s="364"/>
      <c r="G2813" s="366"/>
      <c r="H2813" s="368"/>
      <c r="I2813" s="370"/>
      <c r="J2813" s="372"/>
      <c r="K2813" s="390"/>
      <c r="L2813" s="390"/>
      <c r="M2813" s="395"/>
      <c r="N2813" s="396"/>
      <c r="O2813" s="354"/>
      <c r="P2813" s="354"/>
      <c r="Q2813" s="359"/>
      <c r="R2813" s="360"/>
    </row>
    <row r="2814" spans="1:22" ht="28.5" customHeight="1" thickBot="1">
      <c r="A2814" s="313"/>
      <c r="B2814" s="398"/>
      <c r="C2814" s="341"/>
      <c r="D2814" s="12" t="s">
        <v>11</v>
      </c>
      <c r="E2814" s="12" t="s">
        <v>12</v>
      </c>
      <c r="F2814" s="26" t="s">
        <v>13</v>
      </c>
      <c r="G2814" s="334" t="s">
        <v>67</v>
      </c>
      <c r="H2814" s="335"/>
      <c r="I2814" s="42" t="s">
        <v>68</v>
      </c>
      <c r="J2814" s="27" t="s">
        <v>69</v>
      </c>
      <c r="K2814" s="342" t="s">
        <v>70</v>
      </c>
      <c r="L2814" s="342"/>
      <c r="M2814" s="342"/>
      <c r="N2814" s="335"/>
    </row>
    <row r="2815" spans="1:22" ht="41.25" customHeight="1" thickBot="1">
      <c r="A2815" s="313"/>
      <c r="B2815" s="343" t="str">
        <f>IF('様式第６号(2)'!D399="","",'様式第６号(2)'!D399)</f>
        <v/>
      </c>
      <c r="C2815" s="341"/>
      <c r="D2815" s="313" t="s">
        <v>71</v>
      </c>
      <c r="E2815" s="313" t="s">
        <v>72</v>
      </c>
      <c r="F2815" s="315" t="s">
        <v>73</v>
      </c>
      <c r="G2815" s="42" t="s">
        <v>74</v>
      </c>
      <c r="H2815" s="27" t="s">
        <v>75</v>
      </c>
      <c r="I2815" s="42" t="s">
        <v>74</v>
      </c>
      <c r="J2815" s="27" t="s">
        <v>75</v>
      </c>
      <c r="K2815" s="345" t="s">
        <v>57</v>
      </c>
      <c r="L2815" s="346"/>
      <c r="M2815" s="347" t="s">
        <v>76</v>
      </c>
      <c r="N2815" s="346"/>
      <c r="O2815" s="28"/>
      <c r="P2815" s="4"/>
      <c r="Q2815" s="4"/>
    </row>
    <row r="2816" spans="1:22" ht="18.75" customHeight="1">
      <c r="A2816" s="313"/>
      <c r="B2816" s="343"/>
      <c r="C2816" s="29" t="s">
        <v>78</v>
      </c>
      <c r="D2816" s="313"/>
      <c r="E2816" s="313"/>
      <c r="F2816" s="315"/>
      <c r="G2816" s="348" t="s">
        <v>79</v>
      </c>
      <c r="H2816" s="384" t="s">
        <v>80</v>
      </c>
      <c r="I2816" s="387" t="str">
        <f>IF(E2820="","",MIN(G2812,G2820)+SUM(I2812))</f>
        <v/>
      </c>
      <c r="J2816" s="333" t="str">
        <f>IF(E2820="","",MIN(H2812,H2820)+SUM(J2812))</f>
        <v/>
      </c>
      <c r="K2816" s="373" t="str">
        <f>IF('様式第６号(2)'!AB399="","",'様式第６号(2)'!AB399)</f>
        <v/>
      </c>
      <c r="L2816" s="373"/>
      <c r="M2816" s="375" t="str">
        <f>IF('様式第６号(3)'!V392="","",'様式第６号(3)'!V392)</f>
        <v/>
      </c>
      <c r="N2816" s="376"/>
      <c r="P2816" s="4"/>
      <c r="Q2816" s="4"/>
    </row>
    <row r="2817" spans="1:22" ht="19.5" customHeight="1" thickBot="1">
      <c r="A2817" s="313"/>
      <c r="B2817" s="343"/>
      <c r="C2817" s="379" t="str">
        <f>IFERROR(C2813/C2809,"")</f>
        <v/>
      </c>
      <c r="D2817" s="313"/>
      <c r="E2817" s="313"/>
      <c r="F2817" s="315"/>
      <c r="G2817" s="349"/>
      <c r="H2817" s="385"/>
      <c r="I2817" s="328"/>
      <c r="J2817" s="330"/>
      <c r="K2817" s="373"/>
      <c r="L2817" s="373"/>
      <c r="M2817" s="375"/>
      <c r="N2817" s="376"/>
      <c r="P2817" s="4"/>
      <c r="Q2817" s="4"/>
    </row>
    <row r="2818" spans="1:22" ht="15.75" customHeight="1">
      <c r="A2818" s="313"/>
      <c r="B2818" s="343"/>
      <c r="C2818" s="380"/>
      <c r="D2818" s="313"/>
      <c r="E2818" s="313"/>
      <c r="F2818" s="315"/>
      <c r="G2818" s="349"/>
      <c r="H2818" s="385"/>
      <c r="I2818" s="30" t="s">
        <v>35</v>
      </c>
      <c r="J2818" s="31" t="s">
        <v>35</v>
      </c>
      <c r="K2818" s="373"/>
      <c r="L2818" s="373"/>
      <c r="M2818" s="375"/>
      <c r="N2818" s="376"/>
      <c r="P2818" s="4"/>
      <c r="Q2818" s="4"/>
    </row>
    <row r="2819" spans="1:22" ht="18.75" customHeight="1" thickBot="1">
      <c r="A2819" s="313"/>
      <c r="B2819" s="343"/>
      <c r="C2819" s="32" t="s">
        <v>82</v>
      </c>
      <c r="D2819" s="314"/>
      <c r="E2819" s="314"/>
      <c r="F2819" s="316"/>
      <c r="G2819" s="350"/>
      <c r="H2819" s="386"/>
      <c r="I2819" s="54">
        <f>'様式第６号(2)'!$I$18</f>
        <v>0</v>
      </c>
      <c r="J2819" s="55">
        <f>'様式第６号(3)'!$I$18</f>
        <v>0</v>
      </c>
      <c r="K2819" s="373"/>
      <c r="L2819" s="373"/>
      <c r="M2819" s="375"/>
      <c r="N2819" s="376"/>
      <c r="P2819" s="4"/>
      <c r="Q2819" s="4"/>
    </row>
    <row r="2820" spans="1:22" ht="45" customHeight="1">
      <c r="A2820" s="313"/>
      <c r="B2820" s="343"/>
      <c r="C2820" s="379" t="str">
        <f>IF(OR(C2809="",C2813=""),"",IF(AND(C2817&gt;=0.85,C2817&lt;=1.15),"○","×"))</f>
        <v/>
      </c>
      <c r="D2820" s="382" t="str">
        <f>IF(C2809="","",C2809)</f>
        <v/>
      </c>
      <c r="E2820" s="336"/>
      <c r="F2820" s="338" t="str">
        <f>IFERROR(D2820*E2820,"")</f>
        <v/>
      </c>
      <c r="G2820" s="327" t="str">
        <f>IF(F2820&lt;F2812,ROUNDUP(F2820*D2812/ F2812,0),"")</f>
        <v/>
      </c>
      <c r="H2820" s="329" t="str">
        <f>IF(F2820&lt;F2812,ROUNDUP(F2820*E2812/ F2812,0),"")</f>
        <v/>
      </c>
      <c r="I2820" s="331" t="str">
        <f>IFERROR(ROUNDUP(I2816*I2819,0),"")</f>
        <v/>
      </c>
      <c r="J2820" s="333" t="str">
        <f>IFERROR(ROUNDUP(J2816*J2819,0),"")</f>
        <v/>
      </c>
      <c r="K2820" s="373"/>
      <c r="L2820" s="373"/>
      <c r="M2820" s="375"/>
      <c r="N2820" s="376"/>
      <c r="P2820" s="4"/>
      <c r="Q2820" s="4"/>
    </row>
    <row r="2821" spans="1:22" ht="19.5" customHeight="1" thickBot="1">
      <c r="A2821" s="314"/>
      <c r="B2821" s="344"/>
      <c r="C2821" s="381"/>
      <c r="D2821" s="383"/>
      <c r="E2821" s="337"/>
      <c r="F2821" s="339"/>
      <c r="G2821" s="328"/>
      <c r="H2821" s="330"/>
      <c r="I2821" s="332"/>
      <c r="J2821" s="330"/>
      <c r="K2821" s="374"/>
      <c r="L2821" s="374"/>
      <c r="M2821" s="377"/>
      <c r="N2821" s="378"/>
      <c r="P2821" s="33"/>
      <c r="Q2821" s="34"/>
      <c r="R2821" s="34"/>
    </row>
    <row r="2822" spans="1:22" ht="24" customHeight="1" thickBot="1">
      <c r="A2822" s="10" t="s">
        <v>108</v>
      </c>
      <c r="B2822" s="11" t="s">
        <v>84</v>
      </c>
      <c r="C2822" s="12" t="s">
        <v>7</v>
      </c>
      <c r="D2822" s="12" t="s">
        <v>8</v>
      </c>
      <c r="E2822" s="12" t="s">
        <v>9</v>
      </c>
      <c r="F2822" s="13" t="s">
        <v>10</v>
      </c>
      <c r="G2822" s="334" t="s">
        <v>44</v>
      </c>
      <c r="H2822" s="335"/>
      <c r="I2822" s="334" t="s">
        <v>45</v>
      </c>
      <c r="J2822" s="335"/>
      <c r="K2822" s="318" t="s">
        <v>46</v>
      </c>
      <c r="L2822" s="403"/>
      <c r="M2822" s="403"/>
      <c r="N2822" s="319"/>
      <c r="O2822" s="404" t="s">
        <v>47</v>
      </c>
      <c r="P2822" s="404"/>
      <c r="Q2822" s="404"/>
      <c r="R2822" s="346"/>
      <c r="T2822" s="14"/>
      <c r="U2822" s="14"/>
      <c r="V2822" s="14"/>
    </row>
    <row r="2823" spans="1:22" ht="31.5" customHeight="1" thickBot="1">
      <c r="A2823" s="313">
        <v>175</v>
      </c>
      <c r="B2823" s="15" t="s">
        <v>48</v>
      </c>
      <c r="C2823" s="11" t="s">
        <v>49</v>
      </c>
      <c r="D2823" s="313" t="s">
        <v>50</v>
      </c>
      <c r="E2823" s="313" t="s">
        <v>51</v>
      </c>
      <c r="F2823" s="315" t="s">
        <v>52</v>
      </c>
      <c r="G2823" s="16" t="s">
        <v>53</v>
      </c>
      <c r="H2823" s="17" t="s">
        <v>54</v>
      </c>
      <c r="I2823" s="18" t="s">
        <v>53</v>
      </c>
      <c r="J2823" s="17" t="s">
        <v>54</v>
      </c>
      <c r="K2823" s="317" t="s">
        <v>55</v>
      </c>
      <c r="L2823" s="318"/>
      <c r="M2823" s="320" t="s">
        <v>56</v>
      </c>
      <c r="N2823" s="317"/>
      <c r="O2823" s="321" t="s">
        <v>57</v>
      </c>
      <c r="P2823" s="321"/>
      <c r="Q2823" s="323" t="s">
        <v>58</v>
      </c>
      <c r="R2823" s="324"/>
      <c r="T2823" s="19"/>
      <c r="U2823" s="43"/>
      <c r="V2823" s="20"/>
    </row>
    <row r="2824" spans="1:22" ht="24" customHeight="1" thickBot="1">
      <c r="A2824" s="313"/>
      <c r="B2824" s="397" t="str">
        <f>IF('様式第６号(2)'!B401="","",'様式第６号(2)'!B401)</f>
        <v/>
      </c>
      <c r="C2824" s="21" t="s">
        <v>59</v>
      </c>
      <c r="D2824" s="313"/>
      <c r="E2824" s="313"/>
      <c r="F2824" s="315"/>
      <c r="G2824" s="348" t="s">
        <v>60</v>
      </c>
      <c r="H2824" s="399" t="s">
        <v>61</v>
      </c>
      <c r="I2824" s="400" t="s">
        <v>62</v>
      </c>
      <c r="J2824" s="384" t="s">
        <v>63</v>
      </c>
      <c r="K2824" s="319"/>
      <c r="L2824" s="318"/>
      <c r="M2824" s="320"/>
      <c r="N2824" s="317"/>
      <c r="O2824" s="322"/>
      <c r="P2824" s="322"/>
      <c r="Q2824" s="325"/>
      <c r="R2824" s="326"/>
    </row>
    <row r="2825" spans="1:22" ht="17.25" customHeight="1">
      <c r="A2825" s="313"/>
      <c r="B2825" s="398"/>
      <c r="C2825" s="340"/>
      <c r="D2825" s="313"/>
      <c r="E2825" s="313"/>
      <c r="F2825" s="315"/>
      <c r="G2825" s="349"/>
      <c r="H2825" s="385"/>
      <c r="I2825" s="401"/>
      <c r="J2825" s="385"/>
      <c r="K2825" s="388" t="str">
        <f>IFERROR((IF((I2836+J2836)&gt;12000*E2836,ROUNDUP(12000*E2836*I2836/(I2836+J2836),0),"")),"")</f>
        <v/>
      </c>
      <c r="L2825" s="388"/>
      <c r="M2825" s="391" t="str">
        <f>IFERROR((IF((I2836+J2836)&gt;12000*E2836,ROUNDUP(12000*E2836*J2836/(I2836+J2836),0),"")),"")</f>
        <v/>
      </c>
      <c r="N2825" s="392"/>
      <c r="O2825" s="351" t="str">
        <f>IF(AND(I2836="",K2825=""),"",MIN(I2836,K2825)+K2832)</f>
        <v/>
      </c>
      <c r="P2825" s="352"/>
      <c r="Q2825" s="355" t="str">
        <f>IF(AND(J2836="",M2825=""),"",MIN(J2836,M2825)+M2832)</f>
        <v/>
      </c>
      <c r="R2825" s="356"/>
    </row>
    <row r="2826" spans="1:22" ht="15.75" customHeight="1">
      <c r="A2826" s="313"/>
      <c r="B2826" s="398"/>
      <c r="C2826" s="341"/>
      <c r="D2826" s="313"/>
      <c r="E2826" s="313"/>
      <c r="F2826" s="315"/>
      <c r="G2826" s="349"/>
      <c r="H2826" s="385"/>
      <c r="I2826" s="401"/>
      <c r="J2826" s="385"/>
      <c r="K2826" s="389"/>
      <c r="L2826" s="389"/>
      <c r="M2826" s="393"/>
      <c r="N2826" s="394"/>
      <c r="O2826" s="353"/>
      <c r="P2826" s="353"/>
      <c r="Q2826" s="357"/>
      <c r="R2826" s="358"/>
    </row>
    <row r="2827" spans="1:22" ht="19.5" customHeight="1" thickBot="1">
      <c r="A2827" s="313"/>
      <c r="B2827" s="398"/>
      <c r="C2827" s="341"/>
      <c r="D2827" s="314"/>
      <c r="E2827" s="314"/>
      <c r="F2827" s="316"/>
      <c r="G2827" s="350"/>
      <c r="H2827" s="386"/>
      <c r="I2827" s="402"/>
      <c r="J2827" s="386"/>
      <c r="K2827" s="389"/>
      <c r="L2827" s="389"/>
      <c r="M2827" s="393"/>
      <c r="N2827" s="394"/>
      <c r="O2827" s="353"/>
      <c r="P2827" s="353"/>
      <c r="Q2827" s="357"/>
      <c r="R2827" s="358"/>
    </row>
    <row r="2828" spans="1:22" ht="45" customHeight="1">
      <c r="A2828" s="313"/>
      <c r="B2828" s="398"/>
      <c r="C2828" s="25" t="s">
        <v>66</v>
      </c>
      <c r="D2828" s="361" t="str">
        <f>IF('様式第６号(2)'!T401="","",'様式第６号(2)'!T401)</f>
        <v/>
      </c>
      <c r="E2828" s="361" t="str">
        <f>IF('様式第６号(3)'!W394="","",'様式第６号(3)'!W394)</f>
        <v/>
      </c>
      <c r="F2828" s="363" t="str">
        <f>IF(OR(D2828="",E2828=""),"",D2828+E2828)</f>
        <v/>
      </c>
      <c r="G2828" s="365" t="str">
        <f>IF(F2828&lt;=F2836,D2828,"")</f>
        <v/>
      </c>
      <c r="H2828" s="367" t="str">
        <f>IF(F2828&lt;=F2836,E2828,"")</f>
        <v/>
      </c>
      <c r="I2828" s="369" t="str">
        <f>IF('様式第６号(2)'!V401="","",'様式第６号(2)'!V401)</f>
        <v/>
      </c>
      <c r="J2828" s="371" t="str">
        <f>IF('様式第６号(3)'!P394="","",'様式第６号(3)'!P394)</f>
        <v/>
      </c>
      <c r="K2828" s="389"/>
      <c r="L2828" s="389"/>
      <c r="M2828" s="393"/>
      <c r="N2828" s="394"/>
      <c r="O2828" s="353"/>
      <c r="P2828" s="353"/>
      <c r="Q2828" s="357"/>
      <c r="R2828" s="358"/>
    </row>
    <row r="2829" spans="1:22" ht="19.5" customHeight="1" thickBot="1">
      <c r="A2829" s="313"/>
      <c r="B2829" s="398"/>
      <c r="C2829" s="340"/>
      <c r="D2829" s="362"/>
      <c r="E2829" s="362"/>
      <c r="F2829" s="364"/>
      <c r="G2829" s="366"/>
      <c r="H2829" s="368"/>
      <c r="I2829" s="370"/>
      <c r="J2829" s="372"/>
      <c r="K2829" s="390"/>
      <c r="L2829" s="390"/>
      <c r="M2829" s="395"/>
      <c r="N2829" s="396"/>
      <c r="O2829" s="354"/>
      <c r="P2829" s="354"/>
      <c r="Q2829" s="359"/>
      <c r="R2829" s="360"/>
    </row>
    <row r="2830" spans="1:22" ht="28.5" customHeight="1" thickBot="1">
      <c r="A2830" s="313"/>
      <c r="B2830" s="398"/>
      <c r="C2830" s="341"/>
      <c r="D2830" s="12" t="s">
        <v>11</v>
      </c>
      <c r="E2830" s="12" t="s">
        <v>12</v>
      </c>
      <c r="F2830" s="26" t="s">
        <v>13</v>
      </c>
      <c r="G2830" s="334" t="s">
        <v>67</v>
      </c>
      <c r="H2830" s="335"/>
      <c r="I2830" s="42" t="s">
        <v>68</v>
      </c>
      <c r="J2830" s="27" t="s">
        <v>69</v>
      </c>
      <c r="K2830" s="342" t="s">
        <v>70</v>
      </c>
      <c r="L2830" s="342"/>
      <c r="M2830" s="342"/>
      <c r="N2830" s="335"/>
    </row>
    <row r="2831" spans="1:22" ht="41.25" customHeight="1" thickBot="1">
      <c r="A2831" s="313"/>
      <c r="B2831" s="343" t="str">
        <f>IF('様式第６号(2)'!D401="","",'様式第６号(2)'!D401)</f>
        <v/>
      </c>
      <c r="C2831" s="341"/>
      <c r="D2831" s="313" t="s">
        <v>71</v>
      </c>
      <c r="E2831" s="313" t="s">
        <v>72</v>
      </c>
      <c r="F2831" s="315" t="s">
        <v>73</v>
      </c>
      <c r="G2831" s="42" t="s">
        <v>74</v>
      </c>
      <c r="H2831" s="27" t="s">
        <v>75</v>
      </c>
      <c r="I2831" s="42" t="s">
        <v>74</v>
      </c>
      <c r="J2831" s="27" t="s">
        <v>75</v>
      </c>
      <c r="K2831" s="345" t="s">
        <v>57</v>
      </c>
      <c r="L2831" s="346"/>
      <c r="M2831" s="347" t="s">
        <v>76</v>
      </c>
      <c r="N2831" s="346"/>
      <c r="O2831" s="28"/>
      <c r="P2831" s="4"/>
      <c r="Q2831" s="4"/>
      <c r="T2831" s="3"/>
      <c r="U2831" s="3"/>
      <c r="V2831" s="3"/>
    </row>
    <row r="2832" spans="1:22" ht="18.75" customHeight="1">
      <c r="A2832" s="313"/>
      <c r="B2832" s="343"/>
      <c r="C2832" s="29" t="s">
        <v>78</v>
      </c>
      <c r="D2832" s="313"/>
      <c r="E2832" s="313"/>
      <c r="F2832" s="315"/>
      <c r="G2832" s="348" t="s">
        <v>79</v>
      </c>
      <c r="H2832" s="384" t="s">
        <v>80</v>
      </c>
      <c r="I2832" s="387" t="str">
        <f>IF(E2836="","",MIN(G2828,G2836)+SUM(I2828))</f>
        <v/>
      </c>
      <c r="J2832" s="333" t="str">
        <f>IF(E2836="","",MIN(H2828,H2836)+SUM(J2828))</f>
        <v/>
      </c>
      <c r="K2832" s="373" t="str">
        <f>IF('様式第６号(2)'!AB401="","",'様式第６号(2)'!AB401)</f>
        <v/>
      </c>
      <c r="L2832" s="373"/>
      <c r="M2832" s="375" t="str">
        <f>IF('様式第６号(3)'!V394="","",'様式第６号(3)'!V394)</f>
        <v/>
      </c>
      <c r="N2832" s="376"/>
      <c r="P2832" s="4"/>
      <c r="Q2832" s="4"/>
      <c r="T2832" s="3"/>
      <c r="U2832" s="3"/>
      <c r="V2832" s="3"/>
    </row>
    <row r="2833" spans="1:22" ht="19.5" customHeight="1" thickBot="1">
      <c r="A2833" s="313"/>
      <c r="B2833" s="343"/>
      <c r="C2833" s="379" t="str">
        <f>IFERROR(C2829/C2825,"")</f>
        <v/>
      </c>
      <c r="D2833" s="313"/>
      <c r="E2833" s="313"/>
      <c r="F2833" s="315"/>
      <c r="G2833" s="349"/>
      <c r="H2833" s="385"/>
      <c r="I2833" s="328"/>
      <c r="J2833" s="330"/>
      <c r="K2833" s="373"/>
      <c r="L2833" s="373"/>
      <c r="M2833" s="375"/>
      <c r="N2833" s="376"/>
      <c r="P2833" s="4"/>
      <c r="Q2833" s="4"/>
      <c r="T2833" s="3"/>
      <c r="U2833" s="3"/>
      <c r="V2833" s="3"/>
    </row>
    <row r="2834" spans="1:22" ht="15.75" customHeight="1">
      <c r="A2834" s="313"/>
      <c r="B2834" s="343"/>
      <c r="C2834" s="380"/>
      <c r="D2834" s="313"/>
      <c r="E2834" s="313"/>
      <c r="F2834" s="315"/>
      <c r="G2834" s="349"/>
      <c r="H2834" s="385"/>
      <c r="I2834" s="30" t="s">
        <v>35</v>
      </c>
      <c r="J2834" s="31" t="s">
        <v>35</v>
      </c>
      <c r="K2834" s="373"/>
      <c r="L2834" s="373"/>
      <c r="M2834" s="375"/>
      <c r="N2834" s="376"/>
      <c r="P2834" s="4"/>
      <c r="Q2834" s="4"/>
      <c r="T2834" s="3"/>
      <c r="U2834" s="3"/>
      <c r="V2834" s="3"/>
    </row>
    <row r="2835" spans="1:22" ht="18.75" customHeight="1" thickBot="1">
      <c r="A2835" s="313"/>
      <c r="B2835" s="343"/>
      <c r="C2835" s="32" t="s">
        <v>82</v>
      </c>
      <c r="D2835" s="314"/>
      <c r="E2835" s="314"/>
      <c r="F2835" s="316"/>
      <c r="G2835" s="350"/>
      <c r="H2835" s="386"/>
      <c r="I2835" s="54">
        <f>'様式第６号(2)'!$I$18</f>
        <v>0</v>
      </c>
      <c r="J2835" s="55">
        <f>'様式第６号(3)'!$I$18</f>
        <v>0</v>
      </c>
      <c r="K2835" s="373"/>
      <c r="L2835" s="373"/>
      <c r="M2835" s="375"/>
      <c r="N2835" s="376"/>
      <c r="P2835" s="4"/>
      <c r="Q2835" s="4"/>
      <c r="T2835" s="3"/>
      <c r="U2835" s="3"/>
      <c r="V2835" s="3"/>
    </row>
    <row r="2836" spans="1:22" ht="45" customHeight="1">
      <c r="A2836" s="313"/>
      <c r="B2836" s="343"/>
      <c r="C2836" s="379" t="str">
        <f>IF(OR(C2825="",C2829=""),"",IF(AND(C2833&gt;=0.85,C2833&lt;=1.15),"○","×"))</f>
        <v/>
      </c>
      <c r="D2836" s="382" t="str">
        <f>IF(C2825="","",C2825)</f>
        <v/>
      </c>
      <c r="E2836" s="336"/>
      <c r="F2836" s="338" t="str">
        <f>IFERROR(D2836*E2836,"")</f>
        <v/>
      </c>
      <c r="G2836" s="327" t="str">
        <f>IF(F2836&lt;F2828,ROUNDUP(F2836*D2828/ F2828,0),"")</f>
        <v/>
      </c>
      <c r="H2836" s="329" t="str">
        <f>IF(F2836&lt;F2828,ROUNDUP(F2836*E2828/ F2828,0),"")</f>
        <v/>
      </c>
      <c r="I2836" s="331" t="str">
        <f>IFERROR(ROUNDUP(I2832*I2835,0),"")</f>
        <v/>
      </c>
      <c r="J2836" s="333" t="str">
        <f>IFERROR(ROUNDUP(J2832*J2835,0),"")</f>
        <v/>
      </c>
      <c r="K2836" s="373"/>
      <c r="L2836" s="373"/>
      <c r="M2836" s="375"/>
      <c r="N2836" s="376"/>
      <c r="P2836" s="4"/>
      <c r="Q2836" s="4"/>
      <c r="T2836" s="3"/>
      <c r="U2836" s="3"/>
      <c r="V2836" s="3"/>
    </row>
    <row r="2837" spans="1:22" ht="19.5" customHeight="1" thickBot="1">
      <c r="A2837" s="314"/>
      <c r="B2837" s="344"/>
      <c r="C2837" s="381"/>
      <c r="D2837" s="383"/>
      <c r="E2837" s="337"/>
      <c r="F2837" s="339"/>
      <c r="G2837" s="328"/>
      <c r="H2837" s="330"/>
      <c r="I2837" s="332"/>
      <c r="J2837" s="330"/>
      <c r="K2837" s="374"/>
      <c r="L2837" s="374"/>
      <c r="M2837" s="377"/>
      <c r="N2837" s="378"/>
      <c r="P2837" s="33"/>
      <c r="Q2837" s="34"/>
      <c r="R2837" s="34"/>
    </row>
    <row r="2838" spans="1:22" ht="24" customHeight="1" thickBot="1">
      <c r="A2838" s="10" t="s">
        <v>108</v>
      </c>
      <c r="B2838" s="11" t="s">
        <v>84</v>
      </c>
      <c r="C2838" s="12" t="s">
        <v>7</v>
      </c>
      <c r="D2838" s="12" t="s">
        <v>8</v>
      </c>
      <c r="E2838" s="12" t="s">
        <v>9</v>
      </c>
      <c r="F2838" s="13" t="s">
        <v>10</v>
      </c>
      <c r="G2838" s="334" t="s">
        <v>44</v>
      </c>
      <c r="H2838" s="335"/>
      <c r="I2838" s="334" t="s">
        <v>45</v>
      </c>
      <c r="J2838" s="335"/>
      <c r="K2838" s="318" t="s">
        <v>46</v>
      </c>
      <c r="L2838" s="403"/>
      <c r="M2838" s="403"/>
      <c r="N2838" s="319"/>
      <c r="O2838" s="404" t="s">
        <v>47</v>
      </c>
      <c r="P2838" s="404"/>
      <c r="Q2838" s="404"/>
      <c r="R2838" s="346"/>
      <c r="T2838" s="14"/>
      <c r="U2838" s="14"/>
      <c r="V2838" s="14"/>
    </row>
    <row r="2839" spans="1:22" ht="31.5" customHeight="1" thickBot="1">
      <c r="A2839" s="313">
        <v>176</v>
      </c>
      <c r="B2839" s="15" t="s">
        <v>48</v>
      </c>
      <c r="C2839" s="11" t="s">
        <v>49</v>
      </c>
      <c r="D2839" s="313" t="s">
        <v>50</v>
      </c>
      <c r="E2839" s="313" t="s">
        <v>51</v>
      </c>
      <c r="F2839" s="315" t="s">
        <v>52</v>
      </c>
      <c r="G2839" s="16" t="s">
        <v>53</v>
      </c>
      <c r="H2839" s="17" t="s">
        <v>54</v>
      </c>
      <c r="I2839" s="18" t="s">
        <v>53</v>
      </c>
      <c r="J2839" s="17" t="s">
        <v>54</v>
      </c>
      <c r="K2839" s="317" t="s">
        <v>55</v>
      </c>
      <c r="L2839" s="318"/>
      <c r="M2839" s="320" t="s">
        <v>56</v>
      </c>
      <c r="N2839" s="317"/>
      <c r="O2839" s="321" t="s">
        <v>57</v>
      </c>
      <c r="P2839" s="321"/>
      <c r="Q2839" s="323" t="s">
        <v>58</v>
      </c>
      <c r="R2839" s="324"/>
      <c r="T2839" s="19"/>
      <c r="U2839" s="43"/>
      <c r="V2839" s="20"/>
    </row>
    <row r="2840" spans="1:22" ht="24" customHeight="1" thickBot="1">
      <c r="A2840" s="313"/>
      <c r="B2840" s="397" t="str">
        <f>IF('様式第６号(2)'!B403="","",'様式第６号(2)'!B403)</f>
        <v/>
      </c>
      <c r="C2840" s="21" t="s">
        <v>59</v>
      </c>
      <c r="D2840" s="313"/>
      <c r="E2840" s="313"/>
      <c r="F2840" s="315"/>
      <c r="G2840" s="348" t="s">
        <v>60</v>
      </c>
      <c r="H2840" s="399" t="s">
        <v>61</v>
      </c>
      <c r="I2840" s="400" t="s">
        <v>62</v>
      </c>
      <c r="J2840" s="384" t="s">
        <v>63</v>
      </c>
      <c r="K2840" s="319"/>
      <c r="L2840" s="318"/>
      <c r="M2840" s="320"/>
      <c r="N2840" s="317"/>
      <c r="O2840" s="322"/>
      <c r="P2840" s="322"/>
      <c r="Q2840" s="325"/>
      <c r="R2840" s="326"/>
    </row>
    <row r="2841" spans="1:22" ht="17.25" customHeight="1">
      <c r="A2841" s="313"/>
      <c r="B2841" s="398"/>
      <c r="C2841" s="340"/>
      <c r="D2841" s="313"/>
      <c r="E2841" s="313"/>
      <c r="F2841" s="315"/>
      <c r="G2841" s="349"/>
      <c r="H2841" s="385"/>
      <c r="I2841" s="401"/>
      <c r="J2841" s="385"/>
      <c r="K2841" s="388" t="str">
        <f>IFERROR((IF((I2852+J2852)&gt;12000*E2852,ROUNDUP(12000*E2852*I2852/(I2852+J2852),0),"")),"")</f>
        <v/>
      </c>
      <c r="L2841" s="388"/>
      <c r="M2841" s="391" t="str">
        <f>IFERROR((IF((I2852+J2852)&gt;12000*E2852,ROUNDUP(12000*E2852*J2852/(I2852+J2852),0),"")),"")</f>
        <v/>
      </c>
      <c r="N2841" s="392"/>
      <c r="O2841" s="351" t="str">
        <f>IF(AND(I2852="",K2841=""),"",MIN(I2852,K2841)+K2848)</f>
        <v/>
      </c>
      <c r="P2841" s="352"/>
      <c r="Q2841" s="355" t="str">
        <f>IF(AND(J2852="",M2841=""),"",MIN(J2852,M2841)+M2848)</f>
        <v/>
      </c>
      <c r="R2841" s="356"/>
    </row>
    <row r="2842" spans="1:22" ht="15.75" customHeight="1">
      <c r="A2842" s="313"/>
      <c r="B2842" s="398"/>
      <c r="C2842" s="341"/>
      <c r="D2842" s="313"/>
      <c r="E2842" s="313"/>
      <c r="F2842" s="315"/>
      <c r="G2842" s="349"/>
      <c r="H2842" s="385"/>
      <c r="I2842" s="401"/>
      <c r="J2842" s="385"/>
      <c r="K2842" s="389"/>
      <c r="L2842" s="389"/>
      <c r="M2842" s="393"/>
      <c r="N2842" s="394"/>
      <c r="O2842" s="353"/>
      <c r="P2842" s="353"/>
      <c r="Q2842" s="357"/>
      <c r="R2842" s="358"/>
    </row>
    <row r="2843" spans="1:22" ht="19.5" customHeight="1" thickBot="1">
      <c r="A2843" s="313"/>
      <c r="B2843" s="398"/>
      <c r="C2843" s="341"/>
      <c r="D2843" s="314"/>
      <c r="E2843" s="314"/>
      <c r="F2843" s="316"/>
      <c r="G2843" s="350"/>
      <c r="H2843" s="386"/>
      <c r="I2843" s="402"/>
      <c r="J2843" s="386"/>
      <c r="K2843" s="389"/>
      <c r="L2843" s="389"/>
      <c r="M2843" s="393"/>
      <c r="N2843" s="394"/>
      <c r="O2843" s="353"/>
      <c r="P2843" s="353"/>
      <c r="Q2843" s="357"/>
      <c r="R2843" s="358"/>
    </row>
    <row r="2844" spans="1:22" ht="45" customHeight="1">
      <c r="A2844" s="313"/>
      <c r="B2844" s="398"/>
      <c r="C2844" s="25" t="s">
        <v>66</v>
      </c>
      <c r="D2844" s="361" t="str">
        <f>IF('様式第６号(2)'!T403="","",'様式第６号(2)'!T403)</f>
        <v/>
      </c>
      <c r="E2844" s="361" t="str">
        <f>IF('様式第６号(3)'!W396="","",'様式第６号(3)'!W396)</f>
        <v/>
      </c>
      <c r="F2844" s="363" t="str">
        <f>IF(OR(D2844="",E2844=""),"",D2844+E2844)</f>
        <v/>
      </c>
      <c r="G2844" s="365" t="str">
        <f>IF(F2844&lt;=F2852,D2844,"")</f>
        <v/>
      </c>
      <c r="H2844" s="367" t="str">
        <f>IF(F2844&lt;=F2852,E2844,"")</f>
        <v/>
      </c>
      <c r="I2844" s="369" t="str">
        <f>IF('様式第６号(2)'!V403="","",'様式第６号(2)'!V403)</f>
        <v/>
      </c>
      <c r="J2844" s="371" t="str">
        <f>IF('様式第６号(3)'!P396="","",'様式第６号(3)'!P396)</f>
        <v/>
      </c>
      <c r="K2844" s="389"/>
      <c r="L2844" s="389"/>
      <c r="M2844" s="393"/>
      <c r="N2844" s="394"/>
      <c r="O2844" s="353"/>
      <c r="P2844" s="353"/>
      <c r="Q2844" s="357"/>
      <c r="R2844" s="358"/>
    </row>
    <row r="2845" spans="1:22" ht="19.5" customHeight="1" thickBot="1">
      <c r="A2845" s="313"/>
      <c r="B2845" s="398"/>
      <c r="C2845" s="340"/>
      <c r="D2845" s="362"/>
      <c r="E2845" s="362"/>
      <c r="F2845" s="364"/>
      <c r="G2845" s="366"/>
      <c r="H2845" s="368"/>
      <c r="I2845" s="370"/>
      <c r="J2845" s="372"/>
      <c r="K2845" s="390"/>
      <c r="L2845" s="390"/>
      <c r="M2845" s="395"/>
      <c r="N2845" s="396"/>
      <c r="O2845" s="354"/>
      <c r="P2845" s="354"/>
      <c r="Q2845" s="359"/>
      <c r="R2845" s="360"/>
    </row>
    <row r="2846" spans="1:22" ht="28.5" customHeight="1" thickBot="1">
      <c r="A2846" s="313"/>
      <c r="B2846" s="398"/>
      <c r="C2846" s="341"/>
      <c r="D2846" s="12" t="s">
        <v>11</v>
      </c>
      <c r="E2846" s="12" t="s">
        <v>12</v>
      </c>
      <c r="F2846" s="26" t="s">
        <v>13</v>
      </c>
      <c r="G2846" s="334" t="s">
        <v>67</v>
      </c>
      <c r="H2846" s="335"/>
      <c r="I2846" s="42" t="s">
        <v>68</v>
      </c>
      <c r="J2846" s="27" t="s">
        <v>69</v>
      </c>
      <c r="K2846" s="342" t="s">
        <v>70</v>
      </c>
      <c r="L2846" s="342"/>
      <c r="M2846" s="342"/>
      <c r="N2846" s="335"/>
    </row>
    <row r="2847" spans="1:22" ht="41.25" customHeight="1" thickBot="1">
      <c r="A2847" s="313"/>
      <c r="B2847" s="343" t="str">
        <f>IF('様式第６号(2)'!D403="","",'様式第６号(2)'!D403)</f>
        <v/>
      </c>
      <c r="C2847" s="341"/>
      <c r="D2847" s="313" t="s">
        <v>71</v>
      </c>
      <c r="E2847" s="313" t="s">
        <v>72</v>
      </c>
      <c r="F2847" s="315" t="s">
        <v>73</v>
      </c>
      <c r="G2847" s="42" t="s">
        <v>74</v>
      </c>
      <c r="H2847" s="27" t="s">
        <v>75</v>
      </c>
      <c r="I2847" s="42" t="s">
        <v>74</v>
      </c>
      <c r="J2847" s="27" t="s">
        <v>75</v>
      </c>
      <c r="K2847" s="345" t="s">
        <v>57</v>
      </c>
      <c r="L2847" s="346"/>
      <c r="M2847" s="347" t="s">
        <v>76</v>
      </c>
      <c r="N2847" s="346"/>
      <c r="O2847" s="28"/>
      <c r="P2847" s="4"/>
      <c r="Q2847" s="4"/>
    </row>
    <row r="2848" spans="1:22" ht="18.75" customHeight="1">
      <c r="A2848" s="313"/>
      <c r="B2848" s="343"/>
      <c r="C2848" s="29" t="s">
        <v>78</v>
      </c>
      <c r="D2848" s="313"/>
      <c r="E2848" s="313"/>
      <c r="F2848" s="315"/>
      <c r="G2848" s="348" t="s">
        <v>79</v>
      </c>
      <c r="H2848" s="384" t="s">
        <v>80</v>
      </c>
      <c r="I2848" s="387" t="str">
        <f>IF(E2852="","",MIN(G2844,G2852)+SUM(I2844))</f>
        <v/>
      </c>
      <c r="J2848" s="333" t="str">
        <f>IF(E2852="","",MIN(H2844,H2852)+SUM(J2844))</f>
        <v/>
      </c>
      <c r="K2848" s="373" t="str">
        <f>IF('様式第６号(2)'!AB403="","",'様式第６号(2)'!AB403)</f>
        <v/>
      </c>
      <c r="L2848" s="373"/>
      <c r="M2848" s="375" t="str">
        <f>IF('様式第６号(3)'!V396="","",'様式第６号(3)'!V396)</f>
        <v/>
      </c>
      <c r="N2848" s="376"/>
      <c r="P2848" s="4"/>
      <c r="Q2848" s="4"/>
    </row>
    <row r="2849" spans="1:22" ht="19.5" customHeight="1" thickBot="1">
      <c r="A2849" s="313"/>
      <c r="B2849" s="343"/>
      <c r="C2849" s="379" t="str">
        <f>IFERROR(C2845/C2841,"")</f>
        <v/>
      </c>
      <c r="D2849" s="313"/>
      <c r="E2849" s="313"/>
      <c r="F2849" s="315"/>
      <c r="G2849" s="349"/>
      <c r="H2849" s="385"/>
      <c r="I2849" s="328"/>
      <c r="J2849" s="330"/>
      <c r="K2849" s="373"/>
      <c r="L2849" s="373"/>
      <c r="M2849" s="375"/>
      <c r="N2849" s="376"/>
      <c r="P2849" s="4"/>
      <c r="Q2849" s="4"/>
    </row>
    <row r="2850" spans="1:22" ht="15.75" customHeight="1">
      <c r="A2850" s="313"/>
      <c r="B2850" s="343"/>
      <c r="C2850" s="380"/>
      <c r="D2850" s="313"/>
      <c r="E2850" s="313"/>
      <c r="F2850" s="315"/>
      <c r="G2850" s="349"/>
      <c r="H2850" s="385"/>
      <c r="I2850" s="30" t="s">
        <v>35</v>
      </c>
      <c r="J2850" s="31" t="s">
        <v>35</v>
      </c>
      <c r="K2850" s="373"/>
      <c r="L2850" s="373"/>
      <c r="M2850" s="375"/>
      <c r="N2850" s="376"/>
      <c r="P2850" s="4"/>
      <c r="Q2850" s="4"/>
    </row>
    <row r="2851" spans="1:22" ht="18.75" customHeight="1" thickBot="1">
      <c r="A2851" s="313"/>
      <c r="B2851" s="343"/>
      <c r="C2851" s="32" t="s">
        <v>82</v>
      </c>
      <c r="D2851" s="314"/>
      <c r="E2851" s="314"/>
      <c r="F2851" s="316"/>
      <c r="G2851" s="350"/>
      <c r="H2851" s="386"/>
      <c r="I2851" s="54">
        <f>'様式第６号(2)'!$I$18</f>
        <v>0</v>
      </c>
      <c r="J2851" s="55">
        <f>'様式第６号(3)'!$I$18</f>
        <v>0</v>
      </c>
      <c r="K2851" s="373"/>
      <c r="L2851" s="373"/>
      <c r="M2851" s="375"/>
      <c r="N2851" s="376"/>
      <c r="P2851" s="4"/>
      <c r="Q2851" s="4"/>
    </row>
    <row r="2852" spans="1:22" ht="45" customHeight="1">
      <c r="A2852" s="313"/>
      <c r="B2852" s="343"/>
      <c r="C2852" s="379" t="str">
        <f>IF(OR(C2841="",C2845=""),"",IF(AND(C2849&gt;=0.85,C2849&lt;=1.15),"○","×"))</f>
        <v/>
      </c>
      <c r="D2852" s="382" t="str">
        <f>IF(C2841="","",C2841)</f>
        <v/>
      </c>
      <c r="E2852" s="336"/>
      <c r="F2852" s="338" t="str">
        <f>IFERROR(D2852*E2852,"")</f>
        <v/>
      </c>
      <c r="G2852" s="327" t="str">
        <f>IF(F2852&lt;F2844,ROUNDUP(F2852*D2844/ F2844,0),"")</f>
        <v/>
      </c>
      <c r="H2852" s="329" t="str">
        <f>IF(F2852&lt;F2844,ROUNDUP(F2852*E2844/ F2844,0),"")</f>
        <v/>
      </c>
      <c r="I2852" s="331" t="str">
        <f>IFERROR(ROUNDUP(I2848*I2851,0),"")</f>
        <v/>
      </c>
      <c r="J2852" s="333" t="str">
        <f>IFERROR(ROUNDUP(J2848*J2851,0),"")</f>
        <v/>
      </c>
      <c r="K2852" s="373"/>
      <c r="L2852" s="373"/>
      <c r="M2852" s="375"/>
      <c r="N2852" s="376"/>
      <c r="P2852" s="4"/>
      <c r="Q2852" s="4"/>
    </row>
    <row r="2853" spans="1:22" ht="19.5" customHeight="1" thickBot="1">
      <c r="A2853" s="314"/>
      <c r="B2853" s="344"/>
      <c r="C2853" s="381"/>
      <c r="D2853" s="383"/>
      <c r="E2853" s="337"/>
      <c r="F2853" s="339"/>
      <c r="G2853" s="328"/>
      <c r="H2853" s="330"/>
      <c r="I2853" s="332"/>
      <c r="J2853" s="330"/>
      <c r="K2853" s="374"/>
      <c r="L2853" s="374"/>
      <c r="M2853" s="377"/>
      <c r="N2853" s="378"/>
      <c r="P2853" s="33"/>
      <c r="Q2853" s="34"/>
      <c r="R2853" s="34"/>
    </row>
    <row r="2854" spans="1:22" ht="24" customHeight="1" thickBot="1">
      <c r="A2854" s="10" t="s">
        <v>108</v>
      </c>
      <c r="B2854" s="11" t="s">
        <v>84</v>
      </c>
      <c r="C2854" s="12" t="s">
        <v>7</v>
      </c>
      <c r="D2854" s="12" t="s">
        <v>8</v>
      </c>
      <c r="E2854" s="12" t="s">
        <v>9</v>
      </c>
      <c r="F2854" s="13" t="s">
        <v>10</v>
      </c>
      <c r="G2854" s="334" t="s">
        <v>44</v>
      </c>
      <c r="H2854" s="335"/>
      <c r="I2854" s="334" t="s">
        <v>45</v>
      </c>
      <c r="J2854" s="335"/>
      <c r="K2854" s="318" t="s">
        <v>46</v>
      </c>
      <c r="L2854" s="403"/>
      <c r="M2854" s="403"/>
      <c r="N2854" s="319"/>
      <c r="O2854" s="404" t="s">
        <v>47</v>
      </c>
      <c r="P2854" s="404"/>
      <c r="Q2854" s="404"/>
      <c r="R2854" s="346"/>
      <c r="T2854" s="14"/>
      <c r="U2854" s="14"/>
      <c r="V2854" s="14"/>
    </row>
    <row r="2855" spans="1:22" ht="31.5" customHeight="1" thickBot="1">
      <c r="A2855" s="313">
        <v>177</v>
      </c>
      <c r="B2855" s="15" t="s">
        <v>48</v>
      </c>
      <c r="C2855" s="11" t="s">
        <v>49</v>
      </c>
      <c r="D2855" s="313" t="s">
        <v>50</v>
      </c>
      <c r="E2855" s="313" t="s">
        <v>51</v>
      </c>
      <c r="F2855" s="315" t="s">
        <v>52</v>
      </c>
      <c r="G2855" s="16" t="s">
        <v>53</v>
      </c>
      <c r="H2855" s="17" t="s">
        <v>54</v>
      </c>
      <c r="I2855" s="18" t="s">
        <v>53</v>
      </c>
      <c r="J2855" s="17" t="s">
        <v>54</v>
      </c>
      <c r="K2855" s="317" t="s">
        <v>55</v>
      </c>
      <c r="L2855" s="318"/>
      <c r="M2855" s="320" t="s">
        <v>56</v>
      </c>
      <c r="N2855" s="317"/>
      <c r="O2855" s="321" t="s">
        <v>57</v>
      </c>
      <c r="P2855" s="321"/>
      <c r="Q2855" s="323" t="s">
        <v>58</v>
      </c>
      <c r="R2855" s="324"/>
      <c r="T2855" s="19"/>
      <c r="U2855" s="43"/>
      <c r="V2855" s="20"/>
    </row>
    <row r="2856" spans="1:22" ht="24" customHeight="1" thickBot="1">
      <c r="A2856" s="313"/>
      <c r="B2856" s="397" t="str">
        <f>IF('様式第６号(2)'!B405="","",'様式第６号(2)'!B405)</f>
        <v/>
      </c>
      <c r="C2856" s="21" t="s">
        <v>59</v>
      </c>
      <c r="D2856" s="313"/>
      <c r="E2856" s="313"/>
      <c r="F2856" s="315"/>
      <c r="G2856" s="348" t="s">
        <v>60</v>
      </c>
      <c r="H2856" s="399" t="s">
        <v>61</v>
      </c>
      <c r="I2856" s="400" t="s">
        <v>62</v>
      </c>
      <c r="J2856" s="384" t="s">
        <v>63</v>
      </c>
      <c r="K2856" s="319"/>
      <c r="L2856" s="318"/>
      <c r="M2856" s="320"/>
      <c r="N2856" s="317"/>
      <c r="O2856" s="322"/>
      <c r="P2856" s="322"/>
      <c r="Q2856" s="325"/>
      <c r="R2856" s="326"/>
    </row>
    <row r="2857" spans="1:22" ht="17.25" customHeight="1">
      <c r="A2857" s="313"/>
      <c r="B2857" s="398"/>
      <c r="C2857" s="340"/>
      <c r="D2857" s="313"/>
      <c r="E2857" s="313"/>
      <c r="F2857" s="315"/>
      <c r="G2857" s="349"/>
      <c r="H2857" s="385"/>
      <c r="I2857" s="401"/>
      <c r="J2857" s="385"/>
      <c r="K2857" s="388" t="str">
        <f>IFERROR((IF((I2868+J2868)&gt;12000*E2868,ROUNDUP(12000*E2868*I2868/(I2868+J2868),0),"")),"")</f>
        <v/>
      </c>
      <c r="L2857" s="388"/>
      <c r="M2857" s="391" t="str">
        <f>IFERROR((IF((I2868+J2868)&gt;12000*E2868,ROUNDUP(12000*E2868*J2868/(I2868+J2868),0),"")),"")</f>
        <v/>
      </c>
      <c r="N2857" s="392"/>
      <c r="O2857" s="351" t="str">
        <f>IF(AND(I2868="",K2857=""),"",MIN(I2868,K2857)+K2864)</f>
        <v/>
      </c>
      <c r="P2857" s="352"/>
      <c r="Q2857" s="355" t="str">
        <f>IF(AND(J2868="",M2857=""),"",MIN(J2868,M2857)+M2864)</f>
        <v/>
      </c>
      <c r="R2857" s="356"/>
    </row>
    <row r="2858" spans="1:22" ht="15.75" customHeight="1">
      <c r="A2858" s="313"/>
      <c r="B2858" s="398"/>
      <c r="C2858" s="341"/>
      <c r="D2858" s="313"/>
      <c r="E2858" s="313"/>
      <c r="F2858" s="315"/>
      <c r="G2858" s="349"/>
      <c r="H2858" s="385"/>
      <c r="I2858" s="401"/>
      <c r="J2858" s="385"/>
      <c r="K2858" s="389"/>
      <c r="L2858" s="389"/>
      <c r="M2858" s="393"/>
      <c r="N2858" s="394"/>
      <c r="O2858" s="353"/>
      <c r="P2858" s="353"/>
      <c r="Q2858" s="357"/>
      <c r="R2858" s="358"/>
    </row>
    <row r="2859" spans="1:22" ht="19.5" customHeight="1" thickBot="1">
      <c r="A2859" s="313"/>
      <c r="B2859" s="398"/>
      <c r="C2859" s="341"/>
      <c r="D2859" s="314"/>
      <c r="E2859" s="314"/>
      <c r="F2859" s="316"/>
      <c r="G2859" s="350"/>
      <c r="H2859" s="386"/>
      <c r="I2859" s="402"/>
      <c r="J2859" s="386"/>
      <c r="K2859" s="389"/>
      <c r="L2859" s="389"/>
      <c r="M2859" s="393"/>
      <c r="N2859" s="394"/>
      <c r="O2859" s="353"/>
      <c r="P2859" s="353"/>
      <c r="Q2859" s="357"/>
      <c r="R2859" s="358"/>
    </row>
    <row r="2860" spans="1:22" ht="45" customHeight="1">
      <c r="A2860" s="313"/>
      <c r="B2860" s="398"/>
      <c r="C2860" s="25" t="s">
        <v>66</v>
      </c>
      <c r="D2860" s="361" t="str">
        <f>IF('様式第６号(2)'!T405="","",'様式第６号(2)'!T405)</f>
        <v/>
      </c>
      <c r="E2860" s="361" t="str">
        <f>IF('様式第６号(3)'!W398="","",'様式第６号(3)'!W398)</f>
        <v/>
      </c>
      <c r="F2860" s="363" t="str">
        <f>IF(OR(D2860="",E2860=""),"",D2860+E2860)</f>
        <v/>
      </c>
      <c r="G2860" s="365" t="str">
        <f>IF(F2860&lt;=F2868,D2860,"")</f>
        <v/>
      </c>
      <c r="H2860" s="367" t="str">
        <f>IF(F2860&lt;=F2868,E2860,"")</f>
        <v/>
      </c>
      <c r="I2860" s="369" t="str">
        <f>IF('様式第６号(2)'!V405="","",'様式第６号(2)'!V405)</f>
        <v/>
      </c>
      <c r="J2860" s="371" t="str">
        <f>IF('様式第６号(3)'!P398="","",'様式第６号(3)'!P398)</f>
        <v/>
      </c>
      <c r="K2860" s="389"/>
      <c r="L2860" s="389"/>
      <c r="M2860" s="393"/>
      <c r="N2860" s="394"/>
      <c r="O2860" s="353"/>
      <c r="P2860" s="353"/>
      <c r="Q2860" s="357"/>
      <c r="R2860" s="358"/>
    </row>
    <row r="2861" spans="1:22" ht="19.5" customHeight="1" thickBot="1">
      <c r="A2861" s="313"/>
      <c r="B2861" s="398"/>
      <c r="C2861" s="340"/>
      <c r="D2861" s="362"/>
      <c r="E2861" s="362"/>
      <c r="F2861" s="364"/>
      <c r="G2861" s="366"/>
      <c r="H2861" s="368"/>
      <c r="I2861" s="370"/>
      <c r="J2861" s="372"/>
      <c r="K2861" s="390"/>
      <c r="L2861" s="390"/>
      <c r="M2861" s="395"/>
      <c r="N2861" s="396"/>
      <c r="O2861" s="354"/>
      <c r="P2861" s="354"/>
      <c r="Q2861" s="359"/>
      <c r="R2861" s="360"/>
    </row>
    <row r="2862" spans="1:22" ht="28.5" customHeight="1" thickBot="1">
      <c r="A2862" s="313"/>
      <c r="B2862" s="398"/>
      <c r="C2862" s="341"/>
      <c r="D2862" s="12" t="s">
        <v>11</v>
      </c>
      <c r="E2862" s="12" t="s">
        <v>12</v>
      </c>
      <c r="F2862" s="26" t="s">
        <v>13</v>
      </c>
      <c r="G2862" s="334" t="s">
        <v>67</v>
      </c>
      <c r="H2862" s="335"/>
      <c r="I2862" s="42" t="s">
        <v>68</v>
      </c>
      <c r="J2862" s="27" t="s">
        <v>69</v>
      </c>
      <c r="K2862" s="342" t="s">
        <v>70</v>
      </c>
      <c r="L2862" s="342"/>
      <c r="M2862" s="342"/>
      <c r="N2862" s="335"/>
    </row>
    <row r="2863" spans="1:22" ht="41.25" customHeight="1" thickBot="1">
      <c r="A2863" s="313"/>
      <c r="B2863" s="343" t="str">
        <f>IF('様式第６号(2)'!D405="","",'様式第６号(2)'!D405)</f>
        <v/>
      </c>
      <c r="C2863" s="341"/>
      <c r="D2863" s="313" t="s">
        <v>71</v>
      </c>
      <c r="E2863" s="313" t="s">
        <v>72</v>
      </c>
      <c r="F2863" s="315" t="s">
        <v>73</v>
      </c>
      <c r="G2863" s="42" t="s">
        <v>74</v>
      </c>
      <c r="H2863" s="27" t="s">
        <v>75</v>
      </c>
      <c r="I2863" s="42" t="s">
        <v>74</v>
      </c>
      <c r="J2863" s="27" t="s">
        <v>75</v>
      </c>
      <c r="K2863" s="345" t="s">
        <v>57</v>
      </c>
      <c r="L2863" s="346"/>
      <c r="M2863" s="347" t="s">
        <v>76</v>
      </c>
      <c r="N2863" s="346"/>
      <c r="O2863" s="28"/>
      <c r="P2863" s="4"/>
      <c r="Q2863" s="4"/>
    </row>
    <row r="2864" spans="1:22" ht="18.75" customHeight="1">
      <c r="A2864" s="313"/>
      <c r="B2864" s="343"/>
      <c r="C2864" s="29" t="s">
        <v>78</v>
      </c>
      <c r="D2864" s="313"/>
      <c r="E2864" s="313"/>
      <c r="F2864" s="315"/>
      <c r="G2864" s="348" t="s">
        <v>79</v>
      </c>
      <c r="H2864" s="384" t="s">
        <v>80</v>
      </c>
      <c r="I2864" s="387" t="str">
        <f>IF(E2868="","",MIN(G2860,G2868)+SUM(I2860))</f>
        <v/>
      </c>
      <c r="J2864" s="333" t="str">
        <f>IF(E2868="","",MIN(H2860,H2868)+SUM(J2860))</f>
        <v/>
      </c>
      <c r="K2864" s="373" t="str">
        <f>IF('様式第６号(2)'!AB405="","",'様式第６号(2)'!AB405)</f>
        <v/>
      </c>
      <c r="L2864" s="373"/>
      <c r="M2864" s="375" t="str">
        <f>IF('様式第６号(3)'!V398="","",'様式第６号(3)'!V398)</f>
        <v/>
      </c>
      <c r="N2864" s="376"/>
      <c r="P2864" s="4"/>
      <c r="Q2864" s="4"/>
    </row>
    <row r="2865" spans="1:22" ht="19.5" customHeight="1" thickBot="1">
      <c r="A2865" s="313"/>
      <c r="B2865" s="343"/>
      <c r="C2865" s="379" t="str">
        <f>IFERROR(C2861/C2857,"")</f>
        <v/>
      </c>
      <c r="D2865" s="313"/>
      <c r="E2865" s="313"/>
      <c r="F2865" s="315"/>
      <c r="G2865" s="349"/>
      <c r="H2865" s="385"/>
      <c r="I2865" s="328"/>
      <c r="J2865" s="330"/>
      <c r="K2865" s="373"/>
      <c r="L2865" s="373"/>
      <c r="M2865" s="375"/>
      <c r="N2865" s="376"/>
      <c r="P2865" s="4"/>
      <c r="Q2865" s="4"/>
    </row>
    <row r="2866" spans="1:22" ht="15.75" customHeight="1">
      <c r="A2866" s="313"/>
      <c r="B2866" s="343"/>
      <c r="C2866" s="380"/>
      <c r="D2866" s="313"/>
      <c r="E2866" s="313"/>
      <c r="F2866" s="315"/>
      <c r="G2866" s="349"/>
      <c r="H2866" s="385"/>
      <c r="I2866" s="30" t="s">
        <v>35</v>
      </c>
      <c r="J2866" s="31" t="s">
        <v>35</v>
      </c>
      <c r="K2866" s="373"/>
      <c r="L2866" s="373"/>
      <c r="M2866" s="375"/>
      <c r="N2866" s="376"/>
      <c r="P2866" s="4"/>
      <c r="Q2866" s="4"/>
    </row>
    <row r="2867" spans="1:22" ht="18.75" customHeight="1" thickBot="1">
      <c r="A2867" s="313"/>
      <c r="B2867" s="343"/>
      <c r="C2867" s="32" t="s">
        <v>82</v>
      </c>
      <c r="D2867" s="314"/>
      <c r="E2867" s="314"/>
      <c r="F2867" s="316"/>
      <c r="G2867" s="350"/>
      <c r="H2867" s="386"/>
      <c r="I2867" s="54">
        <f>'様式第６号(2)'!$I$18</f>
        <v>0</v>
      </c>
      <c r="J2867" s="55">
        <f>'様式第６号(3)'!$I$18</f>
        <v>0</v>
      </c>
      <c r="K2867" s="373"/>
      <c r="L2867" s="373"/>
      <c r="M2867" s="375"/>
      <c r="N2867" s="376"/>
      <c r="P2867" s="4"/>
      <c r="Q2867" s="4"/>
    </row>
    <row r="2868" spans="1:22" ht="45" customHeight="1">
      <c r="A2868" s="313"/>
      <c r="B2868" s="343"/>
      <c r="C2868" s="379" t="str">
        <f>IF(OR(C2857="",C2861=""),"",IF(AND(C2865&gt;=0.85,C2865&lt;=1.15),"○","×"))</f>
        <v/>
      </c>
      <c r="D2868" s="382" t="str">
        <f>IF(C2857="","",C2857)</f>
        <v/>
      </c>
      <c r="E2868" s="336"/>
      <c r="F2868" s="338" t="str">
        <f>IFERROR(D2868*E2868,"")</f>
        <v/>
      </c>
      <c r="G2868" s="327" t="str">
        <f>IF(F2868&lt;F2860,ROUNDUP(F2868*D2860/ F2860,0),"")</f>
        <v/>
      </c>
      <c r="H2868" s="329" t="str">
        <f>IF(F2868&lt;F2860,ROUNDUP(F2868*E2860/ F2860,0),"")</f>
        <v/>
      </c>
      <c r="I2868" s="331" t="str">
        <f>IFERROR(ROUNDUP(I2864*I2867,0),"")</f>
        <v/>
      </c>
      <c r="J2868" s="333" t="str">
        <f>IFERROR(ROUNDUP(J2864*J2867,0),"")</f>
        <v/>
      </c>
      <c r="K2868" s="373"/>
      <c r="L2868" s="373"/>
      <c r="M2868" s="375"/>
      <c r="N2868" s="376"/>
      <c r="P2868" s="4"/>
      <c r="Q2868" s="4"/>
    </row>
    <row r="2869" spans="1:22" ht="19.5" customHeight="1" thickBot="1">
      <c r="A2869" s="314"/>
      <c r="B2869" s="344"/>
      <c r="C2869" s="381"/>
      <c r="D2869" s="383"/>
      <c r="E2869" s="337"/>
      <c r="F2869" s="339"/>
      <c r="G2869" s="328"/>
      <c r="H2869" s="330"/>
      <c r="I2869" s="332"/>
      <c r="J2869" s="330"/>
      <c r="K2869" s="374"/>
      <c r="L2869" s="374"/>
      <c r="M2869" s="377"/>
      <c r="N2869" s="378"/>
      <c r="P2869" s="33"/>
      <c r="Q2869" s="34"/>
      <c r="R2869" s="34"/>
    </row>
    <row r="2870" spans="1:22" ht="24" customHeight="1" thickBot="1">
      <c r="A2870" s="10" t="s">
        <v>108</v>
      </c>
      <c r="B2870" s="11" t="s">
        <v>84</v>
      </c>
      <c r="C2870" s="12" t="s">
        <v>7</v>
      </c>
      <c r="D2870" s="12" t="s">
        <v>8</v>
      </c>
      <c r="E2870" s="12" t="s">
        <v>9</v>
      </c>
      <c r="F2870" s="13" t="s">
        <v>10</v>
      </c>
      <c r="G2870" s="334" t="s">
        <v>44</v>
      </c>
      <c r="H2870" s="335"/>
      <c r="I2870" s="334" t="s">
        <v>45</v>
      </c>
      <c r="J2870" s="335"/>
      <c r="K2870" s="318" t="s">
        <v>46</v>
      </c>
      <c r="L2870" s="403"/>
      <c r="M2870" s="403"/>
      <c r="N2870" s="319"/>
      <c r="O2870" s="404" t="s">
        <v>47</v>
      </c>
      <c r="P2870" s="404"/>
      <c r="Q2870" s="404"/>
      <c r="R2870" s="346"/>
      <c r="T2870" s="14"/>
      <c r="U2870" s="14"/>
      <c r="V2870" s="14"/>
    </row>
    <row r="2871" spans="1:22" ht="31.5" customHeight="1" thickBot="1">
      <c r="A2871" s="313">
        <v>178</v>
      </c>
      <c r="B2871" s="15" t="s">
        <v>48</v>
      </c>
      <c r="C2871" s="11" t="s">
        <v>49</v>
      </c>
      <c r="D2871" s="313" t="s">
        <v>50</v>
      </c>
      <c r="E2871" s="313" t="s">
        <v>51</v>
      </c>
      <c r="F2871" s="315" t="s">
        <v>52</v>
      </c>
      <c r="G2871" s="16" t="s">
        <v>53</v>
      </c>
      <c r="H2871" s="17" t="s">
        <v>54</v>
      </c>
      <c r="I2871" s="18" t="s">
        <v>53</v>
      </c>
      <c r="J2871" s="17" t="s">
        <v>54</v>
      </c>
      <c r="K2871" s="317" t="s">
        <v>55</v>
      </c>
      <c r="L2871" s="318"/>
      <c r="M2871" s="320" t="s">
        <v>56</v>
      </c>
      <c r="N2871" s="317"/>
      <c r="O2871" s="321" t="s">
        <v>57</v>
      </c>
      <c r="P2871" s="321"/>
      <c r="Q2871" s="323" t="s">
        <v>58</v>
      </c>
      <c r="R2871" s="324"/>
      <c r="T2871" s="19"/>
      <c r="U2871" s="43"/>
      <c r="V2871" s="20"/>
    </row>
    <row r="2872" spans="1:22" ht="24" customHeight="1" thickBot="1">
      <c r="A2872" s="313"/>
      <c r="B2872" s="397" t="str">
        <f>IF('様式第６号(2)'!B407="","",'様式第６号(2)'!B407)</f>
        <v/>
      </c>
      <c r="C2872" s="21" t="s">
        <v>59</v>
      </c>
      <c r="D2872" s="313"/>
      <c r="E2872" s="313"/>
      <c r="F2872" s="315"/>
      <c r="G2872" s="348" t="s">
        <v>60</v>
      </c>
      <c r="H2872" s="399" t="s">
        <v>61</v>
      </c>
      <c r="I2872" s="400" t="s">
        <v>62</v>
      </c>
      <c r="J2872" s="384" t="s">
        <v>63</v>
      </c>
      <c r="K2872" s="319"/>
      <c r="L2872" s="318"/>
      <c r="M2872" s="320"/>
      <c r="N2872" s="317"/>
      <c r="O2872" s="322"/>
      <c r="P2872" s="322"/>
      <c r="Q2872" s="325"/>
      <c r="R2872" s="326"/>
    </row>
    <row r="2873" spans="1:22" ht="17.25" customHeight="1">
      <c r="A2873" s="313"/>
      <c r="B2873" s="398"/>
      <c r="C2873" s="340"/>
      <c r="D2873" s="313"/>
      <c r="E2873" s="313"/>
      <c r="F2873" s="315"/>
      <c r="G2873" s="349"/>
      <c r="H2873" s="385"/>
      <c r="I2873" s="401"/>
      <c r="J2873" s="385"/>
      <c r="K2873" s="388" t="str">
        <f>IFERROR((IF((I2884+J2884)&gt;12000*E2884,ROUNDUP(12000*E2884*I2884/(I2884+J2884),0),"")),"")</f>
        <v/>
      </c>
      <c r="L2873" s="388"/>
      <c r="M2873" s="391" t="str">
        <f>IFERROR((IF((I2884+J2884)&gt;12000*E2884,ROUNDUP(12000*E2884*J2884/(I2884+J2884),0),"")),"")</f>
        <v/>
      </c>
      <c r="N2873" s="392"/>
      <c r="O2873" s="351" t="str">
        <f>IF(AND(I2884="",K2873=""),"",MIN(I2884,K2873)+K2880)</f>
        <v/>
      </c>
      <c r="P2873" s="352"/>
      <c r="Q2873" s="355" t="str">
        <f>IF(AND(J2884="",M2873=""),"",MIN(J2884,M2873)+M2880)</f>
        <v/>
      </c>
      <c r="R2873" s="356"/>
    </row>
    <row r="2874" spans="1:22" ht="15.75" customHeight="1">
      <c r="A2874" s="313"/>
      <c r="B2874" s="398"/>
      <c r="C2874" s="341"/>
      <c r="D2874" s="313"/>
      <c r="E2874" s="313"/>
      <c r="F2874" s="315"/>
      <c r="G2874" s="349"/>
      <c r="H2874" s="385"/>
      <c r="I2874" s="401"/>
      <c r="J2874" s="385"/>
      <c r="K2874" s="389"/>
      <c r="L2874" s="389"/>
      <c r="M2874" s="393"/>
      <c r="N2874" s="394"/>
      <c r="O2874" s="353"/>
      <c r="P2874" s="353"/>
      <c r="Q2874" s="357"/>
      <c r="R2874" s="358"/>
    </row>
    <row r="2875" spans="1:22" ht="19.5" customHeight="1" thickBot="1">
      <c r="A2875" s="313"/>
      <c r="B2875" s="398"/>
      <c r="C2875" s="341"/>
      <c r="D2875" s="314"/>
      <c r="E2875" s="314"/>
      <c r="F2875" s="316"/>
      <c r="G2875" s="350"/>
      <c r="H2875" s="386"/>
      <c r="I2875" s="402"/>
      <c r="J2875" s="386"/>
      <c r="K2875" s="389"/>
      <c r="L2875" s="389"/>
      <c r="M2875" s="393"/>
      <c r="N2875" s="394"/>
      <c r="O2875" s="353"/>
      <c r="P2875" s="353"/>
      <c r="Q2875" s="357"/>
      <c r="R2875" s="358"/>
    </row>
    <row r="2876" spans="1:22" ht="45" customHeight="1">
      <c r="A2876" s="313"/>
      <c r="B2876" s="398"/>
      <c r="C2876" s="25" t="s">
        <v>66</v>
      </c>
      <c r="D2876" s="361" t="str">
        <f>IF('様式第６号(2)'!T407="","",'様式第６号(2)'!T407)</f>
        <v/>
      </c>
      <c r="E2876" s="361" t="str">
        <f>IF('様式第６号(3)'!W400="","",'様式第６号(3)'!W400)</f>
        <v/>
      </c>
      <c r="F2876" s="363" t="str">
        <f>IF(OR(D2876="",E2876=""),"",D2876+E2876)</f>
        <v/>
      </c>
      <c r="G2876" s="365" t="str">
        <f>IF(F2876&lt;=F2884,D2876,"")</f>
        <v/>
      </c>
      <c r="H2876" s="367" t="str">
        <f>IF(F2876&lt;=F2884,E2876,"")</f>
        <v/>
      </c>
      <c r="I2876" s="369" t="str">
        <f>IF('様式第６号(2)'!V407="","",'様式第６号(2)'!V407)</f>
        <v/>
      </c>
      <c r="J2876" s="371" t="str">
        <f>IF('様式第６号(3)'!P400="","",'様式第６号(3)'!P400)</f>
        <v/>
      </c>
      <c r="K2876" s="389"/>
      <c r="L2876" s="389"/>
      <c r="M2876" s="393"/>
      <c r="N2876" s="394"/>
      <c r="O2876" s="353"/>
      <c r="P2876" s="353"/>
      <c r="Q2876" s="357"/>
      <c r="R2876" s="358"/>
    </row>
    <row r="2877" spans="1:22" ht="19.5" customHeight="1" thickBot="1">
      <c r="A2877" s="313"/>
      <c r="B2877" s="398"/>
      <c r="C2877" s="340"/>
      <c r="D2877" s="362"/>
      <c r="E2877" s="362"/>
      <c r="F2877" s="364"/>
      <c r="G2877" s="366"/>
      <c r="H2877" s="368"/>
      <c r="I2877" s="370"/>
      <c r="J2877" s="372"/>
      <c r="K2877" s="390"/>
      <c r="L2877" s="390"/>
      <c r="M2877" s="395"/>
      <c r="N2877" s="396"/>
      <c r="O2877" s="354"/>
      <c r="P2877" s="354"/>
      <c r="Q2877" s="359"/>
      <c r="R2877" s="360"/>
    </row>
    <row r="2878" spans="1:22" ht="28.5" customHeight="1" thickBot="1">
      <c r="A2878" s="313"/>
      <c r="B2878" s="398"/>
      <c r="C2878" s="341"/>
      <c r="D2878" s="12" t="s">
        <v>11</v>
      </c>
      <c r="E2878" s="12" t="s">
        <v>12</v>
      </c>
      <c r="F2878" s="26" t="s">
        <v>13</v>
      </c>
      <c r="G2878" s="334" t="s">
        <v>67</v>
      </c>
      <c r="H2878" s="335"/>
      <c r="I2878" s="42" t="s">
        <v>68</v>
      </c>
      <c r="J2878" s="27" t="s">
        <v>69</v>
      </c>
      <c r="K2878" s="342" t="s">
        <v>70</v>
      </c>
      <c r="L2878" s="342"/>
      <c r="M2878" s="342"/>
      <c r="N2878" s="335"/>
    </row>
    <row r="2879" spans="1:22" ht="41.25" customHeight="1" thickBot="1">
      <c r="A2879" s="313"/>
      <c r="B2879" s="343" t="str">
        <f>IF('様式第６号(2)'!D407="","",'様式第６号(2)'!D407)</f>
        <v/>
      </c>
      <c r="C2879" s="341"/>
      <c r="D2879" s="313" t="s">
        <v>71</v>
      </c>
      <c r="E2879" s="313" t="s">
        <v>72</v>
      </c>
      <c r="F2879" s="315" t="s">
        <v>73</v>
      </c>
      <c r="G2879" s="42" t="s">
        <v>74</v>
      </c>
      <c r="H2879" s="27" t="s">
        <v>75</v>
      </c>
      <c r="I2879" s="42" t="s">
        <v>74</v>
      </c>
      <c r="J2879" s="27" t="s">
        <v>75</v>
      </c>
      <c r="K2879" s="345" t="s">
        <v>57</v>
      </c>
      <c r="L2879" s="346"/>
      <c r="M2879" s="347" t="s">
        <v>76</v>
      </c>
      <c r="N2879" s="346"/>
      <c r="O2879" s="28"/>
      <c r="P2879" s="4"/>
      <c r="Q2879" s="4"/>
      <c r="T2879" s="3"/>
      <c r="U2879" s="3"/>
      <c r="V2879" s="3"/>
    </row>
    <row r="2880" spans="1:22" ht="18.75" customHeight="1">
      <c r="A2880" s="313"/>
      <c r="B2880" s="343"/>
      <c r="C2880" s="29" t="s">
        <v>78</v>
      </c>
      <c r="D2880" s="313"/>
      <c r="E2880" s="313"/>
      <c r="F2880" s="315"/>
      <c r="G2880" s="348" t="s">
        <v>79</v>
      </c>
      <c r="H2880" s="384" t="s">
        <v>80</v>
      </c>
      <c r="I2880" s="387" t="str">
        <f>IF(E2884="","",MIN(G2876,G2884)+SUM(I2876))</f>
        <v/>
      </c>
      <c r="J2880" s="333" t="str">
        <f>IF(E2884="","",MIN(H2876,H2884)+SUM(J2876))</f>
        <v/>
      </c>
      <c r="K2880" s="373" t="str">
        <f>IF('様式第６号(2)'!AB407="","",'様式第６号(2)'!AB407)</f>
        <v/>
      </c>
      <c r="L2880" s="373"/>
      <c r="M2880" s="375" t="str">
        <f>IF('様式第６号(3)'!V400="","",'様式第６号(3)'!V400)</f>
        <v/>
      </c>
      <c r="N2880" s="376"/>
      <c r="P2880" s="4"/>
      <c r="Q2880" s="4"/>
      <c r="T2880" s="3"/>
      <c r="U2880" s="3"/>
      <c r="V2880" s="3"/>
    </row>
    <row r="2881" spans="1:22" ht="19.5" customHeight="1" thickBot="1">
      <c r="A2881" s="313"/>
      <c r="B2881" s="343"/>
      <c r="C2881" s="379" t="str">
        <f>IFERROR(C2877/C2873,"")</f>
        <v/>
      </c>
      <c r="D2881" s="313"/>
      <c r="E2881" s="313"/>
      <c r="F2881" s="315"/>
      <c r="G2881" s="349"/>
      <c r="H2881" s="385"/>
      <c r="I2881" s="328"/>
      <c r="J2881" s="330"/>
      <c r="K2881" s="373"/>
      <c r="L2881" s="373"/>
      <c r="M2881" s="375"/>
      <c r="N2881" s="376"/>
      <c r="P2881" s="4"/>
      <c r="Q2881" s="4"/>
      <c r="T2881" s="3"/>
      <c r="U2881" s="3"/>
      <c r="V2881" s="3"/>
    </row>
    <row r="2882" spans="1:22" ht="15.75" customHeight="1">
      <c r="A2882" s="313"/>
      <c r="B2882" s="343"/>
      <c r="C2882" s="380"/>
      <c r="D2882" s="313"/>
      <c r="E2882" s="313"/>
      <c r="F2882" s="315"/>
      <c r="G2882" s="349"/>
      <c r="H2882" s="385"/>
      <c r="I2882" s="30" t="s">
        <v>35</v>
      </c>
      <c r="J2882" s="31" t="s">
        <v>35</v>
      </c>
      <c r="K2882" s="373"/>
      <c r="L2882" s="373"/>
      <c r="M2882" s="375"/>
      <c r="N2882" s="376"/>
      <c r="P2882" s="4"/>
      <c r="Q2882" s="4"/>
      <c r="T2882" s="3"/>
      <c r="U2882" s="3"/>
      <c r="V2882" s="3"/>
    </row>
    <row r="2883" spans="1:22" ht="18.75" customHeight="1" thickBot="1">
      <c r="A2883" s="313"/>
      <c r="B2883" s="343"/>
      <c r="C2883" s="32" t="s">
        <v>82</v>
      </c>
      <c r="D2883" s="314"/>
      <c r="E2883" s="314"/>
      <c r="F2883" s="316"/>
      <c r="G2883" s="350"/>
      <c r="H2883" s="386"/>
      <c r="I2883" s="54">
        <f>'様式第６号(2)'!$I$18</f>
        <v>0</v>
      </c>
      <c r="J2883" s="55">
        <f>'様式第６号(3)'!$I$18</f>
        <v>0</v>
      </c>
      <c r="K2883" s="373"/>
      <c r="L2883" s="373"/>
      <c r="M2883" s="375"/>
      <c r="N2883" s="376"/>
      <c r="P2883" s="4"/>
      <c r="Q2883" s="4"/>
      <c r="T2883" s="3"/>
      <c r="U2883" s="3"/>
      <c r="V2883" s="3"/>
    </row>
    <row r="2884" spans="1:22" ht="45" customHeight="1">
      <c r="A2884" s="313"/>
      <c r="B2884" s="343"/>
      <c r="C2884" s="379" t="str">
        <f>IF(OR(C2873="",C2877=""),"",IF(AND(C2881&gt;=0.85,C2881&lt;=1.15),"○","×"))</f>
        <v/>
      </c>
      <c r="D2884" s="382" t="str">
        <f>IF(C2873="","",C2873)</f>
        <v/>
      </c>
      <c r="E2884" s="336"/>
      <c r="F2884" s="338" t="str">
        <f>IFERROR(D2884*E2884,"")</f>
        <v/>
      </c>
      <c r="G2884" s="327" t="str">
        <f>IF(F2884&lt;F2876,ROUNDUP(F2884*D2876/ F2876,0),"")</f>
        <v/>
      </c>
      <c r="H2884" s="329" t="str">
        <f>IF(F2884&lt;F2876,ROUNDUP(F2884*E2876/ F2876,0),"")</f>
        <v/>
      </c>
      <c r="I2884" s="331" t="str">
        <f>IFERROR(ROUNDUP(I2880*I2883,0),"")</f>
        <v/>
      </c>
      <c r="J2884" s="333" t="str">
        <f>IFERROR(ROUNDUP(J2880*J2883,0),"")</f>
        <v/>
      </c>
      <c r="K2884" s="373"/>
      <c r="L2884" s="373"/>
      <c r="M2884" s="375"/>
      <c r="N2884" s="376"/>
      <c r="P2884" s="4"/>
      <c r="Q2884" s="4"/>
      <c r="T2884" s="3"/>
      <c r="U2884" s="3"/>
      <c r="V2884" s="3"/>
    </row>
    <row r="2885" spans="1:22" ht="19.5" customHeight="1" thickBot="1">
      <c r="A2885" s="314"/>
      <c r="B2885" s="344"/>
      <c r="C2885" s="381"/>
      <c r="D2885" s="383"/>
      <c r="E2885" s="337"/>
      <c r="F2885" s="339"/>
      <c r="G2885" s="328"/>
      <c r="H2885" s="330"/>
      <c r="I2885" s="332"/>
      <c r="J2885" s="330"/>
      <c r="K2885" s="374"/>
      <c r="L2885" s="374"/>
      <c r="M2885" s="377"/>
      <c r="N2885" s="378"/>
      <c r="P2885" s="33"/>
      <c r="Q2885" s="34"/>
      <c r="R2885" s="34"/>
    </row>
    <row r="2886" spans="1:22" ht="24" customHeight="1" thickBot="1">
      <c r="A2886" s="10" t="s">
        <v>108</v>
      </c>
      <c r="B2886" s="11" t="s">
        <v>84</v>
      </c>
      <c r="C2886" s="12" t="s">
        <v>7</v>
      </c>
      <c r="D2886" s="12" t="s">
        <v>8</v>
      </c>
      <c r="E2886" s="12" t="s">
        <v>9</v>
      </c>
      <c r="F2886" s="13" t="s">
        <v>10</v>
      </c>
      <c r="G2886" s="334" t="s">
        <v>44</v>
      </c>
      <c r="H2886" s="335"/>
      <c r="I2886" s="334" t="s">
        <v>45</v>
      </c>
      <c r="J2886" s="335"/>
      <c r="K2886" s="318" t="s">
        <v>46</v>
      </c>
      <c r="L2886" s="403"/>
      <c r="M2886" s="403"/>
      <c r="N2886" s="319"/>
      <c r="O2886" s="404" t="s">
        <v>47</v>
      </c>
      <c r="P2886" s="404"/>
      <c r="Q2886" s="404"/>
      <c r="R2886" s="346"/>
      <c r="T2886" s="14"/>
      <c r="U2886" s="14"/>
      <c r="V2886" s="14"/>
    </row>
    <row r="2887" spans="1:22" ht="31.5" customHeight="1" thickBot="1">
      <c r="A2887" s="313">
        <v>179</v>
      </c>
      <c r="B2887" s="15" t="s">
        <v>48</v>
      </c>
      <c r="C2887" s="11" t="s">
        <v>49</v>
      </c>
      <c r="D2887" s="313" t="s">
        <v>50</v>
      </c>
      <c r="E2887" s="313" t="s">
        <v>51</v>
      </c>
      <c r="F2887" s="315" t="s">
        <v>52</v>
      </c>
      <c r="G2887" s="16" t="s">
        <v>53</v>
      </c>
      <c r="H2887" s="17" t="s">
        <v>54</v>
      </c>
      <c r="I2887" s="18" t="s">
        <v>53</v>
      </c>
      <c r="J2887" s="17" t="s">
        <v>54</v>
      </c>
      <c r="K2887" s="317" t="s">
        <v>55</v>
      </c>
      <c r="L2887" s="318"/>
      <c r="M2887" s="320" t="s">
        <v>56</v>
      </c>
      <c r="N2887" s="317"/>
      <c r="O2887" s="321" t="s">
        <v>57</v>
      </c>
      <c r="P2887" s="321"/>
      <c r="Q2887" s="323" t="s">
        <v>58</v>
      </c>
      <c r="R2887" s="324"/>
      <c r="T2887" s="19"/>
      <c r="U2887" s="43"/>
      <c r="V2887" s="20"/>
    </row>
    <row r="2888" spans="1:22" ht="24" customHeight="1" thickBot="1">
      <c r="A2888" s="313"/>
      <c r="B2888" s="397" t="str">
        <f>IF('様式第６号(2)'!B409="","",'様式第６号(2)'!B409)</f>
        <v/>
      </c>
      <c r="C2888" s="21" t="s">
        <v>59</v>
      </c>
      <c r="D2888" s="313"/>
      <c r="E2888" s="313"/>
      <c r="F2888" s="315"/>
      <c r="G2888" s="348" t="s">
        <v>60</v>
      </c>
      <c r="H2888" s="399" t="s">
        <v>61</v>
      </c>
      <c r="I2888" s="400" t="s">
        <v>62</v>
      </c>
      <c r="J2888" s="384" t="s">
        <v>63</v>
      </c>
      <c r="K2888" s="319"/>
      <c r="L2888" s="318"/>
      <c r="M2888" s="320"/>
      <c r="N2888" s="317"/>
      <c r="O2888" s="322"/>
      <c r="P2888" s="322"/>
      <c r="Q2888" s="325"/>
      <c r="R2888" s="326"/>
    </row>
    <row r="2889" spans="1:22" ht="17.25" customHeight="1">
      <c r="A2889" s="313"/>
      <c r="B2889" s="398"/>
      <c r="C2889" s="340"/>
      <c r="D2889" s="313"/>
      <c r="E2889" s="313"/>
      <c r="F2889" s="315"/>
      <c r="G2889" s="349"/>
      <c r="H2889" s="385"/>
      <c r="I2889" s="401"/>
      <c r="J2889" s="385"/>
      <c r="K2889" s="388" t="str">
        <f>IFERROR((IF((I2900+J2900)&gt;12000*E2900,ROUNDUP(12000*E2900*I2900/(I2900+J2900),0),"")),"")</f>
        <v/>
      </c>
      <c r="L2889" s="388"/>
      <c r="M2889" s="391" t="str">
        <f>IFERROR((IF((I2900+J2900)&gt;12000*E2900,ROUNDUP(12000*E2900*J2900/(I2900+J2900),0),"")),"")</f>
        <v/>
      </c>
      <c r="N2889" s="392"/>
      <c r="O2889" s="351" t="str">
        <f>IF(AND(I2900="",K2889=""),"",MIN(I2900,K2889)+K2896)</f>
        <v/>
      </c>
      <c r="P2889" s="352"/>
      <c r="Q2889" s="355" t="str">
        <f>IF(AND(J2900="",M2889=""),"",MIN(J2900,M2889)+M2896)</f>
        <v/>
      </c>
      <c r="R2889" s="356"/>
    </row>
    <row r="2890" spans="1:22" ht="15.75" customHeight="1">
      <c r="A2890" s="313"/>
      <c r="B2890" s="398"/>
      <c r="C2890" s="341"/>
      <c r="D2890" s="313"/>
      <c r="E2890" s="313"/>
      <c r="F2890" s="315"/>
      <c r="G2890" s="349"/>
      <c r="H2890" s="385"/>
      <c r="I2890" s="401"/>
      <c r="J2890" s="385"/>
      <c r="K2890" s="389"/>
      <c r="L2890" s="389"/>
      <c r="M2890" s="393"/>
      <c r="N2890" s="394"/>
      <c r="O2890" s="353"/>
      <c r="P2890" s="353"/>
      <c r="Q2890" s="357"/>
      <c r="R2890" s="358"/>
    </row>
    <row r="2891" spans="1:22" ht="19.5" customHeight="1" thickBot="1">
      <c r="A2891" s="313"/>
      <c r="B2891" s="398"/>
      <c r="C2891" s="341"/>
      <c r="D2891" s="314"/>
      <c r="E2891" s="314"/>
      <c r="F2891" s="316"/>
      <c r="G2891" s="350"/>
      <c r="H2891" s="386"/>
      <c r="I2891" s="402"/>
      <c r="J2891" s="386"/>
      <c r="K2891" s="389"/>
      <c r="L2891" s="389"/>
      <c r="M2891" s="393"/>
      <c r="N2891" s="394"/>
      <c r="O2891" s="353"/>
      <c r="P2891" s="353"/>
      <c r="Q2891" s="357"/>
      <c r="R2891" s="358"/>
    </row>
    <row r="2892" spans="1:22" ht="45" customHeight="1">
      <c r="A2892" s="313"/>
      <c r="B2892" s="398"/>
      <c r="C2892" s="25" t="s">
        <v>66</v>
      </c>
      <c r="D2892" s="361" t="str">
        <f>IF('様式第６号(2)'!T409="","",'様式第６号(2)'!T409)</f>
        <v/>
      </c>
      <c r="E2892" s="361" t="str">
        <f>IF('様式第６号(3)'!W402="","",'様式第６号(3)'!W402)</f>
        <v/>
      </c>
      <c r="F2892" s="363" t="str">
        <f>IF(OR(D2892="",E2892=""),"",D2892+E2892)</f>
        <v/>
      </c>
      <c r="G2892" s="365" t="str">
        <f>IF(F2892&lt;=F2900,D2892,"")</f>
        <v/>
      </c>
      <c r="H2892" s="367" t="str">
        <f>IF(F2892&lt;=F2900,E2892,"")</f>
        <v/>
      </c>
      <c r="I2892" s="369" t="str">
        <f>IF('様式第６号(2)'!V409="","",'様式第６号(2)'!V409)</f>
        <v/>
      </c>
      <c r="J2892" s="371" t="str">
        <f>IF('様式第６号(3)'!P402="","",'様式第６号(3)'!P402)</f>
        <v/>
      </c>
      <c r="K2892" s="389"/>
      <c r="L2892" s="389"/>
      <c r="M2892" s="393"/>
      <c r="N2892" s="394"/>
      <c r="O2892" s="353"/>
      <c r="P2892" s="353"/>
      <c r="Q2892" s="357"/>
      <c r="R2892" s="358"/>
    </row>
    <row r="2893" spans="1:22" ht="19.5" customHeight="1" thickBot="1">
      <c r="A2893" s="313"/>
      <c r="B2893" s="398"/>
      <c r="C2893" s="340"/>
      <c r="D2893" s="362"/>
      <c r="E2893" s="362"/>
      <c r="F2893" s="364"/>
      <c r="G2893" s="366"/>
      <c r="H2893" s="368"/>
      <c r="I2893" s="370"/>
      <c r="J2893" s="372"/>
      <c r="K2893" s="390"/>
      <c r="L2893" s="390"/>
      <c r="M2893" s="395"/>
      <c r="N2893" s="396"/>
      <c r="O2893" s="354"/>
      <c r="P2893" s="354"/>
      <c r="Q2893" s="359"/>
      <c r="R2893" s="360"/>
    </row>
    <row r="2894" spans="1:22" ht="28.5" customHeight="1" thickBot="1">
      <c r="A2894" s="313"/>
      <c r="B2894" s="398"/>
      <c r="C2894" s="341"/>
      <c r="D2894" s="12" t="s">
        <v>11</v>
      </c>
      <c r="E2894" s="12" t="s">
        <v>12</v>
      </c>
      <c r="F2894" s="26" t="s">
        <v>13</v>
      </c>
      <c r="G2894" s="334" t="s">
        <v>67</v>
      </c>
      <c r="H2894" s="335"/>
      <c r="I2894" s="42" t="s">
        <v>68</v>
      </c>
      <c r="J2894" s="27" t="s">
        <v>69</v>
      </c>
      <c r="K2894" s="342" t="s">
        <v>70</v>
      </c>
      <c r="L2894" s="342"/>
      <c r="M2894" s="342"/>
      <c r="N2894" s="335"/>
    </row>
    <row r="2895" spans="1:22" ht="41.25" customHeight="1" thickBot="1">
      <c r="A2895" s="313"/>
      <c r="B2895" s="343" t="str">
        <f>IF('様式第６号(2)'!D409="","",'様式第６号(2)'!D409)</f>
        <v/>
      </c>
      <c r="C2895" s="341"/>
      <c r="D2895" s="313" t="s">
        <v>71</v>
      </c>
      <c r="E2895" s="313" t="s">
        <v>72</v>
      </c>
      <c r="F2895" s="315" t="s">
        <v>73</v>
      </c>
      <c r="G2895" s="42" t="s">
        <v>74</v>
      </c>
      <c r="H2895" s="27" t="s">
        <v>75</v>
      </c>
      <c r="I2895" s="42" t="s">
        <v>74</v>
      </c>
      <c r="J2895" s="27" t="s">
        <v>75</v>
      </c>
      <c r="K2895" s="345" t="s">
        <v>57</v>
      </c>
      <c r="L2895" s="346"/>
      <c r="M2895" s="347" t="s">
        <v>76</v>
      </c>
      <c r="N2895" s="346"/>
      <c r="O2895" s="28"/>
      <c r="P2895" s="4"/>
      <c r="Q2895" s="4"/>
    </row>
    <row r="2896" spans="1:22" ht="18.75" customHeight="1">
      <c r="A2896" s="313"/>
      <c r="B2896" s="343"/>
      <c r="C2896" s="29" t="s">
        <v>78</v>
      </c>
      <c r="D2896" s="313"/>
      <c r="E2896" s="313"/>
      <c r="F2896" s="315"/>
      <c r="G2896" s="348" t="s">
        <v>79</v>
      </c>
      <c r="H2896" s="384" t="s">
        <v>80</v>
      </c>
      <c r="I2896" s="387" t="str">
        <f>IF(E2900="","",MIN(G2892,G2900)+SUM(I2892))</f>
        <v/>
      </c>
      <c r="J2896" s="333" t="str">
        <f>IF(E2900="","",MIN(H2892,H2900)+SUM(J2892))</f>
        <v/>
      </c>
      <c r="K2896" s="373" t="str">
        <f>IF('様式第６号(2)'!AB409="","",'様式第６号(2)'!AB409)</f>
        <v/>
      </c>
      <c r="L2896" s="373"/>
      <c r="M2896" s="375" t="str">
        <f>IF('様式第６号(3)'!V402="","",'様式第６号(3)'!V402)</f>
        <v/>
      </c>
      <c r="N2896" s="376"/>
      <c r="P2896" s="4"/>
      <c r="Q2896" s="4"/>
    </row>
    <row r="2897" spans="1:22" ht="19.5" customHeight="1" thickBot="1">
      <c r="A2897" s="313"/>
      <c r="B2897" s="343"/>
      <c r="C2897" s="379" t="str">
        <f>IFERROR(C2893/C2889,"")</f>
        <v/>
      </c>
      <c r="D2897" s="313"/>
      <c r="E2897" s="313"/>
      <c r="F2897" s="315"/>
      <c r="G2897" s="349"/>
      <c r="H2897" s="385"/>
      <c r="I2897" s="328"/>
      <c r="J2897" s="330"/>
      <c r="K2897" s="373"/>
      <c r="L2897" s="373"/>
      <c r="M2897" s="375"/>
      <c r="N2897" s="376"/>
      <c r="P2897" s="4"/>
      <c r="Q2897" s="4"/>
    </row>
    <row r="2898" spans="1:22" ht="15.75" customHeight="1">
      <c r="A2898" s="313"/>
      <c r="B2898" s="343"/>
      <c r="C2898" s="380"/>
      <c r="D2898" s="313"/>
      <c r="E2898" s="313"/>
      <c r="F2898" s="315"/>
      <c r="G2898" s="349"/>
      <c r="H2898" s="385"/>
      <c r="I2898" s="30" t="s">
        <v>35</v>
      </c>
      <c r="J2898" s="31" t="s">
        <v>35</v>
      </c>
      <c r="K2898" s="373"/>
      <c r="L2898" s="373"/>
      <c r="M2898" s="375"/>
      <c r="N2898" s="376"/>
      <c r="P2898" s="4"/>
      <c r="Q2898" s="4"/>
    </row>
    <row r="2899" spans="1:22" ht="18.75" customHeight="1" thickBot="1">
      <c r="A2899" s="313"/>
      <c r="B2899" s="343"/>
      <c r="C2899" s="32" t="s">
        <v>82</v>
      </c>
      <c r="D2899" s="314"/>
      <c r="E2899" s="314"/>
      <c r="F2899" s="316"/>
      <c r="G2899" s="350"/>
      <c r="H2899" s="386"/>
      <c r="I2899" s="54">
        <f>'様式第６号(2)'!$I$18</f>
        <v>0</v>
      </c>
      <c r="J2899" s="55">
        <f>'様式第６号(3)'!$I$18</f>
        <v>0</v>
      </c>
      <c r="K2899" s="373"/>
      <c r="L2899" s="373"/>
      <c r="M2899" s="375"/>
      <c r="N2899" s="376"/>
      <c r="P2899" s="4"/>
      <c r="Q2899" s="4"/>
    </row>
    <row r="2900" spans="1:22" ht="45" customHeight="1">
      <c r="A2900" s="313"/>
      <c r="B2900" s="343"/>
      <c r="C2900" s="379" t="str">
        <f>IF(OR(C2889="",C2893=""),"",IF(AND(C2897&gt;=0.85,C2897&lt;=1.15),"○","×"))</f>
        <v/>
      </c>
      <c r="D2900" s="382" t="str">
        <f>IF(C2889="","",C2889)</f>
        <v/>
      </c>
      <c r="E2900" s="336"/>
      <c r="F2900" s="338" t="str">
        <f>IFERROR(D2900*E2900,"")</f>
        <v/>
      </c>
      <c r="G2900" s="327" t="str">
        <f>IF(F2900&lt;F2892,ROUNDUP(F2900*D2892/ F2892,0),"")</f>
        <v/>
      </c>
      <c r="H2900" s="329" t="str">
        <f>IF(F2900&lt;F2892,ROUNDUP(F2900*E2892/ F2892,0),"")</f>
        <v/>
      </c>
      <c r="I2900" s="331" t="str">
        <f>IFERROR(ROUNDUP(I2896*I2899,0),"")</f>
        <v/>
      </c>
      <c r="J2900" s="333" t="str">
        <f>IFERROR(ROUNDUP(J2896*J2899,0),"")</f>
        <v/>
      </c>
      <c r="K2900" s="373"/>
      <c r="L2900" s="373"/>
      <c r="M2900" s="375"/>
      <c r="N2900" s="376"/>
      <c r="P2900" s="4"/>
      <c r="Q2900" s="4"/>
    </row>
    <row r="2901" spans="1:22" ht="19.5" customHeight="1" thickBot="1">
      <c r="A2901" s="314"/>
      <c r="B2901" s="344"/>
      <c r="C2901" s="381"/>
      <c r="D2901" s="383"/>
      <c r="E2901" s="337"/>
      <c r="F2901" s="339"/>
      <c r="G2901" s="328"/>
      <c r="H2901" s="330"/>
      <c r="I2901" s="332"/>
      <c r="J2901" s="330"/>
      <c r="K2901" s="374"/>
      <c r="L2901" s="374"/>
      <c r="M2901" s="377"/>
      <c r="N2901" s="378"/>
      <c r="P2901" s="33"/>
      <c r="Q2901" s="34"/>
      <c r="R2901" s="34"/>
    </row>
    <row r="2902" spans="1:22" ht="24" customHeight="1" thickBot="1">
      <c r="A2902" s="10" t="s">
        <v>108</v>
      </c>
      <c r="B2902" s="11" t="s">
        <v>84</v>
      </c>
      <c r="C2902" s="12" t="s">
        <v>7</v>
      </c>
      <c r="D2902" s="12" t="s">
        <v>8</v>
      </c>
      <c r="E2902" s="12" t="s">
        <v>9</v>
      </c>
      <c r="F2902" s="13" t="s">
        <v>10</v>
      </c>
      <c r="G2902" s="334" t="s">
        <v>44</v>
      </c>
      <c r="H2902" s="335"/>
      <c r="I2902" s="334" t="s">
        <v>45</v>
      </c>
      <c r="J2902" s="335"/>
      <c r="K2902" s="318" t="s">
        <v>46</v>
      </c>
      <c r="L2902" s="403"/>
      <c r="M2902" s="403"/>
      <c r="N2902" s="319"/>
      <c r="O2902" s="404" t="s">
        <v>47</v>
      </c>
      <c r="P2902" s="404"/>
      <c r="Q2902" s="404"/>
      <c r="R2902" s="346"/>
      <c r="T2902" s="14"/>
      <c r="U2902" s="14"/>
      <c r="V2902" s="14"/>
    </row>
    <row r="2903" spans="1:22" ht="31.5" customHeight="1" thickBot="1">
      <c r="A2903" s="313">
        <v>180</v>
      </c>
      <c r="B2903" s="15" t="s">
        <v>48</v>
      </c>
      <c r="C2903" s="11" t="s">
        <v>49</v>
      </c>
      <c r="D2903" s="313" t="s">
        <v>50</v>
      </c>
      <c r="E2903" s="313" t="s">
        <v>51</v>
      </c>
      <c r="F2903" s="315" t="s">
        <v>52</v>
      </c>
      <c r="G2903" s="16" t="s">
        <v>53</v>
      </c>
      <c r="H2903" s="17" t="s">
        <v>54</v>
      </c>
      <c r="I2903" s="18" t="s">
        <v>53</v>
      </c>
      <c r="J2903" s="17" t="s">
        <v>54</v>
      </c>
      <c r="K2903" s="317" t="s">
        <v>55</v>
      </c>
      <c r="L2903" s="318"/>
      <c r="M2903" s="320" t="s">
        <v>56</v>
      </c>
      <c r="N2903" s="317"/>
      <c r="O2903" s="321" t="s">
        <v>57</v>
      </c>
      <c r="P2903" s="321"/>
      <c r="Q2903" s="323" t="s">
        <v>58</v>
      </c>
      <c r="R2903" s="324"/>
      <c r="T2903" s="19"/>
      <c r="U2903" s="43"/>
      <c r="V2903" s="20"/>
    </row>
    <row r="2904" spans="1:22" ht="24" customHeight="1" thickBot="1">
      <c r="A2904" s="313"/>
      <c r="B2904" s="397" t="str">
        <f>IF('様式第６号(2)'!B411="","",'様式第６号(2)'!B411)</f>
        <v/>
      </c>
      <c r="C2904" s="21" t="s">
        <v>59</v>
      </c>
      <c r="D2904" s="313"/>
      <c r="E2904" s="313"/>
      <c r="F2904" s="315"/>
      <c r="G2904" s="348" t="s">
        <v>60</v>
      </c>
      <c r="H2904" s="399" t="s">
        <v>61</v>
      </c>
      <c r="I2904" s="400" t="s">
        <v>62</v>
      </c>
      <c r="J2904" s="384" t="s">
        <v>63</v>
      </c>
      <c r="K2904" s="319"/>
      <c r="L2904" s="318"/>
      <c r="M2904" s="320"/>
      <c r="N2904" s="317"/>
      <c r="O2904" s="322"/>
      <c r="P2904" s="322"/>
      <c r="Q2904" s="325"/>
      <c r="R2904" s="326"/>
    </row>
    <row r="2905" spans="1:22" ht="17.25" customHeight="1">
      <c r="A2905" s="313"/>
      <c r="B2905" s="398"/>
      <c r="C2905" s="340"/>
      <c r="D2905" s="313"/>
      <c r="E2905" s="313"/>
      <c r="F2905" s="315"/>
      <c r="G2905" s="349"/>
      <c r="H2905" s="385"/>
      <c r="I2905" s="401"/>
      <c r="J2905" s="385"/>
      <c r="K2905" s="388" t="str">
        <f>IFERROR((IF((I2916+J2916)&gt;12000*E2916,ROUNDUP(12000*E2916*I2916/(I2916+J2916),0),"")),"")</f>
        <v/>
      </c>
      <c r="L2905" s="388"/>
      <c r="M2905" s="391" t="str">
        <f>IFERROR((IF((I2916+J2916)&gt;12000*E2916,ROUNDUP(12000*E2916*J2916/(I2916+J2916),0),"")),"")</f>
        <v/>
      </c>
      <c r="N2905" s="392"/>
      <c r="O2905" s="351" t="str">
        <f>IF(AND(I2916="",K2905=""),"",MIN(I2916,K2905)+K2912)</f>
        <v/>
      </c>
      <c r="P2905" s="352"/>
      <c r="Q2905" s="355" t="str">
        <f>IF(AND(J2916="",M2905=""),"",MIN(J2916,M2905)+M2912)</f>
        <v/>
      </c>
      <c r="R2905" s="356"/>
    </row>
    <row r="2906" spans="1:22" ht="15.75" customHeight="1">
      <c r="A2906" s="313"/>
      <c r="B2906" s="398"/>
      <c r="C2906" s="341"/>
      <c r="D2906" s="313"/>
      <c r="E2906" s="313"/>
      <c r="F2906" s="315"/>
      <c r="G2906" s="349"/>
      <c r="H2906" s="385"/>
      <c r="I2906" s="401"/>
      <c r="J2906" s="385"/>
      <c r="K2906" s="389"/>
      <c r="L2906" s="389"/>
      <c r="M2906" s="393"/>
      <c r="N2906" s="394"/>
      <c r="O2906" s="353"/>
      <c r="P2906" s="353"/>
      <c r="Q2906" s="357"/>
      <c r="R2906" s="358"/>
    </row>
    <row r="2907" spans="1:22" ht="19.5" customHeight="1" thickBot="1">
      <c r="A2907" s="313"/>
      <c r="B2907" s="398"/>
      <c r="C2907" s="341"/>
      <c r="D2907" s="314"/>
      <c r="E2907" s="314"/>
      <c r="F2907" s="316"/>
      <c r="G2907" s="350"/>
      <c r="H2907" s="386"/>
      <c r="I2907" s="402"/>
      <c r="J2907" s="386"/>
      <c r="K2907" s="389"/>
      <c r="L2907" s="389"/>
      <c r="M2907" s="393"/>
      <c r="N2907" s="394"/>
      <c r="O2907" s="353"/>
      <c r="P2907" s="353"/>
      <c r="Q2907" s="357"/>
      <c r="R2907" s="358"/>
    </row>
    <row r="2908" spans="1:22" ht="45" customHeight="1">
      <c r="A2908" s="313"/>
      <c r="B2908" s="398"/>
      <c r="C2908" s="25" t="s">
        <v>66</v>
      </c>
      <c r="D2908" s="361" t="str">
        <f>IF('様式第６号(2)'!T411="","",'様式第６号(2)'!T411)</f>
        <v/>
      </c>
      <c r="E2908" s="361" t="str">
        <f>IF('様式第６号(3)'!W404="","",'様式第６号(3)'!W404)</f>
        <v/>
      </c>
      <c r="F2908" s="363" t="str">
        <f>IF(OR(D2908="",E2908=""),"",D2908+E2908)</f>
        <v/>
      </c>
      <c r="G2908" s="365" t="str">
        <f>IF(F2908&lt;=F2916,D2908,"")</f>
        <v/>
      </c>
      <c r="H2908" s="367" t="str">
        <f>IF(F2908&lt;=F2916,E2908,"")</f>
        <v/>
      </c>
      <c r="I2908" s="369" t="str">
        <f>IF('様式第６号(2)'!V411="","",'様式第６号(2)'!V411)</f>
        <v/>
      </c>
      <c r="J2908" s="371" t="str">
        <f>IF('様式第６号(3)'!P404="","",'様式第６号(3)'!P404)</f>
        <v/>
      </c>
      <c r="K2908" s="389"/>
      <c r="L2908" s="389"/>
      <c r="M2908" s="393"/>
      <c r="N2908" s="394"/>
      <c r="O2908" s="353"/>
      <c r="P2908" s="353"/>
      <c r="Q2908" s="357"/>
      <c r="R2908" s="358"/>
    </row>
    <row r="2909" spans="1:22" ht="19.5" customHeight="1" thickBot="1">
      <c r="A2909" s="313"/>
      <c r="B2909" s="398"/>
      <c r="C2909" s="340"/>
      <c r="D2909" s="362"/>
      <c r="E2909" s="362"/>
      <c r="F2909" s="364"/>
      <c r="G2909" s="366"/>
      <c r="H2909" s="368"/>
      <c r="I2909" s="370"/>
      <c r="J2909" s="372"/>
      <c r="K2909" s="390"/>
      <c r="L2909" s="390"/>
      <c r="M2909" s="395"/>
      <c r="N2909" s="396"/>
      <c r="O2909" s="354"/>
      <c r="P2909" s="354"/>
      <c r="Q2909" s="359"/>
      <c r="R2909" s="360"/>
    </row>
    <row r="2910" spans="1:22" ht="28.5" customHeight="1" thickBot="1">
      <c r="A2910" s="313"/>
      <c r="B2910" s="398"/>
      <c r="C2910" s="341"/>
      <c r="D2910" s="12" t="s">
        <v>11</v>
      </c>
      <c r="E2910" s="12" t="s">
        <v>12</v>
      </c>
      <c r="F2910" s="26" t="s">
        <v>13</v>
      </c>
      <c r="G2910" s="334" t="s">
        <v>67</v>
      </c>
      <c r="H2910" s="335"/>
      <c r="I2910" s="42" t="s">
        <v>68</v>
      </c>
      <c r="J2910" s="27" t="s">
        <v>69</v>
      </c>
      <c r="K2910" s="342" t="s">
        <v>70</v>
      </c>
      <c r="L2910" s="342"/>
      <c r="M2910" s="342"/>
      <c r="N2910" s="335"/>
    </row>
    <row r="2911" spans="1:22" ht="41.25" customHeight="1" thickBot="1">
      <c r="A2911" s="313"/>
      <c r="B2911" s="343" t="str">
        <f>IF('様式第６号(2)'!D411="","",'様式第６号(2)'!D411)</f>
        <v/>
      </c>
      <c r="C2911" s="341"/>
      <c r="D2911" s="313" t="s">
        <v>71</v>
      </c>
      <c r="E2911" s="313" t="s">
        <v>72</v>
      </c>
      <c r="F2911" s="315" t="s">
        <v>73</v>
      </c>
      <c r="G2911" s="42" t="s">
        <v>74</v>
      </c>
      <c r="H2911" s="27" t="s">
        <v>75</v>
      </c>
      <c r="I2911" s="42" t="s">
        <v>74</v>
      </c>
      <c r="J2911" s="27" t="s">
        <v>75</v>
      </c>
      <c r="K2911" s="345" t="s">
        <v>57</v>
      </c>
      <c r="L2911" s="346"/>
      <c r="M2911" s="347" t="s">
        <v>76</v>
      </c>
      <c r="N2911" s="346"/>
      <c r="O2911" s="28"/>
      <c r="P2911" s="4"/>
      <c r="Q2911" s="4"/>
    </row>
    <row r="2912" spans="1:22" ht="18.75" customHeight="1">
      <c r="A2912" s="313"/>
      <c r="B2912" s="343"/>
      <c r="C2912" s="29" t="s">
        <v>78</v>
      </c>
      <c r="D2912" s="313"/>
      <c r="E2912" s="313"/>
      <c r="F2912" s="315"/>
      <c r="G2912" s="348" t="s">
        <v>79</v>
      </c>
      <c r="H2912" s="384" t="s">
        <v>80</v>
      </c>
      <c r="I2912" s="387" t="str">
        <f>IF(E2916="","",MIN(G2908,G2916)+SUM(I2908))</f>
        <v/>
      </c>
      <c r="J2912" s="333" t="str">
        <f>IF(E2916="","",MIN(H2908,H2916)+SUM(J2908))</f>
        <v/>
      </c>
      <c r="K2912" s="373" t="str">
        <f>IF('様式第６号(2)'!AB411="","",'様式第６号(2)'!AB411)</f>
        <v/>
      </c>
      <c r="L2912" s="373"/>
      <c r="M2912" s="375" t="str">
        <f>IF('様式第６号(3)'!V404="","",'様式第６号(3)'!V404)</f>
        <v/>
      </c>
      <c r="N2912" s="376"/>
      <c r="P2912" s="4"/>
      <c r="Q2912" s="4"/>
    </row>
    <row r="2913" spans="1:22" ht="19.5" customHeight="1" thickBot="1">
      <c r="A2913" s="313"/>
      <c r="B2913" s="343"/>
      <c r="C2913" s="379" t="str">
        <f>IFERROR(C2909/C2905,"")</f>
        <v/>
      </c>
      <c r="D2913" s="313"/>
      <c r="E2913" s="313"/>
      <c r="F2913" s="315"/>
      <c r="G2913" s="349"/>
      <c r="H2913" s="385"/>
      <c r="I2913" s="328"/>
      <c r="J2913" s="330"/>
      <c r="K2913" s="373"/>
      <c r="L2913" s="373"/>
      <c r="M2913" s="375"/>
      <c r="N2913" s="376"/>
      <c r="P2913" s="4"/>
      <c r="Q2913" s="4"/>
    </row>
    <row r="2914" spans="1:22" ht="15.75" customHeight="1">
      <c r="A2914" s="313"/>
      <c r="B2914" s="343"/>
      <c r="C2914" s="380"/>
      <c r="D2914" s="313"/>
      <c r="E2914" s="313"/>
      <c r="F2914" s="315"/>
      <c r="G2914" s="349"/>
      <c r="H2914" s="385"/>
      <c r="I2914" s="30" t="s">
        <v>35</v>
      </c>
      <c r="J2914" s="31" t="s">
        <v>35</v>
      </c>
      <c r="K2914" s="373"/>
      <c r="L2914" s="373"/>
      <c r="M2914" s="375"/>
      <c r="N2914" s="376"/>
      <c r="P2914" s="4"/>
      <c r="Q2914" s="4"/>
    </row>
    <row r="2915" spans="1:22" ht="18.75" customHeight="1" thickBot="1">
      <c r="A2915" s="313"/>
      <c r="B2915" s="343"/>
      <c r="C2915" s="32" t="s">
        <v>82</v>
      </c>
      <c r="D2915" s="314"/>
      <c r="E2915" s="314"/>
      <c r="F2915" s="316"/>
      <c r="G2915" s="350"/>
      <c r="H2915" s="386"/>
      <c r="I2915" s="54">
        <f>'様式第６号(2)'!$I$18</f>
        <v>0</v>
      </c>
      <c r="J2915" s="55">
        <f>'様式第６号(3)'!$I$18</f>
        <v>0</v>
      </c>
      <c r="K2915" s="373"/>
      <c r="L2915" s="373"/>
      <c r="M2915" s="375"/>
      <c r="N2915" s="376"/>
      <c r="P2915" s="4"/>
      <c r="Q2915" s="4"/>
    </row>
    <row r="2916" spans="1:22" ht="45" customHeight="1">
      <c r="A2916" s="313"/>
      <c r="B2916" s="343"/>
      <c r="C2916" s="379" t="str">
        <f>IF(OR(C2905="",C2909=""),"",IF(AND(C2913&gt;=0.85,C2913&lt;=1.15),"○","×"))</f>
        <v/>
      </c>
      <c r="D2916" s="382" t="str">
        <f>IF(C2905="","",C2905)</f>
        <v/>
      </c>
      <c r="E2916" s="336"/>
      <c r="F2916" s="338" t="str">
        <f>IFERROR(D2916*E2916,"")</f>
        <v/>
      </c>
      <c r="G2916" s="327" t="str">
        <f>IF(F2916&lt;F2908,ROUNDUP(F2916*D2908/ F2908,0),"")</f>
        <v/>
      </c>
      <c r="H2916" s="329" t="str">
        <f>IF(F2916&lt;F2908,ROUNDUP(F2916*E2908/ F2908,0),"")</f>
        <v/>
      </c>
      <c r="I2916" s="331" t="str">
        <f>IFERROR(ROUNDUP(I2912*I2915,0),"")</f>
        <v/>
      </c>
      <c r="J2916" s="333" t="str">
        <f>IFERROR(ROUNDUP(J2912*J2915,0),"")</f>
        <v/>
      </c>
      <c r="K2916" s="373"/>
      <c r="L2916" s="373"/>
      <c r="M2916" s="375"/>
      <c r="N2916" s="376"/>
      <c r="P2916" s="4"/>
      <c r="Q2916" s="4"/>
    </row>
    <row r="2917" spans="1:22" ht="19.5" customHeight="1" thickBot="1">
      <c r="A2917" s="314"/>
      <c r="B2917" s="344"/>
      <c r="C2917" s="381"/>
      <c r="D2917" s="383"/>
      <c r="E2917" s="337"/>
      <c r="F2917" s="339"/>
      <c r="G2917" s="328"/>
      <c r="H2917" s="330"/>
      <c r="I2917" s="332"/>
      <c r="J2917" s="330"/>
      <c r="K2917" s="374"/>
      <c r="L2917" s="374"/>
      <c r="M2917" s="377"/>
      <c r="N2917" s="378"/>
      <c r="P2917" s="33"/>
      <c r="Q2917" s="34"/>
      <c r="R2917" s="34"/>
    </row>
    <row r="2918" spans="1:22" ht="24" customHeight="1" thickBot="1">
      <c r="A2918" s="10" t="s">
        <v>108</v>
      </c>
      <c r="B2918" s="11" t="s">
        <v>84</v>
      </c>
      <c r="C2918" s="12" t="s">
        <v>7</v>
      </c>
      <c r="D2918" s="12" t="s">
        <v>8</v>
      </c>
      <c r="E2918" s="12" t="s">
        <v>9</v>
      </c>
      <c r="F2918" s="13" t="s">
        <v>10</v>
      </c>
      <c r="G2918" s="334" t="s">
        <v>44</v>
      </c>
      <c r="H2918" s="335"/>
      <c r="I2918" s="334" t="s">
        <v>45</v>
      </c>
      <c r="J2918" s="335"/>
      <c r="K2918" s="318" t="s">
        <v>46</v>
      </c>
      <c r="L2918" s="403"/>
      <c r="M2918" s="403"/>
      <c r="N2918" s="319"/>
      <c r="O2918" s="404" t="s">
        <v>47</v>
      </c>
      <c r="P2918" s="404"/>
      <c r="Q2918" s="404"/>
      <c r="R2918" s="346"/>
      <c r="T2918" s="14"/>
      <c r="U2918" s="14"/>
      <c r="V2918" s="14"/>
    </row>
    <row r="2919" spans="1:22" ht="31.5" customHeight="1" thickBot="1">
      <c r="A2919" s="313">
        <v>181</v>
      </c>
      <c r="B2919" s="15" t="s">
        <v>48</v>
      </c>
      <c r="C2919" s="11" t="s">
        <v>49</v>
      </c>
      <c r="D2919" s="313" t="s">
        <v>50</v>
      </c>
      <c r="E2919" s="313" t="s">
        <v>51</v>
      </c>
      <c r="F2919" s="315" t="s">
        <v>52</v>
      </c>
      <c r="G2919" s="16" t="s">
        <v>53</v>
      </c>
      <c r="H2919" s="17" t="s">
        <v>54</v>
      </c>
      <c r="I2919" s="18" t="s">
        <v>53</v>
      </c>
      <c r="J2919" s="17" t="s">
        <v>54</v>
      </c>
      <c r="K2919" s="317" t="s">
        <v>55</v>
      </c>
      <c r="L2919" s="318"/>
      <c r="M2919" s="320" t="s">
        <v>56</v>
      </c>
      <c r="N2919" s="317"/>
      <c r="O2919" s="321" t="s">
        <v>57</v>
      </c>
      <c r="P2919" s="321"/>
      <c r="Q2919" s="323" t="s">
        <v>58</v>
      </c>
      <c r="R2919" s="324"/>
      <c r="T2919" s="19"/>
      <c r="U2919" s="43"/>
      <c r="V2919" s="20"/>
    </row>
    <row r="2920" spans="1:22" ht="24" customHeight="1" thickBot="1">
      <c r="A2920" s="313"/>
      <c r="B2920" s="397" t="str">
        <f>IF('様式第６号(2)'!B413="","",'様式第６号(2)'!B413)</f>
        <v/>
      </c>
      <c r="C2920" s="21" t="s">
        <v>59</v>
      </c>
      <c r="D2920" s="313"/>
      <c r="E2920" s="313"/>
      <c r="F2920" s="315"/>
      <c r="G2920" s="348" t="s">
        <v>60</v>
      </c>
      <c r="H2920" s="399" t="s">
        <v>61</v>
      </c>
      <c r="I2920" s="400" t="s">
        <v>62</v>
      </c>
      <c r="J2920" s="384" t="s">
        <v>63</v>
      </c>
      <c r="K2920" s="319"/>
      <c r="L2920" s="318"/>
      <c r="M2920" s="320"/>
      <c r="N2920" s="317"/>
      <c r="O2920" s="322"/>
      <c r="P2920" s="322"/>
      <c r="Q2920" s="325"/>
      <c r="R2920" s="326"/>
    </row>
    <row r="2921" spans="1:22" ht="17.25" customHeight="1">
      <c r="A2921" s="313"/>
      <c r="B2921" s="398"/>
      <c r="C2921" s="340"/>
      <c r="D2921" s="313"/>
      <c r="E2921" s="313"/>
      <c r="F2921" s="315"/>
      <c r="G2921" s="349"/>
      <c r="H2921" s="385"/>
      <c r="I2921" s="401"/>
      <c r="J2921" s="385"/>
      <c r="K2921" s="388" t="str">
        <f>IFERROR((IF((I2932+J2932)&gt;12000*E2932,ROUNDUP(12000*E2932*I2932/(I2932+J2932),0),"")),"")</f>
        <v/>
      </c>
      <c r="L2921" s="388"/>
      <c r="M2921" s="391" t="str">
        <f>IFERROR((IF((I2932+J2932)&gt;12000*E2932,ROUNDUP(12000*E2932*J2932/(I2932+J2932),0),"")),"")</f>
        <v/>
      </c>
      <c r="N2921" s="392"/>
      <c r="O2921" s="351" t="str">
        <f>IF(AND(I2932="",K2921=""),"",MIN(I2932,K2921)+K2928)</f>
        <v/>
      </c>
      <c r="P2921" s="352"/>
      <c r="Q2921" s="355" t="str">
        <f>IF(AND(J2932="",M2921=""),"",MIN(J2932,M2921)+M2928)</f>
        <v/>
      </c>
      <c r="R2921" s="356"/>
    </row>
    <row r="2922" spans="1:22" ht="15.75" customHeight="1">
      <c r="A2922" s="313"/>
      <c r="B2922" s="398"/>
      <c r="C2922" s="341"/>
      <c r="D2922" s="313"/>
      <c r="E2922" s="313"/>
      <c r="F2922" s="315"/>
      <c r="G2922" s="349"/>
      <c r="H2922" s="385"/>
      <c r="I2922" s="401"/>
      <c r="J2922" s="385"/>
      <c r="K2922" s="389"/>
      <c r="L2922" s="389"/>
      <c r="M2922" s="393"/>
      <c r="N2922" s="394"/>
      <c r="O2922" s="353"/>
      <c r="P2922" s="353"/>
      <c r="Q2922" s="357"/>
      <c r="R2922" s="358"/>
    </row>
    <row r="2923" spans="1:22" ht="19.5" customHeight="1" thickBot="1">
      <c r="A2923" s="313"/>
      <c r="B2923" s="398"/>
      <c r="C2923" s="341"/>
      <c r="D2923" s="314"/>
      <c r="E2923" s="314"/>
      <c r="F2923" s="316"/>
      <c r="G2923" s="350"/>
      <c r="H2923" s="386"/>
      <c r="I2923" s="402"/>
      <c r="J2923" s="386"/>
      <c r="K2923" s="389"/>
      <c r="L2923" s="389"/>
      <c r="M2923" s="393"/>
      <c r="N2923" s="394"/>
      <c r="O2923" s="353"/>
      <c r="P2923" s="353"/>
      <c r="Q2923" s="357"/>
      <c r="R2923" s="358"/>
    </row>
    <row r="2924" spans="1:22" ht="45" customHeight="1">
      <c r="A2924" s="313"/>
      <c r="B2924" s="398"/>
      <c r="C2924" s="25" t="s">
        <v>66</v>
      </c>
      <c r="D2924" s="361" t="str">
        <f>IF('様式第６号(2)'!T413="","",'様式第６号(2)'!T413)</f>
        <v/>
      </c>
      <c r="E2924" s="361" t="str">
        <f>IF('様式第６号(3)'!W406="","",'様式第６号(3)'!W406)</f>
        <v/>
      </c>
      <c r="F2924" s="363" t="str">
        <f>IF(OR(D2924="",E2924=""),"",D2924+E2924)</f>
        <v/>
      </c>
      <c r="G2924" s="365" t="str">
        <f>IF(F2924&lt;=F2932,D2924,"")</f>
        <v/>
      </c>
      <c r="H2924" s="367" t="str">
        <f>IF(F2924&lt;=F2932,E2924,"")</f>
        <v/>
      </c>
      <c r="I2924" s="369" t="str">
        <f>IF('様式第６号(2)'!V413="","",'様式第６号(2)'!V413)</f>
        <v/>
      </c>
      <c r="J2924" s="371" t="str">
        <f>IF('様式第６号(3)'!P406="","",'様式第６号(3)'!P406)</f>
        <v/>
      </c>
      <c r="K2924" s="389"/>
      <c r="L2924" s="389"/>
      <c r="M2924" s="393"/>
      <c r="N2924" s="394"/>
      <c r="O2924" s="353"/>
      <c r="P2924" s="353"/>
      <c r="Q2924" s="357"/>
      <c r="R2924" s="358"/>
    </row>
    <row r="2925" spans="1:22" ht="19.5" customHeight="1" thickBot="1">
      <c r="A2925" s="313"/>
      <c r="B2925" s="398"/>
      <c r="C2925" s="340"/>
      <c r="D2925" s="362"/>
      <c r="E2925" s="362"/>
      <c r="F2925" s="364"/>
      <c r="G2925" s="366"/>
      <c r="H2925" s="368"/>
      <c r="I2925" s="370"/>
      <c r="J2925" s="372"/>
      <c r="K2925" s="390"/>
      <c r="L2925" s="390"/>
      <c r="M2925" s="395"/>
      <c r="N2925" s="396"/>
      <c r="O2925" s="354"/>
      <c r="P2925" s="354"/>
      <c r="Q2925" s="359"/>
      <c r="R2925" s="360"/>
    </row>
    <row r="2926" spans="1:22" ht="28.5" customHeight="1" thickBot="1">
      <c r="A2926" s="313"/>
      <c r="B2926" s="398"/>
      <c r="C2926" s="341"/>
      <c r="D2926" s="12" t="s">
        <v>11</v>
      </c>
      <c r="E2926" s="12" t="s">
        <v>12</v>
      </c>
      <c r="F2926" s="26" t="s">
        <v>13</v>
      </c>
      <c r="G2926" s="334" t="s">
        <v>67</v>
      </c>
      <c r="H2926" s="335"/>
      <c r="I2926" s="42" t="s">
        <v>68</v>
      </c>
      <c r="J2926" s="27" t="s">
        <v>69</v>
      </c>
      <c r="K2926" s="342" t="s">
        <v>70</v>
      </c>
      <c r="L2926" s="342"/>
      <c r="M2926" s="342"/>
      <c r="N2926" s="335"/>
    </row>
    <row r="2927" spans="1:22" ht="41.25" customHeight="1" thickBot="1">
      <c r="A2927" s="313"/>
      <c r="B2927" s="343" t="str">
        <f>IF('様式第６号(2)'!D413="","",'様式第６号(2)'!D413)</f>
        <v/>
      </c>
      <c r="C2927" s="341"/>
      <c r="D2927" s="313" t="s">
        <v>71</v>
      </c>
      <c r="E2927" s="313" t="s">
        <v>72</v>
      </c>
      <c r="F2927" s="315" t="s">
        <v>73</v>
      </c>
      <c r="G2927" s="42" t="s">
        <v>74</v>
      </c>
      <c r="H2927" s="27" t="s">
        <v>75</v>
      </c>
      <c r="I2927" s="42" t="s">
        <v>74</v>
      </c>
      <c r="J2927" s="27" t="s">
        <v>75</v>
      </c>
      <c r="K2927" s="345" t="s">
        <v>57</v>
      </c>
      <c r="L2927" s="346"/>
      <c r="M2927" s="347" t="s">
        <v>76</v>
      </c>
      <c r="N2927" s="346"/>
      <c r="O2927" s="28"/>
      <c r="P2927" s="4"/>
      <c r="Q2927" s="4"/>
      <c r="T2927" s="3"/>
      <c r="U2927" s="3"/>
      <c r="V2927" s="3"/>
    </row>
    <row r="2928" spans="1:22" ht="18.75" customHeight="1">
      <c r="A2928" s="313"/>
      <c r="B2928" s="343"/>
      <c r="C2928" s="29" t="s">
        <v>78</v>
      </c>
      <c r="D2928" s="313"/>
      <c r="E2928" s="313"/>
      <c r="F2928" s="315"/>
      <c r="G2928" s="348" t="s">
        <v>79</v>
      </c>
      <c r="H2928" s="384" t="s">
        <v>80</v>
      </c>
      <c r="I2928" s="387" t="str">
        <f>IF(E2932="","",MIN(G2924,G2932)+SUM(I2924))</f>
        <v/>
      </c>
      <c r="J2928" s="333" t="str">
        <f>IF(E2932="","",MIN(H2924,H2932)+SUM(J2924))</f>
        <v/>
      </c>
      <c r="K2928" s="373" t="str">
        <f>IF('様式第６号(2)'!AB413="","",'様式第６号(2)'!AB413)</f>
        <v/>
      </c>
      <c r="L2928" s="373"/>
      <c r="M2928" s="375" t="str">
        <f>IF('様式第６号(3)'!V406="","",'様式第６号(3)'!V406)</f>
        <v/>
      </c>
      <c r="N2928" s="376"/>
      <c r="P2928" s="4"/>
      <c r="Q2928" s="4"/>
      <c r="T2928" s="3"/>
      <c r="U2928" s="3"/>
      <c r="V2928" s="3"/>
    </row>
    <row r="2929" spans="1:22" ht="19.5" customHeight="1" thickBot="1">
      <c r="A2929" s="313"/>
      <c r="B2929" s="343"/>
      <c r="C2929" s="379" t="str">
        <f>IFERROR(C2925/C2921,"")</f>
        <v/>
      </c>
      <c r="D2929" s="313"/>
      <c r="E2929" s="313"/>
      <c r="F2929" s="315"/>
      <c r="G2929" s="349"/>
      <c r="H2929" s="385"/>
      <c r="I2929" s="328"/>
      <c r="J2929" s="330"/>
      <c r="K2929" s="373"/>
      <c r="L2929" s="373"/>
      <c r="M2929" s="375"/>
      <c r="N2929" s="376"/>
      <c r="P2929" s="4"/>
      <c r="Q2929" s="4"/>
      <c r="T2929" s="3"/>
      <c r="U2929" s="3"/>
      <c r="V2929" s="3"/>
    </row>
    <row r="2930" spans="1:22" ht="15.75" customHeight="1">
      <c r="A2930" s="313"/>
      <c r="B2930" s="343"/>
      <c r="C2930" s="380"/>
      <c r="D2930" s="313"/>
      <c r="E2930" s="313"/>
      <c r="F2930" s="315"/>
      <c r="G2930" s="349"/>
      <c r="H2930" s="385"/>
      <c r="I2930" s="30" t="s">
        <v>35</v>
      </c>
      <c r="J2930" s="31" t="s">
        <v>35</v>
      </c>
      <c r="K2930" s="373"/>
      <c r="L2930" s="373"/>
      <c r="M2930" s="375"/>
      <c r="N2930" s="376"/>
      <c r="P2930" s="4"/>
      <c r="Q2930" s="4"/>
      <c r="T2930" s="3"/>
      <c r="U2930" s="3"/>
      <c r="V2930" s="3"/>
    </row>
    <row r="2931" spans="1:22" ht="18.75" customHeight="1" thickBot="1">
      <c r="A2931" s="313"/>
      <c r="B2931" s="343"/>
      <c r="C2931" s="32" t="s">
        <v>82</v>
      </c>
      <c r="D2931" s="314"/>
      <c r="E2931" s="314"/>
      <c r="F2931" s="316"/>
      <c r="G2931" s="350"/>
      <c r="H2931" s="386"/>
      <c r="I2931" s="54">
        <f>'様式第６号(2)'!$I$18</f>
        <v>0</v>
      </c>
      <c r="J2931" s="55">
        <f>'様式第６号(3)'!$I$18</f>
        <v>0</v>
      </c>
      <c r="K2931" s="373"/>
      <c r="L2931" s="373"/>
      <c r="M2931" s="375"/>
      <c r="N2931" s="376"/>
      <c r="P2931" s="4"/>
      <c r="Q2931" s="4"/>
      <c r="T2931" s="3"/>
      <c r="U2931" s="3"/>
      <c r="V2931" s="3"/>
    </row>
    <row r="2932" spans="1:22" ht="45" customHeight="1">
      <c r="A2932" s="313"/>
      <c r="B2932" s="343"/>
      <c r="C2932" s="379" t="str">
        <f>IF(OR(C2921="",C2925=""),"",IF(AND(C2929&gt;=0.85,C2929&lt;=1.15),"○","×"))</f>
        <v/>
      </c>
      <c r="D2932" s="382" t="str">
        <f>IF(C2921="","",C2921)</f>
        <v/>
      </c>
      <c r="E2932" s="336"/>
      <c r="F2932" s="338" t="str">
        <f>IFERROR(D2932*E2932,"")</f>
        <v/>
      </c>
      <c r="G2932" s="327" t="str">
        <f>IF(F2932&lt;F2924,ROUNDUP(F2932*D2924/ F2924,0),"")</f>
        <v/>
      </c>
      <c r="H2932" s="329" t="str">
        <f>IF(F2932&lt;F2924,ROUNDUP(F2932*E2924/ F2924,0),"")</f>
        <v/>
      </c>
      <c r="I2932" s="331" t="str">
        <f>IFERROR(ROUNDUP(I2928*I2931,0),"")</f>
        <v/>
      </c>
      <c r="J2932" s="333" t="str">
        <f>IFERROR(ROUNDUP(J2928*J2931,0),"")</f>
        <v/>
      </c>
      <c r="K2932" s="373"/>
      <c r="L2932" s="373"/>
      <c r="M2932" s="375"/>
      <c r="N2932" s="376"/>
      <c r="P2932" s="4"/>
      <c r="Q2932" s="4"/>
      <c r="T2932" s="3"/>
      <c r="U2932" s="3"/>
      <c r="V2932" s="3"/>
    </row>
    <row r="2933" spans="1:22" ht="19.5" customHeight="1" thickBot="1">
      <c r="A2933" s="314"/>
      <c r="B2933" s="344"/>
      <c r="C2933" s="381"/>
      <c r="D2933" s="383"/>
      <c r="E2933" s="337"/>
      <c r="F2933" s="339"/>
      <c r="G2933" s="328"/>
      <c r="H2933" s="330"/>
      <c r="I2933" s="332"/>
      <c r="J2933" s="330"/>
      <c r="K2933" s="374"/>
      <c r="L2933" s="374"/>
      <c r="M2933" s="377"/>
      <c r="N2933" s="378"/>
      <c r="P2933" s="33"/>
      <c r="Q2933" s="34"/>
      <c r="R2933" s="34"/>
    </row>
    <row r="2934" spans="1:22" ht="24" customHeight="1" thickBot="1">
      <c r="A2934" s="10" t="s">
        <v>108</v>
      </c>
      <c r="B2934" s="11" t="s">
        <v>84</v>
      </c>
      <c r="C2934" s="12" t="s">
        <v>7</v>
      </c>
      <c r="D2934" s="12" t="s">
        <v>8</v>
      </c>
      <c r="E2934" s="12" t="s">
        <v>9</v>
      </c>
      <c r="F2934" s="13" t="s">
        <v>10</v>
      </c>
      <c r="G2934" s="334" t="s">
        <v>44</v>
      </c>
      <c r="H2934" s="335"/>
      <c r="I2934" s="334" t="s">
        <v>45</v>
      </c>
      <c r="J2934" s="335"/>
      <c r="K2934" s="318" t="s">
        <v>46</v>
      </c>
      <c r="L2934" s="403"/>
      <c r="M2934" s="403"/>
      <c r="N2934" s="319"/>
      <c r="O2934" s="404" t="s">
        <v>47</v>
      </c>
      <c r="P2934" s="404"/>
      <c r="Q2934" s="404"/>
      <c r="R2934" s="346"/>
      <c r="T2934" s="14"/>
      <c r="U2934" s="14"/>
      <c r="V2934" s="14"/>
    </row>
    <row r="2935" spans="1:22" ht="31.5" customHeight="1" thickBot="1">
      <c r="A2935" s="313">
        <v>182</v>
      </c>
      <c r="B2935" s="15" t="s">
        <v>48</v>
      </c>
      <c r="C2935" s="11" t="s">
        <v>49</v>
      </c>
      <c r="D2935" s="313" t="s">
        <v>50</v>
      </c>
      <c r="E2935" s="313" t="s">
        <v>51</v>
      </c>
      <c r="F2935" s="315" t="s">
        <v>52</v>
      </c>
      <c r="G2935" s="16" t="s">
        <v>53</v>
      </c>
      <c r="H2935" s="17" t="s">
        <v>54</v>
      </c>
      <c r="I2935" s="18" t="s">
        <v>53</v>
      </c>
      <c r="J2935" s="17" t="s">
        <v>54</v>
      </c>
      <c r="K2935" s="317" t="s">
        <v>55</v>
      </c>
      <c r="L2935" s="318"/>
      <c r="M2935" s="320" t="s">
        <v>56</v>
      </c>
      <c r="N2935" s="317"/>
      <c r="O2935" s="321" t="s">
        <v>57</v>
      </c>
      <c r="P2935" s="321"/>
      <c r="Q2935" s="323" t="s">
        <v>58</v>
      </c>
      <c r="R2935" s="324"/>
      <c r="T2935" s="19"/>
      <c r="U2935" s="43"/>
      <c r="V2935" s="20"/>
    </row>
    <row r="2936" spans="1:22" ht="24" customHeight="1" thickBot="1">
      <c r="A2936" s="313"/>
      <c r="B2936" s="397" t="str">
        <f>IF('様式第６号(2)'!B415="","",'様式第６号(2)'!B415)</f>
        <v/>
      </c>
      <c r="C2936" s="21" t="s">
        <v>59</v>
      </c>
      <c r="D2936" s="313"/>
      <c r="E2936" s="313"/>
      <c r="F2936" s="315"/>
      <c r="G2936" s="348" t="s">
        <v>60</v>
      </c>
      <c r="H2936" s="399" t="s">
        <v>61</v>
      </c>
      <c r="I2936" s="400" t="s">
        <v>62</v>
      </c>
      <c r="J2936" s="384" t="s">
        <v>63</v>
      </c>
      <c r="K2936" s="319"/>
      <c r="L2936" s="318"/>
      <c r="M2936" s="320"/>
      <c r="N2936" s="317"/>
      <c r="O2936" s="322"/>
      <c r="P2936" s="322"/>
      <c r="Q2936" s="325"/>
      <c r="R2936" s="326"/>
    </row>
    <row r="2937" spans="1:22" ht="17.25" customHeight="1">
      <c r="A2937" s="313"/>
      <c r="B2937" s="398"/>
      <c r="C2937" s="340"/>
      <c r="D2937" s="313"/>
      <c r="E2937" s="313"/>
      <c r="F2937" s="315"/>
      <c r="G2937" s="349"/>
      <c r="H2937" s="385"/>
      <c r="I2937" s="401"/>
      <c r="J2937" s="385"/>
      <c r="K2937" s="388" t="str">
        <f>IFERROR((IF((I2948+J2948)&gt;12000*E2948,ROUNDUP(12000*E2948*I2948/(I2948+J2948),0),"")),"")</f>
        <v/>
      </c>
      <c r="L2937" s="388"/>
      <c r="M2937" s="391" t="str">
        <f>IFERROR((IF((I2948+J2948)&gt;12000*E2948,ROUNDUP(12000*E2948*J2948/(I2948+J2948),0),"")),"")</f>
        <v/>
      </c>
      <c r="N2937" s="392"/>
      <c r="O2937" s="351" t="str">
        <f>IF(AND(I2948="",K2937=""),"",MIN(I2948,K2937)+K2944)</f>
        <v/>
      </c>
      <c r="P2937" s="352"/>
      <c r="Q2937" s="355" t="str">
        <f>IF(AND(J2948="",M2937=""),"",MIN(J2948,M2937)+M2944)</f>
        <v/>
      </c>
      <c r="R2937" s="356"/>
    </row>
    <row r="2938" spans="1:22" ht="15.75" customHeight="1">
      <c r="A2938" s="313"/>
      <c r="B2938" s="398"/>
      <c r="C2938" s="341"/>
      <c r="D2938" s="313"/>
      <c r="E2938" s="313"/>
      <c r="F2938" s="315"/>
      <c r="G2938" s="349"/>
      <c r="H2938" s="385"/>
      <c r="I2938" s="401"/>
      <c r="J2938" s="385"/>
      <c r="K2938" s="389"/>
      <c r="L2938" s="389"/>
      <c r="M2938" s="393"/>
      <c r="N2938" s="394"/>
      <c r="O2938" s="353"/>
      <c r="P2938" s="353"/>
      <c r="Q2938" s="357"/>
      <c r="R2938" s="358"/>
    </row>
    <row r="2939" spans="1:22" ht="19.5" customHeight="1" thickBot="1">
      <c r="A2939" s="313"/>
      <c r="B2939" s="398"/>
      <c r="C2939" s="341"/>
      <c r="D2939" s="314"/>
      <c r="E2939" s="314"/>
      <c r="F2939" s="316"/>
      <c r="G2939" s="350"/>
      <c r="H2939" s="386"/>
      <c r="I2939" s="402"/>
      <c r="J2939" s="386"/>
      <c r="K2939" s="389"/>
      <c r="L2939" s="389"/>
      <c r="M2939" s="393"/>
      <c r="N2939" s="394"/>
      <c r="O2939" s="353"/>
      <c r="P2939" s="353"/>
      <c r="Q2939" s="357"/>
      <c r="R2939" s="358"/>
    </row>
    <row r="2940" spans="1:22" ht="45" customHeight="1">
      <c r="A2940" s="313"/>
      <c r="B2940" s="398"/>
      <c r="C2940" s="25" t="s">
        <v>66</v>
      </c>
      <c r="D2940" s="361" t="str">
        <f>IF('様式第６号(2)'!T415="","",'様式第６号(2)'!T415)</f>
        <v/>
      </c>
      <c r="E2940" s="361" t="str">
        <f>IF('様式第６号(3)'!W408="","",'様式第６号(3)'!W408)</f>
        <v/>
      </c>
      <c r="F2940" s="363" t="str">
        <f>IF(OR(D2940="",E2940=""),"",D2940+E2940)</f>
        <v/>
      </c>
      <c r="G2940" s="365" t="str">
        <f>IF(F2940&lt;=F2948,D2940,"")</f>
        <v/>
      </c>
      <c r="H2940" s="367" t="str">
        <f>IF(F2940&lt;=F2948,E2940,"")</f>
        <v/>
      </c>
      <c r="I2940" s="369" t="str">
        <f>IF('様式第６号(2)'!V415="","",'様式第６号(2)'!V415)</f>
        <v/>
      </c>
      <c r="J2940" s="371" t="str">
        <f>IF('様式第６号(3)'!P408="","",'様式第６号(3)'!P408)</f>
        <v/>
      </c>
      <c r="K2940" s="389"/>
      <c r="L2940" s="389"/>
      <c r="M2940" s="393"/>
      <c r="N2940" s="394"/>
      <c r="O2940" s="353"/>
      <c r="P2940" s="353"/>
      <c r="Q2940" s="357"/>
      <c r="R2940" s="358"/>
    </row>
    <row r="2941" spans="1:22" ht="19.5" customHeight="1" thickBot="1">
      <c r="A2941" s="313"/>
      <c r="B2941" s="398"/>
      <c r="C2941" s="340"/>
      <c r="D2941" s="362"/>
      <c r="E2941" s="362"/>
      <c r="F2941" s="364"/>
      <c r="G2941" s="366"/>
      <c r="H2941" s="368"/>
      <c r="I2941" s="370"/>
      <c r="J2941" s="372"/>
      <c r="K2941" s="390"/>
      <c r="L2941" s="390"/>
      <c r="M2941" s="395"/>
      <c r="N2941" s="396"/>
      <c r="O2941" s="354"/>
      <c r="P2941" s="354"/>
      <c r="Q2941" s="359"/>
      <c r="R2941" s="360"/>
    </row>
    <row r="2942" spans="1:22" ht="28.5" customHeight="1" thickBot="1">
      <c r="A2942" s="313"/>
      <c r="B2942" s="398"/>
      <c r="C2942" s="341"/>
      <c r="D2942" s="12" t="s">
        <v>11</v>
      </c>
      <c r="E2942" s="12" t="s">
        <v>12</v>
      </c>
      <c r="F2942" s="26" t="s">
        <v>13</v>
      </c>
      <c r="G2942" s="334" t="s">
        <v>67</v>
      </c>
      <c r="H2942" s="335"/>
      <c r="I2942" s="42" t="s">
        <v>68</v>
      </c>
      <c r="J2942" s="27" t="s">
        <v>69</v>
      </c>
      <c r="K2942" s="342" t="s">
        <v>70</v>
      </c>
      <c r="L2942" s="342"/>
      <c r="M2942" s="342"/>
      <c r="N2942" s="335"/>
    </row>
    <row r="2943" spans="1:22" ht="41.25" customHeight="1" thickBot="1">
      <c r="A2943" s="313"/>
      <c r="B2943" s="343" t="str">
        <f>IF('様式第６号(2)'!D415="","",'様式第６号(2)'!D415)</f>
        <v/>
      </c>
      <c r="C2943" s="341"/>
      <c r="D2943" s="313" t="s">
        <v>71</v>
      </c>
      <c r="E2943" s="313" t="s">
        <v>72</v>
      </c>
      <c r="F2943" s="315" t="s">
        <v>73</v>
      </c>
      <c r="G2943" s="42" t="s">
        <v>74</v>
      </c>
      <c r="H2943" s="27" t="s">
        <v>75</v>
      </c>
      <c r="I2943" s="42" t="s">
        <v>74</v>
      </c>
      <c r="J2943" s="27" t="s">
        <v>75</v>
      </c>
      <c r="K2943" s="345" t="s">
        <v>57</v>
      </c>
      <c r="L2943" s="346"/>
      <c r="M2943" s="347" t="s">
        <v>76</v>
      </c>
      <c r="N2943" s="346"/>
      <c r="O2943" s="28"/>
      <c r="P2943" s="4"/>
      <c r="Q2943" s="4"/>
    </row>
    <row r="2944" spans="1:22" ht="18.75" customHeight="1">
      <c r="A2944" s="313"/>
      <c r="B2944" s="343"/>
      <c r="C2944" s="29" t="s">
        <v>78</v>
      </c>
      <c r="D2944" s="313"/>
      <c r="E2944" s="313"/>
      <c r="F2944" s="315"/>
      <c r="G2944" s="348" t="s">
        <v>79</v>
      </c>
      <c r="H2944" s="384" t="s">
        <v>80</v>
      </c>
      <c r="I2944" s="387" t="str">
        <f>IF(E2948="","",MIN(G2940,G2948)+SUM(I2940))</f>
        <v/>
      </c>
      <c r="J2944" s="333" t="str">
        <f>IF(E2948="","",MIN(H2940,H2948)+SUM(J2940))</f>
        <v/>
      </c>
      <c r="K2944" s="373" t="str">
        <f>IF('様式第６号(2)'!AB415="","",'様式第６号(2)'!AB415)</f>
        <v/>
      </c>
      <c r="L2944" s="373"/>
      <c r="M2944" s="375" t="str">
        <f>IF('様式第６号(3)'!V408="","",'様式第６号(3)'!V408)</f>
        <v/>
      </c>
      <c r="N2944" s="376"/>
      <c r="P2944" s="4"/>
      <c r="Q2944" s="4"/>
    </row>
    <row r="2945" spans="1:22" ht="19.5" customHeight="1" thickBot="1">
      <c r="A2945" s="313"/>
      <c r="B2945" s="343"/>
      <c r="C2945" s="379" t="str">
        <f>IFERROR(C2941/C2937,"")</f>
        <v/>
      </c>
      <c r="D2945" s="313"/>
      <c r="E2945" s="313"/>
      <c r="F2945" s="315"/>
      <c r="G2945" s="349"/>
      <c r="H2945" s="385"/>
      <c r="I2945" s="328"/>
      <c r="J2945" s="330"/>
      <c r="K2945" s="373"/>
      <c r="L2945" s="373"/>
      <c r="M2945" s="375"/>
      <c r="N2945" s="376"/>
      <c r="P2945" s="4"/>
      <c r="Q2945" s="4"/>
    </row>
    <row r="2946" spans="1:22" ht="15.75" customHeight="1">
      <c r="A2946" s="313"/>
      <c r="B2946" s="343"/>
      <c r="C2946" s="380"/>
      <c r="D2946" s="313"/>
      <c r="E2946" s="313"/>
      <c r="F2946" s="315"/>
      <c r="G2946" s="349"/>
      <c r="H2946" s="385"/>
      <c r="I2946" s="30" t="s">
        <v>35</v>
      </c>
      <c r="J2946" s="31" t="s">
        <v>35</v>
      </c>
      <c r="K2946" s="373"/>
      <c r="L2946" s="373"/>
      <c r="M2946" s="375"/>
      <c r="N2946" s="376"/>
      <c r="P2946" s="4"/>
      <c r="Q2946" s="4"/>
    </row>
    <row r="2947" spans="1:22" ht="18.75" customHeight="1" thickBot="1">
      <c r="A2947" s="313"/>
      <c r="B2947" s="343"/>
      <c r="C2947" s="32" t="s">
        <v>82</v>
      </c>
      <c r="D2947" s="314"/>
      <c r="E2947" s="314"/>
      <c r="F2947" s="316"/>
      <c r="G2947" s="350"/>
      <c r="H2947" s="386"/>
      <c r="I2947" s="54">
        <f>'様式第６号(2)'!$I$18</f>
        <v>0</v>
      </c>
      <c r="J2947" s="55">
        <f>'様式第６号(3)'!$I$18</f>
        <v>0</v>
      </c>
      <c r="K2947" s="373"/>
      <c r="L2947" s="373"/>
      <c r="M2947" s="375"/>
      <c r="N2947" s="376"/>
      <c r="P2947" s="4"/>
      <c r="Q2947" s="4"/>
    </row>
    <row r="2948" spans="1:22" ht="45" customHeight="1">
      <c r="A2948" s="313"/>
      <c r="B2948" s="343"/>
      <c r="C2948" s="379" t="str">
        <f>IF(OR(C2937="",C2941=""),"",IF(AND(C2945&gt;=0.85,C2945&lt;=1.15),"○","×"))</f>
        <v/>
      </c>
      <c r="D2948" s="382" t="str">
        <f>IF(C2937="","",C2937)</f>
        <v/>
      </c>
      <c r="E2948" s="336"/>
      <c r="F2948" s="338" t="str">
        <f>IFERROR(D2948*E2948,"")</f>
        <v/>
      </c>
      <c r="G2948" s="327" t="str">
        <f>IF(F2948&lt;F2940,ROUNDUP(F2948*D2940/ F2940,0),"")</f>
        <v/>
      </c>
      <c r="H2948" s="329" t="str">
        <f>IF(F2948&lt;F2940,ROUNDUP(F2948*E2940/ F2940,0),"")</f>
        <v/>
      </c>
      <c r="I2948" s="331" t="str">
        <f>IFERROR(ROUNDUP(I2944*I2947,0),"")</f>
        <v/>
      </c>
      <c r="J2948" s="333" t="str">
        <f>IFERROR(ROUNDUP(J2944*J2947,0),"")</f>
        <v/>
      </c>
      <c r="K2948" s="373"/>
      <c r="L2948" s="373"/>
      <c r="M2948" s="375"/>
      <c r="N2948" s="376"/>
      <c r="P2948" s="4"/>
      <c r="Q2948" s="4"/>
    </row>
    <row r="2949" spans="1:22" ht="19.5" customHeight="1" thickBot="1">
      <c r="A2949" s="314"/>
      <c r="B2949" s="344"/>
      <c r="C2949" s="381"/>
      <c r="D2949" s="383"/>
      <c r="E2949" s="337"/>
      <c r="F2949" s="339"/>
      <c r="G2949" s="328"/>
      <c r="H2949" s="330"/>
      <c r="I2949" s="332"/>
      <c r="J2949" s="330"/>
      <c r="K2949" s="374"/>
      <c r="L2949" s="374"/>
      <c r="M2949" s="377"/>
      <c r="N2949" s="378"/>
      <c r="P2949" s="33"/>
      <c r="Q2949" s="34"/>
      <c r="R2949" s="34"/>
    </row>
    <row r="2950" spans="1:22" ht="24" customHeight="1" thickBot="1">
      <c r="A2950" s="10" t="s">
        <v>108</v>
      </c>
      <c r="B2950" s="11" t="s">
        <v>84</v>
      </c>
      <c r="C2950" s="12" t="s">
        <v>7</v>
      </c>
      <c r="D2950" s="12" t="s">
        <v>8</v>
      </c>
      <c r="E2950" s="12" t="s">
        <v>9</v>
      </c>
      <c r="F2950" s="13" t="s">
        <v>10</v>
      </c>
      <c r="G2950" s="334" t="s">
        <v>44</v>
      </c>
      <c r="H2950" s="335"/>
      <c r="I2950" s="334" t="s">
        <v>45</v>
      </c>
      <c r="J2950" s="335"/>
      <c r="K2950" s="318" t="s">
        <v>46</v>
      </c>
      <c r="L2950" s="403"/>
      <c r="M2950" s="403"/>
      <c r="N2950" s="319"/>
      <c r="O2950" s="404" t="s">
        <v>47</v>
      </c>
      <c r="P2950" s="404"/>
      <c r="Q2950" s="404"/>
      <c r="R2950" s="346"/>
      <c r="T2950" s="14"/>
      <c r="U2950" s="14"/>
      <c r="V2950" s="14"/>
    </row>
    <row r="2951" spans="1:22" ht="31.5" customHeight="1" thickBot="1">
      <c r="A2951" s="313">
        <v>183</v>
      </c>
      <c r="B2951" s="15" t="s">
        <v>48</v>
      </c>
      <c r="C2951" s="11" t="s">
        <v>49</v>
      </c>
      <c r="D2951" s="313" t="s">
        <v>50</v>
      </c>
      <c r="E2951" s="313" t="s">
        <v>51</v>
      </c>
      <c r="F2951" s="315" t="s">
        <v>52</v>
      </c>
      <c r="G2951" s="16" t="s">
        <v>53</v>
      </c>
      <c r="H2951" s="17" t="s">
        <v>54</v>
      </c>
      <c r="I2951" s="18" t="s">
        <v>53</v>
      </c>
      <c r="J2951" s="17" t="s">
        <v>54</v>
      </c>
      <c r="K2951" s="317" t="s">
        <v>55</v>
      </c>
      <c r="L2951" s="318"/>
      <c r="M2951" s="320" t="s">
        <v>56</v>
      </c>
      <c r="N2951" s="317"/>
      <c r="O2951" s="321" t="s">
        <v>57</v>
      </c>
      <c r="P2951" s="321"/>
      <c r="Q2951" s="323" t="s">
        <v>58</v>
      </c>
      <c r="R2951" s="324"/>
      <c r="T2951" s="19"/>
      <c r="U2951" s="43"/>
      <c r="V2951" s="20"/>
    </row>
    <row r="2952" spans="1:22" ht="24" customHeight="1" thickBot="1">
      <c r="A2952" s="313"/>
      <c r="B2952" s="397" t="str">
        <f>IF('様式第６号(2)'!B417="","",'様式第６号(2)'!B417)</f>
        <v/>
      </c>
      <c r="C2952" s="21" t="s">
        <v>59</v>
      </c>
      <c r="D2952" s="313"/>
      <c r="E2952" s="313"/>
      <c r="F2952" s="315"/>
      <c r="G2952" s="348" t="s">
        <v>60</v>
      </c>
      <c r="H2952" s="399" t="s">
        <v>61</v>
      </c>
      <c r="I2952" s="400" t="s">
        <v>62</v>
      </c>
      <c r="J2952" s="384" t="s">
        <v>63</v>
      </c>
      <c r="K2952" s="319"/>
      <c r="L2952" s="318"/>
      <c r="M2952" s="320"/>
      <c r="N2952" s="317"/>
      <c r="O2952" s="322"/>
      <c r="P2952" s="322"/>
      <c r="Q2952" s="325"/>
      <c r="R2952" s="326"/>
    </row>
    <row r="2953" spans="1:22" ht="17.25" customHeight="1">
      <c r="A2953" s="313"/>
      <c r="B2953" s="398"/>
      <c r="C2953" s="340"/>
      <c r="D2953" s="313"/>
      <c r="E2953" s="313"/>
      <c r="F2953" s="315"/>
      <c r="G2953" s="349"/>
      <c r="H2953" s="385"/>
      <c r="I2953" s="401"/>
      <c r="J2953" s="385"/>
      <c r="K2953" s="388" t="str">
        <f>IFERROR((IF((I2964+J2964)&gt;12000*E2964,ROUNDUP(12000*E2964*I2964/(I2964+J2964),0),"")),"")</f>
        <v/>
      </c>
      <c r="L2953" s="388"/>
      <c r="M2953" s="391" t="str">
        <f>IFERROR((IF((I2964+J2964)&gt;12000*E2964,ROUNDUP(12000*E2964*J2964/(I2964+J2964),0),"")),"")</f>
        <v/>
      </c>
      <c r="N2953" s="392"/>
      <c r="O2953" s="351" t="str">
        <f>IF(AND(I2964="",K2953=""),"",MIN(I2964,K2953)+K2960)</f>
        <v/>
      </c>
      <c r="P2953" s="352"/>
      <c r="Q2953" s="355" t="str">
        <f>IF(AND(J2964="",M2953=""),"",MIN(J2964,M2953)+M2960)</f>
        <v/>
      </c>
      <c r="R2953" s="356"/>
    </row>
    <row r="2954" spans="1:22" ht="15.75" customHeight="1">
      <c r="A2954" s="313"/>
      <c r="B2954" s="398"/>
      <c r="C2954" s="341"/>
      <c r="D2954" s="313"/>
      <c r="E2954" s="313"/>
      <c r="F2954" s="315"/>
      <c r="G2954" s="349"/>
      <c r="H2954" s="385"/>
      <c r="I2954" s="401"/>
      <c r="J2954" s="385"/>
      <c r="K2954" s="389"/>
      <c r="L2954" s="389"/>
      <c r="M2954" s="393"/>
      <c r="N2954" s="394"/>
      <c r="O2954" s="353"/>
      <c r="P2954" s="353"/>
      <c r="Q2954" s="357"/>
      <c r="R2954" s="358"/>
    </row>
    <row r="2955" spans="1:22" ht="19.5" customHeight="1" thickBot="1">
      <c r="A2955" s="313"/>
      <c r="B2955" s="398"/>
      <c r="C2955" s="341"/>
      <c r="D2955" s="314"/>
      <c r="E2955" s="314"/>
      <c r="F2955" s="316"/>
      <c r="G2955" s="350"/>
      <c r="H2955" s="386"/>
      <c r="I2955" s="402"/>
      <c r="J2955" s="386"/>
      <c r="K2955" s="389"/>
      <c r="L2955" s="389"/>
      <c r="M2955" s="393"/>
      <c r="N2955" s="394"/>
      <c r="O2955" s="353"/>
      <c r="P2955" s="353"/>
      <c r="Q2955" s="357"/>
      <c r="R2955" s="358"/>
    </row>
    <row r="2956" spans="1:22" ht="45" customHeight="1">
      <c r="A2956" s="313"/>
      <c r="B2956" s="398"/>
      <c r="C2956" s="25" t="s">
        <v>66</v>
      </c>
      <c r="D2956" s="361" t="str">
        <f>IF('様式第６号(2)'!T417="","",'様式第６号(2)'!T417)</f>
        <v/>
      </c>
      <c r="E2956" s="361" t="str">
        <f>IF('様式第６号(3)'!W410="","",'様式第６号(3)'!W410)</f>
        <v/>
      </c>
      <c r="F2956" s="363" t="str">
        <f>IF(OR(D2956="",E2956=""),"",D2956+E2956)</f>
        <v/>
      </c>
      <c r="G2956" s="365" t="str">
        <f>IF(F2956&lt;=F2964,D2956,"")</f>
        <v/>
      </c>
      <c r="H2956" s="367" t="str">
        <f>IF(F2956&lt;=F2964,E2956,"")</f>
        <v/>
      </c>
      <c r="I2956" s="369" t="str">
        <f>IF('様式第６号(2)'!V417="","",'様式第６号(2)'!V417)</f>
        <v/>
      </c>
      <c r="J2956" s="371" t="str">
        <f>IF('様式第６号(3)'!P410="","",'様式第６号(3)'!P410)</f>
        <v/>
      </c>
      <c r="K2956" s="389"/>
      <c r="L2956" s="389"/>
      <c r="M2956" s="393"/>
      <c r="N2956" s="394"/>
      <c r="O2956" s="353"/>
      <c r="P2956" s="353"/>
      <c r="Q2956" s="357"/>
      <c r="R2956" s="358"/>
    </row>
    <row r="2957" spans="1:22" ht="19.5" customHeight="1" thickBot="1">
      <c r="A2957" s="313"/>
      <c r="B2957" s="398"/>
      <c r="C2957" s="340"/>
      <c r="D2957" s="362"/>
      <c r="E2957" s="362"/>
      <c r="F2957" s="364"/>
      <c r="G2957" s="366"/>
      <c r="H2957" s="368"/>
      <c r="I2957" s="370"/>
      <c r="J2957" s="372"/>
      <c r="K2957" s="390"/>
      <c r="L2957" s="390"/>
      <c r="M2957" s="395"/>
      <c r="N2957" s="396"/>
      <c r="O2957" s="354"/>
      <c r="P2957" s="354"/>
      <c r="Q2957" s="359"/>
      <c r="R2957" s="360"/>
    </row>
    <row r="2958" spans="1:22" ht="28.5" customHeight="1" thickBot="1">
      <c r="A2958" s="313"/>
      <c r="B2958" s="398"/>
      <c r="C2958" s="341"/>
      <c r="D2958" s="12" t="s">
        <v>11</v>
      </c>
      <c r="E2958" s="12" t="s">
        <v>12</v>
      </c>
      <c r="F2958" s="26" t="s">
        <v>13</v>
      </c>
      <c r="G2958" s="334" t="s">
        <v>67</v>
      </c>
      <c r="H2958" s="335"/>
      <c r="I2958" s="42" t="s">
        <v>68</v>
      </c>
      <c r="J2958" s="27" t="s">
        <v>69</v>
      </c>
      <c r="K2958" s="342" t="s">
        <v>70</v>
      </c>
      <c r="L2958" s="342"/>
      <c r="M2958" s="342"/>
      <c r="N2958" s="335"/>
    </row>
    <row r="2959" spans="1:22" ht="41.25" customHeight="1" thickBot="1">
      <c r="A2959" s="313"/>
      <c r="B2959" s="343" t="str">
        <f>IF('様式第６号(2)'!D417="","",'様式第６号(2)'!D417)</f>
        <v/>
      </c>
      <c r="C2959" s="341"/>
      <c r="D2959" s="313" t="s">
        <v>71</v>
      </c>
      <c r="E2959" s="313" t="s">
        <v>72</v>
      </c>
      <c r="F2959" s="315" t="s">
        <v>73</v>
      </c>
      <c r="G2959" s="42" t="s">
        <v>74</v>
      </c>
      <c r="H2959" s="27" t="s">
        <v>75</v>
      </c>
      <c r="I2959" s="42" t="s">
        <v>74</v>
      </c>
      <c r="J2959" s="27" t="s">
        <v>75</v>
      </c>
      <c r="K2959" s="345" t="s">
        <v>57</v>
      </c>
      <c r="L2959" s="346"/>
      <c r="M2959" s="347" t="s">
        <v>76</v>
      </c>
      <c r="N2959" s="346"/>
      <c r="O2959" s="28"/>
      <c r="P2959" s="4"/>
      <c r="Q2959" s="4"/>
    </row>
    <row r="2960" spans="1:22" ht="18.75" customHeight="1">
      <c r="A2960" s="313"/>
      <c r="B2960" s="343"/>
      <c r="C2960" s="29" t="s">
        <v>78</v>
      </c>
      <c r="D2960" s="313"/>
      <c r="E2960" s="313"/>
      <c r="F2960" s="315"/>
      <c r="G2960" s="348" t="s">
        <v>79</v>
      </c>
      <c r="H2960" s="384" t="s">
        <v>80</v>
      </c>
      <c r="I2960" s="387" t="str">
        <f>IF(E2964="","",MIN(G2956,G2964)+SUM(I2956))</f>
        <v/>
      </c>
      <c r="J2960" s="333" t="str">
        <f>IF(E2964="","",MIN(H2956,H2964)+SUM(J2956))</f>
        <v/>
      </c>
      <c r="K2960" s="373" t="str">
        <f>IF('様式第６号(2)'!AB417="","",'様式第６号(2)'!AB417)</f>
        <v/>
      </c>
      <c r="L2960" s="373"/>
      <c r="M2960" s="375" t="str">
        <f>IF('様式第６号(3)'!V410="","",'様式第６号(3)'!V410)</f>
        <v/>
      </c>
      <c r="N2960" s="376"/>
      <c r="P2960" s="4"/>
      <c r="Q2960" s="4"/>
    </row>
    <row r="2961" spans="1:22" ht="19.5" customHeight="1" thickBot="1">
      <c r="A2961" s="313"/>
      <c r="B2961" s="343"/>
      <c r="C2961" s="379" t="str">
        <f>IFERROR(C2957/C2953,"")</f>
        <v/>
      </c>
      <c r="D2961" s="313"/>
      <c r="E2961" s="313"/>
      <c r="F2961" s="315"/>
      <c r="G2961" s="349"/>
      <c r="H2961" s="385"/>
      <c r="I2961" s="328"/>
      <c r="J2961" s="330"/>
      <c r="K2961" s="373"/>
      <c r="L2961" s="373"/>
      <c r="M2961" s="375"/>
      <c r="N2961" s="376"/>
      <c r="P2961" s="4"/>
      <c r="Q2961" s="4"/>
    </row>
    <row r="2962" spans="1:22" ht="15.75" customHeight="1">
      <c r="A2962" s="313"/>
      <c r="B2962" s="343"/>
      <c r="C2962" s="380"/>
      <c r="D2962" s="313"/>
      <c r="E2962" s="313"/>
      <c r="F2962" s="315"/>
      <c r="G2962" s="349"/>
      <c r="H2962" s="385"/>
      <c r="I2962" s="30" t="s">
        <v>35</v>
      </c>
      <c r="J2962" s="31" t="s">
        <v>35</v>
      </c>
      <c r="K2962" s="373"/>
      <c r="L2962" s="373"/>
      <c r="M2962" s="375"/>
      <c r="N2962" s="376"/>
      <c r="P2962" s="4"/>
      <c r="Q2962" s="4"/>
    </row>
    <row r="2963" spans="1:22" ht="18.75" customHeight="1" thickBot="1">
      <c r="A2963" s="313"/>
      <c r="B2963" s="343"/>
      <c r="C2963" s="32" t="s">
        <v>82</v>
      </c>
      <c r="D2963" s="314"/>
      <c r="E2963" s="314"/>
      <c r="F2963" s="316"/>
      <c r="G2963" s="350"/>
      <c r="H2963" s="386"/>
      <c r="I2963" s="54">
        <f>'様式第６号(2)'!$I$18</f>
        <v>0</v>
      </c>
      <c r="J2963" s="55">
        <f>'様式第６号(3)'!$I$18</f>
        <v>0</v>
      </c>
      <c r="K2963" s="373"/>
      <c r="L2963" s="373"/>
      <c r="M2963" s="375"/>
      <c r="N2963" s="376"/>
      <c r="P2963" s="4"/>
      <c r="Q2963" s="4"/>
    </row>
    <row r="2964" spans="1:22" ht="45" customHeight="1">
      <c r="A2964" s="313"/>
      <c r="B2964" s="343"/>
      <c r="C2964" s="379" t="str">
        <f>IF(OR(C2953="",C2957=""),"",IF(AND(C2961&gt;=0.85,C2961&lt;=1.15),"○","×"))</f>
        <v/>
      </c>
      <c r="D2964" s="382" t="str">
        <f>IF(C2953="","",C2953)</f>
        <v/>
      </c>
      <c r="E2964" s="336"/>
      <c r="F2964" s="338" t="str">
        <f>IFERROR(D2964*E2964,"")</f>
        <v/>
      </c>
      <c r="G2964" s="327" t="str">
        <f>IF(F2964&lt;F2956,ROUNDUP(F2964*D2956/ F2956,0),"")</f>
        <v/>
      </c>
      <c r="H2964" s="329" t="str">
        <f>IF(F2964&lt;F2956,ROUNDUP(F2964*E2956/ F2956,0),"")</f>
        <v/>
      </c>
      <c r="I2964" s="331" t="str">
        <f>IFERROR(ROUNDUP(I2960*I2963,0),"")</f>
        <v/>
      </c>
      <c r="J2964" s="333" t="str">
        <f>IFERROR(ROUNDUP(J2960*J2963,0),"")</f>
        <v/>
      </c>
      <c r="K2964" s="373"/>
      <c r="L2964" s="373"/>
      <c r="M2964" s="375"/>
      <c r="N2964" s="376"/>
      <c r="P2964" s="4"/>
      <c r="Q2964" s="4"/>
    </row>
    <row r="2965" spans="1:22" ht="19.5" customHeight="1" thickBot="1">
      <c r="A2965" s="314"/>
      <c r="B2965" s="344"/>
      <c r="C2965" s="381"/>
      <c r="D2965" s="383"/>
      <c r="E2965" s="337"/>
      <c r="F2965" s="339"/>
      <c r="G2965" s="328"/>
      <c r="H2965" s="330"/>
      <c r="I2965" s="332"/>
      <c r="J2965" s="330"/>
      <c r="K2965" s="374"/>
      <c r="L2965" s="374"/>
      <c r="M2965" s="377"/>
      <c r="N2965" s="378"/>
      <c r="P2965" s="33"/>
      <c r="Q2965" s="34"/>
      <c r="R2965" s="34"/>
    </row>
    <row r="2966" spans="1:22" ht="24" customHeight="1" thickBot="1">
      <c r="A2966" s="10" t="s">
        <v>108</v>
      </c>
      <c r="B2966" s="11" t="s">
        <v>84</v>
      </c>
      <c r="C2966" s="12" t="s">
        <v>7</v>
      </c>
      <c r="D2966" s="12" t="s">
        <v>8</v>
      </c>
      <c r="E2966" s="12" t="s">
        <v>9</v>
      </c>
      <c r="F2966" s="13" t="s">
        <v>10</v>
      </c>
      <c r="G2966" s="334" t="s">
        <v>44</v>
      </c>
      <c r="H2966" s="335"/>
      <c r="I2966" s="334" t="s">
        <v>45</v>
      </c>
      <c r="J2966" s="335"/>
      <c r="K2966" s="318" t="s">
        <v>46</v>
      </c>
      <c r="L2966" s="403"/>
      <c r="M2966" s="403"/>
      <c r="N2966" s="319"/>
      <c r="O2966" s="404" t="s">
        <v>47</v>
      </c>
      <c r="P2966" s="404"/>
      <c r="Q2966" s="404"/>
      <c r="R2966" s="346"/>
      <c r="T2966" s="14"/>
      <c r="U2966" s="14"/>
      <c r="V2966" s="14"/>
    </row>
    <row r="2967" spans="1:22" ht="31.5" customHeight="1" thickBot="1">
      <c r="A2967" s="313">
        <v>184</v>
      </c>
      <c r="B2967" s="15" t="s">
        <v>48</v>
      </c>
      <c r="C2967" s="11" t="s">
        <v>49</v>
      </c>
      <c r="D2967" s="313" t="s">
        <v>50</v>
      </c>
      <c r="E2967" s="313" t="s">
        <v>51</v>
      </c>
      <c r="F2967" s="315" t="s">
        <v>52</v>
      </c>
      <c r="G2967" s="16" t="s">
        <v>53</v>
      </c>
      <c r="H2967" s="17" t="s">
        <v>54</v>
      </c>
      <c r="I2967" s="18" t="s">
        <v>53</v>
      </c>
      <c r="J2967" s="17" t="s">
        <v>54</v>
      </c>
      <c r="K2967" s="317" t="s">
        <v>55</v>
      </c>
      <c r="L2967" s="318"/>
      <c r="M2967" s="320" t="s">
        <v>56</v>
      </c>
      <c r="N2967" s="317"/>
      <c r="O2967" s="321" t="s">
        <v>57</v>
      </c>
      <c r="P2967" s="321"/>
      <c r="Q2967" s="323" t="s">
        <v>58</v>
      </c>
      <c r="R2967" s="324"/>
      <c r="T2967" s="19"/>
      <c r="U2967" s="43"/>
      <c r="V2967" s="20"/>
    </row>
    <row r="2968" spans="1:22" ht="24" customHeight="1" thickBot="1">
      <c r="A2968" s="313"/>
      <c r="B2968" s="397" t="str">
        <f>IF('様式第６号(2)'!B419="","",'様式第６号(2)'!B419)</f>
        <v/>
      </c>
      <c r="C2968" s="21" t="s">
        <v>59</v>
      </c>
      <c r="D2968" s="313"/>
      <c r="E2968" s="313"/>
      <c r="F2968" s="315"/>
      <c r="G2968" s="348" t="s">
        <v>60</v>
      </c>
      <c r="H2968" s="399" t="s">
        <v>61</v>
      </c>
      <c r="I2968" s="400" t="s">
        <v>62</v>
      </c>
      <c r="J2968" s="384" t="s">
        <v>63</v>
      </c>
      <c r="K2968" s="319"/>
      <c r="L2968" s="318"/>
      <c r="M2968" s="320"/>
      <c r="N2968" s="317"/>
      <c r="O2968" s="322"/>
      <c r="P2968" s="322"/>
      <c r="Q2968" s="325"/>
      <c r="R2968" s="326"/>
    </row>
    <row r="2969" spans="1:22" ht="17.25" customHeight="1">
      <c r="A2969" s="313"/>
      <c r="B2969" s="398"/>
      <c r="C2969" s="340"/>
      <c r="D2969" s="313"/>
      <c r="E2969" s="313"/>
      <c r="F2969" s="315"/>
      <c r="G2969" s="349"/>
      <c r="H2969" s="385"/>
      <c r="I2969" s="401"/>
      <c r="J2969" s="385"/>
      <c r="K2969" s="388" t="str">
        <f>IFERROR((IF((I2980+J2980)&gt;12000*E2980,ROUNDUP(12000*E2980*I2980/(I2980+J2980),0),"")),"")</f>
        <v/>
      </c>
      <c r="L2969" s="388"/>
      <c r="M2969" s="391" t="str">
        <f>IFERROR((IF((I2980+J2980)&gt;12000*E2980,ROUNDUP(12000*E2980*J2980/(I2980+J2980),0),"")),"")</f>
        <v/>
      </c>
      <c r="N2969" s="392"/>
      <c r="O2969" s="351" t="str">
        <f>IF(AND(I2980="",K2969=""),"",MIN(I2980,K2969)+K2976)</f>
        <v/>
      </c>
      <c r="P2969" s="352"/>
      <c r="Q2969" s="355" t="str">
        <f>IF(AND(J2980="",M2969=""),"",MIN(J2980,M2969)+M2976)</f>
        <v/>
      </c>
      <c r="R2969" s="356"/>
    </row>
    <row r="2970" spans="1:22" ht="15.75" customHeight="1">
      <c r="A2970" s="313"/>
      <c r="B2970" s="398"/>
      <c r="C2970" s="341"/>
      <c r="D2970" s="313"/>
      <c r="E2970" s="313"/>
      <c r="F2970" s="315"/>
      <c r="G2970" s="349"/>
      <c r="H2970" s="385"/>
      <c r="I2970" s="401"/>
      <c r="J2970" s="385"/>
      <c r="K2970" s="389"/>
      <c r="L2970" s="389"/>
      <c r="M2970" s="393"/>
      <c r="N2970" s="394"/>
      <c r="O2970" s="353"/>
      <c r="P2970" s="353"/>
      <c r="Q2970" s="357"/>
      <c r="R2970" s="358"/>
    </row>
    <row r="2971" spans="1:22" ht="19.5" customHeight="1" thickBot="1">
      <c r="A2971" s="313"/>
      <c r="B2971" s="398"/>
      <c r="C2971" s="341"/>
      <c r="D2971" s="314"/>
      <c r="E2971" s="314"/>
      <c r="F2971" s="316"/>
      <c r="G2971" s="350"/>
      <c r="H2971" s="386"/>
      <c r="I2971" s="402"/>
      <c r="J2971" s="386"/>
      <c r="K2971" s="389"/>
      <c r="L2971" s="389"/>
      <c r="M2971" s="393"/>
      <c r="N2971" s="394"/>
      <c r="O2971" s="353"/>
      <c r="P2971" s="353"/>
      <c r="Q2971" s="357"/>
      <c r="R2971" s="358"/>
    </row>
    <row r="2972" spans="1:22" ht="45" customHeight="1">
      <c r="A2972" s="313"/>
      <c r="B2972" s="398"/>
      <c r="C2972" s="25" t="s">
        <v>66</v>
      </c>
      <c r="D2972" s="361" t="str">
        <f>IF('様式第６号(2)'!T419="","",'様式第６号(2)'!T419)</f>
        <v/>
      </c>
      <c r="E2972" s="361" t="str">
        <f>IF('様式第６号(3)'!W412="","",'様式第６号(3)'!W412)</f>
        <v/>
      </c>
      <c r="F2972" s="363" t="str">
        <f>IF(OR(D2972="",E2972=""),"",D2972+E2972)</f>
        <v/>
      </c>
      <c r="G2972" s="365" t="str">
        <f>IF(F2972&lt;=F2980,D2972,"")</f>
        <v/>
      </c>
      <c r="H2972" s="367" t="str">
        <f>IF(F2972&lt;=F2980,E2972,"")</f>
        <v/>
      </c>
      <c r="I2972" s="369" t="str">
        <f>IF('様式第６号(2)'!V419="","",'様式第６号(2)'!V419)</f>
        <v/>
      </c>
      <c r="J2972" s="371" t="str">
        <f>IF('様式第６号(3)'!P412="","",'様式第６号(3)'!P412)</f>
        <v/>
      </c>
      <c r="K2972" s="389"/>
      <c r="L2972" s="389"/>
      <c r="M2972" s="393"/>
      <c r="N2972" s="394"/>
      <c r="O2972" s="353"/>
      <c r="P2972" s="353"/>
      <c r="Q2972" s="357"/>
      <c r="R2972" s="358"/>
    </row>
    <row r="2973" spans="1:22" ht="19.5" customHeight="1" thickBot="1">
      <c r="A2973" s="313"/>
      <c r="B2973" s="398"/>
      <c r="C2973" s="340"/>
      <c r="D2973" s="362"/>
      <c r="E2973" s="362"/>
      <c r="F2973" s="364"/>
      <c r="G2973" s="366"/>
      <c r="H2973" s="368"/>
      <c r="I2973" s="370"/>
      <c r="J2973" s="372"/>
      <c r="K2973" s="390"/>
      <c r="L2973" s="390"/>
      <c r="M2973" s="395"/>
      <c r="N2973" s="396"/>
      <c r="O2973" s="354"/>
      <c r="P2973" s="354"/>
      <c r="Q2973" s="359"/>
      <c r="R2973" s="360"/>
    </row>
    <row r="2974" spans="1:22" ht="28.5" customHeight="1" thickBot="1">
      <c r="A2974" s="313"/>
      <c r="B2974" s="398"/>
      <c r="C2974" s="341"/>
      <c r="D2974" s="12" t="s">
        <v>11</v>
      </c>
      <c r="E2974" s="12" t="s">
        <v>12</v>
      </c>
      <c r="F2974" s="26" t="s">
        <v>13</v>
      </c>
      <c r="G2974" s="334" t="s">
        <v>67</v>
      </c>
      <c r="H2974" s="335"/>
      <c r="I2974" s="42" t="s">
        <v>68</v>
      </c>
      <c r="J2974" s="27" t="s">
        <v>69</v>
      </c>
      <c r="K2974" s="342" t="s">
        <v>70</v>
      </c>
      <c r="L2974" s="342"/>
      <c r="M2974" s="342"/>
      <c r="N2974" s="335"/>
    </row>
    <row r="2975" spans="1:22" ht="41.25" customHeight="1" thickBot="1">
      <c r="A2975" s="313"/>
      <c r="B2975" s="343" t="str">
        <f>IF('様式第６号(2)'!D419="","",'様式第６号(2)'!D419)</f>
        <v/>
      </c>
      <c r="C2975" s="341"/>
      <c r="D2975" s="313" t="s">
        <v>71</v>
      </c>
      <c r="E2975" s="313" t="s">
        <v>72</v>
      </c>
      <c r="F2975" s="315" t="s">
        <v>73</v>
      </c>
      <c r="G2975" s="42" t="s">
        <v>74</v>
      </c>
      <c r="H2975" s="27" t="s">
        <v>75</v>
      </c>
      <c r="I2975" s="42" t="s">
        <v>74</v>
      </c>
      <c r="J2975" s="27" t="s">
        <v>75</v>
      </c>
      <c r="K2975" s="345" t="s">
        <v>57</v>
      </c>
      <c r="L2975" s="346"/>
      <c r="M2975" s="347" t="s">
        <v>76</v>
      </c>
      <c r="N2975" s="346"/>
      <c r="O2975" s="28"/>
      <c r="P2975" s="4"/>
      <c r="Q2975" s="4"/>
      <c r="T2975" s="3"/>
      <c r="U2975" s="3"/>
      <c r="V2975" s="3"/>
    </row>
    <row r="2976" spans="1:22" ht="18.75" customHeight="1">
      <c r="A2976" s="313"/>
      <c r="B2976" s="343"/>
      <c r="C2976" s="29" t="s">
        <v>78</v>
      </c>
      <c r="D2976" s="313"/>
      <c r="E2976" s="313"/>
      <c r="F2976" s="315"/>
      <c r="G2976" s="348" t="s">
        <v>79</v>
      </c>
      <c r="H2976" s="384" t="s">
        <v>80</v>
      </c>
      <c r="I2976" s="387" t="str">
        <f>IF(E2980="","",MIN(G2972,G2980)+SUM(I2972))</f>
        <v/>
      </c>
      <c r="J2976" s="333" t="str">
        <f>IF(E2980="","",MIN(H2972,H2980)+SUM(J2972))</f>
        <v/>
      </c>
      <c r="K2976" s="373" t="str">
        <f>IF('様式第６号(2)'!AB419="","",'様式第６号(2)'!AB419)</f>
        <v/>
      </c>
      <c r="L2976" s="373"/>
      <c r="M2976" s="375" t="str">
        <f>IF('様式第６号(3)'!V412="","",'様式第６号(3)'!V412)</f>
        <v/>
      </c>
      <c r="N2976" s="376"/>
      <c r="P2976" s="4"/>
      <c r="Q2976" s="4"/>
      <c r="T2976" s="3"/>
      <c r="U2976" s="3"/>
      <c r="V2976" s="3"/>
    </row>
    <row r="2977" spans="1:22" ht="19.5" customHeight="1" thickBot="1">
      <c r="A2977" s="313"/>
      <c r="B2977" s="343"/>
      <c r="C2977" s="379" t="str">
        <f>IFERROR(C2973/C2969,"")</f>
        <v/>
      </c>
      <c r="D2977" s="313"/>
      <c r="E2977" s="313"/>
      <c r="F2977" s="315"/>
      <c r="G2977" s="349"/>
      <c r="H2977" s="385"/>
      <c r="I2977" s="328"/>
      <c r="J2977" s="330"/>
      <c r="K2977" s="373"/>
      <c r="L2977" s="373"/>
      <c r="M2977" s="375"/>
      <c r="N2977" s="376"/>
      <c r="P2977" s="4"/>
      <c r="Q2977" s="4"/>
      <c r="T2977" s="3"/>
      <c r="U2977" s="3"/>
      <c r="V2977" s="3"/>
    </row>
    <row r="2978" spans="1:22" ht="15.75" customHeight="1">
      <c r="A2978" s="313"/>
      <c r="B2978" s="343"/>
      <c r="C2978" s="380"/>
      <c r="D2978" s="313"/>
      <c r="E2978" s="313"/>
      <c r="F2978" s="315"/>
      <c r="G2978" s="349"/>
      <c r="H2978" s="385"/>
      <c r="I2978" s="30" t="s">
        <v>35</v>
      </c>
      <c r="J2978" s="31" t="s">
        <v>35</v>
      </c>
      <c r="K2978" s="373"/>
      <c r="L2978" s="373"/>
      <c r="M2978" s="375"/>
      <c r="N2978" s="376"/>
      <c r="P2978" s="4"/>
      <c r="Q2978" s="4"/>
      <c r="T2978" s="3"/>
      <c r="U2978" s="3"/>
      <c r="V2978" s="3"/>
    </row>
    <row r="2979" spans="1:22" ht="18.75" customHeight="1" thickBot="1">
      <c r="A2979" s="313"/>
      <c r="B2979" s="343"/>
      <c r="C2979" s="32" t="s">
        <v>82</v>
      </c>
      <c r="D2979" s="314"/>
      <c r="E2979" s="314"/>
      <c r="F2979" s="316"/>
      <c r="G2979" s="350"/>
      <c r="H2979" s="386"/>
      <c r="I2979" s="54">
        <f>'様式第６号(2)'!$I$18</f>
        <v>0</v>
      </c>
      <c r="J2979" s="55">
        <f>'様式第６号(3)'!$I$18</f>
        <v>0</v>
      </c>
      <c r="K2979" s="373"/>
      <c r="L2979" s="373"/>
      <c r="M2979" s="375"/>
      <c r="N2979" s="376"/>
      <c r="P2979" s="4"/>
      <c r="Q2979" s="4"/>
      <c r="T2979" s="3"/>
      <c r="U2979" s="3"/>
      <c r="V2979" s="3"/>
    </row>
    <row r="2980" spans="1:22" ht="45" customHeight="1">
      <c r="A2980" s="313"/>
      <c r="B2980" s="343"/>
      <c r="C2980" s="379" t="str">
        <f>IF(OR(C2969="",C2973=""),"",IF(AND(C2977&gt;=0.85,C2977&lt;=1.15),"○","×"))</f>
        <v/>
      </c>
      <c r="D2980" s="382" t="str">
        <f>IF(C2969="","",C2969)</f>
        <v/>
      </c>
      <c r="E2980" s="336"/>
      <c r="F2980" s="338" t="str">
        <f>IFERROR(D2980*E2980,"")</f>
        <v/>
      </c>
      <c r="G2980" s="327" t="str">
        <f>IF(F2980&lt;F2972,ROUNDUP(F2980*D2972/ F2972,0),"")</f>
        <v/>
      </c>
      <c r="H2980" s="329" t="str">
        <f>IF(F2980&lt;F2972,ROUNDUP(F2980*E2972/ F2972,0),"")</f>
        <v/>
      </c>
      <c r="I2980" s="331" t="str">
        <f>IFERROR(ROUNDUP(I2976*I2979,0),"")</f>
        <v/>
      </c>
      <c r="J2980" s="333" t="str">
        <f>IFERROR(ROUNDUP(J2976*J2979,0),"")</f>
        <v/>
      </c>
      <c r="K2980" s="373"/>
      <c r="L2980" s="373"/>
      <c r="M2980" s="375"/>
      <c r="N2980" s="376"/>
      <c r="P2980" s="4"/>
      <c r="Q2980" s="4"/>
      <c r="T2980" s="3"/>
      <c r="U2980" s="3"/>
      <c r="V2980" s="3"/>
    </row>
    <row r="2981" spans="1:22" ht="19.5" customHeight="1" thickBot="1">
      <c r="A2981" s="314"/>
      <c r="B2981" s="344"/>
      <c r="C2981" s="381"/>
      <c r="D2981" s="383"/>
      <c r="E2981" s="337"/>
      <c r="F2981" s="339"/>
      <c r="G2981" s="328"/>
      <c r="H2981" s="330"/>
      <c r="I2981" s="332"/>
      <c r="J2981" s="330"/>
      <c r="K2981" s="374"/>
      <c r="L2981" s="374"/>
      <c r="M2981" s="377"/>
      <c r="N2981" s="378"/>
      <c r="P2981" s="33"/>
      <c r="Q2981" s="34"/>
      <c r="R2981" s="34"/>
    </row>
    <row r="2982" spans="1:22" ht="24" customHeight="1" thickBot="1">
      <c r="A2982" s="10" t="s">
        <v>108</v>
      </c>
      <c r="B2982" s="11" t="s">
        <v>84</v>
      </c>
      <c r="C2982" s="12" t="s">
        <v>7</v>
      </c>
      <c r="D2982" s="12" t="s">
        <v>8</v>
      </c>
      <c r="E2982" s="12" t="s">
        <v>9</v>
      </c>
      <c r="F2982" s="13" t="s">
        <v>10</v>
      </c>
      <c r="G2982" s="334" t="s">
        <v>44</v>
      </c>
      <c r="H2982" s="335"/>
      <c r="I2982" s="334" t="s">
        <v>45</v>
      </c>
      <c r="J2982" s="335"/>
      <c r="K2982" s="318" t="s">
        <v>46</v>
      </c>
      <c r="L2982" s="403"/>
      <c r="M2982" s="403"/>
      <c r="N2982" s="319"/>
      <c r="O2982" s="404" t="s">
        <v>47</v>
      </c>
      <c r="P2982" s="404"/>
      <c r="Q2982" s="404"/>
      <c r="R2982" s="346"/>
      <c r="T2982" s="14"/>
      <c r="U2982" s="14"/>
      <c r="V2982" s="14"/>
    </row>
    <row r="2983" spans="1:22" ht="31.5" customHeight="1" thickBot="1">
      <c r="A2983" s="313">
        <v>185</v>
      </c>
      <c r="B2983" s="15" t="s">
        <v>48</v>
      </c>
      <c r="C2983" s="11" t="s">
        <v>49</v>
      </c>
      <c r="D2983" s="313" t="s">
        <v>50</v>
      </c>
      <c r="E2983" s="313" t="s">
        <v>51</v>
      </c>
      <c r="F2983" s="315" t="s">
        <v>52</v>
      </c>
      <c r="G2983" s="16" t="s">
        <v>53</v>
      </c>
      <c r="H2983" s="17" t="s">
        <v>54</v>
      </c>
      <c r="I2983" s="18" t="s">
        <v>53</v>
      </c>
      <c r="J2983" s="17" t="s">
        <v>54</v>
      </c>
      <c r="K2983" s="317" t="s">
        <v>55</v>
      </c>
      <c r="L2983" s="318"/>
      <c r="M2983" s="320" t="s">
        <v>56</v>
      </c>
      <c r="N2983" s="317"/>
      <c r="O2983" s="321" t="s">
        <v>57</v>
      </c>
      <c r="P2983" s="321"/>
      <c r="Q2983" s="323" t="s">
        <v>58</v>
      </c>
      <c r="R2983" s="324"/>
      <c r="T2983" s="19"/>
      <c r="U2983" s="43"/>
      <c r="V2983" s="20"/>
    </row>
    <row r="2984" spans="1:22" ht="24" customHeight="1" thickBot="1">
      <c r="A2984" s="313"/>
      <c r="B2984" s="397" t="str">
        <f>IF('様式第６号(2)'!B421="","",'様式第６号(2)'!B421)</f>
        <v/>
      </c>
      <c r="C2984" s="21" t="s">
        <v>59</v>
      </c>
      <c r="D2984" s="313"/>
      <c r="E2984" s="313"/>
      <c r="F2984" s="315"/>
      <c r="G2984" s="348" t="s">
        <v>60</v>
      </c>
      <c r="H2984" s="399" t="s">
        <v>61</v>
      </c>
      <c r="I2984" s="400" t="s">
        <v>62</v>
      </c>
      <c r="J2984" s="384" t="s">
        <v>63</v>
      </c>
      <c r="K2984" s="319"/>
      <c r="L2984" s="318"/>
      <c r="M2984" s="320"/>
      <c r="N2984" s="317"/>
      <c r="O2984" s="322"/>
      <c r="P2984" s="322"/>
      <c r="Q2984" s="325"/>
      <c r="R2984" s="326"/>
    </row>
    <row r="2985" spans="1:22" ht="17.25" customHeight="1">
      <c r="A2985" s="313"/>
      <c r="B2985" s="398"/>
      <c r="C2985" s="340"/>
      <c r="D2985" s="313"/>
      <c r="E2985" s="313"/>
      <c r="F2985" s="315"/>
      <c r="G2985" s="349"/>
      <c r="H2985" s="385"/>
      <c r="I2985" s="401"/>
      <c r="J2985" s="385"/>
      <c r="K2985" s="388" t="str">
        <f>IFERROR((IF((I2996+J2996)&gt;12000*E2996,ROUNDUP(12000*E2996*I2996/(I2996+J2996),0),"")),"")</f>
        <v/>
      </c>
      <c r="L2985" s="388"/>
      <c r="M2985" s="391" t="str">
        <f>IFERROR((IF((I2996+J2996)&gt;12000*E2996,ROUNDUP(12000*E2996*J2996/(I2996+J2996),0),"")),"")</f>
        <v/>
      </c>
      <c r="N2985" s="392"/>
      <c r="O2985" s="351" t="str">
        <f>IF(AND(I2996="",K2985=""),"",MIN(I2996,K2985)+K2992)</f>
        <v/>
      </c>
      <c r="P2985" s="352"/>
      <c r="Q2985" s="355" t="str">
        <f>IF(AND(J2996="",M2985=""),"",MIN(J2996,M2985)+M2992)</f>
        <v/>
      </c>
      <c r="R2985" s="356"/>
    </row>
    <row r="2986" spans="1:22" ht="15.75" customHeight="1">
      <c r="A2986" s="313"/>
      <c r="B2986" s="398"/>
      <c r="C2986" s="341"/>
      <c r="D2986" s="313"/>
      <c r="E2986" s="313"/>
      <c r="F2986" s="315"/>
      <c r="G2986" s="349"/>
      <c r="H2986" s="385"/>
      <c r="I2986" s="401"/>
      <c r="J2986" s="385"/>
      <c r="K2986" s="389"/>
      <c r="L2986" s="389"/>
      <c r="M2986" s="393"/>
      <c r="N2986" s="394"/>
      <c r="O2986" s="353"/>
      <c r="P2986" s="353"/>
      <c r="Q2986" s="357"/>
      <c r="R2986" s="358"/>
    </row>
    <row r="2987" spans="1:22" ht="19.5" customHeight="1" thickBot="1">
      <c r="A2987" s="313"/>
      <c r="B2987" s="398"/>
      <c r="C2987" s="341"/>
      <c r="D2987" s="314"/>
      <c r="E2987" s="314"/>
      <c r="F2987" s="316"/>
      <c r="G2987" s="350"/>
      <c r="H2987" s="386"/>
      <c r="I2987" s="402"/>
      <c r="J2987" s="386"/>
      <c r="K2987" s="389"/>
      <c r="L2987" s="389"/>
      <c r="M2987" s="393"/>
      <c r="N2987" s="394"/>
      <c r="O2987" s="353"/>
      <c r="P2987" s="353"/>
      <c r="Q2987" s="357"/>
      <c r="R2987" s="358"/>
    </row>
    <row r="2988" spans="1:22" ht="45" customHeight="1">
      <c r="A2988" s="313"/>
      <c r="B2988" s="398"/>
      <c r="C2988" s="25" t="s">
        <v>66</v>
      </c>
      <c r="D2988" s="361" t="str">
        <f>IF('様式第６号(2)'!T421="","",'様式第６号(2)'!T421)</f>
        <v/>
      </c>
      <c r="E2988" s="361" t="str">
        <f>IF('様式第６号(3)'!W414="","",'様式第６号(3)'!W414)</f>
        <v/>
      </c>
      <c r="F2988" s="363" t="str">
        <f>IF(OR(D2988="",E2988=""),"",D2988+E2988)</f>
        <v/>
      </c>
      <c r="G2988" s="365" t="str">
        <f>IF(F2988&lt;=F2996,D2988,"")</f>
        <v/>
      </c>
      <c r="H2988" s="367" t="str">
        <f>IF(F2988&lt;=F2996,E2988,"")</f>
        <v/>
      </c>
      <c r="I2988" s="369" t="str">
        <f>IF('様式第６号(2)'!V421="","",'様式第６号(2)'!V421)</f>
        <v/>
      </c>
      <c r="J2988" s="371" t="str">
        <f>IF('様式第６号(3)'!P414="","",'様式第６号(3)'!P414)</f>
        <v/>
      </c>
      <c r="K2988" s="389"/>
      <c r="L2988" s="389"/>
      <c r="M2988" s="393"/>
      <c r="N2988" s="394"/>
      <c r="O2988" s="353"/>
      <c r="P2988" s="353"/>
      <c r="Q2988" s="357"/>
      <c r="R2988" s="358"/>
    </row>
    <row r="2989" spans="1:22" ht="19.5" customHeight="1" thickBot="1">
      <c r="A2989" s="313"/>
      <c r="B2989" s="398"/>
      <c r="C2989" s="340"/>
      <c r="D2989" s="362"/>
      <c r="E2989" s="362"/>
      <c r="F2989" s="364"/>
      <c r="G2989" s="366"/>
      <c r="H2989" s="368"/>
      <c r="I2989" s="370"/>
      <c r="J2989" s="372"/>
      <c r="K2989" s="390"/>
      <c r="L2989" s="390"/>
      <c r="M2989" s="395"/>
      <c r="N2989" s="396"/>
      <c r="O2989" s="354"/>
      <c r="P2989" s="354"/>
      <c r="Q2989" s="359"/>
      <c r="R2989" s="360"/>
    </row>
    <row r="2990" spans="1:22" ht="28.5" customHeight="1" thickBot="1">
      <c r="A2990" s="313"/>
      <c r="B2990" s="398"/>
      <c r="C2990" s="341"/>
      <c r="D2990" s="12" t="s">
        <v>11</v>
      </c>
      <c r="E2990" s="12" t="s">
        <v>12</v>
      </c>
      <c r="F2990" s="26" t="s">
        <v>13</v>
      </c>
      <c r="G2990" s="334" t="s">
        <v>67</v>
      </c>
      <c r="H2990" s="335"/>
      <c r="I2990" s="42" t="s">
        <v>68</v>
      </c>
      <c r="J2990" s="27" t="s">
        <v>69</v>
      </c>
      <c r="K2990" s="342" t="s">
        <v>70</v>
      </c>
      <c r="L2990" s="342"/>
      <c r="M2990" s="342"/>
      <c r="N2990" s="335"/>
    </row>
    <row r="2991" spans="1:22" ht="41.25" customHeight="1" thickBot="1">
      <c r="A2991" s="313"/>
      <c r="B2991" s="343" t="str">
        <f>IF('様式第６号(2)'!D421="","",'様式第６号(2)'!D421)</f>
        <v/>
      </c>
      <c r="C2991" s="341"/>
      <c r="D2991" s="313" t="s">
        <v>71</v>
      </c>
      <c r="E2991" s="313" t="s">
        <v>72</v>
      </c>
      <c r="F2991" s="315" t="s">
        <v>73</v>
      </c>
      <c r="G2991" s="42" t="s">
        <v>74</v>
      </c>
      <c r="H2991" s="27" t="s">
        <v>75</v>
      </c>
      <c r="I2991" s="42" t="s">
        <v>74</v>
      </c>
      <c r="J2991" s="27" t="s">
        <v>75</v>
      </c>
      <c r="K2991" s="345" t="s">
        <v>57</v>
      </c>
      <c r="L2991" s="346"/>
      <c r="M2991" s="347" t="s">
        <v>76</v>
      </c>
      <c r="N2991" s="346"/>
      <c r="O2991" s="28"/>
      <c r="P2991" s="4"/>
      <c r="Q2991" s="4"/>
    </row>
    <row r="2992" spans="1:22" ht="18.75" customHeight="1">
      <c r="A2992" s="313"/>
      <c r="B2992" s="343"/>
      <c r="C2992" s="29" t="s">
        <v>78</v>
      </c>
      <c r="D2992" s="313"/>
      <c r="E2992" s="313"/>
      <c r="F2992" s="315"/>
      <c r="G2992" s="348" t="s">
        <v>79</v>
      </c>
      <c r="H2992" s="384" t="s">
        <v>80</v>
      </c>
      <c r="I2992" s="387" t="str">
        <f>IF(E2996="","",MIN(G2988,G2996)+SUM(I2988))</f>
        <v/>
      </c>
      <c r="J2992" s="333" t="str">
        <f>IF(E2996="","",MIN(H2988,H2996)+SUM(J2988))</f>
        <v/>
      </c>
      <c r="K2992" s="373" t="str">
        <f>IF('様式第６号(2)'!AB421="","",'様式第６号(2)'!AB421)</f>
        <v/>
      </c>
      <c r="L2992" s="373"/>
      <c r="M2992" s="375" t="str">
        <f>IF('様式第６号(3)'!V414="","",'様式第６号(3)'!V414)</f>
        <v/>
      </c>
      <c r="N2992" s="376"/>
      <c r="P2992" s="4"/>
      <c r="Q2992" s="4"/>
    </row>
    <row r="2993" spans="1:22" ht="19.5" customHeight="1" thickBot="1">
      <c r="A2993" s="313"/>
      <c r="B2993" s="343"/>
      <c r="C2993" s="379" t="str">
        <f>IFERROR(C2989/C2985,"")</f>
        <v/>
      </c>
      <c r="D2993" s="313"/>
      <c r="E2993" s="313"/>
      <c r="F2993" s="315"/>
      <c r="G2993" s="349"/>
      <c r="H2993" s="385"/>
      <c r="I2993" s="328"/>
      <c r="J2993" s="330"/>
      <c r="K2993" s="373"/>
      <c r="L2993" s="373"/>
      <c r="M2993" s="375"/>
      <c r="N2993" s="376"/>
      <c r="P2993" s="4"/>
      <c r="Q2993" s="4"/>
    </row>
    <row r="2994" spans="1:22" ht="15.75" customHeight="1">
      <c r="A2994" s="313"/>
      <c r="B2994" s="343"/>
      <c r="C2994" s="380"/>
      <c r="D2994" s="313"/>
      <c r="E2994" s="313"/>
      <c r="F2994" s="315"/>
      <c r="G2994" s="349"/>
      <c r="H2994" s="385"/>
      <c r="I2994" s="30" t="s">
        <v>35</v>
      </c>
      <c r="J2994" s="31" t="s">
        <v>35</v>
      </c>
      <c r="K2994" s="373"/>
      <c r="L2994" s="373"/>
      <c r="M2994" s="375"/>
      <c r="N2994" s="376"/>
      <c r="P2994" s="4"/>
      <c r="Q2994" s="4"/>
    </row>
    <row r="2995" spans="1:22" ht="18.75" customHeight="1" thickBot="1">
      <c r="A2995" s="313"/>
      <c r="B2995" s="343"/>
      <c r="C2995" s="32" t="s">
        <v>82</v>
      </c>
      <c r="D2995" s="314"/>
      <c r="E2995" s="314"/>
      <c r="F2995" s="316"/>
      <c r="G2995" s="350"/>
      <c r="H2995" s="386"/>
      <c r="I2995" s="54">
        <f>'様式第６号(2)'!$I$18</f>
        <v>0</v>
      </c>
      <c r="J2995" s="55">
        <f>'様式第６号(3)'!$I$18</f>
        <v>0</v>
      </c>
      <c r="K2995" s="373"/>
      <c r="L2995" s="373"/>
      <c r="M2995" s="375"/>
      <c r="N2995" s="376"/>
      <c r="P2995" s="4"/>
      <c r="Q2995" s="4"/>
    </row>
    <row r="2996" spans="1:22" ht="45" customHeight="1">
      <c r="A2996" s="313"/>
      <c r="B2996" s="343"/>
      <c r="C2996" s="379" t="str">
        <f>IF(OR(C2985="",C2989=""),"",IF(AND(C2993&gt;=0.85,C2993&lt;=1.15),"○","×"))</f>
        <v/>
      </c>
      <c r="D2996" s="382" t="str">
        <f>IF(C2985="","",C2985)</f>
        <v/>
      </c>
      <c r="E2996" s="336"/>
      <c r="F2996" s="338" t="str">
        <f>IFERROR(D2996*E2996,"")</f>
        <v/>
      </c>
      <c r="G2996" s="327" t="str">
        <f>IF(F2996&lt;F2988,ROUNDUP(F2996*D2988/ F2988,0),"")</f>
        <v/>
      </c>
      <c r="H2996" s="329" t="str">
        <f>IF(F2996&lt;F2988,ROUNDUP(F2996*E2988/ F2988,0),"")</f>
        <v/>
      </c>
      <c r="I2996" s="331" t="str">
        <f>IFERROR(ROUNDUP(I2992*I2995,0),"")</f>
        <v/>
      </c>
      <c r="J2996" s="333" t="str">
        <f>IFERROR(ROUNDUP(J2992*J2995,0),"")</f>
        <v/>
      </c>
      <c r="K2996" s="373"/>
      <c r="L2996" s="373"/>
      <c r="M2996" s="375"/>
      <c r="N2996" s="376"/>
      <c r="P2996" s="4"/>
      <c r="Q2996" s="4"/>
    </row>
    <row r="2997" spans="1:22" ht="19.5" customHeight="1" thickBot="1">
      <c r="A2997" s="314"/>
      <c r="B2997" s="344"/>
      <c r="C2997" s="381"/>
      <c r="D2997" s="383"/>
      <c r="E2997" s="337"/>
      <c r="F2997" s="339"/>
      <c r="G2997" s="328"/>
      <c r="H2997" s="330"/>
      <c r="I2997" s="332"/>
      <c r="J2997" s="330"/>
      <c r="K2997" s="374"/>
      <c r="L2997" s="374"/>
      <c r="M2997" s="377"/>
      <c r="N2997" s="378"/>
      <c r="P2997" s="33"/>
      <c r="Q2997" s="34"/>
      <c r="R2997" s="34"/>
    </row>
    <row r="2998" spans="1:22" ht="24" customHeight="1" thickBot="1">
      <c r="A2998" s="10" t="s">
        <v>108</v>
      </c>
      <c r="B2998" s="11" t="s">
        <v>84</v>
      </c>
      <c r="C2998" s="12" t="s">
        <v>7</v>
      </c>
      <c r="D2998" s="12" t="s">
        <v>8</v>
      </c>
      <c r="E2998" s="12" t="s">
        <v>9</v>
      </c>
      <c r="F2998" s="13" t="s">
        <v>10</v>
      </c>
      <c r="G2998" s="334" t="s">
        <v>44</v>
      </c>
      <c r="H2998" s="335"/>
      <c r="I2998" s="334" t="s">
        <v>45</v>
      </c>
      <c r="J2998" s="335"/>
      <c r="K2998" s="318" t="s">
        <v>46</v>
      </c>
      <c r="L2998" s="403"/>
      <c r="M2998" s="403"/>
      <c r="N2998" s="319"/>
      <c r="O2998" s="404" t="s">
        <v>47</v>
      </c>
      <c r="P2998" s="404"/>
      <c r="Q2998" s="404"/>
      <c r="R2998" s="346"/>
      <c r="T2998" s="14"/>
      <c r="U2998" s="14"/>
      <c r="V2998" s="14"/>
    </row>
    <row r="2999" spans="1:22" ht="31.5" customHeight="1" thickBot="1">
      <c r="A2999" s="313">
        <v>186</v>
      </c>
      <c r="B2999" s="15" t="s">
        <v>48</v>
      </c>
      <c r="C2999" s="11" t="s">
        <v>49</v>
      </c>
      <c r="D2999" s="313" t="s">
        <v>50</v>
      </c>
      <c r="E2999" s="313" t="s">
        <v>51</v>
      </c>
      <c r="F2999" s="315" t="s">
        <v>52</v>
      </c>
      <c r="G2999" s="16" t="s">
        <v>53</v>
      </c>
      <c r="H2999" s="17" t="s">
        <v>54</v>
      </c>
      <c r="I2999" s="18" t="s">
        <v>53</v>
      </c>
      <c r="J2999" s="17" t="s">
        <v>54</v>
      </c>
      <c r="K2999" s="317" t="s">
        <v>55</v>
      </c>
      <c r="L2999" s="318"/>
      <c r="M2999" s="320" t="s">
        <v>56</v>
      </c>
      <c r="N2999" s="317"/>
      <c r="O2999" s="321" t="s">
        <v>57</v>
      </c>
      <c r="P2999" s="321"/>
      <c r="Q2999" s="323" t="s">
        <v>58</v>
      </c>
      <c r="R2999" s="324"/>
      <c r="T2999" s="19"/>
      <c r="U2999" s="43"/>
      <c r="V2999" s="20"/>
    </row>
    <row r="3000" spans="1:22" ht="24" customHeight="1" thickBot="1">
      <c r="A3000" s="313"/>
      <c r="B3000" s="397" t="str">
        <f>IF('様式第６号(2)'!B423="","",'様式第６号(2)'!B423)</f>
        <v/>
      </c>
      <c r="C3000" s="21" t="s">
        <v>59</v>
      </c>
      <c r="D3000" s="313"/>
      <c r="E3000" s="313"/>
      <c r="F3000" s="315"/>
      <c r="G3000" s="348" t="s">
        <v>60</v>
      </c>
      <c r="H3000" s="399" t="s">
        <v>61</v>
      </c>
      <c r="I3000" s="400" t="s">
        <v>62</v>
      </c>
      <c r="J3000" s="384" t="s">
        <v>63</v>
      </c>
      <c r="K3000" s="319"/>
      <c r="L3000" s="318"/>
      <c r="M3000" s="320"/>
      <c r="N3000" s="317"/>
      <c r="O3000" s="322"/>
      <c r="P3000" s="322"/>
      <c r="Q3000" s="325"/>
      <c r="R3000" s="326"/>
    </row>
    <row r="3001" spans="1:22" ht="17.25" customHeight="1">
      <c r="A3001" s="313"/>
      <c r="B3001" s="398"/>
      <c r="C3001" s="340"/>
      <c r="D3001" s="313"/>
      <c r="E3001" s="313"/>
      <c r="F3001" s="315"/>
      <c r="G3001" s="349"/>
      <c r="H3001" s="385"/>
      <c r="I3001" s="401"/>
      <c r="J3001" s="385"/>
      <c r="K3001" s="388" t="str">
        <f>IFERROR((IF((I3012+J3012)&gt;12000*E3012,ROUNDUP(12000*E3012*I3012/(I3012+J3012),0),"")),"")</f>
        <v/>
      </c>
      <c r="L3001" s="388"/>
      <c r="M3001" s="391" t="str">
        <f>IFERROR((IF((I3012+J3012)&gt;12000*E3012,ROUNDUP(12000*E3012*J3012/(I3012+J3012),0),"")),"")</f>
        <v/>
      </c>
      <c r="N3001" s="392"/>
      <c r="O3001" s="351" t="str">
        <f>IF(AND(I3012="",K3001=""),"",MIN(I3012,K3001)+K3008)</f>
        <v/>
      </c>
      <c r="P3001" s="352"/>
      <c r="Q3001" s="355" t="str">
        <f>IF(AND(J3012="",M3001=""),"",MIN(J3012,M3001)+M3008)</f>
        <v/>
      </c>
      <c r="R3001" s="356"/>
    </row>
    <row r="3002" spans="1:22" ht="15.75" customHeight="1">
      <c r="A3002" s="313"/>
      <c r="B3002" s="398"/>
      <c r="C3002" s="341"/>
      <c r="D3002" s="313"/>
      <c r="E3002" s="313"/>
      <c r="F3002" s="315"/>
      <c r="G3002" s="349"/>
      <c r="H3002" s="385"/>
      <c r="I3002" s="401"/>
      <c r="J3002" s="385"/>
      <c r="K3002" s="389"/>
      <c r="L3002" s="389"/>
      <c r="M3002" s="393"/>
      <c r="N3002" s="394"/>
      <c r="O3002" s="353"/>
      <c r="P3002" s="353"/>
      <c r="Q3002" s="357"/>
      <c r="R3002" s="358"/>
    </row>
    <row r="3003" spans="1:22" ht="19.5" customHeight="1" thickBot="1">
      <c r="A3003" s="313"/>
      <c r="B3003" s="398"/>
      <c r="C3003" s="341"/>
      <c r="D3003" s="314"/>
      <c r="E3003" s="314"/>
      <c r="F3003" s="316"/>
      <c r="G3003" s="350"/>
      <c r="H3003" s="386"/>
      <c r="I3003" s="402"/>
      <c r="J3003" s="386"/>
      <c r="K3003" s="389"/>
      <c r="L3003" s="389"/>
      <c r="M3003" s="393"/>
      <c r="N3003" s="394"/>
      <c r="O3003" s="353"/>
      <c r="P3003" s="353"/>
      <c r="Q3003" s="357"/>
      <c r="R3003" s="358"/>
    </row>
    <row r="3004" spans="1:22" ht="45" customHeight="1">
      <c r="A3004" s="313"/>
      <c r="B3004" s="398"/>
      <c r="C3004" s="25" t="s">
        <v>66</v>
      </c>
      <c r="D3004" s="361" t="str">
        <f>IF('様式第６号(2)'!T423="","",'様式第６号(2)'!T423)</f>
        <v/>
      </c>
      <c r="E3004" s="361" t="str">
        <f>IF('様式第６号(3)'!W416="","",'様式第６号(3)'!W416)</f>
        <v/>
      </c>
      <c r="F3004" s="363" t="str">
        <f>IF(OR(D3004="",E3004=""),"",D3004+E3004)</f>
        <v/>
      </c>
      <c r="G3004" s="365" t="str">
        <f>IF(F3004&lt;=F3012,D3004,"")</f>
        <v/>
      </c>
      <c r="H3004" s="367" t="str">
        <f>IF(F3004&lt;=F3012,E3004,"")</f>
        <v/>
      </c>
      <c r="I3004" s="369" t="str">
        <f>IF('様式第６号(2)'!V423="","",'様式第６号(2)'!V423)</f>
        <v/>
      </c>
      <c r="J3004" s="371" t="str">
        <f>IF('様式第６号(3)'!P416="","",'様式第６号(3)'!P416)</f>
        <v/>
      </c>
      <c r="K3004" s="389"/>
      <c r="L3004" s="389"/>
      <c r="M3004" s="393"/>
      <c r="N3004" s="394"/>
      <c r="O3004" s="353"/>
      <c r="P3004" s="353"/>
      <c r="Q3004" s="357"/>
      <c r="R3004" s="358"/>
    </row>
    <row r="3005" spans="1:22" ht="19.5" customHeight="1" thickBot="1">
      <c r="A3005" s="313"/>
      <c r="B3005" s="398"/>
      <c r="C3005" s="340"/>
      <c r="D3005" s="362"/>
      <c r="E3005" s="362"/>
      <c r="F3005" s="364"/>
      <c r="G3005" s="366"/>
      <c r="H3005" s="368"/>
      <c r="I3005" s="370"/>
      <c r="J3005" s="372"/>
      <c r="K3005" s="390"/>
      <c r="L3005" s="390"/>
      <c r="M3005" s="395"/>
      <c r="N3005" s="396"/>
      <c r="O3005" s="354"/>
      <c r="P3005" s="354"/>
      <c r="Q3005" s="359"/>
      <c r="R3005" s="360"/>
    </row>
    <row r="3006" spans="1:22" ht="28.5" customHeight="1" thickBot="1">
      <c r="A3006" s="313"/>
      <c r="B3006" s="398"/>
      <c r="C3006" s="341"/>
      <c r="D3006" s="12" t="s">
        <v>11</v>
      </c>
      <c r="E3006" s="12" t="s">
        <v>12</v>
      </c>
      <c r="F3006" s="26" t="s">
        <v>13</v>
      </c>
      <c r="G3006" s="334" t="s">
        <v>67</v>
      </c>
      <c r="H3006" s="335"/>
      <c r="I3006" s="42" t="s">
        <v>68</v>
      </c>
      <c r="J3006" s="27" t="s">
        <v>69</v>
      </c>
      <c r="K3006" s="342" t="s">
        <v>70</v>
      </c>
      <c r="L3006" s="342"/>
      <c r="M3006" s="342"/>
      <c r="N3006" s="335"/>
    </row>
    <row r="3007" spans="1:22" ht="41.25" customHeight="1" thickBot="1">
      <c r="A3007" s="313"/>
      <c r="B3007" s="343" t="str">
        <f>IF('様式第６号(2)'!D423="","",'様式第６号(2)'!D423)</f>
        <v/>
      </c>
      <c r="C3007" s="341"/>
      <c r="D3007" s="313" t="s">
        <v>71</v>
      </c>
      <c r="E3007" s="313" t="s">
        <v>72</v>
      </c>
      <c r="F3007" s="315" t="s">
        <v>73</v>
      </c>
      <c r="G3007" s="42" t="s">
        <v>74</v>
      </c>
      <c r="H3007" s="27" t="s">
        <v>75</v>
      </c>
      <c r="I3007" s="42" t="s">
        <v>74</v>
      </c>
      <c r="J3007" s="27" t="s">
        <v>75</v>
      </c>
      <c r="K3007" s="345" t="s">
        <v>57</v>
      </c>
      <c r="L3007" s="346"/>
      <c r="M3007" s="347" t="s">
        <v>76</v>
      </c>
      <c r="N3007" s="346"/>
      <c r="O3007" s="28"/>
      <c r="P3007" s="4"/>
      <c r="Q3007" s="4"/>
    </row>
    <row r="3008" spans="1:22" ht="18.75" customHeight="1">
      <c r="A3008" s="313"/>
      <c r="B3008" s="343"/>
      <c r="C3008" s="29" t="s">
        <v>78</v>
      </c>
      <c r="D3008" s="313"/>
      <c r="E3008" s="313"/>
      <c r="F3008" s="315"/>
      <c r="G3008" s="348" t="s">
        <v>79</v>
      </c>
      <c r="H3008" s="384" t="s">
        <v>80</v>
      </c>
      <c r="I3008" s="387" t="str">
        <f>IF(E3012="","",MIN(G3004,G3012)+SUM(I3004))</f>
        <v/>
      </c>
      <c r="J3008" s="333" t="str">
        <f>IF(E3012="","",MIN(H3004,H3012)+SUM(J3004))</f>
        <v/>
      </c>
      <c r="K3008" s="373" t="str">
        <f>IF('様式第６号(2)'!AB423="","",'様式第６号(2)'!AB423)</f>
        <v/>
      </c>
      <c r="L3008" s="373"/>
      <c r="M3008" s="375" t="str">
        <f>IF('様式第６号(3)'!V416="","",'様式第６号(3)'!V416)</f>
        <v/>
      </c>
      <c r="N3008" s="376"/>
      <c r="P3008" s="4"/>
      <c r="Q3008" s="4"/>
    </row>
    <row r="3009" spans="1:22" ht="19.5" customHeight="1" thickBot="1">
      <c r="A3009" s="313"/>
      <c r="B3009" s="343"/>
      <c r="C3009" s="379" t="str">
        <f>IFERROR(C3005/C3001,"")</f>
        <v/>
      </c>
      <c r="D3009" s="313"/>
      <c r="E3009" s="313"/>
      <c r="F3009" s="315"/>
      <c r="G3009" s="349"/>
      <c r="H3009" s="385"/>
      <c r="I3009" s="328"/>
      <c r="J3009" s="330"/>
      <c r="K3009" s="373"/>
      <c r="L3009" s="373"/>
      <c r="M3009" s="375"/>
      <c r="N3009" s="376"/>
      <c r="P3009" s="4"/>
      <c r="Q3009" s="4"/>
    </row>
    <row r="3010" spans="1:22" ht="15.75" customHeight="1">
      <c r="A3010" s="313"/>
      <c r="B3010" s="343"/>
      <c r="C3010" s="380"/>
      <c r="D3010" s="313"/>
      <c r="E3010" s="313"/>
      <c r="F3010" s="315"/>
      <c r="G3010" s="349"/>
      <c r="H3010" s="385"/>
      <c r="I3010" s="30" t="s">
        <v>35</v>
      </c>
      <c r="J3010" s="31" t="s">
        <v>35</v>
      </c>
      <c r="K3010" s="373"/>
      <c r="L3010" s="373"/>
      <c r="M3010" s="375"/>
      <c r="N3010" s="376"/>
      <c r="P3010" s="4"/>
      <c r="Q3010" s="4"/>
    </row>
    <row r="3011" spans="1:22" ht="18.75" customHeight="1" thickBot="1">
      <c r="A3011" s="313"/>
      <c r="B3011" s="343"/>
      <c r="C3011" s="32" t="s">
        <v>82</v>
      </c>
      <c r="D3011" s="314"/>
      <c r="E3011" s="314"/>
      <c r="F3011" s="316"/>
      <c r="G3011" s="350"/>
      <c r="H3011" s="386"/>
      <c r="I3011" s="54">
        <f>'様式第６号(2)'!$I$18</f>
        <v>0</v>
      </c>
      <c r="J3011" s="55">
        <f>'様式第６号(3)'!$I$18</f>
        <v>0</v>
      </c>
      <c r="K3011" s="373"/>
      <c r="L3011" s="373"/>
      <c r="M3011" s="375"/>
      <c r="N3011" s="376"/>
      <c r="P3011" s="4"/>
      <c r="Q3011" s="4"/>
    </row>
    <row r="3012" spans="1:22" ht="45" customHeight="1">
      <c r="A3012" s="313"/>
      <c r="B3012" s="343"/>
      <c r="C3012" s="379" t="str">
        <f>IF(OR(C3001="",C3005=""),"",IF(AND(C3009&gt;=0.85,C3009&lt;=1.15),"○","×"))</f>
        <v/>
      </c>
      <c r="D3012" s="382" t="str">
        <f>IF(C3001="","",C3001)</f>
        <v/>
      </c>
      <c r="E3012" s="336"/>
      <c r="F3012" s="338" t="str">
        <f>IFERROR(D3012*E3012,"")</f>
        <v/>
      </c>
      <c r="G3012" s="327" t="str">
        <f>IF(F3012&lt;F3004,ROUNDUP(F3012*D3004/ F3004,0),"")</f>
        <v/>
      </c>
      <c r="H3012" s="329" t="str">
        <f>IF(F3012&lt;F3004,ROUNDUP(F3012*E3004/ F3004,0),"")</f>
        <v/>
      </c>
      <c r="I3012" s="331" t="str">
        <f>IFERROR(ROUNDUP(I3008*I3011,0),"")</f>
        <v/>
      </c>
      <c r="J3012" s="333" t="str">
        <f>IFERROR(ROUNDUP(J3008*J3011,0),"")</f>
        <v/>
      </c>
      <c r="K3012" s="373"/>
      <c r="L3012" s="373"/>
      <c r="M3012" s="375"/>
      <c r="N3012" s="376"/>
      <c r="P3012" s="4"/>
      <c r="Q3012" s="4"/>
    </row>
    <row r="3013" spans="1:22" ht="19.5" customHeight="1" thickBot="1">
      <c r="A3013" s="314"/>
      <c r="B3013" s="344"/>
      <c r="C3013" s="381"/>
      <c r="D3013" s="383"/>
      <c r="E3013" s="337"/>
      <c r="F3013" s="339"/>
      <c r="G3013" s="328"/>
      <c r="H3013" s="330"/>
      <c r="I3013" s="332"/>
      <c r="J3013" s="330"/>
      <c r="K3013" s="374"/>
      <c r="L3013" s="374"/>
      <c r="M3013" s="377"/>
      <c r="N3013" s="378"/>
      <c r="P3013" s="33"/>
      <c r="Q3013" s="34"/>
      <c r="R3013" s="34"/>
    </row>
    <row r="3014" spans="1:22" ht="24" customHeight="1" thickBot="1">
      <c r="A3014" s="10" t="s">
        <v>108</v>
      </c>
      <c r="B3014" s="11" t="s">
        <v>84</v>
      </c>
      <c r="C3014" s="12" t="s">
        <v>7</v>
      </c>
      <c r="D3014" s="12" t="s">
        <v>8</v>
      </c>
      <c r="E3014" s="12" t="s">
        <v>9</v>
      </c>
      <c r="F3014" s="13" t="s">
        <v>10</v>
      </c>
      <c r="G3014" s="334" t="s">
        <v>44</v>
      </c>
      <c r="H3014" s="335"/>
      <c r="I3014" s="334" t="s">
        <v>45</v>
      </c>
      <c r="J3014" s="335"/>
      <c r="K3014" s="318" t="s">
        <v>46</v>
      </c>
      <c r="L3014" s="403"/>
      <c r="M3014" s="403"/>
      <c r="N3014" s="319"/>
      <c r="O3014" s="404" t="s">
        <v>47</v>
      </c>
      <c r="P3014" s="404"/>
      <c r="Q3014" s="404"/>
      <c r="R3014" s="346"/>
      <c r="T3014" s="14"/>
      <c r="U3014" s="14"/>
      <c r="V3014" s="14"/>
    </row>
    <row r="3015" spans="1:22" ht="31.5" customHeight="1" thickBot="1">
      <c r="A3015" s="313">
        <v>187</v>
      </c>
      <c r="B3015" s="15" t="s">
        <v>48</v>
      </c>
      <c r="C3015" s="11" t="s">
        <v>49</v>
      </c>
      <c r="D3015" s="313" t="s">
        <v>50</v>
      </c>
      <c r="E3015" s="313" t="s">
        <v>51</v>
      </c>
      <c r="F3015" s="315" t="s">
        <v>52</v>
      </c>
      <c r="G3015" s="16" t="s">
        <v>53</v>
      </c>
      <c r="H3015" s="17" t="s">
        <v>54</v>
      </c>
      <c r="I3015" s="18" t="s">
        <v>53</v>
      </c>
      <c r="J3015" s="17" t="s">
        <v>54</v>
      </c>
      <c r="K3015" s="317" t="s">
        <v>55</v>
      </c>
      <c r="L3015" s="318"/>
      <c r="M3015" s="320" t="s">
        <v>56</v>
      </c>
      <c r="N3015" s="317"/>
      <c r="O3015" s="321" t="s">
        <v>57</v>
      </c>
      <c r="P3015" s="321"/>
      <c r="Q3015" s="323" t="s">
        <v>58</v>
      </c>
      <c r="R3015" s="324"/>
      <c r="T3015" s="19"/>
      <c r="U3015" s="43"/>
      <c r="V3015" s="20"/>
    </row>
    <row r="3016" spans="1:22" ht="24" customHeight="1" thickBot="1">
      <c r="A3016" s="313"/>
      <c r="B3016" s="397" t="str">
        <f>IF('様式第６号(2)'!B425="","",'様式第６号(2)'!B425)</f>
        <v/>
      </c>
      <c r="C3016" s="21" t="s">
        <v>59</v>
      </c>
      <c r="D3016" s="313"/>
      <c r="E3016" s="313"/>
      <c r="F3016" s="315"/>
      <c r="G3016" s="348" t="s">
        <v>60</v>
      </c>
      <c r="H3016" s="399" t="s">
        <v>61</v>
      </c>
      <c r="I3016" s="400" t="s">
        <v>62</v>
      </c>
      <c r="J3016" s="384" t="s">
        <v>63</v>
      </c>
      <c r="K3016" s="319"/>
      <c r="L3016" s="318"/>
      <c r="M3016" s="320"/>
      <c r="N3016" s="317"/>
      <c r="O3016" s="322"/>
      <c r="P3016" s="322"/>
      <c r="Q3016" s="325"/>
      <c r="R3016" s="326"/>
    </row>
    <row r="3017" spans="1:22" ht="17.25" customHeight="1">
      <c r="A3017" s="313"/>
      <c r="B3017" s="398"/>
      <c r="C3017" s="340"/>
      <c r="D3017" s="313"/>
      <c r="E3017" s="313"/>
      <c r="F3017" s="315"/>
      <c r="G3017" s="349"/>
      <c r="H3017" s="385"/>
      <c r="I3017" s="401"/>
      <c r="J3017" s="385"/>
      <c r="K3017" s="388" t="str">
        <f>IFERROR((IF((I3028+J3028)&gt;12000*E3028,ROUNDUP(12000*E3028*I3028/(I3028+J3028),0),"")),"")</f>
        <v/>
      </c>
      <c r="L3017" s="388"/>
      <c r="M3017" s="391" t="str">
        <f>IFERROR((IF((I3028+J3028)&gt;12000*E3028,ROUNDUP(12000*E3028*J3028/(I3028+J3028),0),"")),"")</f>
        <v/>
      </c>
      <c r="N3017" s="392"/>
      <c r="O3017" s="351" t="str">
        <f>IF(AND(I3028="",K3017=""),"",MIN(I3028,K3017)+K3024)</f>
        <v/>
      </c>
      <c r="P3017" s="352"/>
      <c r="Q3017" s="355" t="str">
        <f>IF(AND(J3028="",M3017=""),"",MIN(J3028,M3017)+M3024)</f>
        <v/>
      </c>
      <c r="R3017" s="356"/>
    </row>
    <row r="3018" spans="1:22" ht="15.75" customHeight="1">
      <c r="A3018" s="313"/>
      <c r="B3018" s="398"/>
      <c r="C3018" s="341"/>
      <c r="D3018" s="313"/>
      <c r="E3018" s="313"/>
      <c r="F3018" s="315"/>
      <c r="G3018" s="349"/>
      <c r="H3018" s="385"/>
      <c r="I3018" s="401"/>
      <c r="J3018" s="385"/>
      <c r="K3018" s="389"/>
      <c r="L3018" s="389"/>
      <c r="M3018" s="393"/>
      <c r="N3018" s="394"/>
      <c r="O3018" s="353"/>
      <c r="P3018" s="353"/>
      <c r="Q3018" s="357"/>
      <c r="R3018" s="358"/>
    </row>
    <row r="3019" spans="1:22" ht="19.5" customHeight="1" thickBot="1">
      <c r="A3019" s="313"/>
      <c r="B3019" s="398"/>
      <c r="C3019" s="341"/>
      <c r="D3019" s="314"/>
      <c r="E3019" s="314"/>
      <c r="F3019" s="316"/>
      <c r="G3019" s="350"/>
      <c r="H3019" s="386"/>
      <c r="I3019" s="402"/>
      <c r="J3019" s="386"/>
      <c r="K3019" s="389"/>
      <c r="L3019" s="389"/>
      <c r="M3019" s="393"/>
      <c r="N3019" s="394"/>
      <c r="O3019" s="353"/>
      <c r="P3019" s="353"/>
      <c r="Q3019" s="357"/>
      <c r="R3019" s="358"/>
    </row>
    <row r="3020" spans="1:22" ht="45" customHeight="1">
      <c r="A3020" s="313"/>
      <c r="B3020" s="398"/>
      <c r="C3020" s="25" t="s">
        <v>66</v>
      </c>
      <c r="D3020" s="361" t="str">
        <f>IF('様式第６号(2)'!T425="","",'様式第６号(2)'!T425)</f>
        <v/>
      </c>
      <c r="E3020" s="361" t="str">
        <f>IF('様式第６号(3)'!W418="","",'様式第６号(3)'!W418)</f>
        <v/>
      </c>
      <c r="F3020" s="363" t="str">
        <f>IF(OR(D3020="",E3020=""),"",D3020+E3020)</f>
        <v/>
      </c>
      <c r="G3020" s="365" t="str">
        <f>IF(F3020&lt;=F3028,D3020,"")</f>
        <v/>
      </c>
      <c r="H3020" s="367" t="str">
        <f>IF(F3020&lt;=F3028,E3020,"")</f>
        <v/>
      </c>
      <c r="I3020" s="369" t="str">
        <f>IF('様式第６号(2)'!V425="","",'様式第６号(2)'!V425)</f>
        <v/>
      </c>
      <c r="J3020" s="371" t="str">
        <f>IF('様式第６号(3)'!P418="","",'様式第６号(3)'!P418)</f>
        <v/>
      </c>
      <c r="K3020" s="389"/>
      <c r="L3020" s="389"/>
      <c r="M3020" s="393"/>
      <c r="N3020" s="394"/>
      <c r="O3020" s="353"/>
      <c r="P3020" s="353"/>
      <c r="Q3020" s="357"/>
      <c r="R3020" s="358"/>
    </row>
    <row r="3021" spans="1:22" ht="19.5" customHeight="1" thickBot="1">
      <c r="A3021" s="313"/>
      <c r="B3021" s="398"/>
      <c r="C3021" s="340"/>
      <c r="D3021" s="362"/>
      <c r="E3021" s="362"/>
      <c r="F3021" s="364"/>
      <c r="G3021" s="366"/>
      <c r="H3021" s="368"/>
      <c r="I3021" s="370"/>
      <c r="J3021" s="372"/>
      <c r="K3021" s="390"/>
      <c r="L3021" s="390"/>
      <c r="M3021" s="395"/>
      <c r="N3021" s="396"/>
      <c r="O3021" s="354"/>
      <c r="P3021" s="354"/>
      <c r="Q3021" s="359"/>
      <c r="R3021" s="360"/>
    </row>
    <row r="3022" spans="1:22" ht="28.5" customHeight="1" thickBot="1">
      <c r="A3022" s="313"/>
      <c r="B3022" s="398"/>
      <c r="C3022" s="341"/>
      <c r="D3022" s="12" t="s">
        <v>11</v>
      </c>
      <c r="E3022" s="12" t="s">
        <v>12</v>
      </c>
      <c r="F3022" s="26" t="s">
        <v>13</v>
      </c>
      <c r="G3022" s="334" t="s">
        <v>67</v>
      </c>
      <c r="H3022" s="335"/>
      <c r="I3022" s="42" t="s">
        <v>68</v>
      </c>
      <c r="J3022" s="27" t="s">
        <v>69</v>
      </c>
      <c r="K3022" s="342" t="s">
        <v>70</v>
      </c>
      <c r="L3022" s="342"/>
      <c r="M3022" s="342"/>
      <c r="N3022" s="335"/>
    </row>
    <row r="3023" spans="1:22" ht="41.25" customHeight="1" thickBot="1">
      <c r="A3023" s="313"/>
      <c r="B3023" s="343" t="str">
        <f>IF('様式第６号(2)'!D425="","",'様式第６号(2)'!D425)</f>
        <v/>
      </c>
      <c r="C3023" s="341"/>
      <c r="D3023" s="313" t="s">
        <v>71</v>
      </c>
      <c r="E3023" s="313" t="s">
        <v>72</v>
      </c>
      <c r="F3023" s="315" t="s">
        <v>73</v>
      </c>
      <c r="G3023" s="42" t="s">
        <v>74</v>
      </c>
      <c r="H3023" s="27" t="s">
        <v>75</v>
      </c>
      <c r="I3023" s="42" t="s">
        <v>74</v>
      </c>
      <c r="J3023" s="27" t="s">
        <v>75</v>
      </c>
      <c r="K3023" s="345" t="s">
        <v>57</v>
      </c>
      <c r="L3023" s="346"/>
      <c r="M3023" s="347" t="s">
        <v>76</v>
      </c>
      <c r="N3023" s="346"/>
      <c r="O3023" s="28"/>
      <c r="P3023" s="4"/>
      <c r="Q3023" s="4"/>
      <c r="T3023" s="3"/>
      <c r="U3023" s="3"/>
      <c r="V3023" s="3"/>
    </row>
    <row r="3024" spans="1:22" ht="18.75" customHeight="1">
      <c r="A3024" s="313"/>
      <c r="B3024" s="343"/>
      <c r="C3024" s="29" t="s">
        <v>78</v>
      </c>
      <c r="D3024" s="313"/>
      <c r="E3024" s="313"/>
      <c r="F3024" s="315"/>
      <c r="G3024" s="348" t="s">
        <v>79</v>
      </c>
      <c r="H3024" s="384" t="s">
        <v>80</v>
      </c>
      <c r="I3024" s="387" t="str">
        <f>IF(E3028="","",MIN(G3020,G3028)+SUM(I3020))</f>
        <v/>
      </c>
      <c r="J3024" s="333" t="str">
        <f>IF(E3028="","",MIN(H3020,H3028)+SUM(J3020))</f>
        <v/>
      </c>
      <c r="K3024" s="373" t="str">
        <f>IF('様式第６号(2)'!AB425="","",'様式第６号(2)'!AB425)</f>
        <v/>
      </c>
      <c r="L3024" s="373"/>
      <c r="M3024" s="375" t="str">
        <f>IF('様式第６号(3)'!V418="","",'様式第６号(3)'!V418)</f>
        <v/>
      </c>
      <c r="N3024" s="376"/>
      <c r="P3024" s="4"/>
      <c r="Q3024" s="4"/>
      <c r="T3024" s="3"/>
      <c r="U3024" s="3"/>
      <c r="V3024" s="3"/>
    </row>
    <row r="3025" spans="1:22" ht="19.5" customHeight="1" thickBot="1">
      <c r="A3025" s="313"/>
      <c r="B3025" s="343"/>
      <c r="C3025" s="379" t="str">
        <f>IFERROR(C3021/C3017,"")</f>
        <v/>
      </c>
      <c r="D3025" s="313"/>
      <c r="E3025" s="313"/>
      <c r="F3025" s="315"/>
      <c r="G3025" s="349"/>
      <c r="H3025" s="385"/>
      <c r="I3025" s="328"/>
      <c r="J3025" s="330"/>
      <c r="K3025" s="373"/>
      <c r="L3025" s="373"/>
      <c r="M3025" s="375"/>
      <c r="N3025" s="376"/>
      <c r="P3025" s="4"/>
      <c r="Q3025" s="4"/>
      <c r="T3025" s="3"/>
      <c r="U3025" s="3"/>
      <c r="V3025" s="3"/>
    </row>
    <row r="3026" spans="1:22" ht="15.75" customHeight="1">
      <c r="A3026" s="313"/>
      <c r="B3026" s="343"/>
      <c r="C3026" s="380"/>
      <c r="D3026" s="313"/>
      <c r="E3026" s="313"/>
      <c r="F3026" s="315"/>
      <c r="G3026" s="349"/>
      <c r="H3026" s="385"/>
      <c r="I3026" s="30" t="s">
        <v>35</v>
      </c>
      <c r="J3026" s="31" t="s">
        <v>35</v>
      </c>
      <c r="K3026" s="373"/>
      <c r="L3026" s="373"/>
      <c r="M3026" s="375"/>
      <c r="N3026" s="376"/>
      <c r="P3026" s="4"/>
      <c r="Q3026" s="4"/>
      <c r="T3026" s="3"/>
      <c r="U3026" s="3"/>
      <c r="V3026" s="3"/>
    </row>
    <row r="3027" spans="1:22" ht="18.75" customHeight="1" thickBot="1">
      <c r="A3027" s="313"/>
      <c r="B3027" s="343"/>
      <c r="C3027" s="32" t="s">
        <v>82</v>
      </c>
      <c r="D3027" s="314"/>
      <c r="E3027" s="314"/>
      <c r="F3027" s="316"/>
      <c r="G3027" s="350"/>
      <c r="H3027" s="386"/>
      <c r="I3027" s="54">
        <f>'様式第６号(2)'!$I$18</f>
        <v>0</v>
      </c>
      <c r="J3027" s="55">
        <f>'様式第６号(3)'!$I$18</f>
        <v>0</v>
      </c>
      <c r="K3027" s="373"/>
      <c r="L3027" s="373"/>
      <c r="M3027" s="375"/>
      <c r="N3027" s="376"/>
      <c r="P3027" s="4"/>
      <c r="Q3027" s="4"/>
      <c r="T3027" s="3"/>
      <c r="U3027" s="3"/>
      <c r="V3027" s="3"/>
    </row>
    <row r="3028" spans="1:22" ht="45" customHeight="1">
      <c r="A3028" s="313"/>
      <c r="B3028" s="343"/>
      <c r="C3028" s="379" t="str">
        <f>IF(OR(C3017="",C3021=""),"",IF(AND(C3025&gt;=0.85,C3025&lt;=1.15),"○","×"))</f>
        <v/>
      </c>
      <c r="D3028" s="382" t="str">
        <f>IF(C3017="","",C3017)</f>
        <v/>
      </c>
      <c r="E3028" s="336"/>
      <c r="F3028" s="338" t="str">
        <f>IFERROR(D3028*E3028,"")</f>
        <v/>
      </c>
      <c r="G3028" s="327" t="str">
        <f>IF(F3028&lt;F3020,ROUNDUP(F3028*D3020/ F3020,0),"")</f>
        <v/>
      </c>
      <c r="H3028" s="329" t="str">
        <f>IF(F3028&lt;F3020,ROUNDUP(F3028*E3020/ F3020,0),"")</f>
        <v/>
      </c>
      <c r="I3028" s="331" t="str">
        <f>IFERROR(ROUNDUP(I3024*I3027,0),"")</f>
        <v/>
      </c>
      <c r="J3028" s="333" t="str">
        <f>IFERROR(ROUNDUP(J3024*J3027,0),"")</f>
        <v/>
      </c>
      <c r="K3028" s="373"/>
      <c r="L3028" s="373"/>
      <c r="M3028" s="375"/>
      <c r="N3028" s="376"/>
      <c r="P3028" s="4"/>
      <c r="Q3028" s="4"/>
      <c r="T3028" s="3"/>
      <c r="U3028" s="3"/>
      <c r="V3028" s="3"/>
    </row>
    <row r="3029" spans="1:22" ht="19.5" customHeight="1" thickBot="1">
      <c r="A3029" s="314"/>
      <c r="B3029" s="344"/>
      <c r="C3029" s="381"/>
      <c r="D3029" s="383"/>
      <c r="E3029" s="337"/>
      <c r="F3029" s="339"/>
      <c r="G3029" s="328"/>
      <c r="H3029" s="330"/>
      <c r="I3029" s="332"/>
      <c r="J3029" s="330"/>
      <c r="K3029" s="374"/>
      <c r="L3029" s="374"/>
      <c r="M3029" s="377"/>
      <c r="N3029" s="378"/>
      <c r="P3029" s="33"/>
      <c r="Q3029" s="34"/>
      <c r="R3029" s="34"/>
    </row>
    <row r="3030" spans="1:22" ht="24" customHeight="1" thickBot="1">
      <c r="A3030" s="10" t="s">
        <v>108</v>
      </c>
      <c r="B3030" s="11" t="s">
        <v>84</v>
      </c>
      <c r="C3030" s="12" t="s">
        <v>7</v>
      </c>
      <c r="D3030" s="12" t="s">
        <v>8</v>
      </c>
      <c r="E3030" s="12" t="s">
        <v>9</v>
      </c>
      <c r="F3030" s="13" t="s">
        <v>10</v>
      </c>
      <c r="G3030" s="334" t="s">
        <v>44</v>
      </c>
      <c r="H3030" s="335"/>
      <c r="I3030" s="334" t="s">
        <v>45</v>
      </c>
      <c r="J3030" s="335"/>
      <c r="K3030" s="318" t="s">
        <v>46</v>
      </c>
      <c r="L3030" s="403"/>
      <c r="M3030" s="403"/>
      <c r="N3030" s="319"/>
      <c r="O3030" s="404" t="s">
        <v>47</v>
      </c>
      <c r="P3030" s="404"/>
      <c r="Q3030" s="404"/>
      <c r="R3030" s="346"/>
      <c r="T3030" s="14"/>
      <c r="U3030" s="14"/>
      <c r="V3030" s="14"/>
    </row>
    <row r="3031" spans="1:22" ht="31.5" customHeight="1" thickBot="1">
      <c r="A3031" s="313">
        <v>188</v>
      </c>
      <c r="B3031" s="15" t="s">
        <v>48</v>
      </c>
      <c r="C3031" s="11" t="s">
        <v>49</v>
      </c>
      <c r="D3031" s="313" t="s">
        <v>50</v>
      </c>
      <c r="E3031" s="313" t="s">
        <v>51</v>
      </c>
      <c r="F3031" s="315" t="s">
        <v>52</v>
      </c>
      <c r="G3031" s="16" t="s">
        <v>53</v>
      </c>
      <c r="H3031" s="17" t="s">
        <v>54</v>
      </c>
      <c r="I3031" s="18" t="s">
        <v>53</v>
      </c>
      <c r="J3031" s="17" t="s">
        <v>54</v>
      </c>
      <c r="K3031" s="317" t="s">
        <v>55</v>
      </c>
      <c r="L3031" s="318"/>
      <c r="M3031" s="320" t="s">
        <v>56</v>
      </c>
      <c r="N3031" s="317"/>
      <c r="O3031" s="321" t="s">
        <v>57</v>
      </c>
      <c r="P3031" s="321"/>
      <c r="Q3031" s="323" t="s">
        <v>58</v>
      </c>
      <c r="R3031" s="324"/>
      <c r="T3031" s="19"/>
      <c r="U3031" s="43"/>
      <c r="V3031" s="20"/>
    </row>
    <row r="3032" spans="1:22" ht="24" customHeight="1" thickBot="1">
      <c r="A3032" s="313"/>
      <c r="B3032" s="397" t="str">
        <f>IF('様式第６号(2)'!B427="","",'様式第６号(2)'!B427)</f>
        <v/>
      </c>
      <c r="C3032" s="21" t="s">
        <v>59</v>
      </c>
      <c r="D3032" s="313"/>
      <c r="E3032" s="313"/>
      <c r="F3032" s="315"/>
      <c r="G3032" s="348" t="s">
        <v>60</v>
      </c>
      <c r="H3032" s="399" t="s">
        <v>61</v>
      </c>
      <c r="I3032" s="400" t="s">
        <v>62</v>
      </c>
      <c r="J3032" s="384" t="s">
        <v>63</v>
      </c>
      <c r="K3032" s="319"/>
      <c r="L3032" s="318"/>
      <c r="M3032" s="320"/>
      <c r="N3032" s="317"/>
      <c r="O3032" s="322"/>
      <c r="P3032" s="322"/>
      <c r="Q3032" s="325"/>
      <c r="R3032" s="326"/>
    </row>
    <row r="3033" spans="1:22" ht="17.25" customHeight="1">
      <c r="A3033" s="313"/>
      <c r="B3033" s="398"/>
      <c r="C3033" s="340"/>
      <c r="D3033" s="313"/>
      <c r="E3033" s="313"/>
      <c r="F3033" s="315"/>
      <c r="G3033" s="349"/>
      <c r="H3033" s="385"/>
      <c r="I3033" s="401"/>
      <c r="J3033" s="385"/>
      <c r="K3033" s="388" t="str">
        <f>IFERROR((IF((I3044+J3044)&gt;12000*E3044,ROUNDUP(12000*E3044*I3044/(I3044+J3044),0),"")),"")</f>
        <v/>
      </c>
      <c r="L3033" s="388"/>
      <c r="M3033" s="391" t="str">
        <f>IFERROR((IF((I3044+J3044)&gt;12000*E3044,ROUNDUP(12000*E3044*J3044/(I3044+J3044),0),"")),"")</f>
        <v/>
      </c>
      <c r="N3033" s="392"/>
      <c r="O3033" s="351" t="str">
        <f>IF(AND(I3044="",K3033=""),"",MIN(I3044,K3033)+K3040)</f>
        <v/>
      </c>
      <c r="P3033" s="352"/>
      <c r="Q3033" s="355" t="str">
        <f>IF(AND(J3044="",M3033=""),"",MIN(J3044,M3033)+M3040)</f>
        <v/>
      </c>
      <c r="R3033" s="356"/>
    </row>
    <row r="3034" spans="1:22" ht="15.75" customHeight="1">
      <c r="A3034" s="313"/>
      <c r="B3034" s="398"/>
      <c r="C3034" s="341"/>
      <c r="D3034" s="313"/>
      <c r="E3034" s="313"/>
      <c r="F3034" s="315"/>
      <c r="G3034" s="349"/>
      <c r="H3034" s="385"/>
      <c r="I3034" s="401"/>
      <c r="J3034" s="385"/>
      <c r="K3034" s="389"/>
      <c r="L3034" s="389"/>
      <c r="M3034" s="393"/>
      <c r="N3034" s="394"/>
      <c r="O3034" s="353"/>
      <c r="P3034" s="353"/>
      <c r="Q3034" s="357"/>
      <c r="R3034" s="358"/>
    </row>
    <row r="3035" spans="1:22" ht="19.5" customHeight="1" thickBot="1">
      <c r="A3035" s="313"/>
      <c r="B3035" s="398"/>
      <c r="C3035" s="341"/>
      <c r="D3035" s="314"/>
      <c r="E3035" s="314"/>
      <c r="F3035" s="316"/>
      <c r="G3035" s="350"/>
      <c r="H3035" s="386"/>
      <c r="I3035" s="402"/>
      <c r="J3035" s="386"/>
      <c r="K3035" s="389"/>
      <c r="L3035" s="389"/>
      <c r="M3035" s="393"/>
      <c r="N3035" s="394"/>
      <c r="O3035" s="353"/>
      <c r="P3035" s="353"/>
      <c r="Q3035" s="357"/>
      <c r="R3035" s="358"/>
    </row>
    <row r="3036" spans="1:22" ht="45" customHeight="1">
      <c r="A3036" s="313"/>
      <c r="B3036" s="398"/>
      <c r="C3036" s="25" t="s">
        <v>66</v>
      </c>
      <c r="D3036" s="361" t="str">
        <f>IF('様式第６号(2)'!T427="","",'様式第６号(2)'!T427)</f>
        <v/>
      </c>
      <c r="E3036" s="361" t="str">
        <f>IF('様式第６号(3)'!W420="","",'様式第６号(3)'!W420)</f>
        <v/>
      </c>
      <c r="F3036" s="363" t="str">
        <f>IF(OR(D3036="",E3036=""),"",D3036+E3036)</f>
        <v/>
      </c>
      <c r="G3036" s="365" t="str">
        <f>IF(F3036&lt;=F3044,D3036,"")</f>
        <v/>
      </c>
      <c r="H3036" s="367" t="str">
        <f>IF(F3036&lt;=F3044,E3036,"")</f>
        <v/>
      </c>
      <c r="I3036" s="369" t="str">
        <f>IF('様式第６号(2)'!V427="","",'様式第６号(2)'!V427)</f>
        <v/>
      </c>
      <c r="J3036" s="371" t="str">
        <f>IF('様式第６号(3)'!P420="","",'様式第６号(3)'!P420)</f>
        <v/>
      </c>
      <c r="K3036" s="389"/>
      <c r="L3036" s="389"/>
      <c r="M3036" s="393"/>
      <c r="N3036" s="394"/>
      <c r="O3036" s="353"/>
      <c r="P3036" s="353"/>
      <c r="Q3036" s="357"/>
      <c r="R3036" s="358"/>
    </row>
    <row r="3037" spans="1:22" ht="19.5" customHeight="1" thickBot="1">
      <c r="A3037" s="313"/>
      <c r="B3037" s="398"/>
      <c r="C3037" s="340"/>
      <c r="D3037" s="362"/>
      <c r="E3037" s="362"/>
      <c r="F3037" s="364"/>
      <c r="G3037" s="366"/>
      <c r="H3037" s="368"/>
      <c r="I3037" s="370"/>
      <c r="J3037" s="372"/>
      <c r="K3037" s="390"/>
      <c r="L3037" s="390"/>
      <c r="M3037" s="395"/>
      <c r="N3037" s="396"/>
      <c r="O3037" s="354"/>
      <c r="P3037" s="354"/>
      <c r="Q3037" s="359"/>
      <c r="R3037" s="360"/>
    </row>
    <row r="3038" spans="1:22" ht="28.5" customHeight="1" thickBot="1">
      <c r="A3038" s="313"/>
      <c r="B3038" s="398"/>
      <c r="C3038" s="341"/>
      <c r="D3038" s="12" t="s">
        <v>11</v>
      </c>
      <c r="E3038" s="12" t="s">
        <v>12</v>
      </c>
      <c r="F3038" s="26" t="s">
        <v>13</v>
      </c>
      <c r="G3038" s="334" t="s">
        <v>67</v>
      </c>
      <c r="H3038" s="335"/>
      <c r="I3038" s="42" t="s">
        <v>68</v>
      </c>
      <c r="J3038" s="27" t="s">
        <v>69</v>
      </c>
      <c r="K3038" s="342" t="s">
        <v>70</v>
      </c>
      <c r="L3038" s="342"/>
      <c r="M3038" s="342"/>
      <c r="N3038" s="335"/>
    </row>
    <row r="3039" spans="1:22" ht="41.25" customHeight="1" thickBot="1">
      <c r="A3039" s="313"/>
      <c r="B3039" s="343" t="str">
        <f>IF('様式第６号(2)'!D427="","",'様式第６号(2)'!D427)</f>
        <v/>
      </c>
      <c r="C3039" s="341"/>
      <c r="D3039" s="313" t="s">
        <v>71</v>
      </c>
      <c r="E3039" s="313" t="s">
        <v>72</v>
      </c>
      <c r="F3039" s="315" t="s">
        <v>73</v>
      </c>
      <c r="G3039" s="42" t="s">
        <v>74</v>
      </c>
      <c r="H3039" s="27" t="s">
        <v>75</v>
      </c>
      <c r="I3039" s="42" t="s">
        <v>74</v>
      </c>
      <c r="J3039" s="27" t="s">
        <v>75</v>
      </c>
      <c r="K3039" s="345" t="s">
        <v>57</v>
      </c>
      <c r="L3039" s="346"/>
      <c r="M3039" s="347" t="s">
        <v>76</v>
      </c>
      <c r="N3039" s="346"/>
      <c r="O3039" s="28"/>
      <c r="P3039" s="4"/>
      <c r="Q3039" s="4"/>
    </row>
    <row r="3040" spans="1:22" ht="18.75" customHeight="1">
      <c r="A3040" s="313"/>
      <c r="B3040" s="343"/>
      <c r="C3040" s="29" t="s">
        <v>78</v>
      </c>
      <c r="D3040" s="313"/>
      <c r="E3040" s="313"/>
      <c r="F3040" s="315"/>
      <c r="G3040" s="348" t="s">
        <v>79</v>
      </c>
      <c r="H3040" s="384" t="s">
        <v>80</v>
      </c>
      <c r="I3040" s="387" t="str">
        <f>IF(E3044="","",MIN(G3036,G3044)+SUM(I3036))</f>
        <v/>
      </c>
      <c r="J3040" s="333" t="str">
        <f>IF(E3044="","",MIN(H3036,H3044)+SUM(J3036))</f>
        <v/>
      </c>
      <c r="K3040" s="373" t="str">
        <f>IF('様式第６号(2)'!AB427="","",'様式第６号(2)'!AB427)</f>
        <v/>
      </c>
      <c r="L3040" s="373"/>
      <c r="M3040" s="375" t="str">
        <f>IF('様式第６号(3)'!V420="","",'様式第６号(3)'!V420)</f>
        <v/>
      </c>
      <c r="N3040" s="376"/>
      <c r="P3040" s="4"/>
      <c r="Q3040" s="4"/>
    </row>
    <row r="3041" spans="1:22" ht="19.5" customHeight="1" thickBot="1">
      <c r="A3041" s="313"/>
      <c r="B3041" s="343"/>
      <c r="C3041" s="379" t="str">
        <f>IFERROR(C3037/C3033,"")</f>
        <v/>
      </c>
      <c r="D3041" s="313"/>
      <c r="E3041" s="313"/>
      <c r="F3041" s="315"/>
      <c r="G3041" s="349"/>
      <c r="H3041" s="385"/>
      <c r="I3041" s="328"/>
      <c r="J3041" s="330"/>
      <c r="K3041" s="373"/>
      <c r="L3041" s="373"/>
      <c r="M3041" s="375"/>
      <c r="N3041" s="376"/>
      <c r="P3041" s="4"/>
      <c r="Q3041" s="4"/>
    </row>
    <row r="3042" spans="1:22" ht="15.75" customHeight="1">
      <c r="A3042" s="313"/>
      <c r="B3042" s="343"/>
      <c r="C3042" s="380"/>
      <c r="D3042" s="313"/>
      <c r="E3042" s="313"/>
      <c r="F3042" s="315"/>
      <c r="G3042" s="349"/>
      <c r="H3042" s="385"/>
      <c r="I3042" s="30" t="s">
        <v>35</v>
      </c>
      <c r="J3042" s="31" t="s">
        <v>35</v>
      </c>
      <c r="K3042" s="373"/>
      <c r="L3042" s="373"/>
      <c r="M3042" s="375"/>
      <c r="N3042" s="376"/>
      <c r="P3042" s="4"/>
      <c r="Q3042" s="4"/>
    </row>
    <row r="3043" spans="1:22" ht="18.75" customHeight="1" thickBot="1">
      <c r="A3043" s="313"/>
      <c r="B3043" s="343"/>
      <c r="C3043" s="32" t="s">
        <v>82</v>
      </c>
      <c r="D3043" s="314"/>
      <c r="E3043" s="314"/>
      <c r="F3043" s="316"/>
      <c r="G3043" s="350"/>
      <c r="H3043" s="386"/>
      <c r="I3043" s="54">
        <f>'様式第６号(2)'!$I$18</f>
        <v>0</v>
      </c>
      <c r="J3043" s="55">
        <f>'様式第６号(3)'!$I$18</f>
        <v>0</v>
      </c>
      <c r="K3043" s="373"/>
      <c r="L3043" s="373"/>
      <c r="M3043" s="375"/>
      <c r="N3043" s="376"/>
      <c r="P3043" s="4"/>
      <c r="Q3043" s="4"/>
    </row>
    <row r="3044" spans="1:22" ht="45" customHeight="1">
      <c r="A3044" s="313"/>
      <c r="B3044" s="343"/>
      <c r="C3044" s="379" t="str">
        <f>IF(OR(C3033="",C3037=""),"",IF(AND(C3041&gt;=0.85,C3041&lt;=1.15),"○","×"))</f>
        <v/>
      </c>
      <c r="D3044" s="382" t="str">
        <f>IF(C3033="","",C3033)</f>
        <v/>
      </c>
      <c r="E3044" s="336"/>
      <c r="F3044" s="338" t="str">
        <f>IFERROR(D3044*E3044,"")</f>
        <v/>
      </c>
      <c r="G3044" s="327" t="str">
        <f>IF(F3044&lt;F3036,ROUNDUP(F3044*D3036/ F3036,0),"")</f>
        <v/>
      </c>
      <c r="H3044" s="329" t="str">
        <f>IF(F3044&lt;F3036,ROUNDUP(F3044*E3036/ F3036,0),"")</f>
        <v/>
      </c>
      <c r="I3044" s="331" t="str">
        <f>IFERROR(ROUNDUP(I3040*I3043,0),"")</f>
        <v/>
      </c>
      <c r="J3044" s="333" t="str">
        <f>IFERROR(ROUNDUP(J3040*J3043,0),"")</f>
        <v/>
      </c>
      <c r="K3044" s="373"/>
      <c r="L3044" s="373"/>
      <c r="M3044" s="375"/>
      <c r="N3044" s="376"/>
      <c r="P3044" s="4"/>
      <c r="Q3044" s="4"/>
    </row>
    <row r="3045" spans="1:22" ht="19.5" customHeight="1" thickBot="1">
      <c r="A3045" s="314"/>
      <c r="B3045" s="344"/>
      <c r="C3045" s="381"/>
      <c r="D3045" s="383"/>
      <c r="E3045" s="337"/>
      <c r="F3045" s="339"/>
      <c r="G3045" s="328"/>
      <c r="H3045" s="330"/>
      <c r="I3045" s="332"/>
      <c r="J3045" s="330"/>
      <c r="K3045" s="374"/>
      <c r="L3045" s="374"/>
      <c r="M3045" s="377"/>
      <c r="N3045" s="378"/>
      <c r="P3045" s="33"/>
      <c r="Q3045" s="34"/>
      <c r="R3045" s="34"/>
    </row>
    <row r="3046" spans="1:22" ht="24" customHeight="1" thickBot="1">
      <c r="A3046" s="10" t="s">
        <v>108</v>
      </c>
      <c r="B3046" s="11" t="s">
        <v>84</v>
      </c>
      <c r="C3046" s="12" t="s">
        <v>7</v>
      </c>
      <c r="D3046" s="12" t="s">
        <v>8</v>
      </c>
      <c r="E3046" s="12" t="s">
        <v>9</v>
      </c>
      <c r="F3046" s="13" t="s">
        <v>10</v>
      </c>
      <c r="G3046" s="334" t="s">
        <v>44</v>
      </c>
      <c r="H3046" s="335"/>
      <c r="I3046" s="334" t="s">
        <v>45</v>
      </c>
      <c r="J3046" s="335"/>
      <c r="K3046" s="318" t="s">
        <v>46</v>
      </c>
      <c r="L3046" s="403"/>
      <c r="M3046" s="403"/>
      <c r="N3046" s="319"/>
      <c r="O3046" s="404" t="s">
        <v>47</v>
      </c>
      <c r="P3046" s="404"/>
      <c r="Q3046" s="404"/>
      <c r="R3046" s="346"/>
      <c r="T3046" s="14"/>
      <c r="U3046" s="14"/>
      <c r="V3046" s="14"/>
    </row>
    <row r="3047" spans="1:22" ht="31.5" customHeight="1" thickBot="1">
      <c r="A3047" s="313">
        <v>189</v>
      </c>
      <c r="B3047" s="15" t="s">
        <v>48</v>
      </c>
      <c r="C3047" s="11" t="s">
        <v>49</v>
      </c>
      <c r="D3047" s="313" t="s">
        <v>50</v>
      </c>
      <c r="E3047" s="313" t="s">
        <v>51</v>
      </c>
      <c r="F3047" s="315" t="s">
        <v>52</v>
      </c>
      <c r="G3047" s="16" t="s">
        <v>53</v>
      </c>
      <c r="H3047" s="17" t="s">
        <v>54</v>
      </c>
      <c r="I3047" s="18" t="s">
        <v>53</v>
      </c>
      <c r="J3047" s="17" t="s">
        <v>54</v>
      </c>
      <c r="K3047" s="317" t="s">
        <v>55</v>
      </c>
      <c r="L3047" s="318"/>
      <c r="M3047" s="320" t="s">
        <v>56</v>
      </c>
      <c r="N3047" s="317"/>
      <c r="O3047" s="321" t="s">
        <v>57</v>
      </c>
      <c r="P3047" s="321"/>
      <c r="Q3047" s="323" t="s">
        <v>58</v>
      </c>
      <c r="R3047" s="324"/>
      <c r="T3047" s="19"/>
      <c r="U3047" s="43"/>
      <c r="V3047" s="20"/>
    </row>
    <row r="3048" spans="1:22" ht="24" customHeight="1" thickBot="1">
      <c r="A3048" s="313"/>
      <c r="B3048" s="397" t="str">
        <f>IF('様式第６号(2)'!B429="","",'様式第６号(2)'!B429)</f>
        <v/>
      </c>
      <c r="C3048" s="21" t="s">
        <v>59</v>
      </c>
      <c r="D3048" s="313"/>
      <c r="E3048" s="313"/>
      <c r="F3048" s="315"/>
      <c r="G3048" s="348" t="s">
        <v>60</v>
      </c>
      <c r="H3048" s="399" t="s">
        <v>61</v>
      </c>
      <c r="I3048" s="400" t="s">
        <v>62</v>
      </c>
      <c r="J3048" s="384" t="s">
        <v>63</v>
      </c>
      <c r="K3048" s="319"/>
      <c r="L3048" s="318"/>
      <c r="M3048" s="320"/>
      <c r="N3048" s="317"/>
      <c r="O3048" s="322"/>
      <c r="P3048" s="322"/>
      <c r="Q3048" s="325"/>
      <c r="R3048" s="326"/>
    </row>
    <row r="3049" spans="1:22" ht="17.25" customHeight="1">
      <c r="A3049" s="313"/>
      <c r="B3049" s="398"/>
      <c r="C3049" s="340"/>
      <c r="D3049" s="313"/>
      <c r="E3049" s="313"/>
      <c r="F3049" s="315"/>
      <c r="G3049" s="349"/>
      <c r="H3049" s="385"/>
      <c r="I3049" s="401"/>
      <c r="J3049" s="385"/>
      <c r="K3049" s="388" t="str">
        <f>IFERROR((IF((I3060+J3060)&gt;12000*E3060,ROUNDUP(12000*E3060*I3060/(I3060+J3060),0),"")),"")</f>
        <v/>
      </c>
      <c r="L3049" s="388"/>
      <c r="M3049" s="391" t="str">
        <f>IFERROR((IF((I3060+J3060)&gt;12000*E3060,ROUNDUP(12000*E3060*J3060/(I3060+J3060),0),"")),"")</f>
        <v/>
      </c>
      <c r="N3049" s="392"/>
      <c r="O3049" s="351" t="str">
        <f>IF(AND(I3060="",K3049=""),"",MIN(I3060,K3049)+K3056)</f>
        <v/>
      </c>
      <c r="P3049" s="352"/>
      <c r="Q3049" s="355" t="str">
        <f>IF(AND(J3060="",M3049=""),"",MIN(J3060,M3049)+M3056)</f>
        <v/>
      </c>
      <c r="R3049" s="356"/>
    </row>
    <row r="3050" spans="1:22" ht="15.75" customHeight="1">
      <c r="A3050" s="313"/>
      <c r="B3050" s="398"/>
      <c r="C3050" s="341"/>
      <c r="D3050" s="313"/>
      <c r="E3050" s="313"/>
      <c r="F3050" s="315"/>
      <c r="G3050" s="349"/>
      <c r="H3050" s="385"/>
      <c r="I3050" s="401"/>
      <c r="J3050" s="385"/>
      <c r="K3050" s="389"/>
      <c r="L3050" s="389"/>
      <c r="M3050" s="393"/>
      <c r="N3050" s="394"/>
      <c r="O3050" s="353"/>
      <c r="P3050" s="353"/>
      <c r="Q3050" s="357"/>
      <c r="R3050" s="358"/>
    </row>
    <row r="3051" spans="1:22" ht="19.5" customHeight="1" thickBot="1">
      <c r="A3051" s="313"/>
      <c r="B3051" s="398"/>
      <c r="C3051" s="341"/>
      <c r="D3051" s="314"/>
      <c r="E3051" s="314"/>
      <c r="F3051" s="316"/>
      <c r="G3051" s="350"/>
      <c r="H3051" s="386"/>
      <c r="I3051" s="402"/>
      <c r="J3051" s="386"/>
      <c r="K3051" s="389"/>
      <c r="L3051" s="389"/>
      <c r="M3051" s="393"/>
      <c r="N3051" s="394"/>
      <c r="O3051" s="353"/>
      <c r="P3051" s="353"/>
      <c r="Q3051" s="357"/>
      <c r="R3051" s="358"/>
    </row>
    <row r="3052" spans="1:22" ht="45" customHeight="1">
      <c r="A3052" s="313"/>
      <c r="B3052" s="398"/>
      <c r="C3052" s="25" t="s">
        <v>66</v>
      </c>
      <c r="D3052" s="361" t="str">
        <f>IF('様式第６号(2)'!T429="","",'様式第６号(2)'!T429)</f>
        <v/>
      </c>
      <c r="E3052" s="361" t="str">
        <f>IF('様式第６号(3)'!W422="","",'様式第６号(3)'!W422)</f>
        <v/>
      </c>
      <c r="F3052" s="363" t="str">
        <f>IF(OR(D3052="",E3052=""),"",D3052+E3052)</f>
        <v/>
      </c>
      <c r="G3052" s="365" t="str">
        <f>IF(F3052&lt;=F3060,D3052,"")</f>
        <v/>
      </c>
      <c r="H3052" s="367" t="str">
        <f>IF(F3052&lt;=F3060,E3052,"")</f>
        <v/>
      </c>
      <c r="I3052" s="369" t="str">
        <f>IF('様式第６号(2)'!V429="","",'様式第６号(2)'!V429)</f>
        <v/>
      </c>
      <c r="J3052" s="371" t="str">
        <f>IF('様式第６号(3)'!P422="","",'様式第６号(3)'!P422)</f>
        <v/>
      </c>
      <c r="K3052" s="389"/>
      <c r="L3052" s="389"/>
      <c r="M3052" s="393"/>
      <c r="N3052" s="394"/>
      <c r="O3052" s="353"/>
      <c r="P3052" s="353"/>
      <c r="Q3052" s="357"/>
      <c r="R3052" s="358"/>
    </row>
    <row r="3053" spans="1:22" ht="19.5" customHeight="1" thickBot="1">
      <c r="A3053" s="313"/>
      <c r="B3053" s="398"/>
      <c r="C3053" s="340"/>
      <c r="D3053" s="362"/>
      <c r="E3053" s="362"/>
      <c r="F3053" s="364"/>
      <c r="G3053" s="366"/>
      <c r="H3053" s="368"/>
      <c r="I3053" s="370"/>
      <c r="J3053" s="372"/>
      <c r="K3053" s="390"/>
      <c r="L3053" s="390"/>
      <c r="M3053" s="395"/>
      <c r="N3053" s="396"/>
      <c r="O3053" s="354"/>
      <c r="P3053" s="354"/>
      <c r="Q3053" s="359"/>
      <c r="R3053" s="360"/>
    </row>
    <row r="3054" spans="1:22" ht="28.5" customHeight="1" thickBot="1">
      <c r="A3054" s="313"/>
      <c r="B3054" s="398"/>
      <c r="C3054" s="341"/>
      <c r="D3054" s="12" t="s">
        <v>11</v>
      </c>
      <c r="E3054" s="12" t="s">
        <v>12</v>
      </c>
      <c r="F3054" s="26" t="s">
        <v>13</v>
      </c>
      <c r="G3054" s="334" t="s">
        <v>67</v>
      </c>
      <c r="H3054" s="335"/>
      <c r="I3054" s="42" t="s">
        <v>68</v>
      </c>
      <c r="J3054" s="27" t="s">
        <v>69</v>
      </c>
      <c r="K3054" s="342" t="s">
        <v>70</v>
      </c>
      <c r="L3054" s="342"/>
      <c r="M3054" s="342"/>
      <c r="N3054" s="335"/>
    </row>
    <row r="3055" spans="1:22" ht="41.25" customHeight="1" thickBot="1">
      <c r="A3055" s="313"/>
      <c r="B3055" s="343" t="str">
        <f>IF('様式第６号(2)'!D429="","",'様式第６号(2)'!D429)</f>
        <v/>
      </c>
      <c r="C3055" s="341"/>
      <c r="D3055" s="313" t="s">
        <v>71</v>
      </c>
      <c r="E3055" s="313" t="s">
        <v>72</v>
      </c>
      <c r="F3055" s="315" t="s">
        <v>73</v>
      </c>
      <c r="G3055" s="42" t="s">
        <v>74</v>
      </c>
      <c r="H3055" s="27" t="s">
        <v>75</v>
      </c>
      <c r="I3055" s="42" t="s">
        <v>74</v>
      </c>
      <c r="J3055" s="27" t="s">
        <v>75</v>
      </c>
      <c r="K3055" s="345" t="s">
        <v>57</v>
      </c>
      <c r="L3055" s="346"/>
      <c r="M3055" s="347" t="s">
        <v>76</v>
      </c>
      <c r="N3055" s="346"/>
      <c r="O3055" s="28"/>
      <c r="P3055" s="4"/>
      <c r="Q3055" s="4"/>
    </row>
    <row r="3056" spans="1:22" ht="18.75" customHeight="1">
      <c r="A3056" s="313"/>
      <c r="B3056" s="343"/>
      <c r="C3056" s="29" t="s">
        <v>78</v>
      </c>
      <c r="D3056" s="313"/>
      <c r="E3056" s="313"/>
      <c r="F3056" s="315"/>
      <c r="G3056" s="348" t="s">
        <v>79</v>
      </c>
      <c r="H3056" s="384" t="s">
        <v>80</v>
      </c>
      <c r="I3056" s="387" t="str">
        <f>IF(E3060="","",MIN(G3052,G3060)+SUM(I3052))</f>
        <v/>
      </c>
      <c r="J3056" s="333" t="str">
        <f>IF(E3060="","",MIN(H3052,H3060)+SUM(J3052))</f>
        <v/>
      </c>
      <c r="K3056" s="373" t="str">
        <f>IF('様式第６号(2)'!AB429="","",'様式第６号(2)'!AB429)</f>
        <v/>
      </c>
      <c r="L3056" s="373"/>
      <c r="M3056" s="375" t="str">
        <f>IF('様式第６号(3)'!V422="","",'様式第６号(3)'!V422)</f>
        <v/>
      </c>
      <c r="N3056" s="376"/>
      <c r="P3056" s="4"/>
      <c r="Q3056" s="4"/>
    </row>
    <row r="3057" spans="1:22" ht="19.5" customHeight="1" thickBot="1">
      <c r="A3057" s="313"/>
      <c r="B3057" s="343"/>
      <c r="C3057" s="379" t="str">
        <f>IFERROR(C3053/C3049,"")</f>
        <v/>
      </c>
      <c r="D3057" s="313"/>
      <c r="E3057" s="313"/>
      <c r="F3057" s="315"/>
      <c r="G3057" s="349"/>
      <c r="H3057" s="385"/>
      <c r="I3057" s="328"/>
      <c r="J3057" s="330"/>
      <c r="K3057" s="373"/>
      <c r="L3057" s="373"/>
      <c r="M3057" s="375"/>
      <c r="N3057" s="376"/>
      <c r="P3057" s="4"/>
      <c r="Q3057" s="4"/>
    </row>
    <row r="3058" spans="1:22" ht="15.75" customHeight="1">
      <c r="A3058" s="313"/>
      <c r="B3058" s="343"/>
      <c r="C3058" s="380"/>
      <c r="D3058" s="313"/>
      <c r="E3058" s="313"/>
      <c r="F3058" s="315"/>
      <c r="G3058" s="349"/>
      <c r="H3058" s="385"/>
      <c r="I3058" s="30" t="s">
        <v>35</v>
      </c>
      <c r="J3058" s="31" t="s">
        <v>35</v>
      </c>
      <c r="K3058" s="373"/>
      <c r="L3058" s="373"/>
      <c r="M3058" s="375"/>
      <c r="N3058" s="376"/>
      <c r="P3058" s="4"/>
      <c r="Q3058" s="4"/>
    </row>
    <row r="3059" spans="1:22" ht="18.75" customHeight="1" thickBot="1">
      <c r="A3059" s="313"/>
      <c r="B3059" s="343"/>
      <c r="C3059" s="32" t="s">
        <v>82</v>
      </c>
      <c r="D3059" s="314"/>
      <c r="E3059" s="314"/>
      <c r="F3059" s="316"/>
      <c r="G3059" s="350"/>
      <c r="H3059" s="386"/>
      <c r="I3059" s="54">
        <f>'様式第６号(2)'!$I$18</f>
        <v>0</v>
      </c>
      <c r="J3059" s="55">
        <f>'様式第６号(3)'!$I$18</f>
        <v>0</v>
      </c>
      <c r="K3059" s="373"/>
      <c r="L3059" s="373"/>
      <c r="M3059" s="375"/>
      <c r="N3059" s="376"/>
      <c r="P3059" s="4"/>
      <c r="Q3059" s="4"/>
    </row>
    <row r="3060" spans="1:22" ht="45" customHeight="1">
      <c r="A3060" s="313"/>
      <c r="B3060" s="343"/>
      <c r="C3060" s="379" t="str">
        <f>IF(OR(C3049="",C3053=""),"",IF(AND(C3057&gt;=0.85,C3057&lt;=1.15),"○","×"))</f>
        <v/>
      </c>
      <c r="D3060" s="382" t="str">
        <f>IF(C3049="","",C3049)</f>
        <v/>
      </c>
      <c r="E3060" s="336"/>
      <c r="F3060" s="338" t="str">
        <f>IFERROR(D3060*E3060,"")</f>
        <v/>
      </c>
      <c r="G3060" s="327" t="str">
        <f>IF(F3060&lt;F3052,ROUNDUP(F3060*D3052/ F3052,0),"")</f>
        <v/>
      </c>
      <c r="H3060" s="329" t="str">
        <f>IF(F3060&lt;F3052,ROUNDUP(F3060*E3052/ F3052,0),"")</f>
        <v/>
      </c>
      <c r="I3060" s="331" t="str">
        <f>IFERROR(ROUNDUP(I3056*I3059,0),"")</f>
        <v/>
      </c>
      <c r="J3060" s="333" t="str">
        <f>IFERROR(ROUNDUP(J3056*J3059,0),"")</f>
        <v/>
      </c>
      <c r="K3060" s="373"/>
      <c r="L3060" s="373"/>
      <c r="M3060" s="375"/>
      <c r="N3060" s="376"/>
      <c r="P3060" s="4"/>
      <c r="Q3060" s="4"/>
    </row>
    <row r="3061" spans="1:22" ht="19.5" customHeight="1" thickBot="1">
      <c r="A3061" s="314"/>
      <c r="B3061" s="344"/>
      <c r="C3061" s="381"/>
      <c r="D3061" s="383"/>
      <c r="E3061" s="337"/>
      <c r="F3061" s="339"/>
      <c r="G3061" s="328"/>
      <c r="H3061" s="330"/>
      <c r="I3061" s="332"/>
      <c r="J3061" s="330"/>
      <c r="K3061" s="374"/>
      <c r="L3061" s="374"/>
      <c r="M3061" s="377"/>
      <c r="N3061" s="378"/>
      <c r="P3061" s="33"/>
      <c r="Q3061" s="34"/>
      <c r="R3061" s="34"/>
    </row>
    <row r="3062" spans="1:22" ht="24" customHeight="1" thickBot="1">
      <c r="A3062" s="10" t="s">
        <v>108</v>
      </c>
      <c r="B3062" s="11" t="s">
        <v>84</v>
      </c>
      <c r="C3062" s="12" t="s">
        <v>7</v>
      </c>
      <c r="D3062" s="12" t="s">
        <v>8</v>
      </c>
      <c r="E3062" s="12" t="s">
        <v>9</v>
      </c>
      <c r="F3062" s="13" t="s">
        <v>10</v>
      </c>
      <c r="G3062" s="334" t="s">
        <v>44</v>
      </c>
      <c r="H3062" s="335"/>
      <c r="I3062" s="334" t="s">
        <v>45</v>
      </c>
      <c r="J3062" s="335"/>
      <c r="K3062" s="318" t="s">
        <v>46</v>
      </c>
      <c r="L3062" s="403"/>
      <c r="M3062" s="403"/>
      <c r="N3062" s="319"/>
      <c r="O3062" s="404" t="s">
        <v>47</v>
      </c>
      <c r="P3062" s="404"/>
      <c r="Q3062" s="404"/>
      <c r="R3062" s="346"/>
      <c r="T3062" s="14"/>
      <c r="U3062" s="14"/>
      <c r="V3062" s="14"/>
    </row>
    <row r="3063" spans="1:22" ht="31.5" customHeight="1" thickBot="1">
      <c r="A3063" s="313">
        <v>190</v>
      </c>
      <c r="B3063" s="15" t="s">
        <v>48</v>
      </c>
      <c r="C3063" s="11" t="s">
        <v>49</v>
      </c>
      <c r="D3063" s="313" t="s">
        <v>50</v>
      </c>
      <c r="E3063" s="313" t="s">
        <v>51</v>
      </c>
      <c r="F3063" s="315" t="s">
        <v>52</v>
      </c>
      <c r="G3063" s="16" t="s">
        <v>53</v>
      </c>
      <c r="H3063" s="17" t="s">
        <v>54</v>
      </c>
      <c r="I3063" s="18" t="s">
        <v>53</v>
      </c>
      <c r="J3063" s="17" t="s">
        <v>54</v>
      </c>
      <c r="K3063" s="317" t="s">
        <v>55</v>
      </c>
      <c r="L3063" s="318"/>
      <c r="M3063" s="320" t="s">
        <v>56</v>
      </c>
      <c r="N3063" s="317"/>
      <c r="O3063" s="321" t="s">
        <v>57</v>
      </c>
      <c r="P3063" s="321"/>
      <c r="Q3063" s="323" t="s">
        <v>58</v>
      </c>
      <c r="R3063" s="324"/>
      <c r="T3063" s="19"/>
      <c r="U3063" s="43"/>
      <c r="V3063" s="20"/>
    </row>
    <row r="3064" spans="1:22" ht="24" customHeight="1" thickBot="1">
      <c r="A3064" s="313"/>
      <c r="B3064" s="397" t="str">
        <f>IF('様式第６号(2)'!B431="","",'様式第６号(2)'!B431)</f>
        <v/>
      </c>
      <c r="C3064" s="21" t="s">
        <v>59</v>
      </c>
      <c r="D3064" s="313"/>
      <c r="E3064" s="313"/>
      <c r="F3064" s="315"/>
      <c r="G3064" s="348" t="s">
        <v>60</v>
      </c>
      <c r="H3064" s="399" t="s">
        <v>61</v>
      </c>
      <c r="I3064" s="400" t="s">
        <v>62</v>
      </c>
      <c r="J3064" s="384" t="s">
        <v>63</v>
      </c>
      <c r="K3064" s="319"/>
      <c r="L3064" s="318"/>
      <c r="M3064" s="320"/>
      <c r="N3064" s="317"/>
      <c r="O3064" s="322"/>
      <c r="P3064" s="322"/>
      <c r="Q3064" s="325"/>
      <c r="R3064" s="326"/>
    </row>
    <row r="3065" spans="1:22" ht="17.25" customHeight="1">
      <c r="A3065" s="313"/>
      <c r="B3065" s="398"/>
      <c r="C3065" s="340"/>
      <c r="D3065" s="313"/>
      <c r="E3065" s="313"/>
      <c r="F3065" s="315"/>
      <c r="G3065" s="349"/>
      <c r="H3065" s="385"/>
      <c r="I3065" s="401"/>
      <c r="J3065" s="385"/>
      <c r="K3065" s="388" t="str">
        <f>IFERROR((IF((I3076+J3076)&gt;12000*E3076,ROUNDUP(12000*E3076*I3076/(I3076+J3076),0),"")),"")</f>
        <v/>
      </c>
      <c r="L3065" s="388"/>
      <c r="M3065" s="391" t="str">
        <f>IFERROR((IF((I3076+J3076)&gt;12000*E3076,ROUNDUP(12000*E3076*J3076/(I3076+J3076),0),"")),"")</f>
        <v/>
      </c>
      <c r="N3065" s="392"/>
      <c r="O3065" s="351" t="str">
        <f>IF(AND(I3076="",K3065=""),"",MIN(I3076,K3065)+K3072)</f>
        <v/>
      </c>
      <c r="P3065" s="352"/>
      <c r="Q3065" s="355" t="str">
        <f>IF(AND(J3076="",M3065=""),"",MIN(J3076,M3065)+M3072)</f>
        <v/>
      </c>
      <c r="R3065" s="356"/>
    </row>
    <row r="3066" spans="1:22" ht="15.75" customHeight="1">
      <c r="A3066" s="313"/>
      <c r="B3066" s="398"/>
      <c r="C3066" s="341"/>
      <c r="D3066" s="313"/>
      <c r="E3066" s="313"/>
      <c r="F3066" s="315"/>
      <c r="G3066" s="349"/>
      <c r="H3066" s="385"/>
      <c r="I3066" s="401"/>
      <c r="J3066" s="385"/>
      <c r="K3066" s="389"/>
      <c r="L3066" s="389"/>
      <c r="M3066" s="393"/>
      <c r="N3066" s="394"/>
      <c r="O3066" s="353"/>
      <c r="P3066" s="353"/>
      <c r="Q3066" s="357"/>
      <c r="R3066" s="358"/>
    </row>
    <row r="3067" spans="1:22" ht="19.5" customHeight="1" thickBot="1">
      <c r="A3067" s="313"/>
      <c r="B3067" s="398"/>
      <c r="C3067" s="341"/>
      <c r="D3067" s="314"/>
      <c r="E3067" s="314"/>
      <c r="F3067" s="316"/>
      <c r="G3067" s="350"/>
      <c r="H3067" s="386"/>
      <c r="I3067" s="402"/>
      <c r="J3067" s="386"/>
      <c r="K3067" s="389"/>
      <c r="L3067" s="389"/>
      <c r="M3067" s="393"/>
      <c r="N3067" s="394"/>
      <c r="O3067" s="353"/>
      <c r="P3067" s="353"/>
      <c r="Q3067" s="357"/>
      <c r="R3067" s="358"/>
    </row>
    <row r="3068" spans="1:22" ht="45" customHeight="1">
      <c r="A3068" s="313"/>
      <c r="B3068" s="398"/>
      <c r="C3068" s="25" t="s">
        <v>66</v>
      </c>
      <c r="D3068" s="361" t="str">
        <f>IF('様式第６号(2)'!T431="","",'様式第６号(2)'!T431)</f>
        <v/>
      </c>
      <c r="E3068" s="361" t="str">
        <f>IF('様式第６号(3)'!W424="","",'様式第６号(3)'!W424)</f>
        <v/>
      </c>
      <c r="F3068" s="363" t="str">
        <f>IF(OR(D3068="",E3068=""),"",D3068+E3068)</f>
        <v/>
      </c>
      <c r="G3068" s="365" t="str">
        <f>IF(F3068&lt;=F3076,D3068,"")</f>
        <v/>
      </c>
      <c r="H3068" s="367" t="str">
        <f>IF(F3068&lt;=F3076,E3068,"")</f>
        <v/>
      </c>
      <c r="I3068" s="369" t="str">
        <f>IF('様式第６号(2)'!V431="","",'様式第６号(2)'!V431)</f>
        <v/>
      </c>
      <c r="J3068" s="371" t="str">
        <f>IF('様式第６号(3)'!P424="","",'様式第６号(3)'!P424)</f>
        <v/>
      </c>
      <c r="K3068" s="389"/>
      <c r="L3068" s="389"/>
      <c r="M3068" s="393"/>
      <c r="N3068" s="394"/>
      <c r="O3068" s="353"/>
      <c r="P3068" s="353"/>
      <c r="Q3068" s="357"/>
      <c r="R3068" s="358"/>
    </row>
    <row r="3069" spans="1:22" ht="19.5" customHeight="1" thickBot="1">
      <c r="A3069" s="313"/>
      <c r="B3069" s="398"/>
      <c r="C3069" s="340"/>
      <c r="D3069" s="362"/>
      <c r="E3069" s="362"/>
      <c r="F3069" s="364"/>
      <c r="G3069" s="366"/>
      <c r="H3069" s="368"/>
      <c r="I3069" s="370"/>
      <c r="J3069" s="372"/>
      <c r="K3069" s="390"/>
      <c r="L3069" s="390"/>
      <c r="M3069" s="395"/>
      <c r="N3069" s="396"/>
      <c r="O3069" s="354"/>
      <c r="P3069" s="354"/>
      <c r="Q3069" s="359"/>
      <c r="R3069" s="360"/>
    </row>
    <row r="3070" spans="1:22" ht="28.5" customHeight="1" thickBot="1">
      <c r="A3070" s="313"/>
      <c r="B3070" s="398"/>
      <c r="C3070" s="341"/>
      <c r="D3070" s="12" t="s">
        <v>11</v>
      </c>
      <c r="E3070" s="12" t="s">
        <v>12</v>
      </c>
      <c r="F3070" s="26" t="s">
        <v>13</v>
      </c>
      <c r="G3070" s="334" t="s">
        <v>67</v>
      </c>
      <c r="H3070" s="335"/>
      <c r="I3070" s="42" t="s">
        <v>68</v>
      </c>
      <c r="J3070" s="27" t="s">
        <v>69</v>
      </c>
      <c r="K3070" s="342" t="s">
        <v>70</v>
      </c>
      <c r="L3070" s="342"/>
      <c r="M3070" s="342"/>
      <c r="N3070" s="335"/>
    </row>
    <row r="3071" spans="1:22" ht="41.25" customHeight="1" thickBot="1">
      <c r="A3071" s="313"/>
      <c r="B3071" s="343" t="str">
        <f>IF('様式第６号(2)'!D431="","",'様式第６号(2)'!D431)</f>
        <v/>
      </c>
      <c r="C3071" s="341"/>
      <c r="D3071" s="313" t="s">
        <v>71</v>
      </c>
      <c r="E3071" s="313" t="s">
        <v>72</v>
      </c>
      <c r="F3071" s="315" t="s">
        <v>73</v>
      </c>
      <c r="G3071" s="42" t="s">
        <v>74</v>
      </c>
      <c r="H3071" s="27" t="s">
        <v>75</v>
      </c>
      <c r="I3071" s="42" t="s">
        <v>74</v>
      </c>
      <c r="J3071" s="27" t="s">
        <v>75</v>
      </c>
      <c r="K3071" s="345" t="s">
        <v>57</v>
      </c>
      <c r="L3071" s="346"/>
      <c r="M3071" s="347" t="s">
        <v>76</v>
      </c>
      <c r="N3071" s="346"/>
      <c r="O3071" s="28"/>
      <c r="P3071" s="4"/>
      <c r="Q3071" s="4"/>
      <c r="T3071" s="3"/>
      <c r="U3071" s="3"/>
      <c r="V3071" s="3"/>
    </row>
    <row r="3072" spans="1:22" ht="18.75" customHeight="1">
      <c r="A3072" s="313"/>
      <c r="B3072" s="343"/>
      <c r="C3072" s="29" t="s">
        <v>78</v>
      </c>
      <c r="D3072" s="313"/>
      <c r="E3072" s="313"/>
      <c r="F3072" s="315"/>
      <c r="G3072" s="348" t="s">
        <v>79</v>
      </c>
      <c r="H3072" s="384" t="s">
        <v>80</v>
      </c>
      <c r="I3072" s="387" t="str">
        <f>IF(E3076="","",MIN(G3068,G3076)+SUM(I3068))</f>
        <v/>
      </c>
      <c r="J3072" s="333" t="str">
        <f>IF(E3076="","",MIN(H3068,H3076)+SUM(J3068))</f>
        <v/>
      </c>
      <c r="K3072" s="373" t="str">
        <f>IF('様式第６号(2)'!AB431="","",'様式第６号(2)'!AB431)</f>
        <v/>
      </c>
      <c r="L3072" s="373"/>
      <c r="M3072" s="375" t="str">
        <f>IF('様式第６号(3)'!V424="","",'様式第６号(3)'!V424)</f>
        <v/>
      </c>
      <c r="N3072" s="376"/>
      <c r="P3072" s="4"/>
      <c r="Q3072" s="4"/>
      <c r="T3072" s="3"/>
      <c r="U3072" s="3"/>
      <c r="V3072" s="3"/>
    </row>
    <row r="3073" spans="1:22" ht="19.5" customHeight="1" thickBot="1">
      <c r="A3073" s="313"/>
      <c r="B3073" s="343"/>
      <c r="C3073" s="379" t="str">
        <f>IFERROR(C3069/C3065,"")</f>
        <v/>
      </c>
      <c r="D3073" s="313"/>
      <c r="E3073" s="313"/>
      <c r="F3073" s="315"/>
      <c r="G3073" s="349"/>
      <c r="H3073" s="385"/>
      <c r="I3073" s="328"/>
      <c r="J3073" s="330"/>
      <c r="K3073" s="373"/>
      <c r="L3073" s="373"/>
      <c r="M3073" s="375"/>
      <c r="N3073" s="376"/>
      <c r="P3073" s="4"/>
      <c r="Q3073" s="4"/>
      <c r="T3073" s="3"/>
      <c r="U3073" s="3"/>
      <c r="V3073" s="3"/>
    </row>
    <row r="3074" spans="1:22" ht="15.75" customHeight="1">
      <c r="A3074" s="313"/>
      <c r="B3074" s="343"/>
      <c r="C3074" s="380"/>
      <c r="D3074" s="313"/>
      <c r="E3074" s="313"/>
      <c r="F3074" s="315"/>
      <c r="G3074" s="349"/>
      <c r="H3074" s="385"/>
      <c r="I3074" s="30" t="s">
        <v>35</v>
      </c>
      <c r="J3074" s="31" t="s">
        <v>35</v>
      </c>
      <c r="K3074" s="373"/>
      <c r="L3074" s="373"/>
      <c r="M3074" s="375"/>
      <c r="N3074" s="376"/>
      <c r="P3074" s="4"/>
      <c r="Q3074" s="4"/>
      <c r="T3074" s="3"/>
      <c r="U3074" s="3"/>
      <c r="V3074" s="3"/>
    </row>
    <row r="3075" spans="1:22" ht="18.75" customHeight="1" thickBot="1">
      <c r="A3075" s="313"/>
      <c r="B3075" s="343"/>
      <c r="C3075" s="32" t="s">
        <v>82</v>
      </c>
      <c r="D3075" s="314"/>
      <c r="E3075" s="314"/>
      <c r="F3075" s="316"/>
      <c r="G3075" s="350"/>
      <c r="H3075" s="386"/>
      <c r="I3075" s="54">
        <f>'様式第６号(2)'!$I$18</f>
        <v>0</v>
      </c>
      <c r="J3075" s="55">
        <f>'様式第６号(3)'!$I$18</f>
        <v>0</v>
      </c>
      <c r="K3075" s="373"/>
      <c r="L3075" s="373"/>
      <c r="M3075" s="375"/>
      <c r="N3075" s="376"/>
      <c r="P3075" s="4"/>
      <c r="Q3075" s="4"/>
      <c r="T3075" s="3"/>
      <c r="U3075" s="3"/>
      <c r="V3075" s="3"/>
    </row>
    <row r="3076" spans="1:22" ht="45" customHeight="1">
      <c r="A3076" s="313"/>
      <c r="B3076" s="343"/>
      <c r="C3076" s="379" t="str">
        <f>IF(OR(C3065="",C3069=""),"",IF(AND(C3073&gt;=0.85,C3073&lt;=1.15),"○","×"))</f>
        <v/>
      </c>
      <c r="D3076" s="382" t="str">
        <f>IF(C3065="","",C3065)</f>
        <v/>
      </c>
      <c r="E3076" s="336"/>
      <c r="F3076" s="338" t="str">
        <f>IFERROR(D3076*E3076,"")</f>
        <v/>
      </c>
      <c r="G3076" s="327" t="str">
        <f>IF(F3076&lt;F3068,ROUNDUP(F3076*D3068/ F3068,0),"")</f>
        <v/>
      </c>
      <c r="H3076" s="329" t="str">
        <f>IF(F3076&lt;F3068,ROUNDUP(F3076*E3068/ F3068,0),"")</f>
        <v/>
      </c>
      <c r="I3076" s="331" t="str">
        <f>IFERROR(ROUNDUP(I3072*I3075,0),"")</f>
        <v/>
      </c>
      <c r="J3076" s="333" t="str">
        <f>IFERROR(ROUNDUP(J3072*J3075,0),"")</f>
        <v/>
      </c>
      <c r="K3076" s="373"/>
      <c r="L3076" s="373"/>
      <c r="M3076" s="375"/>
      <c r="N3076" s="376"/>
      <c r="P3076" s="4"/>
      <c r="Q3076" s="4"/>
      <c r="T3076" s="3"/>
      <c r="U3076" s="3"/>
      <c r="V3076" s="3"/>
    </row>
    <row r="3077" spans="1:22" ht="19.5" customHeight="1" thickBot="1">
      <c r="A3077" s="314"/>
      <c r="B3077" s="344"/>
      <c r="C3077" s="381"/>
      <c r="D3077" s="383"/>
      <c r="E3077" s="337"/>
      <c r="F3077" s="339"/>
      <c r="G3077" s="328"/>
      <c r="H3077" s="330"/>
      <c r="I3077" s="332"/>
      <c r="J3077" s="330"/>
      <c r="K3077" s="374"/>
      <c r="L3077" s="374"/>
      <c r="M3077" s="377"/>
      <c r="N3077" s="378"/>
      <c r="P3077" s="33"/>
      <c r="Q3077" s="34"/>
      <c r="R3077" s="34"/>
    </row>
    <row r="3078" spans="1:22" ht="24" customHeight="1" thickBot="1">
      <c r="A3078" s="10" t="s">
        <v>108</v>
      </c>
      <c r="B3078" s="11" t="s">
        <v>84</v>
      </c>
      <c r="C3078" s="12" t="s">
        <v>7</v>
      </c>
      <c r="D3078" s="12" t="s">
        <v>8</v>
      </c>
      <c r="E3078" s="12" t="s">
        <v>9</v>
      </c>
      <c r="F3078" s="13" t="s">
        <v>10</v>
      </c>
      <c r="G3078" s="334" t="s">
        <v>44</v>
      </c>
      <c r="H3078" s="335"/>
      <c r="I3078" s="334" t="s">
        <v>45</v>
      </c>
      <c r="J3078" s="335"/>
      <c r="K3078" s="318" t="s">
        <v>46</v>
      </c>
      <c r="L3078" s="403"/>
      <c r="M3078" s="403"/>
      <c r="N3078" s="319"/>
      <c r="O3078" s="404" t="s">
        <v>47</v>
      </c>
      <c r="P3078" s="404"/>
      <c r="Q3078" s="404"/>
      <c r="R3078" s="346"/>
      <c r="T3078" s="14"/>
      <c r="U3078" s="14"/>
      <c r="V3078" s="14"/>
    </row>
    <row r="3079" spans="1:22" ht="31.5" customHeight="1" thickBot="1">
      <c r="A3079" s="313">
        <v>191</v>
      </c>
      <c r="B3079" s="15" t="s">
        <v>48</v>
      </c>
      <c r="C3079" s="11" t="s">
        <v>49</v>
      </c>
      <c r="D3079" s="313" t="s">
        <v>50</v>
      </c>
      <c r="E3079" s="313" t="s">
        <v>51</v>
      </c>
      <c r="F3079" s="315" t="s">
        <v>52</v>
      </c>
      <c r="G3079" s="16" t="s">
        <v>53</v>
      </c>
      <c r="H3079" s="17" t="s">
        <v>54</v>
      </c>
      <c r="I3079" s="18" t="s">
        <v>53</v>
      </c>
      <c r="J3079" s="17" t="s">
        <v>54</v>
      </c>
      <c r="K3079" s="317" t="s">
        <v>55</v>
      </c>
      <c r="L3079" s="318"/>
      <c r="M3079" s="320" t="s">
        <v>56</v>
      </c>
      <c r="N3079" s="317"/>
      <c r="O3079" s="321" t="s">
        <v>57</v>
      </c>
      <c r="P3079" s="321"/>
      <c r="Q3079" s="323" t="s">
        <v>58</v>
      </c>
      <c r="R3079" s="324"/>
      <c r="T3079" s="19"/>
      <c r="U3079" s="43"/>
      <c r="V3079" s="20"/>
    </row>
    <row r="3080" spans="1:22" ht="24" customHeight="1" thickBot="1">
      <c r="A3080" s="313"/>
      <c r="B3080" s="397" t="str">
        <f>IF('様式第６号(2)'!B433="","",'様式第６号(2)'!B433)</f>
        <v/>
      </c>
      <c r="C3080" s="21" t="s">
        <v>59</v>
      </c>
      <c r="D3080" s="313"/>
      <c r="E3080" s="313"/>
      <c r="F3080" s="315"/>
      <c r="G3080" s="348" t="s">
        <v>60</v>
      </c>
      <c r="H3080" s="399" t="s">
        <v>61</v>
      </c>
      <c r="I3080" s="400" t="s">
        <v>62</v>
      </c>
      <c r="J3080" s="384" t="s">
        <v>63</v>
      </c>
      <c r="K3080" s="319"/>
      <c r="L3080" s="318"/>
      <c r="M3080" s="320"/>
      <c r="N3080" s="317"/>
      <c r="O3080" s="322"/>
      <c r="P3080" s="322"/>
      <c r="Q3080" s="325"/>
      <c r="R3080" s="326"/>
    </row>
    <row r="3081" spans="1:22" ht="17.25" customHeight="1">
      <c r="A3081" s="313"/>
      <c r="B3081" s="398"/>
      <c r="C3081" s="340"/>
      <c r="D3081" s="313"/>
      <c r="E3081" s="313"/>
      <c r="F3081" s="315"/>
      <c r="G3081" s="349"/>
      <c r="H3081" s="385"/>
      <c r="I3081" s="401"/>
      <c r="J3081" s="385"/>
      <c r="K3081" s="388" t="str">
        <f>IFERROR((IF((I3092+J3092)&gt;12000*E3092,ROUNDUP(12000*E3092*I3092/(I3092+J3092),0),"")),"")</f>
        <v/>
      </c>
      <c r="L3081" s="388"/>
      <c r="M3081" s="391" t="str">
        <f>IFERROR((IF((I3092+J3092)&gt;12000*E3092,ROUNDUP(12000*E3092*J3092/(I3092+J3092),0),"")),"")</f>
        <v/>
      </c>
      <c r="N3081" s="392"/>
      <c r="O3081" s="351" t="str">
        <f>IF(AND(I3092="",K3081=""),"",MIN(I3092,K3081)+K3088)</f>
        <v/>
      </c>
      <c r="P3081" s="352"/>
      <c r="Q3081" s="355" t="str">
        <f>IF(AND(J3092="",M3081=""),"",MIN(J3092,M3081)+M3088)</f>
        <v/>
      </c>
      <c r="R3081" s="356"/>
    </row>
    <row r="3082" spans="1:22" ht="15.75" customHeight="1">
      <c r="A3082" s="313"/>
      <c r="B3082" s="398"/>
      <c r="C3082" s="341"/>
      <c r="D3082" s="313"/>
      <c r="E3082" s="313"/>
      <c r="F3082" s="315"/>
      <c r="G3082" s="349"/>
      <c r="H3082" s="385"/>
      <c r="I3082" s="401"/>
      <c r="J3082" s="385"/>
      <c r="K3082" s="389"/>
      <c r="L3082" s="389"/>
      <c r="M3082" s="393"/>
      <c r="N3082" s="394"/>
      <c r="O3082" s="353"/>
      <c r="P3082" s="353"/>
      <c r="Q3082" s="357"/>
      <c r="R3082" s="358"/>
    </row>
    <row r="3083" spans="1:22" ht="19.5" customHeight="1" thickBot="1">
      <c r="A3083" s="313"/>
      <c r="B3083" s="398"/>
      <c r="C3083" s="341"/>
      <c r="D3083" s="314"/>
      <c r="E3083" s="314"/>
      <c r="F3083" s="316"/>
      <c r="G3083" s="350"/>
      <c r="H3083" s="386"/>
      <c r="I3083" s="402"/>
      <c r="J3083" s="386"/>
      <c r="K3083" s="389"/>
      <c r="L3083" s="389"/>
      <c r="M3083" s="393"/>
      <c r="N3083" s="394"/>
      <c r="O3083" s="353"/>
      <c r="P3083" s="353"/>
      <c r="Q3083" s="357"/>
      <c r="R3083" s="358"/>
    </row>
    <row r="3084" spans="1:22" ht="45" customHeight="1">
      <c r="A3084" s="313"/>
      <c r="B3084" s="398"/>
      <c r="C3084" s="25" t="s">
        <v>66</v>
      </c>
      <c r="D3084" s="361" t="str">
        <f>IF('様式第６号(2)'!T433="","",'様式第６号(2)'!T433)</f>
        <v/>
      </c>
      <c r="E3084" s="361" t="str">
        <f>IF('様式第６号(3)'!W426="","",'様式第６号(3)'!W426)</f>
        <v/>
      </c>
      <c r="F3084" s="363" t="str">
        <f>IF(OR(D3084="",E3084=""),"",D3084+E3084)</f>
        <v/>
      </c>
      <c r="G3084" s="365" t="str">
        <f>IF(F3084&lt;=F3092,D3084,"")</f>
        <v/>
      </c>
      <c r="H3084" s="367" t="str">
        <f>IF(F3084&lt;=F3092,E3084,"")</f>
        <v/>
      </c>
      <c r="I3084" s="369" t="str">
        <f>IF('様式第６号(2)'!V433="","",'様式第６号(2)'!V433)</f>
        <v/>
      </c>
      <c r="J3084" s="371" t="str">
        <f>IF('様式第６号(3)'!P426="","",'様式第６号(3)'!P426)</f>
        <v/>
      </c>
      <c r="K3084" s="389"/>
      <c r="L3084" s="389"/>
      <c r="M3084" s="393"/>
      <c r="N3084" s="394"/>
      <c r="O3084" s="353"/>
      <c r="P3084" s="353"/>
      <c r="Q3084" s="357"/>
      <c r="R3084" s="358"/>
    </row>
    <row r="3085" spans="1:22" ht="19.5" customHeight="1" thickBot="1">
      <c r="A3085" s="313"/>
      <c r="B3085" s="398"/>
      <c r="C3085" s="340"/>
      <c r="D3085" s="362"/>
      <c r="E3085" s="362"/>
      <c r="F3085" s="364"/>
      <c r="G3085" s="366"/>
      <c r="H3085" s="368"/>
      <c r="I3085" s="370"/>
      <c r="J3085" s="372"/>
      <c r="K3085" s="390"/>
      <c r="L3085" s="390"/>
      <c r="M3085" s="395"/>
      <c r="N3085" s="396"/>
      <c r="O3085" s="354"/>
      <c r="P3085" s="354"/>
      <c r="Q3085" s="359"/>
      <c r="R3085" s="360"/>
    </row>
    <row r="3086" spans="1:22" ht="28.5" customHeight="1" thickBot="1">
      <c r="A3086" s="313"/>
      <c r="B3086" s="398"/>
      <c r="C3086" s="341"/>
      <c r="D3086" s="12" t="s">
        <v>11</v>
      </c>
      <c r="E3086" s="12" t="s">
        <v>12</v>
      </c>
      <c r="F3086" s="26" t="s">
        <v>13</v>
      </c>
      <c r="G3086" s="334" t="s">
        <v>67</v>
      </c>
      <c r="H3086" s="335"/>
      <c r="I3086" s="42" t="s">
        <v>68</v>
      </c>
      <c r="J3086" s="27" t="s">
        <v>69</v>
      </c>
      <c r="K3086" s="342" t="s">
        <v>70</v>
      </c>
      <c r="L3086" s="342"/>
      <c r="M3086" s="342"/>
      <c r="N3086" s="335"/>
    </row>
    <row r="3087" spans="1:22" ht="41.25" customHeight="1" thickBot="1">
      <c r="A3087" s="313"/>
      <c r="B3087" s="343" t="str">
        <f>IF('様式第６号(2)'!D433="","",'様式第６号(2)'!D433)</f>
        <v/>
      </c>
      <c r="C3087" s="341"/>
      <c r="D3087" s="313" t="s">
        <v>71</v>
      </c>
      <c r="E3087" s="313" t="s">
        <v>72</v>
      </c>
      <c r="F3087" s="315" t="s">
        <v>73</v>
      </c>
      <c r="G3087" s="42" t="s">
        <v>74</v>
      </c>
      <c r="H3087" s="27" t="s">
        <v>75</v>
      </c>
      <c r="I3087" s="42" t="s">
        <v>74</v>
      </c>
      <c r="J3087" s="27" t="s">
        <v>75</v>
      </c>
      <c r="K3087" s="345" t="s">
        <v>57</v>
      </c>
      <c r="L3087" s="346"/>
      <c r="M3087" s="347" t="s">
        <v>76</v>
      </c>
      <c r="N3087" s="346"/>
      <c r="O3087" s="28"/>
      <c r="P3087" s="4"/>
      <c r="Q3087" s="4"/>
    </row>
    <row r="3088" spans="1:22" ht="18.75" customHeight="1">
      <c r="A3088" s="313"/>
      <c r="B3088" s="343"/>
      <c r="C3088" s="29" t="s">
        <v>78</v>
      </c>
      <c r="D3088" s="313"/>
      <c r="E3088" s="313"/>
      <c r="F3088" s="315"/>
      <c r="G3088" s="348" t="s">
        <v>79</v>
      </c>
      <c r="H3088" s="384" t="s">
        <v>80</v>
      </c>
      <c r="I3088" s="387" t="str">
        <f>IF(E3092="","",MIN(G3084,G3092)+SUM(I3084))</f>
        <v/>
      </c>
      <c r="J3088" s="333" t="str">
        <f>IF(E3092="","",MIN(H3084,H3092)+SUM(J3084))</f>
        <v/>
      </c>
      <c r="K3088" s="373" t="str">
        <f>IF('様式第６号(2)'!AB433="","",'様式第６号(2)'!AB433)</f>
        <v/>
      </c>
      <c r="L3088" s="373"/>
      <c r="M3088" s="375" t="str">
        <f>IF('様式第６号(3)'!V426="","",'様式第６号(3)'!V426)</f>
        <v/>
      </c>
      <c r="N3088" s="376"/>
      <c r="P3088" s="4"/>
      <c r="Q3088" s="4"/>
    </row>
    <row r="3089" spans="1:22" ht="19.5" customHeight="1" thickBot="1">
      <c r="A3089" s="313"/>
      <c r="B3089" s="343"/>
      <c r="C3089" s="379" t="str">
        <f>IFERROR(C3085/C3081,"")</f>
        <v/>
      </c>
      <c r="D3089" s="313"/>
      <c r="E3089" s="313"/>
      <c r="F3089" s="315"/>
      <c r="G3089" s="349"/>
      <c r="H3089" s="385"/>
      <c r="I3089" s="328"/>
      <c r="J3089" s="330"/>
      <c r="K3089" s="373"/>
      <c r="L3089" s="373"/>
      <c r="M3089" s="375"/>
      <c r="N3089" s="376"/>
      <c r="P3089" s="4"/>
      <c r="Q3089" s="4"/>
    </row>
    <row r="3090" spans="1:22" ht="15.75" customHeight="1">
      <c r="A3090" s="313"/>
      <c r="B3090" s="343"/>
      <c r="C3090" s="380"/>
      <c r="D3090" s="313"/>
      <c r="E3090" s="313"/>
      <c r="F3090" s="315"/>
      <c r="G3090" s="349"/>
      <c r="H3090" s="385"/>
      <c r="I3090" s="30" t="s">
        <v>35</v>
      </c>
      <c r="J3090" s="31" t="s">
        <v>35</v>
      </c>
      <c r="K3090" s="373"/>
      <c r="L3090" s="373"/>
      <c r="M3090" s="375"/>
      <c r="N3090" s="376"/>
      <c r="P3090" s="4"/>
      <c r="Q3090" s="4"/>
    </row>
    <row r="3091" spans="1:22" ht="18.75" customHeight="1" thickBot="1">
      <c r="A3091" s="313"/>
      <c r="B3091" s="343"/>
      <c r="C3091" s="32" t="s">
        <v>82</v>
      </c>
      <c r="D3091" s="314"/>
      <c r="E3091" s="314"/>
      <c r="F3091" s="316"/>
      <c r="G3091" s="350"/>
      <c r="H3091" s="386"/>
      <c r="I3091" s="54">
        <f>'様式第６号(2)'!$I$18</f>
        <v>0</v>
      </c>
      <c r="J3091" s="55">
        <f>'様式第６号(3)'!$I$18</f>
        <v>0</v>
      </c>
      <c r="K3091" s="373"/>
      <c r="L3091" s="373"/>
      <c r="M3091" s="375"/>
      <c r="N3091" s="376"/>
      <c r="P3091" s="4"/>
      <c r="Q3091" s="4"/>
    </row>
    <row r="3092" spans="1:22" ht="45" customHeight="1">
      <c r="A3092" s="313"/>
      <c r="B3092" s="343"/>
      <c r="C3092" s="379" t="str">
        <f>IF(OR(C3081="",C3085=""),"",IF(AND(C3089&gt;=0.85,C3089&lt;=1.15),"○","×"))</f>
        <v/>
      </c>
      <c r="D3092" s="382" t="str">
        <f>IF(C3081="","",C3081)</f>
        <v/>
      </c>
      <c r="E3092" s="336"/>
      <c r="F3092" s="338" t="str">
        <f>IFERROR(D3092*E3092,"")</f>
        <v/>
      </c>
      <c r="G3092" s="327" t="str">
        <f>IF(F3092&lt;F3084,ROUNDUP(F3092*D3084/ F3084,0),"")</f>
        <v/>
      </c>
      <c r="H3092" s="329" t="str">
        <f>IF(F3092&lt;F3084,ROUNDUP(F3092*E3084/ F3084,0),"")</f>
        <v/>
      </c>
      <c r="I3092" s="331" t="str">
        <f>IFERROR(ROUNDUP(I3088*I3091,0),"")</f>
        <v/>
      </c>
      <c r="J3092" s="333" t="str">
        <f>IFERROR(ROUNDUP(J3088*J3091,0),"")</f>
        <v/>
      </c>
      <c r="K3092" s="373"/>
      <c r="L3092" s="373"/>
      <c r="M3092" s="375"/>
      <c r="N3092" s="376"/>
      <c r="P3092" s="4"/>
      <c r="Q3092" s="4"/>
    </row>
    <row r="3093" spans="1:22" ht="19.5" customHeight="1" thickBot="1">
      <c r="A3093" s="314"/>
      <c r="B3093" s="344"/>
      <c r="C3093" s="381"/>
      <c r="D3093" s="383"/>
      <c r="E3093" s="337"/>
      <c r="F3093" s="339"/>
      <c r="G3093" s="328"/>
      <c r="H3093" s="330"/>
      <c r="I3093" s="332"/>
      <c r="J3093" s="330"/>
      <c r="K3093" s="374"/>
      <c r="L3093" s="374"/>
      <c r="M3093" s="377"/>
      <c r="N3093" s="378"/>
      <c r="P3093" s="33"/>
      <c r="Q3093" s="34"/>
      <c r="R3093" s="34"/>
    </row>
    <row r="3094" spans="1:22" ht="24" customHeight="1" thickBot="1">
      <c r="A3094" s="10" t="s">
        <v>108</v>
      </c>
      <c r="B3094" s="11" t="s">
        <v>84</v>
      </c>
      <c r="C3094" s="12" t="s">
        <v>7</v>
      </c>
      <c r="D3094" s="12" t="s">
        <v>8</v>
      </c>
      <c r="E3094" s="12" t="s">
        <v>9</v>
      </c>
      <c r="F3094" s="13" t="s">
        <v>10</v>
      </c>
      <c r="G3094" s="334" t="s">
        <v>44</v>
      </c>
      <c r="H3094" s="335"/>
      <c r="I3094" s="334" t="s">
        <v>45</v>
      </c>
      <c r="J3094" s="335"/>
      <c r="K3094" s="318" t="s">
        <v>46</v>
      </c>
      <c r="L3094" s="403"/>
      <c r="M3094" s="403"/>
      <c r="N3094" s="319"/>
      <c r="O3094" s="404" t="s">
        <v>47</v>
      </c>
      <c r="P3094" s="404"/>
      <c r="Q3094" s="404"/>
      <c r="R3094" s="346"/>
      <c r="T3094" s="14"/>
      <c r="U3094" s="14"/>
      <c r="V3094" s="14"/>
    </row>
    <row r="3095" spans="1:22" ht="31.5" customHeight="1" thickBot="1">
      <c r="A3095" s="313">
        <v>192</v>
      </c>
      <c r="B3095" s="15" t="s">
        <v>48</v>
      </c>
      <c r="C3095" s="11" t="s">
        <v>49</v>
      </c>
      <c r="D3095" s="313" t="s">
        <v>50</v>
      </c>
      <c r="E3095" s="313" t="s">
        <v>51</v>
      </c>
      <c r="F3095" s="315" t="s">
        <v>52</v>
      </c>
      <c r="G3095" s="16" t="s">
        <v>53</v>
      </c>
      <c r="H3095" s="17" t="s">
        <v>54</v>
      </c>
      <c r="I3095" s="18" t="s">
        <v>53</v>
      </c>
      <c r="J3095" s="17" t="s">
        <v>54</v>
      </c>
      <c r="K3095" s="317" t="s">
        <v>55</v>
      </c>
      <c r="L3095" s="318"/>
      <c r="M3095" s="320" t="s">
        <v>56</v>
      </c>
      <c r="N3095" s="317"/>
      <c r="O3095" s="321" t="s">
        <v>57</v>
      </c>
      <c r="P3095" s="321"/>
      <c r="Q3095" s="323" t="s">
        <v>58</v>
      </c>
      <c r="R3095" s="324"/>
      <c r="T3095" s="19"/>
      <c r="U3095" s="43"/>
      <c r="V3095" s="20"/>
    </row>
    <row r="3096" spans="1:22" ht="24" customHeight="1" thickBot="1">
      <c r="A3096" s="313"/>
      <c r="B3096" s="397" t="str">
        <f>IF('様式第６号(2)'!B435="","",'様式第６号(2)'!B435)</f>
        <v/>
      </c>
      <c r="C3096" s="21" t="s">
        <v>59</v>
      </c>
      <c r="D3096" s="313"/>
      <c r="E3096" s="313"/>
      <c r="F3096" s="315"/>
      <c r="G3096" s="348" t="s">
        <v>60</v>
      </c>
      <c r="H3096" s="399" t="s">
        <v>61</v>
      </c>
      <c r="I3096" s="400" t="s">
        <v>62</v>
      </c>
      <c r="J3096" s="384" t="s">
        <v>63</v>
      </c>
      <c r="K3096" s="319"/>
      <c r="L3096" s="318"/>
      <c r="M3096" s="320"/>
      <c r="N3096" s="317"/>
      <c r="O3096" s="322"/>
      <c r="P3096" s="322"/>
      <c r="Q3096" s="325"/>
      <c r="R3096" s="326"/>
    </row>
    <row r="3097" spans="1:22" ht="17.25" customHeight="1">
      <c r="A3097" s="313"/>
      <c r="B3097" s="398"/>
      <c r="C3097" s="340"/>
      <c r="D3097" s="313"/>
      <c r="E3097" s="313"/>
      <c r="F3097" s="315"/>
      <c r="G3097" s="349"/>
      <c r="H3097" s="385"/>
      <c r="I3097" s="401"/>
      <c r="J3097" s="385"/>
      <c r="K3097" s="388" t="str">
        <f>IFERROR((IF((I3108+J3108)&gt;12000*E3108,ROUNDUP(12000*E3108*I3108/(I3108+J3108),0),"")),"")</f>
        <v/>
      </c>
      <c r="L3097" s="388"/>
      <c r="M3097" s="391" t="str">
        <f>IFERROR((IF((I3108+J3108)&gt;12000*E3108,ROUNDUP(12000*E3108*J3108/(I3108+J3108),0),"")),"")</f>
        <v/>
      </c>
      <c r="N3097" s="392"/>
      <c r="O3097" s="351" t="str">
        <f>IF(AND(I3108="",K3097=""),"",MIN(I3108,K3097)+K3104)</f>
        <v/>
      </c>
      <c r="P3097" s="352"/>
      <c r="Q3097" s="355" t="str">
        <f>IF(AND(J3108="",M3097=""),"",MIN(J3108,M3097)+M3104)</f>
        <v/>
      </c>
      <c r="R3097" s="356"/>
    </row>
    <row r="3098" spans="1:22" ht="15.75" customHeight="1">
      <c r="A3098" s="313"/>
      <c r="B3098" s="398"/>
      <c r="C3098" s="341"/>
      <c r="D3098" s="313"/>
      <c r="E3098" s="313"/>
      <c r="F3098" s="315"/>
      <c r="G3098" s="349"/>
      <c r="H3098" s="385"/>
      <c r="I3098" s="401"/>
      <c r="J3098" s="385"/>
      <c r="K3098" s="389"/>
      <c r="L3098" s="389"/>
      <c r="M3098" s="393"/>
      <c r="N3098" s="394"/>
      <c r="O3098" s="353"/>
      <c r="P3098" s="353"/>
      <c r="Q3098" s="357"/>
      <c r="R3098" s="358"/>
    </row>
    <row r="3099" spans="1:22" ht="19.5" customHeight="1" thickBot="1">
      <c r="A3099" s="313"/>
      <c r="B3099" s="398"/>
      <c r="C3099" s="341"/>
      <c r="D3099" s="314"/>
      <c r="E3099" s="314"/>
      <c r="F3099" s="316"/>
      <c r="G3099" s="350"/>
      <c r="H3099" s="386"/>
      <c r="I3099" s="402"/>
      <c r="J3099" s="386"/>
      <c r="K3099" s="389"/>
      <c r="L3099" s="389"/>
      <c r="M3099" s="393"/>
      <c r="N3099" s="394"/>
      <c r="O3099" s="353"/>
      <c r="P3099" s="353"/>
      <c r="Q3099" s="357"/>
      <c r="R3099" s="358"/>
    </row>
    <row r="3100" spans="1:22" ht="45" customHeight="1">
      <c r="A3100" s="313"/>
      <c r="B3100" s="398"/>
      <c r="C3100" s="25" t="s">
        <v>66</v>
      </c>
      <c r="D3100" s="361" t="str">
        <f>IF('様式第６号(2)'!T435="","",'様式第６号(2)'!T435)</f>
        <v/>
      </c>
      <c r="E3100" s="361" t="str">
        <f>IF('様式第６号(3)'!W428="","",'様式第６号(3)'!W428)</f>
        <v/>
      </c>
      <c r="F3100" s="363" t="str">
        <f>IF(OR(D3100="",E3100=""),"",D3100+E3100)</f>
        <v/>
      </c>
      <c r="G3100" s="365" t="str">
        <f>IF(F3100&lt;=F3108,D3100,"")</f>
        <v/>
      </c>
      <c r="H3100" s="367" t="str">
        <f>IF(F3100&lt;=F3108,E3100,"")</f>
        <v/>
      </c>
      <c r="I3100" s="369" t="str">
        <f>IF('様式第６号(2)'!V435="","",'様式第６号(2)'!V435)</f>
        <v/>
      </c>
      <c r="J3100" s="371" t="str">
        <f>IF('様式第６号(3)'!P428="","",'様式第６号(3)'!P428)</f>
        <v/>
      </c>
      <c r="K3100" s="389"/>
      <c r="L3100" s="389"/>
      <c r="M3100" s="393"/>
      <c r="N3100" s="394"/>
      <c r="O3100" s="353"/>
      <c r="P3100" s="353"/>
      <c r="Q3100" s="357"/>
      <c r="R3100" s="358"/>
    </row>
    <row r="3101" spans="1:22" ht="19.5" customHeight="1" thickBot="1">
      <c r="A3101" s="313"/>
      <c r="B3101" s="398"/>
      <c r="C3101" s="340"/>
      <c r="D3101" s="362"/>
      <c r="E3101" s="362"/>
      <c r="F3101" s="364"/>
      <c r="G3101" s="366"/>
      <c r="H3101" s="368"/>
      <c r="I3101" s="370"/>
      <c r="J3101" s="372"/>
      <c r="K3101" s="390"/>
      <c r="L3101" s="390"/>
      <c r="M3101" s="395"/>
      <c r="N3101" s="396"/>
      <c r="O3101" s="354"/>
      <c r="P3101" s="354"/>
      <c r="Q3101" s="359"/>
      <c r="R3101" s="360"/>
    </row>
    <row r="3102" spans="1:22" ht="28.5" customHeight="1" thickBot="1">
      <c r="A3102" s="313"/>
      <c r="B3102" s="398"/>
      <c r="C3102" s="341"/>
      <c r="D3102" s="12" t="s">
        <v>11</v>
      </c>
      <c r="E3102" s="12" t="s">
        <v>12</v>
      </c>
      <c r="F3102" s="26" t="s">
        <v>13</v>
      </c>
      <c r="G3102" s="334" t="s">
        <v>67</v>
      </c>
      <c r="H3102" s="335"/>
      <c r="I3102" s="42" t="s">
        <v>68</v>
      </c>
      <c r="J3102" s="27" t="s">
        <v>69</v>
      </c>
      <c r="K3102" s="342" t="s">
        <v>70</v>
      </c>
      <c r="L3102" s="342"/>
      <c r="M3102" s="342"/>
      <c r="N3102" s="335"/>
    </row>
    <row r="3103" spans="1:22" ht="41.25" customHeight="1" thickBot="1">
      <c r="A3103" s="313"/>
      <c r="B3103" s="343" t="str">
        <f>IF('様式第６号(2)'!D435="","",'様式第６号(2)'!D435)</f>
        <v/>
      </c>
      <c r="C3103" s="341"/>
      <c r="D3103" s="313" t="s">
        <v>71</v>
      </c>
      <c r="E3103" s="313" t="s">
        <v>72</v>
      </c>
      <c r="F3103" s="315" t="s">
        <v>73</v>
      </c>
      <c r="G3103" s="42" t="s">
        <v>74</v>
      </c>
      <c r="H3103" s="27" t="s">
        <v>75</v>
      </c>
      <c r="I3103" s="42" t="s">
        <v>74</v>
      </c>
      <c r="J3103" s="27" t="s">
        <v>75</v>
      </c>
      <c r="K3103" s="345" t="s">
        <v>57</v>
      </c>
      <c r="L3103" s="346"/>
      <c r="M3103" s="347" t="s">
        <v>76</v>
      </c>
      <c r="N3103" s="346"/>
      <c r="O3103" s="28"/>
      <c r="P3103" s="4"/>
      <c r="Q3103" s="4"/>
    </row>
    <row r="3104" spans="1:22" ht="18.75" customHeight="1">
      <c r="A3104" s="313"/>
      <c r="B3104" s="343"/>
      <c r="C3104" s="29" t="s">
        <v>78</v>
      </c>
      <c r="D3104" s="313"/>
      <c r="E3104" s="313"/>
      <c r="F3104" s="315"/>
      <c r="G3104" s="348" t="s">
        <v>79</v>
      </c>
      <c r="H3104" s="384" t="s">
        <v>80</v>
      </c>
      <c r="I3104" s="387" t="str">
        <f>IF(E3108="","",MIN(G3100,G3108)+SUM(I3100))</f>
        <v/>
      </c>
      <c r="J3104" s="333" t="str">
        <f>IF(E3108="","",MIN(H3100,H3108)+SUM(J3100))</f>
        <v/>
      </c>
      <c r="K3104" s="373" t="str">
        <f>IF('様式第６号(2)'!AB435="","",'様式第６号(2)'!AB435)</f>
        <v/>
      </c>
      <c r="L3104" s="373"/>
      <c r="M3104" s="375" t="str">
        <f>IF('様式第６号(3)'!V428="","",'様式第６号(3)'!V428)</f>
        <v/>
      </c>
      <c r="N3104" s="376"/>
      <c r="P3104" s="4"/>
      <c r="Q3104" s="4"/>
    </row>
    <row r="3105" spans="1:22" ht="19.5" customHeight="1" thickBot="1">
      <c r="A3105" s="313"/>
      <c r="B3105" s="343"/>
      <c r="C3105" s="379" t="str">
        <f>IFERROR(C3101/C3097,"")</f>
        <v/>
      </c>
      <c r="D3105" s="313"/>
      <c r="E3105" s="313"/>
      <c r="F3105" s="315"/>
      <c r="G3105" s="349"/>
      <c r="H3105" s="385"/>
      <c r="I3105" s="328"/>
      <c r="J3105" s="330"/>
      <c r="K3105" s="373"/>
      <c r="L3105" s="373"/>
      <c r="M3105" s="375"/>
      <c r="N3105" s="376"/>
      <c r="P3105" s="4"/>
      <c r="Q3105" s="4"/>
    </row>
    <row r="3106" spans="1:22" ht="15.75" customHeight="1">
      <c r="A3106" s="313"/>
      <c r="B3106" s="343"/>
      <c r="C3106" s="380"/>
      <c r="D3106" s="313"/>
      <c r="E3106" s="313"/>
      <c r="F3106" s="315"/>
      <c r="G3106" s="349"/>
      <c r="H3106" s="385"/>
      <c r="I3106" s="30" t="s">
        <v>35</v>
      </c>
      <c r="J3106" s="31" t="s">
        <v>35</v>
      </c>
      <c r="K3106" s="373"/>
      <c r="L3106" s="373"/>
      <c r="M3106" s="375"/>
      <c r="N3106" s="376"/>
      <c r="P3106" s="4"/>
      <c r="Q3106" s="4"/>
    </row>
    <row r="3107" spans="1:22" ht="18.75" customHeight="1" thickBot="1">
      <c r="A3107" s="313"/>
      <c r="B3107" s="343"/>
      <c r="C3107" s="32" t="s">
        <v>82</v>
      </c>
      <c r="D3107" s="314"/>
      <c r="E3107" s="314"/>
      <c r="F3107" s="316"/>
      <c r="G3107" s="350"/>
      <c r="H3107" s="386"/>
      <c r="I3107" s="54">
        <f>'様式第６号(2)'!$I$18</f>
        <v>0</v>
      </c>
      <c r="J3107" s="55">
        <f>'様式第６号(3)'!$I$18</f>
        <v>0</v>
      </c>
      <c r="K3107" s="373"/>
      <c r="L3107" s="373"/>
      <c r="M3107" s="375"/>
      <c r="N3107" s="376"/>
      <c r="P3107" s="4"/>
      <c r="Q3107" s="4"/>
    </row>
    <row r="3108" spans="1:22" ht="45" customHeight="1">
      <c r="A3108" s="313"/>
      <c r="B3108" s="343"/>
      <c r="C3108" s="379" t="str">
        <f>IF(OR(C3097="",C3101=""),"",IF(AND(C3105&gt;=0.85,C3105&lt;=1.15),"○","×"))</f>
        <v/>
      </c>
      <c r="D3108" s="382" t="str">
        <f>IF(C3097="","",C3097)</f>
        <v/>
      </c>
      <c r="E3108" s="336"/>
      <c r="F3108" s="338" t="str">
        <f>IFERROR(D3108*E3108,"")</f>
        <v/>
      </c>
      <c r="G3108" s="327" t="str">
        <f>IF(F3108&lt;F3100,ROUNDUP(F3108*D3100/ F3100,0),"")</f>
        <v/>
      </c>
      <c r="H3108" s="329" t="str">
        <f>IF(F3108&lt;F3100,ROUNDUP(F3108*E3100/ F3100,0),"")</f>
        <v/>
      </c>
      <c r="I3108" s="331" t="str">
        <f>IFERROR(ROUNDUP(I3104*I3107,0),"")</f>
        <v/>
      </c>
      <c r="J3108" s="333" t="str">
        <f>IFERROR(ROUNDUP(J3104*J3107,0),"")</f>
        <v/>
      </c>
      <c r="K3108" s="373"/>
      <c r="L3108" s="373"/>
      <c r="M3108" s="375"/>
      <c r="N3108" s="376"/>
      <c r="P3108" s="4"/>
      <c r="Q3108" s="4"/>
    </row>
    <row r="3109" spans="1:22" ht="19.5" customHeight="1" thickBot="1">
      <c r="A3109" s="314"/>
      <c r="B3109" s="344"/>
      <c r="C3109" s="381"/>
      <c r="D3109" s="383"/>
      <c r="E3109" s="337"/>
      <c r="F3109" s="339"/>
      <c r="G3109" s="328"/>
      <c r="H3109" s="330"/>
      <c r="I3109" s="332"/>
      <c r="J3109" s="330"/>
      <c r="K3109" s="374"/>
      <c r="L3109" s="374"/>
      <c r="M3109" s="377"/>
      <c r="N3109" s="378"/>
      <c r="P3109" s="33"/>
      <c r="Q3109" s="34"/>
      <c r="R3109" s="34"/>
    </row>
    <row r="3110" spans="1:22" ht="24" customHeight="1" thickBot="1">
      <c r="A3110" s="10" t="s">
        <v>108</v>
      </c>
      <c r="B3110" s="11" t="s">
        <v>84</v>
      </c>
      <c r="C3110" s="12" t="s">
        <v>7</v>
      </c>
      <c r="D3110" s="12" t="s">
        <v>8</v>
      </c>
      <c r="E3110" s="12" t="s">
        <v>9</v>
      </c>
      <c r="F3110" s="13" t="s">
        <v>10</v>
      </c>
      <c r="G3110" s="334" t="s">
        <v>44</v>
      </c>
      <c r="H3110" s="335"/>
      <c r="I3110" s="334" t="s">
        <v>45</v>
      </c>
      <c r="J3110" s="335"/>
      <c r="K3110" s="318" t="s">
        <v>46</v>
      </c>
      <c r="L3110" s="403"/>
      <c r="M3110" s="403"/>
      <c r="N3110" s="319"/>
      <c r="O3110" s="404" t="s">
        <v>47</v>
      </c>
      <c r="P3110" s="404"/>
      <c r="Q3110" s="404"/>
      <c r="R3110" s="346"/>
      <c r="T3110" s="14"/>
      <c r="U3110" s="14"/>
      <c r="V3110" s="14"/>
    </row>
    <row r="3111" spans="1:22" ht="31.5" customHeight="1" thickBot="1">
      <c r="A3111" s="313">
        <v>193</v>
      </c>
      <c r="B3111" s="15" t="s">
        <v>48</v>
      </c>
      <c r="C3111" s="11" t="s">
        <v>49</v>
      </c>
      <c r="D3111" s="313" t="s">
        <v>50</v>
      </c>
      <c r="E3111" s="313" t="s">
        <v>51</v>
      </c>
      <c r="F3111" s="315" t="s">
        <v>52</v>
      </c>
      <c r="G3111" s="16" t="s">
        <v>53</v>
      </c>
      <c r="H3111" s="17" t="s">
        <v>54</v>
      </c>
      <c r="I3111" s="18" t="s">
        <v>53</v>
      </c>
      <c r="J3111" s="17" t="s">
        <v>54</v>
      </c>
      <c r="K3111" s="317" t="s">
        <v>55</v>
      </c>
      <c r="L3111" s="318"/>
      <c r="M3111" s="320" t="s">
        <v>56</v>
      </c>
      <c r="N3111" s="317"/>
      <c r="O3111" s="321" t="s">
        <v>57</v>
      </c>
      <c r="P3111" s="321"/>
      <c r="Q3111" s="323" t="s">
        <v>58</v>
      </c>
      <c r="R3111" s="324"/>
      <c r="T3111" s="19"/>
      <c r="U3111" s="43"/>
      <c r="V3111" s="20"/>
    </row>
    <row r="3112" spans="1:22" ht="24" customHeight="1" thickBot="1">
      <c r="A3112" s="313"/>
      <c r="B3112" s="397" t="str">
        <f>IF('様式第６号(2)'!B437="","",'様式第６号(2)'!B437)</f>
        <v/>
      </c>
      <c r="C3112" s="21" t="s">
        <v>59</v>
      </c>
      <c r="D3112" s="313"/>
      <c r="E3112" s="313"/>
      <c r="F3112" s="315"/>
      <c r="G3112" s="348" t="s">
        <v>60</v>
      </c>
      <c r="H3112" s="399" t="s">
        <v>61</v>
      </c>
      <c r="I3112" s="400" t="s">
        <v>62</v>
      </c>
      <c r="J3112" s="384" t="s">
        <v>63</v>
      </c>
      <c r="K3112" s="319"/>
      <c r="L3112" s="318"/>
      <c r="M3112" s="320"/>
      <c r="N3112" s="317"/>
      <c r="O3112" s="322"/>
      <c r="P3112" s="322"/>
      <c r="Q3112" s="325"/>
      <c r="R3112" s="326"/>
    </row>
    <row r="3113" spans="1:22" ht="17.25" customHeight="1">
      <c r="A3113" s="313"/>
      <c r="B3113" s="398"/>
      <c r="C3113" s="340"/>
      <c r="D3113" s="313"/>
      <c r="E3113" s="313"/>
      <c r="F3113" s="315"/>
      <c r="G3113" s="349"/>
      <c r="H3113" s="385"/>
      <c r="I3113" s="401"/>
      <c r="J3113" s="385"/>
      <c r="K3113" s="388" t="str">
        <f>IFERROR((IF((I3124+J3124)&gt;12000*E3124,ROUNDUP(12000*E3124*I3124/(I3124+J3124),0),"")),"")</f>
        <v/>
      </c>
      <c r="L3113" s="388"/>
      <c r="M3113" s="391" t="str">
        <f>IFERROR((IF((I3124+J3124)&gt;12000*E3124,ROUNDUP(12000*E3124*J3124/(I3124+J3124),0),"")),"")</f>
        <v/>
      </c>
      <c r="N3113" s="392"/>
      <c r="O3113" s="351" t="str">
        <f>IF(AND(I3124="",K3113=""),"",MIN(I3124,K3113)+K3120)</f>
        <v/>
      </c>
      <c r="P3113" s="352"/>
      <c r="Q3113" s="355" t="str">
        <f>IF(AND(J3124="",M3113=""),"",MIN(J3124,M3113)+M3120)</f>
        <v/>
      </c>
      <c r="R3113" s="356"/>
    </row>
    <row r="3114" spans="1:22" ht="15.75" customHeight="1">
      <c r="A3114" s="313"/>
      <c r="B3114" s="398"/>
      <c r="C3114" s="341"/>
      <c r="D3114" s="313"/>
      <c r="E3114" s="313"/>
      <c r="F3114" s="315"/>
      <c r="G3114" s="349"/>
      <c r="H3114" s="385"/>
      <c r="I3114" s="401"/>
      <c r="J3114" s="385"/>
      <c r="K3114" s="389"/>
      <c r="L3114" s="389"/>
      <c r="M3114" s="393"/>
      <c r="N3114" s="394"/>
      <c r="O3114" s="353"/>
      <c r="P3114" s="353"/>
      <c r="Q3114" s="357"/>
      <c r="R3114" s="358"/>
    </row>
    <row r="3115" spans="1:22" ht="19.5" customHeight="1" thickBot="1">
      <c r="A3115" s="313"/>
      <c r="B3115" s="398"/>
      <c r="C3115" s="341"/>
      <c r="D3115" s="314"/>
      <c r="E3115" s="314"/>
      <c r="F3115" s="316"/>
      <c r="G3115" s="350"/>
      <c r="H3115" s="386"/>
      <c r="I3115" s="402"/>
      <c r="J3115" s="386"/>
      <c r="K3115" s="389"/>
      <c r="L3115" s="389"/>
      <c r="M3115" s="393"/>
      <c r="N3115" s="394"/>
      <c r="O3115" s="353"/>
      <c r="P3115" s="353"/>
      <c r="Q3115" s="357"/>
      <c r="R3115" s="358"/>
    </row>
    <row r="3116" spans="1:22" ht="45" customHeight="1">
      <c r="A3116" s="313"/>
      <c r="B3116" s="398"/>
      <c r="C3116" s="25" t="s">
        <v>66</v>
      </c>
      <c r="D3116" s="361" t="str">
        <f>IF('様式第６号(2)'!T437="","",'様式第６号(2)'!T437)</f>
        <v/>
      </c>
      <c r="E3116" s="361" t="str">
        <f>IF('様式第６号(3)'!W430="","",'様式第６号(3)'!W430)</f>
        <v/>
      </c>
      <c r="F3116" s="363" t="str">
        <f>IF(OR(D3116="",E3116=""),"",D3116+E3116)</f>
        <v/>
      </c>
      <c r="G3116" s="365" t="str">
        <f>IF(F3116&lt;=F3124,D3116,"")</f>
        <v/>
      </c>
      <c r="H3116" s="367" t="str">
        <f>IF(F3116&lt;=F3124,E3116,"")</f>
        <v/>
      </c>
      <c r="I3116" s="369" t="str">
        <f>IF('様式第６号(2)'!V437="","",'様式第６号(2)'!V437)</f>
        <v/>
      </c>
      <c r="J3116" s="371" t="str">
        <f>IF('様式第６号(3)'!P430="","",'様式第６号(3)'!P430)</f>
        <v/>
      </c>
      <c r="K3116" s="389"/>
      <c r="L3116" s="389"/>
      <c r="M3116" s="393"/>
      <c r="N3116" s="394"/>
      <c r="O3116" s="353"/>
      <c r="P3116" s="353"/>
      <c r="Q3116" s="357"/>
      <c r="R3116" s="358"/>
    </row>
    <row r="3117" spans="1:22" ht="19.5" customHeight="1" thickBot="1">
      <c r="A3117" s="313"/>
      <c r="B3117" s="398"/>
      <c r="C3117" s="340"/>
      <c r="D3117" s="362"/>
      <c r="E3117" s="362"/>
      <c r="F3117" s="364"/>
      <c r="G3117" s="366"/>
      <c r="H3117" s="368"/>
      <c r="I3117" s="370"/>
      <c r="J3117" s="372"/>
      <c r="K3117" s="390"/>
      <c r="L3117" s="390"/>
      <c r="M3117" s="395"/>
      <c r="N3117" s="396"/>
      <c r="O3117" s="354"/>
      <c r="P3117" s="354"/>
      <c r="Q3117" s="359"/>
      <c r="R3117" s="360"/>
    </row>
    <row r="3118" spans="1:22" ht="28.5" customHeight="1" thickBot="1">
      <c r="A3118" s="313"/>
      <c r="B3118" s="398"/>
      <c r="C3118" s="341"/>
      <c r="D3118" s="12" t="s">
        <v>11</v>
      </c>
      <c r="E3118" s="12" t="s">
        <v>12</v>
      </c>
      <c r="F3118" s="26" t="s">
        <v>13</v>
      </c>
      <c r="G3118" s="334" t="s">
        <v>67</v>
      </c>
      <c r="H3118" s="335"/>
      <c r="I3118" s="42" t="s">
        <v>68</v>
      </c>
      <c r="J3118" s="27" t="s">
        <v>69</v>
      </c>
      <c r="K3118" s="342" t="s">
        <v>70</v>
      </c>
      <c r="L3118" s="342"/>
      <c r="M3118" s="342"/>
      <c r="N3118" s="335"/>
    </row>
    <row r="3119" spans="1:22" ht="41.25" customHeight="1" thickBot="1">
      <c r="A3119" s="313"/>
      <c r="B3119" s="343" t="str">
        <f>IF('様式第６号(2)'!D437="","",'様式第６号(2)'!D437)</f>
        <v/>
      </c>
      <c r="C3119" s="341"/>
      <c r="D3119" s="313" t="s">
        <v>71</v>
      </c>
      <c r="E3119" s="313" t="s">
        <v>72</v>
      </c>
      <c r="F3119" s="315" t="s">
        <v>73</v>
      </c>
      <c r="G3119" s="42" t="s">
        <v>74</v>
      </c>
      <c r="H3119" s="27" t="s">
        <v>75</v>
      </c>
      <c r="I3119" s="42" t="s">
        <v>74</v>
      </c>
      <c r="J3119" s="27" t="s">
        <v>75</v>
      </c>
      <c r="K3119" s="345" t="s">
        <v>57</v>
      </c>
      <c r="L3119" s="346"/>
      <c r="M3119" s="347" t="s">
        <v>76</v>
      </c>
      <c r="N3119" s="346"/>
      <c r="O3119" s="28"/>
      <c r="P3119" s="4"/>
      <c r="Q3119" s="4"/>
      <c r="T3119" s="3"/>
      <c r="U3119" s="3"/>
      <c r="V3119" s="3"/>
    </row>
    <row r="3120" spans="1:22" ht="18.75" customHeight="1">
      <c r="A3120" s="313"/>
      <c r="B3120" s="343"/>
      <c r="C3120" s="29" t="s">
        <v>78</v>
      </c>
      <c r="D3120" s="313"/>
      <c r="E3120" s="313"/>
      <c r="F3120" s="315"/>
      <c r="G3120" s="348" t="s">
        <v>79</v>
      </c>
      <c r="H3120" s="384" t="s">
        <v>80</v>
      </c>
      <c r="I3120" s="387" t="str">
        <f>IF(E3124="","",MIN(G3116,G3124)+SUM(I3116))</f>
        <v/>
      </c>
      <c r="J3120" s="333" t="str">
        <f>IF(E3124="","",MIN(H3116,H3124)+SUM(J3116))</f>
        <v/>
      </c>
      <c r="K3120" s="373" t="str">
        <f>IF('様式第６号(2)'!AB437="","",'様式第６号(2)'!AB437)</f>
        <v/>
      </c>
      <c r="L3120" s="373"/>
      <c r="M3120" s="375" t="str">
        <f>IF('様式第６号(3)'!V430="","",'様式第６号(3)'!V430)</f>
        <v/>
      </c>
      <c r="N3120" s="376"/>
      <c r="P3120" s="4"/>
      <c r="Q3120" s="4"/>
      <c r="T3120" s="3"/>
      <c r="U3120" s="3"/>
      <c r="V3120" s="3"/>
    </row>
    <row r="3121" spans="1:22" ht="19.5" customHeight="1" thickBot="1">
      <c r="A3121" s="313"/>
      <c r="B3121" s="343"/>
      <c r="C3121" s="379" t="str">
        <f>IFERROR(C3117/C3113,"")</f>
        <v/>
      </c>
      <c r="D3121" s="313"/>
      <c r="E3121" s="313"/>
      <c r="F3121" s="315"/>
      <c r="G3121" s="349"/>
      <c r="H3121" s="385"/>
      <c r="I3121" s="328"/>
      <c r="J3121" s="330"/>
      <c r="K3121" s="373"/>
      <c r="L3121" s="373"/>
      <c r="M3121" s="375"/>
      <c r="N3121" s="376"/>
      <c r="P3121" s="4"/>
      <c r="Q3121" s="4"/>
      <c r="T3121" s="3"/>
      <c r="U3121" s="3"/>
      <c r="V3121" s="3"/>
    </row>
    <row r="3122" spans="1:22" ht="15.75" customHeight="1">
      <c r="A3122" s="313"/>
      <c r="B3122" s="343"/>
      <c r="C3122" s="380"/>
      <c r="D3122" s="313"/>
      <c r="E3122" s="313"/>
      <c r="F3122" s="315"/>
      <c r="G3122" s="349"/>
      <c r="H3122" s="385"/>
      <c r="I3122" s="30" t="s">
        <v>35</v>
      </c>
      <c r="J3122" s="31" t="s">
        <v>35</v>
      </c>
      <c r="K3122" s="373"/>
      <c r="L3122" s="373"/>
      <c r="M3122" s="375"/>
      <c r="N3122" s="376"/>
      <c r="P3122" s="4"/>
      <c r="Q3122" s="4"/>
      <c r="T3122" s="3"/>
      <c r="U3122" s="3"/>
      <c r="V3122" s="3"/>
    </row>
    <row r="3123" spans="1:22" ht="18.75" customHeight="1" thickBot="1">
      <c r="A3123" s="313"/>
      <c r="B3123" s="343"/>
      <c r="C3123" s="32" t="s">
        <v>82</v>
      </c>
      <c r="D3123" s="314"/>
      <c r="E3123" s="314"/>
      <c r="F3123" s="316"/>
      <c r="G3123" s="350"/>
      <c r="H3123" s="386"/>
      <c r="I3123" s="54">
        <f>'様式第６号(2)'!$I$18</f>
        <v>0</v>
      </c>
      <c r="J3123" s="55">
        <f>'様式第６号(3)'!$I$18</f>
        <v>0</v>
      </c>
      <c r="K3123" s="373"/>
      <c r="L3123" s="373"/>
      <c r="M3123" s="375"/>
      <c r="N3123" s="376"/>
      <c r="P3123" s="4"/>
      <c r="Q3123" s="4"/>
      <c r="T3123" s="3"/>
      <c r="U3123" s="3"/>
      <c r="V3123" s="3"/>
    </row>
    <row r="3124" spans="1:22" ht="45" customHeight="1">
      <c r="A3124" s="313"/>
      <c r="B3124" s="343"/>
      <c r="C3124" s="379" t="str">
        <f>IF(OR(C3113="",C3117=""),"",IF(AND(C3121&gt;=0.85,C3121&lt;=1.15),"○","×"))</f>
        <v/>
      </c>
      <c r="D3124" s="382" t="str">
        <f>IF(C3113="","",C3113)</f>
        <v/>
      </c>
      <c r="E3124" s="336"/>
      <c r="F3124" s="338" t="str">
        <f>IFERROR(D3124*E3124,"")</f>
        <v/>
      </c>
      <c r="G3124" s="327" t="str">
        <f>IF(F3124&lt;F3116,ROUNDUP(F3124*D3116/ F3116,0),"")</f>
        <v/>
      </c>
      <c r="H3124" s="329" t="str">
        <f>IF(F3124&lt;F3116,ROUNDUP(F3124*E3116/ F3116,0),"")</f>
        <v/>
      </c>
      <c r="I3124" s="331" t="str">
        <f>IFERROR(ROUNDUP(I3120*I3123,0),"")</f>
        <v/>
      </c>
      <c r="J3124" s="333" t="str">
        <f>IFERROR(ROUNDUP(J3120*J3123,0),"")</f>
        <v/>
      </c>
      <c r="K3124" s="373"/>
      <c r="L3124" s="373"/>
      <c r="M3124" s="375"/>
      <c r="N3124" s="376"/>
      <c r="P3124" s="4"/>
      <c r="Q3124" s="4"/>
      <c r="T3124" s="3"/>
      <c r="U3124" s="3"/>
      <c r="V3124" s="3"/>
    </row>
    <row r="3125" spans="1:22" ht="19.5" customHeight="1" thickBot="1">
      <c r="A3125" s="314"/>
      <c r="B3125" s="344"/>
      <c r="C3125" s="381"/>
      <c r="D3125" s="383"/>
      <c r="E3125" s="337"/>
      <c r="F3125" s="339"/>
      <c r="G3125" s="328"/>
      <c r="H3125" s="330"/>
      <c r="I3125" s="332"/>
      <c r="J3125" s="330"/>
      <c r="K3125" s="374"/>
      <c r="L3125" s="374"/>
      <c r="M3125" s="377"/>
      <c r="N3125" s="378"/>
      <c r="P3125" s="33"/>
      <c r="Q3125" s="34"/>
      <c r="R3125" s="34"/>
    </row>
    <row r="3126" spans="1:22" ht="24" customHeight="1" thickBot="1">
      <c r="A3126" s="10" t="s">
        <v>108</v>
      </c>
      <c r="B3126" s="11" t="s">
        <v>84</v>
      </c>
      <c r="C3126" s="12" t="s">
        <v>7</v>
      </c>
      <c r="D3126" s="12" t="s">
        <v>8</v>
      </c>
      <c r="E3126" s="12" t="s">
        <v>9</v>
      </c>
      <c r="F3126" s="13" t="s">
        <v>10</v>
      </c>
      <c r="G3126" s="334" t="s">
        <v>44</v>
      </c>
      <c r="H3126" s="335"/>
      <c r="I3126" s="334" t="s">
        <v>45</v>
      </c>
      <c r="J3126" s="335"/>
      <c r="K3126" s="318" t="s">
        <v>46</v>
      </c>
      <c r="L3126" s="403"/>
      <c r="M3126" s="403"/>
      <c r="N3126" s="319"/>
      <c r="O3126" s="404" t="s">
        <v>47</v>
      </c>
      <c r="P3126" s="404"/>
      <c r="Q3126" s="404"/>
      <c r="R3126" s="346"/>
      <c r="T3126" s="14"/>
      <c r="U3126" s="14"/>
      <c r="V3126" s="14"/>
    </row>
    <row r="3127" spans="1:22" ht="31.5" customHeight="1" thickBot="1">
      <c r="A3127" s="313">
        <v>194</v>
      </c>
      <c r="B3127" s="15" t="s">
        <v>48</v>
      </c>
      <c r="C3127" s="11" t="s">
        <v>49</v>
      </c>
      <c r="D3127" s="313" t="s">
        <v>50</v>
      </c>
      <c r="E3127" s="313" t="s">
        <v>51</v>
      </c>
      <c r="F3127" s="315" t="s">
        <v>52</v>
      </c>
      <c r="G3127" s="16" t="s">
        <v>53</v>
      </c>
      <c r="H3127" s="17" t="s">
        <v>54</v>
      </c>
      <c r="I3127" s="18" t="s">
        <v>53</v>
      </c>
      <c r="J3127" s="17" t="s">
        <v>54</v>
      </c>
      <c r="K3127" s="317" t="s">
        <v>55</v>
      </c>
      <c r="L3127" s="318"/>
      <c r="M3127" s="320" t="s">
        <v>56</v>
      </c>
      <c r="N3127" s="317"/>
      <c r="O3127" s="321" t="s">
        <v>57</v>
      </c>
      <c r="P3127" s="321"/>
      <c r="Q3127" s="323" t="s">
        <v>58</v>
      </c>
      <c r="R3127" s="324"/>
      <c r="T3127" s="19"/>
      <c r="U3127" s="43"/>
      <c r="V3127" s="20"/>
    </row>
    <row r="3128" spans="1:22" ht="24" customHeight="1" thickBot="1">
      <c r="A3128" s="313"/>
      <c r="B3128" s="397" t="str">
        <f>IF('様式第６号(2)'!B439="","",'様式第６号(2)'!B439)</f>
        <v/>
      </c>
      <c r="C3128" s="21" t="s">
        <v>59</v>
      </c>
      <c r="D3128" s="313"/>
      <c r="E3128" s="313"/>
      <c r="F3128" s="315"/>
      <c r="G3128" s="348" t="s">
        <v>60</v>
      </c>
      <c r="H3128" s="399" t="s">
        <v>61</v>
      </c>
      <c r="I3128" s="400" t="s">
        <v>62</v>
      </c>
      <c r="J3128" s="384" t="s">
        <v>63</v>
      </c>
      <c r="K3128" s="319"/>
      <c r="L3128" s="318"/>
      <c r="M3128" s="320"/>
      <c r="N3128" s="317"/>
      <c r="O3128" s="322"/>
      <c r="P3128" s="322"/>
      <c r="Q3128" s="325"/>
      <c r="R3128" s="326"/>
    </row>
    <row r="3129" spans="1:22" ht="17.25" customHeight="1">
      <c r="A3129" s="313"/>
      <c r="B3129" s="398"/>
      <c r="C3129" s="340"/>
      <c r="D3129" s="313"/>
      <c r="E3129" s="313"/>
      <c r="F3129" s="315"/>
      <c r="G3129" s="349"/>
      <c r="H3129" s="385"/>
      <c r="I3129" s="401"/>
      <c r="J3129" s="385"/>
      <c r="K3129" s="388" t="str">
        <f>IFERROR((IF((I3140+J3140)&gt;12000*E3140,ROUNDUP(12000*E3140*I3140/(I3140+J3140),0),"")),"")</f>
        <v/>
      </c>
      <c r="L3129" s="388"/>
      <c r="M3129" s="391" t="str">
        <f>IFERROR((IF((I3140+J3140)&gt;12000*E3140,ROUNDUP(12000*E3140*J3140/(I3140+J3140),0),"")),"")</f>
        <v/>
      </c>
      <c r="N3129" s="392"/>
      <c r="O3129" s="351" t="str">
        <f>IF(AND(I3140="",K3129=""),"",MIN(I3140,K3129)+K3136)</f>
        <v/>
      </c>
      <c r="P3129" s="352"/>
      <c r="Q3129" s="355" t="str">
        <f>IF(AND(J3140="",M3129=""),"",MIN(J3140,M3129)+M3136)</f>
        <v/>
      </c>
      <c r="R3129" s="356"/>
    </row>
    <row r="3130" spans="1:22" ht="15.75" customHeight="1">
      <c r="A3130" s="313"/>
      <c r="B3130" s="398"/>
      <c r="C3130" s="341"/>
      <c r="D3130" s="313"/>
      <c r="E3130" s="313"/>
      <c r="F3130" s="315"/>
      <c r="G3130" s="349"/>
      <c r="H3130" s="385"/>
      <c r="I3130" s="401"/>
      <c r="J3130" s="385"/>
      <c r="K3130" s="389"/>
      <c r="L3130" s="389"/>
      <c r="M3130" s="393"/>
      <c r="N3130" s="394"/>
      <c r="O3130" s="353"/>
      <c r="P3130" s="353"/>
      <c r="Q3130" s="357"/>
      <c r="R3130" s="358"/>
    </row>
    <row r="3131" spans="1:22" ht="19.5" customHeight="1" thickBot="1">
      <c r="A3131" s="313"/>
      <c r="B3131" s="398"/>
      <c r="C3131" s="341"/>
      <c r="D3131" s="314"/>
      <c r="E3131" s="314"/>
      <c r="F3131" s="316"/>
      <c r="G3131" s="350"/>
      <c r="H3131" s="386"/>
      <c r="I3131" s="402"/>
      <c r="J3131" s="386"/>
      <c r="K3131" s="389"/>
      <c r="L3131" s="389"/>
      <c r="M3131" s="393"/>
      <c r="N3131" s="394"/>
      <c r="O3131" s="353"/>
      <c r="P3131" s="353"/>
      <c r="Q3131" s="357"/>
      <c r="R3131" s="358"/>
    </row>
    <row r="3132" spans="1:22" ht="45" customHeight="1">
      <c r="A3132" s="313"/>
      <c r="B3132" s="398"/>
      <c r="C3132" s="25" t="s">
        <v>66</v>
      </c>
      <c r="D3132" s="361" t="str">
        <f>IF('様式第６号(2)'!T439="","",'様式第６号(2)'!T439)</f>
        <v/>
      </c>
      <c r="E3132" s="361" t="str">
        <f>IF('様式第６号(3)'!W432="","",'様式第６号(3)'!W432)</f>
        <v/>
      </c>
      <c r="F3132" s="363" t="str">
        <f>IF(OR(D3132="",E3132=""),"",D3132+E3132)</f>
        <v/>
      </c>
      <c r="G3132" s="365" t="str">
        <f>IF(F3132&lt;=F3140,D3132,"")</f>
        <v/>
      </c>
      <c r="H3132" s="367" t="str">
        <f>IF(F3132&lt;=F3140,E3132,"")</f>
        <v/>
      </c>
      <c r="I3132" s="369" t="str">
        <f>IF('様式第６号(2)'!V439="","",'様式第６号(2)'!V439)</f>
        <v/>
      </c>
      <c r="J3132" s="371" t="str">
        <f>IF('様式第６号(3)'!P432="","",'様式第６号(3)'!P432)</f>
        <v/>
      </c>
      <c r="K3132" s="389"/>
      <c r="L3132" s="389"/>
      <c r="M3132" s="393"/>
      <c r="N3132" s="394"/>
      <c r="O3132" s="353"/>
      <c r="P3132" s="353"/>
      <c r="Q3132" s="357"/>
      <c r="R3132" s="358"/>
    </row>
    <row r="3133" spans="1:22" ht="19.5" customHeight="1" thickBot="1">
      <c r="A3133" s="313"/>
      <c r="B3133" s="398"/>
      <c r="C3133" s="340"/>
      <c r="D3133" s="362"/>
      <c r="E3133" s="362"/>
      <c r="F3133" s="364"/>
      <c r="G3133" s="366"/>
      <c r="H3133" s="368"/>
      <c r="I3133" s="370"/>
      <c r="J3133" s="372"/>
      <c r="K3133" s="390"/>
      <c r="L3133" s="390"/>
      <c r="M3133" s="395"/>
      <c r="N3133" s="396"/>
      <c r="O3133" s="354"/>
      <c r="P3133" s="354"/>
      <c r="Q3133" s="359"/>
      <c r="R3133" s="360"/>
    </row>
    <row r="3134" spans="1:22" ht="28.5" customHeight="1" thickBot="1">
      <c r="A3134" s="313"/>
      <c r="B3134" s="398"/>
      <c r="C3134" s="341"/>
      <c r="D3134" s="12" t="s">
        <v>11</v>
      </c>
      <c r="E3134" s="12" t="s">
        <v>12</v>
      </c>
      <c r="F3134" s="26" t="s">
        <v>13</v>
      </c>
      <c r="G3134" s="334" t="s">
        <v>67</v>
      </c>
      <c r="H3134" s="335"/>
      <c r="I3134" s="42" t="s">
        <v>68</v>
      </c>
      <c r="J3134" s="27" t="s">
        <v>69</v>
      </c>
      <c r="K3134" s="342" t="s">
        <v>70</v>
      </c>
      <c r="L3134" s="342"/>
      <c r="M3134" s="342"/>
      <c r="N3134" s="335"/>
    </row>
    <row r="3135" spans="1:22" ht="41.25" customHeight="1" thickBot="1">
      <c r="A3135" s="313"/>
      <c r="B3135" s="343" t="str">
        <f>IF('様式第６号(2)'!D439="","",'様式第６号(2)'!D439)</f>
        <v/>
      </c>
      <c r="C3135" s="341"/>
      <c r="D3135" s="313" t="s">
        <v>71</v>
      </c>
      <c r="E3135" s="313" t="s">
        <v>72</v>
      </c>
      <c r="F3135" s="315" t="s">
        <v>73</v>
      </c>
      <c r="G3135" s="42" t="s">
        <v>74</v>
      </c>
      <c r="H3135" s="27" t="s">
        <v>75</v>
      </c>
      <c r="I3135" s="42" t="s">
        <v>74</v>
      </c>
      <c r="J3135" s="27" t="s">
        <v>75</v>
      </c>
      <c r="K3135" s="345" t="s">
        <v>57</v>
      </c>
      <c r="L3135" s="346"/>
      <c r="M3135" s="347" t="s">
        <v>76</v>
      </c>
      <c r="N3135" s="346"/>
      <c r="O3135" s="28"/>
      <c r="P3135" s="4"/>
      <c r="Q3135" s="4"/>
    </row>
    <row r="3136" spans="1:22" ht="18.75" customHeight="1">
      <c r="A3136" s="313"/>
      <c r="B3136" s="343"/>
      <c r="C3136" s="29" t="s">
        <v>78</v>
      </c>
      <c r="D3136" s="313"/>
      <c r="E3136" s="313"/>
      <c r="F3136" s="315"/>
      <c r="G3136" s="348" t="s">
        <v>79</v>
      </c>
      <c r="H3136" s="384" t="s">
        <v>80</v>
      </c>
      <c r="I3136" s="387" t="str">
        <f>IF(E3140="","",MIN(G3132,G3140)+SUM(I3132))</f>
        <v/>
      </c>
      <c r="J3136" s="333" t="str">
        <f>IF(E3140="","",MIN(H3132,H3140)+SUM(J3132))</f>
        <v/>
      </c>
      <c r="K3136" s="373" t="str">
        <f>IF('様式第６号(2)'!AB439="","",'様式第６号(2)'!AB439)</f>
        <v/>
      </c>
      <c r="L3136" s="373"/>
      <c r="M3136" s="375" t="str">
        <f>IF('様式第６号(3)'!V432="","",'様式第６号(3)'!V432)</f>
        <v/>
      </c>
      <c r="N3136" s="376"/>
      <c r="P3136" s="4"/>
      <c r="Q3136" s="4"/>
    </row>
    <row r="3137" spans="1:22" ht="19.5" customHeight="1" thickBot="1">
      <c r="A3137" s="313"/>
      <c r="B3137" s="343"/>
      <c r="C3137" s="379" t="str">
        <f>IFERROR(C3133/C3129,"")</f>
        <v/>
      </c>
      <c r="D3137" s="313"/>
      <c r="E3137" s="313"/>
      <c r="F3137" s="315"/>
      <c r="G3137" s="349"/>
      <c r="H3137" s="385"/>
      <c r="I3137" s="328"/>
      <c r="J3137" s="330"/>
      <c r="K3137" s="373"/>
      <c r="L3137" s="373"/>
      <c r="M3137" s="375"/>
      <c r="N3137" s="376"/>
      <c r="P3137" s="4"/>
      <c r="Q3137" s="4"/>
    </row>
    <row r="3138" spans="1:22" ht="15.75" customHeight="1">
      <c r="A3138" s="313"/>
      <c r="B3138" s="343"/>
      <c r="C3138" s="380"/>
      <c r="D3138" s="313"/>
      <c r="E3138" s="313"/>
      <c r="F3138" s="315"/>
      <c r="G3138" s="349"/>
      <c r="H3138" s="385"/>
      <c r="I3138" s="30" t="s">
        <v>35</v>
      </c>
      <c r="J3138" s="31" t="s">
        <v>35</v>
      </c>
      <c r="K3138" s="373"/>
      <c r="L3138" s="373"/>
      <c r="M3138" s="375"/>
      <c r="N3138" s="376"/>
      <c r="P3138" s="4"/>
      <c r="Q3138" s="4"/>
    </row>
    <row r="3139" spans="1:22" ht="18.75" customHeight="1" thickBot="1">
      <c r="A3139" s="313"/>
      <c r="B3139" s="343"/>
      <c r="C3139" s="32" t="s">
        <v>82</v>
      </c>
      <c r="D3139" s="314"/>
      <c r="E3139" s="314"/>
      <c r="F3139" s="316"/>
      <c r="G3139" s="350"/>
      <c r="H3139" s="386"/>
      <c r="I3139" s="54">
        <f>'様式第６号(2)'!$I$18</f>
        <v>0</v>
      </c>
      <c r="J3139" s="55">
        <f>'様式第６号(3)'!$I$18</f>
        <v>0</v>
      </c>
      <c r="K3139" s="373"/>
      <c r="L3139" s="373"/>
      <c r="M3139" s="375"/>
      <c r="N3139" s="376"/>
      <c r="P3139" s="4"/>
      <c r="Q3139" s="4"/>
    </row>
    <row r="3140" spans="1:22" ht="45" customHeight="1">
      <c r="A3140" s="313"/>
      <c r="B3140" s="343"/>
      <c r="C3140" s="379" t="str">
        <f>IF(OR(C3129="",C3133=""),"",IF(AND(C3137&gt;=0.85,C3137&lt;=1.15),"○","×"))</f>
        <v/>
      </c>
      <c r="D3140" s="382" t="str">
        <f>IF(C3129="","",C3129)</f>
        <v/>
      </c>
      <c r="E3140" s="336"/>
      <c r="F3140" s="338" t="str">
        <f>IFERROR(D3140*E3140,"")</f>
        <v/>
      </c>
      <c r="G3140" s="327" t="str">
        <f>IF(F3140&lt;F3132,ROUNDUP(F3140*D3132/ F3132,0),"")</f>
        <v/>
      </c>
      <c r="H3140" s="329" t="str">
        <f>IF(F3140&lt;F3132,ROUNDUP(F3140*E3132/ F3132,0),"")</f>
        <v/>
      </c>
      <c r="I3140" s="331" t="str">
        <f>IFERROR(ROUNDUP(I3136*I3139,0),"")</f>
        <v/>
      </c>
      <c r="J3140" s="333" t="str">
        <f>IFERROR(ROUNDUP(J3136*J3139,0),"")</f>
        <v/>
      </c>
      <c r="K3140" s="373"/>
      <c r="L3140" s="373"/>
      <c r="M3140" s="375"/>
      <c r="N3140" s="376"/>
      <c r="P3140" s="4"/>
      <c r="Q3140" s="4"/>
    </row>
    <row r="3141" spans="1:22" ht="19.5" customHeight="1" thickBot="1">
      <c r="A3141" s="314"/>
      <c r="B3141" s="344"/>
      <c r="C3141" s="381"/>
      <c r="D3141" s="383"/>
      <c r="E3141" s="337"/>
      <c r="F3141" s="339"/>
      <c r="G3141" s="328"/>
      <c r="H3141" s="330"/>
      <c r="I3141" s="332"/>
      <c r="J3141" s="330"/>
      <c r="K3141" s="374"/>
      <c r="L3141" s="374"/>
      <c r="M3141" s="377"/>
      <c r="N3141" s="378"/>
      <c r="P3141" s="33"/>
      <c r="Q3141" s="34"/>
      <c r="R3141" s="34"/>
    </row>
    <row r="3142" spans="1:22" ht="24" customHeight="1" thickBot="1">
      <c r="A3142" s="10" t="s">
        <v>108</v>
      </c>
      <c r="B3142" s="11" t="s">
        <v>84</v>
      </c>
      <c r="C3142" s="12" t="s">
        <v>7</v>
      </c>
      <c r="D3142" s="12" t="s">
        <v>8</v>
      </c>
      <c r="E3142" s="12" t="s">
        <v>9</v>
      </c>
      <c r="F3142" s="13" t="s">
        <v>10</v>
      </c>
      <c r="G3142" s="334" t="s">
        <v>44</v>
      </c>
      <c r="H3142" s="335"/>
      <c r="I3142" s="334" t="s">
        <v>45</v>
      </c>
      <c r="J3142" s="335"/>
      <c r="K3142" s="318" t="s">
        <v>46</v>
      </c>
      <c r="L3142" s="403"/>
      <c r="M3142" s="403"/>
      <c r="N3142" s="319"/>
      <c r="O3142" s="404" t="s">
        <v>47</v>
      </c>
      <c r="P3142" s="404"/>
      <c r="Q3142" s="404"/>
      <c r="R3142" s="346"/>
      <c r="T3142" s="14"/>
      <c r="U3142" s="14"/>
      <c r="V3142" s="14"/>
    </row>
    <row r="3143" spans="1:22" ht="31.5" customHeight="1" thickBot="1">
      <c r="A3143" s="313">
        <v>195</v>
      </c>
      <c r="B3143" s="15" t="s">
        <v>48</v>
      </c>
      <c r="C3143" s="11" t="s">
        <v>49</v>
      </c>
      <c r="D3143" s="313" t="s">
        <v>50</v>
      </c>
      <c r="E3143" s="313" t="s">
        <v>51</v>
      </c>
      <c r="F3143" s="315" t="s">
        <v>52</v>
      </c>
      <c r="G3143" s="16" t="s">
        <v>53</v>
      </c>
      <c r="H3143" s="17" t="s">
        <v>54</v>
      </c>
      <c r="I3143" s="18" t="s">
        <v>53</v>
      </c>
      <c r="J3143" s="17" t="s">
        <v>54</v>
      </c>
      <c r="K3143" s="317" t="s">
        <v>55</v>
      </c>
      <c r="L3143" s="318"/>
      <c r="M3143" s="320" t="s">
        <v>56</v>
      </c>
      <c r="N3143" s="317"/>
      <c r="O3143" s="321" t="s">
        <v>57</v>
      </c>
      <c r="P3143" s="321"/>
      <c r="Q3143" s="323" t="s">
        <v>58</v>
      </c>
      <c r="R3143" s="324"/>
      <c r="T3143" s="19"/>
      <c r="U3143" s="43"/>
      <c r="V3143" s="20"/>
    </row>
    <row r="3144" spans="1:22" ht="24" customHeight="1" thickBot="1">
      <c r="A3144" s="313"/>
      <c r="B3144" s="397" t="str">
        <f>IF('様式第６号(2)'!B441="","",'様式第６号(2)'!B441)</f>
        <v/>
      </c>
      <c r="C3144" s="21" t="s">
        <v>59</v>
      </c>
      <c r="D3144" s="313"/>
      <c r="E3144" s="313"/>
      <c r="F3144" s="315"/>
      <c r="G3144" s="348" t="s">
        <v>60</v>
      </c>
      <c r="H3144" s="399" t="s">
        <v>61</v>
      </c>
      <c r="I3144" s="400" t="s">
        <v>62</v>
      </c>
      <c r="J3144" s="384" t="s">
        <v>63</v>
      </c>
      <c r="K3144" s="319"/>
      <c r="L3144" s="318"/>
      <c r="M3144" s="320"/>
      <c r="N3144" s="317"/>
      <c r="O3144" s="322"/>
      <c r="P3144" s="322"/>
      <c r="Q3144" s="325"/>
      <c r="R3144" s="326"/>
    </row>
    <row r="3145" spans="1:22" ht="17.25" customHeight="1">
      <c r="A3145" s="313"/>
      <c r="B3145" s="398"/>
      <c r="C3145" s="340"/>
      <c r="D3145" s="313"/>
      <c r="E3145" s="313"/>
      <c r="F3145" s="315"/>
      <c r="G3145" s="349"/>
      <c r="H3145" s="385"/>
      <c r="I3145" s="401"/>
      <c r="J3145" s="385"/>
      <c r="K3145" s="388" t="str">
        <f>IFERROR((IF((I3156+J3156)&gt;12000*E3156,ROUNDUP(12000*E3156*I3156/(I3156+J3156),0),"")),"")</f>
        <v/>
      </c>
      <c r="L3145" s="388"/>
      <c r="M3145" s="391" t="str">
        <f>IFERROR((IF((I3156+J3156)&gt;12000*E3156,ROUNDUP(12000*E3156*J3156/(I3156+J3156),0),"")),"")</f>
        <v/>
      </c>
      <c r="N3145" s="392"/>
      <c r="O3145" s="351" t="str">
        <f>IF(AND(I3156="",K3145=""),"",MIN(I3156,K3145)+K3152)</f>
        <v/>
      </c>
      <c r="P3145" s="352"/>
      <c r="Q3145" s="355" t="str">
        <f>IF(AND(J3156="",M3145=""),"",MIN(J3156,M3145)+M3152)</f>
        <v/>
      </c>
      <c r="R3145" s="356"/>
    </row>
    <row r="3146" spans="1:22" ht="15.75" customHeight="1">
      <c r="A3146" s="313"/>
      <c r="B3146" s="398"/>
      <c r="C3146" s="341"/>
      <c r="D3146" s="313"/>
      <c r="E3146" s="313"/>
      <c r="F3146" s="315"/>
      <c r="G3146" s="349"/>
      <c r="H3146" s="385"/>
      <c r="I3146" s="401"/>
      <c r="J3146" s="385"/>
      <c r="K3146" s="389"/>
      <c r="L3146" s="389"/>
      <c r="M3146" s="393"/>
      <c r="N3146" s="394"/>
      <c r="O3146" s="353"/>
      <c r="P3146" s="353"/>
      <c r="Q3146" s="357"/>
      <c r="R3146" s="358"/>
    </row>
    <row r="3147" spans="1:22" ht="19.5" customHeight="1" thickBot="1">
      <c r="A3147" s="313"/>
      <c r="B3147" s="398"/>
      <c r="C3147" s="341"/>
      <c r="D3147" s="314"/>
      <c r="E3147" s="314"/>
      <c r="F3147" s="316"/>
      <c r="G3147" s="350"/>
      <c r="H3147" s="386"/>
      <c r="I3147" s="402"/>
      <c r="J3147" s="386"/>
      <c r="K3147" s="389"/>
      <c r="L3147" s="389"/>
      <c r="M3147" s="393"/>
      <c r="N3147" s="394"/>
      <c r="O3147" s="353"/>
      <c r="P3147" s="353"/>
      <c r="Q3147" s="357"/>
      <c r="R3147" s="358"/>
    </row>
    <row r="3148" spans="1:22" ht="45" customHeight="1">
      <c r="A3148" s="313"/>
      <c r="B3148" s="398"/>
      <c r="C3148" s="25" t="s">
        <v>66</v>
      </c>
      <c r="D3148" s="361" t="str">
        <f>IF('様式第６号(2)'!T441="","",'様式第６号(2)'!T441)</f>
        <v/>
      </c>
      <c r="E3148" s="361" t="str">
        <f>IF('様式第６号(3)'!W434="","",'様式第６号(3)'!W434)</f>
        <v/>
      </c>
      <c r="F3148" s="363" t="str">
        <f>IF(OR(D3148="",E3148=""),"",D3148+E3148)</f>
        <v/>
      </c>
      <c r="G3148" s="365" t="str">
        <f>IF(F3148&lt;=F3156,D3148,"")</f>
        <v/>
      </c>
      <c r="H3148" s="367" t="str">
        <f>IF(F3148&lt;=F3156,E3148,"")</f>
        <v/>
      </c>
      <c r="I3148" s="369" t="str">
        <f>IF('様式第６号(2)'!V441="","",'様式第６号(2)'!V441)</f>
        <v/>
      </c>
      <c r="J3148" s="371" t="str">
        <f>IF('様式第６号(3)'!P434="","",'様式第６号(3)'!P434)</f>
        <v/>
      </c>
      <c r="K3148" s="389"/>
      <c r="L3148" s="389"/>
      <c r="M3148" s="393"/>
      <c r="N3148" s="394"/>
      <c r="O3148" s="353"/>
      <c r="P3148" s="353"/>
      <c r="Q3148" s="357"/>
      <c r="R3148" s="358"/>
    </row>
    <row r="3149" spans="1:22" ht="19.5" customHeight="1" thickBot="1">
      <c r="A3149" s="313"/>
      <c r="B3149" s="398"/>
      <c r="C3149" s="340"/>
      <c r="D3149" s="362"/>
      <c r="E3149" s="362"/>
      <c r="F3149" s="364"/>
      <c r="G3149" s="366"/>
      <c r="H3149" s="368"/>
      <c r="I3149" s="370"/>
      <c r="J3149" s="372"/>
      <c r="K3149" s="390"/>
      <c r="L3149" s="390"/>
      <c r="M3149" s="395"/>
      <c r="N3149" s="396"/>
      <c r="O3149" s="354"/>
      <c r="P3149" s="354"/>
      <c r="Q3149" s="359"/>
      <c r="R3149" s="360"/>
    </row>
    <row r="3150" spans="1:22" ht="28.5" customHeight="1" thickBot="1">
      <c r="A3150" s="313"/>
      <c r="B3150" s="398"/>
      <c r="C3150" s="341"/>
      <c r="D3150" s="12" t="s">
        <v>11</v>
      </c>
      <c r="E3150" s="12" t="s">
        <v>12</v>
      </c>
      <c r="F3150" s="26" t="s">
        <v>13</v>
      </c>
      <c r="G3150" s="334" t="s">
        <v>67</v>
      </c>
      <c r="H3150" s="335"/>
      <c r="I3150" s="42" t="s">
        <v>68</v>
      </c>
      <c r="J3150" s="27" t="s">
        <v>69</v>
      </c>
      <c r="K3150" s="342" t="s">
        <v>70</v>
      </c>
      <c r="L3150" s="342"/>
      <c r="M3150" s="342"/>
      <c r="N3150" s="335"/>
    </row>
    <row r="3151" spans="1:22" ht="41.25" customHeight="1" thickBot="1">
      <c r="A3151" s="313"/>
      <c r="B3151" s="343" t="str">
        <f>IF('様式第６号(2)'!D441="","",'様式第６号(2)'!D441)</f>
        <v/>
      </c>
      <c r="C3151" s="341"/>
      <c r="D3151" s="313" t="s">
        <v>71</v>
      </c>
      <c r="E3151" s="313" t="s">
        <v>72</v>
      </c>
      <c r="F3151" s="315" t="s">
        <v>73</v>
      </c>
      <c r="G3151" s="42" t="s">
        <v>74</v>
      </c>
      <c r="H3151" s="27" t="s">
        <v>75</v>
      </c>
      <c r="I3151" s="42" t="s">
        <v>74</v>
      </c>
      <c r="J3151" s="27" t="s">
        <v>75</v>
      </c>
      <c r="K3151" s="345" t="s">
        <v>57</v>
      </c>
      <c r="L3151" s="346"/>
      <c r="M3151" s="347" t="s">
        <v>76</v>
      </c>
      <c r="N3151" s="346"/>
      <c r="O3151" s="28"/>
      <c r="P3151" s="4"/>
      <c r="Q3151" s="4"/>
    </row>
    <row r="3152" spans="1:22" ht="18.75" customHeight="1">
      <c r="A3152" s="313"/>
      <c r="B3152" s="343"/>
      <c r="C3152" s="29" t="s">
        <v>78</v>
      </c>
      <c r="D3152" s="313"/>
      <c r="E3152" s="313"/>
      <c r="F3152" s="315"/>
      <c r="G3152" s="348" t="s">
        <v>79</v>
      </c>
      <c r="H3152" s="384" t="s">
        <v>80</v>
      </c>
      <c r="I3152" s="387" t="str">
        <f>IF(E3156="","",MIN(G3148,G3156)+SUM(I3148))</f>
        <v/>
      </c>
      <c r="J3152" s="333" t="str">
        <f>IF(E3156="","",MIN(H3148,H3156)+SUM(J3148))</f>
        <v/>
      </c>
      <c r="K3152" s="373" t="str">
        <f>IF('様式第６号(2)'!AB441="","",'様式第６号(2)'!AB441)</f>
        <v/>
      </c>
      <c r="L3152" s="373"/>
      <c r="M3152" s="375" t="str">
        <f>IF('様式第６号(3)'!V434="","",'様式第６号(3)'!V434)</f>
        <v/>
      </c>
      <c r="N3152" s="376"/>
      <c r="P3152" s="4"/>
      <c r="Q3152" s="4"/>
    </row>
    <row r="3153" spans="1:22" ht="19.5" customHeight="1" thickBot="1">
      <c r="A3153" s="313"/>
      <c r="B3153" s="343"/>
      <c r="C3153" s="379" t="str">
        <f>IFERROR(C3149/C3145,"")</f>
        <v/>
      </c>
      <c r="D3153" s="313"/>
      <c r="E3153" s="313"/>
      <c r="F3153" s="315"/>
      <c r="G3153" s="349"/>
      <c r="H3153" s="385"/>
      <c r="I3153" s="328"/>
      <c r="J3153" s="330"/>
      <c r="K3153" s="373"/>
      <c r="L3153" s="373"/>
      <c r="M3153" s="375"/>
      <c r="N3153" s="376"/>
      <c r="P3153" s="4"/>
      <c r="Q3153" s="4"/>
    </row>
    <row r="3154" spans="1:22" ht="15.75" customHeight="1">
      <c r="A3154" s="313"/>
      <c r="B3154" s="343"/>
      <c r="C3154" s="380"/>
      <c r="D3154" s="313"/>
      <c r="E3154" s="313"/>
      <c r="F3154" s="315"/>
      <c r="G3154" s="349"/>
      <c r="H3154" s="385"/>
      <c r="I3154" s="30" t="s">
        <v>35</v>
      </c>
      <c r="J3154" s="31" t="s">
        <v>35</v>
      </c>
      <c r="K3154" s="373"/>
      <c r="L3154" s="373"/>
      <c r="M3154" s="375"/>
      <c r="N3154" s="376"/>
      <c r="P3154" s="4"/>
      <c r="Q3154" s="4"/>
    </row>
    <row r="3155" spans="1:22" ht="18.75" customHeight="1" thickBot="1">
      <c r="A3155" s="313"/>
      <c r="B3155" s="343"/>
      <c r="C3155" s="32" t="s">
        <v>82</v>
      </c>
      <c r="D3155" s="314"/>
      <c r="E3155" s="314"/>
      <c r="F3155" s="316"/>
      <c r="G3155" s="350"/>
      <c r="H3155" s="386"/>
      <c r="I3155" s="54">
        <f>'様式第６号(2)'!$I$18</f>
        <v>0</v>
      </c>
      <c r="J3155" s="55">
        <f>'様式第６号(3)'!$I$18</f>
        <v>0</v>
      </c>
      <c r="K3155" s="373"/>
      <c r="L3155" s="373"/>
      <c r="M3155" s="375"/>
      <c r="N3155" s="376"/>
      <c r="P3155" s="4"/>
      <c r="Q3155" s="4"/>
    </row>
    <row r="3156" spans="1:22" ht="45" customHeight="1">
      <c r="A3156" s="313"/>
      <c r="B3156" s="343"/>
      <c r="C3156" s="379" t="str">
        <f>IF(OR(C3145="",C3149=""),"",IF(AND(C3153&gt;=0.85,C3153&lt;=1.15),"○","×"))</f>
        <v/>
      </c>
      <c r="D3156" s="382" t="str">
        <f>IF(C3145="","",C3145)</f>
        <v/>
      </c>
      <c r="E3156" s="336"/>
      <c r="F3156" s="338" t="str">
        <f>IFERROR(D3156*E3156,"")</f>
        <v/>
      </c>
      <c r="G3156" s="327" t="str">
        <f>IF(F3156&lt;F3148,ROUNDUP(F3156*D3148/ F3148,0),"")</f>
        <v/>
      </c>
      <c r="H3156" s="329" t="str">
        <f>IF(F3156&lt;F3148,ROUNDUP(F3156*E3148/ F3148,0),"")</f>
        <v/>
      </c>
      <c r="I3156" s="331" t="str">
        <f>IFERROR(ROUNDUP(I3152*I3155,0),"")</f>
        <v/>
      </c>
      <c r="J3156" s="333" t="str">
        <f>IFERROR(ROUNDUP(J3152*J3155,0),"")</f>
        <v/>
      </c>
      <c r="K3156" s="373"/>
      <c r="L3156" s="373"/>
      <c r="M3156" s="375"/>
      <c r="N3156" s="376"/>
      <c r="P3156" s="4"/>
      <c r="Q3156" s="4"/>
    </row>
    <row r="3157" spans="1:22" ht="19.5" customHeight="1" thickBot="1">
      <c r="A3157" s="314"/>
      <c r="B3157" s="344"/>
      <c r="C3157" s="381"/>
      <c r="D3157" s="383"/>
      <c r="E3157" s="337"/>
      <c r="F3157" s="339"/>
      <c r="G3157" s="328"/>
      <c r="H3157" s="330"/>
      <c r="I3157" s="332"/>
      <c r="J3157" s="330"/>
      <c r="K3157" s="374"/>
      <c r="L3157" s="374"/>
      <c r="M3157" s="377"/>
      <c r="N3157" s="378"/>
      <c r="P3157" s="33"/>
      <c r="Q3157" s="34"/>
      <c r="R3157" s="34"/>
    </row>
    <row r="3158" spans="1:22" ht="24" customHeight="1" thickBot="1">
      <c r="A3158" s="10" t="s">
        <v>108</v>
      </c>
      <c r="B3158" s="11" t="s">
        <v>84</v>
      </c>
      <c r="C3158" s="12" t="s">
        <v>7</v>
      </c>
      <c r="D3158" s="12" t="s">
        <v>8</v>
      </c>
      <c r="E3158" s="12" t="s">
        <v>9</v>
      </c>
      <c r="F3158" s="13" t="s">
        <v>10</v>
      </c>
      <c r="G3158" s="334" t="s">
        <v>44</v>
      </c>
      <c r="H3158" s="335"/>
      <c r="I3158" s="334" t="s">
        <v>45</v>
      </c>
      <c r="J3158" s="335"/>
      <c r="K3158" s="318" t="s">
        <v>46</v>
      </c>
      <c r="L3158" s="403"/>
      <c r="M3158" s="403"/>
      <c r="N3158" s="319"/>
      <c r="O3158" s="404" t="s">
        <v>47</v>
      </c>
      <c r="P3158" s="404"/>
      <c r="Q3158" s="404"/>
      <c r="R3158" s="346"/>
      <c r="T3158" s="14"/>
      <c r="U3158" s="14"/>
      <c r="V3158" s="14"/>
    </row>
    <row r="3159" spans="1:22" ht="31.5" customHeight="1" thickBot="1">
      <c r="A3159" s="313">
        <v>196</v>
      </c>
      <c r="B3159" s="15" t="s">
        <v>48</v>
      </c>
      <c r="C3159" s="11" t="s">
        <v>49</v>
      </c>
      <c r="D3159" s="313" t="s">
        <v>50</v>
      </c>
      <c r="E3159" s="313" t="s">
        <v>51</v>
      </c>
      <c r="F3159" s="315" t="s">
        <v>52</v>
      </c>
      <c r="G3159" s="16" t="s">
        <v>53</v>
      </c>
      <c r="H3159" s="17" t="s">
        <v>54</v>
      </c>
      <c r="I3159" s="18" t="s">
        <v>53</v>
      </c>
      <c r="J3159" s="17" t="s">
        <v>54</v>
      </c>
      <c r="K3159" s="317" t="s">
        <v>55</v>
      </c>
      <c r="L3159" s="318"/>
      <c r="M3159" s="320" t="s">
        <v>56</v>
      </c>
      <c r="N3159" s="317"/>
      <c r="O3159" s="321" t="s">
        <v>57</v>
      </c>
      <c r="P3159" s="321"/>
      <c r="Q3159" s="323" t="s">
        <v>58</v>
      </c>
      <c r="R3159" s="324"/>
      <c r="T3159" s="19"/>
      <c r="U3159" s="43"/>
      <c r="V3159" s="20"/>
    </row>
    <row r="3160" spans="1:22" ht="24" customHeight="1" thickBot="1">
      <c r="A3160" s="313"/>
      <c r="B3160" s="397" t="str">
        <f>IF('様式第６号(2)'!B443="","",'様式第６号(2)'!B443)</f>
        <v/>
      </c>
      <c r="C3160" s="21" t="s">
        <v>59</v>
      </c>
      <c r="D3160" s="313"/>
      <c r="E3160" s="313"/>
      <c r="F3160" s="315"/>
      <c r="G3160" s="348" t="s">
        <v>60</v>
      </c>
      <c r="H3160" s="399" t="s">
        <v>61</v>
      </c>
      <c r="I3160" s="400" t="s">
        <v>62</v>
      </c>
      <c r="J3160" s="384" t="s">
        <v>63</v>
      </c>
      <c r="K3160" s="319"/>
      <c r="L3160" s="318"/>
      <c r="M3160" s="320"/>
      <c r="N3160" s="317"/>
      <c r="O3160" s="322"/>
      <c r="P3160" s="322"/>
      <c r="Q3160" s="325"/>
      <c r="R3160" s="326"/>
    </row>
    <row r="3161" spans="1:22" ht="17.25" customHeight="1">
      <c r="A3161" s="313"/>
      <c r="B3161" s="398"/>
      <c r="C3161" s="340"/>
      <c r="D3161" s="313"/>
      <c r="E3161" s="313"/>
      <c r="F3161" s="315"/>
      <c r="G3161" s="349"/>
      <c r="H3161" s="385"/>
      <c r="I3161" s="401"/>
      <c r="J3161" s="385"/>
      <c r="K3161" s="388" t="str">
        <f>IFERROR((IF((I3172+J3172)&gt;12000*E3172,ROUNDUP(12000*E3172*I3172/(I3172+J3172),0),"")),"")</f>
        <v/>
      </c>
      <c r="L3161" s="388"/>
      <c r="M3161" s="391" t="str">
        <f>IFERROR((IF((I3172+J3172)&gt;12000*E3172,ROUNDUP(12000*E3172*J3172/(I3172+J3172),0),"")),"")</f>
        <v/>
      </c>
      <c r="N3161" s="392"/>
      <c r="O3161" s="351" t="str">
        <f>IF(AND(I3172="",K3161=""),"",MIN(I3172,K3161)+K3168)</f>
        <v/>
      </c>
      <c r="P3161" s="352"/>
      <c r="Q3161" s="355" t="str">
        <f>IF(AND(J3172="",M3161=""),"",MIN(J3172,M3161)+M3168)</f>
        <v/>
      </c>
      <c r="R3161" s="356"/>
    </row>
    <row r="3162" spans="1:22" ht="15.75" customHeight="1">
      <c r="A3162" s="313"/>
      <c r="B3162" s="398"/>
      <c r="C3162" s="341"/>
      <c r="D3162" s="313"/>
      <c r="E3162" s="313"/>
      <c r="F3162" s="315"/>
      <c r="G3162" s="349"/>
      <c r="H3162" s="385"/>
      <c r="I3162" s="401"/>
      <c r="J3162" s="385"/>
      <c r="K3162" s="389"/>
      <c r="L3162" s="389"/>
      <c r="M3162" s="393"/>
      <c r="N3162" s="394"/>
      <c r="O3162" s="353"/>
      <c r="P3162" s="353"/>
      <c r="Q3162" s="357"/>
      <c r="R3162" s="358"/>
    </row>
    <row r="3163" spans="1:22" ht="19.5" customHeight="1" thickBot="1">
      <c r="A3163" s="313"/>
      <c r="B3163" s="398"/>
      <c r="C3163" s="341"/>
      <c r="D3163" s="314"/>
      <c r="E3163" s="314"/>
      <c r="F3163" s="316"/>
      <c r="G3163" s="350"/>
      <c r="H3163" s="386"/>
      <c r="I3163" s="402"/>
      <c r="J3163" s="386"/>
      <c r="K3163" s="389"/>
      <c r="L3163" s="389"/>
      <c r="M3163" s="393"/>
      <c r="N3163" s="394"/>
      <c r="O3163" s="353"/>
      <c r="P3163" s="353"/>
      <c r="Q3163" s="357"/>
      <c r="R3163" s="358"/>
    </row>
    <row r="3164" spans="1:22" ht="45" customHeight="1">
      <c r="A3164" s="313"/>
      <c r="B3164" s="398"/>
      <c r="C3164" s="25" t="s">
        <v>66</v>
      </c>
      <c r="D3164" s="361" t="str">
        <f>IF('様式第６号(2)'!T443="","",'様式第６号(2)'!T443)</f>
        <v/>
      </c>
      <c r="E3164" s="361" t="str">
        <f>IF('様式第６号(3)'!W436="","",'様式第６号(3)'!W436)</f>
        <v/>
      </c>
      <c r="F3164" s="363" t="str">
        <f>IF(OR(D3164="",E3164=""),"",D3164+E3164)</f>
        <v/>
      </c>
      <c r="G3164" s="365" t="str">
        <f>IF(F3164&lt;=F3172,D3164,"")</f>
        <v/>
      </c>
      <c r="H3164" s="367" t="str">
        <f>IF(F3164&lt;=F3172,E3164,"")</f>
        <v/>
      </c>
      <c r="I3164" s="369" t="str">
        <f>IF('様式第６号(2)'!V443="","",'様式第６号(2)'!V443)</f>
        <v/>
      </c>
      <c r="J3164" s="371" t="str">
        <f>IF('様式第６号(3)'!P436="","",'様式第６号(3)'!P436)</f>
        <v/>
      </c>
      <c r="K3164" s="389"/>
      <c r="L3164" s="389"/>
      <c r="M3164" s="393"/>
      <c r="N3164" s="394"/>
      <c r="O3164" s="353"/>
      <c r="P3164" s="353"/>
      <c r="Q3164" s="357"/>
      <c r="R3164" s="358"/>
    </row>
    <row r="3165" spans="1:22" ht="19.5" customHeight="1" thickBot="1">
      <c r="A3165" s="313"/>
      <c r="B3165" s="398"/>
      <c r="C3165" s="340"/>
      <c r="D3165" s="362"/>
      <c r="E3165" s="362"/>
      <c r="F3165" s="364"/>
      <c r="G3165" s="366"/>
      <c r="H3165" s="368"/>
      <c r="I3165" s="370"/>
      <c r="J3165" s="372"/>
      <c r="K3165" s="390"/>
      <c r="L3165" s="390"/>
      <c r="M3165" s="395"/>
      <c r="N3165" s="396"/>
      <c r="O3165" s="354"/>
      <c r="P3165" s="354"/>
      <c r="Q3165" s="359"/>
      <c r="R3165" s="360"/>
    </row>
    <row r="3166" spans="1:22" ht="28.5" customHeight="1" thickBot="1">
      <c r="A3166" s="313"/>
      <c r="B3166" s="398"/>
      <c r="C3166" s="341"/>
      <c r="D3166" s="12" t="s">
        <v>11</v>
      </c>
      <c r="E3166" s="12" t="s">
        <v>12</v>
      </c>
      <c r="F3166" s="26" t="s">
        <v>13</v>
      </c>
      <c r="G3166" s="334" t="s">
        <v>67</v>
      </c>
      <c r="H3166" s="335"/>
      <c r="I3166" s="42" t="s">
        <v>68</v>
      </c>
      <c r="J3166" s="27" t="s">
        <v>69</v>
      </c>
      <c r="K3166" s="342" t="s">
        <v>70</v>
      </c>
      <c r="L3166" s="342"/>
      <c r="M3166" s="342"/>
      <c r="N3166" s="335"/>
    </row>
    <row r="3167" spans="1:22" ht="41.25" customHeight="1" thickBot="1">
      <c r="A3167" s="313"/>
      <c r="B3167" s="343" t="str">
        <f>IF('様式第６号(2)'!D443="","",'様式第６号(2)'!D443)</f>
        <v/>
      </c>
      <c r="C3167" s="341"/>
      <c r="D3167" s="313" t="s">
        <v>71</v>
      </c>
      <c r="E3167" s="313" t="s">
        <v>72</v>
      </c>
      <c r="F3167" s="315" t="s">
        <v>73</v>
      </c>
      <c r="G3167" s="42" t="s">
        <v>74</v>
      </c>
      <c r="H3167" s="27" t="s">
        <v>75</v>
      </c>
      <c r="I3167" s="42" t="s">
        <v>74</v>
      </c>
      <c r="J3167" s="27" t="s">
        <v>75</v>
      </c>
      <c r="K3167" s="345" t="s">
        <v>57</v>
      </c>
      <c r="L3167" s="346"/>
      <c r="M3167" s="347" t="s">
        <v>76</v>
      </c>
      <c r="N3167" s="346"/>
      <c r="O3167" s="28"/>
      <c r="P3167" s="4"/>
      <c r="Q3167" s="4"/>
      <c r="T3167" s="3"/>
      <c r="U3167" s="3"/>
      <c r="V3167" s="3"/>
    </row>
    <row r="3168" spans="1:22" ht="18.75" customHeight="1">
      <c r="A3168" s="313"/>
      <c r="B3168" s="343"/>
      <c r="C3168" s="29" t="s">
        <v>78</v>
      </c>
      <c r="D3168" s="313"/>
      <c r="E3168" s="313"/>
      <c r="F3168" s="315"/>
      <c r="G3168" s="348" t="s">
        <v>79</v>
      </c>
      <c r="H3168" s="384" t="s">
        <v>80</v>
      </c>
      <c r="I3168" s="387" t="str">
        <f>IF(E3172="","",MIN(G3164,G3172)+SUM(I3164))</f>
        <v/>
      </c>
      <c r="J3168" s="333" t="str">
        <f>IF(E3172="","",MIN(H3164,H3172)+SUM(J3164))</f>
        <v/>
      </c>
      <c r="K3168" s="373" t="str">
        <f>IF('様式第６号(2)'!AB443="","",'様式第６号(2)'!AB443)</f>
        <v/>
      </c>
      <c r="L3168" s="373"/>
      <c r="M3168" s="375" t="str">
        <f>IF('様式第６号(3)'!V436="","",'様式第６号(3)'!V436)</f>
        <v/>
      </c>
      <c r="N3168" s="376"/>
      <c r="P3168" s="4"/>
      <c r="Q3168" s="4"/>
      <c r="T3168" s="3"/>
      <c r="U3168" s="3"/>
      <c r="V3168" s="3"/>
    </row>
    <row r="3169" spans="1:22" ht="19.5" customHeight="1" thickBot="1">
      <c r="A3169" s="313"/>
      <c r="B3169" s="343"/>
      <c r="C3169" s="379" t="str">
        <f>IFERROR(C3165/C3161,"")</f>
        <v/>
      </c>
      <c r="D3169" s="313"/>
      <c r="E3169" s="313"/>
      <c r="F3169" s="315"/>
      <c r="G3169" s="349"/>
      <c r="H3169" s="385"/>
      <c r="I3169" s="328"/>
      <c r="J3169" s="330"/>
      <c r="K3169" s="373"/>
      <c r="L3169" s="373"/>
      <c r="M3169" s="375"/>
      <c r="N3169" s="376"/>
      <c r="P3169" s="4"/>
      <c r="Q3169" s="4"/>
      <c r="T3169" s="3"/>
      <c r="U3169" s="3"/>
      <c r="V3169" s="3"/>
    </row>
    <row r="3170" spans="1:22" ht="15.75" customHeight="1">
      <c r="A3170" s="313"/>
      <c r="B3170" s="343"/>
      <c r="C3170" s="380"/>
      <c r="D3170" s="313"/>
      <c r="E3170" s="313"/>
      <c r="F3170" s="315"/>
      <c r="G3170" s="349"/>
      <c r="H3170" s="385"/>
      <c r="I3170" s="30" t="s">
        <v>35</v>
      </c>
      <c r="J3170" s="31" t="s">
        <v>35</v>
      </c>
      <c r="K3170" s="373"/>
      <c r="L3170" s="373"/>
      <c r="M3170" s="375"/>
      <c r="N3170" s="376"/>
      <c r="P3170" s="4"/>
      <c r="Q3170" s="4"/>
      <c r="T3170" s="3"/>
      <c r="U3170" s="3"/>
      <c r="V3170" s="3"/>
    </row>
    <row r="3171" spans="1:22" ht="18.75" customHeight="1" thickBot="1">
      <c r="A3171" s="313"/>
      <c r="B3171" s="343"/>
      <c r="C3171" s="32" t="s">
        <v>82</v>
      </c>
      <c r="D3171" s="314"/>
      <c r="E3171" s="314"/>
      <c r="F3171" s="316"/>
      <c r="G3171" s="350"/>
      <c r="H3171" s="386"/>
      <c r="I3171" s="54">
        <f>'様式第６号(2)'!$I$18</f>
        <v>0</v>
      </c>
      <c r="J3171" s="55">
        <f>'様式第６号(3)'!$I$18</f>
        <v>0</v>
      </c>
      <c r="K3171" s="373"/>
      <c r="L3171" s="373"/>
      <c r="M3171" s="375"/>
      <c r="N3171" s="376"/>
      <c r="P3171" s="4"/>
      <c r="Q3171" s="4"/>
      <c r="T3171" s="3"/>
      <c r="U3171" s="3"/>
      <c r="V3171" s="3"/>
    </row>
    <row r="3172" spans="1:22" ht="45" customHeight="1">
      <c r="A3172" s="313"/>
      <c r="B3172" s="343"/>
      <c r="C3172" s="379" t="str">
        <f>IF(OR(C3161="",C3165=""),"",IF(AND(C3169&gt;=0.85,C3169&lt;=1.15),"○","×"))</f>
        <v/>
      </c>
      <c r="D3172" s="382" t="str">
        <f>IF(C3161="","",C3161)</f>
        <v/>
      </c>
      <c r="E3172" s="336"/>
      <c r="F3172" s="338" t="str">
        <f>IFERROR(D3172*E3172,"")</f>
        <v/>
      </c>
      <c r="G3172" s="327" t="str">
        <f>IF(F3172&lt;F3164,ROUNDUP(F3172*D3164/ F3164,0),"")</f>
        <v/>
      </c>
      <c r="H3172" s="329" t="str">
        <f>IF(F3172&lt;F3164,ROUNDUP(F3172*E3164/ F3164,0),"")</f>
        <v/>
      </c>
      <c r="I3172" s="331" t="str">
        <f>IFERROR(ROUNDUP(I3168*I3171,0),"")</f>
        <v/>
      </c>
      <c r="J3172" s="333" t="str">
        <f>IFERROR(ROUNDUP(J3168*J3171,0),"")</f>
        <v/>
      </c>
      <c r="K3172" s="373"/>
      <c r="L3172" s="373"/>
      <c r="M3172" s="375"/>
      <c r="N3172" s="376"/>
      <c r="P3172" s="4"/>
      <c r="Q3172" s="4"/>
      <c r="T3172" s="3"/>
      <c r="U3172" s="3"/>
      <c r="V3172" s="3"/>
    </row>
    <row r="3173" spans="1:22" ht="19.5" customHeight="1" thickBot="1">
      <c r="A3173" s="314"/>
      <c r="B3173" s="344"/>
      <c r="C3173" s="381"/>
      <c r="D3173" s="383"/>
      <c r="E3173" s="337"/>
      <c r="F3173" s="339"/>
      <c r="G3173" s="328"/>
      <c r="H3173" s="330"/>
      <c r="I3173" s="332"/>
      <c r="J3173" s="330"/>
      <c r="K3173" s="374"/>
      <c r="L3173" s="374"/>
      <c r="M3173" s="377"/>
      <c r="N3173" s="378"/>
      <c r="P3173" s="33"/>
      <c r="Q3173" s="34"/>
      <c r="R3173" s="34"/>
    </row>
    <row r="3174" spans="1:22" ht="24" customHeight="1" thickBot="1">
      <c r="A3174" s="10" t="s">
        <v>108</v>
      </c>
      <c r="B3174" s="11" t="s">
        <v>84</v>
      </c>
      <c r="C3174" s="12" t="s">
        <v>7</v>
      </c>
      <c r="D3174" s="12" t="s">
        <v>8</v>
      </c>
      <c r="E3174" s="12" t="s">
        <v>9</v>
      </c>
      <c r="F3174" s="13" t="s">
        <v>10</v>
      </c>
      <c r="G3174" s="334" t="s">
        <v>44</v>
      </c>
      <c r="H3174" s="335"/>
      <c r="I3174" s="334" t="s">
        <v>45</v>
      </c>
      <c r="J3174" s="335"/>
      <c r="K3174" s="318" t="s">
        <v>46</v>
      </c>
      <c r="L3174" s="403"/>
      <c r="M3174" s="403"/>
      <c r="N3174" s="319"/>
      <c r="O3174" s="404" t="s">
        <v>47</v>
      </c>
      <c r="P3174" s="404"/>
      <c r="Q3174" s="404"/>
      <c r="R3174" s="346"/>
      <c r="T3174" s="14"/>
      <c r="U3174" s="14"/>
      <c r="V3174" s="14"/>
    </row>
    <row r="3175" spans="1:22" ht="31.5" customHeight="1" thickBot="1">
      <c r="A3175" s="313">
        <v>197</v>
      </c>
      <c r="B3175" s="15" t="s">
        <v>48</v>
      </c>
      <c r="C3175" s="11" t="s">
        <v>49</v>
      </c>
      <c r="D3175" s="313" t="s">
        <v>50</v>
      </c>
      <c r="E3175" s="313" t="s">
        <v>51</v>
      </c>
      <c r="F3175" s="315" t="s">
        <v>52</v>
      </c>
      <c r="G3175" s="16" t="s">
        <v>53</v>
      </c>
      <c r="H3175" s="17" t="s">
        <v>54</v>
      </c>
      <c r="I3175" s="18" t="s">
        <v>53</v>
      </c>
      <c r="J3175" s="17" t="s">
        <v>54</v>
      </c>
      <c r="K3175" s="317" t="s">
        <v>55</v>
      </c>
      <c r="L3175" s="318"/>
      <c r="M3175" s="320" t="s">
        <v>56</v>
      </c>
      <c r="N3175" s="317"/>
      <c r="O3175" s="321" t="s">
        <v>57</v>
      </c>
      <c r="P3175" s="321"/>
      <c r="Q3175" s="323" t="s">
        <v>58</v>
      </c>
      <c r="R3175" s="324"/>
      <c r="T3175" s="19"/>
      <c r="U3175" s="43"/>
      <c r="V3175" s="20"/>
    </row>
    <row r="3176" spans="1:22" ht="24" customHeight="1" thickBot="1">
      <c r="A3176" s="313"/>
      <c r="B3176" s="397" t="str">
        <f>IF('様式第６号(2)'!B445="","",'様式第６号(2)'!B445)</f>
        <v/>
      </c>
      <c r="C3176" s="21" t="s">
        <v>59</v>
      </c>
      <c r="D3176" s="313"/>
      <c r="E3176" s="313"/>
      <c r="F3176" s="315"/>
      <c r="G3176" s="348" t="s">
        <v>60</v>
      </c>
      <c r="H3176" s="399" t="s">
        <v>61</v>
      </c>
      <c r="I3176" s="400" t="s">
        <v>62</v>
      </c>
      <c r="J3176" s="384" t="s">
        <v>63</v>
      </c>
      <c r="K3176" s="319"/>
      <c r="L3176" s="318"/>
      <c r="M3176" s="320"/>
      <c r="N3176" s="317"/>
      <c r="O3176" s="322"/>
      <c r="P3176" s="322"/>
      <c r="Q3176" s="325"/>
      <c r="R3176" s="326"/>
    </row>
    <row r="3177" spans="1:22" ht="17.25" customHeight="1">
      <c r="A3177" s="313"/>
      <c r="B3177" s="398"/>
      <c r="C3177" s="340"/>
      <c r="D3177" s="313"/>
      <c r="E3177" s="313"/>
      <c r="F3177" s="315"/>
      <c r="G3177" s="349"/>
      <c r="H3177" s="385"/>
      <c r="I3177" s="401"/>
      <c r="J3177" s="385"/>
      <c r="K3177" s="388" t="str">
        <f>IFERROR((IF((I3188+J3188)&gt;12000*E3188,ROUNDUP(12000*E3188*I3188/(I3188+J3188),0),"")),"")</f>
        <v/>
      </c>
      <c r="L3177" s="388"/>
      <c r="M3177" s="391" t="str">
        <f>IFERROR((IF((I3188+J3188)&gt;12000*E3188,ROUNDUP(12000*E3188*J3188/(I3188+J3188),0),"")),"")</f>
        <v/>
      </c>
      <c r="N3177" s="392"/>
      <c r="O3177" s="351" t="str">
        <f>IF(AND(I3188="",K3177=""),"",MIN(I3188,K3177)+K3184)</f>
        <v/>
      </c>
      <c r="P3177" s="352"/>
      <c r="Q3177" s="355" t="str">
        <f>IF(AND(J3188="",M3177=""),"",MIN(J3188,M3177)+M3184)</f>
        <v/>
      </c>
      <c r="R3177" s="356"/>
    </row>
    <row r="3178" spans="1:22" ht="15.75" customHeight="1">
      <c r="A3178" s="313"/>
      <c r="B3178" s="398"/>
      <c r="C3178" s="341"/>
      <c r="D3178" s="313"/>
      <c r="E3178" s="313"/>
      <c r="F3178" s="315"/>
      <c r="G3178" s="349"/>
      <c r="H3178" s="385"/>
      <c r="I3178" s="401"/>
      <c r="J3178" s="385"/>
      <c r="K3178" s="389"/>
      <c r="L3178" s="389"/>
      <c r="M3178" s="393"/>
      <c r="N3178" s="394"/>
      <c r="O3178" s="353"/>
      <c r="P3178" s="353"/>
      <c r="Q3178" s="357"/>
      <c r="R3178" s="358"/>
    </row>
    <row r="3179" spans="1:22" ht="19.5" customHeight="1" thickBot="1">
      <c r="A3179" s="313"/>
      <c r="B3179" s="398"/>
      <c r="C3179" s="341"/>
      <c r="D3179" s="314"/>
      <c r="E3179" s="314"/>
      <c r="F3179" s="316"/>
      <c r="G3179" s="350"/>
      <c r="H3179" s="386"/>
      <c r="I3179" s="402"/>
      <c r="J3179" s="386"/>
      <c r="K3179" s="389"/>
      <c r="L3179" s="389"/>
      <c r="M3179" s="393"/>
      <c r="N3179" s="394"/>
      <c r="O3179" s="353"/>
      <c r="P3179" s="353"/>
      <c r="Q3179" s="357"/>
      <c r="R3179" s="358"/>
    </row>
    <row r="3180" spans="1:22" ht="45" customHeight="1">
      <c r="A3180" s="313"/>
      <c r="B3180" s="398"/>
      <c r="C3180" s="25" t="s">
        <v>66</v>
      </c>
      <c r="D3180" s="361" t="str">
        <f>IF('様式第６号(2)'!T445="","",'様式第６号(2)'!T445)</f>
        <v/>
      </c>
      <c r="E3180" s="361" t="str">
        <f>IF('様式第６号(3)'!W438="","",'様式第６号(3)'!W438)</f>
        <v/>
      </c>
      <c r="F3180" s="363" t="str">
        <f>IF(OR(D3180="",E3180=""),"",D3180+E3180)</f>
        <v/>
      </c>
      <c r="G3180" s="365" t="str">
        <f>IF(F3180&lt;=F3188,D3180,"")</f>
        <v/>
      </c>
      <c r="H3180" s="367" t="str">
        <f>IF(F3180&lt;=F3188,E3180,"")</f>
        <v/>
      </c>
      <c r="I3180" s="369" t="str">
        <f>IF('様式第６号(2)'!V445="","",'様式第６号(2)'!V445)</f>
        <v/>
      </c>
      <c r="J3180" s="371" t="str">
        <f>IF('様式第６号(3)'!P438="","",'様式第６号(3)'!P438)</f>
        <v/>
      </c>
      <c r="K3180" s="389"/>
      <c r="L3180" s="389"/>
      <c r="M3180" s="393"/>
      <c r="N3180" s="394"/>
      <c r="O3180" s="353"/>
      <c r="P3180" s="353"/>
      <c r="Q3180" s="357"/>
      <c r="R3180" s="358"/>
    </row>
    <row r="3181" spans="1:22" ht="19.5" customHeight="1" thickBot="1">
      <c r="A3181" s="313"/>
      <c r="B3181" s="398"/>
      <c r="C3181" s="340"/>
      <c r="D3181" s="362"/>
      <c r="E3181" s="362"/>
      <c r="F3181" s="364"/>
      <c r="G3181" s="366"/>
      <c r="H3181" s="368"/>
      <c r="I3181" s="370"/>
      <c r="J3181" s="372"/>
      <c r="K3181" s="390"/>
      <c r="L3181" s="390"/>
      <c r="M3181" s="395"/>
      <c r="N3181" s="396"/>
      <c r="O3181" s="354"/>
      <c r="P3181" s="354"/>
      <c r="Q3181" s="359"/>
      <c r="R3181" s="360"/>
    </row>
    <row r="3182" spans="1:22" ht="28.5" customHeight="1" thickBot="1">
      <c r="A3182" s="313"/>
      <c r="B3182" s="398"/>
      <c r="C3182" s="341"/>
      <c r="D3182" s="12" t="s">
        <v>11</v>
      </c>
      <c r="E3182" s="12" t="s">
        <v>12</v>
      </c>
      <c r="F3182" s="26" t="s">
        <v>13</v>
      </c>
      <c r="G3182" s="334" t="s">
        <v>67</v>
      </c>
      <c r="H3182" s="335"/>
      <c r="I3182" s="42" t="s">
        <v>68</v>
      </c>
      <c r="J3182" s="27" t="s">
        <v>69</v>
      </c>
      <c r="K3182" s="342" t="s">
        <v>70</v>
      </c>
      <c r="L3182" s="342"/>
      <c r="M3182" s="342"/>
      <c r="N3182" s="335"/>
    </row>
    <row r="3183" spans="1:22" ht="41.25" customHeight="1" thickBot="1">
      <c r="A3183" s="313"/>
      <c r="B3183" s="343" t="str">
        <f>IF('様式第６号(2)'!D445="","",'様式第６号(2)'!D445)</f>
        <v/>
      </c>
      <c r="C3183" s="341"/>
      <c r="D3183" s="313" t="s">
        <v>71</v>
      </c>
      <c r="E3183" s="313" t="s">
        <v>72</v>
      </c>
      <c r="F3183" s="315" t="s">
        <v>73</v>
      </c>
      <c r="G3183" s="42" t="s">
        <v>74</v>
      </c>
      <c r="H3183" s="27" t="s">
        <v>75</v>
      </c>
      <c r="I3183" s="42" t="s">
        <v>74</v>
      </c>
      <c r="J3183" s="27" t="s">
        <v>75</v>
      </c>
      <c r="K3183" s="345" t="s">
        <v>57</v>
      </c>
      <c r="L3183" s="346"/>
      <c r="M3183" s="347" t="s">
        <v>76</v>
      </c>
      <c r="N3183" s="346"/>
      <c r="O3183" s="28"/>
      <c r="P3183" s="4"/>
      <c r="Q3183" s="4"/>
    </row>
    <row r="3184" spans="1:22" ht="18.75" customHeight="1">
      <c r="A3184" s="313"/>
      <c r="B3184" s="343"/>
      <c r="C3184" s="29" t="s">
        <v>78</v>
      </c>
      <c r="D3184" s="313"/>
      <c r="E3184" s="313"/>
      <c r="F3184" s="315"/>
      <c r="G3184" s="348" t="s">
        <v>79</v>
      </c>
      <c r="H3184" s="384" t="s">
        <v>80</v>
      </c>
      <c r="I3184" s="387" t="str">
        <f>IF(E3188="","",MIN(G3180,G3188)+SUM(I3180))</f>
        <v/>
      </c>
      <c r="J3184" s="333" t="str">
        <f>IF(E3188="","",MIN(H3180,H3188)+SUM(J3180))</f>
        <v/>
      </c>
      <c r="K3184" s="373" t="str">
        <f>IF('様式第６号(2)'!AB445="","",'様式第６号(2)'!AB445)</f>
        <v/>
      </c>
      <c r="L3184" s="373"/>
      <c r="M3184" s="375" t="str">
        <f>IF('様式第６号(3)'!V438="","",'様式第６号(3)'!V438)</f>
        <v/>
      </c>
      <c r="N3184" s="376"/>
      <c r="P3184" s="4"/>
      <c r="Q3184" s="4"/>
    </row>
    <row r="3185" spans="1:22" ht="19.5" customHeight="1" thickBot="1">
      <c r="A3185" s="313"/>
      <c r="B3185" s="343"/>
      <c r="C3185" s="379" t="str">
        <f>IFERROR(C3181/C3177,"")</f>
        <v/>
      </c>
      <c r="D3185" s="313"/>
      <c r="E3185" s="313"/>
      <c r="F3185" s="315"/>
      <c r="G3185" s="349"/>
      <c r="H3185" s="385"/>
      <c r="I3185" s="328"/>
      <c r="J3185" s="330"/>
      <c r="K3185" s="373"/>
      <c r="L3185" s="373"/>
      <c r="M3185" s="375"/>
      <c r="N3185" s="376"/>
      <c r="P3185" s="4"/>
      <c r="Q3185" s="4"/>
    </row>
    <row r="3186" spans="1:22" ht="15.75" customHeight="1">
      <c r="A3186" s="313"/>
      <c r="B3186" s="343"/>
      <c r="C3186" s="380"/>
      <c r="D3186" s="313"/>
      <c r="E3186" s="313"/>
      <c r="F3186" s="315"/>
      <c r="G3186" s="349"/>
      <c r="H3186" s="385"/>
      <c r="I3186" s="30" t="s">
        <v>35</v>
      </c>
      <c r="J3186" s="31" t="s">
        <v>35</v>
      </c>
      <c r="K3186" s="373"/>
      <c r="L3186" s="373"/>
      <c r="M3186" s="375"/>
      <c r="N3186" s="376"/>
      <c r="P3186" s="4"/>
      <c r="Q3186" s="4"/>
    </row>
    <row r="3187" spans="1:22" ht="18.75" customHeight="1" thickBot="1">
      <c r="A3187" s="313"/>
      <c r="B3187" s="343"/>
      <c r="C3187" s="32" t="s">
        <v>82</v>
      </c>
      <c r="D3187" s="314"/>
      <c r="E3187" s="314"/>
      <c r="F3187" s="316"/>
      <c r="G3187" s="350"/>
      <c r="H3187" s="386"/>
      <c r="I3187" s="54">
        <f>'様式第６号(2)'!$I$18</f>
        <v>0</v>
      </c>
      <c r="J3187" s="55">
        <f>'様式第６号(3)'!$I$18</f>
        <v>0</v>
      </c>
      <c r="K3187" s="373"/>
      <c r="L3187" s="373"/>
      <c r="M3187" s="375"/>
      <c r="N3187" s="376"/>
      <c r="P3187" s="4"/>
      <c r="Q3187" s="4"/>
    </row>
    <row r="3188" spans="1:22" ht="45" customHeight="1">
      <c r="A3188" s="313"/>
      <c r="B3188" s="343"/>
      <c r="C3188" s="379" t="str">
        <f>IF(OR(C3177="",C3181=""),"",IF(AND(C3185&gt;=0.85,C3185&lt;=1.15),"○","×"))</f>
        <v/>
      </c>
      <c r="D3188" s="382" t="str">
        <f>IF(C3177="","",C3177)</f>
        <v/>
      </c>
      <c r="E3188" s="336"/>
      <c r="F3188" s="338" t="str">
        <f>IFERROR(D3188*E3188,"")</f>
        <v/>
      </c>
      <c r="G3188" s="327" t="str">
        <f>IF(F3188&lt;F3180,ROUNDUP(F3188*D3180/ F3180,0),"")</f>
        <v/>
      </c>
      <c r="H3188" s="329" t="str">
        <f>IF(F3188&lt;F3180,ROUNDUP(F3188*E3180/ F3180,0),"")</f>
        <v/>
      </c>
      <c r="I3188" s="331" t="str">
        <f>IFERROR(ROUNDUP(I3184*I3187,0),"")</f>
        <v/>
      </c>
      <c r="J3188" s="333" t="str">
        <f>IFERROR(ROUNDUP(J3184*J3187,0),"")</f>
        <v/>
      </c>
      <c r="K3188" s="373"/>
      <c r="L3188" s="373"/>
      <c r="M3188" s="375"/>
      <c r="N3188" s="376"/>
      <c r="P3188" s="4"/>
      <c r="Q3188" s="4"/>
    </row>
    <row r="3189" spans="1:22" ht="19.5" customHeight="1" thickBot="1">
      <c r="A3189" s="314"/>
      <c r="B3189" s="344"/>
      <c r="C3189" s="381"/>
      <c r="D3189" s="383"/>
      <c r="E3189" s="337"/>
      <c r="F3189" s="339"/>
      <c r="G3189" s="328"/>
      <c r="H3189" s="330"/>
      <c r="I3189" s="332"/>
      <c r="J3189" s="330"/>
      <c r="K3189" s="374"/>
      <c r="L3189" s="374"/>
      <c r="M3189" s="377"/>
      <c r="N3189" s="378"/>
      <c r="P3189" s="33"/>
      <c r="Q3189" s="34"/>
      <c r="R3189" s="34"/>
    </row>
    <row r="3190" spans="1:22" ht="24" customHeight="1" thickBot="1">
      <c r="A3190" s="10" t="s">
        <v>108</v>
      </c>
      <c r="B3190" s="11" t="s">
        <v>84</v>
      </c>
      <c r="C3190" s="12" t="s">
        <v>7</v>
      </c>
      <c r="D3190" s="12" t="s">
        <v>8</v>
      </c>
      <c r="E3190" s="12" t="s">
        <v>9</v>
      </c>
      <c r="F3190" s="13" t="s">
        <v>10</v>
      </c>
      <c r="G3190" s="334" t="s">
        <v>44</v>
      </c>
      <c r="H3190" s="335"/>
      <c r="I3190" s="334" t="s">
        <v>45</v>
      </c>
      <c r="J3190" s="335"/>
      <c r="K3190" s="318" t="s">
        <v>46</v>
      </c>
      <c r="L3190" s="403"/>
      <c r="M3190" s="403"/>
      <c r="N3190" s="319"/>
      <c r="O3190" s="404" t="s">
        <v>47</v>
      </c>
      <c r="P3190" s="404"/>
      <c r="Q3190" s="404"/>
      <c r="R3190" s="346"/>
      <c r="T3190" s="14"/>
      <c r="U3190" s="14"/>
      <c r="V3190" s="14"/>
    </row>
    <row r="3191" spans="1:22" ht="31.5" customHeight="1" thickBot="1">
      <c r="A3191" s="313">
        <v>198</v>
      </c>
      <c r="B3191" s="15" t="s">
        <v>48</v>
      </c>
      <c r="C3191" s="11" t="s">
        <v>49</v>
      </c>
      <c r="D3191" s="313" t="s">
        <v>50</v>
      </c>
      <c r="E3191" s="313" t="s">
        <v>51</v>
      </c>
      <c r="F3191" s="315" t="s">
        <v>52</v>
      </c>
      <c r="G3191" s="16" t="s">
        <v>53</v>
      </c>
      <c r="H3191" s="17" t="s">
        <v>54</v>
      </c>
      <c r="I3191" s="18" t="s">
        <v>53</v>
      </c>
      <c r="J3191" s="17" t="s">
        <v>54</v>
      </c>
      <c r="K3191" s="317" t="s">
        <v>55</v>
      </c>
      <c r="L3191" s="318"/>
      <c r="M3191" s="320" t="s">
        <v>56</v>
      </c>
      <c r="N3191" s="317"/>
      <c r="O3191" s="321" t="s">
        <v>57</v>
      </c>
      <c r="P3191" s="321"/>
      <c r="Q3191" s="323" t="s">
        <v>58</v>
      </c>
      <c r="R3191" s="324"/>
      <c r="T3191" s="19"/>
      <c r="U3191" s="43"/>
      <c r="V3191" s="20"/>
    </row>
    <row r="3192" spans="1:22" ht="24" customHeight="1" thickBot="1">
      <c r="A3192" s="313"/>
      <c r="B3192" s="397" t="str">
        <f>IF('様式第６号(2)'!B447="","",'様式第６号(2)'!B447)</f>
        <v/>
      </c>
      <c r="C3192" s="21" t="s">
        <v>59</v>
      </c>
      <c r="D3192" s="313"/>
      <c r="E3192" s="313"/>
      <c r="F3192" s="315"/>
      <c r="G3192" s="348" t="s">
        <v>60</v>
      </c>
      <c r="H3192" s="399" t="s">
        <v>61</v>
      </c>
      <c r="I3192" s="400" t="s">
        <v>62</v>
      </c>
      <c r="J3192" s="384" t="s">
        <v>63</v>
      </c>
      <c r="K3192" s="319"/>
      <c r="L3192" s="318"/>
      <c r="M3192" s="320"/>
      <c r="N3192" s="317"/>
      <c r="O3192" s="322"/>
      <c r="P3192" s="322"/>
      <c r="Q3192" s="325"/>
      <c r="R3192" s="326"/>
    </row>
    <row r="3193" spans="1:22" ht="17.25" customHeight="1">
      <c r="A3193" s="313"/>
      <c r="B3193" s="398"/>
      <c r="C3193" s="340"/>
      <c r="D3193" s="313"/>
      <c r="E3193" s="313"/>
      <c r="F3193" s="315"/>
      <c r="G3193" s="349"/>
      <c r="H3193" s="385"/>
      <c r="I3193" s="401"/>
      <c r="J3193" s="385"/>
      <c r="K3193" s="388" t="str">
        <f>IFERROR((IF((I3204+J3204)&gt;12000*E3204,ROUNDUP(12000*E3204*I3204/(I3204+J3204),0),"")),"")</f>
        <v/>
      </c>
      <c r="L3193" s="388"/>
      <c r="M3193" s="391" t="str">
        <f>IFERROR((IF((I3204+J3204)&gt;12000*E3204,ROUNDUP(12000*E3204*J3204/(I3204+J3204),0),"")),"")</f>
        <v/>
      </c>
      <c r="N3193" s="392"/>
      <c r="O3193" s="351" t="str">
        <f>IF(AND(I3204="",K3193=""),"",MIN(I3204,K3193)+K3200)</f>
        <v/>
      </c>
      <c r="P3193" s="352"/>
      <c r="Q3193" s="355" t="str">
        <f>IF(AND(J3204="",M3193=""),"",MIN(J3204,M3193)+M3200)</f>
        <v/>
      </c>
      <c r="R3193" s="356"/>
    </row>
    <row r="3194" spans="1:22" ht="15.75" customHeight="1">
      <c r="A3194" s="313"/>
      <c r="B3194" s="398"/>
      <c r="C3194" s="341"/>
      <c r="D3194" s="313"/>
      <c r="E3194" s="313"/>
      <c r="F3194" s="315"/>
      <c r="G3194" s="349"/>
      <c r="H3194" s="385"/>
      <c r="I3194" s="401"/>
      <c r="J3194" s="385"/>
      <c r="K3194" s="389"/>
      <c r="L3194" s="389"/>
      <c r="M3194" s="393"/>
      <c r="N3194" s="394"/>
      <c r="O3194" s="353"/>
      <c r="P3194" s="353"/>
      <c r="Q3194" s="357"/>
      <c r="R3194" s="358"/>
    </row>
    <row r="3195" spans="1:22" ht="19.5" customHeight="1" thickBot="1">
      <c r="A3195" s="313"/>
      <c r="B3195" s="398"/>
      <c r="C3195" s="341"/>
      <c r="D3195" s="314"/>
      <c r="E3195" s="314"/>
      <c r="F3195" s="316"/>
      <c r="G3195" s="350"/>
      <c r="H3195" s="386"/>
      <c r="I3195" s="402"/>
      <c r="J3195" s="386"/>
      <c r="K3195" s="389"/>
      <c r="L3195" s="389"/>
      <c r="M3195" s="393"/>
      <c r="N3195" s="394"/>
      <c r="O3195" s="353"/>
      <c r="P3195" s="353"/>
      <c r="Q3195" s="357"/>
      <c r="R3195" s="358"/>
    </row>
    <row r="3196" spans="1:22" ht="45" customHeight="1">
      <c r="A3196" s="313"/>
      <c r="B3196" s="398"/>
      <c r="C3196" s="25" t="s">
        <v>66</v>
      </c>
      <c r="D3196" s="361" t="str">
        <f>IF('様式第６号(2)'!T447="","",'様式第６号(2)'!T447)</f>
        <v/>
      </c>
      <c r="E3196" s="361" t="str">
        <f>IF('様式第６号(3)'!W440="","",'様式第６号(3)'!W440)</f>
        <v/>
      </c>
      <c r="F3196" s="363" t="str">
        <f>IF(OR(D3196="",E3196=""),"",D3196+E3196)</f>
        <v/>
      </c>
      <c r="G3196" s="365" t="str">
        <f>IF(F3196&lt;=F3204,D3196,"")</f>
        <v/>
      </c>
      <c r="H3196" s="367" t="str">
        <f>IF(F3196&lt;=F3204,E3196,"")</f>
        <v/>
      </c>
      <c r="I3196" s="369" t="str">
        <f>IF('様式第６号(2)'!V447="","",'様式第６号(2)'!V447)</f>
        <v/>
      </c>
      <c r="J3196" s="371" t="str">
        <f>IF('様式第６号(3)'!P440="","",'様式第６号(3)'!P440)</f>
        <v/>
      </c>
      <c r="K3196" s="389"/>
      <c r="L3196" s="389"/>
      <c r="M3196" s="393"/>
      <c r="N3196" s="394"/>
      <c r="O3196" s="353"/>
      <c r="P3196" s="353"/>
      <c r="Q3196" s="357"/>
      <c r="R3196" s="358"/>
    </row>
    <row r="3197" spans="1:22" ht="19.5" customHeight="1" thickBot="1">
      <c r="A3197" s="313"/>
      <c r="B3197" s="398"/>
      <c r="C3197" s="340"/>
      <c r="D3197" s="362"/>
      <c r="E3197" s="362"/>
      <c r="F3197" s="364"/>
      <c r="G3197" s="366"/>
      <c r="H3197" s="368"/>
      <c r="I3197" s="370"/>
      <c r="J3197" s="372"/>
      <c r="K3197" s="390"/>
      <c r="L3197" s="390"/>
      <c r="M3197" s="395"/>
      <c r="N3197" s="396"/>
      <c r="O3197" s="354"/>
      <c r="P3197" s="354"/>
      <c r="Q3197" s="359"/>
      <c r="R3197" s="360"/>
    </row>
    <row r="3198" spans="1:22" ht="28.5" customHeight="1" thickBot="1">
      <c r="A3198" s="313"/>
      <c r="B3198" s="398"/>
      <c r="C3198" s="341"/>
      <c r="D3198" s="12" t="s">
        <v>11</v>
      </c>
      <c r="E3198" s="12" t="s">
        <v>12</v>
      </c>
      <c r="F3198" s="26" t="s">
        <v>13</v>
      </c>
      <c r="G3198" s="334" t="s">
        <v>67</v>
      </c>
      <c r="H3198" s="335"/>
      <c r="I3198" s="42" t="s">
        <v>68</v>
      </c>
      <c r="J3198" s="27" t="s">
        <v>69</v>
      </c>
      <c r="K3198" s="342" t="s">
        <v>70</v>
      </c>
      <c r="L3198" s="342"/>
      <c r="M3198" s="342"/>
      <c r="N3198" s="335"/>
    </row>
    <row r="3199" spans="1:22" ht="41.25" customHeight="1" thickBot="1">
      <c r="A3199" s="313"/>
      <c r="B3199" s="343" t="str">
        <f>IF('様式第６号(2)'!D447="","",'様式第６号(2)'!D447)</f>
        <v/>
      </c>
      <c r="C3199" s="341"/>
      <c r="D3199" s="313" t="s">
        <v>71</v>
      </c>
      <c r="E3199" s="313" t="s">
        <v>72</v>
      </c>
      <c r="F3199" s="315" t="s">
        <v>73</v>
      </c>
      <c r="G3199" s="42" t="s">
        <v>74</v>
      </c>
      <c r="H3199" s="27" t="s">
        <v>75</v>
      </c>
      <c r="I3199" s="42" t="s">
        <v>74</v>
      </c>
      <c r="J3199" s="27" t="s">
        <v>75</v>
      </c>
      <c r="K3199" s="345" t="s">
        <v>57</v>
      </c>
      <c r="L3199" s="346"/>
      <c r="M3199" s="347" t="s">
        <v>76</v>
      </c>
      <c r="N3199" s="346"/>
      <c r="O3199" s="28"/>
      <c r="P3199" s="4"/>
      <c r="Q3199" s="4"/>
    </row>
    <row r="3200" spans="1:22" ht="18.75" customHeight="1">
      <c r="A3200" s="313"/>
      <c r="B3200" s="343"/>
      <c r="C3200" s="29" t="s">
        <v>78</v>
      </c>
      <c r="D3200" s="313"/>
      <c r="E3200" s="313"/>
      <c r="F3200" s="315"/>
      <c r="G3200" s="348" t="s">
        <v>79</v>
      </c>
      <c r="H3200" s="384" t="s">
        <v>80</v>
      </c>
      <c r="I3200" s="387" t="str">
        <f>IF(E3204="","",MIN(G3196,G3204)+SUM(I3196))</f>
        <v/>
      </c>
      <c r="J3200" s="333" t="str">
        <f>IF(E3204="","",MIN(H3196,H3204)+SUM(J3196))</f>
        <v/>
      </c>
      <c r="K3200" s="373" t="str">
        <f>IF('様式第６号(2)'!AB447="","",'様式第６号(2)'!AB447)</f>
        <v/>
      </c>
      <c r="L3200" s="373"/>
      <c r="M3200" s="375" t="str">
        <f>IF('様式第６号(3)'!V440="","",'様式第６号(3)'!V440)</f>
        <v/>
      </c>
      <c r="N3200" s="376"/>
      <c r="P3200" s="4"/>
      <c r="Q3200" s="4"/>
    </row>
    <row r="3201" spans="1:22" ht="19.5" customHeight="1" thickBot="1">
      <c r="A3201" s="313"/>
      <c r="B3201" s="343"/>
      <c r="C3201" s="379" t="str">
        <f>IFERROR(C3197/C3193,"")</f>
        <v/>
      </c>
      <c r="D3201" s="313"/>
      <c r="E3201" s="313"/>
      <c r="F3201" s="315"/>
      <c r="G3201" s="349"/>
      <c r="H3201" s="385"/>
      <c r="I3201" s="328"/>
      <c r="J3201" s="330"/>
      <c r="K3201" s="373"/>
      <c r="L3201" s="373"/>
      <c r="M3201" s="375"/>
      <c r="N3201" s="376"/>
      <c r="P3201" s="4"/>
      <c r="Q3201" s="4"/>
    </row>
    <row r="3202" spans="1:22" ht="15.75" customHeight="1">
      <c r="A3202" s="313"/>
      <c r="B3202" s="343"/>
      <c r="C3202" s="380"/>
      <c r="D3202" s="313"/>
      <c r="E3202" s="313"/>
      <c r="F3202" s="315"/>
      <c r="G3202" s="349"/>
      <c r="H3202" s="385"/>
      <c r="I3202" s="30" t="s">
        <v>35</v>
      </c>
      <c r="J3202" s="31" t="s">
        <v>35</v>
      </c>
      <c r="K3202" s="373"/>
      <c r="L3202" s="373"/>
      <c r="M3202" s="375"/>
      <c r="N3202" s="376"/>
      <c r="P3202" s="4"/>
      <c r="Q3202" s="4"/>
    </row>
    <row r="3203" spans="1:22" ht="18.75" customHeight="1" thickBot="1">
      <c r="A3203" s="313"/>
      <c r="B3203" s="343"/>
      <c r="C3203" s="32" t="s">
        <v>82</v>
      </c>
      <c r="D3203" s="314"/>
      <c r="E3203" s="314"/>
      <c r="F3203" s="316"/>
      <c r="G3203" s="350"/>
      <c r="H3203" s="386"/>
      <c r="I3203" s="54">
        <f>'様式第６号(2)'!$I$18</f>
        <v>0</v>
      </c>
      <c r="J3203" s="55">
        <f>'様式第６号(3)'!$I$18</f>
        <v>0</v>
      </c>
      <c r="K3203" s="373"/>
      <c r="L3203" s="373"/>
      <c r="M3203" s="375"/>
      <c r="N3203" s="376"/>
      <c r="P3203" s="4"/>
      <c r="Q3203" s="4"/>
    </row>
    <row r="3204" spans="1:22" ht="45" customHeight="1">
      <c r="A3204" s="313"/>
      <c r="B3204" s="343"/>
      <c r="C3204" s="379" t="str">
        <f>IF(OR(C3193="",C3197=""),"",IF(AND(C3201&gt;=0.85,C3201&lt;=1.15),"○","×"))</f>
        <v/>
      </c>
      <c r="D3204" s="382" t="str">
        <f>IF(C3193="","",C3193)</f>
        <v/>
      </c>
      <c r="E3204" s="336"/>
      <c r="F3204" s="338" t="str">
        <f>IFERROR(D3204*E3204,"")</f>
        <v/>
      </c>
      <c r="G3204" s="327" t="str">
        <f>IF(F3204&lt;F3196,ROUNDUP(F3204*D3196/ F3196,0),"")</f>
        <v/>
      </c>
      <c r="H3204" s="329" t="str">
        <f>IF(F3204&lt;F3196,ROUNDUP(F3204*E3196/ F3196,0),"")</f>
        <v/>
      </c>
      <c r="I3204" s="331" t="str">
        <f>IFERROR(ROUNDUP(I3200*I3203,0),"")</f>
        <v/>
      </c>
      <c r="J3204" s="333" t="str">
        <f>IFERROR(ROUNDUP(J3200*J3203,0),"")</f>
        <v/>
      </c>
      <c r="K3204" s="373"/>
      <c r="L3204" s="373"/>
      <c r="M3204" s="375"/>
      <c r="N3204" s="376"/>
      <c r="P3204" s="4"/>
      <c r="Q3204" s="4"/>
    </row>
    <row r="3205" spans="1:22" ht="19.5" customHeight="1" thickBot="1">
      <c r="A3205" s="314"/>
      <c r="B3205" s="344"/>
      <c r="C3205" s="381"/>
      <c r="D3205" s="383"/>
      <c r="E3205" s="337"/>
      <c r="F3205" s="339"/>
      <c r="G3205" s="328"/>
      <c r="H3205" s="330"/>
      <c r="I3205" s="332"/>
      <c r="J3205" s="330"/>
      <c r="K3205" s="374"/>
      <c r="L3205" s="374"/>
      <c r="M3205" s="377"/>
      <c r="N3205" s="378"/>
      <c r="P3205" s="33"/>
      <c r="Q3205" s="34"/>
      <c r="R3205" s="34"/>
    </row>
    <row r="3206" spans="1:22" ht="24" customHeight="1" thickBot="1">
      <c r="A3206" s="10" t="s">
        <v>108</v>
      </c>
      <c r="B3206" s="11" t="s">
        <v>84</v>
      </c>
      <c r="C3206" s="12" t="s">
        <v>7</v>
      </c>
      <c r="D3206" s="12" t="s">
        <v>8</v>
      </c>
      <c r="E3206" s="12" t="s">
        <v>9</v>
      </c>
      <c r="F3206" s="13" t="s">
        <v>10</v>
      </c>
      <c r="G3206" s="334" t="s">
        <v>44</v>
      </c>
      <c r="H3206" s="335"/>
      <c r="I3206" s="334" t="s">
        <v>45</v>
      </c>
      <c r="J3206" s="335"/>
      <c r="K3206" s="318" t="s">
        <v>46</v>
      </c>
      <c r="L3206" s="403"/>
      <c r="M3206" s="403"/>
      <c r="N3206" s="319"/>
      <c r="O3206" s="404" t="s">
        <v>47</v>
      </c>
      <c r="P3206" s="404"/>
      <c r="Q3206" s="404"/>
      <c r="R3206" s="346"/>
      <c r="T3206" s="14"/>
      <c r="U3206" s="14"/>
      <c r="V3206" s="14"/>
    </row>
    <row r="3207" spans="1:22" ht="31.5" customHeight="1" thickBot="1">
      <c r="A3207" s="312">
        <v>199</v>
      </c>
      <c r="B3207" s="15" t="s">
        <v>48</v>
      </c>
      <c r="C3207" s="11" t="s">
        <v>49</v>
      </c>
      <c r="D3207" s="313" t="s">
        <v>50</v>
      </c>
      <c r="E3207" s="313" t="s">
        <v>51</v>
      </c>
      <c r="F3207" s="315" t="s">
        <v>52</v>
      </c>
      <c r="G3207" s="16" t="s">
        <v>53</v>
      </c>
      <c r="H3207" s="17" t="s">
        <v>54</v>
      </c>
      <c r="I3207" s="18" t="s">
        <v>53</v>
      </c>
      <c r="J3207" s="17" t="s">
        <v>54</v>
      </c>
      <c r="K3207" s="317" t="s">
        <v>55</v>
      </c>
      <c r="L3207" s="318"/>
      <c r="M3207" s="320" t="s">
        <v>56</v>
      </c>
      <c r="N3207" s="317"/>
      <c r="O3207" s="321" t="s">
        <v>57</v>
      </c>
      <c r="P3207" s="321"/>
      <c r="Q3207" s="323" t="s">
        <v>58</v>
      </c>
      <c r="R3207" s="324"/>
      <c r="T3207" s="19"/>
      <c r="U3207" s="43"/>
      <c r="V3207" s="20"/>
    </row>
    <row r="3208" spans="1:22" ht="24" customHeight="1" thickBot="1">
      <c r="A3208" s="313"/>
      <c r="B3208" s="397" t="str">
        <f>IF('様式第６号(2)'!B449="","",'様式第６号(2)'!B449)</f>
        <v/>
      </c>
      <c r="C3208" s="21" t="s">
        <v>59</v>
      </c>
      <c r="D3208" s="313"/>
      <c r="E3208" s="313"/>
      <c r="F3208" s="315"/>
      <c r="G3208" s="348" t="s">
        <v>60</v>
      </c>
      <c r="H3208" s="399" t="s">
        <v>61</v>
      </c>
      <c r="I3208" s="400" t="s">
        <v>62</v>
      </c>
      <c r="J3208" s="384" t="s">
        <v>63</v>
      </c>
      <c r="K3208" s="319"/>
      <c r="L3208" s="318"/>
      <c r="M3208" s="320"/>
      <c r="N3208" s="317"/>
      <c r="O3208" s="322"/>
      <c r="P3208" s="322"/>
      <c r="Q3208" s="325"/>
      <c r="R3208" s="326"/>
    </row>
    <row r="3209" spans="1:22" ht="17.25" customHeight="1">
      <c r="A3209" s="313"/>
      <c r="B3209" s="398"/>
      <c r="C3209" s="340"/>
      <c r="D3209" s="313"/>
      <c r="E3209" s="313"/>
      <c r="F3209" s="315"/>
      <c r="G3209" s="349"/>
      <c r="H3209" s="385"/>
      <c r="I3209" s="401"/>
      <c r="J3209" s="385"/>
      <c r="K3209" s="388" t="str">
        <f>IFERROR((IF((I3220+J3220)&gt;12000*E3220,ROUNDUP(12000*E3220*I3220/(I3220+J3220),0),"")),"")</f>
        <v/>
      </c>
      <c r="L3209" s="388"/>
      <c r="M3209" s="391" t="str">
        <f>IFERROR((IF((I3220+J3220)&gt;12000*E3220,ROUNDUP(12000*E3220*J3220/(I3220+J3220),0),"")),"")</f>
        <v/>
      </c>
      <c r="N3209" s="392"/>
      <c r="O3209" s="351" t="str">
        <f>IF(AND(I3220="",K3209=""),"",MIN(I3220,K3209)+K3216)</f>
        <v/>
      </c>
      <c r="P3209" s="352"/>
      <c r="Q3209" s="355" t="str">
        <f>IF(AND(J3220="",M3209=""),"",MIN(J3220,M3209)+M3216)</f>
        <v/>
      </c>
      <c r="R3209" s="356"/>
    </row>
    <row r="3210" spans="1:22" ht="15.75" customHeight="1">
      <c r="A3210" s="313"/>
      <c r="B3210" s="398"/>
      <c r="C3210" s="341"/>
      <c r="D3210" s="313"/>
      <c r="E3210" s="313"/>
      <c r="F3210" s="315"/>
      <c r="G3210" s="349"/>
      <c r="H3210" s="385"/>
      <c r="I3210" s="401"/>
      <c r="J3210" s="385"/>
      <c r="K3210" s="389"/>
      <c r="L3210" s="389"/>
      <c r="M3210" s="393"/>
      <c r="N3210" s="394"/>
      <c r="O3210" s="353"/>
      <c r="P3210" s="353"/>
      <c r="Q3210" s="357"/>
      <c r="R3210" s="358"/>
    </row>
    <row r="3211" spans="1:22" ht="19.5" customHeight="1" thickBot="1">
      <c r="A3211" s="313"/>
      <c r="B3211" s="398"/>
      <c r="C3211" s="341"/>
      <c r="D3211" s="314"/>
      <c r="E3211" s="314"/>
      <c r="F3211" s="316"/>
      <c r="G3211" s="350"/>
      <c r="H3211" s="386"/>
      <c r="I3211" s="402"/>
      <c r="J3211" s="386"/>
      <c r="K3211" s="389"/>
      <c r="L3211" s="389"/>
      <c r="M3211" s="393"/>
      <c r="N3211" s="394"/>
      <c r="O3211" s="353"/>
      <c r="P3211" s="353"/>
      <c r="Q3211" s="357"/>
      <c r="R3211" s="358"/>
    </row>
    <row r="3212" spans="1:22" ht="45" customHeight="1">
      <c r="A3212" s="313"/>
      <c r="B3212" s="398"/>
      <c r="C3212" s="25" t="s">
        <v>66</v>
      </c>
      <c r="D3212" s="361" t="str">
        <f>IF('様式第６号(2)'!T449="","",'様式第６号(2)'!T449)</f>
        <v/>
      </c>
      <c r="E3212" s="361" t="str">
        <f>IF('様式第６号(3)'!W442="","",'様式第６号(3)'!W442)</f>
        <v/>
      </c>
      <c r="F3212" s="363" t="str">
        <f>IF(OR(D3212="",E3212=""),"",D3212+E3212)</f>
        <v/>
      </c>
      <c r="G3212" s="365" t="str">
        <f>IF(F3212&lt;=F3220,D3212,"")</f>
        <v/>
      </c>
      <c r="H3212" s="367" t="str">
        <f>IF(F3212&lt;=F3220,E3212,"")</f>
        <v/>
      </c>
      <c r="I3212" s="369" t="str">
        <f>IF('様式第６号(2)'!V449="","",'様式第６号(2)'!V449)</f>
        <v/>
      </c>
      <c r="J3212" s="371" t="str">
        <f>IF('様式第６号(3)'!P442="","",'様式第６号(3)'!P442)</f>
        <v/>
      </c>
      <c r="K3212" s="389"/>
      <c r="L3212" s="389"/>
      <c r="M3212" s="393"/>
      <c r="N3212" s="394"/>
      <c r="O3212" s="353"/>
      <c r="P3212" s="353"/>
      <c r="Q3212" s="357"/>
      <c r="R3212" s="358"/>
    </row>
    <row r="3213" spans="1:22" ht="19.5" customHeight="1" thickBot="1">
      <c r="A3213" s="313"/>
      <c r="B3213" s="398"/>
      <c r="C3213" s="340"/>
      <c r="D3213" s="362"/>
      <c r="E3213" s="362"/>
      <c r="F3213" s="364"/>
      <c r="G3213" s="366"/>
      <c r="H3213" s="368"/>
      <c r="I3213" s="370"/>
      <c r="J3213" s="372"/>
      <c r="K3213" s="390"/>
      <c r="L3213" s="390"/>
      <c r="M3213" s="395"/>
      <c r="N3213" s="396"/>
      <c r="O3213" s="354"/>
      <c r="P3213" s="354"/>
      <c r="Q3213" s="359"/>
      <c r="R3213" s="360"/>
    </row>
    <row r="3214" spans="1:22" ht="28.5" customHeight="1" thickBot="1">
      <c r="A3214" s="313"/>
      <c r="B3214" s="398"/>
      <c r="C3214" s="341"/>
      <c r="D3214" s="12" t="s">
        <v>11</v>
      </c>
      <c r="E3214" s="12" t="s">
        <v>12</v>
      </c>
      <c r="F3214" s="26" t="s">
        <v>13</v>
      </c>
      <c r="G3214" s="334" t="s">
        <v>67</v>
      </c>
      <c r="H3214" s="335"/>
      <c r="I3214" s="42" t="s">
        <v>68</v>
      </c>
      <c r="J3214" s="27" t="s">
        <v>69</v>
      </c>
      <c r="K3214" s="342" t="s">
        <v>70</v>
      </c>
      <c r="L3214" s="342"/>
      <c r="M3214" s="342"/>
      <c r="N3214" s="335"/>
    </row>
    <row r="3215" spans="1:22" ht="41.25" customHeight="1" thickBot="1">
      <c r="A3215" s="313"/>
      <c r="B3215" s="343" t="str">
        <f>IF('様式第６号(2)'!D449="","",'様式第６号(2)'!D449)</f>
        <v/>
      </c>
      <c r="C3215" s="341"/>
      <c r="D3215" s="313" t="s">
        <v>71</v>
      </c>
      <c r="E3215" s="313" t="s">
        <v>72</v>
      </c>
      <c r="F3215" s="315" t="s">
        <v>73</v>
      </c>
      <c r="G3215" s="42" t="s">
        <v>74</v>
      </c>
      <c r="H3215" s="27" t="s">
        <v>75</v>
      </c>
      <c r="I3215" s="42" t="s">
        <v>74</v>
      </c>
      <c r="J3215" s="27" t="s">
        <v>75</v>
      </c>
      <c r="K3215" s="345" t="s">
        <v>57</v>
      </c>
      <c r="L3215" s="346"/>
      <c r="M3215" s="347" t="s">
        <v>76</v>
      </c>
      <c r="N3215" s="346"/>
      <c r="O3215" s="28"/>
      <c r="P3215" s="4"/>
      <c r="Q3215" s="4"/>
    </row>
    <row r="3216" spans="1:22" ht="18.75" customHeight="1">
      <c r="A3216" s="313"/>
      <c r="B3216" s="343"/>
      <c r="C3216" s="29" t="s">
        <v>78</v>
      </c>
      <c r="D3216" s="313"/>
      <c r="E3216" s="313"/>
      <c r="F3216" s="315"/>
      <c r="G3216" s="348" t="s">
        <v>79</v>
      </c>
      <c r="H3216" s="384" t="s">
        <v>80</v>
      </c>
      <c r="I3216" s="387" t="str">
        <f>IF(E3220="","",MIN(G3212,G3220)+SUM(I3212))</f>
        <v/>
      </c>
      <c r="J3216" s="333" t="str">
        <f>IF(E3220="","",MIN(H3212,H3220)+SUM(J3212))</f>
        <v/>
      </c>
      <c r="K3216" s="373" t="str">
        <f>IF('様式第６号(2)'!AB449="","",'様式第６号(2)'!AB449)</f>
        <v/>
      </c>
      <c r="L3216" s="373"/>
      <c r="M3216" s="375" t="str">
        <f>IF('様式第６号(3)'!V442="","",'様式第６号(3)'!V442)</f>
        <v/>
      </c>
      <c r="N3216" s="376"/>
      <c r="P3216" s="4"/>
      <c r="Q3216" s="4"/>
    </row>
    <row r="3217" spans="1:22" ht="19.5" customHeight="1" thickBot="1">
      <c r="A3217" s="313"/>
      <c r="B3217" s="343"/>
      <c r="C3217" s="379" t="str">
        <f>IFERROR(C3213/C3209,"")</f>
        <v/>
      </c>
      <c r="D3217" s="313"/>
      <c r="E3217" s="313"/>
      <c r="F3217" s="315"/>
      <c r="G3217" s="349"/>
      <c r="H3217" s="385"/>
      <c r="I3217" s="328"/>
      <c r="J3217" s="330"/>
      <c r="K3217" s="373"/>
      <c r="L3217" s="373"/>
      <c r="M3217" s="375"/>
      <c r="N3217" s="376"/>
      <c r="P3217" s="4"/>
      <c r="Q3217" s="4"/>
    </row>
    <row r="3218" spans="1:22" ht="15.75" customHeight="1">
      <c r="A3218" s="313"/>
      <c r="B3218" s="343"/>
      <c r="C3218" s="380"/>
      <c r="D3218" s="313"/>
      <c r="E3218" s="313"/>
      <c r="F3218" s="315"/>
      <c r="G3218" s="349"/>
      <c r="H3218" s="385"/>
      <c r="I3218" s="30" t="s">
        <v>35</v>
      </c>
      <c r="J3218" s="31" t="s">
        <v>35</v>
      </c>
      <c r="K3218" s="373"/>
      <c r="L3218" s="373"/>
      <c r="M3218" s="375"/>
      <c r="N3218" s="376"/>
      <c r="P3218" s="4"/>
      <c r="Q3218" s="4"/>
    </row>
    <row r="3219" spans="1:22" ht="18.75" customHeight="1" thickBot="1">
      <c r="A3219" s="313"/>
      <c r="B3219" s="343"/>
      <c r="C3219" s="32" t="s">
        <v>82</v>
      </c>
      <c r="D3219" s="314"/>
      <c r="E3219" s="314"/>
      <c r="F3219" s="316"/>
      <c r="G3219" s="350"/>
      <c r="H3219" s="386"/>
      <c r="I3219" s="54">
        <f>'様式第６号(2)'!$I$18</f>
        <v>0</v>
      </c>
      <c r="J3219" s="55">
        <f>'様式第６号(3)'!$I$18</f>
        <v>0</v>
      </c>
      <c r="K3219" s="373"/>
      <c r="L3219" s="373"/>
      <c r="M3219" s="375"/>
      <c r="N3219" s="376"/>
      <c r="P3219" s="4"/>
      <c r="Q3219" s="4"/>
    </row>
    <row r="3220" spans="1:22" ht="45" customHeight="1">
      <c r="A3220" s="313"/>
      <c r="B3220" s="343"/>
      <c r="C3220" s="379" t="str">
        <f>IF(OR(C3209="",C3213=""),"",IF(AND(C3217&gt;=0.85,C3217&lt;=1.15),"○","×"))</f>
        <v/>
      </c>
      <c r="D3220" s="382" t="str">
        <f>IF(C3209="","",C3209)</f>
        <v/>
      </c>
      <c r="E3220" s="336"/>
      <c r="F3220" s="338" t="str">
        <f>IFERROR(D3220*E3220,"")</f>
        <v/>
      </c>
      <c r="G3220" s="327" t="str">
        <f>IF(F3220&lt;F3212,ROUNDUP(F3220*D3212/ F3212,0),"")</f>
        <v/>
      </c>
      <c r="H3220" s="329" t="str">
        <f>IF(F3220&lt;F3212,ROUNDUP(F3220*E3212/ F3212,0),"")</f>
        <v/>
      </c>
      <c r="I3220" s="331" t="str">
        <f>IFERROR(ROUNDUP(I3216*I3219,0),"")</f>
        <v/>
      </c>
      <c r="J3220" s="333" t="str">
        <f>IFERROR(ROUNDUP(J3216*J3219,0),"")</f>
        <v/>
      </c>
      <c r="K3220" s="373"/>
      <c r="L3220" s="373"/>
      <c r="M3220" s="375"/>
      <c r="N3220" s="376"/>
      <c r="P3220" s="4"/>
      <c r="Q3220" s="4"/>
    </row>
    <row r="3221" spans="1:22" ht="19.5" customHeight="1" thickBot="1">
      <c r="A3221" s="314"/>
      <c r="B3221" s="344"/>
      <c r="C3221" s="381"/>
      <c r="D3221" s="383"/>
      <c r="E3221" s="337"/>
      <c r="F3221" s="339"/>
      <c r="G3221" s="328"/>
      <c r="H3221" s="330"/>
      <c r="I3221" s="332"/>
      <c r="J3221" s="330"/>
      <c r="K3221" s="374"/>
      <c r="L3221" s="374"/>
      <c r="M3221" s="377"/>
      <c r="N3221" s="378"/>
      <c r="P3221" s="33"/>
      <c r="Q3221" s="34"/>
      <c r="R3221" s="34"/>
    </row>
    <row r="3222" spans="1:22" ht="24" customHeight="1" thickBot="1">
      <c r="A3222" s="10" t="s">
        <v>108</v>
      </c>
      <c r="B3222" s="11" t="s">
        <v>84</v>
      </c>
      <c r="C3222" s="12" t="s">
        <v>7</v>
      </c>
      <c r="D3222" s="12" t="s">
        <v>8</v>
      </c>
      <c r="E3222" s="12" t="s">
        <v>9</v>
      </c>
      <c r="F3222" s="13" t="s">
        <v>10</v>
      </c>
      <c r="G3222" s="334" t="s">
        <v>44</v>
      </c>
      <c r="H3222" s="335"/>
      <c r="I3222" s="334" t="s">
        <v>45</v>
      </c>
      <c r="J3222" s="335"/>
      <c r="K3222" s="318" t="s">
        <v>46</v>
      </c>
      <c r="L3222" s="403"/>
      <c r="M3222" s="403"/>
      <c r="N3222" s="319"/>
      <c r="O3222" s="404" t="s">
        <v>47</v>
      </c>
      <c r="P3222" s="404"/>
      <c r="Q3222" s="404"/>
      <c r="R3222" s="346"/>
      <c r="T3222" s="14"/>
      <c r="U3222" s="14"/>
      <c r="V3222" s="14"/>
    </row>
    <row r="3223" spans="1:22" ht="31.5" customHeight="1" thickBot="1">
      <c r="A3223" s="312">
        <v>200</v>
      </c>
      <c r="B3223" s="15" t="s">
        <v>48</v>
      </c>
      <c r="C3223" s="11" t="s">
        <v>49</v>
      </c>
      <c r="D3223" s="313" t="s">
        <v>50</v>
      </c>
      <c r="E3223" s="313" t="s">
        <v>51</v>
      </c>
      <c r="F3223" s="315" t="s">
        <v>52</v>
      </c>
      <c r="G3223" s="16" t="s">
        <v>53</v>
      </c>
      <c r="H3223" s="17" t="s">
        <v>54</v>
      </c>
      <c r="I3223" s="18" t="s">
        <v>53</v>
      </c>
      <c r="J3223" s="17" t="s">
        <v>54</v>
      </c>
      <c r="K3223" s="317" t="s">
        <v>55</v>
      </c>
      <c r="L3223" s="318"/>
      <c r="M3223" s="320" t="s">
        <v>56</v>
      </c>
      <c r="N3223" s="317"/>
      <c r="O3223" s="321" t="s">
        <v>57</v>
      </c>
      <c r="P3223" s="321"/>
      <c r="Q3223" s="323" t="s">
        <v>58</v>
      </c>
      <c r="R3223" s="324"/>
      <c r="T3223" s="19"/>
      <c r="U3223" s="43"/>
      <c r="V3223" s="20"/>
    </row>
    <row r="3224" spans="1:22" ht="24" customHeight="1" thickBot="1">
      <c r="A3224" s="313"/>
      <c r="B3224" s="397" t="str">
        <f>IF('様式第６号(2)'!B451="","",'様式第６号(2)'!B451)</f>
        <v/>
      </c>
      <c r="C3224" s="21" t="s">
        <v>59</v>
      </c>
      <c r="D3224" s="313"/>
      <c r="E3224" s="313"/>
      <c r="F3224" s="315"/>
      <c r="G3224" s="348" t="s">
        <v>60</v>
      </c>
      <c r="H3224" s="399" t="s">
        <v>61</v>
      </c>
      <c r="I3224" s="400" t="s">
        <v>62</v>
      </c>
      <c r="J3224" s="384" t="s">
        <v>63</v>
      </c>
      <c r="K3224" s="319"/>
      <c r="L3224" s="318"/>
      <c r="M3224" s="320"/>
      <c r="N3224" s="317"/>
      <c r="O3224" s="322"/>
      <c r="P3224" s="322"/>
      <c r="Q3224" s="325"/>
      <c r="R3224" s="326"/>
    </row>
    <row r="3225" spans="1:22" ht="17.25" customHeight="1">
      <c r="A3225" s="313"/>
      <c r="B3225" s="398"/>
      <c r="C3225" s="340"/>
      <c r="D3225" s="313"/>
      <c r="E3225" s="313"/>
      <c r="F3225" s="315"/>
      <c r="G3225" s="349"/>
      <c r="H3225" s="385"/>
      <c r="I3225" s="401"/>
      <c r="J3225" s="385"/>
      <c r="K3225" s="388" t="str">
        <f>IFERROR((IF((I3236+J3236)&gt;12000*E3236,ROUNDUP(12000*E3236*I3236/(I3236+J3236),0),"")),"")</f>
        <v/>
      </c>
      <c r="L3225" s="388"/>
      <c r="M3225" s="391" t="str">
        <f>IFERROR((IF((I3236+J3236)&gt;12000*E3236,ROUNDUP(12000*E3236*J3236/(I3236+J3236),0),"")),"")</f>
        <v/>
      </c>
      <c r="N3225" s="392"/>
      <c r="O3225" s="351" t="str">
        <f>IF(AND(I3236="",K3225=""),"",MIN(I3236,K3225)+K3232)</f>
        <v/>
      </c>
      <c r="P3225" s="352"/>
      <c r="Q3225" s="355" t="str">
        <f>IF(AND(J3236="",M3225=""),"",MIN(J3236,M3225)+M3232)</f>
        <v/>
      </c>
      <c r="R3225" s="356"/>
    </row>
    <row r="3226" spans="1:22" ht="15.75" customHeight="1">
      <c r="A3226" s="313"/>
      <c r="B3226" s="398"/>
      <c r="C3226" s="341"/>
      <c r="D3226" s="313"/>
      <c r="E3226" s="313"/>
      <c r="F3226" s="315"/>
      <c r="G3226" s="349"/>
      <c r="H3226" s="385"/>
      <c r="I3226" s="401"/>
      <c r="J3226" s="385"/>
      <c r="K3226" s="389"/>
      <c r="L3226" s="389"/>
      <c r="M3226" s="393"/>
      <c r="N3226" s="394"/>
      <c r="O3226" s="353"/>
      <c r="P3226" s="353"/>
      <c r="Q3226" s="357"/>
      <c r="R3226" s="358"/>
    </row>
    <row r="3227" spans="1:22" ht="19.5" customHeight="1" thickBot="1">
      <c r="A3227" s="313"/>
      <c r="B3227" s="398"/>
      <c r="C3227" s="341"/>
      <c r="D3227" s="314"/>
      <c r="E3227" s="314"/>
      <c r="F3227" s="316"/>
      <c r="G3227" s="350"/>
      <c r="H3227" s="386"/>
      <c r="I3227" s="402"/>
      <c r="J3227" s="386"/>
      <c r="K3227" s="389"/>
      <c r="L3227" s="389"/>
      <c r="M3227" s="393"/>
      <c r="N3227" s="394"/>
      <c r="O3227" s="353"/>
      <c r="P3227" s="353"/>
      <c r="Q3227" s="357"/>
      <c r="R3227" s="358"/>
    </row>
    <row r="3228" spans="1:22" ht="45" customHeight="1">
      <c r="A3228" s="313"/>
      <c r="B3228" s="398"/>
      <c r="C3228" s="25" t="s">
        <v>66</v>
      </c>
      <c r="D3228" s="361" t="str">
        <f>IF('様式第６号(2)'!T451="","",'様式第６号(2)'!T451)</f>
        <v/>
      </c>
      <c r="E3228" s="361" t="str">
        <f>IF('様式第６号(3)'!W444="","",'様式第６号(3)'!W444)</f>
        <v/>
      </c>
      <c r="F3228" s="363" t="str">
        <f>IF(OR(D3228="",E3228=""),"",D3228+E3228)</f>
        <v/>
      </c>
      <c r="G3228" s="365" t="str">
        <f>IF(F3228&lt;=F3236,D3228,"")</f>
        <v/>
      </c>
      <c r="H3228" s="367" t="str">
        <f>IF(F3228&lt;=F3236,E3228,"")</f>
        <v/>
      </c>
      <c r="I3228" s="369" t="str">
        <f>IF('様式第６号(2)'!V451="","",'様式第６号(2)'!V451)</f>
        <v/>
      </c>
      <c r="J3228" s="371" t="str">
        <f>IF('様式第６号(3)'!P444="","",'様式第６号(3)'!P444)</f>
        <v/>
      </c>
      <c r="K3228" s="389"/>
      <c r="L3228" s="389"/>
      <c r="M3228" s="393"/>
      <c r="N3228" s="394"/>
      <c r="O3228" s="353"/>
      <c r="P3228" s="353"/>
      <c r="Q3228" s="357"/>
      <c r="R3228" s="358"/>
    </row>
    <row r="3229" spans="1:22" ht="19.5" customHeight="1" thickBot="1">
      <c r="A3229" s="313"/>
      <c r="B3229" s="398"/>
      <c r="C3229" s="340"/>
      <c r="D3229" s="362"/>
      <c r="E3229" s="362"/>
      <c r="F3229" s="364"/>
      <c r="G3229" s="366"/>
      <c r="H3229" s="368"/>
      <c r="I3229" s="370"/>
      <c r="J3229" s="372"/>
      <c r="K3229" s="390"/>
      <c r="L3229" s="390"/>
      <c r="M3229" s="395"/>
      <c r="N3229" s="396"/>
      <c r="O3229" s="354"/>
      <c r="P3229" s="354"/>
      <c r="Q3229" s="359"/>
      <c r="R3229" s="360"/>
    </row>
    <row r="3230" spans="1:22" ht="28.5" customHeight="1" thickBot="1">
      <c r="A3230" s="313"/>
      <c r="B3230" s="398"/>
      <c r="C3230" s="341"/>
      <c r="D3230" s="12" t="s">
        <v>11</v>
      </c>
      <c r="E3230" s="12" t="s">
        <v>12</v>
      </c>
      <c r="F3230" s="26" t="s">
        <v>13</v>
      </c>
      <c r="G3230" s="334" t="s">
        <v>67</v>
      </c>
      <c r="H3230" s="335"/>
      <c r="I3230" s="42" t="s">
        <v>68</v>
      </c>
      <c r="J3230" s="27" t="s">
        <v>69</v>
      </c>
      <c r="K3230" s="342" t="s">
        <v>70</v>
      </c>
      <c r="L3230" s="342"/>
      <c r="M3230" s="342"/>
      <c r="N3230" s="335"/>
    </row>
    <row r="3231" spans="1:22" ht="41.25" customHeight="1" thickBot="1">
      <c r="A3231" s="313"/>
      <c r="B3231" s="343" t="str">
        <f>IF('様式第６号(2)'!D451="","",'様式第６号(2)'!D451)</f>
        <v/>
      </c>
      <c r="C3231" s="341"/>
      <c r="D3231" s="313" t="s">
        <v>71</v>
      </c>
      <c r="E3231" s="313" t="s">
        <v>72</v>
      </c>
      <c r="F3231" s="315" t="s">
        <v>73</v>
      </c>
      <c r="G3231" s="42" t="s">
        <v>74</v>
      </c>
      <c r="H3231" s="27" t="s">
        <v>75</v>
      </c>
      <c r="I3231" s="42" t="s">
        <v>74</v>
      </c>
      <c r="J3231" s="27" t="s">
        <v>75</v>
      </c>
      <c r="K3231" s="345" t="s">
        <v>57</v>
      </c>
      <c r="L3231" s="346"/>
      <c r="M3231" s="347" t="s">
        <v>76</v>
      </c>
      <c r="N3231" s="346"/>
      <c r="O3231" s="28"/>
      <c r="P3231" s="4"/>
      <c r="Q3231" s="4"/>
    </row>
    <row r="3232" spans="1:22" ht="18.75" customHeight="1">
      <c r="A3232" s="313"/>
      <c r="B3232" s="343"/>
      <c r="C3232" s="29" t="s">
        <v>78</v>
      </c>
      <c r="D3232" s="313"/>
      <c r="E3232" s="313"/>
      <c r="F3232" s="315"/>
      <c r="G3232" s="348" t="s">
        <v>79</v>
      </c>
      <c r="H3232" s="384" t="s">
        <v>80</v>
      </c>
      <c r="I3232" s="387" t="str">
        <f>IF(E3236="","",MIN(G3228,G3236)+SUM(I3228))</f>
        <v/>
      </c>
      <c r="J3232" s="333" t="str">
        <f>IF(E3236="","",MIN(H3228,H3236)+SUM(J3228))</f>
        <v/>
      </c>
      <c r="K3232" s="373" t="str">
        <f>IF('様式第６号(2)'!AB451="","",'様式第６号(2)'!AB451)</f>
        <v/>
      </c>
      <c r="L3232" s="373"/>
      <c r="M3232" s="375" t="str">
        <f>IF('様式第６号(3)'!V444="","",'様式第６号(3)'!V444)</f>
        <v/>
      </c>
      <c r="N3232" s="376"/>
      <c r="P3232" s="4"/>
      <c r="Q3232" s="4"/>
    </row>
    <row r="3233" spans="1:22" ht="19.5" customHeight="1" thickBot="1">
      <c r="A3233" s="313"/>
      <c r="B3233" s="343"/>
      <c r="C3233" s="379" t="str">
        <f>IFERROR(C3229/C3225,"")</f>
        <v/>
      </c>
      <c r="D3233" s="313"/>
      <c r="E3233" s="313"/>
      <c r="F3233" s="315"/>
      <c r="G3233" s="349"/>
      <c r="H3233" s="385"/>
      <c r="I3233" s="328"/>
      <c r="J3233" s="330"/>
      <c r="K3233" s="373"/>
      <c r="L3233" s="373"/>
      <c r="M3233" s="375"/>
      <c r="N3233" s="376"/>
      <c r="P3233" s="4"/>
      <c r="Q3233" s="4"/>
    </row>
    <row r="3234" spans="1:22" ht="15.75" customHeight="1">
      <c r="A3234" s="313"/>
      <c r="B3234" s="343"/>
      <c r="C3234" s="380"/>
      <c r="D3234" s="313"/>
      <c r="E3234" s="313"/>
      <c r="F3234" s="315"/>
      <c r="G3234" s="349"/>
      <c r="H3234" s="385"/>
      <c r="I3234" s="30" t="s">
        <v>35</v>
      </c>
      <c r="J3234" s="31" t="s">
        <v>35</v>
      </c>
      <c r="K3234" s="373"/>
      <c r="L3234" s="373"/>
      <c r="M3234" s="375"/>
      <c r="N3234" s="376"/>
      <c r="P3234" s="4"/>
      <c r="Q3234" s="4"/>
    </row>
    <row r="3235" spans="1:22" ht="18.75" customHeight="1" thickBot="1">
      <c r="A3235" s="313"/>
      <c r="B3235" s="343"/>
      <c r="C3235" s="32" t="s">
        <v>82</v>
      </c>
      <c r="D3235" s="314"/>
      <c r="E3235" s="314"/>
      <c r="F3235" s="316"/>
      <c r="G3235" s="350"/>
      <c r="H3235" s="386"/>
      <c r="I3235" s="54">
        <f>'様式第６号(2)'!$I$18</f>
        <v>0</v>
      </c>
      <c r="J3235" s="55">
        <f>'様式第６号(3)'!$I$18</f>
        <v>0</v>
      </c>
      <c r="K3235" s="373"/>
      <c r="L3235" s="373"/>
      <c r="M3235" s="375"/>
      <c r="N3235" s="376"/>
      <c r="P3235" s="4"/>
      <c r="Q3235" s="4"/>
    </row>
    <row r="3236" spans="1:22" ht="45" customHeight="1">
      <c r="A3236" s="313"/>
      <c r="B3236" s="343"/>
      <c r="C3236" s="379" t="str">
        <f>IF(OR(C3225="",C3229=""),"",IF(AND(C3233&gt;=0.85,C3233&lt;=1.15),"○","×"))</f>
        <v/>
      </c>
      <c r="D3236" s="382" t="str">
        <f>IF(C3225="","",C3225)</f>
        <v/>
      </c>
      <c r="E3236" s="336"/>
      <c r="F3236" s="338" t="str">
        <f>IFERROR(D3236*E3236,"")</f>
        <v/>
      </c>
      <c r="G3236" s="327" t="str">
        <f>IF(F3236&lt;F3228,ROUNDUP(F3236*D3228/ F3228,0),"")</f>
        <v/>
      </c>
      <c r="H3236" s="329" t="str">
        <f>IF(F3236&lt;F3228,ROUNDUP(F3236*E3228/ F3228,0),"")</f>
        <v/>
      </c>
      <c r="I3236" s="331" t="str">
        <f>IFERROR(ROUNDUP(I3232*I3235,0),"")</f>
        <v/>
      </c>
      <c r="J3236" s="333" t="str">
        <f>IFERROR(ROUNDUP(J3232*J3235,0),"")</f>
        <v/>
      </c>
      <c r="K3236" s="373"/>
      <c r="L3236" s="373"/>
      <c r="M3236" s="375"/>
      <c r="N3236" s="376"/>
      <c r="P3236" s="4"/>
      <c r="Q3236" s="4"/>
    </row>
    <row r="3237" spans="1:22" ht="19.5" customHeight="1" thickBot="1">
      <c r="A3237" s="314"/>
      <c r="B3237" s="344"/>
      <c r="C3237" s="381"/>
      <c r="D3237" s="383"/>
      <c r="E3237" s="337"/>
      <c r="F3237" s="339"/>
      <c r="G3237" s="328"/>
      <c r="H3237" s="330"/>
      <c r="I3237" s="332"/>
      <c r="J3237" s="330"/>
      <c r="K3237" s="374"/>
      <c r="L3237" s="374"/>
      <c r="M3237" s="377"/>
      <c r="N3237" s="378"/>
      <c r="P3237" s="33"/>
      <c r="Q3237" s="34"/>
      <c r="R3237" s="34"/>
    </row>
    <row r="3238" spans="1:22" ht="24" customHeight="1" thickBot="1">
      <c r="A3238" s="10" t="s">
        <v>108</v>
      </c>
      <c r="B3238" s="11" t="s">
        <v>84</v>
      </c>
      <c r="C3238" s="12" t="s">
        <v>7</v>
      </c>
      <c r="D3238" s="12" t="s">
        <v>8</v>
      </c>
      <c r="E3238" s="12" t="s">
        <v>9</v>
      </c>
      <c r="F3238" s="13" t="s">
        <v>10</v>
      </c>
      <c r="G3238" s="334" t="s">
        <v>44</v>
      </c>
      <c r="H3238" s="335"/>
      <c r="I3238" s="334" t="s">
        <v>45</v>
      </c>
      <c r="J3238" s="335"/>
      <c r="K3238" s="318" t="s">
        <v>46</v>
      </c>
      <c r="L3238" s="403"/>
      <c r="M3238" s="403"/>
      <c r="N3238" s="319"/>
      <c r="O3238" s="404" t="s">
        <v>47</v>
      </c>
      <c r="P3238" s="404"/>
      <c r="Q3238" s="404"/>
      <c r="R3238" s="346"/>
      <c r="T3238" s="14"/>
      <c r="U3238" s="14"/>
      <c r="V3238" s="14"/>
    </row>
    <row r="3239" spans="1:22" ht="31.5" customHeight="1" thickBot="1">
      <c r="A3239" s="312">
        <v>201</v>
      </c>
      <c r="B3239" s="15" t="s">
        <v>48</v>
      </c>
      <c r="C3239" s="11" t="s">
        <v>49</v>
      </c>
      <c r="D3239" s="313" t="s">
        <v>50</v>
      </c>
      <c r="E3239" s="313" t="s">
        <v>51</v>
      </c>
      <c r="F3239" s="315" t="s">
        <v>52</v>
      </c>
      <c r="G3239" s="16" t="s">
        <v>53</v>
      </c>
      <c r="H3239" s="17" t="s">
        <v>54</v>
      </c>
      <c r="I3239" s="18" t="s">
        <v>53</v>
      </c>
      <c r="J3239" s="17" t="s">
        <v>54</v>
      </c>
      <c r="K3239" s="317" t="s">
        <v>55</v>
      </c>
      <c r="L3239" s="318"/>
      <c r="M3239" s="320" t="s">
        <v>56</v>
      </c>
      <c r="N3239" s="317"/>
      <c r="O3239" s="321" t="s">
        <v>57</v>
      </c>
      <c r="P3239" s="321"/>
      <c r="Q3239" s="323" t="s">
        <v>58</v>
      </c>
      <c r="R3239" s="324"/>
      <c r="T3239" s="19"/>
      <c r="U3239" s="43"/>
      <c r="V3239" s="20"/>
    </row>
    <row r="3240" spans="1:22" ht="24" customHeight="1" thickBot="1">
      <c r="A3240" s="313"/>
      <c r="B3240" s="397" t="str">
        <f>IF('様式第６号(2)'!B453="","",'様式第６号(2)'!B453)</f>
        <v/>
      </c>
      <c r="C3240" s="21" t="s">
        <v>59</v>
      </c>
      <c r="D3240" s="313"/>
      <c r="E3240" s="313"/>
      <c r="F3240" s="315"/>
      <c r="G3240" s="348" t="s">
        <v>60</v>
      </c>
      <c r="H3240" s="399" t="s">
        <v>61</v>
      </c>
      <c r="I3240" s="400" t="s">
        <v>62</v>
      </c>
      <c r="J3240" s="384" t="s">
        <v>63</v>
      </c>
      <c r="K3240" s="319"/>
      <c r="L3240" s="318"/>
      <c r="M3240" s="320"/>
      <c r="N3240" s="317"/>
      <c r="O3240" s="322"/>
      <c r="P3240" s="322"/>
      <c r="Q3240" s="325"/>
      <c r="R3240" s="326"/>
    </row>
    <row r="3241" spans="1:22" ht="17.25" customHeight="1">
      <c r="A3241" s="313"/>
      <c r="B3241" s="398"/>
      <c r="C3241" s="340"/>
      <c r="D3241" s="313"/>
      <c r="E3241" s="313"/>
      <c r="F3241" s="315"/>
      <c r="G3241" s="349"/>
      <c r="H3241" s="385"/>
      <c r="I3241" s="401"/>
      <c r="J3241" s="385"/>
      <c r="K3241" s="388" t="str">
        <f>IFERROR((IF((I3252+J3252)&gt;12000*E3252,ROUNDUP(12000*E3252*I3252/(I3252+J3252),0),"")),"")</f>
        <v/>
      </c>
      <c r="L3241" s="388"/>
      <c r="M3241" s="391" t="str">
        <f>IFERROR((IF((I3252+J3252)&gt;12000*E3252,ROUNDUP(12000*E3252*J3252/(I3252+J3252),0),"")),"")</f>
        <v/>
      </c>
      <c r="N3241" s="392"/>
      <c r="O3241" s="351" t="str">
        <f>IF(AND(I3252="",K3241=""),"",MIN(I3252,K3241)+K3248)</f>
        <v/>
      </c>
      <c r="P3241" s="352"/>
      <c r="Q3241" s="355" t="str">
        <f>IF(AND(J3252="",M3241=""),"",MIN(J3252,M3241)+M3248)</f>
        <v/>
      </c>
      <c r="R3241" s="356"/>
    </row>
    <row r="3242" spans="1:22" ht="15.75" customHeight="1">
      <c r="A3242" s="313"/>
      <c r="B3242" s="398"/>
      <c r="C3242" s="341"/>
      <c r="D3242" s="313"/>
      <c r="E3242" s="313"/>
      <c r="F3242" s="315"/>
      <c r="G3242" s="349"/>
      <c r="H3242" s="385"/>
      <c r="I3242" s="401"/>
      <c r="J3242" s="385"/>
      <c r="K3242" s="389"/>
      <c r="L3242" s="389"/>
      <c r="M3242" s="393"/>
      <c r="N3242" s="394"/>
      <c r="O3242" s="353"/>
      <c r="P3242" s="353"/>
      <c r="Q3242" s="357"/>
      <c r="R3242" s="358"/>
    </row>
    <row r="3243" spans="1:22" ht="19.5" customHeight="1" thickBot="1">
      <c r="A3243" s="313"/>
      <c r="B3243" s="398"/>
      <c r="C3243" s="341"/>
      <c r="D3243" s="314"/>
      <c r="E3243" s="314"/>
      <c r="F3243" s="316"/>
      <c r="G3243" s="350"/>
      <c r="H3243" s="386"/>
      <c r="I3243" s="402"/>
      <c r="J3243" s="386"/>
      <c r="K3243" s="389"/>
      <c r="L3243" s="389"/>
      <c r="M3243" s="393"/>
      <c r="N3243" s="394"/>
      <c r="O3243" s="353"/>
      <c r="P3243" s="353"/>
      <c r="Q3243" s="357"/>
      <c r="R3243" s="358"/>
    </row>
    <row r="3244" spans="1:22" ht="45" customHeight="1">
      <c r="A3244" s="313"/>
      <c r="B3244" s="398"/>
      <c r="C3244" s="25" t="s">
        <v>66</v>
      </c>
      <c r="D3244" s="361" t="str">
        <f>IF('様式第６号(2)'!T453="","",'様式第６号(2)'!T453)</f>
        <v/>
      </c>
      <c r="E3244" s="361" t="str">
        <f>IF('様式第６号(3)'!W446="","",'様式第６号(3)'!W446)</f>
        <v/>
      </c>
      <c r="F3244" s="363" t="str">
        <f>IF(OR(D3244="",E3244=""),"",D3244+E3244)</f>
        <v/>
      </c>
      <c r="G3244" s="365" t="str">
        <f>IF(F3244&lt;=F3252,D3244,"")</f>
        <v/>
      </c>
      <c r="H3244" s="367" t="str">
        <f>IF(F3244&lt;=F3252,E3244,"")</f>
        <v/>
      </c>
      <c r="I3244" s="369" t="str">
        <f>IF('様式第６号(2)'!V453="","",'様式第６号(2)'!V453)</f>
        <v/>
      </c>
      <c r="J3244" s="371" t="str">
        <f>IF('様式第６号(3)'!P446="","",'様式第６号(3)'!P446)</f>
        <v/>
      </c>
      <c r="K3244" s="389"/>
      <c r="L3244" s="389"/>
      <c r="M3244" s="393"/>
      <c r="N3244" s="394"/>
      <c r="O3244" s="353"/>
      <c r="P3244" s="353"/>
      <c r="Q3244" s="357"/>
      <c r="R3244" s="358"/>
    </row>
    <row r="3245" spans="1:22" ht="19.5" customHeight="1" thickBot="1">
      <c r="A3245" s="313"/>
      <c r="B3245" s="398"/>
      <c r="C3245" s="340"/>
      <c r="D3245" s="362"/>
      <c r="E3245" s="362"/>
      <c r="F3245" s="364"/>
      <c r="G3245" s="366"/>
      <c r="H3245" s="368"/>
      <c r="I3245" s="370"/>
      <c r="J3245" s="372"/>
      <c r="K3245" s="390"/>
      <c r="L3245" s="390"/>
      <c r="M3245" s="395"/>
      <c r="N3245" s="396"/>
      <c r="O3245" s="354"/>
      <c r="P3245" s="354"/>
      <c r="Q3245" s="359"/>
      <c r="R3245" s="360"/>
    </row>
    <row r="3246" spans="1:22" ht="28.5" customHeight="1" thickBot="1">
      <c r="A3246" s="313"/>
      <c r="B3246" s="398"/>
      <c r="C3246" s="341"/>
      <c r="D3246" s="12" t="s">
        <v>11</v>
      </c>
      <c r="E3246" s="12" t="s">
        <v>12</v>
      </c>
      <c r="F3246" s="26" t="s">
        <v>13</v>
      </c>
      <c r="G3246" s="334" t="s">
        <v>67</v>
      </c>
      <c r="H3246" s="335"/>
      <c r="I3246" s="42" t="s">
        <v>68</v>
      </c>
      <c r="J3246" s="27" t="s">
        <v>69</v>
      </c>
      <c r="K3246" s="342" t="s">
        <v>70</v>
      </c>
      <c r="L3246" s="342"/>
      <c r="M3246" s="342"/>
      <c r="N3246" s="335"/>
    </row>
    <row r="3247" spans="1:22" ht="41.25" customHeight="1" thickBot="1">
      <c r="A3247" s="313"/>
      <c r="B3247" s="343" t="str">
        <f>IF('様式第６号(2)'!D453="","",'様式第６号(2)'!D453)</f>
        <v/>
      </c>
      <c r="C3247" s="341"/>
      <c r="D3247" s="313" t="s">
        <v>71</v>
      </c>
      <c r="E3247" s="313" t="s">
        <v>72</v>
      </c>
      <c r="F3247" s="315" t="s">
        <v>73</v>
      </c>
      <c r="G3247" s="42" t="s">
        <v>74</v>
      </c>
      <c r="H3247" s="27" t="s">
        <v>75</v>
      </c>
      <c r="I3247" s="42" t="s">
        <v>74</v>
      </c>
      <c r="J3247" s="27" t="s">
        <v>75</v>
      </c>
      <c r="K3247" s="345" t="s">
        <v>57</v>
      </c>
      <c r="L3247" s="346"/>
      <c r="M3247" s="347" t="s">
        <v>76</v>
      </c>
      <c r="N3247" s="346"/>
      <c r="O3247" s="28"/>
      <c r="P3247" s="4"/>
      <c r="Q3247" s="4"/>
      <c r="T3247" s="3"/>
      <c r="U3247" s="3"/>
      <c r="V3247" s="3"/>
    </row>
    <row r="3248" spans="1:22" ht="18.75" customHeight="1">
      <c r="A3248" s="313"/>
      <c r="B3248" s="343"/>
      <c r="C3248" s="29" t="s">
        <v>78</v>
      </c>
      <c r="D3248" s="313"/>
      <c r="E3248" s="313"/>
      <c r="F3248" s="315"/>
      <c r="G3248" s="348" t="s">
        <v>79</v>
      </c>
      <c r="H3248" s="384" t="s">
        <v>80</v>
      </c>
      <c r="I3248" s="387" t="str">
        <f>IF(E3252="","",MIN(G3244,G3252)+SUM(I3244))</f>
        <v/>
      </c>
      <c r="J3248" s="333" t="str">
        <f>IF(E3252="","",MIN(H3244,H3252)+SUM(J3244))</f>
        <v/>
      </c>
      <c r="K3248" s="373" t="str">
        <f>IF('様式第６号(2)'!AB453="","",'様式第６号(2)'!AB453)</f>
        <v/>
      </c>
      <c r="L3248" s="373"/>
      <c r="M3248" s="375" t="str">
        <f>IF('様式第６号(3)'!V446="","",'様式第６号(3)'!V446)</f>
        <v/>
      </c>
      <c r="N3248" s="376"/>
      <c r="P3248" s="4"/>
      <c r="Q3248" s="4"/>
      <c r="T3248" s="3"/>
      <c r="U3248" s="3"/>
      <c r="V3248" s="3"/>
    </row>
    <row r="3249" spans="1:22" ht="19.5" customHeight="1" thickBot="1">
      <c r="A3249" s="313"/>
      <c r="B3249" s="343"/>
      <c r="C3249" s="379" t="str">
        <f>IFERROR(C3245/C3241,"")</f>
        <v/>
      </c>
      <c r="D3249" s="313"/>
      <c r="E3249" s="313"/>
      <c r="F3249" s="315"/>
      <c r="G3249" s="349"/>
      <c r="H3249" s="385"/>
      <c r="I3249" s="328"/>
      <c r="J3249" s="330"/>
      <c r="K3249" s="373"/>
      <c r="L3249" s="373"/>
      <c r="M3249" s="375"/>
      <c r="N3249" s="376"/>
      <c r="P3249" s="4"/>
      <c r="Q3249" s="4"/>
      <c r="T3249" s="3"/>
      <c r="U3249" s="3"/>
      <c r="V3249" s="3"/>
    </row>
    <row r="3250" spans="1:22" ht="15.75" customHeight="1">
      <c r="A3250" s="313"/>
      <c r="B3250" s="343"/>
      <c r="C3250" s="380"/>
      <c r="D3250" s="313"/>
      <c r="E3250" s="313"/>
      <c r="F3250" s="315"/>
      <c r="G3250" s="349"/>
      <c r="H3250" s="385"/>
      <c r="I3250" s="30" t="s">
        <v>35</v>
      </c>
      <c r="J3250" s="31" t="s">
        <v>35</v>
      </c>
      <c r="K3250" s="373"/>
      <c r="L3250" s="373"/>
      <c r="M3250" s="375"/>
      <c r="N3250" s="376"/>
      <c r="P3250" s="4"/>
      <c r="Q3250" s="4"/>
      <c r="T3250" s="3"/>
      <c r="U3250" s="3"/>
      <c r="V3250" s="3"/>
    </row>
    <row r="3251" spans="1:22" ht="18.75" customHeight="1" thickBot="1">
      <c r="A3251" s="313"/>
      <c r="B3251" s="343"/>
      <c r="C3251" s="32" t="s">
        <v>82</v>
      </c>
      <c r="D3251" s="314"/>
      <c r="E3251" s="314"/>
      <c r="F3251" s="316"/>
      <c r="G3251" s="350"/>
      <c r="H3251" s="386"/>
      <c r="I3251" s="54">
        <f>'様式第６号(2)'!$I$18</f>
        <v>0</v>
      </c>
      <c r="J3251" s="55">
        <f>'様式第６号(3)'!$I$18</f>
        <v>0</v>
      </c>
      <c r="K3251" s="373"/>
      <c r="L3251" s="373"/>
      <c r="M3251" s="375"/>
      <c r="N3251" s="376"/>
      <c r="P3251" s="4"/>
      <c r="Q3251" s="4"/>
      <c r="T3251" s="3"/>
      <c r="U3251" s="3"/>
      <c r="V3251" s="3"/>
    </row>
    <row r="3252" spans="1:22" ht="45" customHeight="1">
      <c r="A3252" s="313"/>
      <c r="B3252" s="343"/>
      <c r="C3252" s="379" t="str">
        <f>IF(OR(C3241="",C3245=""),"",IF(AND(C3249&gt;=0.85,C3249&lt;=1.15),"○","×"))</f>
        <v/>
      </c>
      <c r="D3252" s="382" t="str">
        <f>IF(C3241="","",C3241)</f>
        <v/>
      </c>
      <c r="E3252" s="336"/>
      <c r="F3252" s="338" t="str">
        <f>IFERROR(D3252*E3252,"")</f>
        <v/>
      </c>
      <c r="G3252" s="327" t="str">
        <f>IF(F3252&lt;F3244,ROUNDUP(F3252*D3244/ F3244,0),"")</f>
        <v/>
      </c>
      <c r="H3252" s="329" t="str">
        <f>IF(F3252&lt;F3244,ROUNDUP(F3252*E3244/ F3244,0),"")</f>
        <v/>
      </c>
      <c r="I3252" s="331" t="str">
        <f>IFERROR(ROUNDUP(I3248*I3251,0),"")</f>
        <v/>
      </c>
      <c r="J3252" s="333" t="str">
        <f>IFERROR(ROUNDUP(J3248*J3251,0),"")</f>
        <v/>
      </c>
      <c r="K3252" s="373"/>
      <c r="L3252" s="373"/>
      <c r="M3252" s="375"/>
      <c r="N3252" s="376"/>
      <c r="P3252" s="4"/>
      <c r="Q3252" s="4"/>
      <c r="T3252" s="3"/>
      <c r="U3252" s="3"/>
      <c r="V3252" s="3"/>
    </row>
    <row r="3253" spans="1:22" ht="19.5" customHeight="1" thickBot="1">
      <c r="A3253" s="314"/>
      <c r="B3253" s="344"/>
      <c r="C3253" s="381"/>
      <c r="D3253" s="383"/>
      <c r="E3253" s="337"/>
      <c r="F3253" s="339"/>
      <c r="G3253" s="328"/>
      <c r="H3253" s="330"/>
      <c r="I3253" s="332"/>
      <c r="J3253" s="330"/>
      <c r="K3253" s="374"/>
      <c r="L3253" s="374"/>
      <c r="M3253" s="377"/>
      <c r="N3253" s="378"/>
      <c r="P3253" s="33"/>
      <c r="Q3253" s="34"/>
      <c r="R3253" s="34"/>
    </row>
    <row r="3254" spans="1:22" ht="24" customHeight="1" thickBot="1">
      <c r="A3254" s="10" t="s">
        <v>108</v>
      </c>
      <c r="B3254" s="11" t="s">
        <v>84</v>
      </c>
      <c r="C3254" s="12" t="s">
        <v>7</v>
      </c>
      <c r="D3254" s="12" t="s">
        <v>8</v>
      </c>
      <c r="E3254" s="12" t="s">
        <v>9</v>
      </c>
      <c r="F3254" s="13" t="s">
        <v>10</v>
      </c>
      <c r="G3254" s="334" t="s">
        <v>44</v>
      </c>
      <c r="H3254" s="335"/>
      <c r="I3254" s="334" t="s">
        <v>45</v>
      </c>
      <c r="J3254" s="335"/>
      <c r="K3254" s="318" t="s">
        <v>46</v>
      </c>
      <c r="L3254" s="403"/>
      <c r="M3254" s="403"/>
      <c r="N3254" s="319"/>
      <c r="O3254" s="404" t="s">
        <v>47</v>
      </c>
      <c r="P3254" s="404"/>
      <c r="Q3254" s="404"/>
      <c r="R3254" s="346"/>
      <c r="T3254" s="14"/>
      <c r="U3254" s="14"/>
      <c r="V3254" s="14"/>
    </row>
    <row r="3255" spans="1:22" ht="31.5" customHeight="1" thickBot="1">
      <c r="A3255" s="313">
        <v>202</v>
      </c>
      <c r="B3255" s="15" t="s">
        <v>48</v>
      </c>
      <c r="C3255" s="11" t="s">
        <v>49</v>
      </c>
      <c r="D3255" s="313" t="s">
        <v>50</v>
      </c>
      <c r="E3255" s="313" t="s">
        <v>51</v>
      </c>
      <c r="F3255" s="315" t="s">
        <v>52</v>
      </c>
      <c r="G3255" s="16" t="s">
        <v>53</v>
      </c>
      <c r="H3255" s="17" t="s">
        <v>54</v>
      </c>
      <c r="I3255" s="18" t="s">
        <v>53</v>
      </c>
      <c r="J3255" s="17" t="s">
        <v>54</v>
      </c>
      <c r="K3255" s="317" t="s">
        <v>55</v>
      </c>
      <c r="L3255" s="318"/>
      <c r="M3255" s="320" t="s">
        <v>56</v>
      </c>
      <c r="N3255" s="317"/>
      <c r="O3255" s="321" t="s">
        <v>57</v>
      </c>
      <c r="P3255" s="321"/>
      <c r="Q3255" s="323" t="s">
        <v>58</v>
      </c>
      <c r="R3255" s="324"/>
      <c r="T3255" s="19"/>
      <c r="U3255" s="43"/>
      <c r="V3255" s="20"/>
    </row>
    <row r="3256" spans="1:22" ht="24" customHeight="1" thickBot="1">
      <c r="A3256" s="313"/>
      <c r="B3256" s="397" t="str">
        <f>IF('様式第６号(2)'!B455="","",'様式第６号(2)'!B455)</f>
        <v/>
      </c>
      <c r="C3256" s="21" t="s">
        <v>59</v>
      </c>
      <c r="D3256" s="313"/>
      <c r="E3256" s="313"/>
      <c r="F3256" s="315"/>
      <c r="G3256" s="348" t="s">
        <v>60</v>
      </c>
      <c r="H3256" s="399" t="s">
        <v>61</v>
      </c>
      <c r="I3256" s="400" t="s">
        <v>62</v>
      </c>
      <c r="J3256" s="384" t="s">
        <v>63</v>
      </c>
      <c r="K3256" s="319"/>
      <c r="L3256" s="318"/>
      <c r="M3256" s="320"/>
      <c r="N3256" s="317"/>
      <c r="O3256" s="322"/>
      <c r="P3256" s="322"/>
      <c r="Q3256" s="325"/>
      <c r="R3256" s="326"/>
    </row>
    <row r="3257" spans="1:22" ht="17.25" customHeight="1">
      <c r="A3257" s="313"/>
      <c r="B3257" s="398"/>
      <c r="C3257" s="340"/>
      <c r="D3257" s="313"/>
      <c r="E3257" s="313"/>
      <c r="F3257" s="315"/>
      <c r="G3257" s="349"/>
      <c r="H3257" s="385"/>
      <c r="I3257" s="401"/>
      <c r="J3257" s="385"/>
      <c r="K3257" s="388" t="str">
        <f>IFERROR((IF((I3268+J3268)&gt;12000*E3268,ROUNDUP(12000*E3268*I3268/(I3268+J3268),0),"")),"")</f>
        <v/>
      </c>
      <c r="L3257" s="388"/>
      <c r="M3257" s="391" t="str">
        <f>IFERROR((IF((I3268+J3268)&gt;12000*E3268,ROUNDUP(12000*E3268*J3268/(I3268+J3268),0),"")),"")</f>
        <v/>
      </c>
      <c r="N3257" s="392"/>
      <c r="O3257" s="351" t="str">
        <f>IF(AND(I3268="",K3257=""),"",MIN(I3268,K3257)+K3264)</f>
        <v/>
      </c>
      <c r="P3257" s="352"/>
      <c r="Q3257" s="355" t="str">
        <f>IF(AND(J3268="",M3257=""),"",MIN(J3268,M3257)+M3264)</f>
        <v/>
      </c>
      <c r="R3257" s="356"/>
    </row>
    <row r="3258" spans="1:22" ht="15.75" customHeight="1">
      <c r="A3258" s="313"/>
      <c r="B3258" s="398"/>
      <c r="C3258" s="341"/>
      <c r="D3258" s="313"/>
      <c r="E3258" s="313"/>
      <c r="F3258" s="315"/>
      <c r="G3258" s="349"/>
      <c r="H3258" s="385"/>
      <c r="I3258" s="401"/>
      <c r="J3258" s="385"/>
      <c r="K3258" s="389"/>
      <c r="L3258" s="389"/>
      <c r="M3258" s="393"/>
      <c r="N3258" s="394"/>
      <c r="O3258" s="353"/>
      <c r="P3258" s="353"/>
      <c r="Q3258" s="357"/>
      <c r="R3258" s="358"/>
    </row>
    <row r="3259" spans="1:22" ht="19.5" customHeight="1" thickBot="1">
      <c r="A3259" s="313"/>
      <c r="B3259" s="398"/>
      <c r="C3259" s="341"/>
      <c r="D3259" s="314"/>
      <c r="E3259" s="314"/>
      <c r="F3259" s="316"/>
      <c r="G3259" s="350"/>
      <c r="H3259" s="386"/>
      <c r="I3259" s="402"/>
      <c r="J3259" s="386"/>
      <c r="K3259" s="389"/>
      <c r="L3259" s="389"/>
      <c r="M3259" s="393"/>
      <c r="N3259" s="394"/>
      <c r="O3259" s="353"/>
      <c r="P3259" s="353"/>
      <c r="Q3259" s="357"/>
      <c r="R3259" s="358"/>
    </row>
    <row r="3260" spans="1:22" ht="45" customHeight="1">
      <c r="A3260" s="313"/>
      <c r="B3260" s="398"/>
      <c r="C3260" s="25" t="s">
        <v>66</v>
      </c>
      <c r="D3260" s="361" t="str">
        <f>IF('様式第６号(2)'!T455="","",'様式第６号(2)'!T455)</f>
        <v/>
      </c>
      <c r="E3260" s="361" t="str">
        <f>IF('様式第６号(3)'!W448="","",'様式第６号(3)'!W448)</f>
        <v/>
      </c>
      <c r="F3260" s="363" t="str">
        <f>IF(OR(D3260="",E3260=""),"",D3260+E3260)</f>
        <v/>
      </c>
      <c r="G3260" s="365" t="str">
        <f>IF(F3260&lt;=F3268,D3260,"")</f>
        <v/>
      </c>
      <c r="H3260" s="367" t="str">
        <f>IF(F3260&lt;=F3268,E3260,"")</f>
        <v/>
      </c>
      <c r="I3260" s="369" t="str">
        <f>IF('様式第６号(2)'!V455="","",'様式第６号(2)'!V455)</f>
        <v/>
      </c>
      <c r="J3260" s="371" t="str">
        <f>IF('様式第６号(3)'!P448="","",'様式第６号(3)'!P448)</f>
        <v/>
      </c>
      <c r="K3260" s="389"/>
      <c r="L3260" s="389"/>
      <c r="M3260" s="393"/>
      <c r="N3260" s="394"/>
      <c r="O3260" s="353"/>
      <c r="P3260" s="353"/>
      <c r="Q3260" s="357"/>
      <c r="R3260" s="358"/>
    </row>
    <row r="3261" spans="1:22" ht="19.5" customHeight="1" thickBot="1">
      <c r="A3261" s="313"/>
      <c r="B3261" s="398"/>
      <c r="C3261" s="340"/>
      <c r="D3261" s="362"/>
      <c r="E3261" s="362"/>
      <c r="F3261" s="364"/>
      <c r="G3261" s="366"/>
      <c r="H3261" s="368"/>
      <c r="I3261" s="370"/>
      <c r="J3261" s="372"/>
      <c r="K3261" s="390"/>
      <c r="L3261" s="390"/>
      <c r="M3261" s="395"/>
      <c r="N3261" s="396"/>
      <c r="O3261" s="354"/>
      <c r="P3261" s="354"/>
      <c r="Q3261" s="359"/>
      <c r="R3261" s="360"/>
    </row>
    <row r="3262" spans="1:22" ht="28.5" customHeight="1" thickBot="1">
      <c r="A3262" s="313"/>
      <c r="B3262" s="398"/>
      <c r="C3262" s="341"/>
      <c r="D3262" s="12" t="s">
        <v>11</v>
      </c>
      <c r="E3262" s="12" t="s">
        <v>12</v>
      </c>
      <c r="F3262" s="26" t="s">
        <v>13</v>
      </c>
      <c r="G3262" s="334" t="s">
        <v>67</v>
      </c>
      <c r="H3262" s="335"/>
      <c r="I3262" s="42" t="s">
        <v>68</v>
      </c>
      <c r="J3262" s="27" t="s">
        <v>69</v>
      </c>
      <c r="K3262" s="342" t="s">
        <v>70</v>
      </c>
      <c r="L3262" s="342"/>
      <c r="M3262" s="342"/>
      <c r="N3262" s="335"/>
    </row>
    <row r="3263" spans="1:22" ht="41.25" customHeight="1" thickBot="1">
      <c r="A3263" s="313"/>
      <c r="B3263" s="343" t="str">
        <f>IF('様式第６号(2)'!D455="","",'様式第６号(2)'!D455)</f>
        <v/>
      </c>
      <c r="C3263" s="341"/>
      <c r="D3263" s="313" t="s">
        <v>71</v>
      </c>
      <c r="E3263" s="313" t="s">
        <v>72</v>
      </c>
      <c r="F3263" s="315" t="s">
        <v>73</v>
      </c>
      <c r="G3263" s="42" t="s">
        <v>74</v>
      </c>
      <c r="H3263" s="27" t="s">
        <v>75</v>
      </c>
      <c r="I3263" s="42" t="s">
        <v>74</v>
      </c>
      <c r="J3263" s="27" t="s">
        <v>75</v>
      </c>
      <c r="K3263" s="345" t="s">
        <v>57</v>
      </c>
      <c r="L3263" s="346"/>
      <c r="M3263" s="347" t="s">
        <v>76</v>
      </c>
      <c r="N3263" s="346"/>
      <c r="O3263" s="28"/>
      <c r="P3263" s="4"/>
      <c r="Q3263" s="4"/>
      <c r="T3263" s="3"/>
      <c r="U3263" s="3"/>
      <c r="V3263" s="3"/>
    </row>
    <row r="3264" spans="1:22" ht="18.75" customHeight="1">
      <c r="A3264" s="313"/>
      <c r="B3264" s="343"/>
      <c r="C3264" s="29" t="s">
        <v>78</v>
      </c>
      <c r="D3264" s="313"/>
      <c r="E3264" s="313"/>
      <c r="F3264" s="315"/>
      <c r="G3264" s="348" t="s">
        <v>79</v>
      </c>
      <c r="H3264" s="384" t="s">
        <v>80</v>
      </c>
      <c r="I3264" s="387" t="str">
        <f>IF(E3268="","",MIN(G3260,G3268)+SUM(I3260))</f>
        <v/>
      </c>
      <c r="J3264" s="333" t="str">
        <f>IF(E3268="","",MIN(H3260,H3268)+SUM(J3260))</f>
        <v/>
      </c>
      <c r="K3264" s="373" t="str">
        <f>IF('様式第６号(2)'!AB455="","",'様式第６号(2)'!AB455)</f>
        <v/>
      </c>
      <c r="L3264" s="373"/>
      <c r="M3264" s="375" t="str">
        <f>IF('様式第６号(3)'!V448="","",'様式第６号(3)'!V448)</f>
        <v/>
      </c>
      <c r="N3264" s="376"/>
      <c r="P3264" s="4"/>
      <c r="Q3264" s="4"/>
      <c r="T3264" s="3"/>
      <c r="U3264" s="3"/>
      <c r="V3264" s="3"/>
    </row>
    <row r="3265" spans="1:22" ht="19.5" customHeight="1" thickBot="1">
      <c r="A3265" s="313"/>
      <c r="B3265" s="343"/>
      <c r="C3265" s="379" t="str">
        <f>IFERROR(C3261/C3257,"")</f>
        <v/>
      </c>
      <c r="D3265" s="313"/>
      <c r="E3265" s="313"/>
      <c r="F3265" s="315"/>
      <c r="G3265" s="349"/>
      <c r="H3265" s="385"/>
      <c r="I3265" s="328"/>
      <c r="J3265" s="330"/>
      <c r="K3265" s="373"/>
      <c r="L3265" s="373"/>
      <c r="M3265" s="375"/>
      <c r="N3265" s="376"/>
      <c r="P3265" s="4"/>
      <c r="Q3265" s="4"/>
      <c r="T3265" s="3"/>
      <c r="U3265" s="3"/>
      <c r="V3265" s="3"/>
    </row>
    <row r="3266" spans="1:22" ht="15.75" customHeight="1">
      <c r="A3266" s="313"/>
      <c r="B3266" s="343"/>
      <c r="C3266" s="380"/>
      <c r="D3266" s="313"/>
      <c r="E3266" s="313"/>
      <c r="F3266" s="315"/>
      <c r="G3266" s="349"/>
      <c r="H3266" s="385"/>
      <c r="I3266" s="30" t="s">
        <v>35</v>
      </c>
      <c r="J3266" s="31" t="s">
        <v>35</v>
      </c>
      <c r="K3266" s="373"/>
      <c r="L3266" s="373"/>
      <c r="M3266" s="375"/>
      <c r="N3266" s="376"/>
      <c r="P3266" s="4"/>
      <c r="Q3266" s="4"/>
      <c r="T3266" s="3"/>
      <c r="U3266" s="3"/>
      <c r="V3266" s="3"/>
    </row>
    <row r="3267" spans="1:22" ht="18.75" customHeight="1" thickBot="1">
      <c r="A3267" s="313"/>
      <c r="B3267" s="343"/>
      <c r="C3267" s="32" t="s">
        <v>82</v>
      </c>
      <c r="D3267" s="314"/>
      <c r="E3267" s="314"/>
      <c r="F3267" s="316"/>
      <c r="G3267" s="350"/>
      <c r="H3267" s="386"/>
      <c r="I3267" s="54">
        <f>'様式第６号(2)'!$I$18</f>
        <v>0</v>
      </c>
      <c r="J3267" s="55">
        <f>'様式第６号(3)'!$I$18</f>
        <v>0</v>
      </c>
      <c r="K3267" s="373"/>
      <c r="L3267" s="373"/>
      <c r="M3267" s="375"/>
      <c r="N3267" s="376"/>
      <c r="P3267" s="4"/>
      <c r="Q3267" s="4"/>
      <c r="T3267" s="3"/>
      <c r="U3267" s="3"/>
      <c r="V3267" s="3"/>
    </row>
    <row r="3268" spans="1:22" ht="45" customHeight="1">
      <c r="A3268" s="313"/>
      <c r="B3268" s="343"/>
      <c r="C3268" s="379" t="str">
        <f>IF(OR(C3257="",C3261=""),"",IF(AND(C3265&gt;=0.85,C3265&lt;=1.15),"○","×"))</f>
        <v/>
      </c>
      <c r="D3268" s="382" t="str">
        <f>IF(C3257="","",C3257)</f>
        <v/>
      </c>
      <c r="E3268" s="336"/>
      <c r="F3268" s="338" t="str">
        <f>IFERROR(D3268*E3268,"")</f>
        <v/>
      </c>
      <c r="G3268" s="327" t="str">
        <f>IF(F3268&lt;F3260,ROUNDUP(F3268*D3260/ F3260,0),"")</f>
        <v/>
      </c>
      <c r="H3268" s="329" t="str">
        <f>IF(F3268&lt;F3260,ROUNDUP(F3268*E3260/ F3260,0),"")</f>
        <v/>
      </c>
      <c r="I3268" s="331" t="str">
        <f>IFERROR(ROUNDUP(I3264*I3267,0),"")</f>
        <v/>
      </c>
      <c r="J3268" s="333" t="str">
        <f>IFERROR(ROUNDUP(J3264*J3267,0),"")</f>
        <v/>
      </c>
      <c r="K3268" s="373"/>
      <c r="L3268" s="373"/>
      <c r="M3268" s="375"/>
      <c r="N3268" s="376"/>
      <c r="P3268" s="4"/>
      <c r="Q3268" s="4"/>
      <c r="T3268" s="3"/>
      <c r="U3268" s="3"/>
      <c r="V3268" s="3"/>
    </row>
    <row r="3269" spans="1:22" ht="19.5" customHeight="1" thickBot="1">
      <c r="A3269" s="314"/>
      <c r="B3269" s="344"/>
      <c r="C3269" s="381"/>
      <c r="D3269" s="383"/>
      <c r="E3269" s="337"/>
      <c r="F3269" s="339"/>
      <c r="G3269" s="328"/>
      <c r="H3269" s="330"/>
      <c r="I3269" s="332"/>
      <c r="J3269" s="330"/>
      <c r="K3269" s="374"/>
      <c r="L3269" s="374"/>
      <c r="M3269" s="377"/>
      <c r="N3269" s="378"/>
      <c r="P3269" s="33"/>
      <c r="Q3269" s="34"/>
      <c r="R3269" s="34"/>
    </row>
    <row r="3270" spans="1:22" ht="24" customHeight="1" thickBot="1">
      <c r="A3270" s="10" t="s">
        <v>108</v>
      </c>
      <c r="B3270" s="11" t="s">
        <v>84</v>
      </c>
      <c r="C3270" s="12" t="s">
        <v>7</v>
      </c>
      <c r="D3270" s="12" t="s">
        <v>8</v>
      </c>
      <c r="E3270" s="12" t="s">
        <v>9</v>
      </c>
      <c r="F3270" s="13" t="s">
        <v>10</v>
      </c>
      <c r="G3270" s="334" t="s">
        <v>44</v>
      </c>
      <c r="H3270" s="335"/>
      <c r="I3270" s="334" t="s">
        <v>45</v>
      </c>
      <c r="J3270" s="335"/>
      <c r="K3270" s="318" t="s">
        <v>46</v>
      </c>
      <c r="L3270" s="403"/>
      <c r="M3270" s="403"/>
      <c r="N3270" s="319"/>
      <c r="O3270" s="404" t="s">
        <v>47</v>
      </c>
      <c r="P3270" s="404"/>
      <c r="Q3270" s="404"/>
      <c r="R3270" s="346"/>
      <c r="T3270" s="14"/>
      <c r="U3270" s="14"/>
      <c r="V3270" s="14"/>
    </row>
    <row r="3271" spans="1:22" ht="31.5" customHeight="1" thickBot="1">
      <c r="A3271" s="313">
        <v>203</v>
      </c>
      <c r="B3271" s="15" t="s">
        <v>48</v>
      </c>
      <c r="C3271" s="11" t="s">
        <v>49</v>
      </c>
      <c r="D3271" s="313" t="s">
        <v>50</v>
      </c>
      <c r="E3271" s="313" t="s">
        <v>51</v>
      </c>
      <c r="F3271" s="315" t="s">
        <v>52</v>
      </c>
      <c r="G3271" s="16" t="s">
        <v>53</v>
      </c>
      <c r="H3271" s="17" t="s">
        <v>54</v>
      </c>
      <c r="I3271" s="18" t="s">
        <v>53</v>
      </c>
      <c r="J3271" s="17" t="s">
        <v>54</v>
      </c>
      <c r="K3271" s="317" t="s">
        <v>55</v>
      </c>
      <c r="L3271" s="318"/>
      <c r="M3271" s="320" t="s">
        <v>56</v>
      </c>
      <c r="N3271" s="317"/>
      <c r="O3271" s="321" t="s">
        <v>57</v>
      </c>
      <c r="P3271" s="321"/>
      <c r="Q3271" s="323" t="s">
        <v>58</v>
      </c>
      <c r="R3271" s="324"/>
      <c r="T3271" s="19"/>
      <c r="U3271" s="43"/>
      <c r="V3271" s="20"/>
    </row>
    <row r="3272" spans="1:22" ht="24" customHeight="1" thickBot="1">
      <c r="A3272" s="313"/>
      <c r="B3272" s="397" t="str">
        <f>IF('様式第６号(2)'!B457="","",'様式第６号(2)'!B457)</f>
        <v/>
      </c>
      <c r="C3272" s="21" t="s">
        <v>59</v>
      </c>
      <c r="D3272" s="313"/>
      <c r="E3272" s="313"/>
      <c r="F3272" s="315"/>
      <c r="G3272" s="348" t="s">
        <v>60</v>
      </c>
      <c r="H3272" s="399" t="s">
        <v>61</v>
      </c>
      <c r="I3272" s="400" t="s">
        <v>62</v>
      </c>
      <c r="J3272" s="384" t="s">
        <v>63</v>
      </c>
      <c r="K3272" s="319"/>
      <c r="L3272" s="318"/>
      <c r="M3272" s="320"/>
      <c r="N3272" s="317"/>
      <c r="O3272" s="322"/>
      <c r="P3272" s="322"/>
      <c r="Q3272" s="325"/>
      <c r="R3272" s="326"/>
    </row>
    <row r="3273" spans="1:22" ht="17.25" customHeight="1">
      <c r="A3273" s="313"/>
      <c r="B3273" s="398"/>
      <c r="C3273" s="340"/>
      <c r="D3273" s="313"/>
      <c r="E3273" s="313"/>
      <c r="F3273" s="315"/>
      <c r="G3273" s="349"/>
      <c r="H3273" s="385"/>
      <c r="I3273" s="401"/>
      <c r="J3273" s="385"/>
      <c r="K3273" s="388" t="str">
        <f>IFERROR((IF((I3284+J3284)&gt;12000*E3284,ROUNDUP(12000*E3284*I3284/(I3284+J3284),0),"")),"")</f>
        <v/>
      </c>
      <c r="L3273" s="388"/>
      <c r="M3273" s="391" t="str">
        <f>IFERROR((IF((I3284+J3284)&gt;12000*E3284,ROUNDUP(12000*E3284*J3284/(I3284+J3284),0),"")),"")</f>
        <v/>
      </c>
      <c r="N3273" s="392"/>
      <c r="O3273" s="351" t="str">
        <f>IF(AND(I3284="",K3273=""),"",MIN(I3284,K3273)+K3280)</f>
        <v/>
      </c>
      <c r="P3273" s="352"/>
      <c r="Q3273" s="355" t="str">
        <f>IF(AND(J3284="",M3273=""),"",MIN(J3284,M3273)+M3280)</f>
        <v/>
      </c>
      <c r="R3273" s="356"/>
    </row>
    <row r="3274" spans="1:22" ht="15.75" customHeight="1">
      <c r="A3274" s="313"/>
      <c r="B3274" s="398"/>
      <c r="C3274" s="341"/>
      <c r="D3274" s="313"/>
      <c r="E3274" s="313"/>
      <c r="F3274" s="315"/>
      <c r="G3274" s="349"/>
      <c r="H3274" s="385"/>
      <c r="I3274" s="401"/>
      <c r="J3274" s="385"/>
      <c r="K3274" s="389"/>
      <c r="L3274" s="389"/>
      <c r="M3274" s="393"/>
      <c r="N3274" s="394"/>
      <c r="O3274" s="353"/>
      <c r="P3274" s="353"/>
      <c r="Q3274" s="357"/>
      <c r="R3274" s="358"/>
    </row>
    <row r="3275" spans="1:22" ht="19.5" customHeight="1" thickBot="1">
      <c r="A3275" s="313"/>
      <c r="B3275" s="398"/>
      <c r="C3275" s="341"/>
      <c r="D3275" s="314"/>
      <c r="E3275" s="314"/>
      <c r="F3275" s="316"/>
      <c r="G3275" s="350"/>
      <c r="H3275" s="386"/>
      <c r="I3275" s="402"/>
      <c r="J3275" s="386"/>
      <c r="K3275" s="389"/>
      <c r="L3275" s="389"/>
      <c r="M3275" s="393"/>
      <c r="N3275" s="394"/>
      <c r="O3275" s="353"/>
      <c r="P3275" s="353"/>
      <c r="Q3275" s="357"/>
      <c r="R3275" s="358"/>
    </row>
    <row r="3276" spans="1:22" ht="45" customHeight="1">
      <c r="A3276" s="313"/>
      <c r="B3276" s="398"/>
      <c r="C3276" s="25" t="s">
        <v>66</v>
      </c>
      <c r="D3276" s="361" t="str">
        <f>IF('様式第６号(2)'!T457="","",'様式第６号(2)'!T457)</f>
        <v/>
      </c>
      <c r="E3276" s="361" t="str">
        <f>IF('様式第６号(3)'!W450="","",'様式第６号(3)'!W450)</f>
        <v/>
      </c>
      <c r="F3276" s="363" t="str">
        <f>IF(OR(D3276="",E3276=""),"",D3276+E3276)</f>
        <v/>
      </c>
      <c r="G3276" s="365" t="str">
        <f>IF(F3276&lt;=F3284,D3276,"")</f>
        <v/>
      </c>
      <c r="H3276" s="367" t="str">
        <f>IF(F3276&lt;=F3284,E3276,"")</f>
        <v/>
      </c>
      <c r="I3276" s="369" t="str">
        <f>IF('様式第６号(2)'!V457="","",'様式第６号(2)'!V457)</f>
        <v/>
      </c>
      <c r="J3276" s="371" t="str">
        <f>IF('様式第６号(3)'!P450="","",'様式第６号(3)'!P450)</f>
        <v/>
      </c>
      <c r="K3276" s="389"/>
      <c r="L3276" s="389"/>
      <c r="M3276" s="393"/>
      <c r="N3276" s="394"/>
      <c r="O3276" s="353"/>
      <c r="P3276" s="353"/>
      <c r="Q3276" s="357"/>
      <c r="R3276" s="358"/>
    </row>
    <row r="3277" spans="1:22" ht="19.5" customHeight="1" thickBot="1">
      <c r="A3277" s="313"/>
      <c r="B3277" s="398"/>
      <c r="C3277" s="340"/>
      <c r="D3277" s="362"/>
      <c r="E3277" s="362"/>
      <c r="F3277" s="364"/>
      <c r="G3277" s="366"/>
      <c r="H3277" s="368"/>
      <c r="I3277" s="370"/>
      <c r="J3277" s="372"/>
      <c r="K3277" s="390"/>
      <c r="L3277" s="390"/>
      <c r="M3277" s="395"/>
      <c r="N3277" s="396"/>
      <c r="O3277" s="354"/>
      <c r="P3277" s="354"/>
      <c r="Q3277" s="359"/>
      <c r="R3277" s="360"/>
    </row>
    <row r="3278" spans="1:22" ht="28.5" customHeight="1" thickBot="1">
      <c r="A3278" s="313"/>
      <c r="B3278" s="398"/>
      <c r="C3278" s="341"/>
      <c r="D3278" s="12" t="s">
        <v>11</v>
      </c>
      <c r="E3278" s="12" t="s">
        <v>12</v>
      </c>
      <c r="F3278" s="26" t="s">
        <v>13</v>
      </c>
      <c r="G3278" s="334" t="s">
        <v>67</v>
      </c>
      <c r="H3278" s="335"/>
      <c r="I3278" s="42" t="s">
        <v>68</v>
      </c>
      <c r="J3278" s="27" t="s">
        <v>69</v>
      </c>
      <c r="K3278" s="342" t="s">
        <v>70</v>
      </c>
      <c r="L3278" s="342"/>
      <c r="M3278" s="342"/>
      <c r="N3278" s="335"/>
    </row>
    <row r="3279" spans="1:22" ht="41.25" customHeight="1" thickBot="1">
      <c r="A3279" s="313"/>
      <c r="B3279" s="343" t="str">
        <f>IF('様式第６号(2)'!D457="","",'様式第６号(2)'!D457)</f>
        <v/>
      </c>
      <c r="C3279" s="341"/>
      <c r="D3279" s="313" t="s">
        <v>71</v>
      </c>
      <c r="E3279" s="313" t="s">
        <v>72</v>
      </c>
      <c r="F3279" s="315" t="s">
        <v>73</v>
      </c>
      <c r="G3279" s="42" t="s">
        <v>74</v>
      </c>
      <c r="H3279" s="27" t="s">
        <v>75</v>
      </c>
      <c r="I3279" s="42" t="s">
        <v>74</v>
      </c>
      <c r="J3279" s="27" t="s">
        <v>75</v>
      </c>
      <c r="K3279" s="345" t="s">
        <v>57</v>
      </c>
      <c r="L3279" s="346"/>
      <c r="M3279" s="347" t="s">
        <v>76</v>
      </c>
      <c r="N3279" s="346"/>
      <c r="O3279" s="28"/>
      <c r="P3279" s="4"/>
      <c r="Q3279" s="4"/>
    </row>
    <row r="3280" spans="1:22" ht="18.75" customHeight="1">
      <c r="A3280" s="313"/>
      <c r="B3280" s="343"/>
      <c r="C3280" s="29" t="s">
        <v>78</v>
      </c>
      <c r="D3280" s="313"/>
      <c r="E3280" s="313"/>
      <c r="F3280" s="315"/>
      <c r="G3280" s="348" t="s">
        <v>79</v>
      </c>
      <c r="H3280" s="384" t="s">
        <v>80</v>
      </c>
      <c r="I3280" s="387" t="str">
        <f>IF(E3284="","",MIN(G3276,G3284)+SUM(I3276))</f>
        <v/>
      </c>
      <c r="J3280" s="333" t="str">
        <f>IF(E3284="","",MIN(H3276,H3284)+SUM(J3276))</f>
        <v/>
      </c>
      <c r="K3280" s="373" t="str">
        <f>IF('様式第６号(2)'!AB457="","",'様式第６号(2)'!AB457)</f>
        <v/>
      </c>
      <c r="L3280" s="373"/>
      <c r="M3280" s="375" t="str">
        <f>IF('様式第６号(3)'!V450="","",'様式第６号(3)'!V450)</f>
        <v/>
      </c>
      <c r="N3280" s="376"/>
      <c r="P3280" s="4"/>
      <c r="Q3280" s="4"/>
    </row>
    <row r="3281" spans="1:22" ht="19.5" customHeight="1" thickBot="1">
      <c r="A3281" s="313"/>
      <c r="B3281" s="343"/>
      <c r="C3281" s="379" t="str">
        <f>IFERROR(C3277/C3273,"")</f>
        <v/>
      </c>
      <c r="D3281" s="313"/>
      <c r="E3281" s="313"/>
      <c r="F3281" s="315"/>
      <c r="G3281" s="349"/>
      <c r="H3281" s="385"/>
      <c r="I3281" s="328"/>
      <c r="J3281" s="330"/>
      <c r="K3281" s="373"/>
      <c r="L3281" s="373"/>
      <c r="M3281" s="375"/>
      <c r="N3281" s="376"/>
      <c r="P3281" s="4"/>
      <c r="Q3281" s="4"/>
    </row>
    <row r="3282" spans="1:22" ht="15.75" customHeight="1">
      <c r="A3282" s="313"/>
      <c r="B3282" s="343"/>
      <c r="C3282" s="380"/>
      <c r="D3282" s="313"/>
      <c r="E3282" s="313"/>
      <c r="F3282" s="315"/>
      <c r="G3282" s="349"/>
      <c r="H3282" s="385"/>
      <c r="I3282" s="30" t="s">
        <v>35</v>
      </c>
      <c r="J3282" s="31" t="s">
        <v>35</v>
      </c>
      <c r="K3282" s="373"/>
      <c r="L3282" s="373"/>
      <c r="M3282" s="375"/>
      <c r="N3282" s="376"/>
      <c r="P3282" s="4"/>
      <c r="Q3282" s="4"/>
    </row>
    <row r="3283" spans="1:22" ht="18.75" customHeight="1" thickBot="1">
      <c r="A3283" s="313"/>
      <c r="B3283" s="343"/>
      <c r="C3283" s="32" t="s">
        <v>82</v>
      </c>
      <c r="D3283" s="314"/>
      <c r="E3283" s="314"/>
      <c r="F3283" s="316"/>
      <c r="G3283" s="350"/>
      <c r="H3283" s="386"/>
      <c r="I3283" s="54">
        <f>'様式第６号(2)'!$I$18</f>
        <v>0</v>
      </c>
      <c r="J3283" s="55">
        <f>'様式第６号(3)'!$I$18</f>
        <v>0</v>
      </c>
      <c r="K3283" s="373"/>
      <c r="L3283" s="373"/>
      <c r="M3283" s="375"/>
      <c r="N3283" s="376"/>
      <c r="P3283" s="4"/>
      <c r="Q3283" s="4"/>
    </row>
    <row r="3284" spans="1:22" ht="45" customHeight="1">
      <c r="A3284" s="313"/>
      <c r="B3284" s="343"/>
      <c r="C3284" s="379" t="str">
        <f>IF(OR(C3273="",C3277=""),"",IF(AND(C3281&gt;=0.85,C3281&lt;=1.15),"○","×"))</f>
        <v/>
      </c>
      <c r="D3284" s="382" t="str">
        <f>IF(C3273="","",C3273)</f>
        <v/>
      </c>
      <c r="E3284" s="336"/>
      <c r="F3284" s="338" t="str">
        <f>IFERROR(D3284*E3284,"")</f>
        <v/>
      </c>
      <c r="G3284" s="327" t="str">
        <f>IF(F3284&lt;F3276,ROUNDUP(F3284*D3276/ F3276,0),"")</f>
        <v/>
      </c>
      <c r="H3284" s="329" t="str">
        <f>IF(F3284&lt;F3276,ROUNDUP(F3284*E3276/ F3276,0),"")</f>
        <v/>
      </c>
      <c r="I3284" s="331" t="str">
        <f>IFERROR(ROUNDUP(I3280*I3283,0),"")</f>
        <v/>
      </c>
      <c r="J3284" s="333" t="str">
        <f>IFERROR(ROUNDUP(J3280*J3283,0),"")</f>
        <v/>
      </c>
      <c r="K3284" s="373"/>
      <c r="L3284" s="373"/>
      <c r="M3284" s="375"/>
      <c r="N3284" s="376"/>
      <c r="P3284" s="4"/>
      <c r="Q3284" s="4"/>
    </row>
    <row r="3285" spans="1:22" ht="19.5" customHeight="1" thickBot="1">
      <c r="A3285" s="314"/>
      <c r="B3285" s="344"/>
      <c r="C3285" s="381"/>
      <c r="D3285" s="383"/>
      <c r="E3285" s="337"/>
      <c r="F3285" s="339"/>
      <c r="G3285" s="328"/>
      <c r="H3285" s="330"/>
      <c r="I3285" s="332"/>
      <c r="J3285" s="330"/>
      <c r="K3285" s="374"/>
      <c r="L3285" s="374"/>
      <c r="M3285" s="377"/>
      <c r="N3285" s="378"/>
      <c r="P3285" s="33"/>
      <c r="Q3285" s="34"/>
      <c r="R3285" s="34"/>
    </row>
    <row r="3286" spans="1:22" ht="24" customHeight="1" thickBot="1">
      <c r="A3286" s="10" t="s">
        <v>108</v>
      </c>
      <c r="B3286" s="11" t="s">
        <v>84</v>
      </c>
      <c r="C3286" s="12" t="s">
        <v>7</v>
      </c>
      <c r="D3286" s="12" t="s">
        <v>8</v>
      </c>
      <c r="E3286" s="12" t="s">
        <v>9</v>
      </c>
      <c r="F3286" s="13" t="s">
        <v>10</v>
      </c>
      <c r="G3286" s="334" t="s">
        <v>44</v>
      </c>
      <c r="H3286" s="335"/>
      <c r="I3286" s="334" t="s">
        <v>45</v>
      </c>
      <c r="J3286" s="335"/>
      <c r="K3286" s="318" t="s">
        <v>46</v>
      </c>
      <c r="L3286" s="403"/>
      <c r="M3286" s="403"/>
      <c r="N3286" s="319"/>
      <c r="O3286" s="404" t="s">
        <v>47</v>
      </c>
      <c r="P3286" s="404"/>
      <c r="Q3286" s="404"/>
      <c r="R3286" s="346"/>
      <c r="T3286" s="14"/>
      <c r="U3286" s="14"/>
      <c r="V3286" s="14"/>
    </row>
    <row r="3287" spans="1:22" ht="31.5" customHeight="1" thickBot="1">
      <c r="A3287" s="313">
        <v>204</v>
      </c>
      <c r="B3287" s="15" t="s">
        <v>48</v>
      </c>
      <c r="C3287" s="11" t="s">
        <v>49</v>
      </c>
      <c r="D3287" s="313" t="s">
        <v>50</v>
      </c>
      <c r="E3287" s="313" t="s">
        <v>51</v>
      </c>
      <c r="F3287" s="315" t="s">
        <v>52</v>
      </c>
      <c r="G3287" s="16" t="s">
        <v>53</v>
      </c>
      <c r="H3287" s="17" t="s">
        <v>54</v>
      </c>
      <c r="I3287" s="18" t="s">
        <v>53</v>
      </c>
      <c r="J3287" s="17" t="s">
        <v>54</v>
      </c>
      <c r="K3287" s="317" t="s">
        <v>55</v>
      </c>
      <c r="L3287" s="318"/>
      <c r="M3287" s="320" t="s">
        <v>56</v>
      </c>
      <c r="N3287" s="317"/>
      <c r="O3287" s="321" t="s">
        <v>57</v>
      </c>
      <c r="P3287" s="321"/>
      <c r="Q3287" s="323" t="s">
        <v>58</v>
      </c>
      <c r="R3287" s="324"/>
      <c r="T3287" s="19"/>
      <c r="U3287" s="43"/>
      <c r="V3287" s="20"/>
    </row>
    <row r="3288" spans="1:22" ht="24" customHeight="1" thickBot="1">
      <c r="A3288" s="313"/>
      <c r="B3288" s="397" t="str">
        <f>IF('様式第６号(2)'!B459="","",'様式第６号(2)'!B459)</f>
        <v/>
      </c>
      <c r="C3288" s="21" t="s">
        <v>59</v>
      </c>
      <c r="D3288" s="313"/>
      <c r="E3288" s="313"/>
      <c r="F3288" s="315"/>
      <c r="G3288" s="348" t="s">
        <v>60</v>
      </c>
      <c r="H3288" s="399" t="s">
        <v>61</v>
      </c>
      <c r="I3288" s="400" t="s">
        <v>62</v>
      </c>
      <c r="J3288" s="384" t="s">
        <v>63</v>
      </c>
      <c r="K3288" s="319"/>
      <c r="L3288" s="318"/>
      <c r="M3288" s="320"/>
      <c r="N3288" s="317"/>
      <c r="O3288" s="322"/>
      <c r="P3288" s="322"/>
      <c r="Q3288" s="325"/>
      <c r="R3288" s="326"/>
    </row>
    <row r="3289" spans="1:22" ht="17.25" customHeight="1">
      <c r="A3289" s="313"/>
      <c r="B3289" s="398"/>
      <c r="C3289" s="340"/>
      <c r="D3289" s="313"/>
      <c r="E3289" s="313"/>
      <c r="F3289" s="315"/>
      <c r="G3289" s="349"/>
      <c r="H3289" s="385"/>
      <c r="I3289" s="401"/>
      <c r="J3289" s="385"/>
      <c r="K3289" s="388" t="str">
        <f>IFERROR((IF((I3300+J3300)&gt;12000*E3300,ROUNDUP(12000*E3300*I3300/(I3300+J3300),0),"")),"")</f>
        <v/>
      </c>
      <c r="L3289" s="388"/>
      <c r="M3289" s="391" t="str">
        <f>IFERROR((IF((I3300+J3300)&gt;12000*E3300,ROUNDUP(12000*E3300*J3300/(I3300+J3300),0),"")),"")</f>
        <v/>
      </c>
      <c r="N3289" s="392"/>
      <c r="O3289" s="351" t="str">
        <f>IF(AND(I3300="",K3289=""),"",MIN(I3300,K3289)+K3296)</f>
        <v/>
      </c>
      <c r="P3289" s="352"/>
      <c r="Q3289" s="355" t="str">
        <f>IF(AND(J3300="",M3289=""),"",MIN(J3300,M3289)+M3296)</f>
        <v/>
      </c>
      <c r="R3289" s="356"/>
    </row>
    <row r="3290" spans="1:22" ht="15.75" customHeight="1">
      <c r="A3290" s="313"/>
      <c r="B3290" s="398"/>
      <c r="C3290" s="341"/>
      <c r="D3290" s="313"/>
      <c r="E3290" s="313"/>
      <c r="F3290" s="315"/>
      <c r="G3290" s="349"/>
      <c r="H3290" s="385"/>
      <c r="I3290" s="401"/>
      <c r="J3290" s="385"/>
      <c r="K3290" s="389"/>
      <c r="L3290" s="389"/>
      <c r="M3290" s="393"/>
      <c r="N3290" s="394"/>
      <c r="O3290" s="353"/>
      <c r="P3290" s="353"/>
      <c r="Q3290" s="357"/>
      <c r="R3290" s="358"/>
    </row>
    <row r="3291" spans="1:22" ht="19.5" customHeight="1" thickBot="1">
      <c r="A3291" s="313"/>
      <c r="B3291" s="398"/>
      <c r="C3291" s="341"/>
      <c r="D3291" s="314"/>
      <c r="E3291" s="314"/>
      <c r="F3291" s="316"/>
      <c r="G3291" s="350"/>
      <c r="H3291" s="386"/>
      <c r="I3291" s="402"/>
      <c r="J3291" s="386"/>
      <c r="K3291" s="389"/>
      <c r="L3291" s="389"/>
      <c r="M3291" s="393"/>
      <c r="N3291" s="394"/>
      <c r="O3291" s="353"/>
      <c r="P3291" s="353"/>
      <c r="Q3291" s="357"/>
      <c r="R3291" s="358"/>
    </row>
    <row r="3292" spans="1:22" ht="45" customHeight="1">
      <c r="A3292" s="313"/>
      <c r="B3292" s="398"/>
      <c r="C3292" s="25" t="s">
        <v>66</v>
      </c>
      <c r="D3292" s="361" t="str">
        <f>IF('様式第６号(2)'!T459="","",'様式第６号(2)'!T459)</f>
        <v/>
      </c>
      <c r="E3292" s="361" t="str">
        <f>IF('様式第６号(3)'!W452="","",'様式第６号(3)'!W452)</f>
        <v/>
      </c>
      <c r="F3292" s="363" t="str">
        <f>IF(OR(D3292="",E3292=""),"",D3292+E3292)</f>
        <v/>
      </c>
      <c r="G3292" s="365" t="str">
        <f>IF(F3292&lt;=F3300,D3292,"")</f>
        <v/>
      </c>
      <c r="H3292" s="367" t="str">
        <f>IF(F3292&lt;=F3300,E3292,"")</f>
        <v/>
      </c>
      <c r="I3292" s="369" t="str">
        <f>IF('様式第６号(2)'!V459="","",'様式第６号(2)'!V459)</f>
        <v/>
      </c>
      <c r="J3292" s="371" t="str">
        <f>IF('様式第６号(3)'!P452="","",'様式第６号(3)'!P452)</f>
        <v/>
      </c>
      <c r="K3292" s="389"/>
      <c r="L3292" s="389"/>
      <c r="M3292" s="393"/>
      <c r="N3292" s="394"/>
      <c r="O3292" s="353"/>
      <c r="P3292" s="353"/>
      <c r="Q3292" s="357"/>
      <c r="R3292" s="358"/>
    </row>
    <row r="3293" spans="1:22" ht="19.5" customHeight="1" thickBot="1">
      <c r="A3293" s="313"/>
      <c r="B3293" s="398"/>
      <c r="C3293" s="340"/>
      <c r="D3293" s="362"/>
      <c r="E3293" s="362"/>
      <c r="F3293" s="364"/>
      <c r="G3293" s="366"/>
      <c r="H3293" s="368"/>
      <c r="I3293" s="370"/>
      <c r="J3293" s="372"/>
      <c r="K3293" s="390"/>
      <c r="L3293" s="390"/>
      <c r="M3293" s="395"/>
      <c r="N3293" s="396"/>
      <c r="O3293" s="354"/>
      <c r="P3293" s="354"/>
      <c r="Q3293" s="359"/>
      <c r="R3293" s="360"/>
    </row>
    <row r="3294" spans="1:22" ht="28.5" customHeight="1" thickBot="1">
      <c r="A3294" s="313"/>
      <c r="B3294" s="398"/>
      <c r="C3294" s="341"/>
      <c r="D3294" s="12" t="s">
        <v>11</v>
      </c>
      <c r="E3294" s="12" t="s">
        <v>12</v>
      </c>
      <c r="F3294" s="26" t="s">
        <v>13</v>
      </c>
      <c r="G3294" s="334" t="s">
        <v>67</v>
      </c>
      <c r="H3294" s="335"/>
      <c r="I3294" s="42" t="s">
        <v>68</v>
      </c>
      <c r="J3294" s="27" t="s">
        <v>69</v>
      </c>
      <c r="K3294" s="342" t="s">
        <v>70</v>
      </c>
      <c r="L3294" s="342"/>
      <c r="M3294" s="342"/>
      <c r="N3294" s="335"/>
    </row>
    <row r="3295" spans="1:22" ht="41.25" customHeight="1" thickBot="1">
      <c r="A3295" s="313"/>
      <c r="B3295" s="343" t="str">
        <f>IF('様式第６号(2)'!D459="","",'様式第６号(2)'!D459)</f>
        <v/>
      </c>
      <c r="C3295" s="341"/>
      <c r="D3295" s="313" t="s">
        <v>71</v>
      </c>
      <c r="E3295" s="313" t="s">
        <v>72</v>
      </c>
      <c r="F3295" s="315" t="s">
        <v>73</v>
      </c>
      <c r="G3295" s="42" t="s">
        <v>74</v>
      </c>
      <c r="H3295" s="27" t="s">
        <v>75</v>
      </c>
      <c r="I3295" s="42" t="s">
        <v>74</v>
      </c>
      <c r="J3295" s="27" t="s">
        <v>75</v>
      </c>
      <c r="K3295" s="345" t="s">
        <v>57</v>
      </c>
      <c r="L3295" s="346"/>
      <c r="M3295" s="347" t="s">
        <v>76</v>
      </c>
      <c r="N3295" s="346"/>
      <c r="O3295" s="28"/>
      <c r="P3295" s="4"/>
      <c r="Q3295" s="4"/>
    </row>
    <row r="3296" spans="1:22" ht="18.75" customHeight="1">
      <c r="A3296" s="313"/>
      <c r="B3296" s="343"/>
      <c r="C3296" s="29" t="s">
        <v>78</v>
      </c>
      <c r="D3296" s="313"/>
      <c r="E3296" s="313"/>
      <c r="F3296" s="315"/>
      <c r="G3296" s="348" t="s">
        <v>79</v>
      </c>
      <c r="H3296" s="384" t="s">
        <v>80</v>
      </c>
      <c r="I3296" s="387" t="str">
        <f>IF(E3300="","",MIN(G3292,G3300)+SUM(I3292))</f>
        <v/>
      </c>
      <c r="J3296" s="333" t="str">
        <f>IF(E3300="","",MIN(H3292,H3300)+SUM(J3292))</f>
        <v/>
      </c>
      <c r="K3296" s="373" t="str">
        <f>IF('様式第６号(2)'!AB459="","",'様式第６号(2)'!AB459)</f>
        <v/>
      </c>
      <c r="L3296" s="373"/>
      <c r="M3296" s="375" t="str">
        <f>IF('様式第６号(3)'!V452="","",'様式第６号(3)'!V452)</f>
        <v/>
      </c>
      <c r="N3296" s="376"/>
      <c r="P3296" s="4"/>
      <c r="Q3296" s="4"/>
    </row>
    <row r="3297" spans="1:22" ht="19.5" customHeight="1" thickBot="1">
      <c r="A3297" s="313"/>
      <c r="B3297" s="343"/>
      <c r="C3297" s="379" t="str">
        <f>IFERROR(C3293/C3289,"")</f>
        <v/>
      </c>
      <c r="D3297" s="313"/>
      <c r="E3297" s="313"/>
      <c r="F3297" s="315"/>
      <c r="G3297" s="349"/>
      <c r="H3297" s="385"/>
      <c r="I3297" s="328"/>
      <c r="J3297" s="330"/>
      <c r="K3297" s="373"/>
      <c r="L3297" s="373"/>
      <c r="M3297" s="375"/>
      <c r="N3297" s="376"/>
      <c r="P3297" s="4"/>
      <c r="Q3297" s="4"/>
    </row>
    <row r="3298" spans="1:22" ht="15.75" customHeight="1">
      <c r="A3298" s="313"/>
      <c r="B3298" s="343"/>
      <c r="C3298" s="380"/>
      <c r="D3298" s="313"/>
      <c r="E3298" s="313"/>
      <c r="F3298" s="315"/>
      <c r="G3298" s="349"/>
      <c r="H3298" s="385"/>
      <c r="I3298" s="30" t="s">
        <v>35</v>
      </c>
      <c r="J3298" s="31" t="s">
        <v>35</v>
      </c>
      <c r="K3298" s="373"/>
      <c r="L3298" s="373"/>
      <c r="M3298" s="375"/>
      <c r="N3298" s="376"/>
      <c r="P3298" s="4"/>
      <c r="Q3298" s="4"/>
    </row>
    <row r="3299" spans="1:22" ht="18.75" customHeight="1" thickBot="1">
      <c r="A3299" s="313"/>
      <c r="B3299" s="343"/>
      <c r="C3299" s="32" t="s">
        <v>82</v>
      </c>
      <c r="D3299" s="314"/>
      <c r="E3299" s="314"/>
      <c r="F3299" s="316"/>
      <c r="G3299" s="350"/>
      <c r="H3299" s="386"/>
      <c r="I3299" s="54">
        <f>'様式第６号(2)'!$I$18</f>
        <v>0</v>
      </c>
      <c r="J3299" s="55">
        <f>'様式第６号(3)'!$I$18</f>
        <v>0</v>
      </c>
      <c r="K3299" s="373"/>
      <c r="L3299" s="373"/>
      <c r="M3299" s="375"/>
      <c r="N3299" s="376"/>
      <c r="P3299" s="4"/>
      <c r="Q3299" s="4"/>
    </row>
    <row r="3300" spans="1:22" ht="45" customHeight="1">
      <c r="A3300" s="313"/>
      <c r="B3300" s="343"/>
      <c r="C3300" s="379" t="str">
        <f>IF(OR(C3289="",C3293=""),"",IF(AND(C3297&gt;=0.85,C3297&lt;=1.15),"○","×"))</f>
        <v/>
      </c>
      <c r="D3300" s="382" t="str">
        <f>IF(C3289="","",C3289)</f>
        <v/>
      </c>
      <c r="E3300" s="336"/>
      <c r="F3300" s="338" t="str">
        <f>IFERROR(D3300*E3300,"")</f>
        <v/>
      </c>
      <c r="G3300" s="327" t="str">
        <f>IF(F3300&lt;F3292,ROUNDUP(F3300*D3292/ F3292,0),"")</f>
        <v/>
      </c>
      <c r="H3300" s="329" t="str">
        <f>IF(F3300&lt;F3292,ROUNDUP(F3300*E3292/ F3292,0),"")</f>
        <v/>
      </c>
      <c r="I3300" s="331" t="str">
        <f>IFERROR(ROUNDUP(I3296*I3299,0),"")</f>
        <v/>
      </c>
      <c r="J3300" s="333" t="str">
        <f>IFERROR(ROUNDUP(J3296*J3299,0),"")</f>
        <v/>
      </c>
      <c r="K3300" s="373"/>
      <c r="L3300" s="373"/>
      <c r="M3300" s="375"/>
      <c r="N3300" s="376"/>
      <c r="P3300" s="4"/>
      <c r="Q3300" s="4"/>
    </row>
    <row r="3301" spans="1:22" ht="19.5" customHeight="1" thickBot="1">
      <c r="A3301" s="314"/>
      <c r="B3301" s="344"/>
      <c r="C3301" s="381"/>
      <c r="D3301" s="383"/>
      <c r="E3301" s="337"/>
      <c r="F3301" s="339"/>
      <c r="G3301" s="328"/>
      <c r="H3301" s="330"/>
      <c r="I3301" s="332"/>
      <c r="J3301" s="330"/>
      <c r="K3301" s="374"/>
      <c r="L3301" s="374"/>
      <c r="M3301" s="377"/>
      <c r="N3301" s="378"/>
      <c r="P3301" s="33"/>
      <c r="Q3301" s="34"/>
      <c r="R3301" s="34"/>
    </row>
    <row r="3302" spans="1:22" ht="24" customHeight="1" thickBot="1">
      <c r="A3302" s="10" t="s">
        <v>108</v>
      </c>
      <c r="B3302" s="11" t="s">
        <v>84</v>
      </c>
      <c r="C3302" s="12" t="s">
        <v>7</v>
      </c>
      <c r="D3302" s="12" t="s">
        <v>8</v>
      </c>
      <c r="E3302" s="12" t="s">
        <v>9</v>
      </c>
      <c r="F3302" s="13" t="s">
        <v>10</v>
      </c>
      <c r="G3302" s="334" t="s">
        <v>44</v>
      </c>
      <c r="H3302" s="335"/>
      <c r="I3302" s="334" t="s">
        <v>45</v>
      </c>
      <c r="J3302" s="335"/>
      <c r="K3302" s="318" t="s">
        <v>46</v>
      </c>
      <c r="L3302" s="403"/>
      <c r="M3302" s="403"/>
      <c r="N3302" s="319"/>
      <c r="O3302" s="404" t="s">
        <v>47</v>
      </c>
      <c r="P3302" s="404"/>
      <c r="Q3302" s="404"/>
      <c r="R3302" s="346"/>
      <c r="T3302" s="14"/>
      <c r="U3302" s="14"/>
      <c r="V3302" s="14"/>
    </row>
    <row r="3303" spans="1:22" ht="31.5" customHeight="1" thickBot="1">
      <c r="A3303" s="313">
        <v>205</v>
      </c>
      <c r="B3303" s="15" t="s">
        <v>48</v>
      </c>
      <c r="C3303" s="11" t="s">
        <v>49</v>
      </c>
      <c r="D3303" s="313" t="s">
        <v>50</v>
      </c>
      <c r="E3303" s="313" t="s">
        <v>51</v>
      </c>
      <c r="F3303" s="315" t="s">
        <v>52</v>
      </c>
      <c r="G3303" s="16" t="s">
        <v>53</v>
      </c>
      <c r="H3303" s="17" t="s">
        <v>54</v>
      </c>
      <c r="I3303" s="18" t="s">
        <v>53</v>
      </c>
      <c r="J3303" s="17" t="s">
        <v>54</v>
      </c>
      <c r="K3303" s="317" t="s">
        <v>55</v>
      </c>
      <c r="L3303" s="318"/>
      <c r="M3303" s="320" t="s">
        <v>56</v>
      </c>
      <c r="N3303" s="317"/>
      <c r="O3303" s="321" t="s">
        <v>57</v>
      </c>
      <c r="P3303" s="321"/>
      <c r="Q3303" s="323" t="s">
        <v>58</v>
      </c>
      <c r="R3303" s="324"/>
      <c r="T3303" s="19"/>
      <c r="U3303" s="43"/>
      <c r="V3303" s="20"/>
    </row>
    <row r="3304" spans="1:22" ht="24" customHeight="1" thickBot="1">
      <c r="A3304" s="313"/>
      <c r="B3304" s="397" t="str">
        <f>IF('様式第６号(2)'!B461="","",'様式第６号(2)'!B461)</f>
        <v/>
      </c>
      <c r="C3304" s="21" t="s">
        <v>59</v>
      </c>
      <c r="D3304" s="313"/>
      <c r="E3304" s="313"/>
      <c r="F3304" s="315"/>
      <c r="G3304" s="348" t="s">
        <v>60</v>
      </c>
      <c r="H3304" s="399" t="s">
        <v>61</v>
      </c>
      <c r="I3304" s="400" t="s">
        <v>62</v>
      </c>
      <c r="J3304" s="384" t="s">
        <v>63</v>
      </c>
      <c r="K3304" s="319"/>
      <c r="L3304" s="318"/>
      <c r="M3304" s="320"/>
      <c r="N3304" s="317"/>
      <c r="O3304" s="322"/>
      <c r="P3304" s="322"/>
      <c r="Q3304" s="325"/>
      <c r="R3304" s="326"/>
    </row>
    <row r="3305" spans="1:22" ht="17.25" customHeight="1">
      <c r="A3305" s="313"/>
      <c r="B3305" s="398"/>
      <c r="C3305" s="340"/>
      <c r="D3305" s="313"/>
      <c r="E3305" s="313"/>
      <c r="F3305" s="315"/>
      <c r="G3305" s="349"/>
      <c r="H3305" s="385"/>
      <c r="I3305" s="401"/>
      <c r="J3305" s="385"/>
      <c r="K3305" s="388" t="str">
        <f>IFERROR((IF((I3316+J3316)&gt;12000*E3316,ROUNDUP(12000*E3316*I3316/(I3316+J3316),0),"")),"")</f>
        <v/>
      </c>
      <c r="L3305" s="388"/>
      <c r="M3305" s="391" t="str">
        <f>IFERROR((IF((I3316+J3316)&gt;12000*E3316,ROUNDUP(12000*E3316*J3316/(I3316+J3316),0),"")),"")</f>
        <v/>
      </c>
      <c r="N3305" s="392"/>
      <c r="O3305" s="351" t="str">
        <f>IF(AND(I3316="",K3305=""),"",MIN(I3316,K3305)+K3312)</f>
        <v/>
      </c>
      <c r="P3305" s="352"/>
      <c r="Q3305" s="355" t="str">
        <f>IF(AND(J3316="",M3305=""),"",MIN(J3316,M3305)+M3312)</f>
        <v/>
      </c>
      <c r="R3305" s="356"/>
    </row>
    <row r="3306" spans="1:22" ht="15.75" customHeight="1">
      <c r="A3306" s="313"/>
      <c r="B3306" s="398"/>
      <c r="C3306" s="341"/>
      <c r="D3306" s="313"/>
      <c r="E3306" s="313"/>
      <c r="F3306" s="315"/>
      <c r="G3306" s="349"/>
      <c r="H3306" s="385"/>
      <c r="I3306" s="401"/>
      <c r="J3306" s="385"/>
      <c r="K3306" s="389"/>
      <c r="L3306" s="389"/>
      <c r="M3306" s="393"/>
      <c r="N3306" s="394"/>
      <c r="O3306" s="353"/>
      <c r="P3306" s="353"/>
      <c r="Q3306" s="357"/>
      <c r="R3306" s="358"/>
    </row>
    <row r="3307" spans="1:22" ht="19.5" customHeight="1" thickBot="1">
      <c r="A3307" s="313"/>
      <c r="B3307" s="398"/>
      <c r="C3307" s="341"/>
      <c r="D3307" s="314"/>
      <c r="E3307" s="314"/>
      <c r="F3307" s="316"/>
      <c r="G3307" s="350"/>
      <c r="H3307" s="386"/>
      <c r="I3307" s="402"/>
      <c r="J3307" s="386"/>
      <c r="K3307" s="389"/>
      <c r="L3307" s="389"/>
      <c r="M3307" s="393"/>
      <c r="N3307" s="394"/>
      <c r="O3307" s="353"/>
      <c r="P3307" s="353"/>
      <c r="Q3307" s="357"/>
      <c r="R3307" s="358"/>
    </row>
    <row r="3308" spans="1:22" ht="45" customHeight="1">
      <c r="A3308" s="313"/>
      <c r="B3308" s="398"/>
      <c r="C3308" s="25" t="s">
        <v>66</v>
      </c>
      <c r="D3308" s="361" t="str">
        <f>IF('様式第６号(2)'!T461="","",'様式第６号(2)'!T461)</f>
        <v/>
      </c>
      <c r="E3308" s="361" t="str">
        <f>IF('様式第６号(3)'!W454="","",'様式第６号(3)'!W454)</f>
        <v/>
      </c>
      <c r="F3308" s="363" t="str">
        <f>IF(OR(D3308="",E3308=""),"",D3308+E3308)</f>
        <v/>
      </c>
      <c r="G3308" s="365" t="str">
        <f>IF(F3308&lt;=F3316,D3308,"")</f>
        <v/>
      </c>
      <c r="H3308" s="367" t="str">
        <f>IF(F3308&lt;=F3316,E3308,"")</f>
        <v/>
      </c>
      <c r="I3308" s="369" t="str">
        <f>IF('様式第６号(2)'!V461="","",'様式第６号(2)'!V461)</f>
        <v/>
      </c>
      <c r="J3308" s="371" t="str">
        <f>IF('様式第６号(3)'!P454="","",'様式第６号(3)'!P454)</f>
        <v/>
      </c>
      <c r="K3308" s="389"/>
      <c r="L3308" s="389"/>
      <c r="M3308" s="393"/>
      <c r="N3308" s="394"/>
      <c r="O3308" s="353"/>
      <c r="P3308" s="353"/>
      <c r="Q3308" s="357"/>
      <c r="R3308" s="358"/>
    </row>
    <row r="3309" spans="1:22" ht="19.5" customHeight="1" thickBot="1">
      <c r="A3309" s="313"/>
      <c r="B3309" s="398"/>
      <c r="C3309" s="340"/>
      <c r="D3309" s="362"/>
      <c r="E3309" s="362"/>
      <c r="F3309" s="364"/>
      <c r="G3309" s="366"/>
      <c r="H3309" s="368"/>
      <c r="I3309" s="370"/>
      <c r="J3309" s="372"/>
      <c r="K3309" s="390"/>
      <c r="L3309" s="390"/>
      <c r="M3309" s="395"/>
      <c r="N3309" s="396"/>
      <c r="O3309" s="354"/>
      <c r="P3309" s="354"/>
      <c r="Q3309" s="359"/>
      <c r="R3309" s="360"/>
    </row>
    <row r="3310" spans="1:22" ht="28.5" customHeight="1" thickBot="1">
      <c r="A3310" s="313"/>
      <c r="B3310" s="398"/>
      <c r="C3310" s="341"/>
      <c r="D3310" s="12" t="s">
        <v>11</v>
      </c>
      <c r="E3310" s="12" t="s">
        <v>12</v>
      </c>
      <c r="F3310" s="26" t="s">
        <v>13</v>
      </c>
      <c r="G3310" s="334" t="s">
        <v>67</v>
      </c>
      <c r="H3310" s="335"/>
      <c r="I3310" s="42" t="s">
        <v>68</v>
      </c>
      <c r="J3310" s="27" t="s">
        <v>69</v>
      </c>
      <c r="K3310" s="342" t="s">
        <v>70</v>
      </c>
      <c r="L3310" s="342"/>
      <c r="M3310" s="342"/>
      <c r="N3310" s="335"/>
    </row>
    <row r="3311" spans="1:22" ht="41.25" customHeight="1" thickBot="1">
      <c r="A3311" s="313"/>
      <c r="B3311" s="343" t="str">
        <f>IF('様式第６号(2)'!D461="","",'様式第６号(2)'!D461)</f>
        <v/>
      </c>
      <c r="C3311" s="341"/>
      <c r="D3311" s="313" t="s">
        <v>71</v>
      </c>
      <c r="E3311" s="313" t="s">
        <v>72</v>
      </c>
      <c r="F3311" s="315" t="s">
        <v>73</v>
      </c>
      <c r="G3311" s="42" t="s">
        <v>74</v>
      </c>
      <c r="H3311" s="27" t="s">
        <v>75</v>
      </c>
      <c r="I3311" s="42" t="s">
        <v>74</v>
      </c>
      <c r="J3311" s="27" t="s">
        <v>75</v>
      </c>
      <c r="K3311" s="345" t="s">
        <v>57</v>
      </c>
      <c r="L3311" s="346"/>
      <c r="M3311" s="347" t="s">
        <v>76</v>
      </c>
      <c r="N3311" s="346"/>
      <c r="O3311" s="28"/>
      <c r="P3311" s="4"/>
      <c r="Q3311" s="4"/>
      <c r="T3311" s="3"/>
      <c r="U3311" s="3"/>
      <c r="V3311" s="3"/>
    </row>
    <row r="3312" spans="1:22" ht="18.75" customHeight="1">
      <c r="A3312" s="313"/>
      <c r="B3312" s="343"/>
      <c r="C3312" s="29" t="s">
        <v>78</v>
      </c>
      <c r="D3312" s="313"/>
      <c r="E3312" s="313"/>
      <c r="F3312" s="315"/>
      <c r="G3312" s="348" t="s">
        <v>79</v>
      </c>
      <c r="H3312" s="384" t="s">
        <v>80</v>
      </c>
      <c r="I3312" s="387" t="str">
        <f>IF(E3316="","",MIN(G3308,G3316)+SUM(I3308))</f>
        <v/>
      </c>
      <c r="J3312" s="333" t="str">
        <f>IF(E3316="","",MIN(H3308,H3316)+SUM(J3308))</f>
        <v/>
      </c>
      <c r="K3312" s="373" t="str">
        <f>IF('様式第６号(2)'!AB461="","",'様式第６号(2)'!AB461)</f>
        <v/>
      </c>
      <c r="L3312" s="373"/>
      <c r="M3312" s="375" t="str">
        <f>IF('様式第６号(3)'!V454="","",'様式第６号(3)'!V454)</f>
        <v/>
      </c>
      <c r="N3312" s="376"/>
      <c r="P3312" s="4"/>
      <c r="Q3312" s="4"/>
      <c r="T3312" s="3"/>
      <c r="U3312" s="3"/>
      <c r="V3312" s="3"/>
    </row>
    <row r="3313" spans="1:22" ht="19.5" customHeight="1" thickBot="1">
      <c r="A3313" s="313"/>
      <c r="B3313" s="343"/>
      <c r="C3313" s="379" t="str">
        <f>IFERROR(C3309/C3305,"")</f>
        <v/>
      </c>
      <c r="D3313" s="313"/>
      <c r="E3313" s="313"/>
      <c r="F3313" s="315"/>
      <c r="G3313" s="349"/>
      <c r="H3313" s="385"/>
      <c r="I3313" s="328"/>
      <c r="J3313" s="330"/>
      <c r="K3313" s="373"/>
      <c r="L3313" s="373"/>
      <c r="M3313" s="375"/>
      <c r="N3313" s="376"/>
      <c r="P3313" s="4"/>
      <c r="Q3313" s="4"/>
      <c r="T3313" s="3"/>
      <c r="U3313" s="3"/>
      <c r="V3313" s="3"/>
    </row>
    <row r="3314" spans="1:22" ht="15.75" customHeight="1">
      <c r="A3314" s="313"/>
      <c r="B3314" s="343"/>
      <c r="C3314" s="380"/>
      <c r="D3314" s="313"/>
      <c r="E3314" s="313"/>
      <c r="F3314" s="315"/>
      <c r="G3314" s="349"/>
      <c r="H3314" s="385"/>
      <c r="I3314" s="30" t="s">
        <v>35</v>
      </c>
      <c r="J3314" s="31" t="s">
        <v>35</v>
      </c>
      <c r="K3314" s="373"/>
      <c r="L3314" s="373"/>
      <c r="M3314" s="375"/>
      <c r="N3314" s="376"/>
      <c r="P3314" s="4"/>
      <c r="Q3314" s="4"/>
      <c r="T3314" s="3"/>
      <c r="U3314" s="3"/>
      <c r="V3314" s="3"/>
    </row>
    <row r="3315" spans="1:22" ht="18.75" customHeight="1" thickBot="1">
      <c r="A3315" s="313"/>
      <c r="B3315" s="343"/>
      <c r="C3315" s="32" t="s">
        <v>82</v>
      </c>
      <c r="D3315" s="314"/>
      <c r="E3315" s="314"/>
      <c r="F3315" s="316"/>
      <c r="G3315" s="350"/>
      <c r="H3315" s="386"/>
      <c r="I3315" s="54">
        <f>'様式第６号(2)'!$I$18</f>
        <v>0</v>
      </c>
      <c r="J3315" s="55">
        <f>'様式第６号(3)'!$I$18</f>
        <v>0</v>
      </c>
      <c r="K3315" s="373"/>
      <c r="L3315" s="373"/>
      <c r="M3315" s="375"/>
      <c r="N3315" s="376"/>
      <c r="P3315" s="4"/>
      <c r="Q3315" s="4"/>
      <c r="T3315" s="3"/>
      <c r="U3315" s="3"/>
      <c r="V3315" s="3"/>
    </row>
    <row r="3316" spans="1:22" ht="45" customHeight="1">
      <c r="A3316" s="313"/>
      <c r="B3316" s="343"/>
      <c r="C3316" s="379" t="str">
        <f>IF(OR(C3305="",C3309=""),"",IF(AND(C3313&gt;=0.85,C3313&lt;=1.15),"○","×"))</f>
        <v/>
      </c>
      <c r="D3316" s="382" t="str">
        <f>IF(C3305="","",C3305)</f>
        <v/>
      </c>
      <c r="E3316" s="336"/>
      <c r="F3316" s="338" t="str">
        <f>IFERROR(D3316*E3316,"")</f>
        <v/>
      </c>
      <c r="G3316" s="327" t="str">
        <f>IF(F3316&lt;F3308,ROUNDUP(F3316*D3308/ F3308,0),"")</f>
        <v/>
      </c>
      <c r="H3316" s="329" t="str">
        <f>IF(F3316&lt;F3308,ROUNDUP(F3316*E3308/ F3308,0),"")</f>
        <v/>
      </c>
      <c r="I3316" s="331" t="str">
        <f>IFERROR(ROUNDUP(I3312*I3315,0),"")</f>
        <v/>
      </c>
      <c r="J3316" s="333" t="str">
        <f>IFERROR(ROUNDUP(J3312*J3315,0),"")</f>
        <v/>
      </c>
      <c r="K3316" s="373"/>
      <c r="L3316" s="373"/>
      <c r="M3316" s="375"/>
      <c r="N3316" s="376"/>
      <c r="P3316" s="4"/>
      <c r="Q3316" s="4"/>
      <c r="T3316" s="3"/>
      <c r="U3316" s="3"/>
      <c r="V3316" s="3"/>
    </row>
    <row r="3317" spans="1:22" ht="19.5" customHeight="1" thickBot="1">
      <c r="A3317" s="314"/>
      <c r="B3317" s="344"/>
      <c r="C3317" s="381"/>
      <c r="D3317" s="383"/>
      <c r="E3317" s="337"/>
      <c r="F3317" s="339"/>
      <c r="G3317" s="328"/>
      <c r="H3317" s="330"/>
      <c r="I3317" s="332"/>
      <c r="J3317" s="330"/>
      <c r="K3317" s="374"/>
      <c r="L3317" s="374"/>
      <c r="M3317" s="377"/>
      <c r="N3317" s="378"/>
      <c r="P3317" s="33"/>
      <c r="Q3317" s="34"/>
      <c r="R3317" s="34"/>
    </row>
    <row r="3318" spans="1:22" ht="24" customHeight="1" thickBot="1">
      <c r="A3318" s="10" t="s">
        <v>108</v>
      </c>
      <c r="B3318" s="11" t="s">
        <v>84</v>
      </c>
      <c r="C3318" s="12" t="s">
        <v>7</v>
      </c>
      <c r="D3318" s="12" t="s">
        <v>8</v>
      </c>
      <c r="E3318" s="12" t="s">
        <v>9</v>
      </c>
      <c r="F3318" s="13" t="s">
        <v>10</v>
      </c>
      <c r="G3318" s="334" t="s">
        <v>44</v>
      </c>
      <c r="H3318" s="335"/>
      <c r="I3318" s="334" t="s">
        <v>45</v>
      </c>
      <c r="J3318" s="335"/>
      <c r="K3318" s="318" t="s">
        <v>46</v>
      </c>
      <c r="L3318" s="403"/>
      <c r="M3318" s="403"/>
      <c r="N3318" s="319"/>
      <c r="O3318" s="404" t="s">
        <v>47</v>
      </c>
      <c r="P3318" s="404"/>
      <c r="Q3318" s="404"/>
      <c r="R3318" s="346"/>
      <c r="T3318" s="14"/>
      <c r="U3318" s="14"/>
      <c r="V3318" s="14"/>
    </row>
    <row r="3319" spans="1:22" ht="31.5" customHeight="1" thickBot="1">
      <c r="A3319" s="313">
        <v>206</v>
      </c>
      <c r="B3319" s="15" t="s">
        <v>48</v>
      </c>
      <c r="C3319" s="11" t="s">
        <v>49</v>
      </c>
      <c r="D3319" s="313" t="s">
        <v>50</v>
      </c>
      <c r="E3319" s="313" t="s">
        <v>51</v>
      </c>
      <c r="F3319" s="315" t="s">
        <v>52</v>
      </c>
      <c r="G3319" s="16" t="s">
        <v>53</v>
      </c>
      <c r="H3319" s="17" t="s">
        <v>54</v>
      </c>
      <c r="I3319" s="18" t="s">
        <v>53</v>
      </c>
      <c r="J3319" s="17" t="s">
        <v>54</v>
      </c>
      <c r="K3319" s="317" t="s">
        <v>55</v>
      </c>
      <c r="L3319" s="318"/>
      <c r="M3319" s="320" t="s">
        <v>56</v>
      </c>
      <c r="N3319" s="317"/>
      <c r="O3319" s="321" t="s">
        <v>57</v>
      </c>
      <c r="P3319" s="321"/>
      <c r="Q3319" s="323" t="s">
        <v>58</v>
      </c>
      <c r="R3319" s="324"/>
      <c r="T3319" s="19"/>
      <c r="U3319" s="43"/>
      <c r="V3319" s="20"/>
    </row>
    <row r="3320" spans="1:22" ht="24" customHeight="1" thickBot="1">
      <c r="A3320" s="313"/>
      <c r="B3320" s="397" t="str">
        <f>IF('様式第６号(2)'!B463="","",'様式第６号(2)'!B463)</f>
        <v/>
      </c>
      <c r="C3320" s="21" t="s">
        <v>59</v>
      </c>
      <c r="D3320" s="313"/>
      <c r="E3320" s="313"/>
      <c r="F3320" s="315"/>
      <c r="G3320" s="348" t="s">
        <v>60</v>
      </c>
      <c r="H3320" s="399" t="s">
        <v>61</v>
      </c>
      <c r="I3320" s="400" t="s">
        <v>62</v>
      </c>
      <c r="J3320" s="384" t="s">
        <v>63</v>
      </c>
      <c r="K3320" s="319"/>
      <c r="L3320" s="318"/>
      <c r="M3320" s="320"/>
      <c r="N3320" s="317"/>
      <c r="O3320" s="322"/>
      <c r="P3320" s="322"/>
      <c r="Q3320" s="325"/>
      <c r="R3320" s="326"/>
    </row>
    <row r="3321" spans="1:22" ht="17.25" customHeight="1">
      <c r="A3321" s="313"/>
      <c r="B3321" s="398"/>
      <c r="C3321" s="340"/>
      <c r="D3321" s="313"/>
      <c r="E3321" s="313"/>
      <c r="F3321" s="315"/>
      <c r="G3321" s="349"/>
      <c r="H3321" s="385"/>
      <c r="I3321" s="401"/>
      <c r="J3321" s="385"/>
      <c r="K3321" s="388" t="str">
        <f>IFERROR((IF((I3332+J3332)&gt;12000*E3332,ROUNDUP(12000*E3332*I3332/(I3332+J3332),0),"")),"")</f>
        <v/>
      </c>
      <c r="L3321" s="388"/>
      <c r="M3321" s="391" t="str">
        <f>IFERROR((IF((I3332+J3332)&gt;12000*E3332,ROUNDUP(12000*E3332*J3332/(I3332+J3332),0),"")),"")</f>
        <v/>
      </c>
      <c r="N3321" s="392"/>
      <c r="O3321" s="351" t="str">
        <f>IF(AND(I3332="",K3321=""),"",MIN(I3332,K3321)+K3328)</f>
        <v/>
      </c>
      <c r="P3321" s="352"/>
      <c r="Q3321" s="355" t="str">
        <f>IF(AND(J3332="",M3321=""),"",MIN(J3332,M3321)+M3328)</f>
        <v/>
      </c>
      <c r="R3321" s="356"/>
    </row>
    <row r="3322" spans="1:22" ht="15.75" customHeight="1">
      <c r="A3322" s="313"/>
      <c r="B3322" s="398"/>
      <c r="C3322" s="341"/>
      <c r="D3322" s="313"/>
      <c r="E3322" s="313"/>
      <c r="F3322" s="315"/>
      <c r="G3322" s="349"/>
      <c r="H3322" s="385"/>
      <c r="I3322" s="401"/>
      <c r="J3322" s="385"/>
      <c r="K3322" s="389"/>
      <c r="L3322" s="389"/>
      <c r="M3322" s="393"/>
      <c r="N3322" s="394"/>
      <c r="O3322" s="353"/>
      <c r="P3322" s="353"/>
      <c r="Q3322" s="357"/>
      <c r="R3322" s="358"/>
    </row>
    <row r="3323" spans="1:22" ht="19.5" customHeight="1" thickBot="1">
      <c r="A3323" s="313"/>
      <c r="B3323" s="398"/>
      <c r="C3323" s="341"/>
      <c r="D3323" s="314"/>
      <c r="E3323" s="314"/>
      <c r="F3323" s="316"/>
      <c r="G3323" s="350"/>
      <c r="H3323" s="386"/>
      <c r="I3323" s="402"/>
      <c r="J3323" s="386"/>
      <c r="K3323" s="389"/>
      <c r="L3323" s="389"/>
      <c r="M3323" s="393"/>
      <c r="N3323" s="394"/>
      <c r="O3323" s="353"/>
      <c r="P3323" s="353"/>
      <c r="Q3323" s="357"/>
      <c r="R3323" s="358"/>
    </row>
    <row r="3324" spans="1:22" ht="45" customHeight="1">
      <c r="A3324" s="313"/>
      <c r="B3324" s="398"/>
      <c r="C3324" s="25" t="s">
        <v>66</v>
      </c>
      <c r="D3324" s="361" t="str">
        <f>IF('様式第６号(2)'!T463="","",'様式第６号(2)'!T463)</f>
        <v/>
      </c>
      <c r="E3324" s="361" t="str">
        <f>IF('様式第６号(3)'!W456="","",'様式第６号(3)'!W456)</f>
        <v/>
      </c>
      <c r="F3324" s="363" t="str">
        <f>IF(OR(D3324="",E3324=""),"",D3324+E3324)</f>
        <v/>
      </c>
      <c r="G3324" s="365" t="str">
        <f>IF(F3324&lt;=F3332,D3324,"")</f>
        <v/>
      </c>
      <c r="H3324" s="367" t="str">
        <f>IF(F3324&lt;=F3332,E3324,"")</f>
        <v/>
      </c>
      <c r="I3324" s="369" t="str">
        <f>IF('様式第６号(2)'!V463="","",'様式第６号(2)'!V463)</f>
        <v/>
      </c>
      <c r="J3324" s="371" t="str">
        <f>IF('様式第６号(3)'!P456="","",'様式第６号(3)'!P456)</f>
        <v/>
      </c>
      <c r="K3324" s="389"/>
      <c r="L3324" s="389"/>
      <c r="M3324" s="393"/>
      <c r="N3324" s="394"/>
      <c r="O3324" s="353"/>
      <c r="P3324" s="353"/>
      <c r="Q3324" s="357"/>
      <c r="R3324" s="358"/>
    </row>
    <row r="3325" spans="1:22" ht="19.5" customHeight="1" thickBot="1">
      <c r="A3325" s="313"/>
      <c r="B3325" s="398"/>
      <c r="C3325" s="340"/>
      <c r="D3325" s="362"/>
      <c r="E3325" s="362"/>
      <c r="F3325" s="364"/>
      <c r="G3325" s="366"/>
      <c r="H3325" s="368"/>
      <c r="I3325" s="370"/>
      <c r="J3325" s="372"/>
      <c r="K3325" s="390"/>
      <c r="L3325" s="390"/>
      <c r="M3325" s="395"/>
      <c r="N3325" s="396"/>
      <c r="O3325" s="354"/>
      <c r="P3325" s="354"/>
      <c r="Q3325" s="359"/>
      <c r="R3325" s="360"/>
    </row>
    <row r="3326" spans="1:22" ht="28.5" customHeight="1" thickBot="1">
      <c r="A3326" s="313"/>
      <c r="B3326" s="398"/>
      <c r="C3326" s="341"/>
      <c r="D3326" s="12" t="s">
        <v>11</v>
      </c>
      <c r="E3326" s="12" t="s">
        <v>12</v>
      </c>
      <c r="F3326" s="26" t="s">
        <v>13</v>
      </c>
      <c r="G3326" s="334" t="s">
        <v>67</v>
      </c>
      <c r="H3326" s="335"/>
      <c r="I3326" s="42" t="s">
        <v>68</v>
      </c>
      <c r="J3326" s="27" t="s">
        <v>69</v>
      </c>
      <c r="K3326" s="342" t="s">
        <v>70</v>
      </c>
      <c r="L3326" s="342"/>
      <c r="M3326" s="342"/>
      <c r="N3326" s="335"/>
    </row>
    <row r="3327" spans="1:22" ht="41.25" customHeight="1" thickBot="1">
      <c r="A3327" s="313"/>
      <c r="B3327" s="343" t="str">
        <f>IF('様式第６号(2)'!D463="","",'様式第６号(2)'!D463)</f>
        <v/>
      </c>
      <c r="C3327" s="341"/>
      <c r="D3327" s="313" t="s">
        <v>71</v>
      </c>
      <c r="E3327" s="313" t="s">
        <v>72</v>
      </c>
      <c r="F3327" s="315" t="s">
        <v>73</v>
      </c>
      <c r="G3327" s="42" t="s">
        <v>74</v>
      </c>
      <c r="H3327" s="27" t="s">
        <v>75</v>
      </c>
      <c r="I3327" s="42" t="s">
        <v>74</v>
      </c>
      <c r="J3327" s="27" t="s">
        <v>75</v>
      </c>
      <c r="K3327" s="345" t="s">
        <v>57</v>
      </c>
      <c r="L3327" s="346"/>
      <c r="M3327" s="347" t="s">
        <v>76</v>
      </c>
      <c r="N3327" s="346"/>
      <c r="O3327" s="28"/>
      <c r="P3327" s="4"/>
      <c r="Q3327" s="4"/>
    </row>
    <row r="3328" spans="1:22" ht="18.75" customHeight="1">
      <c r="A3328" s="313"/>
      <c r="B3328" s="343"/>
      <c r="C3328" s="29" t="s">
        <v>78</v>
      </c>
      <c r="D3328" s="313"/>
      <c r="E3328" s="313"/>
      <c r="F3328" s="315"/>
      <c r="G3328" s="348" t="s">
        <v>79</v>
      </c>
      <c r="H3328" s="384" t="s">
        <v>80</v>
      </c>
      <c r="I3328" s="387" t="str">
        <f>IF(E3332="","",MIN(G3324,G3332)+SUM(I3324))</f>
        <v/>
      </c>
      <c r="J3328" s="333" t="str">
        <f>IF(E3332="","",MIN(H3324,H3332)+SUM(J3324))</f>
        <v/>
      </c>
      <c r="K3328" s="373" t="str">
        <f>IF('様式第６号(2)'!AB463="","",'様式第６号(2)'!AB463)</f>
        <v/>
      </c>
      <c r="L3328" s="373"/>
      <c r="M3328" s="375" t="str">
        <f>IF('様式第６号(3)'!V456="","",'様式第６号(3)'!V456)</f>
        <v/>
      </c>
      <c r="N3328" s="376"/>
      <c r="P3328" s="4"/>
      <c r="Q3328" s="4"/>
    </row>
    <row r="3329" spans="1:22" ht="19.5" customHeight="1" thickBot="1">
      <c r="A3329" s="313"/>
      <c r="B3329" s="343"/>
      <c r="C3329" s="379" t="str">
        <f>IFERROR(C3325/C3321,"")</f>
        <v/>
      </c>
      <c r="D3329" s="313"/>
      <c r="E3329" s="313"/>
      <c r="F3329" s="315"/>
      <c r="G3329" s="349"/>
      <c r="H3329" s="385"/>
      <c r="I3329" s="328"/>
      <c r="J3329" s="330"/>
      <c r="K3329" s="373"/>
      <c r="L3329" s="373"/>
      <c r="M3329" s="375"/>
      <c r="N3329" s="376"/>
      <c r="P3329" s="4"/>
      <c r="Q3329" s="4"/>
    </row>
    <row r="3330" spans="1:22" ht="15.75" customHeight="1">
      <c r="A3330" s="313"/>
      <c r="B3330" s="343"/>
      <c r="C3330" s="380"/>
      <c r="D3330" s="313"/>
      <c r="E3330" s="313"/>
      <c r="F3330" s="315"/>
      <c r="G3330" s="349"/>
      <c r="H3330" s="385"/>
      <c r="I3330" s="30" t="s">
        <v>35</v>
      </c>
      <c r="J3330" s="31" t="s">
        <v>35</v>
      </c>
      <c r="K3330" s="373"/>
      <c r="L3330" s="373"/>
      <c r="M3330" s="375"/>
      <c r="N3330" s="376"/>
      <c r="P3330" s="4"/>
      <c r="Q3330" s="4"/>
    </row>
    <row r="3331" spans="1:22" ht="18.75" customHeight="1" thickBot="1">
      <c r="A3331" s="313"/>
      <c r="B3331" s="343"/>
      <c r="C3331" s="32" t="s">
        <v>82</v>
      </c>
      <c r="D3331" s="314"/>
      <c r="E3331" s="314"/>
      <c r="F3331" s="316"/>
      <c r="G3331" s="350"/>
      <c r="H3331" s="386"/>
      <c r="I3331" s="54">
        <f>'様式第６号(2)'!$I$18</f>
        <v>0</v>
      </c>
      <c r="J3331" s="55">
        <f>'様式第６号(3)'!$I$18</f>
        <v>0</v>
      </c>
      <c r="K3331" s="373"/>
      <c r="L3331" s="373"/>
      <c r="M3331" s="375"/>
      <c r="N3331" s="376"/>
      <c r="P3331" s="4"/>
      <c r="Q3331" s="4"/>
    </row>
    <row r="3332" spans="1:22" ht="45" customHeight="1">
      <c r="A3332" s="313"/>
      <c r="B3332" s="343"/>
      <c r="C3332" s="379" t="str">
        <f>IF(OR(C3321="",C3325=""),"",IF(AND(C3329&gt;=0.85,C3329&lt;=1.15),"○","×"))</f>
        <v/>
      </c>
      <c r="D3332" s="382" t="str">
        <f>IF(C3321="","",C3321)</f>
        <v/>
      </c>
      <c r="E3332" s="336"/>
      <c r="F3332" s="338" t="str">
        <f>IFERROR(D3332*E3332,"")</f>
        <v/>
      </c>
      <c r="G3332" s="327" t="str">
        <f>IF(F3332&lt;F3324,ROUNDUP(F3332*D3324/ F3324,0),"")</f>
        <v/>
      </c>
      <c r="H3332" s="329" t="str">
        <f>IF(F3332&lt;F3324,ROUNDUP(F3332*E3324/ F3324,0),"")</f>
        <v/>
      </c>
      <c r="I3332" s="331" t="str">
        <f>IFERROR(ROUNDUP(I3328*I3331,0),"")</f>
        <v/>
      </c>
      <c r="J3332" s="333" t="str">
        <f>IFERROR(ROUNDUP(J3328*J3331,0),"")</f>
        <v/>
      </c>
      <c r="K3332" s="373"/>
      <c r="L3332" s="373"/>
      <c r="M3332" s="375"/>
      <c r="N3332" s="376"/>
      <c r="P3332" s="4"/>
      <c r="Q3332" s="4"/>
    </row>
    <row r="3333" spans="1:22" ht="19.5" customHeight="1" thickBot="1">
      <c r="A3333" s="314"/>
      <c r="B3333" s="344"/>
      <c r="C3333" s="381"/>
      <c r="D3333" s="383"/>
      <c r="E3333" s="337"/>
      <c r="F3333" s="339"/>
      <c r="G3333" s="328"/>
      <c r="H3333" s="330"/>
      <c r="I3333" s="332"/>
      <c r="J3333" s="330"/>
      <c r="K3333" s="374"/>
      <c r="L3333" s="374"/>
      <c r="M3333" s="377"/>
      <c r="N3333" s="378"/>
      <c r="P3333" s="33"/>
      <c r="Q3333" s="34"/>
      <c r="R3333" s="34"/>
    </row>
    <row r="3334" spans="1:22" ht="24" customHeight="1" thickBot="1">
      <c r="A3334" s="10" t="s">
        <v>108</v>
      </c>
      <c r="B3334" s="11" t="s">
        <v>84</v>
      </c>
      <c r="C3334" s="12" t="s">
        <v>7</v>
      </c>
      <c r="D3334" s="12" t="s">
        <v>8</v>
      </c>
      <c r="E3334" s="12" t="s">
        <v>9</v>
      </c>
      <c r="F3334" s="13" t="s">
        <v>10</v>
      </c>
      <c r="G3334" s="334" t="s">
        <v>44</v>
      </c>
      <c r="H3334" s="335"/>
      <c r="I3334" s="334" t="s">
        <v>45</v>
      </c>
      <c r="J3334" s="335"/>
      <c r="K3334" s="318" t="s">
        <v>46</v>
      </c>
      <c r="L3334" s="403"/>
      <c r="M3334" s="403"/>
      <c r="N3334" s="319"/>
      <c r="O3334" s="404" t="s">
        <v>47</v>
      </c>
      <c r="P3334" s="404"/>
      <c r="Q3334" s="404"/>
      <c r="R3334" s="346"/>
      <c r="T3334" s="14"/>
      <c r="U3334" s="14"/>
      <c r="V3334" s="14"/>
    </row>
    <row r="3335" spans="1:22" ht="31.5" customHeight="1" thickBot="1">
      <c r="A3335" s="313">
        <v>207</v>
      </c>
      <c r="B3335" s="15" t="s">
        <v>48</v>
      </c>
      <c r="C3335" s="11" t="s">
        <v>49</v>
      </c>
      <c r="D3335" s="313" t="s">
        <v>50</v>
      </c>
      <c r="E3335" s="313" t="s">
        <v>51</v>
      </c>
      <c r="F3335" s="315" t="s">
        <v>52</v>
      </c>
      <c r="G3335" s="16" t="s">
        <v>53</v>
      </c>
      <c r="H3335" s="17" t="s">
        <v>54</v>
      </c>
      <c r="I3335" s="18" t="s">
        <v>53</v>
      </c>
      <c r="J3335" s="17" t="s">
        <v>54</v>
      </c>
      <c r="K3335" s="317" t="s">
        <v>55</v>
      </c>
      <c r="L3335" s="318"/>
      <c r="M3335" s="320" t="s">
        <v>56</v>
      </c>
      <c r="N3335" s="317"/>
      <c r="O3335" s="321" t="s">
        <v>57</v>
      </c>
      <c r="P3335" s="321"/>
      <c r="Q3335" s="323" t="s">
        <v>58</v>
      </c>
      <c r="R3335" s="324"/>
      <c r="T3335" s="19"/>
      <c r="U3335" s="43"/>
      <c r="V3335" s="20"/>
    </row>
    <row r="3336" spans="1:22" ht="24" customHeight="1" thickBot="1">
      <c r="A3336" s="313"/>
      <c r="B3336" s="397" t="str">
        <f>IF('様式第６号(2)'!B465="","",'様式第６号(2)'!B465)</f>
        <v/>
      </c>
      <c r="C3336" s="21" t="s">
        <v>59</v>
      </c>
      <c r="D3336" s="313"/>
      <c r="E3336" s="313"/>
      <c r="F3336" s="315"/>
      <c r="G3336" s="348" t="s">
        <v>60</v>
      </c>
      <c r="H3336" s="399" t="s">
        <v>61</v>
      </c>
      <c r="I3336" s="400" t="s">
        <v>62</v>
      </c>
      <c r="J3336" s="384" t="s">
        <v>63</v>
      </c>
      <c r="K3336" s="319"/>
      <c r="L3336" s="318"/>
      <c r="M3336" s="320"/>
      <c r="N3336" s="317"/>
      <c r="O3336" s="322"/>
      <c r="P3336" s="322"/>
      <c r="Q3336" s="325"/>
      <c r="R3336" s="326"/>
    </row>
    <row r="3337" spans="1:22" ht="17.25" customHeight="1">
      <c r="A3337" s="313"/>
      <c r="B3337" s="398"/>
      <c r="C3337" s="340"/>
      <c r="D3337" s="313"/>
      <c r="E3337" s="313"/>
      <c r="F3337" s="315"/>
      <c r="G3337" s="349"/>
      <c r="H3337" s="385"/>
      <c r="I3337" s="401"/>
      <c r="J3337" s="385"/>
      <c r="K3337" s="388" t="str">
        <f>IFERROR((IF((I3348+J3348)&gt;12000*E3348,ROUNDUP(12000*E3348*I3348/(I3348+J3348),0),"")),"")</f>
        <v/>
      </c>
      <c r="L3337" s="388"/>
      <c r="M3337" s="391" t="str">
        <f>IFERROR((IF((I3348+J3348)&gt;12000*E3348,ROUNDUP(12000*E3348*J3348/(I3348+J3348),0),"")),"")</f>
        <v/>
      </c>
      <c r="N3337" s="392"/>
      <c r="O3337" s="351" t="str">
        <f>IF(AND(I3348="",K3337=""),"",MIN(I3348,K3337)+K3344)</f>
        <v/>
      </c>
      <c r="P3337" s="352"/>
      <c r="Q3337" s="355" t="str">
        <f>IF(AND(J3348="",M3337=""),"",MIN(J3348,M3337)+M3344)</f>
        <v/>
      </c>
      <c r="R3337" s="356"/>
    </row>
    <row r="3338" spans="1:22" ht="15.75" customHeight="1">
      <c r="A3338" s="313"/>
      <c r="B3338" s="398"/>
      <c r="C3338" s="341"/>
      <c r="D3338" s="313"/>
      <c r="E3338" s="313"/>
      <c r="F3338" s="315"/>
      <c r="G3338" s="349"/>
      <c r="H3338" s="385"/>
      <c r="I3338" s="401"/>
      <c r="J3338" s="385"/>
      <c r="K3338" s="389"/>
      <c r="L3338" s="389"/>
      <c r="M3338" s="393"/>
      <c r="N3338" s="394"/>
      <c r="O3338" s="353"/>
      <c r="P3338" s="353"/>
      <c r="Q3338" s="357"/>
      <c r="R3338" s="358"/>
    </row>
    <row r="3339" spans="1:22" ht="19.5" customHeight="1" thickBot="1">
      <c r="A3339" s="313"/>
      <c r="B3339" s="398"/>
      <c r="C3339" s="341"/>
      <c r="D3339" s="314"/>
      <c r="E3339" s="314"/>
      <c r="F3339" s="316"/>
      <c r="G3339" s="350"/>
      <c r="H3339" s="386"/>
      <c r="I3339" s="402"/>
      <c r="J3339" s="386"/>
      <c r="K3339" s="389"/>
      <c r="L3339" s="389"/>
      <c r="M3339" s="393"/>
      <c r="N3339" s="394"/>
      <c r="O3339" s="353"/>
      <c r="P3339" s="353"/>
      <c r="Q3339" s="357"/>
      <c r="R3339" s="358"/>
    </row>
    <row r="3340" spans="1:22" ht="45" customHeight="1">
      <c r="A3340" s="313"/>
      <c r="B3340" s="398"/>
      <c r="C3340" s="25" t="s">
        <v>66</v>
      </c>
      <c r="D3340" s="361" t="str">
        <f>IF('様式第６号(2)'!T465="","",'様式第６号(2)'!T465)</f>
        <v/>
      </c>
      <c r="E3340" s="361" t="str">
        <f>IF('様式第６号(3)'!W458="","",'様式第６号(3)'!W458)</f>
        <v/>
      </c>
      <c r="F3340" s="363" t="str">
        <f>IF(OR(D3340="",E3340=""),"",D3340+E3340)</f>
        <v/>
      </c>
      <c r="G3340" s="365" t="str">
        <f>IF(F3340&lt;=F3348,D3340,"")</f>
        <v/>
      </c>
      <c r="H3340" s="367" t="str">
        <f>IF(F3340&lt;=F3348,E3340,"")</f>
        <v/>
      </c>
      <c r="I3340" s="369" t="str">
        <f>IF('様式第６号(2)'!V465="","",'様式第６号(2)'!V465)</f>
        <v/>
      </c>
      <c r="J3340" s="371" t="str">
        <f>IF('様式第６号(3)'!P458="","",'様式第６号(3)'!P458)</f>
        <v/>
      </c>
      <c r="K3340" s="389"/>
      <c r="L3340" s="389"/>
      <c r="M3340" s="393"/>
      <c r="N3340" s="394"/>
      <c r="O3340" s="353"/>
      <c r="P3340" s="353"/>
      <c r="Q3340" s="357"/>
      <c r="R3340" s="358"/>
    </row>
    <row r="3341" spans="1:22" ht="19.5" customHeight="1" thickBot="1">
      <c r="A3341" s="313"/>
      <c r="B3341" s="398"/>
      <c r="C3341" s="340"/>
      <c r="D3341" s="362"/>
      <c r="E3341" s="362"/>
      <c r="F3341" s="364"/>
      <c r="G3341" s="366"/>
      <c r="H3341" s="368"/>
      <c r="I3341" s="370"/>
      <c r="J3341" s="372"/>
      <c r="K3341" s="390"/>
      <c r="L3341" s="390"/>
      <c r="M3341" s="395"/>
      <c r="N3341" s="396"/>
      <c r="O3341" s="354"/>
      <c r="P3341" s="354"/>
      <c r="Q3341" s="359"/>
      <c r="R3341" s="360"/>
    </row>
    <row r="3342" spans="1:22" ht="28.5" customHeight="1" thickBot="1">
      <c r="A3342" s="313"/>
      <c r="B3342" s="398"/>
      <c r="C3342" s="341"/>
      <c r="D3342" s="12" t="s">
        <v>11</v>
      </c>
      <c r="E3342" s="12" t="s">
        <v>12</v>
      </c>
      <c r="F3342" s="26" t="s">
        <v>13</v>
      </c>
      <c r="G3342" s="334" t="s">
        <v>67</v>
      </c>
      <c r="H3342" s="335"/>
      <c r="I3342" s="42" t="s">
        <v>68</v>
      </c>
      <c r="J3342" s="27" t="s">
        <v>69</v>
      </c>
      <c r="K3342" s="342" t="s">
        <v>70</v>
      </c>
      <c r="L3342" s="342"/>
      <c r="M3342" s="342"/>
      <c r="N3342" s="335"/>
    </row>
    <row r="3343" spans="1:22" ht="41.25" customHeight="1" thickBot="1">
      <c r="A3343" s="313"/>
      <c r="B3343" s="343" t="str">
        <f>IF('様式第６号(2)'!D465="","",'様式第６号(2)'!D465)</f>
        <v/>
      </c>
      <c r="C3343" s="341"/>
      <c r="D3343" s="313" t="s">
        <v>71</v>
      </c>
      <c r="E3343" s="313" t="s">
        <v>72</v>
      </c>
      <c r="F3343" s="315" t="s">
        <v>73</v>
      </c>
      <c r="G3343" s="42" t="s">
        <v>74</v>
      </c>
      <c r="H3343" s="27" t="s">
        <v>75</v>
      </c>
      <c r="I3343" s="42" t="s">
        <v>74</v>
      </c>
      <c r="J3343" s="27" t="s">
        <v>75</v>
      </c>
      <c r="K3343" s="345" t="s">
        <v>57</v>
      </c>
      <c r="L3343" s="346"/>
      <c r="M3343" s="347" t="s">
        <v>76</v>
      </c>
      <c r="N3343" s="346"/>
      <c r="O3343" s="28"/>
      <c r="P3343" s="4"/>
      <c r="Q3343" s="4"/>
    </row>
    <row r="3344" spans="1:22" ht="18.75" customHeight="1">
      <c r="A3344" s="313"/>
      <c r="B3344" s="343"/>
      <c r="C3344" s="29" t="s">
        <v>78</v>
      </c>
      <c r="D3344" s="313"/>
      <c r="E3344" s="313"/>
      <c r="F3344" s="315"/>
      <c r="G3344" s="348" t="s">
        <v>79</v>
      </c>
      <c r="H3344" s="384" t="s">
        <v>80</v>
      </c>
      <c r="I3344" s="387" t="str">
        <f>IF(E3348="","",MIN(G3340,G3348)+SUM(I3340))</f>
        <v/>
      </c>
      <c r="J3344" s="333" t="str">
        <f>IF(E3348="","",MIN(H3340,H3348)+SUM(J3340))</f>
        <v/>
      </c>
      <c r="K3344" s="373" t="str">
        <f>IF('様式第６号(2)'!AB465="","",'様式第６号(2)'!AB465)</f>
        <v/>
      </c>
      <c r="L3344" s="373"/>
      <c r="M3344" s="375" t="str">
        <f>IF('様式第６号(3)'!V458="","",'様式第６号(3)'!V458)</f>
        <v/>
      </c>
      <c r="N3344" s="376"/>
      <c r="P3344" s="4"/>
      <c r="Q3344" s="4"/>
    </row>
    <row r="3345" spans="1:22" ht="19.5" customHeight="1" thickBot="1">
      <c r="A3345" s="313"/>
      <c r="B3345" s="343"/>
      <c r="C3345" s="379" t="str">
        <f>IFERROR(C3341/C3337,"")</f>
        <v/>
      </c>
      <c r="D3345" s="313"/>
      <c r="E3345" s="313"/>
      <c r="F3345" s="315"/>
      <c r="G3345" s="349"/>
      <c r="H3345" s="385"/>
      <c r="I3345" s="328"/>
      <c r="J3345" s="330"/>
      <c r="K3345" s="373"/>
      <c r="L3345" s="373"/>
      <c r="M3345" s="375"/>
      <c r="N3345" s="376"/>
      <c r="P3345" s="4"/>
      <c r="Q3345" s="4"/>
    </row>
    <row r="3346" spans="1:22" ht="15.75" customHeight="1">
      <c r="A3346" s="313"/>
      <c r="B3346" s="343"/>
      <c r="C3346" s="380"/>
      <c r="D3346" s="313"/>
      <c r="E3346" s="313"/>
      <c r="F3346" s="315"/>
      <c r="G3346" s="349"/>
      <c r="H3346" s="385"/>
      <c r="I3346" s="30" t="s">
        <v>35</v>
      </c>
      <c r="J3346" s="31" t="s">
        <v>35</v>
      </c>
      <c r="K3346" s="373"/>
      <c r="L3346" s="373"/>
      <c r="M3346" s="375"/>
      <c r="N3346" s="376"/>
      <c r="P3346" s="4"/>
      <c r="Q3346" s="4"/>
    </row>
    <row r="3347" spans="1:22" ht="18.75" customHeight="1" thickBot="1">
      <c r="A3347" s="313"/>
      <c r="B3347" s="343"/>
      <c r="C3347" s="32" t="s">
        <v>82</v>
      </c>
      <c r="D3347" s="314"/>
      <c r="E3347" s="314"/>
      <c r="F3347" s="316"/>
      <c r="G3347" s="350"/>
      <c r="H3347" s="386"/>
      <c r="I3347" s="54">
        <f>'様式第６号(2)'!$I$18</f>
        <v>0</v>
      </c>
      <c r="J3347" s="55">
        <f>'様式第６号(3)'!$I$18</f>
        <v>0</v>
      </c>
      <c r="K3347" s="373"/>
      <c r="L3347" s="373"/>
      <c r="M3347" s="375"/>
      <c r="N3347" s="376"/>
      <c r="P3347" s="4"/>
      <c r="Q3347" s="4"/>
    </row>
    <row r="3348" spans="1:22" ht="45" customHeight="1">
      <c r="A3348" s="313"/>
      <c r="B3348" s="343"/>
      <c r="C3348" s="379" t="str">
        <f>IF(OR(C3337="",C3341=""),"",IF(AND(C3345&gt;=0.85,C3345&lt;=1.15),"○","×"))</f>
        <v/>
      </c>
      <c r="D3348" s="382" t="str">
        <f>IF(C3337="","",C3337)</f>
        <v/>
      </c>
      <c r="E3348" s="336"/>
      <c r="F3348" s="338" t="str">
        <f>IFERROR(D3348*E3348,"")</f>
        <v/>
      </c>
      <c r="G3348" s="327" t="str">
        <f>IF(F3348&lt;F3340,ROUNDUP(F3348*D3340/ F3340,0),"")</f>
        <v/>
      </c>
      <c r="H3348" s="329" t="str">
        <f>IF(F3348&lt;F3340,ROUNDUP(F3348*E3340/ F3340,0),"")</f>
        <v/>
      </c>
      <c r="I3348" s="331" t="str">
        <f>IFERROR(ROUNDUP(I3344*I3347,0),"")</f>
        <v/>
      </c>
      <c r="J3348" s="333" t="str">
        <f>IFERROR(ROUNDUP(J3344*J3347,0),"")</f>
        <v/>
      </c>
      <c r="K3348" s="373"/>
      <c r="L3348" s="373"/>
      <c r="M3348" s="375"/>
      <c r="N3348" s="376"/>
      <c r="P3348" s="4"/>
      <c r="Q3348" s="4"/>
    </row>
    <row r="3349" spans="1:22" ht="19.5" customHeight="1" thickBot="1">
      <c r="A3349" s="314"/>
      <c r="B3349" s="344"/>
      <c r="C3349" s="381"/>
      <c r="D3349" s="383"/>
      <c r="E3349" s="337"/>
      <c r="F3349" s="339"/>
      <c r="G3349" s="328"/>
      <c r="H3349" s="330"/>
      <c r="I3349" s="332"/>
      <c r="J3349" s="330"/>
      <c r="K3349" s="374"/>
      <c r="L3349" s="374"/>
      <c r="M3349" s="377"/>
      <c r="N3349" s="378"/>
      <c r="P3349" s="33"/>
      <c r="Q3349" s="34"/>
      <c r="R3349" s="34"/>
    </row>
    <row r="3350" spans="1:22" ht="24" customHeight="1" thickBot="1">
      <c r="A3350" s="10" t="s">
        <v>108</v>
      </c>
      <c r="B3350" s="11" t="s">
        <v>84</v>
      </c>
      <c r="C3350" s="12" t="s">
        <v>7</v>
      </c>
      <c r="D3350" s="12" t="s">
        <v>8</v>
      </c>
      <c r="E3350" s="12" t="s">
        <v>9</v>
      </c>
      <c r="F3350" s="13" t="s">
        <v>10</v>
      </c>
      <c r="G3350" s="334" t="s">
        <v>44</v>
      </c>
      <c r="H3350" s="335"/>
      <c r="I3350" s="334" t="s">
        <v>45</v>
      </c>
      <c r="J3350" s="335"/>
      <c r="K3350" s="318" t="s">
        <v>46</v>
      </c>
      <c r="L3350" s="403"/>
      <c r="M3350" s="403"/>
      <c r="N3350" s="319"/>
      <c r="O3350" s="404" t="s">
        <v>47</v>
      </c>
      <c r="P3350" s="404"/>
      <c r="Q3350" s="404"/>
      <c r="R3350" s="346"/>
      <c r="T3350" s="14"/>
      <c r="U3350" s="14"/>
      <c r="V3350" s="14"/>
    </row>
    <row r="3351" spans="1:22" ht="31.5" customHeight="1" thickBot="1">
      <c r="A3351" s="313">
        <v>208</v>
      </c>
      <c r="B3351" s="15" t="s">
        <v>48</v>
      </c>
      <c r="C3351" s="11" t="s">
        <v>49</v>
      </c>
      <c r="D3351" s="313" t="s">
        <v>50</v>
      </c>
      <c r="E3351" s="313" t="s">
        <v>51</v>
      </c>
      <c r="F3351" s="315" t="s">
        <v>52</v>
      </c>
      <c r="G3351" s="16" t="s">
        <v>53</v>
      </c>
      <c r="H3351" s="17" t="s">
        <v>54</v>
      </c>
      <c r="I3351" s="18" t="s">
        <v>53</v>
      </c>
      <c r="J3351" s="17" t="s">
        <v>54</v>
      </c>
      <c r="K3351" s="317" t="s">
        <v>55</v>
      </c>
      <c r="L3351" s="318"/>
      <c r="M3351" s="320" t="s">
        <v>56</v>
      </c>
      <c r="N3351" s="317"/>
      <c r="O3351" s="321" t="s">
        <v>57</v>
      </c>
      <c r="P3351" s="321"/>
      <c r="Q3351" s="323" t="s">
        <v>58</v>
      </c>
      <c r="R3351" s="324"/>
      <c r="T3351" s="19"/>
      <c r="U3351" s="43"/>
      <c r="V3351" s="20"/>
    </row>
    <row r="3352" spans="1:22" ht="24" customHeight="1" thickBot="1">
      <c r="A3352" s="313"/>
      <c r="B3352" s="397" t="str">
        <f>IF('様式第６号(2)'!B467="","",'様式第６号(2)'!B467)</f>
        <v/>
      </c>
      <c r="C3352" s="21" t="s">
        <v>59</v>
      </c>
      <c r="D3352" s="313"/>
      <c r="E3352" s="313"/>
      <c r="F3352" s="315"/>
      <c r="G3352" s="348" t="s">
        <v>60</v>
      </c>
      <c r="H3352" s="399" t="s">
        <v>61</v>
      </c>
      <c r="I3352" s="400" t="s">
        <v>62</v>
      </c>
      <c r="J3352" s="384" t="s">
        <v>63</v>
      </c>
      <c r="K3352" s="319"/>
      <c r="L3352" s="318"/>
      <c r="M3352" s="320"/>
      <c r="N3352" s="317"/>
      <c r="O3352" s="322"/>
      <c r="P3352" s="322"/>
      <c r="Q3352" s="325"/>
      <c r="R3352" s="326"/>
    </row>
    <row r="3353" spans="1:22" ht="17.25" customHeight="1">
      <c r="A3353" s="313"/>
      <c r="B3353" s="398"/>
      <c r="C3353" s="340"/>
      <c r="D3353" s="313"/>
      <c r="E3353" s="313"/>
      <c r="F3353" s="315"/>
      <c r="G3353" s="349"/>
      <c r="H3353" s="385"/>
      <c r="I3353" s="401"/>
      <c r="J3353" s="385"/>
      <c r="K3353" s="388" t="str">
        <f>IFERROR((IF((I3364+J3364)&gt;12000*E3364,ROUNDUP(12000*E3364*I3364/(I3364+J3364),0),"")),"")</f>
        <v/>
      </c>
      <c r="L3353" s="388"/>
      <c r="M3353" s="391" t="str">
        <f>IFERROR((IF((I3364+J3364)&gt;12000*E3364,ROUNDUP(12000*E3364*J3364/(I3364+J3364),0),"")),"")</f>
        <v/>
      </c>
      <c r="N3353" s="392"/>
      <c r="O3353" s="351" t="str">
        <f>IF(AND(I3364="",K3353=""),"",MIN(I3364,K3353)+K3360)</f>
        <v/>
      </c>
      <c r="P3353" s="352"/>
      <c r="Q3353" s="355" t="str">
        <f>IF(AND(J3364="",M3353=""),"",MIN(J3364,M3353)+M3360)</f>
        <v/>
      </c>
      <c r="R3353" s="356"/>
    </row>
    <row r="3354" spans="1:22" ht="15.75" customHeight="1">
      <c r="A3354" s="313"/>
      <c r="B3354" s="398"/>
      <c r="C3354" s="341"/>
      <c r="D3354" s="313"/>
      <c r="E3354" s="313"/>
      <c r="F3354" s="315"/>
      <c r="G3354" s="349"/>
      <c r="H3354" s="385"/>
      <c r="I3354" s="401"/>
      <c r="J3354" s="385"/>
      <c r="K3354" s="389"/>
      <c r="L3354" s="389"/>
      <c r="M3354" s="393"/>
      <c r="N3354" s="394"/>
      <c r="O3354" s="353"/>
      <c r="P3354" s="353"/>
      <c r="Q3354" s="357"/>
      <c r="R3354" s="358"/>
    </row>
    <row r="3355" spans="1:22" ht="19.5" customHeight="1" thickBot="1">
      <c r="A3355" s="313"/>
      <c r="B3355" s="398"/>
      <c r="C3355" s="341"/>
      <c r="D3355" s="314"/>
      <c r="E3355" s="314"/>
      <c r="F3355" s="316"/>
      <c r="G3355" s="350"/>
      <c r="H3355" s="386"/>
      <c r="I3355" s="402"/>
      <c r="J3355" s="386"/>
      <c r="K3355" s="389"/>
      <c r="L3355" s="389"/>
      <c r="M3355" s="393"/>
      <c r="N3355" s="394"/>
      <c r="O3355" s="353"/>
      <c r="P3355" s="353"/>
      <c r="Q3355" s="357"/>
      <c r="R3355" s="358"/>
    </row>
    <row r="3356" spans="1:22" ht="45" customHeight="1">
      <c r="A3356" s="313"/>
      <c r="B3356" s="398"/>
      <c r="C3356" s="25" t="s">
        <v>66</v>
      </c>
      <c r="D3356" s="361" t="str">
        <f>IF('様式第６号(2)'!T467="","",'様式第６号(2)'!T467)</f>
        <v/>
      </c>
      <c r="E3356" s="361" t="str">
        <f>IF('様式第６号(3)'!W460="","",'様式第６号(3)'!W460)</f>
        <v/>
      </c>
      <c r="F3356" s="363" t="str">
        <f>IF(OR(D3356="",E3356=""),"",D3356+E3356)</f>
        <v/>
      </c>
      <c r="G3356" s="365" t="str">
        <f>IF(F3356&lt;=F3364,D3356,"")</f>
        <v/>
      </c>
      <c r="H3356" s="367" t="str">
        <f>IF(F3356&lt;=F3364,E3356,"")</f>
        <v/>
      </c>
      <c r="I3356" s="369" t="str">
        <f>IF('様式第６号(2)'!V467="","",'様式第６号(2)'!V467)</f>
        <v/>
      </c>
      <c r="J3356" s="371" t="str">
        <f>IF('様式第６号(3)'!P460="","",'様式第６号(3)'!P460)</f>
        <v/>
      </c>
      <c r="K3356" s="389"/>
      <c r="L3356" s="389"/>
      <c r="M3356" s="393"/>
      <c r="N3356" s="394"/>
      <c r="O3356" s="353"/>
      <c r="P3356" s="353"/>
      <c r="Q3356" s="357"/>
      <c r="R3356" s="358"/>
    </row>
    <row r="3357" spans="1:22" ht="19.5" customHeight="1" thickBot="1">
      <c r="A3357" s="313"/>
      <c r="B3357" s="398"/>
      <c r="C3357" s="340"/>
      <c r="D3357" s="362"/>
      <c r="E3357" s="362"/>
      <c r="F3357" s="364"/>
      <c r="G3357" s="366"/>
      <c r="H3357" s="368"/>
      <c r="I3357" s="370"/>
      <c r="J3357" s="372"/>
      <c r="K3357" s="390"/>
      <c r="L3357" s="390"/>
      <c r="M3357" s="395"/>
      <c r="N3357" s="396"/>
      <c r="O3357" s="354"/>
      <c r="P3357" s="354"/>
      <c r="Q3357" s="359"/>
      <c r="R3357" s="360"/>
    </row>
    <row r="3358" spans="1:22" ht="28.5" customHeight="1" thickBot="1">
      <c r="A3358" s="313"/>
      <c r="B3358" s="398"/>
      <c r="C3358" s="341"/>
      <c r="D3358" s="12" t="s">
        <v>11</v>
      </c>
      <c r="E3358" s="12" t="s">
        <v>12</v>
      </c>
      <c r="F3358" s="26" t="s">
        <v>13</v>
      </c>
      <c r="G3358" s="334" t="s">
        <v>67</v>
      </c>
      <c r="H3358" s="335"/>
      <c r="I3358" s="42" t="s">
        <v>68</v>
      </c>
      <c r="J3358" s="27" t="s">
        <v>69</v>
      </c>
      <c r="K3358" s="342" t="s">
        <v>70</v>
      </c>
      <c r="L3358" s="342"/>
      <c r="M3358" s="342"/>
      <c r="N3358" s="335"/>
    </row>
    <row r="3359" spans="1:22" ht="41.25" customHeight="1" thickBot="1">
      <c r="A3359" s="313"/>
      <c r="B3359" s="343" t="str">
        <f>IF('様式第６号(2)'!D467="","",'様式第６号(2)'!D467)</f>
        <v/>
      </c>
      <c r="C3359" s="341"/>
      <c r="D3359" s="313" t="s">
        <v>71</v>
      </c>
      <c r="E3359" s="313" t="s">
        <v>72</v>
      </c>
      <c r="F3359" s="315" t="s">
        <v>73</v>
      </c>
      <c r="G3359" s="42" t="s">
        <v>74</v>
      </c>
      <c r="H3359" s="27" t="s">
        <v>75</v>
      </c>
      <c r="I3359" s="42" t="s">
        <v>74</v>
      </c>
      <c r="J3359" s="27" t="s">
        <v>75</v>
      </c>
      <c r="K3359" s="345" t="s">
        <v>57</v>
      </c>
      <c r="L3359" s="346"/>
      <c r="M3359" s="347" t="s">
        <v>76</v>
      </c>
      <c r="N3359" s="346"/>
      <c r="O3359" s="28"/>
      <c r="P3359" s="4"/>
      <c r="Q3359" s="4"/>
      <c r="T3359" s="3"/>
      <c r="U3359" s="3"/>
      <c r="V3359" s="3"/>
    </row>
    <row r="3360" spans="1:22" ht="18.75" customHeight="1">
      <c r="A3360" s="313"/>
      <c r="B3360" s="343"/>
      <c r="C3360" s="29" t="s">
        <v>78</v>
      </c>
      <c r="D3360" s="313"/>
      <c r="E3360" s="313"/>
      <c r="F3360" s="315"/>
      <c r="G3360" s="348" t="s">
        <v>79</v>
      </c>
      <c r="H3360" s="384" t="s">
        <v>80</v>
      </c>
      <c r="I3360" s="387" t="str">
        <f>IF(E3364="","",MIN(G3356,G3364)+SUM(I3356))</f>
        <v/>
      </c>
      <c r="J3360" s="333" t="str">
        <f>IF(E3364="","",MIN(H3356,H3364)+SUM(J3356))</f>
        <v/>
      </c>
      <c r="K3360" s="373" t="str">
        <f>IF('様式第６号(2)'!AB467="","",'様式第６号(2)'!AB467)</f>
        <v/>
      </c>
      <c r="L3360" s="373"/>
      <c r="M3360" s="375" t="str">
        <f>IF('様式第６号(3)'!V460="","",'様式第６号(3)'!V460)</f>
        <v/>
      </c>
      <c r="N3360" s="376"/>
      <c r="P3360" s="4"/>
      <c r="Q3360" s="4"/>
      <c r="T3360" s="3"/>
      <c r="U3360" s="3"/>
      <c r="V3360" s="3"/>
    </row>
    <row r="3361" spans="1:22" ht="19.5" customHeight="1" thickBot="1">
      <c r="A3361" s="313"/>
      <c r="B3361" s="343"/>
      <c r="C3361" s="379" t="str">
        <f>IFERROR(C3357/C3353,"")</f>
        <v/>
      </c>
      <c r="D3361" s="313"/>
      <c r="E3361" s="313"/>
      <c r="F3361" s="315"/>
      <c r="G3361" s="349"/>
      <c r="H3361" s="385"/>
      <c r="I3361" s="328"/>
      <c r="J3361" s="330"/>
      <c r="K3361" s="373"/>
      <c r="L3361" s="373"/>
      <c r="M3361" s="375"/>
      <c r="N3361" s="376"/>
      <c r="P3361" s="4"/>
      <c r="Q3361" s="4"/>
      <c r="T3361" s="3"/>
      <c r="U3361" s="3"/>
      <c r="V3361" s="3"/>
    </row>
    <row r="3362" spans="1:22" ht="15.75" customHeight="1">
      <c r="A3362" s="313"/>
      <c r="B3362" s="343"/>
      <c r="C3362" s="380"/>
      <c r="D3362" s="313"/>
      <c r="E3362" s="313"/>
      <c r="F3362" s="315"/>
      <c r="G3362" s="349"/>
      <c r="H3362" s="385"/>
      <c r="I3362" s="30" t="s">
        <v>35</v>
      </c>
      <c r="J3362" s="31" t="s">
        <v>35</v>
      </c>
      <c r="K3362" s="373"/>
      <c r="L3362" s="373"/>
      <c r="M3362" s="375"/>
      <c r="N3362" s="376"/>
      <c r="P3362" s="4"/>
      <c r="Q3362" s="4"/>
      <c r="T3362" s="3"/>
      <c r="U3362" s="3"/>
      <c r="V3362" s="3"/>
    </row>
    <row r="3363" spans="1:22" ht="18.75" customHeight="1" thickBot="1">
      <c r="A3363" s="313"/>
      <c r="B3363" s="343"/>
      <c r="C3363" s="32" t="s">
        <v>82</v>
      </c>
      <c r="D3363" s="314"/>
      <c r="E3363" s="314"/>
      <c r="F3363" s="316"/>
      <c r="G3363" s="350"/>
      <c r="H3363" s="386"/>
      <c r="I3363" s="54">
        <f>'様式第６号(2)'!$I$18</f>
        <v>0</v>
      </c>
      <c r="J3363" s="55">
        <f>'様式第６号(3)'!$I$18</f>
        <v>0</v>
      </c>
      <c r="K3363" s="373"/>
      <c r="L3363" s="373"/>
      <c r="M3363" s="375"/>
      <c r="N3363" s="376"/>
      <c r="P3363" s="4"/>
      <c r="Q3363" s="4"/>
      <c r="T3363" s="3"/>
      <c r="U3363" s="3"/>
      <c r="V3363" s="3"/>
    </row>
    <row r="3364" spans="1:22" ht="45" customHeight="1">
      <c r="A3364" s="313"/>
      <c r="B3364" s="343"/>
      <c r="C3364" s="379" t="str">
        <f>IF(OR(C3353="",C3357=""),"",IF(AND(C3361&gt;=0.85,C3361&lt;=1.15),"○","×"))</f>
        <v/>
      </c>
      <c r="D3364" s="382" t="str">
        <f>IF(C3353="","",C3353)</f>
        <v/>
      </c>
      <c r="E3364" s="336"/>
      <c r="F3364" s="338" t="str">
        <f>IFERROR(D3364*E3364,"")</f>
        <v/>
      </c>
      <c r="G3364" s="327" t="str">
        <f>IF(F3364&lt;F3356,ROUNDUP(F3364*D3356/ F3356,0),"")</f>
        <v/>
      </c>
      <c r="H3364" s="329" t="str">
        <f>IF(F3364&lt;F3356,ROUNDUP(F3364*E3356/ F3356,0),"")</f>
        <v/>
      </c>
      <c r="I3364" s="331" t="str">
        <f>IFERROR(ROUNDUP(I3360*I3363,0),"")</f>
        <v/>
      </c>
      <c r="J3364" s="333" t="str">
        <f>IFERROR(ROUNDUP(J3360*J3363,0),"")</f>
        <v/>
      </c>
      <c r="K3364" s="373"/>
      <c r="L3364" s="373"/>
      <c r="M3364" s="375"/>
      <c r="N3364" s="376"/>
      <c r="P3364" s="4"/>
      <c r="Q3364" s="4"/>
      <c r="T3364" s="3"/>
      <c r="U3364" s="3"/>
      <c r="V3364" s="3"/>
    </row>
    <row r="3365" spans="1:22" ht="19.5" customHeight="1" thickBot="1">
      <c r="A3365" s="314"/>
      <c r="B3365" s="344"/>
      <c r="C3365" s="381"/>
      <c r="D3365" s="383"/>
      <c r="E3365" s="337"/>
      <c r="F3365" s="339"/>
      <c r="G3365" s="328"/>
      <c r="H3365" s="330"/>
      <c r="I3365" s="332"/>
      <c r="J3365" s="330"/>
      <c r="K3365" s="374"/>
      <c r="L3365" s="374"/>
      <c r="M3365" s="377"/>
      <c r="N3365" s="378"/>
      <c r="P3365" s="33"/>
      <c r="Q3365" s="34"/>
      <c r="R3365" s="34"/>
    </row>
    <row r="3366" spans="1:22" ht="24" customHeight="1" thickBot="1">
      <c r="A3366" s="10" t="s">
        <v>108</v>
      </c>
      <c r="B3366" s="11" t="s">
        <v>84</v>
      </c>
      <c r="C3366" s="12" t="s">
        <v>7</v>
      </c>
      <c r="D3366" s="12" t="s">
        <v>8</v>
      </c>
      <c r="E3366" s="12" t="s">
        <v>9</v>
      </c>
      <c r="F3366" s="13" t="s">
        <v>10</v>
      </c>
      <c r="G3366" s="334" t="s">
        <v>44</v>
      </c>
      <c r="H3366" s="335"/>
      <c r="I3366" s="334" t="s">
        <v>45</v>
      </c>
      <c r="J3366" s="335"/>
      <c r="K3366" s="318" t="s">
        <v>46</v>
      </c>
      <c r="L3366" s="403"/>
      <c r="M3366" s="403"/>
      <c r="N3366" s="319"/>
      <c r="O3366" s="404" t="s">
        <v>47</v>
      </c>
      <c r="P3366" s="404"/>
      <c r="Q3366" s="404"/>
      <c r="R3366" s="346"/>
      <c r="T3366" s="14"/>
      <c r="U3366" s="14"/>
      <c r="V3366" s="14"/>
    </row>
    <row r="3367" spans="1:22" ht="31.5" customHeight="1" thickBot="1">
      <c r="A3367" s="313">
        <v>209</v>
      </c>
      <c r="B3367" s="15" t="s">
        <v>48</v>
      </c>
      <c r="C3367" s="11" t="s">
        <v>49</v>
      </c>
      <c r="D3367" s="313" t="s">
        <v>50</v>
      </c>
      <c r="E3367" s="313" t="s">
        <v>51</v>
      </c>
      <c r="F3367" s="315" t="s">
        <v>52</v>
      </c>
      <c r="G3367" s="16" t="s">
        <v>53</v>
      </c>
      <c r="H3367" s="17" t="s">
        <v>54</v>
      </c>
      <c r="I3367" s="18" t="s">
        <v>53</v>
      </c>
      <c r="J3367" s="17" t="s">
        <v>54</v>
      </c>
      <c r="K3367" s="317" t="s">
        <v>55</v>
      </c>
      <c r="L3367" s="318"/>
      <c r="M3367" s="320" t="s">
        <v>56</v>
      </c>
      <c r="N3367" s="317"/>
      <c r="O3367" s="321" t="s">
        <v>57</v>
      </c>
      <c r="P3367" s="321"/>
      <c r="Q3367" s="323" t="s">
        <v>58</v>
      </c>
      <c r="R3367" s="324"/>
      <c r="T3367" s="19"/>
      <c r="U3367" s="43"/>
      <c r="V3367" s="20"/>
    </row>
    <row r="3368" spans="1:22" ht="24" customHeight="1" thickBot="1">
      <c r="A3368" s="313"/>
      <c r="B3368" s="397" t="str">
        <f>IF('様式第６号(2)'!B469="","",'様式第６号(2)'!B469)</f>
        <v/>
      </c>
      <c r="C3368" s="21" t="s">
        <v>59</v>
      </c>
      <c r="D3368" s="313"/>
      <c r="E3368" s="313"/>
      <c r="F3368" s="315"/>
      <c r="G3368" s="348" t="s">
        <v>60</v>
      </c>
      <c r="H3368" s="399" t="s">
        <v>61</v>
      </c>
      <c r="I3368" s="400" t="s">
        <v>62</v>
      </c>
      <c r="J3368" s="384" t="s">
        <v>63</v>
      </c>
      <c r="K3368" s="319"/>
      <c r="L3368" s="318"/>
      <c r="M3368" s="320"/>
      <c r="N3368" s="317"/>
      <c r="O3368" s="322"/>
      <c r="P3368" s="322"/>
      <c r="Q3368" s="325"/>
      <c r="R3368" s="326"/>
    </row>
    <row r="3369" spans="1:22" ht="17.25" customHeight="1">
      <c r="A3369" s="313"/>
      <c r="B3369" s="398"/>
      <c r="C3369" s="340"/>
      <c r="D3369" s="313"/>
      <c r="E3369" s="313"/>
      <c r="F3369" s="315"/>
      <c r="G3369" s="349"/>
      <c r="H3369" s="385"/>
      <c r="I3369" s="401"/>
      <c r="J3369" s="385"/>
      <c r="K3369" s="388" t="str">
        <f>IFERROR((IF((I3380+J3380)&gt;12000*E3380,ROUNDUP(12000*E3380*I3380/(I3380+J3380),0),"")),"")</f>
        <v/>
      </c>
      <c r="L3369" s="388"/>
      <c r="M3369" s="391" t="str">
        <f>IFERROR((IF((I3380+J3380)&gt;12000*E3380,ROUNDUP(12000*E3380*J3380/(I3380+J3380),0),"")),"")</f>
        <v/>
      </c>
      <c r="N3369" s="392"/>
      <c r="O3369" s="351" t="str">
        <f>IF(AND(I3380="",K3369=""),"",MIN(I3380,K3369)+K3376)</f>
        <v/>
      </c>
      <c r="P3369" s="352"/>
      <c r="Q3369" s="355" t="str">
        <f>IF(AND(J3380="",M3369=""),"",MIN(J3380,M3369)+M3376)</f>
        <v/>
      </c>
      <c r="R3369" s="356"/>
    </row>
    <row r="3370" spans="1:22" ht="15.75" customHeight="1">
      <c r="A3370" s="313"/>
      <c r="B3370" s="398"/>
      <c r="C3370" s="341"/>
      <c r="D3370" s="313"/>
      <c r="E3370" s="313"/>
      <c r="F3370" s="315"/>
      <c r="G3370" s="349"/>
      <c r="H3370" s="385"/>
      <c r="I3370" s="401"/>
      <c r="J3370" s="385"/>
      <c r="K3370" s="389"/>
      <c r="L3370" s="389"/>
      <c r="M3370" s="393"/>
      <c r="N3370" s="394"/>
      <c r="O3370" s="353"/>
      <c r="P3370" s="353"/>
      <c r="Q3370" s="357"/>
      <c r="R3370" s="358"/>
    </row>
    <row r="3371" spans="1:22" ht="19.5" customHeight="1" thickBot="1">
      <c r="A3371" s="313"/>
      <c r="B3371" s="398"/>
      <c r="C3371" s="341"/>
      <c r="D3371" s="314"/>
      <c r="E3371" s="314"/>
      <c r="F3371" s="316"/>
      <c r="G3371" s="350"/>
      <c r="H3371" s="386"/>
      <c r="I3371" s="402"/>
      <c r="J3371" s="386"/>
      <c r="K3371" s="389"/>
      <c r="L3371" s="389"/>
      <c r="M3371" s="393"/>
      <c r="N3371" s="394"/>
      <c r="O3371" s="353"/>
      <c r="P3371" s="353"/>
      <c r="Q3371" s="357"/>
      <c r="R3371" s="358"/>
    </row>
    <row r="3372" spans="1:22" ht="45" customHeight="1">
      <c r="A3372" s="313"/>
      <c r="B3372" s="398"/>
      <c r="C3372" s="25" t="s">
        <v>66</v>
      </c>
      <c r="D3372" s="361" t="str">
        <f>IF('様式第６号(2)'!T469="","",'様式第６号(2)'!T469)</f>
        <v/>
      </c>
      <c r="E3372" s="361" t="str">
        <f>IF('様式第６号(3)'!W462="","",'様式第６号(3)'!W462)</f>
        <v/>
      </c>
      <c r="F3372" s="363" t="str">
        <f>IF(OR(D3372="",E3372=""),"",D3372+E3372)</f>
        <v/>
      </c>
      <c r="G3372" s="365" t="str">
        <f>IF(F3372&lt;=F3380,D3372,"")</f>
        <v/>
      </c>
      <c r="H3372" s="367" t="str">
        <f>IF(F3372&lt;=F3380,E3372,"")</f>
        <v/>
      </c>
      <c r="I3372" s="369" t="str">
        <f>IF('様式第６号(2)'!V469="","",'様式第６号(2)'!V469)</f>
        <v/>
      </c>
      <c r="J3372" s="371" t="str">
        <f>IF('様式第６号(3)'!P462="","",'様式第６号(3)'!P462)</f>
        <v/>
      </c>
      <c r="K3372" s="389"/>
      <c r="L3372" s="389"/>
      <c r="M3372" s="393"/>
      <c r="N3372" s="394"/>
      <c r="O3372" s="353"/>
      <c r="P3372" s="353"/>
      <c r="Q3372" s="357"/>
      <c r="R3372" s="358"/>
    </row>
    <row r="3373" spans="1:22" ht="19.5" customHeight="1" thickBot="1">
      <c r="A3373" s="313"/>
      <c r="B3373" s="398"/>
      <c r="C3373" s="340"/>
      <c r="D3373" s="362"/>
      <c r="E3373" s="362"/>
      <c r="F3373" s="364"/>
      <c r="G3373" s="366"/>
      <c r="H3373" s="368"/>
      <c r="I3373" s="370"/>
      <c r="J3373" s="372"/>
      <c r="K3373" s="390"/>
      <c r="L3373" s="390"/>
      <c r="M3373" s="395"/>
      <c r="N3373" s="396"/>
      <c r="O3373" s="354"/>
      <c r="P3373" s="354"/>
      <c r="Q3373" s="359"/>
      <c r="R3373" s="360"/>
    </row>
    <row r="3374" spans="1:22" ht="28.5" customHeight="1" thickBot="1">
      <c r="A3374" s="313"/>
      <c r="B3374" s="398"/>
      <c r="C3374" s="341"/>
      <c r="D3374" s="12" t="s">
        <v>11</v>
      </c>
      <c r="E3374" s="12" t="s">
        <v>12</v>
      </c>
      <c r="F3374" s="26" t="s">
        <v>13</v>
      </c>
      <c r="G3374" s="334" t="s">
        <v>67</v>
      </c>
      <c r="H3374" s="335"/>
      <c r="I3374" s="42" t="s">
        <v>68</v>
      </c>
      <c r="J3374" s="27" t="s">
        <v>69</v>
      </c>
      <c r="K3374" s="342" t="s">
        <v>70</v>
      </c>
      <c r="L3374" s="342"/>
      <c r="M3374" s="342"/>
      <c r="N3374" s="335"/>
    </row>
    <row r="3375" spans="1:22" ht="41.25" customHeight="1" thickBot="1">
      <c r="A3375" s="313"/>
      <c r="B3375" s="343" t="str">
        <f>IF('様式第６号(2)'!D469="","",'様式第６号(2)'!D469)</f>
        <v/>
      </c>
      <c r="C3375" s="341"/>
      <c r="D3375" s="313" t="s">
        <v>71</v>
      </c>
      <c r="E3375" s="313" t="s">
        <v>72</v>
      </c>
      <c r="F3375" s="315" t="s">
        <v>73</v>
      </c>
      <c r="G3375" s="42" t="s">
        <v>74</v>
      </c>
      <c r="H3375" s="27" t="s">
        <v>75</v>
      </c>
      <c r="I3375" s="42" t="s">
        <v>74</v>
      </c>
      <c r="J3375" s="27" t="s">
        <v>75</v>
      </c>
      <c r="K3375" s="345" t="s">
        <v>57</v>
      </c>
      <c r="L3375" s="346"/>
      <c r="M3375" s="347" t="s">
        <v>76</v>
      </c>
      <c r="N3375" s="346"/>
      <c r="O3375" s="28"/>
      <c r="P3375" s="4"/>
      <c r="Q3375" s="4"/>
    </row>
    <row r="3376" spans="1:22" ht="18.75" customHeight="1">
      <c r="A3376" s="313"/>
      <c r="B3376" s="343"/>
      <c r="C3376" s="29" t="s">
        <v>78</v>
      </c>
      <c r="D3376" s="313"/>
      <c r="E3376" s="313"/>
      <c r="F3376" s="315"/>
      <c r="G3376" s="348" t="s">
        <v>79</v>
      </c>
      <c r="H3376" s="384" t="s">
        <v>80</v>
      </c>
      <c r="I3376" s="387" t="str">
        <f>IF(E3380="","",MIN(G3372,G3380)+SUM(I3372))</f>
        <v/>
      </c>
      <c r="J3376" s="333" t="str">
        <f>IF(E3380="","",MIN(H3372,H3380)+SUM(J3372))</f>
        <v/>
      </c>
      <c r="K3376" s="373" t="str">
        <f>IF('様式第６号(2)'!AB469="","",'様式第６号(2)'!AB469)</f>
        <v/>
      </c>
      <c r="L3376" s="373"/>
      <c r="M3376" s="375" t="str">
        <f>IF('様式第６号(3)'!V462="","",'様式第６号(3)'!V462)</f>
        <v/>
      </c>
      <c r="N3376" s="376"/>
      <c r="P3376" s="4"/>
      <c r="Q3376" s="4"/>
    </row>
    <row r="3377" spans="1:22" ht="19.5" customHeight="1" thickBot="1">
      <c r="A3377" s="313"/>
      <c r="B3377" s="343"/>
      <c r="C3377" s="379" t="str">
        <f>IFERROR(C3373/C3369,"")</f>
        <v/>
      </c>
      <c r="D3377" s="313"/>
      <c r="E3377" s="313"/>
      <c r="F3377" s="315"/>
      <c r="G3377" s="349"/>
      <c r="H3377" s="385"/>
      <c r="I3377" s="328"/>
      <c r="J3377" s="330"/>
      <c r="K3377" s="373"/>
      <c r="L3377" s="373"/>
      <c r="M3377" s="375"/>
      <c r="N3377" s="376"/>
      <c r="P3377" s="4"/>
      <c r="Q3377" s="4"/>
    </row>
    <row r="3378" spans="1:22" ht="15.75" customHeight="1">
      <c r="A3378" s="313"/>
      <c r="B3378" s="343"/>
      <c r="C3378" s="380"/>
      <c r="D3378" s="313"/>
      <c r="E3378" s="313"/>
      <c r="F3378" s="315"/>
      <c r="G3378" s="349"/>
      <c r="H3378" s="385"/>
      <c r="I3378" s="30" t="s">
        <v>35</v>
      </c>
      <c r="J3378" s="31" t="s">
        <v>35</v>
      </c>
      <c r="K3378" s="373"/>
      <c r="L3378" s="373"/>
      <c r="M3378" s="375"/>
      <c r="N3378" s="376"/>
      <c r="P3378" s="4"/>
      <c r="Q3378" s="4"/>
    </row>
    <row r="3379" spans="1:22" ht="18.75" customHeight="1" thickBot="1">
      <c r="A3379" s="313"/>
      <c r="B3379" s="343"/>
      <c r="C3379" s="32" t="s">
        <v>82</v>
      </c>
      <c r="D3379" s="314"/>
      <c r="E3379" s="314"/>
      <c r="F3379" s="316"/>
      <c r="G3379" s="350"/>
      <c r="H3379" s="386"/>
      <c r="I3379" s="54">
        <f>'様式第６号(2)'!$I$18</f>
        <v>0</v>
      </c>
      <c r="J3379" s="55">
        <f>'様式第６号(3)'!$I$18</f>
        <v>0</v>
      </c>
      <c r="K3379" s="373"/>
      <c r="L3379" s="373"/>
      <c r="M3379" s="375"/>
      <c r="N3379" s="376"/>
      <c r="P3379" s="4"/>
      <c r="Q3379" s="4"/>
    </row>
    <row r="3380" spans="1:22" ht="45" customHeight="1">
      <c r="A3380" s="313"/>
      <c r="B3380" s="343"/>
      <c r="C3380" s="379" t="str">
        <f>IF(OR(C3369="",C3373=""),"",IF(AND(C3377&gt;=0.85,C3377&lt;=1.15),"○","×"))</f>
        <v/>
      </c>
      <c r="D3380" s="382" t="str">
        <f>IF(C3369="","",C3369)</f>
        <v/>
      </c>
      <c r="E3380" s="336"/>
      <c r="F3380" s="338" t="str">
        <f>IFERROR(D3380*E3380,"")</f>
        <v/>
      </c>
      <c r="G3380" s="327" t="str">
        <f>IF(F3380&lt;F3372,ROUNDUP(F3380*D3372/ F3372,0),"")</f>
        <v/>
      </c>
      <c r="H3380" s="329" t="str">
        <f>IF(F3380&lt;F3372,ROUNDUP(F3380*E3372/ F3372,0),"")</f>
        <v/>
      </c>
      <c r="I3380" s="331" t="str">
        <f>IFERROR(ROUNDUP(I3376*I3379,0),"")</f>
        <v/>
      </c>
      <c r="J3380" s="333" t="str">
        <f>IFERROR(ROUNDUP(J3376*J3379,0),"")</f>
        <v/>
      </c>
      <c r="K3380" s="373"/>
      <c r="L3380" s="373"/>
      <c r="M3380" s="375"/>
      <c r="N3380" s="376"/>
      <c r="P3380" s="4"/>
      <c r="Q3380" s="4"/>
    </row>
    <row r="3381" spans="1:22" ht="19.5" customHeight="1" thickBot="1">
      <c r="A3381" s="314"/>
      <c r="B3381" s="344"/>
      <c r="C3381" s="381"/>
      <c r="D3381" s="383"/>
      <c r="E3381" s="337"/>
      <c r="F3381" s="339"/>
      <c r="G3381" s="328"/>
      <c r="H3381" s="330"/>
      <c r="I3381" s="332"/>
      <c r="J3381" s="330"/>
      <c r="K3381" s="374"/>
      <c r="L3381" s="374"/>
      <c r="M3381" s="377"/>
      <c r="N3381" s="378"/>
      <c r="P3381" s="33"/>
      <c r="Q3381" s="34"/>
      <c r="R3381" s="34"/>
    </row>
    <row r="3382" spans="1:22" ht="24" customHeight="1" thickBot="1">
      <c r="A3382" s="10" t="s">
        <v>108</v>
      </c>
      <c r="B3382" s="11" t="s">
        <v>84</v>
      </c>
      <c r="C3382" s="12" t="s">
        <v>7</v>
      </c>
      <c r="D3382" s="12" t="s">
        <v>8</v>
      </c>
      <c r="E3382" s="12" t="s">
        <v>9</v>
      </c>
      <c r="F3382" s="13" t="s">
        <v>10</v>
      </c>
      <c r="G3382" s="334" t="s">
        <v>44</v>
      </c>
      <c r="H3382" s="335"/>
      <c r="I3382" s="334" t="s">
        <v>45</v>
      </c>
      <c r="J3382" s="335"/>
      <c r="K3382" s="318" t="s">
        <v>46</v>
      </c>
      <c r="L3382" s="403"/>
      <c r="M3382" s="403"/>
      <c r="N3382" s="319"/>
      <c r="O3382" s="404" t="s">
        <v>47</v>
      </c>
      <c r="P3382" s="404"/>
      <c r="Q3382" s="404"/>
      <c r="R3382" s="346"/>
      <c r="T3382" s="14"/>
      <c r="U3382" s="14"/>
      <c r="V3382" s="14"/>
    </row>
    <row r="3383" spans="1:22" ht="31.5" customHeight="1" thickBot="1">
      <c r="A3383" s="313">
        <v>210</v>
      </c>
      <c r="B3383" s="15" t="s">
        <v>48</v>
      </c>
      <c r="C3383" s="11" t="s">
        <v>49</v>
      </c>
      <c r="D3383" s="313" t="s">
        <v>50</v>
      </c>
      <c r="E3383" s="313" t="s">
        <v>51</v>
      </c>
      <c r="F3383" s="315" t="s">
        <v>52</v>
      </c>
      <c r="G3383" s="16" t="s">
        <v>53</v>
      </c>
      <c r="H3383" s="17" t="s">
        <v>54</v>
      </c>
      <c r="I3383" s="18" t="s">
        <v>53</v>
      </c>
      <c r="J3383" s="17" t="s">
        <v>54</v>
      </c>
      <c r="K3383" s="317" t="s">
        <v>55</v>
      </c>
      <c r="L3383" s="318"/>
      <c r="M3383" s="320" t="s">
        <v>56</v>
      </c>
      <c r="N3383" s="317"/>
      <c r="O3383" s="321" t="s">
        <v>57</v>
      </c>
      <c r="P3383" s="321"/>
      <c r="Q3383" s="323" t="s">
        <v>58</v>
      </c>
      <c r="R3383" s="324"/>
      <c r="T3383" s="19"/>
      <c r="U3383" s="43"/>
      <c r="V3383" s="20"/>
    </row>
    <row r="3384" spans="1:22" ht="24" customHeight="1" thickBot="1">
      <c r="A3384" s="313"/>
      <c r="B3384" s="397" t="str">
        <f>IF('様式第６号(2)'!B471="","",'様式第６号(2)'!B471)</f>
        <v/>
      </c>
      <c r="C3384" s="21" t="s">
        <v>59</v>
      </c>
      <c r="D3384" s="313"/>
      <c r="E3384" s="313"/>
      <c r="F3384" s="315"/>
      <c r="G3384" s="348" t="s">
        <v>60</v>
      </c>
      <c r="H3384" s="399" t="s">
        <v>61</v>
      </c>
      <c r="I3384" s="400" t="s">
        <v>62</v>
      </c>
      <c r="J3384" s="384" t="s">
        <v>63</v>
      </c>
      <c r="K3384" s="319"/>
      <c r="L3384" s="318"/>
      <c r="M3384" s="320"/>
      <c r="N3384" s="317"/>
      <c r="O3384" s="322"/>
      <c r="P3384" s="322"/>
      <c r="Q3384" s="325"/>
      <c r="R3384" s="326"/>
    </row>
    <row r="3385" spans="1:22" ht="17.25" customHeight="1">
      <c r="A3385" s="313"/>
      <c r="B3385" s="398"/>
      <c r="C3385" s="340"/>
      <c r="D3385" s="313"/>
      <c r="E3385" s="313"/>
      <c r="F3385" s="315"/>
      <c r="G3385" s="349"/>
      <c r="H3385" s="385"/>
      <c r="I3385" s="401"/>
      <c r="J3385" s="385"/>
      <c r="K3385" s="388" t="str">
        <f>IFERROR((IF((I3396+J3396)&gt;12000*E3396,ROUNDUP(12000*E3396*I3396/(I3396+J3396),0),"")),"")</f>
        <v/>
      </c>
      <c r="L3385" s="388"/>
      <c r="M3385" s="391" t="str">
        <f>IFERROR((IF((I3396+J3396)&gt;12000*E3396,ROUNDUP(12000*E3396*J3396/(I3396+J3396),0),"")),"")</f>
        <v/>
      </c>
      <c r="N3385" s="392"/>
      <c r="O3385" s="351" t="str">
        <f>IF(AND(I3396="",K3385=""),"",MIN(I3396,K3385)+K3392)</f>
        <v/>
      </c>
      <c r="P3385" s="352"/>
      <c r="Q3385" s="355" t="str">
        <f>IF(AND(J3396="",M3385=""),"",MIN(J3396,M3385)+M3392)</f>
        <v/>
      </c>
      <c r="R3385" s="356"/>
    </row>
    <row r="3386" spans="1:22" ht="15.75" customHeight="1">
      <c r="A3386" s="313"/>
      <c r="B3386" s="398"/>
      <c r="C3386" s="341"/>
      <c r="D3386" s="313"/>
      <c r="E3386" s="313"/>
      <c r="F3386" s="315"/>
      <c r="G3386" s="349"/>
      <c r="H3386" s="385"/>
      <c r="I3386" s="401"/>
      <c r="J3386" s="385"/>
      <c r="K3386" s="389"/>
      <c r="L3386" s="389"/>
      <c r="M3386" s="393"/>
      <c r="N3386" s="394"/>
      <c r="O3386" s="353"/>
      <c r="P3386" s="353"/>
      <c r="Q3386" s="357"/>
      <c r="R3386" s="358"/>
    </row>
    <row r="3387" spans="1:22" ht="19.5" customHeight="1" thickBot="1">
      <c r="A3387" s="313"/>
      <c r="B3387" s="398"/>
      <c r="C3387" s="341"/>
      <c r="D3387" s="314"/>
      <c r="E3387" s="314"/>
      <c r="F3387" s="316"/>
      <c r="G3387" s="350"/>
      <c r="H3387" s="386"/>
      <c r="I3387" s="402"/>
      <c r="J3387" s="386"/>
      <c r="K3387" s="389"/>
      <c r="L3387" s="389"/>
      <c r="M3387" s="393"/>
      <c r="N3387" s="394"/>
      <c r="O3387" s="353"/>
      <c r="P3387" s="353"/>
      <c r="Q3387" s="357"/>
      <c r="R3387" s="358"/>
    </row>
    <row r="3388" spans="1:22" ht="45" customHeight="1">
      <c r="A3388" s="313"/>
      <c r="B3388" s="398"/>
      <c r="C3388" s="25" t="s">
        <v>66</v>
      </c>
      <c r="D3388" s="361" t="str">
        <f>IF('様式第６号(2)'!T471="","",'様式第６号(2)'!T471)</f>
        <v/>
      </c>
      <c r="E3388" s="361" t="str">
        <f>IF('様式第６号(3)'!W464="","",'様式第６号(3)'!W464)</f>
        <v/>
      </c>
      <c r="F3388" s="363" t="str">
        <f>IF(OR(D3388="",E3388=""),"",D3388+E3388)</f>
        <v/>
      </c>
      <c r="G3388" s="365" t="str">
        <f>IF(F3388&lt;=F3396,D3388,"")</f>
        <v/>
      </c>
      <c r="H3388" s="367" t="str">
        <f>IF(F3388&lt;=F3396,E3388,"")</f>
        <v/>
      </c>
      <c r="I3388" s="369" t="str">
        <f>IF('様式第６号(2)'!V471="","",'様式第６号(2)'!V471)</f>
        <v/>
      </c>
      <c r="J3388" s="371" t="str">
        <f>IF('様式第６号(3)'!P464="","",'様式第６号(3)'!P464)</f>
        <v/>
      </c>
      <c r="K3388" s="389"/>
      <c r="L3388" s="389"/>
      <c r="M3388" s="393"/>
      <c r="N3388" s="394"/>
      <c r="O3388" s="353"/>
      <c r="P3388" s="353"/>
      <c r="Q3388" s="357"/>
      <c r="R3388" s="358"/>
    </row>
    <row r="3389" spans="1:22" ht="19.5" customHeight="1" thickBot="1">
      <c r="A3389" s="313"/>
      <c r="B3389" s="398"/>
      <c r="C3389" s="340"/>
      <c r="D3389" s="362"/>
      <c r="E3389" s="362"/>
      <c r="F3389" s="364"/>
      <c r="G3389" s="366"/>
      <c r="H3389" s="368"/>
      <c r="I3389" s="370"/>
      <c r="J3389" s="372"/>
      <c r="K3389" s="390"/>
      <c r="L3389" s="390"/>
      <c r="M3389" s="395"/>
      <c r="N3389" s="396"/>
      <c r="O3389" s="354"/>
      <c r="P3389" s="354"/>
      <c r="Q3389" s="359"/>
      <c r="R3389" s="360"/>
    </row>
    <row r="3390" spans="1:22" ht="28.5" customHeight="1" thickBot="1">
      <c r="A3390" s="313"/>
      <c r="B3390" s="398"/>
      <c r="C3390" s="341"/>
      <c r="D3390" s="12" t="s">
        <v>11</v>
      </c>
      <c r="E3390" s="12" t="s">
        <v>12</v>
      </c>
      <c r="F3390" s="26" t="s">
        <v>13</v>
      </c>
      <c r="G3390" s="334" t="s">
        <v>67</v>
      </c>
      <c r="H3390" s="335"/>
      <c r="I3390" s="42" t="s">
        <v>68</v>
      </c>
      <c r="J3390" s="27" t="s">
        <v>69</v>
      </c>
      <c r="K3390" s="342" t="s">
        <v>70</v>
      </c>
      <c r="L3390" s="342"/>
      <c r="M3390" s="342"/>
      <c r="N3390" s="335"/>
    </row>
    <row r="3391" spans="1:22" ht="41.25" customHeight="1" thickBot="1">
      <c r="A3391" s="313"/>
      <c r="B3391" s="343" t="str">
        <f>IF('様式第６号(2)'!D471="","",'様式第６号(2)'!D471)</f>
        <v/>
      </c>
      <c r="C3391" s="341"/>
      <c r="D3391" s="313" t="s">
        <v>71</v>
      </c>
      <c r="E3391" s="313" t="s">
        <v>72</v>
      </c>
      <c r="F3391" s="315" t="s">
        <v>73</v>
      </c>
      <c r="G3391" s="42" t="s">
        <v>74</v>
      </c>
      <c r="H3391" s="27" t="s">
        <v>75</v>
      </c>
      <c r="I3391" s="42" t="s">
        <v>74</v>
      </c>
      <c r="J3391" s="27" t="s">
        <v>75</v>
      </c>
      <c r="K3391" s="345" t="s">
        <v>57</v>
      </c>
      <c r="L3391" s="346"/>
      <c r="M3391" s="347" t="s">
        <v>76</v>
      </c>
      <c r="N3391" s="346"/>
      <c r="O3391" s="28"/>
      <c r="P3391" s="4"/>
      <c r="Q3391" s="4"/>
    </row>
    <row r="3392" spans="1:22" ht="18.75" customHeight="1">
      <c r="A3392" s="313"/>
      <c r="B3392" s="343"/>
      <c r="C3392" s="29" t="s">
        <v>78</v>
      </c>
      <c r="D3392" s="313"/>
      <c r="E3392" s="313"/>
      <c r="F3392" s="315"/>
      <c r="G3392" s="348" t="s">
        <v>79</v>
      </c>
      <c r="H3392" s="384" t="s">
        <v>80</v>
      </c>
      <c r="I3392" s="387" t="str">
        <f>IF(E3396="","",MIN(G3388,G3396)+SUM(I3388))</f>
        <v/>
      </c>
      <c r="J3392" s="333" t="str">
        <f>IF(E3396="","",MIN(H3388,H3396)+SUM(J3388))</f>
        <v/>
      </c>
      <c r="K3392" s="373" t="str">
        <f>IF('様式第６号(2)'!AB471="","",'様式第６号(2)'!AB471)</f>
        <v/>
      </c>
      <c r="L3392" s="373"/>
      <c r="M3392" s="375" t="str">
        <f>IF('様式第６号(3)'!V464="","",'様式第６号(3)'!V464)</f>
        <v/>
      </c>
      <c r="N3392" s="376"/>
      <c r="P3392" s="4"/>
      <c r="Q3392" s="4"/>
    </row>
    <row r="3393" spans="1:22" ht="19.5" customHeight="1" thickBot="1">
      <c r="A3393" s="313"/>
      <c r="B3393" s="343"/>
      <c r="C3393" s="379" t="str">
        <f>IFERROR(C3389/C3385,"")</f>
        <v/>
      </c>
      <c r="D3393" s="313"/>
      <c r="E3393" s="313"/>
      <c r="F3393" s="315"/>
      <c r="G3393" s="349"/>
      <c r="H3393" s="385"/>
      <c r="I3393" s="328"/>
      <c r="J3393" s="330"/>
      <c r="K3393" s="373"/>
      <c r="L3393" s="373"/>
      <c r="M3393" s="375"/>
      <c r="N3393" s="376"/>
      <c r="P3393" s="4"/>
      <c r="Q3393" s="4"/>
    </row>
    <row r="3394" spans="1:22" ht="15.75" customHeight="1">
      <c r="A3394" s="313"/>
      <c r="B3394" s="343"/>
      <c r="C3394" s="380"/>
      <c r="D3394" s="313"/>
      <c r="E3394" s="313"/>
      <c r="F3394" s="315"/>
      <c r="G3394" s="349"/>
      <c r="H3394" s="385"/>
      <c r="I3394" s="30" t="s">
        <v>35</v>
      </c>
      <c r="J3394" s="31" t="s">
        <v>35</v>
      </c>
      <c r="K3394" s="373"/>
      <c r="L3394" s="373"/>
      <c r="M3394" s="375"/>
      <c r="N3394" s="376"/>
      <c r="P3394" s="4"/>
      <c r="Q3394" s="4"/>
    </row>
    <row r="3395" spans="1:22" ht="18.75" customHeight="1" thickBot="1">
      <c r="A3395" s="313"/>
      <c r="B3395" s="343"/>
      <c r="C3395" s="32" t="s">
        <v>82</v>
      </c>
      <c r="D3395" s="314"/>
      <c r="E3395" s="314"/>
      <c r="F3395" s="316"/>
      <c r="G3395" s="350"/>
      <c r="H3395" s="386"/>
      <c r="I3395" s="54">
        <f>'様式第６号(2)'!$I$18</f>
        <v>0</v>
      </c>
      <c r="J3395" s="55">
        <f>'様式第６号(3)'!$I$18</f>
        <v>0</v>
      </c>
      <c r="K3395" s="373"/>
      <c r="L3395" s="373"/>
      <c r="M3395" s="375"/>
      <c r="N3395" s="376"/>
      <c r="P3395" s="4"/>
      <c r="Q3395" s="4"/>
    </row>
    <row r="3396" spans="1:22" ht="45" customHeight="1">
      <c r="A3396" s="313"/>
      <c r="B3396" s="343"/>
      <c r="C3396" s="379" t="str">
        <f>IF(OR(C3385="",C3389=""),"",IF(AND(C3393&gt;=0.85,C3393&lt;=1.15),"○","×"))</f>
        <v/>
      </c>
      <c r="D3396" s="382" t="str">
        <f>IF(C3385="","",C3385)</f>
        <v/>
      </c>
      <c r="E3396" s="336"/>
      <c r="F3396" s="338" t="str">
        <f>IFERROR(D3396*E3396,"")</f>
        <v/>
      </c>
      <c r="G3396" s="327" t="str">
        <f>IF(F3396&lt;F3388,ROUNDUP(F3396*D3388/ F3388,0),"")</f>
        <v/>
      </c>
      <c r="H3396" s="329" t="str">
        <f>IF(F3396&lt;F3388,ROUNDUP(F3396*E3388/ F3388,0),"")</f>
        <v/>
      </c>
      <c r="I3396" s="331" t="str">
        <f>IFERROR(ROUNDUP(I3392*I3395,0),"")</f>
        <v/>
      </c>
      <c r="J3396" s="333" t="str">
        <f>IFERROR(ROUNDUP(J3392*J3395,0),"")</f>
        <v/>
      </c>
      <c r="K3396" s="373"/>
      <c r="L3396" s="373"/>
      <c r="M3396" s="375"/>
      <c r="N3396" s="376"/>
      <c r="P3396" s="4"/>
      <c r="Q3396" s="4"/>
    </row>
    <row r="3397" spans="1:22" ht="19.5" customHeight="1" thickBot="1">
      <c r="A3397" s="314"/>
      <c r="B3397" s="344"/>
      <c r="C3397" s="381"/>
      <c r="D3397" s="383"/>
      <c r="E3397" s="337"/>
      <c r="F3397" s="339"/>
      <c r="G3397" s="328"/>
      <c r="H3397" s="330"/>
      <c r="I3397" s="332"/>
      <c r="J3397" s="330"/>
      <c r="K3397" s="374"/>
      <c r="L3397" s="374"/>
      <c r="M3397" s="377"/>
      <c r="N3397" s="378"/>
      <c r="P3397" s="33"/>
      <c r="Q3397" s="34"/>
      <c r="R3397" s="34"/>
    </row>
    <row r="3398" spans="1:22" ht="24" customHeight="1" thickBot="1">
      <c r="A3398" s="10" t="s">
        <v>108</v>
      </c>
      <c r="B3398" s="11" t="s">
        <v>84</v>
      </c>
      <c r="C3398" s="12" t="s">
        <v>7</v>
      </c>
      <c r="D3398" s="12" t="s">
        <v>8</v>
      </c>
      <c r="E3398" s="12" t="s">
        <v>9</v>
      </c>
      <c r="F3398" s="13" t="s">
        <v>10</v>
      </c>
      <c r="G3398" s="334" t="s">
        <v>44</v>
      </c>
      <c r="H3398" s="335"/>
      <c r="I3398" s="334" t="s">
        <v>45</v>
      </c>
      <c r="J3398" s="335"/>
      <c r="K3398" s="318" t="s">
        <v>46</v>
      </c>
      <c r="L3398" s="403"/>
      <c r="M3398" s="403"/>
      <c r="N3398" s="319"/>
      <c r="O3398" s="404" t="s">
        <v>47</v>
      </c>
      <c r="P3398" s="404"/>
      <c r="Q3398" s="404"/>
      <c r="R3398" s="346"/>
      <c r="T3398" s="14"/>
      <c r="U3398" s="14"/>
      <c r="V3398" s="14"/>
    </row>
    <row r="3399" spans="1:22" ht="31.5" customHeight="1" thickBot="1">
      <c r="A3399" s="313">
        <v>211</v>
      </c>
      <c r="B3399" s="15" t="s">
        <v>48</v>
      </c>
      <c r="C3399" s="11" t="s">
        <v>49</v>
      </c>
      <c r="D3399" s="313" t="s">
        <v>50</v>
      </c>
      <c r="E3399" s="313" t="s">
        <v>51</v>
      </c>
      <c r="F3399" s="315" t="s">
        <v>52</v>
      </c>
      <c r="G3399" s="16" t="s">
        <v>53</v>
      </c>
      <c r="H3399" s="17" t="s">
        <v>54</v>
      </c>
      <c r="I3399" s="18" t="s">
        <v>53</v>
      </c>
      <c r="J3399" s="17" t="s">
        <v>54</v>
      </c>
      <c r="K3399" s="317" t="s">
        <v>55</v>
      </c>
      <c r="L3399" s="318"/>
      <c r="M3399" s="320" t="s">
        <v>56</v>
      </c>
      <c r="N3399" s="317"/>
      <c r="O3399" s="321" t="s">
        <v>57</v>
      </c>
      <c r="P3399" s="321"/>
      <c r="Q3399" s="323" t="s">
        <v>58</v>
      </c>
      <c r="R3399" s="324"/>
      <c r="T3399" s="19"/>
      <c r="U3399" s="43"/>
      <c r="V3399" s="20"/>
    </row>
    <row r="3400" spans="1:22" ht="24" customHeight="1" thickBot="1">
      <c r="A3400" s="313"/>
      <c r="B3400" s="397" t="str">
        <f>IF('様式第６号(2)'!B473="","",'様式第６号(2)'!B473)</f>
        <v/>
      </c>
      <c r="C3400" s="21" t="s">
        <v>59</v>
      </c>
      <c r="D3400" s="313"/>
      <c r="E3400" s="313"/>
      <c r="F3400" s="315"/>
      <c r="G3400" s="348" t="s">
        <v>60</v>
      </c>
      <c r="H3400" s="399" t="s">
        <v>61</v>
      </c>
      <c r="I3400" s="400" t="s">
        <v>62</v>
      </c>
      <c r="J3400" s="384" t="s">
        <v>63</v>
      </c>
      <c r="K3400" s="319"/>
      <c r="L3400" s="318"/>
      <c r="M3400" s="320"/>
      <c r="N3400" s="317"/>
      <c r="O3400" s="322"/>
      <c r="P3400" s="322"/>
      <c r="Q3400" s="325"/>
      <c r="R3400" s="326"/>
    </row>
    <row r="3401" spans="1:22" ht="17.25" customHeight="1">
      <c r="A3401" s="313"/>
      <c r="B3401" s="398"/>
      <c r="C3401" s="340"/>
      <c r="D3401" s="313"/>
      <c r="E3401" s="313"/>
      <c r="F3401" s="315"/>
      <c r="G3401" s="349"/>
      <c r="H3401" s="385"/>
      <c r="I3401" s="401"/>
      <c r="J3401" s="385"/>
      <c r="K3401" s="388" t="str">
        <f>IFERROR((IF((I3412+J3412)&gt;12000*E3412,ROUNDUP(12000*E3412*I3412/(I3412+J3412),0),"")),"")</f>
        <v/>
      </c>
      <c r="L3401" s="388"/>
      <c r="M3401" s="391" t="str">
        <f>IFERROR((IF((I3412+J3412)&gt;12000*E3412,ROUNDUP(12000*E3412*J3412/(I3412+J3412),0),"")),"")</f>
        <v/>
      </c>
      <c r="N3401" s="392"/>
      <c r="O3401" s="351" t="str">
        <f>IF(AND(I3412="",K3401=""),"",MIN(I3412,K3401)+K3408)</f>
        <v/>
      </c>
      <c r="P3401" s="352"/>
      <c r="Q3401" s="355" t="str">
        <f>IF(AND(J3412="",M3401=""),"",MIN(J3412,M3401)+M3408)</f>
        <v/>
      </c>
      <c r="R3401" s="356"/>
    </row>
    <row r="3402" spans="1:22" ht="15.75" customHeight="1">
      <c r="A3402" s="313"/>
      <c r="B3402" s="398"/>
      <c r="C3402" s="341"/>
      <c r="D3402" s="313"/>
      <c r="E3402" s="313"/>
      <c r="F3402" s="315"/>
      <c r="G3402" s="349"/>
      <c r="H3402" s="385"/>
      <c r="I3402" s="401"/>
      <c r="J3402" s="385"/>
      <c r="K3402" s="389"/>
      <c r="L3402" s="389"/>
      <c r="M3402" s="393"/>
      <c r="N3402" s="394"/>
      <c r="O3402" s="353"/>
      <c r="P3402" s="353"/>
      <c r="Q3402" s="357"/>
      <c r="R3402" s="358"/>
    </row>
    <row r="3403" spans="1:22" ht="19.5" customHeight="1" thickBot="1">
      <c r="A3403" s="313"/>
      <c r="B3403" s="398"/>
      <c r="C3403" s="341"/>
      <c r="D3403" s="314"/>
      <c r="E3403" s="314"/>
      <c r="F3403" s="316"/>
      <c r="G3403" s="350"/>
      <c r="H3403" s="386"/>
      <c r="I3403" s="402"/>
      <c r="J3403" s="386"/>
      <c r="K3403" s="389"/>
      <c r="L3403" s="389"/>
      <c r="M3403" s="393"/>
      <c r="N3403" s="394"/>
      <c r="O3403" s="353"/>
      <c r="P3403" s="353"/>
      <c r="Q3403" s="357"/>
      <c r="R3403" s="358"/>
    </row>
    <row r="3404" spans="1:22" ht="45" customHeight="1">
      <c r="A3404" s="313"/>
      <c r="B3404" s="398"/>
      <c r="C3404" s="25" t="s">
        <v>66</v>
      </c>
      <c r="D3404" s="361" t="str">
        <f>IF('様式第６号(2)'!T473="","",'様式第６号(2)'!T473)</f>
        <v/>
      </c>
      <c r="E3404" s="361" t="str">
        <f>IF('様式第６号(3)'!W466="","",'様式第６号(3)'!W466)</f>
        <v/>
      </c>
      <c r="F3404" s="363" t="str">
        <f>IF(OR(D3404="",E3404=""),"",D3404+E3404)</f>
        <v/>
      </c>
      <c r="G3404" s="365" t="str">
        <f>IF(F3404&lt;=F3412,D3404,"")</f>
        <v/>
      </c>
      <c r="H3404" s="367" t="str">
        <f>IF(F3404&lt;=F3412,E3404,"")</f>
        <v/>
      </c>
      <c r="I3404" s="369" t="str">
        <f>IF('様式第６号(2)'!V473="","",'様式第６号(2)'!V473)</f>
        <v/>
      </c>
      <c r="J3404" s="371" t="str">
        <f>IF('様式第６号(3)'!P466="","",'様式第６号(3)'!P466)</f>
        <v/>
      </c>
      <c r="K3404" s="389"/>
      <c r="L3404" s="389"/>
      <c r="M3404" s="393"/>
      <c r="N3404" s="394"/>
      <c r="O3404" s="353"/>
      <c r="P3404" s="353"/>
      <c r="Q3404" s="357"/>
      <c r="R3404" s="358"/>
    </row>
    <row r="3405" spans="1:22" ht="19.5" customHeight="1" thickBot="1">
      <c r="A3405" s="313"/>
      <c r="B3405" s="398"/>
      <c r="C3405" s="340"/>
      <c r="D3405" s="362"/>
      <c r="E3405" s="362"/>
      <c r="F3405" s="364"/>
      <c r="G3405" s="366"/>
      <c r="H3405" s="368"/>
      <c r="I3405" s="370"/>
      <c r="J3405" s="372"/>
      <c r="K3405" s="390"/>
      <c r="L3405" s="390"/>
      <c r="M3405" s="395"/>
      <c r="N3405" s="396"/>
      <c r="O3405" s="354"/>
      <c r="P3405" s="354"/>
      <c r="Q3405" s="359"/>
      <c r="R3405" s="360"/>
    </row>
    <row r="3406" spans="1:22" ht="28.5" customHeight="1" thickBot="1">
      <c r="A3406" s="313"/>
      <c r="B3406" s="398"/>
      <c r="C3406" s="341"/>
      <c r="D3406" s="12" t="s">
        <v>11</v>
      </c>
      <c r="E3406" s="12" t="s">
        <v>12</v>
      </c>
      <c r="F3406" s="26" t="s">
        <v>13</v>
      </c>
      <c r="G3406" s="334" t="s">
        <v>67</v>
      </c>
      <c r="H3406" s="335"/>
      <c r="I3406" s="42" t="s">
        <v>68</v>
      </c>
      <c r="J3406" s="27" t="s">
        <v>69</v>
      </c>
      <c r="K3406" s="342" t="s">
        <v>70</v>
      </c>
      <c r="L3406" s="342"/>
      <c r="M3406" s="342"/>
      <c r="N3406" s="335"/>
    </row>
    <row r="3407" spans="1:22" ht="41.25" customHeight="1" thickBot="1">
      <c r="A3407" s="313"/>
      <c r="B3407" s="343" t="str">
        <f>IF('様式第６号(2)'!D473="","",'様式第６号(2)'!D473)</f>
        <v/>
      </c>
      <c r="C3407" s="341"/>
      <c r="D3407" s="313" t="s">
        <v>71</v>
      </c>
      <c r="E3407" s="313" t="s">
        <v>72</v>
      </c>
      <c r="F3407" s="315" t="s">
        <v>73</v>
      </c>
      <c r="G3407" s="42" t="s">
        <v>74</v>
      </c>
      <c r="H3407" s="27" t="s">
        <v>75</v>
      </c>
      <c r="I3407" s="42" t="s">
        <v>74</v>
      </c>
      <c r="J3407" s="27" t="s">
        <v>75</v>
      </c>
      <c r="K3407" s="345" t="s">
        <v>57</v>
      </c>
      <c r="L3407" s="346"/>
      <c r="M3407" s="347" t="s">
        <v>76</v>
      </c>
      <c r="N3407" s="346"/>
      <c r="O3407" s="28"/>
      <c r="P3407" s="4"/>
      <c r="Q3407" s="4"/>
      <c r="T3407" s="3"/>
      <c r="U3407" s="3"/>
      <c r="V3407" s="3"/>
    </row>
    <row r="3408" spans="1:22" ht="18.75" customHeight="1">
      <c r="A3408" s="313"/>
      <c r="B3408" s="343"/>
      <c r="C3408" s="29" t="s">
        <v>78</v>
      </c>
      <c r="D3408" s="313"/>
      <c r="E3408" s="313"/>
      <c r="F3408" s="315"/>
      <c r="G3408" s="348" t="s">
        <v>79</v>
      </c>
      <c r="H3408" s="384" t="s">
        <v>80</v>
      </c>
      <c r="I3408" s="387" t="str">
        <f>IF(E3412="","",MIN(G3404,G3412)+SUM(I3404))</f>
        <v/>
      </c>
      <c r="J3408" s="333" t="str">
        <f>IF(E3412="","",MIN(H3404,H3412)+SUM(J3404))</f>
        <v/>
      </c>
      <c r="K3408" s="373" t="str">
        <f>IF('様式第６号(2)'!AB473="","",'様式第６号(2)'!AB473)</f>
        <v/>
      </c>
      <c r="L3408" s="373"/>
      <c r="M3408" s="375" t="str">
        <f>IF('様式第６号(3)'!V466="","",'様式第６号(3)'!V466)</f>
        <v/>
      </c>
      <c r="N3408" s="376"/>
      <c r="P3408" s="4"/>
      <c r="Q3408" s="4"/>
      <c r="T3408" s="3"/>
      <c r="U3408" s="3"/>
      <c r="V3408" s="3"/>
    </row>
    <row r="3409" spans="1:22" ht="19.5" customHeight="1" thickBot="1">
      <c r="A3409" s="313"/>
      <c r="B3409" s="343"/>
      <c r="C3409" s="379" t="str">
        <f>IFERROR(C3405/C3401,"")</f>
        <v/>
      </c>
      <c r="D3409" s="313"/>
      <c r="E3409" s="313"/>
      <c r="F3409" s="315"/>
      <c r="G3409" s="349"/>
      <c r="H3409" s="385"/>
      <c r="I3409" s="328"/>
      <c r="J3409" s="330"/>
      <c r="K3409" s="373"/>
      <c r="L3409" s="373"/>
      <c r="M3409" s="375"/>
      <c r="N3409" s="376"/>
      <c r="P3409" s="4"/>
      <c r="Q3409" s="4"/>
      <c r="T3409" s="3"/>
      <c r="U3409" s="3"/>
      <c r="V3409" s="3"/>
    </row>
    <row r="3410" spans="1:22" ht="15.75" customHeight="1">
      <c r="A3410" s="313"/>
      <c r="B3410" s="343"/>
      <c r="C3410" s="380"/>
      <c r="D3410" s="313"/>
      <c r="E3410" s="313"/>
      <c r="F3410" s="315"/>
      <c r="G3410" s="349"/>
      <c r="H3410" s="385"/>
      <c r="I3410" s="30" t="s">
        <v>35</v>
      </c>
      <c r="J3410" s="31" t="s">
        <v>35</v>
      </c>
      <c r="K3410" s="373"/>
      <c r="L3410" s="373"/>
      <c r="M3410" s="375"/>
      <c r="N3410" s="376"/>
      <c r="P3410" s="4"/>
      <c r="Q3410" s="4"/>
      <c r="T3410" s="3"/>
      <c r="U3410" s="3"/>
      <c r="V3410" s="3"/>
    </row>
    <row r="3411" spans="1:22" ht="18.75" customHeight="1" thickBot="1">
      <c r="A3411" s="313"/>
      <c r="B3411" s="343"/>
      <c r="C3411" s="32" t="s">
        <v>82</v>
      </c>
      <c r="D3411" s="314"/>
      <c r="E3411" s="314"/>
      <c r="F3411" s="316"/>
      <c r="G3411" s="350"/>
      <c r="H3411" s="386"/>
      <c r="I3411" s="54">
        <f>'様式第６号(2)'!$I$18</f>
        <v>0</v>
      </c>
      <c r="J3411" s="55">
        <f>'様式第６号(3)'!$I$18</f>
        <v>0</v>
      </c>
      <c r="K3411" s="373"/>
      <c r="L3411" s="373"/>
      <c r="M3411" s="375"/>
      <c r="N3411" s="376"/>
      <c r="P3411" s="4"/>
      <c r="Q3411" s="4"/>
      <c r="T3411" s="3"/>
      <c r="U3411" s="3"/>
      <c r="V3411" s="3"/>
    </row>
    <row r="3412" spans="1:22" ht="45" customHeight="1">
      <c r="A3412" s="313"/>
      <c r="B3412" s="343"/>
      <c r="C3412" s="379" t="str">
        <f>IF(OR(C3401="",C3405=""),"",IF(AND(C3409&gt;=0.85,C3409&lt;=1.15),"○","×"))</f>
        <v/>
      </c>
      <c r="D3412" s="382" t="str">
        <f>IF(C3401="","",C3401)</f>
        <v/>
      </c>
      <c r="E3412" s="336"/>
      <c r="F3412" s="338" t="str">
        <f>IFERROR(D3412*E3412,"")</f>
        <v/>
      </c>
      <c r="G3412" s="327" t="str">
        <f>IF(F3412&lt;F3404,ROUNDUP(F3412*D3404/ F3404,0),"")</f>
        <v/>
      </c>
      <c r="H3412" s="329" t="str">
        <f>IF(F3412&lt;F3404,ROUNDUP(F3412*E3404/ F3404,0),"")</f>
        <v/>
      </c>
      <c r="I3412" s="331" t="str">
        <f>IFERROR(ROUNDUP(I3408*I3411,0),"")</f>
        <v/>
      </c>
      <c r="J3412" s="333" t="str">
        <f>IFERROR(ROUNDUP(J3408*J3411,0),"")</f>
        <v/>
      </c>
      <c r="K3412" s="373"/>
      <c r="L3412" s="373"/>
      <c r="M3412" s="375"/>
      <c r="N3412" s="376"/>
      <c r="P3412" s="4"/>
      <c r="Q3412" s="4"/>
      <c r="T3412" s="3"/>
      <c r="U3412" s="3"/>
      <c r="V3412" s="3"/>
    </row>
    <row r="3413" spans="1:22" ht="19.5" customHeight="1" thickBot="1">
      <c r="A3413" s="314"/>
      <c r="B3413" s="344"/>
      <c r="C3413" s="381"/>
      <c r="D3413" s="383"/>
      <c r="E3413" s="337"/>
      <c r="F3413" s="339"/>
      <c r="G3413" s="328"/>
      <c r="H3413" s="330"/>
      <c r="I3413" s="332"/>
      <c r="J3413" s="330"/>
      <c r="K3413" s="374"/>
      <c r="L3413" s="374"/>
      <c r="M3413" s="377"/>
      <c r="N3413" s="378"/>
      <c r="P3413" s="33"/>
      <c r="Q3413" s="34"/>
      <c r="R3413" s="34"/>
    </row>
    <row r="3414" spans="1:22" ht="24" customHeight="1" thickBot="1">
      <c r="A3414" s="10" t="s">
        <v>108</v>
      </c>
      <c r="B3414" s="11" t="s">
        <v>84</v>
      </c>
      <c r="C3414" s="12" t="s">
        <v>7</v>
      </c>
      <c r="D3414" s="12" t="s">
        <v>8</v>
      </c>
      <c r="E3414" s="12" t="s">
        <v>9</v>
      </c>
      <c r="F3414" s="13" t="s">
        <v>10</v>
      </c>
      <c r="G3414" s="334" t="s">
        <v>44</v>
      </c>
      <c r="H3414" s="335"/>
      <c r="I3414" s="334" t="s">
        <v>45</v>
      </c>
      <c r="J3414" s="335"/>
      <c r="K3414" s="318" t="s">
        <v>46</v>
      </c>
      <c r="L3414" s="403"/>
      <c r="M3414" s="403"/>
      <c r="N3414" s="319"/>
      <c r="O3414" s="404" t="s">
        <v>47</v>
      </c>
      <c r="P3414" s="404"/>
      <c r="Q3414" s="404"/>
      <c r="R3414" s="346"/>
      <c r="T3414" s="14"/>
      <c r="U3414" s="14"/>
      <c r="V3414" s="14"/>
    </row>
    <row r="3415" spans="1:22" ht="31.5" customHeight="1" thickBot="1">
      <c r="A3415" s="313">
        <v>212</v>
      </c>
      <c r="B3415" s="15" t="s">
        <v>48</v>
      </c>
      <c r="C3415" s="11" t="s">
        <v>49</v>
      </c>
      <c r="D3415" s="313" t="s">
        <v>50</v>
      </c>
      <c r="E3415" s="313" t="s">
        <v>51</v>
      </c>
      <c r="F3415" s="315" t="s">
        <v>52</v>
      </c>
      <c r="G3415" s="16" t="s">
        <v>53</v>
      </c>
      <c r="H3415" s="17" t="s">
        <v>54</v>
      </c>
      <c r="I3415" s="18" t="s">
        <v>53</v>
      </c>
      <c r="J3415" s="17" t="s">
        <v>54</v>
      </c>
      <c r="K3415" s="317" t="s">
        <v>55</v>
      </c>
      <c r="L3415" s="318"/>
      <c r="M3415" s="320" t="s">
        <v>56</v>
      </c>
      <c r="N3415" s="317"/>
      <c r="O3415" s="321" t="s">
        <v>57</v>
      </c>
      <c r="P3415" s="321"/>
      <c r="Q3415" s="323" t="s">
        <v>58</v>
      </c>
      <c r="R3415" s="324"/>
      <c r="T3415" s="19"/>
      <c r="U3415" s="43"/>
      <c r="V3415" s="20"/>
    </row>
    <row r="3416" spans="1:22" ht="24" customHeight="1" thickBot="1">
      <c r="A3416" s="313"/>
      <c r="B3416" s="397" t="str">
        <f>IF('様式第６号(2)'!B475="","",'様式第６号(2)'!B475)</f>
        <v/>
      </c>
      <c r="C3416" s="21" t="s">
        <v>59</v>
      </c>
      <c r="D3416" s="313"/>
      <c r="E3416" s="313"/>
      <c r="F3416" s="315"/>
      <c r="G3416" s="348" t="s">
        <v>60</v>
      </c>
      <c r="H3416" s="399" t="s">
        <v>61</v>
      </c>
      <c r="I3416" s="400" t="s">
        <v>62</v>
      </c>
      <c r="J3416" s="384" t="s">
        <v>63</v>
      </c>
      <c r="K3416" s="319"/>
      <c r="L3416" s="318"/>
      <c r="M3416" s="320"/>
      <c r="N3416" s="317"/>
      <c r="O3416" s="322"/>
      <c r="P3416" s="322"/>
      <c r="Q3416" s="325"/>
      <c r="R3416" s="326"/>
    </row>
    <row r="3417" spans="1:22" ht="17.25" customHeight="1">
      <c r="A3417" s="313"/>
      <c r="B3417" s="398"/>
      <c r="C3417" s="340"/>
      <c r="D3417" s="313"/>
      <c r="E3417" s="313"/>
      <c r="F3417" s="315"/>
      <c r="G3417" s="349"/>
      <c r="H3417" s="385"/>
      <c r="I3417" s="401"/>
      <c r="J3417" s="385"/>
      <c r="K3417" s="388" t="str">
        <f>IFERROR((IF((I3428+J3428)&gt;12000*E3428,ROUNDUP(12000*E3428*I3428/(I3428+J3428),0),"")),"")</f>
        <v/>
      </c>
      <c r="L3417" s="388"/>
      <c r="M3417" s="391" t="str">
        <f>IFERROR((IF((I3428+J3428)&gt;12000*E3428,ROUNDUP(12000*E3428*J3428/(I3428+J3428),0),"")),"")</f>
        <v/>
      </c>
      <c r="N3417" s="392"/>
      <c r="O3417" s="351" t="str">
        <f>IF(AND(I3428="",K3417=""),"",MIN(I3428,K3417)+K3424)</f>
        <v/>
      </c>
      <c r="P3417" s="352"/>
      <c r="Q3417" s="355" t="str">
        <f>IF(AND(J3428="",M3417=""),"",MIN(J3428,M3417)+M3424)</f>
        <v/>
      </c>
      <c r="R3417" s="356"/>
    </row>
    <row r="3418" spans="1:22" ht="15.75" customHeight="1">
      <c r="A3418" s="313"/>
      <c r="B3418" s="398"/>
      <c r="C3418" s="341"/>
      <c r="D3418" s="313"/>
      <c r="E3418" s="313"/>
      <c r="F3418" s="315"/>
      <c r="G3418" s="349"/>
      <c r="H3418" s="385"/>
      <c r="I3418" s="401"/>
      <c r="J3418" s="385"/>
      <c r="K3418" s="389"/>
      <c r="L3418" s="389"/>
      <c r="M3418" s="393"/>
      <c r="N3418" s="394"/>
      <c r="O3418" s="353"/>
      <c r="P3418" s="353"/>
      <c r="Q3418" s="357"/>
      <c r="R3418" s="358"/>
    </row>
    <row r="3419" spans="1:22" ht="19.5" customHeight="1" thickBot="1">
      <c r="A3419" s="313"/>
      <c r="B3419" s="398"/>
      <c r="C3419" s="341"/>
      <c r="D3419" s="314"/>
      <c r="E3419" s="314"/>
      <c r="F3419" s="316"/>
      <c r="G3419" s="350"/>
      <c r="H3419" s="386"/>
      <c r="I3419" s="402"/>
      <c r="J3419" s="386"/>
      <c r="K3419" s="389"/>
      <c r="L3419" s="389"/>
      <c r="M3419" s="393"/>
      <c r="N3419" s="394"/>
      <c r="O3419" s="353"/>
      <c r="P3419" s="353"/>
      <c r="Q3419" s="357"/>
      <c r="R3419" s="358"/>
    </row>
    <row r="3420" spans="1:22" ht="45" customHeight="1">
      <c r="A3420" s="313"/>
      <c r="B3420" s="398"/>
      <c r="C3420" s="25" t="s">
        <v>66</v>
      </c>
      <c r="D3420" s="361" t="str">
        <f>IF('様式第６号(2)'!T475="","",'様式第６号(2)'!T475)</f>
        <v/>
      </c>
      <c r="E3420" s="361" t="str">
        <f>IF('様式第６号(3)'!W468="","",'様式第６号(3)'!W468)</f>
        <v/>
      </c>
      <c r="F3420" s="363" t="str">
        <f>IF(OR(D3420="",E3420=""),"",D3420+E3420)</f>
        <v/>
      </c>
      <c r="G3420" s="365" t="str">
        <f>IF(F3420&lt;=F3428,D3420,"")</f>
        <v/>
      </c>
      <c r="H3420" s="367" t="str">
        <f>IF(F3420&lt;=F3428,E3420,"")</f>
        <v/>
      </c>
      <c r="I3420" s="369" t="str">
        <f>IF('様式第６号(2)'!V475="","",'様式第６号(2)'!V475)</f>
        <v/>
      </c>
      <c r="J3420" s="371" t="str">
        <f>IF('様式第６号(3)'!P468="","",'様式第６号(3)'!P468)</f>
        <v/>
      </c>
      <c r="K3420" s="389"/>
      <c r="L3420" s="389"/>
      <c r="M3420" s="393"/>
      <c r="N3420" s="394"/>
      <c r="O3420" s="353"/>
      <c r="P3420" s="353"/>
      <c r="Q3420" s="357"/>
      <c r="R3420" s="358"/>
    </row>
    <row r="3421" spans="1:22" ht="19.5" customHeight="1" thickBot="1">
      <c r="A3421" s="313"/>
      <c r="B3421" s="398"/>
      <c r="C3421" s="340"/>
      <c r="D3421" s="362"/>
      <c r="E3421" s="362"/>
      <c r="F3421" s="364"/>
      <c r="G3421" s="366"/>
      <c r="H3421" s="368"/>
      <c r="I3421" s="370"/>
      <c r="J3421" s="372"/>
      <c r="K3421" s="390"/>
      <c r="L3421" s="390"/>
      <c r="M3421" s="395"/>
      <c r="N3421" s="396"/>
      <c r="O3421" s="354"/>
      <c r="P3421" s="354"/>
      <c r="Q3421" s="359"/>
      <c r="R3421" s="360"/>
    </row>
    <row r="3422" spans="1:22" ht="28.5" customHeight="1" thickBot="1">
      <c r="A3422" s="313"/>
      <c r="B3422" s="398"/>
      <c r="C3422" s="341"/>
      <c r="D3422" s="12" t="s">
        <v>11</v>
      </c>
      <c r="E3422" s="12" t="s">
        <v>12</v>
      </c>
      <c r="F3422" s="26" t="s">
        <v>13</v>
      </c>
      <c r="G3422" s="334" t="s">
        <v>67</v>
      </c>
      <c r="H3422" s="335"/>
      <c r="I3422" s="42" t="s">
        <v>68</v>
      </c>
      <c r="J3422" s="27" t="s">
        <v>69</v>
      </c>
      <c r="K3422" s="342" t="s">
        <v>70</v>
      </c>
      <c r="L3422" s="342"/>
      <c r="M3422" s="342"/>
      <c r="N3422" s="335"/>
    </row>
    <row r="3423" spans="1:22" ht="41.25" customHeight="1" thickBot="1">
      <c r="A3423" s="313"/>
      <c r="B3423" s="343" t="str">
        <f>IF('様式第６号(2)'!D475="","",'様式第６号(2)'!D475)</f>
        <v/>
      </c>
      <c r="C3423" s="341"/>
      <c r="D3423" s="313" t="s">
        <v>71</v>
      </c>
      <c r="E3423" s="313" t="s">
        <v>72</v>
      </c>
      <c r="F3423" s="315" t="s">
        <v>73</v>
      </c>
      <c r="G3423" s="42" t="s">
        <v>74</v>
      </c>
      <c r="H3423" s="27" t="s">
        <v>75</v>
      </c>
      <c r="I3423" s="42" t="s">
        <v>74</v>
      </c>
      <c r="J3423" s="27" t="s">
        <v>75</v>
      </c>
      <c r="K3423" s="345" t="s">
        <v>57</v>
      </c>
      <c r="L3423" s="346"/>
      <c r="M3423" s="347" t="s">
        <v>76</v>
      </c>
      <c r="N3423" s="346"/>
      <c r="O3423" s="28"/>
      <c r="P3423" s="4"/>
      <c r="Q3423" s="4"/>
    </row>
    <row r="3424" spans="1:22" ht="18.75" customHeight="1">
      <c r="A3424" s="313"/>
      <c r="B3424" s="343"/>
      <c r="C3424" s="29" t="s">
        <v>78</v>
      </c>
      <c r="D3424" s="313"/>
      <c r="E3424" s="313"/>
      <c r="F3424" s="315"/>
      <c r="G3424" s="348" t="s">
        <v>79</v>
      </c>
      <c r="H3424" s="384" t="s">
        <v>80</v>
      </c>
      <c r="I3424" s="387" t="str">
        <f>IF(E3428="","",MIN(G3420,G3428)+SUM(I3420))</f>
        <v/>
      </c>
      <c r="J3424" s="333" t="str">
        <f>IF(E3428="","",MIN(H3420,H3428)+SUM(J3420))</f>
        <v/>
      </c>
      <c r="K3424" s="373" t="str">
        <f>IF('様式第６号(2)'!AB475="","",'様式第６号(2)'!AB475)</f>
        <v/>
      </c>
      <c r="L3424" s="373"/>
      <c r="M3424" s="375" t="str">
        <f>IF('様式第６号(3)'!V468="","",'様式第６号(3)'!V468)</f>
        <v/>
      </c>
      <c r="N3424" s="376"/>
      <c r="P3424" s="4"/>
      <c r="Q3424" s="4"/>
    </row>
    <row r="3425" spans="1:22" ht="19.5" customHeight="1" thickBot="1">
      <c r="A3425" s="313"/>
      <c r="B3425" s="343"/>
      <c r="C3425" s="379" t="str">
        <f>IFERROR(C3421/C3417,"")</f>
        <v/>
      </c>
      <c r="D3425" s="313"/>
      <c r="E3425" s="313"/>
      <c r="F3425" s="315"/>
      <c r="G3425" s="349"/>
      <c r="H3425" s="385"/>
      <c r="I3425" s="328"/>
      <c r="J3425" s="330"/>
      <c r="K3425" s="373"/>
      <c r="L3425" s="373"/>
      <c r="M3425" s="375"/>
      <c r="N3425" s="376"/>
      <c r="P3425" s="4"/>
      <c r="Q3425" s="4"/>
    </row>
    <row r="3426" spans="1:22" ht="15.75" customHeight="1">
      <c r="A3426" s="313"/>
      <c r="B3426" s="343"/>
      <c r="C3426" s="380"/>
      <c r="D3426" s="313"/>
      <c r="E3426" s="313"/>
      <c r="F3426" s="315"/>
      <c r="G3426" s="349"/>
      <c r="H3426" s="385"/>
      <c r="I3426" s="30" t="s">
        <v>35</v>
      </c>
      <c r="J3426" s="31" t="s">
        <v>35</v>
      </c>
      <c r="K3426" s="373"/>
      <c r="L3426" s="373"/>
      <c r="M3426" s="375"/>
      <c r="N3426" s="376"/>
      <c r="P3426" s="4"/>
      <c r="Q3426" s="4"/>
    </row>
    <row r="3427" spans="1:22" ht="18.75" customHeight="1" thickBot="1">
      <c r="A3427" s="313"/>
      <c r="B3427" s="343"/>
      <c r="C3427" s="32" t="s">
        <v>82</v>
      </c>
      <c r="D3427" s="314"/>
      <c r="E3427" s="314"/>
      <c r="F3427" s="316"/>
      <c r="G3427" s="350"/>
      <c r="H3427" s="386"/>
      <c r="I3427" s="54">
        <f>'様式第６号(2)'!$I$18</f>
        <v>0</v>
      </c>
      <c r="J3427" s="55">
        <f>'様式第６号(3)'!$I$18</f>
        <v>0</v>
      </c>
      <c r="K3427" s="373"/>
      <c r="L3427" s="373"/>
      <c r="M3427" s="375"/>
      <c r="N3427" s="376"/>
      <c r="P3427" s="4"/>
      <c r="Q3427" s="4"/>
    </row>
    <row r="3428" spans="1:22" ht="45" customHeight="1">
      <c r="A3428" s="313"/>
      <c r="B3428" s="343"/>
      <c r="C3428" s="379" t="str">
        <f>IF(OR(C3417="",C3421=""),"",IF(AND(C3425&gt;=0.85,C3425&lt;=1.15),"○","×"))</f>
        <v/>
      </c>
      <c r="D3428" s="382" t="str">
        <f>IF(C3417="","",C3417)</f>
        <v/>
      </c>
      <c r="E3428" s="336"/>
      <c r="F3428" s="338" t="str">
        <f>IFERROR(D3428*E3428,"")</f>
        <v/>
      </c>
      <c r="G3428" s="327" t="str">
        <f>IF(F3428&lt;F3420,ROUNDUP(F3428*D3420/ F3420,0),"")</f>
        <v/>
      </c>
      <c r="H3428" s="329" t="str">
        <f>IF(F3428&lt;F3420,ROUNDUP(F3428*E3420/ F3420,0),"")</f>
        <v/>
      </c>
      <c r="I3428" s="331" t="str">
        <f>IFERROR(ROUNDUP(I3424*I3427,0),"")</f>
        <v/>
      </c>
      <c r="J3428" s="333" t="str">
        <f>IFERROR(ROUNDUP(J3424*J3427,0),"")</f>
        <v/>
      </c>
      <c r="K3428" s="373"/>
      <c r="L3428" s="373"/>
      <c r="M3428" s="375"/>
      <c r="N3428" s="376"/>
      <c r="P3428" s="4"/>
      <c r="Q3428" s="4"/>
    </row>
    <row r="3429" spans="1:22" ht="19.5" customHeight="1" thickBot="1">
      <c r="A3429" s="314"/>
      <c r="B3429" s="344"/>
      <c r="C3429" s="381"/>
      <c r="D3429" s="383"/>
      <c r="E3429" s="337"/>
      <c r="F3429" s="339"/>
      <c r="G3429" s="328"/>
      <c r="H3429" s="330"/>
      <c r="I3429" s="332"/>
      <c r="J3429" s="330"/>
      <c r="K3429" s="374"/>
      <c r="L3429" s="374"/>
      <c r="M3429" s="377"/>
      <c r="N3429" s="378"/>
      <c r="P3429" s="33"/>
      <c r="Q3429" s="34"/>
      <c r="R3429" s="34"/>
    </row>
    <row r="3430" spans="1:22" ht="24" customHeight="1" thickBot="1">
      <c r="A3430" s="10" t="s">
        <v>108</v>
      </c>
      <c r="B3430" s="11" t="s">
        <v>84</v>
      </c>
      <c r="C3430" s="12" t="s">
        <v>7</v>
      </c>
      <c r="D3430" s="12" t="s">
        <v>8</v>
      </c>
      <c r="E3430" s="12" t="s">
        <v>9</v>
      </c>
      <c r="F3430" s="13" t="s">
        <v>10</v>
      </c>
      <c r="G3430" s="334" t="s">
        <v>44</v>
      </c>
      <c r="H3430" s="335"/>
      <c r="I3430" s="334" t="s">
        <v>45</v>
      </c>
      <c r="J3430" s="335"/>
      <c r="K3430" s="318" t="s">
        <v>46</v>
      </c>
      <c r="L3430" s="403"/>
      <c r="M3430" s="403"/>
      <c r="N3430" s="319"/>
      <c r="O3430" s="404" t="s">
        <v>47</v>
      </c>
      <c r="P3430" s="404"/>
      <c r="Q3430" s="404"/>
      <c r="R3430" s="346"/>
      <c r="T3430" s="14"/>
      <c r="U3430" s="14"/>
      <c r="V3430" s="14"/>
    </row>
    <row r="3431" spans="1:22" ht="31.5" customHeight="1" thickBot="1">
      <c r="A3431" s="313">
        <v>213</v>
      </c>
      <c r="B3431" s="15" t="s">
        <v>48</v>
      </c>
      <c r="C3431" s="11" t="s">
        <v>49</v>
      </c>
      <c r="D3431" s="313" t="s">
        <v>50</v>
      </c>
      <c r="E3431" s="313" t="s">
        <v>51</v>
      </c>
      <c r="F3431" s="315" t="s">
        <v>52</v>
      </c>
      <c r="G3431" s="16" t="s">
        <v>53</v>
      </c>
      <c r="H3431" s="17" t="s">
        <v>54</v>
      </c>
      <c r="I3431" s="18" t="s">
        <v>53</v>
      </c>
      <c r="J3431" s="17" t="s">
        <v>54</v>
      </c>
      <c r="K3431" s="317" t="s">
        <v>55</v>
      </c>
      <c r="L3431" s="318"/>
      <c r="M3431" s="320" t="s">
        <v>56</v>
      </c>
      <c r="N3431" s="317"/>
      <c r="O3431" s="321" t="s">
        <v>57</v>
      </c>
      <c r="P3431" s="321"/>
      <c r="Q3431" s="323" t="s">
        <v>58</v>
      </c>
      <c r="R3431" s="324"/>
      <c r="T3431" s="19"/>
      <c r="U3431" s="43"/>
      <c r="V3431" s="20"/>
    </row>
    <row r="3432" spans="1:22" ht="24" customHeight="1" thickBot="1">
      <c r="A3432" s="313"/>
      <c r="B3432" s="397" t="str">
        <f>IF('様式第６号(2)'!B477="","",'様式第６号(2)'!B477)</f>
        <v/>
      </c>
      <c r="C3432" s="21" t="s">
        <v>59</v>
      </c>
      <c r="D3432" s="313"/>
      <c r="E3432" s="313"/>
      <c r="F3432" s="315"/>
      <c r="G3432" s="348" t="s">
        <v>60</v>
      </c>
      <c r="H3432" s="399" t="s">
        <v>61</v>
      </c>
      <c r="I3432" s="400" t="s">
        <v>62</v>
      </c>
      <c r="J3432" s="384" t="s">
        <v>63</v>
      </c>
      <c r="K3432" s="319"/>
      <c r="L3432" s="318"/>
      <c r="M3432" s="320"/>
      <c r="N3432" s="317"/>
      <c r="O3432" s="322"/>
      <c r="P3432" s="322"/>
      <c r="Q3432" s="325"/>
      <c r="R3432" s="326"/>
    </row>
    <row r="3433" spans="1:22" ht="17.25" customHeight="1">
      <c r="A3433" s="313"/>
      <c r="B3433" s="398"/>
      <c r="C3433" s="340"/>
      <c r="D3433" s="313"/>
      <c r="E3433" s="313"/>
      <c r="F3433" s="315"/>
      <c r="G3433" s="349"/>
      <c r="H3433" s="385"/>
      <c r="I3433" s="401"/>
      <c r="J3433" s="385"/>
      <c r="K3433" s="388" t="str">
        <f>IFERROR((IF((I3444+J3444)&gt;12000*E3444,ROUNDUP(12000*E3444*I3444/(I3444+J3444),0),"")),"")</f>
        <v/>
      </c>
      <c r="L3433" s="388"/>
      <c r="M3433" s="391" t="str">
        <f>IFERROR((IF((I3444+J3444)&gt;12000*E3444,ROUNDUP(12000*E3444*J3444/(I3444+J3444),0),"")),"")</f>
        <v/>
      </c>
      <c r="N3433" s="392"/>
      <c r="O3433" s="351" t="str">
        <f>IF(AND(I3444="",K3433=""),"",MIN(I3444,K3433)+K3440)</f>
        <v/>
      </c>
      <c r="P3433" s="352"/>
      <c r="Q3433" s="355" t="str">
        <f>IF(AND(J3444="",M3433=""),"",MIN(J3444,M3433)+M3440)</f>
        <v/>
      </c>
      <c r="R3433" s="356"/>
    </row>
    <row r="3434" spans="1:22" ht="15.75" customHeight="1">
      <c r="A3434" s="313"/>
      <c r="B3434" s="398"/>
      <c r="C3434" s="341"/>
      <c r="D3434" s="313"/>
      <c r="E3434" s="313"/>
      <c r="F3434" s="315"/>
      <c r="G3434" s="349"/>
      <c r="H3434" s="385"/>
      <c r="I3434" s="401"/>
      <c r="J3434" s="385"/>
      <c r="K3434" s="389"/>
      <c r="L3434" s="389"/>
      <c r="M3434" s="393"/>
      <c r="N3434" s="394"/>
      <c r="O3434" s="353"/>
      <c r="P3434" s="353"/>
      <c r="Q3434" s="357"/>
      <c r="R3434" s="358"/>
    </row>
    <row r="3435" spans="1:22" ht="19.5" customHeight="1" thickBot="1">
      <c r="A3435" s="313"/>
      <c r="B3435" s="398"/>
      <c r="C3435" s="341"/>
      <c r="D3435" s="314"/>
      <c r="E3435" s="314"/>
      <c r="F3435" s="316"/>
      <c r="G3435" s="350"/>
      <c r="H3435" s="386"/>
      <c r="I3435" s="402"/>
      <c r="J3435" s="386"/>
      <c r="K3435" s="389"/>
      <c r="L3435" s="389"/>
      <c r="M3435" s="393"/>
      <c r="N3435" s="394"/>
      <c r="O3435" s="353"/>
      <c r="P3435" s="353"/>
      <c r="Q3435" s="357"/>
      <c r="R3435" s="358"/>
    </row>
    <row r="3436" spans="1:22" ht="45" customHeight="1">
      <c r="A3436" s="313"/>
      <c r="B3436" s="398"/>
      <c r="C3436" s="25" t="s">
        <v>66</v>
      </c>
      <c r="D3436" s="361" t="str">
        <f>IF('様式第６号(2)'!T477="","",'様式第６号(2)'!T477)</f>
        <v/>
      </c>
      <c r="E3436" s="361" t="str">
        <f>IF('様式第６号(3)'!W470="","",'様式第６号(3)'!W470)</f>
        <v/>
      </c>
      <c r="F3436" s="363" t="str">
        <f>IF(OR(D3436="",E3436=""),"",D3436+E3436)</f>
        <v/>
      </c>
      <c r="G3436" s="365" t="str">
        <f>IF(F3436&lt;=F3444,D3436,"")</f>
        <v/>
      </c>
      <c r="H3436" s="367" t="str">
        <f>IF(F3436&lt;=F3444,E3436,"")</f>
        <v/>
      </c>
      <c r="I3436" s="369" t="str">
        <f>IF('様式第６号(2)'!V477="","",'様式第６号(2)'!V477)</f>
        <v/>
      </c>
      <c r="J3436" s="371" t="str">
        <f>IF('様式第６号(3)'!P470="","",'様式第６号(3)'!P470)</f>
        <v/>
      </c>
      <c r="K3436" s="389"/>
      <c r="L3436" s="389"/>
      <c r="M3436" s="393"/>
      <c r="N3436" s="394"/>
      <c r="O3436" s="353"/>
      <c r="P3436" s="353"/>
      <c r="Q3436" s="357"/>
      <c r="R3436" s="358"/>
    </row>
    <row r="3437" spans="1:22" ht="19.5" customHeight="1" thickBot="1">
      <c r="A3437" s="313"/>
      <c r="B3437" s="398"/>
      <c r="C3437" s="340"/>
      <c r="D3437" s="362"/>
      <c r="E3437" s="362"/>
      <c r="F3437" s="364"/>
      <c r="G3437" s="366"/>
      <c r="H3437" s="368"/>
      <c r="I3437" s="370"/>
      <c r="J3437" s="372"/>
      <c r="K3437" s="390"/>
      <c r="L3437" s="390"/>
      <c r="M3437" s="395"/>
      <c r="N3437" s="396"/>
      <c r="O3437" s="354"/>
      <c r="P3437" s="354"/>
      <c r="Q3437" s="359"/>
      <c r="R3437" s="360"/>
    </row>
    <row r="3438" spans="1:22" ht="28.5" customHeight="1" thickBot="1">
      <c r="A3438" s="313"/>
      <c r="B3438" s="398"/>
      <c r="C3438" s="341"/>
      <c r="D3438" s="12" t="s">
        <v>11</v>
      </c>
      <c r="E3438" s="12" t="s">
        <v>12</v>
      </c>
      <c r="F3438" s="26" t="s">
        <v>13</v>
      </c>
      <c r="G3438" s="334" t="s">
        <v>67</v>
      </c>
      <c r="H3438" s="335"/>
      <c r="I3438" s="42" t="s">
        <v>68</v>
      </c>
      <c r="J3438" s="27" t="s">
        <v>69</v>
      </c>
      <c r="K3438" s="342" t="s">
        <v>70</v>
      </c>
      <c r="L3438" s="342"/>
      <c r="M3438" s="342"/>
      <c r="N3438" s="335"/>
    </row>
    <row r="3439" spans="1:22" ht="41.25" customHeight="1" thickBot="1">
      <c r="A3439" s="313"/>
      <c r="B3439" s="343" t="str">
        <f>IF('様式第６号(2)'!D477="","",'様式第６号(2)'!D477)</f>
        <v/>
      </c>
      <c r="C3439" s="341"/>
      <c r="D3439" s="313" t="s">
        <v>71</v>
      </c>
      <c r="E3439" s="313" t="s">
        <v>72</v>
      </c>
      <c r="F3439" s="315" t="s">
        <v>73</v>
      </c>
      <c r="G3439" s="42" t="s">
        <v>74</v>
      </c>
      <c r="H3439" s="27" t="s">
        <v>75</v>
      </c>
      <c r="I3439" s="42" t="s">
        <v>74</v>
      </c>
      <c r="J3439" s="27" t="s">
        <v>75</v>
      </c>
      <c r="K3439" s="345" t="s">
        <v>57</v>
      </c>
      <c r="L3439" s="346"/>
      <c r="M3439" s="347" t="s">
        <v>76</v>
      </c>
      <c r="N3439" s="346"/>
      <c r="O3439" s="28"/>
      <c r="P3439" s="4"/>
      <c r="Q3439" s="4"/>
    </row>
    <row r="3440" spans="1:22" ht="18.75" customHeight="1">
      <c r="A3440" s="313"/>
      <c r="B3440" s="343"/>
      <c r="C3440" s="29" t="s">
        <v>78</v>
      </c>
      <c r="D3440" s="313"/>
      <c r="E3440" s="313"/>
      <c r="F3440" s="315"/>
      <c r="G3440" s="348" t="s">
        <v>79</v>
      </c>
      <c r="H3440" s="384" t="s">
        <v>80</v>
      </c>
      <c r="I3440" s="387" t="str">
        <f>IF(E3444="","",MIN(G3436,G3444)+SUM(I3436))</f>
        <v/>
      </c>
      <c r="J3440" s="333" t="str">
        <f>IF(E3444="","",MIN(H3436,H3444)+SUM(J3436))</f>
        <v/>
      </c>
      <c r="K3440" s="373" t="str">
        <f>IF('様式第６号(2)'!AB477="","",'様式第６号(2)'!AB477)</f>
        <v/>
      </c>
      <c r="L3440" s="373"/>
      <c r="M3440" s="375" t="str">
        <f>IF('様式第６号(3)'!V470="","",'様式第６号(3)'!V470)</f>
        <v/>
      </c>
      <c r="N3440" s="376"/>
      <c r="P3440" s="4"/>
      <c r="Q3440" s="4"/>
    </row>
    <row r="3441" spans="1:22" ht="19.5" customHeight="1" thickBot="1">
      <c r="A3441" s="313"/>
      <c r="B3441" s="343"/>
      <c r="C3441" s="379" t="str">
        <f>IFERROR(C3437/C3433,"")</f>
        <v/>
      </c>
      <c r="D3441" s="313"/>
      <c r="E3441" s="313"/>
      <c r="F3441" s="315"/>
      <c r="G3441" s="349"/>
      <c r="H3441" s="385"/>
      <c r="I3441" s="328"/>
      <c r="J3441" s="330"/>
      <c r="K3441" s="373"/>
      <c r="L3441" s="373"/>
      <c r="M3441" s="375"/>
      <c r="N3441" s="376"/>
      <c r="P3441" s="4"/>
      <c r="Q3441" s="4"/>
    </row>
    <row r="3442" spans="1:22" ht="15.75" customHeight="1">
      <c r="A3442" s="313"/>
      <c r="B3442" s="343"/>
      <c r="C3442" s="380"/>
      <c r="D3442" s="313"/>
      <c r="E3442" s="313"/>
      <c r="F3442" s="315"/>
      <c r="G3442" s="349"/>
      <c r="H3442" s="385"/>
      <c r="I3442" s="30" t="s">
        <v>35</v>
      </c>
      <c r="J3442" s="31" t="s">
        <v>35</v>
      </c>
      <c r="K3442" s="373"/>
      <c r="L3442" s="373"/>
      <c r="M3442" s="375"/>
      <c r="N3442" s="376"/>
      <c r="P3442" s="4"/>
      <c r="Q3442" s="4"/>
    </row>
    <row r="3443" spans="1:22" ht="18.75" customHeight="1" thickBot="1">
      <c r="A3443" s="313"/>
      <c r="B3443" s="343"/>
      <c r="C3443" s="32" t="s">
        <v>82</v>
      </c>
      <c r="D3443" s="314"/>
      <c r="E3443" s="314"/>
      <c r="F3443" s="316"/>
      <c r="G3443" s="350"/>
      <c r="H3443" s="386"/>
      <c r="I3443" s="54">
        <f>'様式第６号(2)'!$I$18</f>
        <v>0</v>
      </c>
      <c r="J3443" s="55">
        <f>'様式第６号(3)'!$I$18</f>
        <v>0</v>
      </c>
      <c r="K3443" s="373"/>
      <c r="L3443" s="373"/>
      <c r="M3443" s="375"/>
      <c r="N3443" s="376"/>
      <c r="P3443" s="4"/>
      <c r="Q3443" s="4"/>
    </row>
    <row r="3444" spans="1:22" ht="45" customHeight="1">
      <c r="A3444" s="313"/>
      <c r="B3444" s="343"/>
      <c r="C3444" s="379" t="str">
        <f>IF(OR(C3433="",C3437=""),"",IF(AND(C3441&gt;=0.85,C3441&lt;=1.15),"○","×"))</f>
        <v/>
      </c>
      <c r="D3444" s="382" t="str">
        <f>IF(C3433="","",C3433)</f>
        <v/>
      </c>
      <c r="E3444" s="336"/>
      <c r="F3444" s="338" t="str">
        <f>IFERROR(D3444*E3444,"")</f>
        <v/>
      </c>
      <c r="G3444" s="327" t="str">
        <f>IF(F3444&lt;F3436,ROUNDUP(F3444*D3436/ F3436,0),"")</f>
        <v/>
      </c>
      <c r="H3444" s="329" t="str">
        <f>IF(F3444&lt;F3436,ROUNDUP(F3444*E3436/ F3436,0),"")</f>
        <v/>
      </c>
      <c r="I3444" s="331" t="str">
        <f>IFERROR(ROUNDUP(I3440*I3443,0),"")</f>
        <v/>
      </c>
      <c r="J3444" s="333" t="str">
        <f>IFERROR(ROUNDUP(J3440*J3443,0),"")</f>
        <v/>
      </c>
      <c r="K3444" s="373"/>
      <c r="L3444" s="373"/>
      <c r="M3444" s="375"/>
      <c r="N3444" s="376"/>
      <c r="P3444" s="4"/>
      <c r="Q3444" s="4"/>
    </row>
    <row r="3445" spans="1:22" ht="19.5" customHeight="1" thickBot="1">
      <c r="A3445" s="314"/>
      <c r="B3445" s="344"/>
      <c r="C3445" s="381"/>
      <c r="D3445" s="383"/>
      <c r="E3445" s="337"/>
      <c r="F3445" s="339"/>
      <c r="G3445" s="328"/>
      <c r="H3445" s="330"/>
      <c r="I3445" s="332"/>
      <c r="J3445" s="330"/>
      <c r="K3445" s="374"/>
      <c r="L3445" s="374"/>
      <c r="M3445" s="377"/>
      <c r="N3445" s="378"/>
      <c r="P3445" s="33"/>
      <c r="Q3445" s="34"/>
      <c r="R3445" s="34"/>
    </row>
    <row r="3446" spans="1:22" ht="24" customHeight="1" thickBot="1">
      <c r="A3446" s="10" t="s">
        <v>108</v>
      </c>
      <c r="B3446" s="11" t="s">
        <v>84</v>
      </c>
      <c r="C3446" s="12" t="s">
        <v>7</v>
      </c>
      <c r="D3446" s="12" t="s">
        <v>8</v>
      </c>
      <c r="E3446" s="12" t="s">
        <v>9</v>
      </c>
      <c r="F3446" s="13" t="s">
        <v>10</v>
      </c>
      <c r="G3446" s="334" t="s">
        <v>44</v>
      </c>
      <c r="H3446" s="335"/>
      <c r="I3446" s="334" t="s">
        <v>45</v>
      </c>
      <c r="J3446" s="335"/>
      <c r="K3446" s="318" t="s">
        <v>46</v>
      </c>
      <c r="L3446" s="403"/>
      <c r="M3446" s="403"/>
      <c r="N3446" s="319"/>
      <c r="O3446" s="404" t="s">
        <v>47</v>
      </c>
      <c r="P3446" s="404"/>
      <c r="Q3446" s="404"/>
      <c r="R3446" s="346"/>
      <c r="T3446" s="14"/>
      <c r="U3446" s="14"/>
      <c r="V3446" s="14"/>
    </row>
    <row r="3447" spans="1:22" ht="31.5" customHeight="1" thickBot="1">
      <c r="A3447" s="313">
        <v>214</v>
      </c>
      <c r="B3447" s="15" t="s">
        <v>48</v>
      </c>
      <c r="C3447" s="11" t="s">
        <v>49</v>
      </c>
      <c r="D3447" s="313" t="s">
        <v>50</v>
      </c>
      <c r="E3447" s="313" t="s">
        <v>51</v>
      </c>
      <c r="F3447" s="315" t="s">
        <v>52</v>
      </c>
      <c r="G3447" s="16" t="s">
        <v>53</v>
      </c>
      <c r="H3447" s="17" t="s">
        <v>54</v>
      </c>
      <c r="I3447" s="18" t="s">
        <v>53</v>
      </c>
      <c r="J3447" s="17" t="s">
        <v>54</v>
      </c>
      <c r="K3447" s="317" t="s">
        <v>55</v>
      </c>
      <c r="L3447" s="318"/>
      <c r="M3447" s="320" t="s">
        <v>56</v>
      </c>
      <c r="N3447" s="317"/>
      <c r="O3447" s="321" t="s">
        <v>57</v>
      </c>
      <c r="P3447" s="321"/>
      <c r="Q3447" s="323" t="s">
        <v>58</v>
      </c>
      <c r="R3447" s="324"/>
      <c r="T3447" s="19"/>
      <c r="U3447" s="43"/>
      <c r="V3447" s="20"/>
    </row>
    <row r="3448" spans="1:22" ht="24" customHeight="1" thickBot="1">
      <c r="A3448" s="313"/>
      <c r="B3448" s="397" t="str">
        <f>IF('様式第６号(2)'!B479="","",'様式第６号(2)'!B479)</f>
        <v/>
      </c>
      <c r="C3448" s="21" t="s">
        <v>59</v>
      </c>
      <c r="D3448" s="313"/>
      <c r="E3448" s="313"/>
      <c r="F3448" s="315"/>
      <c r="G3448" s="348" t="s">
        <v>60</v>
      </c>
      <c r="H3448" s="399" t="s">
        <v>61</v>
      </c>
      <c r="I3448" s="400" t="s">
        <v>62</v>
      </c>
      <c r="J3448" s="384" t="s">
        <v>63</v>
      </c>
      <c r="K3448" s="319"/>
      <c r="L3448" s="318"/>
      <c r="M3448" s="320"/>
      <c r="N3448" s="317"/>
      <c r="O3448" s="322"/>
      <c r="P3448" s="322"/>
      <c r="Q3448" s="325"/>
      <c r="R3448" s="326"/>
    </row>
    <row r="3449" spans="1:22" ht="17.25" customHeight="1">
      <c r="A3449" s="313"/>
      <c r="B3449" s="398"/>
      <c r="C3449" s="340"/>
      <c r="D3449" s="313"/>
      <c r="E3449" s="313"/>
      <c r="F3449" s="315"/>
      <c r="G3449" s="349"/>
      <c r="H3449" s="385"/>
      <c r="I3449" s="401"/>
      <c r="J3449" s="385"/>
      <c r="K3449" s="388" t="str">
        <f>IFERROR((IF((I3460+J3460)&gt;12000*E3460,ROUNDUP(12000*E3460*I3460/(I3460+J3460),0),"")),"")</f>
        <v/>
      </c>
      <c r="L3449" s="388"/>
      <c r="M3449" s="391" t="str">
        <f>IFERROR((IF((I3460+J3460)&gt;12000*E3460,ROUNDUP(12000*E3460*J3460/(I3460+J3460),0),"")),"")</f>
        <v/>
      </c>
      <c r="N3449" s="392"/>
      <c r="O3449" s="351" t="str">
        <f>IF(AND(I3460="",K3449=""),"",MIN(I3460,K3449)+K3456)</f>
        <v/>
      </c>
      <c r="P3449" s="352"/>
      <c r="Q3449" s="355" t="str">
        <f>IF(AND(J3460="",M3449=""),"",MIN(J3460,M3449)+M3456)</f>
        <v/>
      </c>
      <c r="R3449" s="356"/>
    </row>
    <row r="3450" spans="1:22" ht="15.75" customHeight="1">
      <c r="A3450" s="313"/>
      <c r="B3450" s="398"/>
      <c r="C3450" s="341"/>
      <c r="D3450" s="313"/>
      <c r="E3450" s="313"/>
      <c r="F3450" s="315"/>
      <c r="G3450" s="349"/>
      <c r="H3450" s="385"/>
      <c r="I3450" s="401"/>
      <c r="J3450" s="385"/>
      <c r="K3450" s="389"/>
      <c r="L3450" s="389"/>
      <c r="M3450" s="393"/>
      <c r="N3450" s="394"/>
      <c r="O3450" s="353"/>
      <c r="P3450" s="353"/>
      <c r="Q3450" s="357"/>
      <c r="R3450" s="358"/>
    </row>
    <row r="3451" spans="1:22" ht="19.5" customHeight="1" thickBot="1">
      <c r="A3451" s="313"/>
      <c r="B3451" s="398"/>
      <c r="C3451" s="341"/>
      <c r="D3451" s="314"/>
      <c r="E3451" s="314"/>
      <c r="F3451" s="316"/>
      <c r="G3451" s="350"/>
      <c r="H3451" s="386"/>
      <c r="I3451" s="402"/>
      <c r="J3451" s="386"/>
      <c r="K3451" s="389"/>
      <c r="L3451" s="389"/>
      <c r="M3451" s="393"/>
      <c r="N3451" s="394"/>
      <c r="O3451" s="353"/>
      <c r="P3451" s="353"/>
      <c r="Q3451" s="357"/>
      <c r="R3451" s="358"/>
    </row>
    <row r="3452" spans="1:22" ht="45" customHeight="1">
      <c r="A3452" s="313"/>
      <c r="B3452" s="398"/>
      <c r="C3452" s="25" t="s">
        <v>66</v>
      </c>
      <c r="D3452" s="361" t="str">
        <f>IF('様式第６号(2)'!T479="","",'様式第６号(2)'!T479)</f>
        <v/>
      </c>
      <c r="E3452" s="361" t="str">
        <f>IF('様式第６号(3)'!W472="","",'様式第６号(3)'!W472)</f>
        <v/>
      </c>
      <c r="F3452" s="363" t="str">
        <f>IF(OR(D3452="",E3452=""),"",D3452+E3452)</f>
        <v/>
      </c>
      <c r="G3452" s="365" t="str">
        <f>IF(F3452&lt;=F3460,D3452,"")</f>
        <v/>
      </c>
      <c r="H3452" s="367" t="str">
        <f>IF(F3452&lt;=F3460,E3452,"")</f>
        <v/>
      </c>
      <c r="I3452" s="369" t="str">
        <f>IF('様式第６号(2)'!V479="","",'様式第６号(2)'!V479)</f>
        <v/>
      </c>
      <c r="J3452" s="371" t="str">
        <f>IF('様式第６号(3)'!P472="","",'様式第６号(3)'!P472)</f>
        <v/>
      </c>
      <c r="K3452" s="389"/>
      <c r="L3452" s="389"/>
      <c r="M3452" s="393"/>
      <c r="N3452" s="394"/>
      <c r="O3452" s="353"/>
      <c r="P3452" s="353"/>
      <c r="Q3452" s="357"/>
      <c r="R3452" s="358"/>
    </row>
    <row r="3453" spans="1:22" ht="19.5" customHeight="1" thickBot="1">
      <c r="A3453" s="313"/>
      <c r="B3453" s="398"/>
      <c r="C3453" s="340"/>
      <c r="D3453" s="362"/>
      <c r="E3453" s="362"/>
      <c r="F3453" s="364"/>
      <c r="G3453" s="366"/>
      <c r="H3453" s="368"/>
      <c r="I3453" s="370"/>
      <c r="J3453" s="372"/>
      <c r="K3453" s="390"/>
      <c r="L3453" s="390"/>
      <c r="M3453" s="395"/>
      <c r="N3453" s="396"/>
      <c r="O3453" s="354"/>
      <c r="P3453" s="354"/>
      <c r="Q3453" s="359"/>
      <c r="R3453" s="360"/>
    </row>
    <row r="3454" spans="1:22" ht="28.5" customHeight="1" thickBot="1">
      <c r="A3454" s="313"/>
      <c r="B3454" s="398"/>
      <c r="C3454" s="341"/>
      <c r="D3454" s="12" t="s">
        <v>11</v>
      </c>
      <c r="E3454" s="12" t="s">
        <v>12</v>
      </c>
      <c r="F3454" s="26" t="s">
        <v>13</v>
      </c>
      <c r="G3454" s="334" t="s">
        <v>67</v>
      </c>
      <c r="H3454" s="335"/>
      <c r="I3454" s="42" t="s">
        <v>68</v>
      </c>
      <c r="J3454" s="27" t="s">
        <v>69</v>
      </c>
      <c r="K3454" s="342" t="s">
        <v>70</v>
      </c>
      <c r="L3454" s="342"/>
      <c r="M3454" s="342"/>
      <c r="N3454" s="335"/>
    </row>
    <row r="3455" spans="1:22" ht="41.25" customHeight="1" thickBot="1">
      <c r="A3455" s="313"/>
      <c r="B3455" s="343" t="str">
        <f>IF('様式第６号(2)'!D479="","",'様式第６号(2)'!D479)</f>
        <v/>
      </c>
      <c r="C3455" s="341"/>
      <c r="D3455" s="313" t="s">
        <v>71</v>
      </c>
      <c r="E3455" s="313" t="s">
        <v>72</v>
      </c>
      <c r="F3455" s="315" t="s">
        <v>73</v>
      </c>
      <c r="G3455" s="42" t="s">
        <v>74</v>
      </c>
      <c r="H3455" s="27" t="s">
        <v>75</v>
      </c>
      <c r="I3455" s="42" t="s">
        <v>74</v>
      </c>
      <c r="J3455" s="27" t="s">
        <v>75</v>
      </c>
      <c r="K3455" s="345" t="s">
        <v>57</v>
      </c>
      <c r="L3455" s="346"/>
      <c r="M3455" s="347" t="s">
        <v>76</v>
      </c>
      <c r="N3455" s="346"/>
      <c r="O3455" s="28"/>
      <c r="P3455" s="4"/>
      <c r="Q3455" s="4"/>
      <c r="T3455" s="3"/>
      <c r="U3455" s="3"/>
      <c r="V3455" s="3"/>
    </row>
    <row r="3456" spans="1:22" ht="18.75" customHeight="1">
      <c r="A3456" s="313"/>
      <c r="B3456" s="343"/>
      <c r="C3456" s="29" t="s">
        <v>78</v>
      </c>
      <c r="D3456" s="313"/>
      <c r="E3456" s="313"/>
      <c r="F3456" s="315"/>
      <c r="G3456" s="348" t="s">
        <v>79</v>
      </c>
      <c r="H3456" s="384" t="s">
        <v>80</v>
      </c>
      <c r="I3456" s="387" t="str">
        <f>IF(E3460="","",MIN(G3452,G3460)+SUM(I3452))</f>
        <v/>
      </c>
      <c r="J3456" s="333" t="str">
        <f>IF(E3460="","",MIN(H3452,H3460)+SUM(J3452))</f>
        <v/>
      </c>
      <c r="K3456" s="373" t="str">
        <f>IF('様式第６号(2)'!AB479="","",'様式第６号(2)'!AB479)</f>
        <v/>
      </c>
      <c r="L3456" s="373"/>
      <c r="M3456" s="375" t="str">
        <f>IF('様式第６号(3)'!V472="","",'様式第６号(3)'!V472)</f>
        <v/>
      </c>
      <c r="N3456" s="376"/>
      <c r="P3456" s="4"/>
      <c r="Q3456" s="4"/>
      <c r="T3456" s="3"/>
      <c r="U3456" s="3"/>
      <c r="V3456" s="3"/>
    </row>
    <row r="3457" spans="1:22" ht="19.5" customHeight="1" thickBot="1">
      <c r="A3457" s="313"/>
      <c r="B3457" s="343"/>
      <c r="C3457" s="379" t="str">
        <f>IFERROR(C3453/C3449,"")</f>
        <v/>
      </c>
      <c r="D3457" s="313"/>
      <c r="E3457" s="313"/>
      <c r="F3457" s="315"/>
      <c r="G3457" s="349"/>
      <c r="H3457" s="385"/>
      <c r="I3457" s="328"/>
      <c r="J3457" s="330"/>
      <c r="K3457" s="373"/>
      <c r="L3457" s="373"/>
      <c r="M3457" s="375"/>
      <c r="N3457" s="376"/>
      <c r="P3457" s="4"/>
      <c r="Q3457" s="4"/>
      <c r="T3457" s="3"/>
      <c r="U3457" s="3"/>
      <c r="V3457" s="3"/>
    </row>
    <row r="3458" spans="1:22" ht="15.75" customHeight="1">
      <c r="A3458" s="313"/>
      <c r="B3458" s="343"/>
      <c r="C3458" s="380"/>
      <c r="D3458" s="313"/>
      <c r="E3458" s="313"/>
      <c r="F3458" s="315"/>
      <c r="G3458" s="349"/>
      <c r="H3458" s="385"/>
      <c r="I3458" s="30" t="s">
        <v>35</v>
      </c>
      <c r="J3458" s="31" t="s">
        <v>35</v>
      </c>
      <c r="K3458" s="373"/>
      <c r="L3458" s="373"/>
      <c r="M3458" s="375"/>
      <c r="N3458" s="376"/>
      <c r="P3458" s="4"/>
      <c r="Q3458" s="4"/>
      <c r="T3458" s="3"/>
      <c r="U3458" s="3"/>
      <c r="V3458" s="3"/>
    </row>
    <row r="3459" spans="1:22" ht="18.75" customHeight="1" thickBot="1">
      <c r="A3459" s="313"/>
      <c r="B3459" s="343"/>
      <c r="C3459" s="32" t="s">
        <v>82</v>
      </c>
      <c r="D3459" s="314"/>
      <c r="E3459" s="314"/>
      <c r="F3459" s="316"/>
      <c r="G3459" s="350"/>
      <c r="H3459" s="386"/>
      <c r="I3459" s="54">
        <f>'様式第６号(2)'!$I$18</f>
        <v>0</v>
      </c>
      <c r="J3459" s="55">
        <f>'様式第６号(3)'!$I$18</f>
        <v>0</v>
      </c>
      <c r="K3459" s="373"/>
      <c r="L3459" s="373"/>
      <c r="M3459" s="375"/>
      <c r="N3459" s="376"/>
      <c r="P3459" s="4"/>
      <c r="Q3459" s="4"/>
      <c r="T3459" s="3"/>
      <c r="U3459" s="3"/>
      <c r="V3459" s="3"/>
    </row>
    <row r="3460" spans="1:22" ht="45" customHeight="1">
      <c r="A3460" s="313"/>
      <c r="B3460" s="343"/>
      <c r="C3460" s="379" t="str">
        <f>IF(OR(C3449="",C3453=""),"",IF(AND(C3457&gt;=0.85,C3457&lt;=1.15),"○","×"))</f>
        <v/>
      </c>
      <c r="D3460" s="382" t="str">
        <f>IF(C3449="","",C3449)</f>
        <v/>
      </c>
      <c r="E3460" s="336"/>
      <c r="F3460" s="338" t="str">
        <f>IFERROR(D3460*E3460,"")</f>
        <v/>
      </c>
      <c r="G3460" s="327" t="str">
        <f>IF(F3460&lt;F3452,ROUNDUP(F3460*D3452/ F3452,0),"")</f>
        <v/>
      </c>
      <c r="H3460" s="329" t="str">
        <f>IF(F3460&lt;F3452,ROUNDUP(F3460*E3452/ F3452,0),"")</f>
        <v/>
      </c>
      <c r="I3460" s="331" t="str">
        <f>IFERROR(ROUNDUP(I3456*I3459,0),"")</f>
        <v/>
      </c>
      <c r="J3460" s="333" t="str">
        <f>IFERROR(ROUNDUP(J3456*J3459,0),"")</f>
        <v/>
      </c>
      <c r="K3460" s="373"/>
      <c r="L3460" s="373"/>
      <c r="M3460" s="375"/>
      <c r="N3460" s="376"/>
      <c r="P3460" s="4"/>
      <c r="Q3460" s="4"/>
      <c r="T3460" s="3"/>
      <c r="U3460" s="3"/>
      <c r="V3460" s="3"/>
    </row>
    <row r="3461" spans="1:22" ht="19.5" customHeight="1" thickBot="1">
      <c r="A3461" s="314"/>
      <c r="B3461" s="344"/>
      <c r="C3461" s="381"/>
      <c r="D3461" s="383"/>
      <c r="E3461" s="337"/>
      <c r="F3461" s="339"/>
      <c r="G3461" s="328"/>
      <c r="H3461" s="330"/>
      <c r="I3461" s="332"/>
      <c r="J3461" s="330"/>
      <c r="K3461" s="374"/>
      <c r="L3461" s="374"/>
      <c r="M3461" s="377"/>
      <c r="N3461" s="378"/>
      <c r="P3461" s="33"/>
      <c r="Q3461" s="34"/>
      <c r="R3461" s="34"/>
    </row>
    <row r="3462" spans="1:22" ht="24" customHeight="1" thickBot="1">
      <c r="A3462" s="10" t="s">
        <v>108</v>
      </c>
      <c r="B3462" s="11" t="s">
        <v>84</v>
      </c>
      <c r="C3462" s="12" t="s">
        <v>7</v>
      </c>
      <c r="D3462" s="12" t="s">
        <v>8</v>
      </c>
      <c r="E3462" s="12" t="s">
        <v>9</v>
      </c>
      <c r="F3462" s="13" t="s">
        <v>10</v>
      </c>
      <c r="G3462" s="334" t="s">
        <v>44</v>
      </c>
      <c r="H3462" s="335"/>
      <c r="I3462" s="334" t="s">
        <v>45</v>
      </c>
      <c r="J3462" s="335"/>
      <c r="K3462" s="318" t="s">
        <v>46</v>
      </c>
      <c r="L3462" s="403"/>
      <c r="M3462" s="403"/>
      <c r="N3462" s="319"/>
      <c r="O3462" s="404" t="s">
        <v>47</v>
      </c>
      <c r="P3462" s="404"/>
      <c r="Q3462" s="404"/>
      <c r="R3462" s="346"/>
      <c r="T3462" s="14"/>
      <c r="U3462" s="14"/>
      <c r="V3462" s="14"/>
    </row>
    <row r="3463" spans="1:22" ht="31.5" customHeight="1" thickBot="1">
      <c r="A3463" s="313">
        <v>215</v>
      </c>
      <c r="B3463" s="15" t="s">
        <v>48</v>
      </c>
      <c r="C3463" s="11" t="s">
        <v>49</v>
      </c>
      <c r="D3463" s="313" t="s">
        <v>50</v>
      </c>
      <c r="E3463" s="313" t="s">
        <v>51</v>
      </c>
      <c r="F3463" s="315" t="s">
        <v>52</v>
      </c>
      <c r="G3463" s="16" t="s">
        <v>53</v>
      </c>
      <c r="H3463" s="17" t="s">
        <v>54</v>
      </c>
      <c r="I3463" s="18" t="s">
        <v>53</v>
      </c>
      <c r="J3463" s="17" t="s">
        <v>54</v>
      </c>
      <c r="K3463" s="317" t="s">
        <v>55</v>
      </c>
      <c r="L3463" s="318"/>
      <c r="M3463" s="320" t="s">
        <v>56</v>
      </c>
      <c r="N3463" s="317"/>
      <c r="O3463" s="321" t="s">
        <v>57</v>
      </c>
      <c r="P3463" s="321"/>
      <c r="Q3463" s="323" t="s">
        <v>58</v>
      </c>
      <c r="R3463" s="324"/>
      <c r="T3463" s="19"/>
      <c r="U3463" s="43"/>
      <c r="V3463" s="20"/>
    </row>
    <row r="3464" spans="1:22" ht="24" customHeight="1" thickBot="1">
      <c r="A3464" s="313"/>
      <c r="B3464" s="397" t="str">
        <f>IF('様式第６号(2)'!B481="","",'様式第６号(2)'!B481)</f>
        <v/>
      </c>
      <c r="C3464" s="21" t="s">
        <v>59</v>
      </c>
      <c r="D3464" s="313"/>
      <c r="E3464" s="313"/>
      <c r="F3464" s="315"/>
      <c r="G3464" s="348" t="s">
        <v>60</v>
      </c>
      <c r="H3464" s="399" t="s">
        <v>61</v>
      </c>
      <c r="I3464" s="400" t="s">
        <v>62</v>
      </c>
      <c r="J3464" s="384" t="s">
        <v>63</v>
      </c>
      <c r="K3464" s="319"/>
      <c r="L3464" s="318"/>
      <c r="M3464" s="320"/>
      <c r="N3464" s="317"/>
      <c r="O3464" s="322"/>
      <c r="P3464" s="322"/>
      <c r="Q3464" s="325"/>
      <c r="R3464" s="326"/>
    </row>
    <row r="3465" spans="1:22" ht="17.25" customHeight="1">
      <c r="A3465" s="313"/>
      <c r="B3465" s="398"/>
      <c r="C3465" s="340"/>
      <c r="D3465" s="313"/>
      <c r="E3465" s="313"/>
      <c r="F3465" s="315"/>
      <c r="G3465" s="349"/>
      <c r="H3465" s="385"/>
      <c r="I3465" s="401"/>
      <c r="J3465" s="385"/>
      <c r="K3465" s="388" t="str">
        <f>IFERROR((IF((I3476+J3476)&gt;12000*E3476,ROUNDUP(12000*E3476*I3476/(I3476+J3476),0),"")),"")</f>
        <v/>
      </c>
      <c r="L3465" s="388"/>
      <c r="M3465" s="391" t="str">
        <f>IFERROR((IF((I3476+J3476)&gt;12000*E3476,ROUNDUP(12000*E3476*J3476/(I3476+J3476),0),"")),"")</f>
        <v/>
      </c>
      <c r="N3465" s="392"/>
      <c r="O3465" s="351" t="str">
        <f>IF(AND(I3476="",K3465=""),"",MIN(I3476,K3465)+K3472)</f>
        <v/>
      </c>
      <c r="P3465" s="352"/>
      <c r="Q3465" s="355" t="str">
        <f>IF(AND(J3476="",M3465=""),"",MIN(J3476,M3465)+M3472)</f>
        <v/>
      </c>
      <c r="R3465" s="356"/>
    </row>
    <row r="3466" spans="1:22" ht="15.75" customHeight="1">
      <c r="A3466" s="313"/>
      <c r="B3466" s="398"/>
      <c r="C3466" s="341"/>
      <c r="D3466" s="313"/>
      <c r="E3466" s="313"/>
      <c r="F3466" s="315"/>
      <c r="G3466" s="349"/>
      <c r="H3466" s="385"/>
      <c r="I3466" s="401"/>
      <c r="J3466" s="385"/>
      <c r="K3466" s="389"/>
      <c r="L3466" s="389"/>
      <c r="M3466" s="393"/>
      <c r="N3466" s="394"/>
      <c r="O3466" s="353"/>
      <c r="P3466" s="353"/>
      <c r="Q3466" s="357"/>
      <c r="R3466" s="358"/>
    </row>
    <row r="3467" spans="1:22" ht="19.5" customHeight="1" thickBot="1">
      <c r="A3467" s="313"/>
      <c r="B3467" s="398"/>
      <c r="C3467" s="341"/>
      <c r="D3467" s="314"/>
      <c r="E3467" s="314"/>
      <c r="F3467" s="316"/>
      <c r="G3467" s="350"/>
      <c r="H3467" s="386"/>
      <c r="I3467" s="402"/>
      <c r="J3467" s="386"/>
      <c r="K3467" s="389"/>
      <c r="L3467" s="389"/>
      <c r="M3467" s="393"/>
      <c r="N3467" s="394"/>
      <c r="O3467" s="353"/>
      <c r="P3467" s="353"/>
      <c r="Q3467" s="357"/>
      <c r="R3467" s="358"/>
    </row>
    <row r="3468" spans="1:22" ht="45" customHeight="1">
      <c r="A3468" s="313"/>
      <c r="B3468" s="398"/>
      <c r="C3468" s="25" t="s">
        <v>66</v>
      </c>
      <c r="D3468" s="361" t="str">
        <f>IF('様式第６号(2)'!T481="","",'様式第６号(2)'!T481)</f>
        <v/>
      </c>
      <c r="E3468" s="361" t="str">
        <f>IF('様式第６号(3)'!W474="","",'様式第６号(3)'!W474)</f>
        <v/>
      </c>
      <c r="F3468" s="363" t="str">
        <f>IF(OR(D3468="",E3468=""),"",D3468+E3468)</f>
        <v/>
      </c>
      <c r="G3468" s="365" t="str">
        <f>IF(F3468&lt;=F3476,D3468,"")</f>
        <v/>
      </c>
      <c r="H3468" s="367" t="str">
        <f>IF(F3468&lt;=F3476,E3468,"")</f>
        <v/>
      </c>
      <c r="I3468" s="369" t="str">
        <f>IF('様式第６号(2)'!V481="","",'様式第６号(2)'!V481)</f>
        <v/>
      </c>
      <c r="J3468" s="371" t="str">
        <f>IF('様式第６号(3)'!P474="","",'様式第６号(3)'!P474)</f>
        <v/>
      </c>
      <c r="K3468" s="389"/>
      <c r="L3468" s="389"/>
      <c r="M3468" s="393"/>
      <c r="N3468" s="394"/>
      <c r="O3468" s="353"/>
      <c r="P3468" s="353"/>
      <c r="Q3468" s="357"/>
      <c r="R3468" s="358"/>
    </row>
    <row r="3469" spans="1:22" ht="19.5" customHeight="1" thickBot="1">
      <c r="A3469" s="313"/>
      <c r="B3469" s="398"/>
      <c r="C3469" s="340"/>
      <c r="D3469" s="362"/>
      <c r="E3469" s="362"/>
      <c r="F3469" s="364"/>
      <c r="G3469" s="366"/>
      <c r="H3469" s="368"/>
      <c r="I3469" s="370"/>
      <c r="J3469" s="372"/>
      <c r="K3469" s="390"/>
      <c r="L3469" s="390"/>
      <c r="M3469" s="395"/>
      <c r="N3469" s="396"/>
      <c r="O3469" s="354"/>
      <c r="P3469" s="354"/>
      <c r="Q3469" s="359"/>
      <c r="R3469" s="360"/>
    </row>
    <row r="3470" spans="1:22" ht="28.5" customHeight="1" thickBot="1">
      <c r="A3470" s="313"/>
      <c r="B3470" s="398"/>
      <c r="C3470" s="341"/>
      <c r="D3470" s="12" t="s">
        <v>11</v>
      </c>
      <c r="E3470" s="12" t="s">
        <v>12</v>
      </c>
      <c r="F3470" s="26" t="s">
        <v>13</v>
      </c>
      <c r="G3470" s="334" t="s">
        <v>67</v>
      </c>
      <c r="H3470" s="335"/>
      <c r="I3470" s="42" t="s">
        <v>68</v>
      </c>
      <c r="J3470" s="27" t="s">
        <v>69</v>
      </c>
      <c r="K3470" s="342" t="s">
        <v>70</v>
      </c>
      <c r="L3470" s="342"/>
      <c r="M3470" s="342"/>
      <c r="N3470" s="335"/>
    </row>
    <row r="3471" spans="1:22" ht="41.25" customHeight="1" thickBot="1">
      <c r="A3471" s="313"/>
      <c r="B3471" s="343" t="str">
        <f>IF('様式第６号(2)'!D481="","",'様式第６号(2)'!D481)</f>
        <v/>
      </c>
      <c r="C3471" s="341"/>
      <c r="D3471" s="313" t="s">
        <v>71</v>
      </c>
      <c r="E3471" s="313" t="s">
        <v>72</v>
      </c>
      <c r="F3471" s="315" t="s">
        <v>73</v>
      </c>
      <c r="G3471" s="42" t="s">
        <v>74</v>
      </c>
      <c r="H3471" s="27" t="s">
        <v>75</v>
      </c>
      <c r="I3471" s="42" t="s">
        <v>74</v>
      </c>
      <c r="J3471" s="27" t="s">
        <v>75</v>
      </c>
      <c r="K3471" s="345" t="s">
        <v>57</v>
      </c>
      <c r="L3471" s="346"/>
      <c r="M3471" s="347" t="s">
        <v>76</v>
      </c>
      <c r="N3471" s="346"/>
      <c r="O3471" s="28"/>
      <c r="P3471" s="4"/>
      <c r="Q3471" s="4"/>
    </row>
    <row r="3472" spans="1:22" ht="18.75" customHeight="1">
      <c r="A3472" s="313"/>
      <c r="B3472" s="343"/>
      <c r="C3472" s="29" t="s">
        <v>78</v>
      </c>
      <c r="D3472" s="313"/>
      <c r="E3472" s="313"/>
      <c r="F3472" s="315"/>
      <c r="G3472" s="348" t="s">
        <v>79</v>
      </c>
      <c r="H3472" s="384" t="s">
        <v>80</v>
      </c>
      <c r="I3472" s="387" t="str">
        <f>IF(E3476="","",MIN(G3468,G3476)+SUM(I3468))</f>
        <v/>
      </c>
      <c r="J3472" s="333" t="str">
        <f>IF(E3476="","",MIN(H3468,H3476)+SUM(J3468))</f>
        <v/>
      </c>
      <c r="K3472" s="373" t="str">
        <f>IF('様式第６号(2)'!AB481="","",'様式第６号(2)'!AB481)</f>
        <v/>
      </c>
      <c r="L3472" s="373"/>
      <c r="M3472" s="375" t="str">
        <f>IF('様式第６号(3)'!V474="","",'様式第６号(3)'!V474)</f>
        <v/>
      </c>
      <c r="N3472" s="376"/>
      <c r="P3472" s="4"/>
      <c r="Q3472" s="4"/>
    </row>
    <row r="3473" spans="1:22" ht="19.5" customHeight="1" thickBot="1">
      <c r="A3473" s="313"/>
      <c r="B3473" s="343"/>
      <c r="C3473" s="379" t="str">
        <f>IFERROR(C3469/C3465,"")</f>
        <v/>
      </c>
      <c r="D3473" s="313"/>
      <c r="E3473" s="313"/>
      <c r="F3473" s="315"/>
      <c r="G3473" s="349"/>
      <c r="H3473" s="385"/>
      <c r="I3473" s="328"/>
      <c r="J3473" s="330"/>
      <c r="K3473" s="373"/>
      <c r="L3473" s="373"/>
      <c r="M3473" s="375"/>
      <c r="N3473" s="376"/>
      <c r="P3473" s="4"/>
      <c r="Q3473" s="4"/>
    </row>
    <row r="3474" spans="1:22" ht="15.75" customHeight="1">
      <c r="A3474" s="313"/>
      <c r="B3474" s="343"/>
      <c r="C3474" s="380"/>
      <c r="D3474" s="313"/>
      <c r="E3474" s="313"/>
      <c r="F3474" s="315"/>
      <c r="G3474" s="349"/>
      <c r="H3474" s="385"/>
      <c r="I3474" s="30" t="s">
        <v>35</v>
      </c>
      <c r="J3474" s="31" t="s">
        <v>35</v>
      </c>
      <c r="K3474" s="373"/>
      <c r="L3474" s="373"/>
      <c r="M3474" s="375"/>
      <c r="N3474" s="376"/>
      <c r="P3474" s="4"/>
      <c r="Q3474" s="4"/>
    </row>
    <row r="3475" spans="1:22" ht="18.75" customHeight="1" thickBot="1">
      <c r="A3475" s="313"/>
      <c r="B3475" s="343"/>
      <c r="C3475" s="32" t="s">
        <v>82</v>
      </c>
      <c r="D3475" s="314"/>
      <c r="E3475" s="314"/>
      <c r="F3475" s="316"/>
      <c r="G3475" s="350"/>
      <c r="H3475" s="386"/>
      <c r="I3475" s="54">
        <f>'様式第６号(2)'!$I$18</f>
        <v>0</v>
      </c>
      <c r="J3475" s="55">
        <f>'様式第６号(3)'!$I$18</f>
        <v>0</v>
      </c>
      <c r="K3475" s="373"/>
      <c r="L3475" s="373"/>
      <c r="M3475" s="375"/>
      <c r="N3475" s="376"/>
      <c r="P3475" s="4"/>
      <c r="Q3475" s="4"/>
    </row>
    <row r="3476" spans="1:22" ht="45" customHeight="1">
      <c r="A3476" s="313"/>
      <c r="B3476" s="343"/>
      <c r="C3476" s="379" t="str">
        <f>IF(OR(C3465="",C3469=""),"",IF(AND(C3473&gt;=0.85,C3473&lt;=1.15),"○","×"))</f>
        <v/>
      </c>
      <c r="D3476" s="382" t="str">
        <f>IF(C3465="","",C3465)</f>
        <v/>
      </c>
      <c r="E3476" s="336"/>
      <c r="F3476" s="338" t="str">
        <f>IFERROR(D3476*E3476,"")</f>
        <v/>
      </c>
      <c r="G3476" s="327" t="str">
        <f>IF(F3476&lt;F3468,ROUNDUP(F3476*D3468/ F3468,0),"")</f>
        <v/>
      </c>
      <c r="H3476" s="329" t="str">
        <f>IF(F3476&lt;F3468,ROUNDUP(F3476*E3468/ F3468,0),"")</f>
        <v/>
      </c>
      <c r="I3476" s="331" t="str">
        <f>IFERROR(ROUNDUP(I3472*I3475,0),"")</f>
        <v/>
      </c>
      <c r="J3476" s="333" t="str">
        <f>IFERROR(ROUNDUP(J3472*J3475,0),"")</f>
        <v/>
      </c>
      <c r="K3476" s="373"/>
      <c r="L3476" s="373"/>
      <c r="M3476" s="375"/>
      <c r="N3476" s="376"/>
      <c r="P3476" s="4"/>
      <c r="Q3476" s="4"/>
    </row>
    <row r="3477" spans="1:22" ht="19.5" customHeight="1" thickBot="1">
      <c r="A3477" s="314"/>
      <c r="B3477" s="344"/>
      <c r="C3477" s="381"/>
      <c r="D3477" s="383"/>
      <c r="E3477" s="337"/>
      <c r="F3477" s="339"/>
      <c r="G3477" s="328"/>
      <c r="H3477" s="330"/>
      <c r="I3477" s="332"/>
      <c r="J3477" s="330"/>
      <c r="K3477" s="374"/>
      <c r="L3477" s="374"/>
      <c r="M3477" s="377"/>
      <c r="N3477" s="378"/>
      <c r="P3477" s="33"/>
      <c r="Q3477" s="34"/>
      <c r="R3477" s="34"/>
    </row>
    <row r="3478" spans="1:22" ht="24" customHeight="1" thickBot="1">
      <c r="A3478" s="10" t="s">
        <v>108</v>
      </c>
      <c r="B3478" s="11" t="s">
        <v>84</v>
      </c>
      <c r="C3478" s="12" t="s">
        <v>7</v>
      </c>
      <c r="D3478" s="12" t="s">
        <v>8</v>
      </c>
      <c r="E3478" s="12" t="s">
        <v>9</v>
      </c>
      <c r="F3478" s="13" t="s">
        <v>10</v>
      </c>
      <c r="G3478" s="334" t="s">
        <v>44</v>
      </c>
      <c r="H3478" s="335"/>
      <c r="I3478" s="334" t="s">
        <v>45</v>
      </c>
      <c r="J3478" s="335"/>
      <c r="K3478" s="318" t="s">
        <v>46</v>
      </c>
      <c r="L3478" s="403"/>
      <c r="M3478" s="403"/>
      <c r="N3478" s="319"/>
      <c r="O3478" s="404" t="s">
        <v>47</v>
      </c>
      <c r="P3478" s="404"/>
      <c r="Q3478" s="404"/>
      <c r="R3478" s="346"/>
      <c r="T3478" s="14"/>
      <c r="U3478" s="14"/>
      <c r="V3478" s="14"/>
    </row>
    <row r="3479" spans="1:22" ht="31.5" customHeight="1" thickBot="1">
      <c r="A3479" s="313">
        <v>216</v>
      </c>
      <c r="B3479" s="15" t="s">
        <v>48</v>
      </c>
      <c r="C3479" s="11" t="s">
        <v>49</v>
      </c>
      <c r="D3479" s="313" t="s">
        <v>50</v>
      </c>
      <c r="E3479" s="313" t="s">
        <v>51</v>
      </c>
      <c r="F3479" s="315" t="s">
        <v>52</v>
      </c>
      <c r="G3479" s="16" t="s">
        <v>53</v>
      </c>
      <c r="H3479" s="17" t="s">
        <v>54</v>
      </c>
      <c r="I3479" s="18" t="s">
        <v>53</v>
      </c>
      <c r="J3479" s="17" t="s">
        <v>54</v>
      </c>
      <c r="K3479" s="317" t="s">
        <v>55</v>
      </c>
      <c r="L3479" s="318"/>
      <c r="M3479" s="320" t="s">
        <v>56</v>
      </c>
      <c r="N3479" s="317"/>
      <c r="O3479" s="321" t="s">
        <v>57</v>
      </c>
      <c r="P3479" s="321"/>
      <c r="Q3479" s="323" t="s">
        <v>58</v>
      </c>
      <c r="R3479" s="324"/>
      <c r="T3479" s="19"/>
      <c r="U3479" s="43"/>
      <c r="V3479" s="20"/>
    </row>
    <row r="3480" spans="1:22" ht="24" customHeight="1" thickBot="1">
      <c r="A3480" s="313"/>
      <c r="B3480" s="397" t="str">
        <f>IF('様式第６号(2)'!B483="","",'様式第６号(2)'!B483)</f>
        <v/>
      </c>
      <c r="C3480" s="21" t="s">
        <v>59</v>
      </c>
      <c r="D3480" s="313"/>
      <c r="E3480" s="313"/>
      <c r="F3480" s="315"/>
      <c r="G3480" s="348" t="s">
        <v>60</v>
      </c>
      <c r="H3480" s="399" t="s">
        <v>61</v>
      </c>
      <c r="I3480" s="400" t="s">
        <v>62</v>
      </c>
      <c r="J3480" s="384" t="s">
        <v>63</v>
      </c>
      <c r="K3480" s="319"/>
      <c r="L3480" s="318"/>
      <c r="M3480" s="320"/>
      <c r="N3480" s="317"/>
      <c r="O3480" s="322"/>
      <c r="P3480" s="322"/>
      <c r="Q3480" s="325"/>
      <c r="R3480" s="326"/>
    </row>
    <row r="3481" spans="1:22" ht="17.25" customHeight="1">
      <c r="A3481" s="313"/>
      <c r="B3481" s="398"/>
      <c r="C3481" s="340"/>
      <c r="D3481" s="313"/>
      <c r="E3481" s="313"/>
      <c r="F3481" s="315"/>
      <c r="G3481" s="349"/>
      <c r="H3481" s="385"/>
      <c r="I3481" s="401"/>
      <c r="J3481" s="385"/>
      <c r="K3481" s="388" t="str">
        <f>IFERROR((IF((I3492+J3492)&gt;12000*E3492,ROUNDUP(12000*E3492*I3492/(I3492+J3492),0),"")),"")</f>
        <v/>
      </c>
      <c r="L3481" s="388"/>
      <c r="M3481" s="391" t="str">
        <f>IFERROR((IF((I3492+J3492)&gt;12000*E3492,ROUNDUP(12000*E3492*J3492/(I3492+J3492),0),"")),"")</f>
        <v/>
      </c>
      <c r="N3481" s="392"/>
      <c r="O3481" s="351" t="str">
        <f>IF(AND(I3492="",K3481=""),"",MIN(I3492,K3481)+K3488)</f>
        <v/>
      </c>
      <c r="P3481" s="352"/>
      <c r="Q3481" s="355" t="str">
        <f>IF(AND(J3492="",M3481=""),"",MIN(J3492,M3481)+M3488)</f>
        <v/>
      </c>
      <c r="R3481" s="356"/>
    </row>
    <row r="3482" spans="1:22" ht="15.75" customHeight="1">
      <c r="A3482" s="313"/>
      <c r="B3482" s="398"/>
      <c r="C3482" s="341"/>
      <c r="D3482" s="313"/>
      <c r="E3482" s="313"/>
      <c r="F3482" s="315"/>
      <c r="G3482" s="349"/>
      <c r="H3482" s="385"/>
      <c r="I3482" s="401"/>
      <c r="J3482" s="385"/>
      <c r="K3482" s="389"/>
      <c r="L3482" s="389"/>
      <c r="M3482" s="393"/>
      <c r="N3482" s="394"/>
      <c r="O3482" s="353"/>
      <c r="P3482" s="353"/>
      <c r="Q3482" s="357"/>
      <c r="R3482" s="358"/>
    </row>
    <row r="3483" spans="1:22" ht="19.5" customHeight="1" thickBot="1">
      <c r="A3483" s="313"/>
      <c r="B3483" s="398"/>
      <c r="C3483" s="341"/>
      <c r="D3483" s="314"/>
      <c r="E3483" s="314"/>
      <c r="F3483" s="316"/>
      <c r="G3483" s="350"/>
      <c r="H3483" s="386"/>
      <c r="I3483" s="402"/>
      <c r="J3483" s="386"/>
      <c r="K3483" s="389"/>
      <c r="L3483" s="389"/>
      <c r="M3483" s="393"/>
      <c r="N3483" s="394"/>
      <c r="O3483" s="353"/>
      <c r="P3483" s="353"/>
      <c r="Q3483" s="357"/>
      <c r="R3483" s="358"/>
    </row>
    <row r="3484" spans="1:22" ht="45" customHeight="1">
      <c r="A3484" s="313"/>
      <c r="B3484" s="398"/>
      <c r="C3484" s="25" t="s">
        <v>66</v>
      </c>
      <c r="D3484" s="361" t="str">
        <f>IF('様式第６号(2)'!T483="","",'様式第６号(2)'!T483)</f>
        <v/>
      </c>
      <c r="E3484" s="361" t="str">
        <f>IF('様式第６号(3)'!W476="","",'様式第６号(3)'!W476)</f>
        <v/>
      </c>
      <c r="F3484" s="363" t="str">
        <f>IF(OR(D3484="",E3484=""),"",D3484+E3484)</f>
        <v/>
      </c>
      <c r="G3484" s="365" t="str">
        <f>IF(F3484&lt;=F3492,D3484,"")</f>
        <v/>
      </c>
      <c r="H3484" s="367" t="str">
        <f>IF(F3484&lt;=F3492,E3484,"")</f>
        <v/>
      </c>
      <c r="I3484" s="369" t="str">
        <f>IF('様式第６号(2)'!V483="","",'様式第６号(2)'!V483)</f>
        <v/>
      </c>
      <c r="J3484" s="371" t="str">
        <f>IF('様式第６号(3)'!P476="","",'様式第６号(3)'!P476)</f>
        <v/>
      </c>
      <c r="K3484" s="389"/>
      <c r="L3484" s="389"/>
      <c r="M3484" s="393"/>
      <c r="N3484" s="394"/>
      <c r="O3484" s="353"/>
      <c r="P3484" s="353"/>
      <c r="Q3484" s="357"/>
      <c r="R3484" s="358"/>
    </row>
    <row r="3485" spans="1:22" ht="19.5" customHeight="1" thickBot="1">
      <c r="A3485" s="313"/>
      <c r="B3485" s="398"/>
      <c r="C3485" s="340"/>
      <c r="D3485" s="362"/>
      <c r="E3485" s="362"/>
      <c r="F3485" s="364"/>
      <c r="G3485" s="366"/>
      <c r="H3485" s="368"/>
      <c r="I3485" s="370"/>
      <c r="J3485" s="372"/>
      <c r="K3485" s="390"/>
      <c r="L3485" s="390"/>
      <c r="M3485" s="395"/>
      <c r="N3485" s="396"/>
      <c r="O3485" s="354"/>
      <c r="P3485" s="354"/>
      <c r="Q3485" s="359"/>
      <c r="R3485" s="360"/>
    </row>
    <row r="3486" spans="1:22" ht="28.5" customHeight="1" thickBot="1">
      <c r="A3486" s="313"/>
      <c r="B3486" s="398"/>
      <c r="C3486" s="341"/>
      <c r="D3486" s="12" t="s">
        <v>11</v>
      </c>
      <c r="E3486" s="12" t="s">
        <v>12</v>
      </c>
      <c r="F3486" s="26" t="s">
        <v>13</v>
      </c>
      <c r="G3486" s="334" t="s">
        <v>67</v>
      </c>
      <c r="H3486" s="335"/>
      <c r="I3486" s="42" t="s">
        <v>68</v>
      </c>
      <c r="J3486" s="27" t="s">
        <v>69</v>
      </c>
      <c r="K3486" s="342" t="s">
        <v>70</v>
      </c>
      <c r="L3486" s="342"/>
      <c r="M3486" s="342"/>
      <c r="N3486" s="335"/>
    </row>
    <row r="3487" spans="1:22" ht="41.25" customHeight="1" thickBot="1">
      <c r="A3487" s="313"/>
      <c r="B3487" s="343" t="str">
        <f>IF('様式第６号(2)'!D483="","",'様式第６号(2)'!D483)</f>
        <v/>
      </c>
      <c r="C3487" s="341"/>
      <c r="D3487" s="313" t="s">
        <v>71</v>
      </c>
      <c r="E3487" s="313" t="s">
        <v>72</v>
      </c>
      <c r="F3487" s="315" t="s">
        <v>73</v>
      </c>
      <c r="G3487" s="42" t="s">
        <v>74</v>
      </c>
      <c r="H3487" s="27" t="s">
        <v>75</v>
      </c>
      <c r="I3487" s="42" t="s">
        <v>74</v>
      </c>
      <c r="J3487" s="27" t="s">
        <v>75</v>
      </c>
      <c r="K3487" s="345" t="s">
        <v>57</v>
      </c>
      <c r="L3487" s="346"/>
      <c r="M3487" s="347" t="s">
        <v>76</v>
      </c>
      <c r="N3487" s="346"/>
      <c r="O3487" s="28"/>
      <c r="P3487" s="4"/>
      <c r="Q3487" s="4"/>
    </row>
    <row r="3488" spans="1:22" ht="18.75" customHeight="1">
      <c r="A3488" s="313"/>
      <c r="B3488" s="343"/>
      <c r="C3488" s="29" t="s">
        <v>78</v>
      </c>
      <c r="D3488" s="313"/>
      <c r="E3488" s="313"/>
      <c r="F3488" s="315"/>
      <c r="G3488" s="348" t="s">
        <v>79</v>
      </c>
      <c r="H3488" s="384" t="s">
        <v>80</v>
      </c>
      <c r="I3488" s="387" t="str">
        <f>IF(E3492="","",MIN(G3484,G3492)+SUM(I3484))</f>
        <v/>
      </c>
      <c r="J3488" s="333" t="str">
        <f>IF(E3492="","",MIN(H3484,H3492)+SUM(J3484))</f>
        <v/>
      </c>
      <c r="K3488" s="373" t="str">
        <f>IF('様式第６号(2)'!AB483="","",'様式第６号(2)'!AB483)</f>
        <v/>
      </c>
      <c r="L3488" s="373"/>
      <c r="M3488" s="375" t="str">
        <f>IF('様式第６号(3)'!V476="","",'様式第６号(3)'!V476)</f>
        <v/>
      </c>
      <c r="N3488" s="376"/>
      <c r="P3488" s="4"/>
      <c r="Q3488" s="4"/>
    </row>
    <row r="3489" spans="1:22" ht="19.5" customHeight="1" thickBot="1">
      <c r="A3489" s="313"/>
      <c r="B3489" s="343"/>
      <c r="C3489" s="379" t="str">
        <f>IFERROR(C3485/C3481,"")</f>
        <v/>
      </c>
      <c r="D3489" s="313"/>
      <c r="E3489" s="313"/>
      <c r="F3489" s="315"/>
      <c r="G3489" s="349"/>
      <c r="H3489" s="385"/>
      <c r="I3489" s="328"/>
      <c r="J3489" s="330"/>
      <c r="K3489" s="373"/>
      <c r="L3489" s="373"/>
      <c r="M3489" s="375"/>
      <c r="N3489" s="376"/>
      <c r="P3489" s="4"/>
      <c r="Q3489" s="4"/>
    </row>
    <row r="3490" spans="1:22" ht="15.75" customHeight="1">
      <c r="A3490" s="313"/>
      <c r="B3490" s="343"/>
      <c r="C3490" s="380"/>
      <c r="D3490" s="313"/>
      <c r="E3490" s="313"/>
      <c r="F3490" s="315"/>
      <c r="G3490" s="349"/>
      <c r="H3490" s="385"/>
      <c r="I3490" s="30" t="s">
        <v>35</v>
      </c>
      <c r="J3490" s="31" t="s">
        <v>35</v>
      </c>
      <c r="K3490" s="373"/>
      <c r="L3490" s="373"/>
      <c r="M3490" s="375"/>
      <c r="N3490" s="376"/>
      <c r="P3490" s="4"/>
      <c r="Q3490" s="4"/>
    </row>
    <row r="3491" spans="1:22" ht="18.75" customHeight="1" thickBot="1">
      <c r="A3491" s="313"/>
      <c r="B3491" s="343"/>
      <c r="C3491" s="32" t="s">
        <v>82</v>
      </c>
      <c r="D3491" s="314"/>
      <c r="E3491" s="314"/>
      <c r="F3491" s="316"/>
      <c r="G3491" s="350"/>
      <c r="H3491" s="386"/>
      <c r="I3491" s="54">
        <f>'様式第６号(2)'!$I$18</f>
        <v>0</v>
      </c>
      <c r="J3491" s="55">
        <f>'様式第６号(3)'!$I$18</f>
        <v>0</v>
      </c>
      <c r="K3491" s="373"/>
      <c r="L3491" s="373"/>
      <c r="M3491" s="375"/>
      <c r="N3491" s="376"/>
      <c r="P3491" s="4"/>
      <c r="Q3491" s="4"/>
    </row>
    <row r="3492" spans="1:22" ht="45" customHeight="1">
      <c r="A3492" s="313"/>
      <c r="B3492" s="343"/>
      <c r="C3492" s="379" t="str">
        <f>IF(OR(C3481="",C3485=""),"",IF(AND(C3489&gt;=0.85,C3489&lt;=1.15),"○","×"))</f>
        <v/>
      </c>
      <c r="D3492" s="382" t="str">
        <f>IF(C3481="","",C3481)</f>
        <v/>
      </c>
      <c r="E3492" s="336"/>
      <c r="F3492" s="338" t="str">
        <f>IFERROR(D3492*E3492,"")</f>
        <v/>
      </c>
      <c r="G3492" s="327" t="str">
        <f>IF(F3492&lt;F3484,ROUNDUP(F3492*D3484/ F3484,0),"")</f>
        <v/>
      </c>
      <c r="H3492" s="329" t="str">
        <f>IF(F3492&lt;F3484,ROUNDUP(F3492*E3484/ F3484,0),"")</f>
        <v/>
      </c>
      <c r="I3492" s="331" t="str">
        <f>IFERROR(ROUNDUP(I3488*I3491,0),"")</f>
        <v/>
      </c>
      <c r="J3492" s="333" t="str">
        <f>IFERROR(ROUNDUP(J3488*J3491,0),"")</f>
        <v/>
      </c>
      <c r="K3492" s="373"/>
      <c r="L3492" s="373"/>
      <c r="M3492" s="375"/>
      <c r="N3492" s="376"/>
      <c r="P3492" s="4"/>
      <c r="Q3492" s="4"/>
    </row>
    <row r="3493" spans="1:22" ht="19.5" customHeight="1" thickBot="1">
      <c r="A3493" s="314"/>
      <c r="B3493" s="344"/>
      <c r="C3493" s="381"/>
      <c r="D3493" s="383"/>
      <c r="E3493" s="337"/>
      <c r="F3493" s="339"/>
      <c r="G3493" s="328"/>
      <c r="H3493" s="330"/>
      <c r="I3493" s="332"/>
      <c r="J3493" s="330"/>
      <c r="K3493" s="374"/>
      <c r="L3493" s="374"/>
      <c r="M3493" s="377"/>
      <c r="N3493" s="378"/>
      <c r="P3493" s="33"/>
      <c r="Q3493" s="34"/>
      <c r="R3493" s="34"/>
    </row>
    <row r="3494" spans="1:22" ht="24" customHeight="1" thickBot="1">
      <c r="A3494" s="10" t="s">
        <v>108</v>
      </c>
      <c r="B3494" s="11" t="s">
        <v>84</v>
      </c>
      <c r="C3494" s="12" t="s">
        <v>7</v>
      </c>
      <c r="D3494" s="12" t="s">
        <v>8</v>
      </c>
      <c r="E3494" s="12" t="s">
        <v>9</v>
      </c>
      <c r="F3494" s="13" t="s">
        <v>10</v>
      </c>
      <c r="G3494" s="334" t="s">
        <v>44</v>
      </c>
      <c r="H3494" s="335"/>
      <c r="I3494" s="334" t="s">
        <v>45</v>
      </c>
      <c r="J3494" s="335"/>
      <c r="K3494" s="318" t="s">
        <v>46</v>
      </c>
      <c r="L3494" s="403"/>
      <c r="M3494" s="403"/>
      <c r="N3494" s="319"/>
      <c r="O3494" s="404" t="s">
        <v>47</v>
      </c>
      <c r="P3494" s="404"/>
      <c r="Q3494" s="404"/>
      <c r="R3494" s="346"/>
      <c r="T3494" s="14"/>
      <c r="U3494" s="14"/>
      <c r="V3494" s="14"/>
    </row>
    <row r="3495" spans="1:22" ht="31.5" customHeight="1" thickBot="1">
      <c r="A3495" s="313">
        <v>217</v>
      </c>
      <c r="B3495" s="15" t="s">
        <v>48</v>
      </c>
      <c r="C3495" s="11" t="s">
        <v>49</v>
      </c>
      <c r="D3495" s="313" t="s">
        <v>50</v>
      </c>
      <c r="E3495" s="313" t="s">
        <v>51</v>
      </c>
      <c r="F3495" s="315" t="s">
        <v>52</v>
      </c>
      <c r="G3495" s="16" t="s">
        <v>53</v>
      </c>
      <c r="H3495" s="17" t="s">
        <v>54</v>
      </c>
      <c r="I3495" s="18" t="s">
        <v>53</v>
      </c>
      <c r="J3495" s="17" t="s">
        <v>54</v>
      </c>
      <c r="K3495" s="317" t="s">
        <v>55</v>
      </c>
      <c r="L3495" s="318"/>
      <c r="M3495" s="320" t="s">
        <v>56</v>
      </c>
      <c r="N3495" s="317"/>
      <c r="O3495" s="321" t="s">
        <v>57</v>
      </c>
      <c r="P3495" s="321"/>
      <c r="Q3495" s="323" t="s">
        <v>58</v>
      </c>
      <c r="R3495" s="324"/>
      <c r="T3495" s="19"/>
      <c r="U3495" s="43"/>
      <c r="V3495" s="20"/>
    </row>
    <row r="3496" spans="1:22" ht="24" customHeight="1" thickBot="1">
      <c r="A3496" s="313"/>
      <c r="B3496" s="397" t="str">
        <f>IF('様式第６号(2)'!B485="","",'様式第６号(2)'!B485)</f>
        <v/>
      </c>
      <c r="C3496" s="21" t="s">
        <v>59</v>
      </c>
      <c r="D3496" s="313"/>
      <c r="E3496" s="313"/>
      <c r="F3496" s="315"/>
      <c r="G3496" s="348" t="s">
        <v>60</v>
      </c>
      <c r="H3496" s="399" t="s">
        <v>61</v>
      </c>
      <c r="I3496" s="400" t="s">
        <v>62</v>
      </c>
      <c r="J3496" s="384" t="s">
        <v>63</v>
      </c>
      <c r="K3496" s="319"/>
      <c r="L3496" s="318"/>
      <c r="M3496" s="320"/>
      <c r="N3496" s="317"/>
      <c r="O3496" s="322"/>
      <c r="P3496" s="322"/>
      <c r="Q3496" s="325"/>
      <c r="R3496" s="326"/>
    </row>
    <row r="3497" spans="1:22" ht="17.25" customHeight="1">
      <c r="A3497" s="313"/>
      <c r="B3497" s="398"/>
      <c r="C3497" s="340"/>
      <c r="D3497" s="313"/>
      <c r="E3497" s="313"/>
      <c r="F3497" s="315"/>
      <c r="G3497" s="349"/>
      <c r="H3497" s="385"/>
      <c r="I3497" s="401"/>
      <c r="J3497" s="385"/>
      <c r="K3497" s="388" t="str">
        <f>IFERROR((IF((I3508+J3508)&gt;12000*E3508,ROUNDUP(12000*E3508*I3508/(I3508+J3508),0),"")),"")</f>
        <v/>
      </c>
      <c r="L3497" s="388"/>
      <c r="M3497" s="391" t="str">
        <f>IFERROR((IF((I3508+J3508)&gt;12000*E3508,ROUNDUP(12000*E3508*J3508/(I3508+J3508),0),"")),"")</f>
        <v/>
      </c>
      <c r="N3497" s="392"/>
      <c r="O3497" s="351" t="str">
        <f>IF(AND(I3508="",K3497=""),"",MIN(I3508,K3497)+K3504)</f>
        <v/>
      </c>
      <c r="P3497" s="352"/>
      <c r="Q3497" s="355" t="str">
        <f>IF(AND(J3508="",M3497=""),"",MIN(J3508,M3497)+M3504)</f>
        <v/>
      </c>
      <c r="R3497" s="356"/>
    </row>
    <row r="3498" spans="1:22" ht="15.75" customHeight="1">
      <c r="A3498" s="313"/>
      <c r="B3498" s="398"/>
      <c r="C3498" s="341"/>
      <c r="D3498" s="313"/>
      <c r="E3498" s="313"/>
      <c r="F3498" s="315"/>
      <c r="G3498" s="349"/>
      <c r="H3498" s="385"/>
      <c r="I3498" s="401"/>
      <c r="J3498" s="385"/>
      <c r="K3498" s="389"/>
      <c r="L3498" s="389"/>
      <c r="M3498" s="393"/>
      <c r="N3498" s="394"/>
      <c r="O3498" s="353"/>
      <c r="P3498" s="353"/>
      <c r="Q3498" s="357"/>
      <c r="R3498" s="358"/>
    </row>
    <row r="3499" spans="1:22" ht="19.5" customHeight="1" thickBot="1">
      <c r="A3499" s="313"/>
      <c r="B3499" s="398"/>
      <c r="C3499" s="341"/>
      <c r="D3499" s="314"/>
      <c r="E3499" s="314"/>
      <c r="F3499" s="316"/>
      <c r="G3499" s="350"/>
      <c r="H3499" s="386"/>
      <c r="I3499" s="402"/>
      <c r="J3499" s="386"/>
      <c r="K3499" s="389"/>
      <c r="L3499" s="389"/>
      <c r="M3499" s="393"/>
      <c r="N3499" s="394"/>
      <c r="O3499" s="353"/>
      <c r="P3499" s="353"/>
      <c r="Q3499" s="357"/>
      <c r="R3499" s="358"/>
    </row>
    <row r="3500" spans="1:22" ht="45" customHeight="1">
      <c r="A3500" s="313"/>
      <c r="B3500" s="398"/>
      <c r="C3500" s="25" t="s">
        <v>66</v>
      </c>
      <c r="D3500" s="361" t="str">
        <f>IF('様式第６号(2)'!T485="","",'様式第６号(2)'!T485)</f>
        <v/>
      </c>
      <c r="E3500" s="361" t="str">
        <f>IF('様式第６号(3)'!W478="","",'様式第６号(3)'!W478)</f>
        <v/>
      </c>
      <c r="F3500" s="363" t="str">
        <f>IF(OR(D3500="",E3500=""),"",D3500+E3500)</f>
        <v/>
      </c>
      <c r="G3500" s="365" t="str">
        <f>IF(F3500&lt;=F3508,D3500,"")</f>
        <v/>
      </c>
      <c r="H3500" s="367" t="str">
        <f>IF(F3500&lt;=F3508,E3500,"")</f>
        <v/>
      </c>
      <c r="I3500" s="369" t="str">
        <f>IF('様式第６号(2)'!V485="","",'様式第６号(2)'!V485)</f>
        <v/>
      </c>
      <c r="J3500" s="371" t="str">
        <f>IF('様式第６号(3)'!P478="","",'様式第６号(3)'!P478)</f>
        <v/>
      </c>
      <c r="K3500" s="389"/>
      <c r="L3500" s="389"/>
      <c r="M3500" s="393"/>
      <c r="N3500" s="394"/>
      <c r="O3500" s="353"/>
      <c r="P3500" s="353"/>
      <c r="Q3500" s="357"/>
      <c r="R3500" s="358"/>
    </row>
    <row r="3501" spans="1:22" ht="19.5" customHeight="1" thickBot="1">
      <c r="A3501" s="313"/>
      <c r="B3501" s="398"/>
      <c r="C3501" s="340"/>
      <c r="D3501" s="362"/>
      <c r="E3501" s="362"/>
      <c r="F3501" s="364"/>
      <c r="G3501" s="366"/>
      <c r="H3501" s="368"/>
      <c r="I3501" s="370"/>
      <c r="J3501" s="372"/>
      <c r="K3501" s="390"/>
      <c r="L3501" s="390"/>
      <c r="M3501" s="395"/>
      <c r="N3501" s="396"/>
      <c r="O3501" s="354"/>
      <c r="P3501" s="354"/>
      <c r="Q3501" s="359"/>
      <c r="R3501" s="360"/>
    </row>
    <row r="3502" spans="1:22" ht="28.5" customHeight="1" thickBot="1">
      <c r="A3502" s="313"/>
      <c r="B3502" s="398"/>
      <c r="C3502" s="341"/>
      <c r="D3502" s="12" t="s">
        <v>11</v>
      </c>
      <c r="E3502" s="12" t="s">
        <v>12</v>
      </c>
      <c r="F3502" s="26" t="s">
        <v>13</v>
      </c>
      <c r="G3502" s="334" t="s">
        <v>67</v>
      </c>
      <c r="H3502" s="335"/>
      <c r="I3502" s="42" t="s">
        <v>68</v>
      </c>
      <c r="J3502" s="27" t="s">
        <v>69</v>
      </c>
      <c r="K3502" s="342" t="s">
        <v>70</v>
      </c>
      <c r="L3502" s="342"/>
      <c r="M3502" s="342"/>
      <c r="N3502" s="335"/>
    </row>
    <row r="3503" spans="1:22" ht="41.25" customHeight="1" thickBot="1">
      <c r="A3503" s="313"/>
      <c r="B3503" s="343" t="str">
        <f>IF('様式第６号(2)'!D485="","",'様式第６号(2)'!D485)</f>
        <v/>
      </c>
      <c r="C3503" s="341"/>
      <c r="D3503" s="313" t="s">
        <v>71</v>
      </c>
      <c r="E3503" s="313" t="s">
        <v>72</v>
      </c>
      <c r="F3503" s="315" t="s">
        <v>73</v>
      </c>
      <c r="G3503" s="42" t="s">
        <v>74</v>
      </c>
      <c r="H3503" s="27" t="s">
        <v>75</v>
      </c>
      <c r="I3503" s="42" t="s">
        <v>74</v>
      </c>
      <c r="J3503" s="27" t="s">
        <v>75</v>
      </c>
      <c r="K3503" s="345" t="s">
        <v>57</v>
      </c>
      <c r="L3503" s="346"/>
      <c r="M3503" s="347" t="s">
        <v>76</v>
      </c>
      <c r="N3503" s="346"/>
      <c r="O3503" s="28"/>
      <c r="P3503" s="4"/>
      <c r="Q3503" s="4"/>
      <c r="T3503" s="3"/>
      <c r="U3503" s="3"/>
      <c r="V3503" s="3"/>
    </row>
    <row r="3504" spans="1:22" ht="18.75" customHeight="1">
      <c r="A3504" s="313"/>
      <c r="B3504" s="343"/>
      <c r="C3504" s="29" t="s">
        <v>78</v>
      </c>
      <c r="D3504" s="313"/>
      <c r="E3504" s="313"/>
      <c r="F3504" s="315"/>
      <c r="G3504" s="348" t="s">
        <v>79</v>
      </c>
      <c r="H3504" s="384" t="s">
        <v>80</v>
      </c>
      <c r="I3504" s="387" t="str">
        <f>IF(E3508="","",MIN(G3500,G3508)+SUM(I3500))</f>
        <v/>
      </c>
      <c r="J3504" s="333" t="str">
        <f>IF(E3508="","",MIN(H3500,H3508)+SUM(J3500))</f>
        <v/>
      </c>
      <c r="K3504" s="373" t="str">
        <f>IF('様式第６号(2)'!AB485="","",'様式第６号(2)'!AB485)</f>
        <v/>
      </c>
      <c r="L3504" s="373"/>
      <c r="M3504" s="375" t="str">
        <f>IF('様式第６号(3)'!V478="","",'様式第６号(3)'!V478)</f>
        <v/>
      </c>
      <c r="N3504" s="376"/>
      <c r="P3504" s="4"/>
      <c r="Q3504" s="4"/>
      <c r="T3504" s="3"/>
      <c r="U3504" s="3"/>
      <c r="V3504" s="3"/>
    </row>
    <row r="3505" spans="1:22" ht="19.5" customHeight="1" thickBot="1">
      <c r="A3505" s="313"/>
      <c r="B3505" s="343"/>
      <c r="C3505" s="379" t="str">
        <f>IFERROR(C3501/C3497,"")</f>
        <v/>
      </c>
      <c r="D3505" s="313"/>
      <c r="E3505" s="313"/>
      <c r="F3505" s="315"/>
      <c r="G3505" s="349"/>
      <c r="H3505" s="385"/>
      <c r="I3505" s="328"/>
      <c r="J3505" s="330"/>
      <c r="K3505" s="373"/>
      <c r="L3505" s="373"/>
      <c r="M3505" s="375"/>
      <c r="N3505" s="376"/>
      <c r="P3505" s="4"/>
      <c r="Q3505" s="4"/>
      <c r="T3505" s="3"/>
      <c r="U3505" s="3"/>
      <c r="V3505" s="3"/>
    </row>
    <row r="3506" spans="1:22" ht="15.75" customHeight="1">
      <c r="A3506" s="313"/>
      <c r="B3506" s="343"/>
      <c r="C3506" s="380"/>
      <c r="D3506" s="313"/>
      <c r="E3506" s="313"/>
      <c r="F3506" s="315"/>
      <c r="G3506" s="349"/>
      <c r="H3506" s="385"/>
      <c r="I3506" s="30" t="s">
        <v>35</v>
      </c>
      <c r="J3506" s="31" t="s">
        <v>35</v>
      </c>
      <c r="K3506" s="373"/>
      <c r="L3506" s="373"/>
      <c r="M3506" s="375"/>
      <c r="N3506" s="376"/>
      <c r="P3506" s="4"/>
      <c r="Q3506" s="4"/>
      <c r="T3506" s="3"/>
      <c r="U3506" s="3"/>
      <c r="V3506" s="3"/>
    </row>
    <row r="3507" spans="1:22" ht="18.75" customHeight="1" thickBot="1">
      <c r="A3507" s="313"/>
      <c r="B3507" s="343"/>
      <c r="C3507" s="32" t="s">
        <v>82</v>
      </c>
      <c r="D3507" s="314"/>
      <c r="E3507" s="314"/>
      <c r="F3507" s="316"/>
      <c r="G3507" s="350"/>
      <c r="H3507" s="386"/>
      <c r="I3507" s="54">
        <f>'様式第６号(2)'!$I$18</f>
        <v>0</v>
      </c>
      <c r="J3507" s="55">
        <f>'様式第６号(3)'!$I$18</f>
        <v>0</v>
      </c>
      <c r="K3507" s="373"/>
      <c r="L3507" s="373"/>
      <c r="M3507" s="375"/>
      <c r="N3507" s="376"/>
      <c r="P3507" s="4"/>
      <c r="Q3507" s="4"/>
      <c r="T3507" s="3"/>
      <c r="U3507" s="3"/>
      <c r="V3507" s="3"/>
    </row>
    <row r="3508" spans="1:22" ht="45" customHeight="1">
      <c r="A3508" s="313"/>
      <c r="B3508" s="343"/>
      <c r="C3508" s="379" t="str">
        <f>IF(OR(C3497="",C3501=""),"",IF(AND(C3505&gt;=0.85,C3505&lt;=1.15),"○","×"))</f>
        <v/>
      </c>
      <c r="D3508" s="382" t="str">
        <f>IF(C3497="","",C3497)</f>
        <v/>
      </c>
      <c r="E3508" s="336"/>
      <c r="F3508" s="338" t="str">
        <f>IFERROR(D3508*E3508,"")</f>
        <v/>
      </c>
      <c r="G3508" s="327" t="str">
        <f>IF(F3508&lt;F3500,ROUNDUP(F3508*D3500/ F3500,0),"")</f>
        <v/>
      </c>
      <c r="H3508" s="329" t="str">
        <f>IF(F3508&lt;F3500,ROUNDUP(F3508*E3500/ F3500,0),"")</f>
        <v/>
      </c>
      <c r="I3508" s="331" t="str">
        <f>IFERROR(ROUNDUP(I3504*I3507,0),"")</f>
        <v/>
      </c>
      <c r="J3508" s="333" t="str">
        <f>IFERROR(ROUNDUP(J3504*J3507,0),"")</f>
        <v/>
      </c>
      <c r="K3508" s="373"/>
      <c r="L3508" s="373"/>
      <c r="M3508" s="375"/>
      <c r="N3508" s="376"/>
      <c r="P3508" s="4"/>
      <c r="Q3508" s="4"/>
      <c r="T3508" s="3"/>
      <c r="U3508" s="3"/>
      <c r="V3508" s="3"/>
    </row>
    <row r="3509" spans="1:22" ht="19.5" customHeight="1" thickBot="1">
      <c r="A3509" s="314"/>
      <c r="B3509" s="344"/>
      <c r="C3509" s="381"/>
      <c r="D3509" s="383"/>
      <c r="E3509" s="337"/>
      <c r="F3509" s="339"/>
      <c r="G3509" s="328"/>
      <c r="H3509" s="330"/>
      <c r="I3509" s="332"/>
      <c r="J3509" s="330"/>
      <c r="K3509" s="374"/>
      <c r="L3509" s="374"/>
      <c r="M3509" s="377"/>
      <c r="N3509" s="378"/>
      <c r="P3509" s="33"/>
      <c r="Q3509" s="34"/>
      <c r="R3509" s="34"/>
    </row>
    <row r="3510" spans="1:22" ht="24" customHeight="1" thickBot="1">
      <c r="A3510" s="10" t="s">
        <v>108</v>
      </c>
      <c r="B3510" s="11" t="s">
        <v>84</v>
      </c>
      <c r="C3510" s="12" t="s">
        <v>7</v>
      </c>
      <c r="D3510" s="12" t="s">
        <v>8</v>
      </c>
      <c r="E3510" s="12" t="s">
        <v>9</v>
      </c>
      <c r="F3510" s="13" t="s">
        <v>10</v>
      </c>
      <c r="G3510" s="334" t="s">
        <v>44</v>
      </c>
      <c r="H3510" s="335"/>
      <c r="I3510" s="334" t="s">
        <v>45</v>
      </c>
      <c r="J3510" s="335"/>
      <c r="K3510" s="318" t="s">
        <v>46</v>
      </c>
      <c r="L3510" s="403"/>
      <c r="M3510" s="403"/>
      <c r="N3510" s="319"/>
      <c r="O3510" s="404" t="s">
        <v>47</v>
      </c>
      <c r="P3510" s="404"/>
      <c r="Q3510" s="404"/>
      <c r="R3510" s="346"/>
      <c r="T3510" s="14"/>
      <c r="U3510" s="14"/>
      <c r="V3510" s="14"/>
    </row>
    <row r="3511" spans="1:22" ht="31.5" customHeight="1" thickBot="1">
      <c r="A3511" s="313">
        <v>218</v>
      </c>
      <c r="B3511" s="15" t="s">
        <v>48</v>
      </c>
      <c r="C3511" s="11" t="s">
        <v>49</v>
      </c>
      <c r="D3511" s="313" t="s">
        <v>50</v>
      </c>
      <c r="E3511" s="313" t="s">
        <v>51</v>
      </c>
      <c r="F3511" s="315" t="s">
        <v>52</v>
      </c>
      <c r="G3511" s="16" t="s">
        <v>53</v>
      </c>
      <c r="H3511" s="17" t="s">
        <v>54</v>
      </c>
      <c r="I3511" s="18" t="s">
        <v>53</v>
      </c>
      <c r="J3511" s="17" t="s">
        <v>54</v>
      </c>
      <c r="K3511" s="317" t="s">
        <v>55</v>
      </c>
      <c r="L3511" s="318"/>
      <c r="M3511" s="320" t="s">
        <v>56</v>
      </c>
      <c r="N3511" s="317"/>
      <c r="O3511" s="321" t="s">
        <v>57</v>
      </c>
      <c r="P3511" s="321"/>
      <c r="Q3511" s="323" t="s">
        <v>58</v>
      </c>
      <c r="R3511" s="324"/>
      <c r="T3511" s="19"/>
      <c r="U3511" s="43"/>
      <c r="V3511" s="20"/>
    </row>
    <row r="3512" spans="1:22" ht="24" customHeight="1" thickBot="1">
      <c r="A3512" s="313"/>
      <c r="B3512" s="397" t="str">
        <f>IF('様式第６号(2)'!B487="","",'様式第６号(2)'!B487)</f>
        <v/>
      </c>
      <c r="C3512" s="21" t="s">
        <v>59</v>
      </c>
      <c r="D3512" s="313"/>
      <c r="E3512" s="313"/>
      <c r="F3512" s="315"/>
      <c r="G3512" s="348" t="s">
        <v>60</v>
      </c>
      <c r="H3512" s="399" t="s">
        <v>61</v>
      </c>
      <c r="I3512" s="400" t="s">
        <v>62</v>
      </c>
      <c r="J3512" s="384" t="s">
        <v>63</v>
      </c>
      <c r="K3512" s="319"/>
      <c r="L3512" s="318"/>
      <c r="M3512" s="320"/>
      <c r="N3512" s="317"/>
      <c r="O3512" s="322"/>
      <c r="P3512" s="322"/>
      <c r="Q3512" s="325"/>
      <c r="R3512" s="326"/>
    </row>
    <row r="3513" spans="1:22" ht="17.25" customHeight="1">
      <c r="A3513" s="313"/>
      <c r="B3513" s="398"/>
      <c r="C3513" s="340"/>
      <c r="D3513" s="313"/>
      <c r="E3513" s="313"/>
      <c r="F3513" s="315"/>
      <c r="G3513" s="349"/>
      <c r="H3513" s="385"/>
      <c r="I3513" s="401"/>
      <c r="J3513" s="385"/>
      <c r="K3513" s="388" t="str">
        <f>IFERROR((IF((I3524+J3524)&gt;12000*E3524,ROUNDUP(12000*E3524*I3524/(I3524+J3524),0),"")),"")</f>
        <v/>
      </c>
      <c r="L3513" s="388"/>
      <c r="M3513" s="391" t="str">
        <f>IFERROR((IF((I3524+J3524)&gt;12000*E3524,ROUNDUP(12000*E3524*J3524/(I3524+J3524),0),"")),"")</f>
        <v/>
      </c>
      <c r="N3513" s="392"/>
      <c r="O3513" s="351" t="str">
        <f>IF(AND(I3524="",K3513=""),"",MIN(I3524,K3513)+K3520)</f>
        <v/>
      </c>
      <c r="P3513" s="352"/>
      <c r="Q3513" s="355" t="str">
        <f>IF(AND(J3524="",M3513=""),"",MIN(J3524,M3513)+M3520)</f>
        <v/>
      </c>
      <c r="R3513" s="356"/>
    </row>
    <row r="3514" spans="1:22" ht="15.75" customHeight="1">
      <c r="A3514" s="313"/>
      <c r="B3514" s="398"/>
      <c r="C3514" s="341"/>
      <c r="D3514" s="313"/>
      <c r="E3514" s="313"/>
      <c r="F3514" s="315"/>
      <c r="G3514" s="349"/>
      <c r="H3514" s="385"/>
      <c r="I3514" s="401"/>
      <c r="J3514" s="385"/>
      <c r="K3514" s="389"/>
      <c r="L3514" s="389"/>
      <c r="M3514" s="393"/>
      <c r="N3514" s="394"/>
      <c r="O3514" s="353"/>
      <c r="P3514" s="353"/>
      <c r="Q3514" s="357"/>
      <c r="R3514" s="358"/>
    </row>
    <row r="3515" spans="1:22" ht="19.5" customHeight="1" thickBot="1">
      <c r="A3515" s="313"/>
      <c r="B3515" s="398"/>
      <c r="C3515" s="341"/>
      <c r="D3515" s="314"/>
      <c r="E3515" s="314"/>
      <c r="F3515" s="316"/>
      <c r="G3515" s="350"/>
      <c r="H3515" s="386"/>
      <c r="I3515" s="402"/>
      <c r="J3515" s="386"/>
      <c r="K3515" s="389"/>
      <c r="L3515" s="389"/>
      <c r="M3515" s="393"/>
      <c r="N3515" s="394"/>
      <c r="O3515" s="353"/>
      <c r="P3515" s="353"/>
      <c r="Q3515" s="357"/>
      <c r="R3515" s="358"/>
    </row>
    <row r="3516" spans="1:22" ht="45" customHeight="1">
      <c r="A3516" s="313"/>
      <c r="B3516" s="398"/>
      <c r="C3516" s="25" t="s">
        <v>66</v>
      </c>
      <c r="D3516" s="361" t="str">
        <f>IF('様式第６号(2)'!T487="","",'様式第６号(2)'!T487)</f>
        <v/>
      </c>
      <c r="E3516" s="361" t="str">
        <f>IF('様式第６号(3)'!W480="","",'様式第６号(3)'!W480)</f>
        <v/>
      </c>
      <c r="F3516" s="363" t="str">
        <f>IF(OR(D3516="",E3516=""),"",D3516+E3516)</f>
        <v/>
      </c>
      <c r="G3516" s="365" t="str">
        <f>IF(F3516&lt;=F3524,D3516,"")</f>
        <v/>
      </c>
      <c r="H3516" s="367" t="str">
        <f>IF(F3516&lt;=F3524,E3516,"")</f>
        <v/>
      </c>
      <c r="I3516" s="369" t="str">
        <f>IF('様式第６号(2)'!V487="","",'様式第６号(2)'!V487)</f>
        <v/>
      </c>
      <c r="J3516" s="371" t="str">
        <f>IF('様式第６号(3)'!P480="","",'様式第６号(3)'!P480)</f>
        <v/>
      </c>
      <c r="K3516" s="389"/>
      <c r="L3516" s="389"/>
      <c r="M3516" s="393"/>
      <c r="N3516" s="394"/>
      <c r="O3516" s="353"/>
      <c r="P3516" s="353"/>
      <c r="Q3516" s="357"/>
      <c r="R3516" s="358"/>
    </row>
    <row r="3517" spans="1:22" ht="19.5" customHeight="1" thickBot="1">
      <c r="A3517" s="313"/>
      <c r="B3517" s="398"/>
      <c r="C3517" s="340"/>
      <c r="D3517" s="362"/>
      <c r="E3517" s="362"/>
      <c r="F3517" s="364"/>
      <c r="G3517" s="366"/>
      <c r="H3517" s="368"/>
      <c r="I3517" s="370"/>
      <c r="J3517" s="372"/>
      <c r="K3517" s="390"/>
      <c r="L3517" s="390"/>
      <c r="M3517" s="395"/>
      <c r="N3517" s="396"/>
      <c r="O3517" s="354"/>
      <c r="P3517" s="354"/>
      <c r="Q3517" s="359"/>
      <c r="R3517" s="360"/>
    </row>
    <row r="3518" spans="1:22" ht="28.5" customHeight="1" thickBot="1">
      <c r="A3518" s="313"/>
      <c r="B3518" s="398"/>
      <c r="C3518" s="341"/>
      <c r="D3518" s="12" t="s">
        <v>11</v>
      </c>
      <c r="E3518" s="12" t="s">
        <v>12</v>
      </c>
      <c r="F3518" s="26" t="s">
        <v>13</v>
      </c>
      <c r="G3518" s="334" t="s">
        <v>67</v>
      </c>
      <c r="H3518" s="335"/>
      <c r="I3518" s="42" t="s">
        <v>68</v>
      </c>
      <c r="J3518" s="27" t="s">
        <v>69</v>
      </c>
      <c r="K3518" s="342" t="s">
        <v>70</v>
      </c>
      <c r="L3518" s="342"/>
      <c r="M3518" s="342"/>
      <c r="N3518" s="335"/>
    </row>
    <row r="3519" spans="1:22" ht="41.25" customHeight="1" thickBot="1">
      <c r="A3519" s="313"/>
      <c r="B3519" s="343" t="str">
        <f>IF('様式第６号(2)'!D487="","",'様式第６号(2)'!D487)</f>
        <v/>
      </c>
      <c r="C3519" s="341"/>
      <c r="D3519" s="313" t="s">
        <v>71</v>
      </c>
      <c r="E3519" s="313" t="s">
        <v>72</v>
      </c>
      <c r="F3519" s="315" t="s">
        <v>73</v>
      </c>
      <c r="G3519" s="42" t="s">
        <v>74</v>
      </c>
      <c r="H3519" s="27" t="s">
        <v>75</v>
      </c>
      <c r="I3519" s="42" t="s">
        <v>74</v>
      </c>
      <c r="J3519" s="27" t="s">
        <v>75</v>
      </c>
      <c r="K3519" s="345" t="s">
        <v>57</v>
      </c>
      <c r="L3519" s="346"/>
      <c r="M3519" s="347" t="s">
        <v>76</v>
      </c>
      <c r="N3519" s="346"/>
      <c r="O3519" s="28"/>
      <c r="P3519" s="4"/>
      <c r="Q3519" s="4"/>
    </row>
    <row r="3520" spans="1:22" ht="18.75" customHeight="1">
      <c r="A3520" s="313"/>
      <c r="B3520" s="343"/>
      <c r="C3520" s="29" t="s">
        <v>78</v>
      </c>
      <c r="D3520" s="313"/>
      <c r="E3520" s="313"/>
      <c r="F3520" s="315"/>
      <c r="G3520" s="348" t="s">
        <v>79</v>
      </c>
      <c r="H3520" s="384" t="s">
        <v>80</v>
      </c>
      <c r="I3520" s="387" t="str">
        <f>IF(E3524="","",MIN(G3516,G3524)+SUM(I3516))</f>
        <v/>
      </c>
      <c r="J3520" s="333" t="str">
        <f>IF(E3524="","",MIN(H3516,H3524)+SUM(J3516))</f>
        <v/>
      </c>
      <c r="K3520" s="373" t="str">
        <f>IF('様式第６号(2)'!AB487="","",'様式第６号(2)'!AB487)</f>
        <v/>
      </c>
      <c r="L3520" s="373"/>
      <c r="M3520" s="375" t="str">
        <f>IF('様式第６号(3)'!V480="","",'様式第６号(3)'!V480)</f>
        <v/>
      </c>
      <c r="N3520" s="376"/>
      <c r="P3520" s="4"/>
      <c r="Q3520" s="4"/>
    </row>
    <row r="3521" spans="1:22" ht="19.5" customHeight="1" thickBot="1">
      <c r="A3521" s="313"/>
      <c r="B3521" s="343"/>
      <c r="C3521" s="379" t="str">
        <f>IFERROR(C3517/C3513,"")</f>
        <v/>
      </c>
      <c r="D3521" s="313"/>
      <c r="E3521" s="313"/>
      <c r="F3521" s="315"/>
      <c r="G3521" s="349"/>
      <c r="H3521" s="385"/>
      <c r="I3521" s="328"/>
      <c r="J3521" s="330"/>
      <c r="K3521" s="373"/>
      <c r="L3521" s="373"/>
      <c r="M3521" s="375"/>
      <c r="N3521" s="376"/>
      <c r="P3521" s="4"/>
      <c r="Q3521" s="4"/>
    </row>
    <row r="3522" spans="1:22" ht="15.75" customHeight="1">
      <c r="A3522" s="313"/>
      <c r="B3522" s="343"/>
      <c r="C3522" s="380"/>
      <c r="D3522" s="313"/>
      <c r="E3522" s="313"/>
      <c r="F3522" s="315"/>
      <c r="G3522" s="349"/>
      <c r="H3522" s="385"/>
      <c r="I3522" s="30" t="s">
        <v>35</v>
      </c>
      <c r="J3522" s="31" t="s">
        <v>35</v>
      </c>
      <c r="K3522" s="373"/>
      <c r="L3522" s="373"/>
      <c r="M3522" s="375"/>
      <c r="N3522" s="376"/>
      <c r="P3522" s="4"/>
      <c r="Q3522" s="4"/>
    </row>
    <row r="3523" spans="1:22" ht="18.75" customHeight="1" thickBot="1">
      <c r="A3523" s="313"/>
      <c r="B3523" s="343"/>
      <c r="C3523" s="32" t="s">
        <v>82</v>
      </c>
      <c r="D3523" s="314"/>
      <c r="E3523" s="314"/>
      <c r="F3523" s="316"/>
      <c r="G3523" s="350"/>
      <c r="H3523" s="386"/>
      <c r="I3523" s="54">
        <f>'様式第６号(2)'!$I$18</f>
        <v>0</v>
      </c>
      <c r="J3523" s="55">
        <f>'様式第６号(3)'!$I$18</f>
        <v>0</v>
      </c>
      <c r="K3523" s="373"/>
      <c r="L3523" s="373"/>
      <c r="M3523" s="375"/>
      <c r="N3523" s="376"/>
      <c r="P3523" s="4"/>
      <c r="Q3523" s="4"/>
    </row>
    <row r="3524" spans="1:22" ht="45" customHeight="1">
      <c r="A3524" s="313"/>
      <c r="B3524" s="343"/>
      <c r="C3524" s="379" t="str">
        <f>IF(OR(C3513="",C3517=""),"",IF(AND(C3521&gt;=0.85,C3521&lt;=1.15),"○","×"))</f>
        <v/>
      </c>
      <c r="D3524" s="382" t="str">
        <f>IF(C3513="","",C3513)</f>
        <v/>
      </c>
      <c r="E3524" s="336"/>
      <c r="F3524" s="338" t="str">
        <f>IFERROR(D3524*E3524,"")</f>
        <v/>
      </c>
      <c r="G3524" s="327" t="str">
        <f>IF(F3524&lt;F3516,ROUNDUP(F3524*D3516/ F3516,0),"")</f>
        <v/>
      </c>
      <c r="H3524" s="329" t="str">
        <f>IF(F3524&lt;F3516,ROUNDUP(F3524*E3516/ F3516,0),"")</f>
        <v/>
      </c>
      <c r="I3524" s="331" t="str">
        <f>IFERROR(ROUNDUP(I3520*I3523,0),"")</f>
        <v/>
      </c>
      <c r="J3524" s="333" t="str">
        <f>IFERROR(ROUNDUP(J3520*J3523,0),"")</f>
        <v/>
      </c>
      <c r="K3524" s="373"/>
      <c r="L3524" s="373"/>
      <c r="M3524" s="375"/>
      <c r="N3524" s="376"/>
      <c r="P3524" s="4"/>
      <c r="Q3524" s="4"/>
    </row>
    <row r="3525" spans="1:22" ht="19.5" customHeight="1" thickBot="1">
      <c r="A3525" s="314"/>
      <c r="B3525" s="344"/>
      <c r="C3525" s="381"/>
      <c r="D3525" s="383"/>
      <c r="E3525" s="337"/>
      <c r="F3525" s="339"/>
      <c r="G3525" s="328"/>
      <c r="H3525" s="330"/>
      <c r="I3525" s="332"/>
      <c r="J3525" s="330"/>
      <c r="K3525" s="374"/>
      <c r="L3525" s="374"/>
      <c r="M3525" s="377"/>
      <c r="N3525" s="378"/>
      <c r="P3525" s="33"/>
      <c r="Q3525" s="34"/>
      <c r="R3525" s="34"/>
    </row>
    <row r="3526" spans="1:22" ht="24" customHeight="1" thickBot="1">
      <c r="A3526" s="10" t="s">
        <v>108</v>
      </c>
      <c r="B3526" s="11" t="s">
        <v>84</v>
      </c>
      <c r="C3526" s="12" t="s">
        <v>7</v>
      </c>
      <c r="D3526" s="12" t="s">
        <v>8</v>
      </c>
      <c r="E3526" s="12" t="s">
        <v>9</v>
      </c>
      <c r="F3526" s="13" t="s">
        <v>10</v>
      </c>
      <c r="G3526" s="334" t="s">
        <v>44</v>
      </c>
      <c r="H3526" s="335"/>
      <c r="I3526" s="334" t="s">
        <v>45</v>
      </c>
      <c r="J3526" s="335"/>
      <c r="K3526" s="318" t="s">
        <v>46</v>
      </c>
      <c r="L3526" s="403"/>
      <c r="M3526" s="403"/>
      <c r="N3526" s="319"/>
      <c r="O3526" s="404" t="s">
        <v>47</v>
      </c>
      <c r="P3526" s="404"/>
      <c r="Q3526" s="404"/>
      <c r="R3526" s="346"/>
      <c r="T3526" s="14"/>
      <c r="U3526" s="14"/>
      <c r="V3526" s="14"/>
    </row>
    <row r="3527" spans="1:22" ht="31.5" customHeight="1" thickBot="1">
      <c r="A3527" s="313">
        <v>219</v>
      </c>
      <c r="B3527" s="15" t="s">
        <v>48</v>
      </c>
      <c r="C3527" s="11" t="s">
        <v>49</v>
      </c>
      <c r="D3527" s="313" t="s">
        <v>50</v>
      </c>
      <c r="E3527" s="313" t="s">
        <v>51</v>
      </c>
      <c r="F3527" s="315" t="s">
        <v>52</v>
      </c>
      <c r="G3527" s="16" t="s">
        <v>53</v>
      </c>
      <c r="H3527" s="17" t="s">
        <v>54</v>
      </c>
      <c r="I3527" s="18" t="s">
        <v>53</v>
      </c>
      <c r="J3527" s="17" t="s">
        <v>54</v>
      </c>
      <c r="K3527" s="317" t="s">
        <v>55</v>
      </c>
      <c r="L3527" s="318"/>
      <c r="M3527" s="320" t="s">
        <v>56</v>
      </c>
      <c r="N3527" s="317"/>
      <c r="O3527" s="321" t="s">
        <v>57</v>
      </c>
      <c r="P3527" s="321"/>
      <c r="Q3527" s="323" t="s">
        <v>58</v>
      </c>
      <c r="R3527" s="324"/>
      <c r="T3527" s="19"/>
      <c r="U3527" s="43"/>
      <c r="V3527" s="20"/>
    </row>
    <row r="3528" spans="1:22" ht="24" customHeight="1" thickBot="1">
      <c r="A3528" s="313"/>
      <c r="B3528" s="397" t="str">
        <f>IF('様式第６号(2)'!B489="","",'様式第６号(2)'!B489)</f>
        <v/>
      </c>
      <c r="C3528" s="21" t="s">
        <v>59</v>
      </c>
      <c r="D3528" s="313"/>
      <c r="E3528" s="313"/>
      <c r="F3528" s="315"/>
      <c r="G3528" s="348" t="s">
        <v>60</v>
      </c>
      <c r="H3528" s="399" t="s">
        <v>61</v>
      </c>
      <c r="I3528" s="400" t="s">
        <v>62</v>
      </c>
      <c r="J3528" s="384" t="s">
        <v>63</v>
      </c>
      <c r="K3528" s="319"/>
      <c r="L3528" s="318"/>
      <c r="M3528" s="320"/>
      <c r="N3528" s="317"/>
      <c r="O3528" s="322"/>
      <c r="P3528" s="322"/>
      <c r="Q3528" s="325"/>
      <c r="R3528" s="326"/>
    </row>
    <row r="3529" spans="1:22" ht="17.25" customHeight="1">
      <c r="A3529" s="313"/>
      <c r="B3529" s="398"/>
      <c r="C3529" s="340"/>
      <c r="D3529" s="313"/>
      <c r="E3529" s="313"/>
      <c r="F3529" s="315"/>
      <c r="G3529" s="349"/>
      <c r="H3529" s="385"/>
      <c r="I3529" s="401"/>
      <c r="J3529" s="385"/>
      <c r="K3529" s="388" t="str">
        <f>IFERROR((IF((I3540+J3540)&gt;12000*E3540,ROUNDUP(12000*E3540*I3540/(I3540+J3540),0),"")),"")</f>
        <v/>
      </c>
      <c r="L3529" s="388"/>
      <c r="M3529" s="391" t="str">
        <f>IFERROR((IF((I3540+J3540)&gt;12000*E3540,ROUNDUP(12000*E3540*J3540/(I3540+J3540),0),"")),"")</f>
        <v/>
      </c>
      <c r="N3529" s="392"/>
      <c r="O3529" s="351" t="str">
        <f>IF(AND(I3540="",K3529=""),"",MIN(I3540,K3529)+K3536)</f>
        <v/>
      </c>
      <c r="P3529" s="352"/>
      <c r="Q3529" s="355" t="str">
        <f>IF(AND(J3540="",M3529=""),"",MIN(J3540,M3529)+M3536)</f>
        <v/>
      </c>
      <c r="R3529" s="356"/>
    </row>
    <row r="3530" spans="1:22" ht="15.75" customHeight="1">
      <c r="A3530" s="313"/>
      <c r="B3530" s="398"/>
      <c r="C3530" s="341"/>
      <c r="D3530" s="313"/>
      <c r="E3530" s="313"/>
      <c r="F3530" s="315"/>
      <c r="G3530" s="349"/>
      <c r="H3530" s="385"/>
      <c r="I3530" s="401"/>
      <c r="J3530" s="385"/>
      <c r="K3530" s="389"/>
      <c r="L3530" s="389"/>
      <c r="M3530" s="393"/>
      <c r="N3530" s="394"/>
      <c r="O3530" s="353"/>
      <c r="P3530" s="353"/>
      <c r="Q3530" s="357"/>
      <c r="R3530" s="358"/>
    </row>
    <row r="3531" spans="1:22" ht="19.5" customHeight="1" thickBot="1">
      <c r="A3531" s="313"/>
      <c r="B3531" s="398"/>
      <c r="C3531" s="341"/>
      <c r="D3531" s="314"/>
      <c r="E3531" s="314"/>
      <c r="F3531" s="316"/>
      <c r="G3531" s="350"/>
      <c r="H3531" s="386"/>
      <c r="I3531" s="402"/>
      <c r="J3531" s="386"/>
      <c r="K3531" s="389"/>
      <c r="L3531" s="389"/>
      <c r="M3531" s="393"/>
      <c r="N3531" s="394"/>
      <c r="O3531" s="353"/>
      <c r="P3531" s="353"/>
      <c r="Q3531" s="357"/>
      <c r="R3531" s="358"/>
    </row>
    <row r="3532" spans="1:22" ht="45" customHeight="1">
      <c r="A3532" s="313"/>
      <c r="B3532" s="398"/>
      <c r="C3532" s="25" t="s">
        <v>66</v>
      </c>
      <c r="D3532" s="361" t="str">
        <f>IF('様式第６号(2)'!T489="","",'様式第６号(2)'!T489)</f>
        <v/>
      </c>
      <c r="E3532" s="361" t="str">
        <f>IF('様式第６号(3)'!W482="","",'様式第６号(3)'!W482)</f>
        <v/>
      </c>
      <c r="F3532" s="363" t="str">
        <f>IF(OR(D3532="",E3532=""),"",D3532+E3532)</f>
        <v/>
      </c>
      <c r="G3532" s="365" t="str">
        <f>IF(F3532&lt;=F3540,D3532,"")</f>
        <v/>
      </c>
      <c r="H3532" s="367" t="str">
        <f>IF(F3532&lt;=F3540,E3532,"")</f>
        <v/>
      </c>
      <c r="I3532" s="369" t="str">
        <f>IF('様式第６号(2)'!V489="","",'様式第６号(2)'!V489)</f>
        <v/>
      </c>
      <c r="J3532" s="371" t="str">
        <f>IF('様式第６号(3)'!P482="","",'様式第６号(3)'!P482)</f>
        <v/>
      </c>
      <c r="K3532" s="389"/>
      <c r="L3532" s="389"/>
      <c r="M3532" s="393"/>
      <c r="N3532" s="394"/>
      <c r="O3532" s="353"/>
      <c r="P3532" s="353"/>
      <c r="Q3532" s="357"/>
      <c r="R3532" s="358"/>
    </row>
    <row r="3533" spans="1:22" ht="19.5" customHeight="1" thickBot="1">
      <c r="A3533" s="313"/>
      <c r="B3533" s="398"/>
      <c r="C3533" s="340"/>
      <c r="D3533" s="362"/>
      <c r="E3533" s="362"/>
      <c r="F3533" s="364"/>
      <c r="G3533" s="366"/>
      <c r="H3533" s="368"/>
      <c r="I3533" s="370"/>
      <c r="J3533" s="372"/>
      <c r="K3533" s="390"/>
      <c r="L3533" s="390"/>
      <c r="M3533" s="395"/>
      <c r="N3533" s="396"/>
      <c r="O3533" s="354"/>
      <c r="P3533" s="354"/>
      <c r="Q3533" s="359"/>
      <c r="R3533" s="360"/>
    </row>
    <row r="3534" spans="1:22" ht="28.5" customHeight="1" thickBot="1">
      <c r="A3534" s="313"/>
      <c r="B3534" s="398"/>
      <c r="C3534" s="341"/>
      <c r="D3534" s="12" t="s">
        <v>11</v>
      </c>
      <c r="E3534" s="12" t="s">
        <v>12</v>
      </c>
      <c r="F3534" s="26" t="s">
        <v>13</v>
      </c>
      <c r="G3534" s="334" t="s">
        <v>67</v>
      </c>
      <c r="H3534" s="335"/>
      <c r="I3534" s="42" t="s">
        <v>68</v>
      </c>
      <c r="J3534" s="27" t="s">
        <v>69</v>
      </c>
      <c r="K3534" s="342" t="s">
        <v>70</v>
      </c>
      <c r="L3534" s="342"/>
      <c r="M3534" s="342"/>
      <c r="N3534" s="335"/>
    </row>
    <row r="3535" spans="1:22" ht="41.25" customHeight="1" thickBot="1">
      <c r="A3535" s="313"/>
      <c r="B3535" s="343" t="str">
        <f>IF('様式第６号(2)'!D489="","",'様式第６号(2)'!D489)</f>
        <v/>
      </c>
      <c r="C3535" s="341"/>
      <c r="D3535" s="313" t="s">
        <v>71</v>
      </c>
      <c r="E3535" s="313" t="s">
        <v>72</v>
      </c>
      <c r="F3535" s="315" t="s">
        <v>73</v>
      </c>
      <c r="G3535" s="42" t="s">
        <v>74</v>
      </c>
      <c r="H3535" s="27" t="s">
        <v>75</v>
      </c>
      <c r="I3535" s="42" t="s">
        <v>74</v>
      </c>
      <c r="J3535" s="27" t="s">
        <v>75</v>
      </c>
      <c r="K3535" s="345" t="s">
        <v>57</v>
      </c>
      <c r="L3535" s="346"/>
      <c r="M3535" s="347" t="s">
        <v>76</v>
      </c>
      <c r="N3535" s="346"/>
      <c r="O3535" s="28"/>
      <c r="P3535" s="4"/>
      <c r="Q3535" s="4"/>
    </row>
    <row r="3536" spans="1:22" ht="18.75" customHeight="1">
      <c r="A3536" s="313"/>
      <c r="B3536" s="343"/>
      <c r="C3536" s="29" t="s">
        <v>78</v>
      </c>
      <c r="D3536" s="313"/>
      <c r="E3536" s="313"/>
      <c r="F3536" s="315"/>
      <c r="G3536" s="348" t="s">
        <v>79</v>
      </c>
      <c r="H3536" s="384" t="s">
        <v>80</v>
      </c>
      <c r="I3536" s="387" t="str">
        <f>IF(E3540="","",MIN(G3532,G3540)+SUM(I3532))</f>
        <v/>
      </c>
      <c r="J3536" s="333" t="str">
        <f>IF(E3540="","",MIN(H3532,H3540)+SUM(J3532))</f>
        <v/>
      </c>
      <c r="K3536" s="373" t="str">
        <f>IF('様式第６号(2)'!AB489="","",'様式第６号(2)'!AB489)</f>
        <v/>
      </c>
      <c r="L3536" s="373"/>
      <c r="M3536" s="375" t="str">
        <f>IF('様式第６号(3)'!V482="","",'様式第６号(3)'!V482)</f>
        <v/>
      </c>
      <c r="N3536" s="376"/>
      <c r="P3536" s="4"/>
      <c r="Q3536" s="4"/>
    </row>
    <row r="3537" spans="1:22" ht="19.5" customHeight="1" thickBot="1">
      <c r="A3537" s="313"/>
      <c r="B3537" s="343"/>
      <c r="C3537" s="379" t="str">
        <f>IFERROR(C3533/C3529,"")</f>
        <v/>
      </c>
      <c r="D3537" s="313"/>
      <c r="E3537" s="313"/>
      <c r="F3537" s="315"/>
      <c r="G3537" s="349"/>
      <c r="H3537" s="385"/>
      <c r="I3537" s="328"/>
      <c r="J3537" s="330"/>
      <c r="K3537" s="373"/>
      <c r="L3537" s="373"/>
      <c r="M3537" s="375"/>
      <c r="N3537" s="376"/>
      <c r="P3537" s="4"/>
      <c r="Q3537" s="4"/>
    </row>
    <row r="3538" spans="1:22" ht="15.75" customHeight="1">
      <c r="A3538" s="313"/>
      <c r="B3538" s="343"/>
      <c r="C3538" s="380"/>
      <c r="D3538" s="313"/>
      <c r="E3538" s="313"/>
      <c r="F3538" s="315"/>
      <c r="G3538" s="349"/>
      <c r="H3538" s="385"/>
      <c r="I3538" s="30" t="s">
        <v>35</v>
      </c>
      <c r="J3538" s="31" t="s">
        <v>35</v>
      </c>
      <c r="K3538" s="373"/>
      <c r="L3538" s="373"/>
      <c r="M3538" s="375"/>
      <c r="N3538" s="376"/>
      <c r="P3538" s="4"/>
      <c r="Q3538" s="4"/>
    </row>
    <row r="3539" spans="1:22" ht="18.75" customHeight="1" thickBot="1">
      <c r="A3539" s="313"/>
      <c r="B3539" s="343"/>
      <c r="C3539" s="32" t="s">
        <v>82</v>
      </c>
      <c r="D3539" s="314"/>
      <c r="E3539" s="314"/>
      <c r="F3539" s="316"/>
      <c r="G3539" s="350"/>
      <c r="H3539" s="386"/>
      <c r="I3539" s="54">
        <f>'様式第６号(2)'!$I$18</f>
        <v>0</v>
      </c>
      <c r="J3539" s="55">
        <f>'様式第６号(3)'!$I$18</f>
        <v>0</v>
      </c>
      <c r="K3539" s="373"/>
      <c r="L3539" s="373"/>
      <c r="M3539" s="375"/>
      <c r="N3539" s="376"/>
      <c r="P3539" s="4"/>
      <c r="Q3539" s="4"/>
    </row>
    <row r="3540" spans="1:22" ht="45" customHeight="1">
      <c r="A3540" s="313"/>
      <c r="B3540" s="343"/>
      <c r="C3540" s="379" t="str">
        <f>IF(OR(C3529="",C3533=""),"",IF(AND(C3537&gt;=0.85,C3537&lt;=1.15),"○","×"))</f>
        <v/>
      </c>
      <c r="D3540" s="382" t="str">
        <f>IF(C3529="","",C3529)</f>
        <v/>
      </c>
      <c r="E3540" s="336"/>
      <c r="F3540" s="338" t="str">
        <f>IFERROR(D3540*E3540,"")</f>
        <v/>
      </c>
      <c r="G3540" s="327" t="str">
        <f>IF(F3540&lt;F3532,ROUNDUP(F3540*D3532/ F3532,0),"")</f>
        <v/>
      </c>
      <c r="H3540" s="329" t="str">
        <f>IF(F3540&lt;F3532,ROUNDUP(F3540*E3532/ F3532,0),"")</f>
        <v/>
      </c>
      <c r="I3540" s="331" t="str">
        <f>IFERROR(ROUNDUP(I3536*I3539,0),"")</f>
        <v/>
      </c>
      <c r="J3540" s="333" t="str">
        <f>IFERROR(ROUNDUP(J3536*J3539,0),"")</f>
        <v/>
      </c>
      <c r="K3540" s="373"/>
      <c r="L3540" s="373"/>
      <c r="M3540" s="375"/>
      <c r="N3540" s="376"/>
      <c r="P3540" s="4"/>
      <c r="Q3540" s="4"/>
    </row>
    <row r="3541" spans="1:22" ht="19.5" customHeight="1" thickBot="1">
      <c r="A3541" s="314"/>
      <c r="B3541" s="344"/>
      <c r="C3541" s="381"/>
      <c r="D3541" s="383"/>
      <c r="E3541" s="337"/>
      <c r="F3541" s="339"/>
      <c r="G3541" s="328"/>
      <c r="H3541" s="330"/>
      <c r="I3541" s="332"/>
      <c r="J3541" s="330"/>
      <c r="K3541" s="374"/>
      <c r="L3541" s="374"/>
      <c r="M3541" s="377"/>
      <c r="N3541" s="378"/>
      <c r="P3541" s="33"/>
      <c r="Q3541" s="34"/>
      <c r="R3541" s="34"/>
    </row>
    <row r="3542" spans="1:22" ht="24" customHeight="1" thickBot="1">
      <c r="A3542" s="10" t="s">
        <v>108</v>
      </c>
      <c r="B3542" s="11" t="s">
        <v>84</v>
      </c>
      <c r="C3542" s="12" t="s">
        <v>7</v>
      </c>
      <c r="D3542" s="12" t="s">
        <v>8</v>
      </c>
      <c r="E3542" s="12" t="s">
        <v>9</v>
      </c>
      <c r="F3542" s="13" t="s">
        <v>10</v>
      </c>
      <c r="G3542" s="334" t="s">
        <v>44</v>
      </c>
      <c r="H3542" s="335"/>
      <c r="I3542" s="334" t="s">
        <v>45</v>
      </c>
      <c r="J3542" s="335"/>
      <c r="K3542" s="318" t="s">
        <v>46</v>
      </c>
      <c r="L3542" s="403"/>
      <c r="M3542" s="403"/>
      <c r="N3542" s="319"/>
      <c r="O3542" s="404" t="s">
        <v>47</v>
      </c>
      <c r="P3542" s="404"/>
      <c r="Q3542" s="404"/>
      <c r="R3542" s="346"/>
      <c r="T3542" s="14"/>
      <c r="U3542" s="14"/>
      <c r="V3542" s="14"/>
    </row>
    <row r="3543" spans="1:22" ht="31.5" customHeight="1" thickBot="1">
      <c r="A3543" s="313">
        <v>220</v>
      </c>
      <c r="B3543" s="15" t="s">
        <v>48</v>
      </c>
      <c r="C3543" s="11" t="s">
        <v>49</v>
      </c>
      <c r="D3543" s="313" t="s">
        <v>50</v>
      </c>
      <c r="E3543" s="313" t="s">
        <v>51</v>
      </c>
      <c r="F3543" s="315" t="s">
        <v>52</v>
      </c>
      <c r="G3543" s="16" t="s">
        <v>53</v>
      </c>
      <c r="H3543" s="17" t="s">
        <v>54</v>
      </c>
      <c r="I3543" s="18" t="s">
        <v>53</v>
      </c>
      <c r="J3543" s="17" t="s">
        <v>54</v>
      </c>
      <c r="K3543" s="317" t="s">
        <v>55</v>
      </c>
      <c r="L3543" s="318"/>
      <c r="M3543" s="320" t="s">
        <v>56</v>
      </c>
      <c r="N3543" s="317"/>
      <c r="O3543" s="321" t="s">
        <v>57</v>
      </c>
      <c r="P3543" s="321"/>
      <c r="Q3543" s="323" t="s">
        <v>58</v>
      </c>
      <c r="R3543" s="324"/>
      <c r="T3543" s="19"/>
      <c r="U3543" s="43"/>
      <c r="V3543" s="20"/>
    </row>
    <row r="3544" spans="1:22" ht="24" customHeight="1" thickBot="1">
      <c r="A3544" s="313"/>
      <c r="B3544" s="397" t="str">
        <f>IF('様式第６号(2)'!B491="","",'様式第６号(2)'!B491)</f>
        <v/>
      </c>
      <c r="C3544" s="21" t="s">
        <v>59</v>
      </c>
      <c r="D3544" s="313"/>
      <c r="E3544" s="313"/>
      <c r="F3544" s="315"/>
      <c r="G3544" s="348" t="s">
        <v>60</v>
      </c>
      <c r="H3544" s="399" t="s">
        <v>61</v>
      </c>
      <c r="I3544" s="400" t="s">
        <v>62</v>
      </c>
      <c r="J3544" s="384" t="s">
        <v>63</v>
      </c>
      <c r="K3544" s="319"/>
      <c r="L3544" s="318"/>
      <c r="M3544" s="320"/>
      <c r="N3544" s="317"/>
      <c r="O3544" s="322"/>
      <c r="P3544" s="322"/>
      <c r="Q3544" s="325"/>
      <c r="R3544" s="326"/>
    </row>
    <row r="3545" spans="1:22" ht="17.25" customHeight="1">
      <c r="A3545" s="313"/>
      <c r="B3545" s="398"/>
      <c r="C3545" s="340"/>
      <c r="D3545" s="313"/>
      <c r="E3545" s="313"/>
      <c r="F3545" s="315"/>
      <c r="G3545" s="349"/>
      <c r="H3545" s="385"/>
      <c r="I3545" s="401"/>
      <c r="J3545" s="385"/>
      <c r="K3545" s="388" t="str">
        <f>IFERROR((IF((I3556+J3556)&gt;12000*E3556,ROUNDUP(12000*E3556*I3556/(I3556+J3556),0),"")),"")</f>
        <v/>
      </c>
      <c r="L3545" s="388"/>
      <c r="M3545" s="391" t="str">
        <f>IFERROR((IF((I3556+J3556)&gt;12000*E3556,ROUNDUP(12000*E3556*J3556/(I3556+J3556),0),"")),"")</f>
        <v/>
      </c>
      <c r="N3545" s="392"/>
      <c r="O3545" s="351" t="str">
        <f>IF(AND(I3556="",K3545=""),"",MIN(I3556,K3545)+K3552)</f>
        <v/>
      </c>
      <c r="P3545" s="352"/>
      <c r="Q3545" s="355" t="str">
        <f>IF(AND(J3556="",M3545=""),"",MIN(J3556,M3545)+M3552)</f>
        <v/>
      </c>
      <c r="R3545" s="356"/>
    </row>
    <row r="3546" spans="1:22" ht="15.75" customHeight="1">
      <c r="A3546" s="313"/>
      <c r="B3546" s="398"/>
      <c r="C3546" s="341"/>
      <c r="D3546" s="313"/>
      <c r="E3546" s="313"/>
      <c r="F3546" s="315"/>
      <c r="G3546" s="349"/>
      <c r="H3546" s="385"/>
      <c r="I3546" s="401"/>
      <c r="J3546" s="385"/>
      <c r="K3546" s="389"/>
      <c r="L3546" s="389"/>
      <c r="M3546" s="393"/>
      <c r="N3546" s="394"/>
      <c r="O3546" s="353"/>
      <c r="P3546" s="353"/>
      <c r="Q3546" s="357"/>
      <c r="R3546" s="358"/>
    </row>
    <row r="3547" spans="1:22" ht="19.5" customHeight="1" thickBot="1">
      <c r="A3547" s="313"/>
      <c r="B3547" s="398"/>
      <c r="C3547" s="341"/>
      <c r="D3547" s="314"/>
      <c r="E3547" s="314"/>
      <c r="F3547" s="316"/>
      <c r="G3547" s="350"/>
      <c r="H3547" s="386"/>
      <c r="I3547" s="402"/>
      <c r="J3547" s="386"/>
      <c r="K3547" s="389"/>
      <c r="L3547" s="389"/>
      <c r="M3547" s="393"/>
      <c r="N3547" s="394"/>
      <c r="O3547" s="353"/>
      <c r="P3547" s="353"/>
      <c r="Q3547" s="357"/>
      <c r="R3547" s="358"/>
    </row>
    <row r="3548" spans="1:22" ht="45" customHeight="1">
      <c r="A3548" s="313"/>
      <c r="B3548" s="398"/>
      <c r="C3548" s="25" t="s">
        <v>66</v>
      </c>
      <c r="D3548" s="361" t="str">
        <f>IF('様式第６号(2)'!T491="","",'様式第６号(2)'!T491)</f>
        <v/>
      </c>
      <c r="E3548" s="361" t="str">
        <f>IF('様式第６号(3)'!W484="","",'様式第６号(3)'!W484)</f>
        <v/>
      </c>
      <c r="F3548" s="363" t="str">
        <f>IF(OR(D3548="",E3548=""),"",D3548+E3548)</f>
        <v/>
      </c>
      <c r="G3548" s="365" t="str">
        <f>IF(F3548&lt;=F3556,D3548,"")</f>
        <v/>
      </c>
      <c r="H3548" s="367" t="str">
        <f>IF(F3548&lt;=F3556,E3548,"")</f>
        <v/>
      </c>
      <c r="I3548" s="369" t="str">
        <f>IF('様式第６号(2)'!V491="","",'様式第６号(2)'!V491)</f>
        <v/>
      </c>
      <c r="J3548" s="371" t="str">
        <f>IF('様式第６号(3)'!P484="","",'様式第６号(3)'!P484)</f>
        <v/>
      </c>
      <c r="K3548" s="389"/>
      <c r="L3548" s="389"/>
      <c r="M3548" s="393"/>
      <c r="N3548" s="394"/>
      <c r="O3548" s="353"/>
      <c r="P3548" s="353"/>
      <c r="Q3548" s="357"/>
      <c r="R3548" s="358"/>
    </row>
    <row r="3549" spans="1:22" ht="19.5" customHeight="1" thickBot="1">
      <c r="A3549" s="313"/>
      <c r="B3549" s="398"/>
      <c r="C3549" s="340"/>
      <c r="D3549" s="362"/>
      <c r="E3549" s="362"/>
      <c r="F3549" s="364"/>
      <c r="G3549" s="366"/>
      <c r="H3549" s="368"/>
      <c r="I3549" s="370"/>
      <c r="J3549" s="372"/>
      <c r="K3549" s="390"/>
      <c r="L3549" s="390"/>
      <c r="M3549" s="395"/>
      <c r="N3549" s="396"/>
      <c r="O3549" s="354"/>
      <c r="P3549" s="354"/>
      <c r="Q3549" s="359"/>
      <c r="R3549" s="360"/>
    </row>
    <row r="3550" spans="1:22" ht="28.5" customHeight="1" thickBot="1">
      <c r="A3550" s="313"/>
      <c r="B3550" s="398"/>
      <c r="C3550" s="341"/>
      <c r="D3550" s="12" t="s">
        <v>11</v>
      </c>
      <c r="E3550" s="12" t="s">
        <v>12</v>
      </c>
      <c r="F3550" s="26" t="s">
        <v>13</v>
      </c>
      <c r="G3550" s="334" t="s">
        <v>67</v>
      </c>
      <c r="H3550" s="335"/>
      <c r="I3550" s="42" t="s">
        <v>68</v>
      </c>
      <c r="J3550" s="27" t="s">
        <v>69</v>
      </c>
      <c r="K3550" s="342" t="s">
        <v>70</v>
      </c>
      <c r="L3550" s="342"/>
      <c r="M3550" s="342"/>
      <c r="N3550" s="335"/>
    </row>
    <row r="3551" spans="1:22" ht="41.25" customHeight="1" thickBot="1">
      <c r="A3551" s="313"/>
      <c r="B3551" s="343" t="str">
        <f>IF('様式第６号(2)'!D491="","",'様式第６号(2)'!D491)</f>
        <v/>
      </c>
      <c r="C3551" s="341"/>
      <c r="D3551" s="313" t="s">
        <v>71</v>
      </c>
      <c r="E3551" s="313" t="s">
        <v>72</v>
      </c>
      <c r="F3551" s="315" t="s">
        <v>73</v>
      </c>
      <c r="G3551" s="42" t="s">
        <v>74</v>
      </c>
      <c r="H3551" s="27" t="s">
        <v>75</v>
      </c>
      <c r="I3551" s="42" t="s">
        <v>74</v>
      </c>
      <c r="J3551" s="27" t="s">
        <v>75</v>
      </c>
      <c r="K3551" s="345" t="s">
        <v>57</v>
      </c>
      <c r="L3551" s="346"/>
      <c r="M3551" s="347" t="s">
        <v>76</v>
      </c>
      <c r="N3551" s="346"/>
      <c r="O3551" s="28"/>
      <c r="P3551" s="4"/>
      <c r="Q3551" s="4"/>
      <c r="T3551" s="3"/>
      <c r="U3551" s="3"/>
      <c r="V3551" s="3"/>
    </row>
    <row r="3552" spans="1:22" ht="18.75" customHeight="1">
      <c r="A3552" s="313"/>
      <c r="B3552" s="343"/>
      <c r="C3552" s="29" t="s">
        <v>78</v>
      </c>
      <c r="D3552" s="313"/>
      <c r="E3552" s="313"/>
      <c r="F3552" s="315"/>
      <c r="G3552" s="348" t="s">
        <v>79</v>
      </c>
      <c r="H3552" s="384" t="s">
        <v>80</v>
      </c>
      <c r="I3552" s="387" t="str">
        <f>IF(E3556="","",MIN(G3548,G3556)+SUM(I3548))</f>
        <v/>
      </c>
      <c r="J3552" s="333" t="str">
        <f>IF(E3556="","",MIN(H3548,H3556)+SUM(J3548))</f>
        <v/>
      </c>
      <c r="K3552" s="373" t="str">
        <f>IF('様式第６号(2)'!AB491="","",'様式第６号(2)'!AB491)</f>
        <v/>
      </c>
      <c r="L3552" s="373"/>
      <c r="M3552" s="375" t="str">
        <f>IF('様式第６号(3)'!V484="","",'様式第６号(3)'!V484)</f>
        <v/>
      </c>
      <c r="N3552" s="376"/>
      <c r="P3552" s="4"/>
      <c r="Q3552" s="4"/>
      <c r="T3552" s="3"/>
      <c r="U3552" s="3"/>
      <c r="V3552" s="3"/>
    </row>
    <row r="3553" spans="1:22" ht="19.5" customHeight="1" thickBot="1">
      <c r="A3553" s="313"/>
      <c r="B3553" s="343"/>
      <c r="C3553" s="379" t="str">
        <f>IFERROR(C3549/C3545,"")</f>
        <v/>
      </c>
      <c r="D3553" s="313"/>
      <c r="E3553" s="313"/>
      <c r="F3553" s="315"/>
      <c r="G3553" s="349"/>
      <c r="H3553" s="385"/>
      <c r="I3553" s="328"/>
      <c r="J3553" s="330"/>
      <c r="K3553" s="373"/>
      <c r="L3553" s="373"/>
      <c r="M3553" s="375"/>
      <c r="N3553" s="376"/>
      <c r="P3553" s="4"/>
      <c r="Q3553" s="4"/>
      <c r="T3553" s="3"/>
      <c r="U3553" s="3"/>
      <c r="V3553" s="3"/>
    </row>
    <row r="3554" spans="1:22" ht="15.75" customHeight="1">
      <c r="A3554" s="313"/>
      <c r="B3554" s="343"/>
      <c r="C3554" s="380"/>
      <c r="D3554" s="313"/>
      <c r="E3554" s="313"/>
      <c r="F3554" s="315"/>
      <c r="G3554" s="349"/>
      <c r="H3554" s="385"/>
      <c r="I3554" s="30" t="s">
        <v>35</v>
      </c>
      <c r="J3554" s="31" t="s">
        <v>35</v>
      </c>
      <c r="K3554" s="373"/>
      <c r="L3554" s="373"/>
      <c r="M3554" s="375"/>
      <c r="N3554" s="376"/>
      <c r="P3554" s="4"/>
      <c r="Q3554" s="4"/>
      <c r="T3554" s="3"/>
      <c r="U3554" s="3"/>
      <c r="V3554" s="3"/>
    </row>
    <row r="3555" spans="1:22" ht="18.75" customHeight="1" thickBot="1">
      <c r="A3555" s="313"/>
      <c r="B3555" s="343"/>
      <c r="C3555" s="32" t="s">
        <v>82</v>
      </c>
      <c r="D3555" s="314"/>
      <c r="E3555" s="314"/>
      <c r="F3555" s="316"/>
      <c r="G3555" s="350"/>
      <c r="H3555" s="386"/>
      <c r="I3555" s="54">
        <f>'様式第６号(2)'!$I$18</f>
        <v>0</v>
      </c>
      <c r="J3555" s="55">
        <f>'様式第６号(3)'!$I$18</f>
        <v>0</v>
      </c>
      <c r="K3555" s="373"/>
      <c r="L3555" s="373"/>
      <c r="M3555" s="375"/>
      <c r="N3555" s="376"/>
      <c r="P3555" s="4"/>
      <c r="Q3555" s="4"/>
      <c r="T3555" s="3"/>
      <c r="U3555" s="3"/>
      <c r="V3555" s="3"/>
    </row>
    <row r="3556" spans="1:22" ht="45" customHeight="1">
      <c r="A3556" s="313"/>
      <c r="B3556" s="343"/>
      <c r="C3556" s="379" t="str">
        <f>IF(OR(C3545="",C3549=""),"",IF(AND(C3553&gt;=0.85,C3553&lt;=1.15),"○","×"))</f>
        <v/>
      </c>
      <c r="D3556" s="382" t="str">
        <f>IF(C3545="","",C3545)</f>
        <v/>
      </c>
      <c r="E3556" s="336"/>
      <c r="F3556" s="338" t="str">
        <f>IFERROR(D3556*E3556,"")</f>
        <v/>
      </c>
      <c r="G3556" s="327" t="str">
        <f>IF(F3556&lt;F3548,ROUNDUP(F3556*D3548/ F3548,0),"")</f>
        <v/>
      </c>
      <c r="H3556" s="329" t="str">
        <f>IF(F3556&lt;F3548,ROUNDUP(F3556*E3548/ F3548,0),"")</f>
        <v/>
      </c>
      <c r="I3556" s="331" t="str">
        <f>IFERROR(ROUNDUP(I3552*I3555,0),"")</f>
        <v/>
      </c>
      <c r="J3556" s="333" t="str">
        <f>IFERROR(ROUNDUP(J3552*J3555,0),"")</f>
        <v/>
      </c>
      <c r="K3556" s="373"/>
      <c r="L3556" s="373"/>
      <c r="M3556" s="375"/>
      <c r="N3556" s="376"/>
      <c r="P3556" s="4"/>
      <c r="Q3556" s="4"/>
      <c r="T3556" s="3"/>
      <c r="U3556" s="3"/>
      <c r="V3556" s="3"/>
    </row>
    <row r="3557" spans="1:22" ht="19.5" customHeight="1" thickBot="1">
      <c r="A3557" s="314"/>
      <c r="B3557" s="344"/>
      <c r="C3557" s="381"/>
      <c r="D3557" s="383"/>
      <c r="E3557" s="337"/>
      <c r="F3557" s="339"/>
      <c r="G3557" s="328"/>
      <c r="H3557" s="330"/>
      <c r="I3557" s="332"/>
      <c r="J3557" s="330"/>
      <c r="K3557" s="374"/>
      <c r="L3557" s="374"/>
      <c r="M3557" s="377"/>
      <c r="N3557" s="378"/>
      <c r="P3557" s="33"/>
      <c r="Q3557" s="34"/>
      <c r="R3557" s="34"/>
    </row>
    <row r="3558" spans="1:22" ht="24" customHeight="1" thickBot="1">
      <c r="A3558" s="10" t="s">
        <v>108</v>
      </c>
      <c r="B3558" s="11" t="s">
        <v>84</v>
      </c>
      <c r="C3558" s="12" t="s">
        <v>7</v>
      </c>
      <c r="D3558" s="12" t="s">
        <v>8</v>
      </c>
      <c r="E3558" s="12" t="s">
        <v>9</v>
      </c>
      <c r="F3558" s="13" t="s">
        <v>10</v>
      </c>
      <c r="G3558" s="334" t="s">
        <v>44</v>
      </c>
      <c r="H3558" s="335"/>
      <c r="I3558" s="334" t="s">
        <v>45</v>
      </c>
      <c r="J3558" s="335"/>
      <c r="K3558" s="318" t="s">
        <v>46</v>
      </c>
      <c r="L3558" s="403"/>
      <c r="M3558" s="403"/>
      <c r="N3558" s="319"/>
      <c r="O3558" s="404" t="s">
        <v>47</v>
      </c>
      <c r="P3558" s="404"/>
      <c r="Q3558" s="404"/>
      <c r="R3558" s="346"/>
      <c r="T3558" s="14"/>
      <c r="U3558" s="14"/>
      <c r="V3558" s="14"/>
    </row>
    <row r="3559" spans="1:22" ht="31.5" customHeight="1" thickBot="1">
      <c r="A3559" s="313">
        <v>221</v>
      </c>
      <c r="B3559" s="15" t="s">
        <v>48</v>
      </c>
      <c r="C3559" s="11" t="s">
        <v>49</v>
      </c>
      <c r="D3559" s="313" t="s">
        <v>50</v>
      </c>
      <c r="E3559" s="313" t="s">
        <v>51</v>
      </c>
      <c r="F3559" s="315" t="s">
        <v>52</v>
      </c>
      <c r="G3559" s="16" t="s">
        <v>53</v>
      </c>
      <c r="H3559" s="17" t="s">
        <v>54</v>
      </c>
      <c r="I3559" s="18" t="s">
        <v>53</v>
      </c>
      <c r="J3559" s="17" t="s">
        <v>54</v>
      </c>
      <c r="K3559" s="317" t="s">
        <v>55</v>
      </c>
      <c r="L3559" s="318"/>
      <c r="M3559" s="320" t="s">
        <v>56</v>
      </c>
      <c r="N3559" s="317"/>
      <c r="O3559" s="321" t="s">
        <v>57</v>
      </c>
      <c r="P3559" s="321"/>
      <c r="Q3559" s="323" t="s">
        <v>58</v>
      </c>
      <c r="R3559" s="324"/>
      <c r="T3559" s="19"/>
      <c r="U3559" s="43"/>
      <c r="V3559" s="20"/>
    </row>
    <row r="3560" spans="1:22" ht="24" customHeight="1" thickBot="1">
      <c r="A3560" s="313"/>
      <c r="B3560" s="397" t="str">
        <f>IF('様式第６号(2)'!B493="","",'様式第６号(2)'!B493)</f>
        <v/>
      </c>
      <c r="C3560" s="21" t="s">
        <v>59</v>
      </c>
      <c r="D3560" s="313"/>
      <c r="E3560" s="313"/>
      <c r="F3560" s="315"/>
      <c r="G3560" s="348" t="s">
        <v>60</v>
      </c>
      <c r="H3560" s="399" t="s">
        <v>61</v>
      </c>
      <c r="I3560" s="400" t="s">
        <v>62</v>
      </c>
      <c r="J3560" s="384" t="s">
        <v>63</v>
      </c>
      <c r="K3560" s="319"/>
      <c r="L3560" s="318"/>
      <c r="M3560" s="320"/>
      <c r="N3560" s="317"/>
      <c r="O3560" s="322"/>
      <c r="P3560" s="322"/>
      <c r="Q3560" s="325"/>
      <c r="R3560" s="326"/>
    </row>
    <row r="3561" spans="1:22" ht="17.25" customHeight="1">
      <c r="A3561" s="313"/>
      <c r="B3561" s="398"/>
      <c r="C3561" s="340"/>
      <c r="D3561" s="313"/>
      <c r="E3561" s="313"/>
      <c r="F3561" s="315"/>
      <c r="G3561" s="349"/>
      <c r="H3561" s="385"/>
      <c r="I3561" s="401"/>
      <c r="J3561" s="385"/>
      <c r="K3561" s="388" t="str">
        <f>IFERROR((IF((I3572+J3572)&gt;12000*E3572,ROUNDUP(12000*E3572*I3572/(I3572+J3572),0),"")),"")</f>
        <v/>
      </c>
      <c r="L3561" s="388"/>
      <c r="M3561" s="391" t="str">
        <f>IFERROR((IF((I3572+J3572)&gt;12000*E3572,ROUNDUP(12000*E3572*J3572/(I3572+J3572),0),"")),"")</f>
        <v/>
      </c>
      <c r="N3561" s="392"/>
      <c r="O3561" s="351" t="str">
        <f>IF(AND(I3572="",K3561=""),"",MIN(I3572,K3561)+K3568)</f>
        <v/>
      </c>
      <c r="P3561" s="352"/>
      <c r="Q3561" s="355" t="str">
        <f>IF(AND(J3572="",M3561=""),"",MIN(J3572,M3561)+M3568)</f>
        <v/>
      </c>
      <c r="R3561" s="356"/>
    </row>
    <row r="3562" spans="1:22" ht="15.75" customHeight="1">
      <c r="A3562" s="313"/>
      <c r="B3562" s="398"/>
      <c r="C3562" s="341"/>
      <c r="D3562" s="313"/>
      <c r="E3562" s="313"/>
      <c r="F3562" s="315"/>
      <c r="G3562" s="349"/>
      <c r="H3562" s="385"/>
      <c r="I3562" s="401"/>
      <c r="J3562" s="385"/>
      <c r="K3562" s="389"/>
      <c r="L3562" s="389"/>
      <c r="M3562" s="393"/>
      <c r="N3562" s="394"/>
      <c r="O3562" s="353"/>
      <c r="P3562" s="353"/>
      <c r="Q3562" s="357"/>
      <c r="R3562" s="358"/>
    </row>
    <row r="3563" spans="1:22" ht="19.5" customHeight="1" thickBot="1">
      <c r="A3563" s="313"/>
      <c r="B3563" s="398"/>
      <c r="C3563" s="341"/>
      <c r="D3563" s="314"/>
      <c r="E3563" s="314"/>
      <c r="F3563" s="316"/>
      <c r="G3563" s="350"/>
      <c r="H3563" s="386"/>
      <c r="I3563" s="402"/>
      <c r="J3563" s="386"/>
      <c r="K3563" s="389"/>
      <c r="L3563" s="389"/>
      <c r="M3563" s="393"/>
      <c r="N3563" s="394"/>
      <c r="O3563" s="353"/>
      <c r="P3563" s="353"/>
      <c r="Q3563" s="357"/>
      <c r="R3563" s="358"/>
    </row>
    <row r="3564" spans="1:22" ht="45" customHeight="1">
      <c r="A3564" s="313"/>
      <c r="B3564" s="398"/>
      <c r="C3564" s="25" t="s">
        <v>66</v>
      </c>
      <c r="D3564" s="361" t="str">
        <f>IF('様式第６号(2)'!T493="","",'様式第６号(2)'!T493)</f>
        <v/>
      </c>
      <c r="E3564" s="361" t="str">
        <f>IF('様式第６号(3)'!W486="","",'様式第６号(3)'!W486)</f>
        <v/>
      </c>
      <c r="F3564" s="363" t="str">
        <f>IF(OR(D3564="",E3564=""),"",D3564+E3564)</f>
        <v/>
      </c>
      <c r="G3564" s="365" t="str">
        <f>IF(F3564&lt;=F3572,D3564,"")</f>
        <v/>
      </c>
      <c r="H3564" s="367" t="str">
        <f>IF(F3564&lt;=F3572,E3564,"")</f>
        <v/>
      </c>
      <c r="I3564" s="369" t="str">
        <f>IF('様式第６号(2)'!V493="","",'様式第６号(2)'!V493)</f>
        <v/>
      </c>
      <c r="J3564" s="371" t="str">
        <f>IF('様式第６号(3)'!P486="","",'様式第６号(3)'!P486)</f>
        <v/>
      </c>
      <c r="K3564" s="389"/>
      <c r="L3564" s="389"/>
      <c r="M3564" s="393"/>
      <c r="N3564" s="394"/>
      <c r="O3564" s="353"/>
      <c r="P3564" s="353"/>
      <c r="Q3564" s="357"/>
      <c r="R3564" s="358"/>
    </row>
    <row r="3565" spans="1:22" ht="19.5" customHeight="1" thickBot="1">
      <c r="A3565" s="313"/>
      <c r="B3565" s="398"/>
      <c r="C3565" s="340"/>
      <c r="D3565" s="362"/>
      <c r="E3565" s="362"/>
      <c r="F3565" s="364"/>
      <c r="G3565" s="366"/>
      <c r="H3565" s="368"/>
      <c r="I3565" s="370"/>
      <c r="J3565" s="372"/>
      <c r="K3565" s="390"/>
      <c r="L3565" s="390"/>
      <c r="M3565" s="395"/>
      <c r="N3565" s="396"/>
      <c r="O3565" s="354"/>
      <c r="P3565" s="354"/>
      <c r="Q3565" s="359"/>
      <c r="R3565" s="360"/>
    </row>
    <row r="3566" spans="1:22" ht="28.5" customHeight="1" thickBot="1">
      <c r="A3566" s="313"/>
      <c r="B3566" s="398"/>
      <c r="C3566" s="341"/>
      <c r="D3566" s="12" t="s">
        <v>11</v>
      </c>
      <c r="E3566" s="12" t="s">
        <v>12</v>
      </c>
      <c r="F3566" s="26" t="s">
        <v>13</v>
      </c>
      <c r="G3566" s="334" t="s">
        <v>67</v>
      </c>
      <c r="H3566" s="335"/>
      <c r="I3566" s="42" t="s">
        <v>68</v>
      </c>
      <c r="J3566" s="27" t="s">
        <v>69</v>
      </c>
      <c r="K3566" s="342" t="s">
        <v>70</v>
      </c>
      <c r="L3566" s="342"/>
      <c r="M3566" s="342"/>
      <c r="N3566" s="335"/>
    </row>
    <row r="3567" spans="1:22" ht="41.25" customHeight="1" thickBot="1">
      <c r="A3567" s="313"/>
      <c r="B3567" s="343" t="str">
        <f>IF('様式第６号(2)'!D493="","",'様式第６号(2)'!D493)</f>
        <v/>
      </c>
      <c r="C3567" s="341"/>
      <c r="D3567" s="313" t="s">
        <v>71</v>
      </c>
      <c r="E3567" s="313" t="s">
        <v>72</v>
      </c>
      <c r="F3567" s="315" t="s">
        <v>73</v>
      </c>
      <c r="G3567" s="42" t="s">
        <v>74</v>
      </c>
      <c r="H3567" s="27" t="s">
        <v>75</v>
      </c>
      <c r="I3567" s="42" t="s">
        <v>74</v>
      </c>
      <c r="J3567" s="27" t="s">
        <v>75</v>
      </c>
      <c r="K3567" s="345" t="s">
        <v>57</v>
      </c>
      <c r="L3567" s="346"/>
      <c r="M3567" s="347" t="s">
        <v>76</v>
      </c>
      <c r="N3567" s="346"/>
      <c r="O3567" s="28"/>
      <c r="P3567" s="4"/>
      <c r="Q3567" s="4"/>
    </row>
    <row r="3568" spans="1:22" ht="18.75" customHeight="1">
      <c r="A3568" s="313"/>
      <c r="B3568" s="343"/>
      <c r="C3568" s="29" t="s">
        <v>78</v>
      </c>
      <c r="D3568" s="313"/>
      <c r="E3568" s="313"/>
      <c r="F3568" s="315"/>
      <c r="G3568" s="348" t="s">
        <v>79</v>
      </c>
      <c r="H3568" s="384" t="s">
        <v>80</v>
      </c>
      <c r="I3568" s="387" t="str">
        <f>IF(E3572="","",MIN(G3564,G3572)+SUM(I3564))</f>
        <v/>
      </c>
      <c r="J3568" s="333" t="str">
        <f>IF(E3572="","",MIN(H3564,H3572)+SUM(J3564))</f>
        <v/>
      </c>
      <c r="K3568" s="373" t="str">
        <f>IF('様式第６号(2)'!AB493="","",'様式第６号(2)'!AB493)</f>
        <v/>
      </c>
      <c r="L3568" s="373"/>
      <c r="M3568" s="375" t="str">
        <f>IF('様式第６号(3)'!V486="","",'様式第６号(3)'!V486)</f>
        <v/>
      </c>
      <c r="N3568" s="376"/>
      <c r="P3568" s="4"/>
      <c r="Q3568" s="4"/>
    </row>
    <row r="3569" spans="1:22" ht="19.5" customHeight="1" thickBot="1">
      <c r="A3569" s="313"/>
      <c r="B3569" s="343"/>
      <c r="C3569" s="379" t="str">
        <f>IFERROR(C3565/C3561,"")</f>
        <v/>
      </c>
      <c r="D3569" s="313"/>
      <c r="E3569" s="313"/>
      <c r="F3569" s="315"/>
      <c r="G3569" s="349"/>
      <c r="H3569" s="385"/>
      <c r="I3569" s="328"/>
      <c r="J3569" s="330"/>
      <c r="K3569" s="373"/>
      <c r="L3569" s="373"/>
      <c r="M3569" s="375"/>
      <c r="N3569" s="376"/>
      <c r="P3569" s="4"/>
      <c r="Q3569" s="4"/>
    </row>
    <row r="3570" spans="1:22" ht="15.75" customHeight="1">
      <c r="A3570" s="313"/>
      <c r="B3570" s="343"/>
      <c r="C3570" s="380"/>
      <c r="D3570" s="313"/>
      <c r="E3570" s="313"/>
      <c r="F3570" s="315"/>
      <c r="G3570" s="349"/>
      <c r="H3570" s="385"/>
      <c r="I3570" s="30" t="s">
        <v>35</v>
      </c>
      <c r="J3570" s="31" t="s">
        <v>35</v>
      </c>
      <c r="K3570" s="373"/>
      <c r="L3570" s="373"/>
      <c r="M3570" s="375"/>
      <c r="N3570" s="376"/>
      <c r="P3570" s="4"/>
      <c r="Q3570" s="4"/>
    </row>
    <row r="3571" spans="1:22" ht="18.75" customHeight="1" thickBot="1">
      <c r="A3571" s="313"/>
      <c r="B3571" s="343"/>
      <c r="C3571" s="32" t="s">
        <v>82</v>
      </c>
      <c r="D3571" s="314"/>
      <c r="E3571" s="314"/>
      <c r="F3571" s="316"/>
      <c r="G3571" s="350"/>
      <c r="H3571" s="386"/>
      <c r="I3571" s="54">
        <f>'様式第６号(2)'!$I$18</f>
        <v>0</v>
      </c>
      <c r="J3571" s="55">
        <f>'様式第６号(3)'!$I$18</f>
        <v>0</v>
      </c>
      <c r="K3571" s="373"/>
      <c r="L3571" s="373"/>
      <c r="M3571" s="375"/>
      <c r="N3571" s="376"/>
      <c r="P3571" s="4"/>
      <c r="Q3571" s="4"/>
    </row>
    <row r="3572" spans="1:22" ht="45" customHeight="1">
      <c r="A3572" s="313"/>
      <c r="B3572" s="343"/>
      <c r="C3572" s="379" t="str">
        <f>IF(OR(C3561="",C3565=""),"",IF(AND(C3569&gt;=0.85,C3569&lt;=1.15),"○","×"))</f>
        <v/>
      </c>
      <c r="D3572" s="382" t="str">
        <f>IF(C3561="","",C3561)</f>
        <v/>
      </c>
      <c r="E3572" s="336"/>
      <c r="F3572" s="338" t="str">
        <f>IFERROR(D3572*E3572,"")</f>
        <v/>
      </c>
      <c r="G3572" s="327" t="str">
        <f>IF(F3572&lt;F3564,ROUNDUP(F3572*D3564/ F3564,0),"")</f>
        <v/>
      </c>
      <c r="H3572" s="329" t="str">
        <f>IF(F3572&lt;F3564,ROUNDUP(F3572*E3564/ F3564,0),"")</f>
        <v/>
      </c>
      <c r="I3572" s="331" t="str">
        <f>IFERROR(ROUNDUP(I3568*I3571,0),"")</f>
        <v/>
      </c>
      <c r="J3572" s="333" t="str">
        <f>IFERROR(ROUNDUP(J3568*J3571,0),"")</f>
        <v/>
      </c>
      <c r="K3572" s="373"/>
      <c r="L3572" s="373"/>
      <c r="M3572" s="375"/>
      <c r="N3572" s="376"/>
      <c r="P3572" s="4"/>
      <c r="Q3572" s="4"/>
    </row>
    <row r="3573" spans="1:22" ht="19.5" customHeight="1" thickBot="1">
      <c r="A3573" s="314"/>
      <c r="B3573" s="344"/>
      <c r="C3573" s="381"/>
      <c r="D3573" s="383"/>
      <c r="E3573" s="337"/>
      <c r="F3573" s="339"/>
      <c r="G3573" s="328"/>
      <c r="H3573" s="330"/>
      <c r="I3573" s="332"/>
      <c r="J3573" s="330"/>
      <c r="K3573" s="374"/>
      <c r="L3573" s="374"/>
      <c r="M3573" s="377"/>
      <c r="N3573" s="378"/>
      <c r="P3573" s="33"/>
      <c r="Q3573" s="34"/>
      <c r="R3573" s="34"/>
    </row>
    <row r="3574" spans="1:22" ht="24" customHeight="1" thickBot="1">
      <c r="A3574" s="10" t="s">
        <v>108</v>
      </c>
      <c r="B3574" s="11" t="s">
        <v>84</v>
      </c>
      <c r="C3574" s="12" t="s">
        <v>7</v>
      </c>
      <c r="D3574" s="12" t="s">
        <v>8</v>
      </c>
      <c r="E3574" s="12" t="s">
        <v>9</v>
      </c>
      <c r="F3574" s="13" t="s">
        <v>10</v>
      </c>
      <c r="G3574" s="334" t="s">
        <v>44</v>
      </c>
      <c r="H3574" s="335"/>
      <c r="I3574" s="334" t="s">
        <v>45</v>
      </c>
      <c r="J3574" s="335"/>
      <c r="K3574" s="318" t="s">
        <v>46</v>
      </c>
      <c r="L3574" s="403"/>
      <c r="M3574" s="403"/>
      <c r="N3574" s="319"/>
      <c r="O3574" s="404" t="s">
        <v>47</v>
      </c>
      <c r="P3574" s="404"/>
      <c r="Q3574" s="404"/>
      <c r="R3574" s="346"/>
      <c r="T3574" s="14"/>
      <c r="U3574" s="14"/>
      <c r="V3574" s="14"/>
    </row>
    <row r="3575" spans="1:22" ht="31.5" customHeight="1" thickBot="1">
      <c r="A3575" s="313">
        <v>222</v>
      </c>
      <c r="B3575" s="15" t="s">
        <v>48</v>
      </c>
      <c r="C3575" s="11" t="s">
        <v>49</v>
      </c>
      <c r="D3575" s="313" t="s">
        <v>50</v>
      </c>
      <c r="E3575" s="313" t="s">
        <v>51</v>
      </c>
      <c r="F3575" s="315" t="s">
        <v>52</v>
      </c>
      <c r="G3575" s="16" t="s">
        <v>53</v>
      </c>
      <c r="H3575" s="17" t="s">
        <v>54</v>
      </c>
      <c r="I3575" s="18" t="s">
        <v>53</v>
      </c>
      <c r="J3575" s="17" t="s">
        <v>54</v>
      </c>
      <c r="K3575" s="317" t="s">
        <v>55</v>
      </c>
      <c r="L3575" s="318"/>
      <c r="M3575" s="320" t="s">
        <v>56</v>
      </c>
      <c r="N3575" s="317"/>
      <c r="O3575" s="321" t="s">
        <v>57</v>
      </c>
      <c r="P3575" s="321"/>
      <c r="Q3575" s="323" t="s">
        <v>58</v>
      </c>
      <c r="R3575" s="324"/>
      <c r="T3575" s="19"/>
      <c r="U3575" s="43"/>
      <c r="V3575" s="20"/>
    </row>
    <row r="3576" spans="1:22" ht="24" customHeight="1" thickBot="1">
      <c r="A3576" s="313"/>
      <c r="B3576" s="397" t="str">
        <f>IF('様式第６号(2)'!B495="","",'様式第６号(2)'!B495)</f>
        <v/>
      </c>
      <c r="C3576" s="21" t="s">
        <v>59</v>
      </c>
      <c r="D3576" s="313"/>
      <c r="E3576" s="313"/>
      <c r="F3576" s="315"/>
      <c r="G3576" s="348" t="s">
        <v>60</v>
      </c>
      <c r="H3576" s="399" t="s">
        <v>61</v>
      </c>
      <c r="I3576" s="400" t="s">
        <v>62</v>
      </c>
      <c r="J3576" s="384" t="s">
        <v>63</v>
      </c>
      <c r="K3576" s="319"/>
      <c r="L3576" s="318"/>
      <c r="M3576" s="320"/>
      <c r="N3576" s="317"/>
      <c r="O3576" s="322"/>
      <c r="P3576" s="322"/>
      <c r="Q3576" s="325"/>
      <c r="R3576" s="326"/>
    </row>
    <row r="3577" spans="1:22" ht="17.25" customHeight="1">
      <c r="A3577" s="313"/>
      <c r="B3577" s="398"/>
      <c r="C3577" s="340"/>
      <c r="D3577" s="313"/>
      <c r="E3577" s="313"/>
      <c r="F3577" s="315"/>
      <c r="G3577" s="349"/>
      <c r="H3577" s="385"/>
      <c r="I3577" s="401"/>
      <c r="J3577" s="385"/>
      <c r="K3577" s="388" t="str">
        <f>IFERROR((IF((I3588+J3588)&gt;12000*E3588,ROUNDUP(12000*E3588*I3588/(I3588+J3588),0),"")),"")</f>
        <v/>
      </c>
      <c r="L3577" s="388"/>
      <c r="M3577" s="391" t="str">
        <f>IFERROR((IF((I3588+J3588)&gt;12000*E3588,ROUNDUP(12000*E3588*J3588/(I3588+J3588),0),"")),"")</f>
        <v/>
      </c>
      <c r="N3577" s="392"/>
      <c r="O3577" s="351" t="str">
        <f>IF(AND(I3588="",K3577=""),"",MIN(I3588,K3577)+K3584)</f>
        <v/>
      </c>
      <c r="P3577" s="352"/>
      <c r="Q3577" s="355" t="str">
        <f>IF(AND(J3588="",M3577=""),"",MIN(J3588,M3577)+M3584)</f>
        <v/>
      </c>
      <c r="R3577" s="356"/>
    </row>
    <row r="3578" spans="1:22" ht="15.75" customHeight="1">
      <c r="A3578" s="313"/>
      <c r="B3578" s="398"/>
      <c r="C3578" s="341"/>
      <c r="D3578" s="313"/>
      <c r="E3578" s="313"/>
      <c r="F3578" s="315"/>
      <c r="G3578" s="349"/>
      <c r="H3578" s="385"/>
      <c r="I3578" s="401"/>
      <c r="J3578" s="385"/>
      <c r="K3578" s="389"/>
      <c r="L3578" s="389"/>
      <c r="M3578" s="393"/>
      <c r="N3578" s="394"/>
      <c r="O3578" s="353"/>
      <c r="P3578" s="353"/>
      <c r="Q3578" s="357"/>
      <c r="R3578" s="358"/>
    </row>
    <row r="3579" spans="1:22" ht="19.5" customHeight="1" thickBot="1">
      <c r="A3579" s="313"/>
      <c r="B3579" s="398"/>
      <c r="C3579" s="341"/>
      <c r="D3579" s="314"/>
      <c r="E3579" s="314"/>
      <c r="F3579" s="316"/>
      <c r="G3579" s="350"/>
      <c r="H3579" s="386"/>
      <c r="I3579" s="402"/>
      <c r="J3579" s="386"/>
      <c r="K3579" s="389"/>
      <c r="L3579" s="389"/>
      <c r="M3579" s="393"/>
      <c r="N3579" s="394"/>
      <c r="O3579" s="353"/>
      <c r="P3579" s="353"/>
      <c r="Q3579" s="357"/>
      <c r="R3579" s="358"/>
    </row>
    <row r="3580" spans="1:22" ht="45" customHeight="1">
      <c r="A3580" s="313"/>
      <c r="B3580" s="398"/>
      <c r="C3580" s="25" t="s">
        <v>66</v>
      </c>
      <c r="D3580" s="361" t="str">
        <f>IF('様式第６号(2)'!T495="","",'様式第６号(2)'!T495)</f>
        <v/>
      </c>
      <c r="E3580" s="361" t="str">
        <f>IF('様式第６号(3)'!W488="","",'様式第６号(3)'!W488)</f>
        <v/>
      </c>
      <c r="F3580" s="363" t="str">
        <f>IF(OR(D3580="",E3580=""),"",D3580+E3580)</f>
        <v/>
      </c>
      <c r="G3580" s="365" t="str">
        <f>IF(F3580&lt;=F3588,D3580,"")</f>
        <v/>
      </c>
      <c r="H3580" s="367" t="str">
        <f>IF(F3580&lt;=F3588,E3580,"")</f>
        <v/>
      </c>
      <c r="I3580" s="369" t="str">
        <f>IF('様式第６号(2)'!V495="","",'様式第６号(2)'!V495)</f>
        <v/>
      </c>
      <c r="J3580" s="371" t="str">
        <f>IF('様式第６号(3)'!P488="","",'様式第６号(3)'!P488)</f>
        <v/>
      </c>
      <c r="K3580" s="389"/>
      <c r="L3580" s="389"/>
      <c r="M3580" s="393"/>
      <c r="N3580" s="394"/>
      <c r="O3580" s="353"/>
      <c r="P3580" s="353"/>
      <c r="Q3580" s="357"/>
      <c r="R3580" s="358"/>
    </row>
    <row r="3581" spans="1:22" ht="19.5" customHeight="1" thickBot="1">
      <c r="A3581" s="313"/>
      <c r="B3581" s="398"/>
      <c r="C3581" s="340"/>
      <c r="D3581" s="362"/>
      <c r="E3581" s="362"/>
      <c r="F3581" s="364"/>
      <c r="G3581" s="366"/>
      <c r="H3581" s="368"/>
      <c r="I3581" s="370"/>
      <c r="J3581" s="372"/>
      <c r="K3581" s="390"/>
      <c r="L3581" s="390"/>
      <c r="M3581" s="395"/>
      <c r="N3581" s="396"/>
      <c r="O3581" s="354"/>
      <c r="P3581" s="354"/>
      <c r="Q3581" s="359"/>
      <c r="R3581" s="360"/>
    </row>
    <row r="3582" spans="1:22" ht="28.5" customHeight="1" thickBot="1">
      <c r="A3582" s="313"/>
      <c r="B3582" s="398"/>
      <c r="C3582" s="341"/>
      <c r="D3582" s="12" t="s">
        <v>11</v>
      </c>
      <c r="E3582" s="12" t="s">
        <v>12</v>
      </c>
      <c r="F3582" s="26" t="s">
        <v>13</v>
      </c>
      <c r="G3582" s="334" t="s">
        <v>67</v>
      </c>
      <c r="H3582" s="335"/>
      <c r="I3582" s="42" t="s">
        <v>68</v>
      </c>
      <c r="J3582" s="27" t="s">
        <v>69</v>
      </c>
      <c r="K3582" s="342" t="s">
        <v>70</v>
      </c>
      <c r="L3582" s="342"/>
      <c r="M3582" s="342"/>
      <c r="N3582" s="335"/>
    </row>
    <row r="3583" spans="1:22" ht="41.25" customHeight="1" thickBot="1">
      <c r="A3583" s="313"/>
      <c r="B3583" s="343" t="str">
        <f>IF('様式第６号(2)'!D495="","",'様式第６号(2)'!D495)</f>
        <v/>
      </c>
      <c r="C3583" s="341"/>
      <c r="D3583" s="313" t="s">
        <v>71</v>
      </c>
      <c r="E3583" s="313" t="s">
        <v>72</v>
      </c>
      <c r="F3583" s="315" t="s">
        <v>73</v>
      </c>
      <c r="G3583" s="42" t="s">
        <v>74</v>
      </c>
      <c r="H3583" s="27" t="s">
        <v>75</v>
      </c>
      <c r="I3583" s="42" t="s">
        <v>74</v>
      </c>
      <c r="J3583" s="27" t="s">
        <v>75</v>
      </c>
      <c r="K3583" s="345" t="s">
        <v>57</v>
      </c>
      <c r="L3583" s="346"/>
      <c r="M3583" s="347" t="s">
        <v>76</v>
      </c>
      <c r="N3583" s="346"/>
      <c r="O3583" s="28"/>
      <c r="P3583" s="4"/>
      <c r="Q3583" s="4"/>
    </row>
    <row r="3584" spans="1:22" ht="18.75" customHeight="1">
      <c r="A3584" s="313"/>
      <c r="B3584" s="343"/>
      <c r="C3584" s="29" t="s">
        <v>78</v>
      </c>
      <c r="D3584" s="313"/>
      <c r="E3584" s="313"/>
      <c r="F3584" s="315"/>
      <c r="G3584" s="348" t="s">
        <v>79</v>
      </c>
      <c r="H3584" s="384" t="s">
        <v>80</v>
      </c>
      <c r="I3584" s="387" t="str">
        <f>IF(E3588="","",MIN(G3580,G3588)+SUM(I3580))</f>
        <v/>
      </c>
      <c r="J3584" s="333" t="str">
        <f>IF(E3588="","",MIN(H3580,H3588)+SUM(J3580))</f>
        <v/>
      </c>
      <c r="K3584" s="373" t="str">
        <f>IF('様式第６号(2)'!AB495="","",'様式第６号(2)'!AB495)</f>
        <v/>
      </c>
      <c r="L3584" s="373"/>
      <c r="M3584" s="375" t="str">
        <f>IF('様式第６号(3)'!V488="","",'様式第６号(3)'!V488)</f>
        <v/>
      </c>
      <c r="N3584" s="376"/>
      <c r="P3584" s="4"/>
      <c r="Q3584" s="4"/>
    </row>
    <row r="3585" spans="1:22" ht="19.5" customHeight="1" thickBot="1">
      <c r="A3585" s="313"/>
      <c r="B3585" s="343"/>
      <c r="C3585" s="379" t="str">
        <f>IFERROR(C3581/C3577,"")</f>
        <v/>
      </c>
      <c r="D3585" s="313"/>
      <c r="E3585" s="313"/>
      <c r="F3585" s="315"/>
      <c r="G3585" s="349"/>
      <c r="H3585" s="385"/>
      <c r="I3585" s="328"/>
      <c r="J3585" s="330"/>
      <c r="K3585" s="373"/>
      <c r="L3585" s="373"/>
      <c r="M3585" s="375"/>
      <c r="N3585" s="376"/>
      <c r="P3585" s="4"/>
      <c r="Q3585" s="4"/>
    </row>
    <row r="3586" spans="1:22" ht="15.75" customHeight="1">
      <c r="A3586" s="313"/>
      <c r="B3586" s="343"/>
      <c r="C3586" s="380"/>
      <c r="D3586" s="313"/>
      <c r="E3586" s="313"/>
      <c r="F3586" s="315"/>
      <c r="G3586" s="349"/>
      <c r="H3586" s="385"/>
      <c r="I3586" s="30" t="s">
        <v>35</v>
      </c>
      <c r="J3586" s="31" t="s">
        <v>35</v>
      </c>
      <c r="K3586" s="373"/>
      <c r="L3586" s="373"/>
      <c r="M3586" s="375"/>
      <c r="N3586" s="376"/>
      <c r="P3586" s="4"/>
      <c r="Q3586" s="4"/>
    </row>
    <row r="3587" spans="1:22" ht="18.75" customHeight="1" thickBot="1">
      <c r="A3587" s="313"/>
      <c r="B3587" s="343"/>
      <c r="C3587" s="32" t="s">
        <v>82</v>
      </c>
      <c r="D3587" s="314"/>
      <c r="E3587" s="314"/>
      <c r="F3587" s="316"/>
      <c r="G3587" s="350"/>
      <c r="H3587" s="386"/>
      <c r="I3587" s="54">
        <f>'様式第６号(2)'!$I$18</f>
        <v>0</v>
      </c>
      <c r="J3587" s="55">
        <f>'様式第６号(3)'!$I$18</f>
        <v>0</v>
      </c>
      <c r="K3587" s="373"/>
      <c r="L3587" s="373"/>
      <c r="M3587" s="375"/>
      <c r="N3587" s="376"/>
      <c r="P3587" s="4"/>
      <c r="Q3587" s="4"/>
    </row>
    <row r="3588" spans="1:22" ht="45" customHeight="1">
      <c r="A3588" s="313"/>
      <c r="B3588" s="343"/>
      <c r="C3588" s="379" t="str">
        <f>IF(OR(C3577="",C3581=""),"",IF(AND(C3585&gt;=0.85,C3585&lt;=1.15),"○","×"))</f>
        <v/>
      </c>
      <c r="D3588" s="382" t="str">
        <f>IF(C3577="","",C3577)</f>
        <v/>
      </c>
      <c r="E3588" s="336"/>
      <c r="F3588" s="338" t="str">
        <f>IFERROR(D3588*E3588,"")</f>
        <v/>
      </c>
      <c r="G3588" s="327" t="str">
        <f>IF(F3588&lt;F3580,ROUNDUP(F3588*D3580/ F3580,0),"")</f>
        <v/>
      </c>
      <c r="H3588" s="329" t="str">
        <f>IF(F3588&lt;F3580,ROUNDUP(F3588*E3580/ F3580,0),"")</f>
        <v/>
      </c>
      <c r="I3588" s="331" t="str">
        <f>IFERROR(ROUNDUP(I3584*I3587,0),"")</f>
        <v/>
      </c>
      <c r="J3588" s="333" t="str">
        <f>IFERROR(ROUNDUP(J3584*J3587,0),"")</f>
        <v/>
      </c>
      <c r="K3588" s="373"/>
      <c r="L3588" s="373"/>
      <c r="M3588" s="375"/>
      <c r="N3588" s="376"/>
      <c r="P3588" s="4"/>
      <c r="Q3588" s="4"/>
    </row>
    <row r="3589" spans="1:22" ht="19.5" customHeight="1" thickBot="1">
      <c r="A3589" s="314"/>
      <c r="B3589" s="344"/>
      <c r="C3589" s="381"/>
      <c r="D3589" s="383"/>
      <c r="E3589" s="337"/>
      <c r="F3589" s="339"/>
      <c r="G3589" s="328"/>
      <c r="H3589" s="330"/>
      <c r="I3589" s="332"/>
      <c r="J3589" s="330"/>
      <c r="K3589" s="374"/>
      <c r="L3589" s="374"/>
      <c r="M3589" s="377"/>
      <c r="N3589" s="378"/>
      <c r="P3589" s="33"/>
      <c r="Q3589" s="34"/>
      <c r="R3589" s="34"/>
    </row>
    <row r="3590" spans="1:22" ht="24" customHeight="1" thickBot="1">
      <c r="A3590" s="10" t="s">
        <v>108</v>
      </c>
      <c r="B3590" s="11" t="s">
        <v>84</v>
      </c>
      <c r="C3590" s="12" t="s">
        <v>7</v>
      </c>
      <c r="D3590" s="12" t="s">
        <v>8</v>
      </c>
      <c r="E3590" s="12" t="s">
        <v>9</v>
      </c>
      <c r="F3590" s="13" t="s">
        <v>10</v>
      </c>
      <c r="G3590" s="334" t="s">
        <v>44</v>
      </c>
      <c r="H3590" s="335"/>
      <c r="I3590" s="334" t="s">
        <v>45</v>
      </c>
      <c r="J3590" s="335"/>
      <c r="K3590" s="318" t="s">
        <v>46</v>
      </c>
      <c r="L3590" s="403"/>
      <c r="M3590" s="403"/>
      <c r="N3590" s="319"/>
      <c r="O3590" s="404" t="s">
        <v>47</v>
      </c>
      <c r="P3590" s="404"/>
      <c r="Q3590" s="404"/>
      <c r="R3590" s="346"/>
      <c r="T3590" s="14"/>
      <c r="U3590" s="14"/>
      <c r="V3590" s="14"/>
    </row>
    <row r="3591" spans="1:22" ht="31.5" customHeight="1" thickBot="1">
      <c r="A3591" s="313">
        <v>223</v>
      </c>
      <c r="B3591" s="15" t="s">
        <v>48</v>
      </c>
      <c r="C3591" s="11" t="s">
        <v>49</v>
      </c>
      <c r="D3591" s="313" t="s">
        <v>50</v>
      </c>
      <c r="E3591" s="313" t="s">
        <v>51</v>
      </c>
      <c r="F3591" s="315" t="s">
        <v>52</v>
      </c>
      <c r="G3591" s="16" t="s">
        <v>53</v>
      </c>
      <c r="H3591" s="17" t="s">
        <v>54</v>
      </c>
      <c r="I3591" s="18" t="s">
        <v>53</v>
      </c>
      <c r="J3591" s="17" t="s">
        <v>54</v>
      </c>
      <c r="K3591" s="317" t="s">
        <v>55</v>
      </c>
      <c r="L3591" s="318"/>
      <c r="M3591" s="320" t="s">
        <v>56</v>
      </c>
      <c r="N3591" s="317"/>
      <c r="O3591" s="321" t="s">
        <v>57</v>
      </c>
      <c r="P3591" s="321"/>
      <c r="Q3591" s="323" t="s">
        <v>58</v>
      </c>
      <c r="R3591" s="324"/>
      <c r="T3591" s="19"/>
      <c r="U3591" s="43"/>
      <c r="V3591" s="20"/>
    </row>
    <row r="3592" spans="1:22" ht="24" customHeight="1" thickBot="1">
      <c r="A3592" s="313"/>
      <c r="B3592" s="397" t="str">
        <f>IF('様式第６号(2)'!B497="","",'様式第６号(2)'!B497)</f>
        <v/>
      </c>
      <c r="C3592" s="21" t="s">
        <v>59</v>
      </c>
      <c r="D3592" s="313"/>
      <c r="E3592" s="313"/>
      <c r="F3592" s="315"/>
      <c r="G3592" s="348" t="s">
        <v>60</v>
      </c>
      <c r="H3592" s="399" t="s">
        <v>61</v>
      </c>
      <c r="I3592" s="400" t="s">
        <v>62</v>
      </c>
      <c r="J3592" s="384" t="s">
        <v>63</v>
      </c>
      <c r="K3592" s="319"/>
      <c r="L3592" s="318"/>
      <c r="M3592" s="320"/>
      <c r="N3592" s="317"/>
      <c r="O3592" s="322"/>
      <c r="P3592" s="322"/>
      <c r="Q3592" s="325"/>
      <c r="R3592" s="326"/>
    </row>
    <row r="3593" spans="1:22" ht="17.25" customHeight="1">
      <c r="A3593" s="313"/>
      <c r="B3593" s="398"/>
      <c r="C3593" s="340"/>
      <c r="D3593" s="313"/>
      <c r="E3593" s="313"/>
      <c r="F3593" s="315"/>
      <c r="G3593" s="349"/>
      <c r="H3593" s="385"/>
      <c r="I3593" s="401"/>
      <c r="J3593" s="385"/>
      <c r="K3593" s="388" t="str">
        <f>IFERROR((IF((I3604+J3604)&gt;12000*E3604,ROUNDUP(12000*E3604*I3604/(I3604+J3604),0),"")),"")</f>
        <v/>
      </c>
      <c r="L3593" s="388"/>
      <c r="M3593" s="391" t="str">
        <f>IFERROR((IF((I3604+J3604)&gt;12000*E3604,ROUNDUP(12000*E3604*J3604/(I3604+J3604),0),"")),"")</f>
        <v/>
      </c>
      <c r="N3593" s="392"/>
      <c r="O3593" s="351" t="str">
        <f>IF(AND(I3604="",K3593=""),"",MIN(I3604,K3593)+K3600)</f>
        <v/>
      </c>
      <c r="P3593" s="352"/>
      <c r="Q3593" s="355" t="str">
        <f>IF(AND(J3604="",M3593=""),"",MIN(J3604,M3593)+M3600)</f>
        <v/>
      </c>
      <c r="R3593" s="356"/>
    </row>
    <row r="3594" spans="1:22" ht="15.75" customHeight="1">
      <c r="A3594" s="313"/>
      <c r="B3594" s="398"/>
      <c r="C3594" s="341"/>
      <c r="D3594" s="313"/>
      <c r="E3594" s="313"/>
      <c r="F3594" s="315"/>
      <c r="G3594" s="349"/>
      <c r="H3594" s="385"/>
      <c r="I3594" s="401"/>
      <c r="J3594" s="385"/>
      <c r="K3594" s="389"/>
      <c r="L3594" s="389"/>
      <c r="M3594" s="393"/>
      <c r="N3594" s="394"/>
      <c r="O3594" s="353"/>
      <c r="P3594" s="353"/>
      <c r="Q3594" s="357"/>
      <c r="R3594" s="358"/>
    </row>
    <row r="3595" spans="1:22" ht="19.5" customHeight="1" thickBot="1">
      <c r="A3595" s="313"/>
      <c r="B3595" s="398"/>
      <c r="C3595" s="341"/>
      <c r="D3595" s="314"/>
      <c r="E3595" s="314"/>
      <c r="F3595" s="316"/>
      <c r="G3595" s="350"/>
      <c r="H3595" s="386"/>
      <c r="I3595" s="402"/>
      <c r="J3595" s="386"/>
      <c r="K3595" s="389"/>
      <c r="L3595" s="389"/>
      <c r="M3595" s="393"/>
      <c r="N3595" s="394"/>
      <c r="O3595" s="353"/>
      <c r="P3595" s="353"/>
      <c r="Q3595" s="357"/>
      <c r="R3595" s="358"/>
    </row>
    <row r="3596" spans="1:22" ht="45" customHeight="1">
      <c r="A3596" s="313"/>
      <c r="B3596" s="398"/>
      <c r="C3596" s="25" t="s">
        <v>66</v>
      </c>
      <c r="D3596" s="361" t="str">
        <f>IF('様式第６号(2)'!T497="","",'様式第６号(2)'!T497)</f>
        <v/>
      </c>
      <c r="E3596" s="361" t="str">
        <f>IF('様式第６号(3)'!W490="","",'様式第６号(3)'!W490)</f>
        <v/>
      </c>
      <c r="F3596" s="363" t="str">
        <f>IF(OR(D3596="",E3596=""),"",D3596+E3596)</f>
        <v/>
      </c>
      <c r="G3596" s="365" t="str">
        <f>IF(F3596&lt;=F3604,D3596,"")</f>
        <v/>
      </c>
      <c r="H3596" s="367" t="str">
        <f>IF(F3596&lt;=F3604,E3596,"")</f>
        <v/>
      </c>
      <c r="I3596" s="369" t="str">
        <f>IF('様式第６号(2)'!V497="","",'様式第６号(2)'!V497)</f>
        <v/>
      </c>
      <c r="J3596" s="371" t="str">
        <f>IF('様式第６号(3)'!P490="","",'様式第６号(3)'!P490)</f>
        <v/>
      </c>
      <c r="K3596" s="389"/>
      <c r="L3596" s="389"/>
      <c r="M3596" s="393"/>
      <c r="N3596" s="394"/>
      <c r="O3596" s="353"/>
      <c r="P3596" s="353"/>
      <c r="Q3596" s="357"/>
      <c r="R3596" s="358"/>
    </row>
    <row r="3597" spans="1:22" ht="19.5" customHeight="1" thickBot="1">
      <c r="A3597" s="313"/>
      <c r="B3597" s="398"/>
      <c r="C3597" s="340"/>
      <c r="D3597" s="362"/>
      <c r="E3597" s="362"/>
      <c r="F3597" s="364"/>
      <c r="G3597" s="366"/>
      <c r="H3597" s="368"/>
      <c r="I3597" s="370"/>
      <c r="J3597" s="372"/>
      <c r="K3597" s="390"/>
      <c r="L3597" s="390"/>
      <c r="M3597" s="395"/>
      <c r="N3597" s="396"/>
      <c r="O3597" s="354"/>
      <c r="P3597" s="354"/>
      <c r="Q3597" s="359"/>
      <c r="R3597" s="360"/>
    </row>
    <row r="3598" spans="1:22" ht="28.5" customHeight="1" thickBot="1">
      <c r="A3598" s="313"/>
      <c r="B3598" s="398"/>
      <c r="C3598" s="341"/>
      <c r="D3598" s="12" t="s">
        <v>11</v>
      </c>
      <c r="E3598" s="12" t="s">
        <v>12</v>
      </c>
      <c r="F3598" s="26" t="s">
        <v>13</v>
      </c>
      <c r="G3598" s="334" t="s">
        <v>67</v>
      </c>
      <c r="H3598" s="335"/>
      <c r="I3598" s="42" t="s">
        <v>68</v>
      </c>
      <c r="J3598" s="27" t="s">
        <v>69</v>
      </c>
      <c r="K3598" s="342" t="s">
        <v>70</v>
      </c>
      <c r="L3598" s="342"/>
      <c r="M3598" s="342"/>
      <c r="N3598" s="335"/>
    </row>
    <row r="3599" spans="1:22" ht="41.25" customHeight="1" thickBot="1">
      <c r="A3599" s="313"/>
      <c r="B3599" s="343" t="str">
        <f>IF('様式第６号(2)'!D497="","",'様式第６号(2)'!D497)</f>
        <v/>
      </c>
      <c r="C3599" s="341"/>
      <c r="D3599" s="313" t="s">
        <v>71</v>
      </c>
      <c r="E3599" s="313" t="s">
        <v>72</v>
      </c>
      <c r="F3599" s="315" t="s">
        <v>73</v>
      </c>
      <c r="G3599" s="42" t="s">
        <v>74</v>
      </c>
      <c r="H3599" s="27" t="s">
        <v>75</v>
      </c>
      <c r="I3599" s="42" t="s">
        <v>74</v>
      </c>
      <c r="J3599" s="27" t="s">
        <v>75</v>
      </c>
      <c r="K3599" s="345" t="s">
        <v>57</v>
      </c>
      <c r="L3599" s="346"/>
      <c r="M3599" s="347" t="s">
        <v>76</v>
      </c>
      <c r="N3599" s="346"/>
      <c r="O3599" s="28"/>
      <c r="P3599" s="4"/>
      <c r="Q3599" s="4"/>
      <c r="T3599" s="3"/>
      <c r="U3599" s="3"/>
      <c r="V3599" s="3"/>
    </row>
    <row r="3600" spans="1:22" ht="18.75" customHeight="1">
      <c r="A3600" s="313"/>
      <c r="B3600" s="343"/>
      <c r="C3600" s="29" t="s">
        <v>78</v>
      </c>
      <c r="D3600" s="313"/>
      <c r="E3600" s="313"/>
      <c r="F3600" s="315"/>
      <c r="G3600" s="348" t="s">
        <v>79</v>
      </c>
      <c r="H3600" s="384" t="s">
        <v>80</v>
      </c>
      <c r="I3600" s="387" t="str">
        <f>IF(E3604="","",MIN(G3596,G3604)+SUM(I3596))</f>
        <v/>
      </c>
      <c r="J3600" s="333" t="str">
        <f>IF(E3604="","",MIN(H3596,H3604)+SUM(J3596))</f>
        <v/>
      </c>
      <c r="K3600" s="373" t="str">
        <f>IF('様式第６号(2)'!AB497="","",'様式第６号(2)'!AB497)</f>
        <v/>
      </c>
      <c r="L3600" s="373"/>
      <c r="M3600" s="375" t="str">
        <f>IF('様式第６号(3)'!V490="","",'様式第６号(3)'!V490)</f>
        <v/>
      </c>
      <c r="N3600" s="376"/>
      <c r="P3600" s="4"/>
      <c r="Q3600" s="4"/>
      <c r="T3600" s="3"/>
      <c r="U3600" s="3"/>
      <c r="V3600" s="3"/>
    </row>
    <row r="3601" spans="1:22" ht="19.5" customHeight="1" thickBot="1">
      <c r="A3601" s="313"/>
      <c r="B3601" s="343"/>
      <c r="C3601" s="379" t="str">
        <f>IFERROR(C3597/C3593,"")</f>
        <v/>
      </c>
      <c r="D3601" s="313"/>
      <c r="E3601" s="313"/>
      <c r="F3601" s="315"/>
      <c r="G3601" s="349"/>
      <c r="H3601" s="385"/>
      <c r="I3601" s="328"/>
      <c r="J3601" s="330"/>
      <c r="K3601" s="373"/>
      <c r="L3601" s="373"/>
      <c r="M3601" s="375"/>
      <c r="N3601" s="376"/>
      <c r="P3601" s="4"/>
      <c r="Q3601" s="4"/>
      <c r="T3601" s="3"/>
      <c r="U3601" s="3"/>
      <c r="V3601" s="3"/>
    </row>
    <row r="3602" spans="1:22" ht="15.75" customHeight="1">
      <c r="A3602" s="313"/>
      <c r="B3602" s="343"/>
      <c r="C3602" s="380"/>
      <c r="D3602" s="313"/>
      <c r="E3602" s="313"/>
      <c r="F3602" s="315"/>
      <c r="G3602" s="349"/>
      <c r="H3602" s="385"/>
      <c r="I3602" s="30" t="s">
        <v>35</v>
      </c>
      <c r="J3602" s="31" t="s">
        <v>35</v>
      </c>
      <c r="K3602" s="373"/>
      <c r="L3602" s="373"/>
      <c r="M3602" s="375"/>
      <c r="N3602" s="376"/>
      <c r="P3602" s="4"/>
      <c r="Q3602" s="4"/>
      <c r="T3602" s="3"/>
      <c r="U3602" s="3"/>
      <c r="V3602" s="3"/>
    </row>
    <row r="3603" spans="1:22" ht="18.75" customHeight="1" thickBot="1">
      <c r="A3603" s="313"/>
      <c r="B3603" s="343"/>
      <c r="C3603" s="32" t="s">
        <v>82</v>
      </c>
      <c r="D3603" s="314"/>
      <c r="E3603" s="314"/>
      <c r="F3603" s="316"/>
      <c r="G3603" s="350"/>
      <c r="H3603" s="386"/>
      <c r="I3603" s="54">
        <f>'様式第６号(2)'!$I$18</f>
        <v>0</v>
      </c>
      <c r="J3603" s="55">
        <f>'様式第６号(3)'!$I$18</f>
        <v>0</v>
      </c>
      <c r="K3603" s="373"/>
      <c r="L3603" s="373"/>
      <c r="M3603" s="375"/>
      <c r="N3603" s="376"/>
      <c r="P3603" s="4"/>
      <c r="Q3603" s="4"/>
      <c r="T3603" s="3"/>
      <c r="U3603" s="3"/>
      <c r="V3603" s="3"/>
    </row>
    <row r="3604" spans="1:22" ht="45" customHeight="1">
      <c r="A3604" s="313"/>
      <c r="B3604" s="343"/>
      <c r="C3604" s="379" t="str">
        <f>IF(OR(C3593="",C3597=""),"",IF(AND(C3601&gt;=0.85,C3601&lt;=1.15),"○","×"))</f>
        <v/>
      </c>
      <c r="D3604" s="382" t="str">
        <f>IF(C3593="","",C3593)</f>
        <v/>
      </c>
      <c r="E3604" s="336"/>
      <c r="F3604" s="338" t="str">
        <f>IFERROR(D3604*E3604,"")</f>
        <v/>
      </c>
      <c r="G3604" s="327" t="str">
        <f>IF(F3604&lt;F3596,ROUNDUP(F3604*D3596/ F3596,0),"")</f>
        <v/>
      </c>
      <c r="H3604" s="329" t="str">
        <f>IF(F3604&lt;F3596,ROUNDUP(F3604*E3596/ F3596,0),"")</f>
        <v/>
      </c>
      <c r="I3604" s="331" t="str">
        <f>IFERROR(ROUNDUP(I3600*I3603,0),"")</f>
        <v/>
      </c>
      <c r="J3604" s="333" t="str">
        <f>IFERROR(ROUNDUP(J3600*J3603,0),"")</f>
        <v/>
      </c>
      <c r="K3604" s="373"/>
      <c r="L3604" s="373"/>
      <c r="M3604" s="375"/>
      <c r="N3604" s="376"/>
      <c r="P3604" s="4"/>
      <c r="Q3604" s="4"/>
      <c r="T3604" s="3"/>
      <c r="U3604" s="3"/>
      <c r="V3604" s="3"/>
    </row>
    <row r="3605" spans="1:22" ht="19.5" customHeight="1" thickBot="1">
      <c r="A3605" s="314"/>
      <c r="B3605" s="344"/>
      <c r="C3605" s="381"/>
      <c r="D3605" s="383"/>
      <c r="E3605" s="337"/>
      <c r="F3605" s="339"/>
      <c r="G3605" s="328"/>
      <c r="H3605" s="330"/>
      <c r="I3605" s="332"/>
      <c r="J3605" s="330"/>
      <c r="K3605" s="374"/>
      <c r="L3605" s="374"/>
      <c r="M3605" s="377"/>
      <c r="N3605" s="378"/>
      <c r="P3605" s="33"/>
      <c r="Q3605" s="34"/>
      <c r="R3605" s="34"/>
    </row>
    <row r="3606" spans="1:22" ht="24" customHeight="1" thickBot="1">
      <c r="A3606" s="10" t="s">
        <v>108</v>
      </c>
      <c r="B3606" s="11" t="s">
        <v>84</v>
      </c>
      <c r="C3606" s="12" t="s">
        <v>7</v>
      </c>
      <c r="D3606" s="12" t="s">
        <v>8</v>
      </c>
      <c r="E3606" s="12" t="s">
        <v>9</v>
      </c>
      <c r="F3606" s="13" t="s">
        <v>10</v>
      </c>
      <c r="G3606" s="334" t="s">
        <v>44</v>
      </c>
      <c r="H3606" s="335"/>
      <c r="I3606" s="334" t="s">
        <v>45</v>
      </c>
      <c r="J3606" s="335"/>
      <c r="K3606" s="318" t="s">
        <v>46</v>
      </c>
      <c r="L3606" s="403"/>
      <c r="M3606" s="403"/>
      <c r="N3606" s="319"/>
      <c r="O3606" s="404" t="s">
        <v>47</v>
      </c>
      <c r="P3606" s="404"/>
      <c r="Q3606" s="404"/>
      <c r="R3606" s="346"/>
      <c r="T3606" s="14"/>
      <c r="U3606" s="14"/>
      <c r="V3606" s="14"/>
    </row>
    <row r="3607" spans="1:22" ht="31.5" customHeight="1" thickBot="1">
      <c r="A3607" s="313">
        <v>224</v>
      </c>
      <c r="B3607" s="15" t="s">
        <v>48</v>
      </c>
      <c r="C3607" s="11" t="s">
        <v>49</v>
      </c>
      <c r="D3607" s="313" t="s">
        <v>50</v>
      </c>
      <c r="E3607" s="313" t="s">
        <v>51</v>
      </c>
      <c r="F3607" s="315" t="s">
        <v>52</v>
      </c>
      <c r="G3607" s="16" t="s">
        <v>53</v>
      </c>
      <c r="H3607" s="17" t="s">
        <v>54</v>
      </c>
      <c r="I3607" s="18" t="s">
        <v>53</v>
      </c>
      <c r="J3607" s="17" t="s">
        <v>54</v>
      </c>
      <c r="K3607" s="317" t="s">
        <v>55</v>
      </c>
      <c r="L3607" s="318"/>
      <c r="M3607" s="320" t="s">
        <v>56</v>
      </c>
      <c r="N3607" s="317"/>
      <c r="O3607" s="321" t="s">
        <v>57</v>
      </c>
      <c r="P3607" s="321"/>
      <c r="Q3607" s="323" t="s">
        <v>58</v>
      </c>
      <c r="R3607" s="324"/>
      <c r="T3607" s="19"/>
      <c r="U3607" s="43"/>
      <c r="V3607" s="20"/>
    </row>
    <row r="3608" spans="1:22" ht="24" customHeight="1" thickBot="1">
      <c r="A3608" s="313"/>
      <c r="B3608" s="397" t="str">
        <f>IF('様式第６号(2)'!B499="","",'様式第６号(2)'!B499)</f>
        <v/>
      </c>
      <c r="C3608" s="21" t="s">
        <v>59</v>
      </c>
      <c r="D3608" s="313"/>
      <c r="E3608" s="313"/>
      <c r="F3608" s="315"/>
      <c r="G3608" s="348" t="s">
        <v>60</v>
      </c>
      <c r="H3608" s="399" t="s">
        <v>61</v>
      </c>
      <c r="I3608" s="400" t="s">
        <v>62</v>
      </c>
      <c r="J3608" s="384" t="s">
        <v>63</v>
      </c>
      <c r="K3608" s="319"/>
      <c r="L3608" s="318"/>
      <c r="M3608" s="320"/>
      <c r="N3608" s="317"/>
      <c r="O3608" s="322"/>
      <c r="P3608" s="322"/>
      <c r="Q3608" s="325"/>
      <c r="R3608" s="326"/>
    </row>
    <row r="3609" spans="1:22" ht="17.25" customHeight="1">
      <c r="A3609" s="313"/>
      <c r="B3609" s="398"/>
      <c r="C3609" s="340"/>
      <c r="D3609" s="313"/>
      <c r="E3609" s="313"/>
      <c r="F3609" s="315"/>
      <c r="G3609" s="349"/>
      <c r="H3609" s="385"/>
      <c r="I3609" s="401"/>
      <c r="J3609" s="385"/>
      <c r="K3609" s="388" t="str">
        <f>IFERROR((IF((I3620+J3620)&gt;12000*E3620,ROUNDUP(12000*E3620*I3620/(I3620+J3620),0),"")),"")</f>
        <v/>
      </c>
      <c r="L3609" s="388"/>
      <c r="M3609" s="391" t="str">
        <f>IFERROR((IF((I3620+J3620)&gt;12000*E3620,ROUNDUP(12000*E3620*J3620/(I3620+J3620),0),"")),"")</f>
        <v/>
      </c>
      <c r="N3609" s="392"/>
      <c r="O3609" s="351" t="str">
        <f>IF(AND(I3620="",K3609=""),"",MIN(I3620,K3609)+K3616)</f>
        <v/>
      </c>
      <c r="P3609" s="352"/>
      <c r="Q3609" s="355" t="str">
        <f>IF(AND(J3620="",M3609=""),"",MIN(J3620,M3609)+M3616)</f>
        <v/>
      </c>
      <c r="R3609" s="356"/>
    </row>
    <row r="3610" spans="1:22" ht="15.75" customHeight="1">
      <c r="A3610" s="313"/>
      <c r="B3610" s="398"/>
      <c r="C3610" s="341"/>
      <c r="D3610" s="313"/>
      <c r="E3610" s="313"/>
      <c r="F3610" s="315"/>
      <c r="G3610" s="349"/>
      <c r="H3610" s="385"/>
      <c r="I3610" s="401"/>
      <c r="J3610" s="385"/>
      <c r="K3610" s="389"/>
      <c r="L3610" s="389"/>
      <c r="M3610" s="393"/>
      <c r="N3610" s="394"/>
      <c r="O3610" s="353"/>
      <c r="P3610" s="353"/>
      <c r="Q3610" s="357"/>
      <c r="R3610" s="358"/>
    </row>
    <row r="3611" spans="1:22" ht="19.5" customHeight="1" thickBot="1">
      <c r="A3611" s="313"/>
      <c r="B3611" s="398"/>
      <c r="C3611" s="341"/>
      <c r="D3611" s="314"/>
      <c r="E3611" s="314"/>
      <c r="F3611" s="316"/>
      <c r="G3611" s="350"/>
      <c r="H3611" s="386"/>
      <c r="I3611" s="402"/>
      <c r="J3611" s="386"/>
      <c r="K3611" s="389"/>
      <c r="L3611" s="389"/>
      <c r="M3611" s="393"/>
      <c r="N3611" s="394"/>
      <c r="O3611" s="353"/>
      <c r="P3611" s="353"/>
      <c r="Q3611" s="357"/>
      <c r="R3611" s="358"/>
    </row>
    <row r="3612" spans="1:22" ht="45" customHeight="1">
      <c r="A3612" s="313"/>
      <c r="B3612" s="398"/>
      <c r="C3612" s="25" t="s">
        <v>66</v>
      </c>
      <c r="D3612" s="361" t="str">
        <f>IF('様式第６号(2)'!T499="","",'様式第６号(2)'!T499)</f>
        <v/>
      </c>
      <c r="E3612" s="361" t="str">
        <f>IF('様式第６号(3)'!W492="","",'様式第６号(3)'!W492)</f>
        <v/>
      </c>
      <c r="F3612" s="363" t="str">
        <f>IF(OR(D3612="",E3612=""),"",D3612+E3612)</f>
        <v/>
      </c>
      <c r="G3612" s="365" t="str">
        <f>IF(F3612&lt;=F3620,D3612,"")</f>
        <v/>
      </c>
      <c r="H3612" s="367" t="str">
        <f>IF(F3612&lt;=F3620,E3612,"")</f>
        <v/>
      </c>
      <c r="I3612" s="369" t="str">
        <f>IF('様式第６号(2)'!V499="","",'様式第６号(2)'!V499)</f>
        <v/>
      </c>
      <c r="J3612" s="371" t="str">
        <f>IF('様式第６号(3)'!P492="","",'様式第６号(3)'!P492)</f>
        <v/>
      </c>
      <c r="K3612" s="389"/>
      <c r="L3612" s="389"/>
      <c r="M3612" s="393"/>
      <c r="N3612" s="394"/>
      <c r="O3612" s="353"/>
      <c r="P3612" s="353"/>
      <c r="Q3612" s="357"/>
      <c r="R3612" s="358"/>
    </row>
    <row r="3613" spans="1:22" ht="19.5" customHeight="1" thickBot="1">
      <c r="A3613" s="313"/>
      <c r="B3613" s="398"/>
      <c r="C3613" s="340"/>
      <c r="D3613" s="362"/>
      <c r="E3613" s="362"/>
      <c r="F3613" s="364"/>
      <c r="G3613" s="366"/>
      <c r="H3613" s="368"/>
      <c r="I3613" s="370"/>
      <c r="J3613" s="372"/>
      <c r="K3613" s="390"/>
      <c r="L3613" s="390"/>
      <c r="M3613" s="395"/>
      <c r="N3613" s="396"/>
      <c r="O3613" s="354"/>
      <c r="P3613" s="354"/>
      <c r="Q3613" s="359"/>
      <c r="R3613" s="360"/>
    </row>
    <row r="3614" spans="1:22" ht="28.5" customHeight="1" thickBot="1">
      <c r="A3614" s="313"/>
      <c r="B3614" s="398"/>
      <c r="C3614" s="341"/>
      <c r="D3614" s="12" t="s">
        <v>11</v>
      </c>
      <c r="E3614" s="12" t="s">
        <v>12</v>
      </c>
      <c r="F3614" s="26" t="s">
        <v>13</v>
      </c>
      <c r="G3614" s="334" t="s">
        <v>67</v>
      </c>
      <c r="H3614" s="335"/>
      <c r="I3614" s="42" t="s">
        <v>68</v>
      </c>
      <c r="J3614" s="27" t="s">
        <v>69</v>
      </c>
      <c r="K3614" s="342" t="s">
        <v>70</v>
      </c>
      <c r="L3614" s="342"/>
      <c r="M3614" s="342"/>
      <c r="N3614" s="335"/>
    </row>
    <row r="3615" spans="1:22" ht="41.25" customHeight="1" thickBot="1">
      <c r="A3615" s="313"/>
      <c r="B3615" s="343" t="str">
        <f>IF('様式第６号(2)'!D499="","",'様式第６号(2)'!D499)</f>
        <v/>
      </c>
      <c r="C3615" s="341"/>
      <c r="D3615" s="313" t="s">
        <v>71</v>
      </c>
      <c r="E3615" s="313" t="s">
        <v>72</v>
      </c>
      <c r="F3615" s="315" t="s">
        <v>73</v>
      </c>
      <c r="G3615" s="42" t="s">
        <v>74</v>
      </c>
      <c r="H3615" s="27" t="s">
        <v>75</v>
      </c>
      <c r="I3615" s="42" t="s">
        <v>74</v>
      </c>
      <c r="J3615" s="27" t="s">
        <v>75</v>
      </c>
      <c r="K3615" s="345" t="s">
        <v>57</v>
      </c>
      <c r="L3615" s="346"/>
      <c r="M3615" s="347" t="s">
        <v>76</v>
      </c>
      <c r="N3615" s="346"/>
      <c r="O3615" s="28"/>
      <c r="P3615" s="4"/>
      <c r="Q3615" s="4"/>
    </row>
    <row r="3616" spans="1:22" ht="18.75" customHeight="1">
      <c r="A3616" s="313"/>
      <c r="B3616" s="343"/>
      <c r="C3616" s="29" t="s">
        <v>78</v>
      </c>
      <c r="D3616" s="313"/>
      <c r="E3616" s="313"/>
      <c r="F3616" s="315"/>
      <c r="G3616" s="348" t="s">
        <v>79</v>
      </c>
      <c r="H3616" s="384" t="s">
        <v>80</v>
      </c>
      <c r="I3616" s="387" t="str">
        <f>IF(E3620="","",MIN(G3612,G3620)+SUM(I3612))</f>
        <v/>
      </c>
      <c r="J3616" s="333" t="str">
        <f>IF(E3620="","",MIN(H3612,H3620)+SUM(J3612))</f>
        <v/>
      </c>
      <c r="K3616" s="373" t="str">
        <f>IF('様式第６号(2)'!AB499="","",'様式第６号(2)'!AB499)</f>
        <v/>
      </c>
      <c r="L3616" s="373"/>
      <c r="M3616" s="375" t="str">
        <f>IF('様式第６号(3)'!V492="","",'様式第６号(3)'!V492)</f>
        <v/>
      </c>
      <c r="N3616" s="376"/>
      <c r="P3616" s="4"/>
      <c r="Q3616" s="4"/>
    </row>
    <row r="3617" spans="1:22" ht="19.5" customHeight="1" thickBot="1">
      <c r="A3617" s="313"/>
      <c r="B3617" s="343"/>
      <c r="C3617" s="379" t="str">
        <f>IFERROR(C3613/C3609,"")</f>
        <v/>
      </c>
      <c r="D3617" s="313"/>
      <c r="E3617" s="313"/>
      <c r="F3617" s="315"/>
      <c r="G3617" s="349"/>
      <c r="H3617" s="385"/>
      <c r="I3617" s="328"/>
      <c r="J3617" s="330"/>
      <c r="K3617" s="373"/>
      <c r="L3617" s="373"/>
      <c r="M3617" s="375"/>
      <c r="N3617" s="376"/>
      <c r="P3617" s="4"/>
      <c r="Q3617" s="4"/>
    </row>
    <row r="3618" spans="1:22" ht="15.75" customHeight="1">
      <c r="A3618" s="313"/>
      <c r="B3618" s="343"/>
      <c r="C3618" s="380"/>
      <c r="D3618" s="313"/>
      <c r="E3618" s="313"/>
      <c r="F3618" s="315"/>
      <c r="G3618" s="349"/>
      <c r="H3618" s="385"/>
      <c r="I3618" s="30" t="s">
        <v>35</v>
      </c>
      <c r="J3618" s="31" t="s">
        <v>35</v>
      </c>
      <c r="K3618" s="373"/>
      <c r="L3618" s="373"/>
      <c r="M3618" s="375"/>
      <c r="N3618" s="376"/>
      <c r="P3618" s="4"/>
      <c r="Q3618" s="4"/>
    </row>
    <row r="3619" spans="1:22" ht="18.75" customHeight="1" thickBot="1">
      <c r="A3619" s="313"/>
      <c r="B3619" s="343"/>
      <c r="C3619" s="32" t="s">
        <v>82</v>
      </c>
      <c r="D3619" s="314"/>
      <c r="E3619" s="314"/>
      <c r="F3619" s="316"/>
      <c r="G3619" s="350"/>
      <c r="H3619" s="386"/>
      <c r="I3619" s="54">
        <f>'様式第６号(2)'!$I$18</f>
        <v>0</v>
      </c>
      <c r="J3619" s="55">
        <f>'様式第６号(3)'!$I$18</f>
        <v>0</v>
      </c>
      <c r="K3619" s="373"/>
      <c r="L3619" s="373"/>
      <c r="M3619" s="375"/>
      <c r="N3619" s="376"/>
      <c r="P3619" s="4"/>
      <c r="Q3619" s="4"/>
    </row>
    <row r="3620" spans="1:22" ht="45" customHeight="1">
      <c r="A3620" s="313"/>
      <c r="B3620" s="343"/>
      <c r="C3620" s="379" t="str">
        <f>IF(OR(C3609="",C3613=""),"",IF(AND(C3617&gt;=0.85,C3617&lt;=1.15),"○","×"))</f>
        <v/>
      </c>
      <c r="D3620" s="382" t="str">
        <f>IF(C3609="","",C3609)</f>
        <v/>
      </c>
      <c r="E3620" s="336"/>
      <c r="F3620" s="338" t="str">
        <f>IFERROR(D3620*E3620,"")</f>
        <v/>
      </c>
      <c r="G3620" s="327" t="str">
        <f>IF(F3620&lt;F3612,ROUNDUP(F3620*D3612/ F3612,0),"")</f>
        <v/>
      </c>
      <c r="H3620" s="329" t="str">
        <f>IF(F3620&lt;F3612,ROUNDUP(F3620*E3612/ F3612,0),"")</f>
        <v/>
      </c>
      <c r="I3620" s="331" t="str">
        <f>IFERROR(ROUNDUP(I3616*I3619,0),"")</f>
        <v/>
      </c>
      <c r="J3620" s="333" t="str">
        <f>IFERROR(ROUNDUP(J3616*J3619,0),"")</f>
        <v/>
      </c>
      <c r="K3620" s="373"/>
      <c r="L3620" s="373"/>
      <c r="M3620" s="375"/>
      <c r="N3620" s="376"/>
      <c r="P3620" s="4"/>
      <c r="Q3620" s="4"/>
    </row>
    <row r="3621" spans="1:22" ht="19.5" customHeight="1" thickBot="1">
      <c r="A3621" s="314"/>
      <c r="B3621" s="344"/>
      <c r="C3621" s="381"/>
      <c r="D3621" s="383"/>
      <c r="E3621" s="337"/>
      <c r="F3621" s="339"/>
      <c r="G3621" s="328"/>
      <c r="H3621" s="330"/>
      <c r="I3621" s="332"/>
      <c r="J3621" s="330"/>
      <c r="K3621" s="374"/>
      <c r="L3621" s="374"/>
      <c r="M3621" s="377"/>
      <c r="N3621" s="378"/>
      <c r="P3621" s="33"/>
      <c r="Q3621" s="34"/>
      <c r="R3621" s="34"/>
    </row>
    <row r="3622" spans="1:22" ht="24" customHeight="1" thickBot="1">
      <c r="A3622" s="10" t="s">
        <v>108</v>
      </c>
      <c r="B3622" s="11" t="s">
        <v>84</v>
      </c>
      <c r="C3622" s="12" t="s">
        <v>7</v>
      </c>
      <c r="D3622" s="12" t="s">
        <v>8</v>
      </c>
      <c r="E3622" s="12" t="s">
        <v>9</v>
      </c>
      <c r="F3622" s="13" t="s">
        <v>10</v>
      </c>
      <c r="G3622" s="334" t="s">
        <v>44</v>
      </c>
      <c r="H3622" s="335"/>
      <c r="I3622" s="334" t="s">
        <v>45</v>
      </c>
      <c r="J3622" s="335"/>
      <c r="K3622" s="318" t="s">
        <v>46</v>
      </c>
      <c r="L3622" s="403"/>
      <c r="M3622" s="403"/>
      <c r="N3622" s="319"/>
      <c r="O3622" s="404" t="s">
        <v>47</v>
      </c>
      <c r="P3622" s="404"/>
      <c r="Q3622" s="404"/>
      <c r="R3622" s="346"/>
      <c r="T3622" s="14"/>
      <c r="U3622" s="14"/>
      <c r="V3622" s="14"/>
    </row>
    <row r="3623" spans="1:22" ht="31.5" customHeight="1" thickBot="1">
      <c r="A3623" s="313">
        <v>225</v>
      </c>
      <c r="B3623" s="15" t="s">
        <v>48</v>
      </c>
      <c r="C3623" s="11" t="s">
        <v>49</v>
      </c>
      <c r="D3623" s="313" t="s">
        <v>50</v>
      </c>
      <c r="E3623" s="313" t="s">
        <v>51</v>
      </c>
      <c r="F3623" s="315" t="s">
        <v>52</v>
      </c>
      <c r="G3623" s="16" t="s">
        <v>53</v>
      </c>
      <c r="H3623" s="17" t="s">
        <v>54</v>
      </c>
      <c r="I3623" s="18" t="s">
        <v>53</v>
      </c>
      <c r="J3623" s="17" t="s">
        <v>54</v>
      </c>
      <c r="K3623" s="317" t="s">
        <v>55</v>
      </c>
      <c r="L3623" s="318"/>
      <c r="M3623" s="320" t="s">
        <v>56</v>
      </c>
      <c r="N3623" s="317"/>
      <c r="O3623" s="321" t="s">
        <v>57</v>
      </c>
      <c r="P3623" s="321"/>
      <c r="Q3623" s="323" t="s">
        <v>58</v>
      </c>
      <c r="R3623" s="324"/>
      <c r="T3623" s="19"/>
      <c r="U3623" s="43"/>
      <c r="V3623" s="20"/>
    </row>
    <row r="3624" spans="1:22" ht="24" customHeight="1" thickBot="1">
      <c r="A3624" s="313"/>
      <c r="B3624" s="397" t="str">
        <f>IF('様式第６号(2)'!B501="","",'様式第６号(2)'!B501)</f>
        <v/>
      </c>
      <c r="C3624" s="21" t="s">
        <v>59</v>
      </c>
      <c r="D3624" s="313"/>
      <c r="E3624" s="313"/>
      <c r="F3624" s="315"/>
      <c r="G3624" s="348" t="s">
        <v>60</v>
      </c>
      <c r="H3624" s="399" t="s">
        <v>61</v>
      </c>
      <c r="I3624" s="400" t="s">
        <v>62</v>
      </c>
      <c r="J3624" s="384" t="s">
        <v>63</v>
      </c>
      <c r="K3624" s="319"/>
      <c r="L3624" s="318"/>
      <c r="M3624" s="320"/>
      <c r="N3624" s="317"/>
      <c r="O3624" s="322"/>
      <c r="P3624" s="322"/>
      <c r="Q3624" s="325"/>
      <c r="R3624" s="326"/>
    </row>
    <row r="3625" spans="1:22" ht="17.25" customHeight="1">
      <c r="A3625" s="313"/>
      <c r="B3625" s="398"/>
      <c r="C3625" s="340"/>
      <c r="D3625" s="313"/>
      <c r="E3625" s="313"/>
      <c r="F3625" s="315"/>
      <c r="G3625" s="349"/>
      <c r="H3625" s="385"/>
      <c r="I3625" s="401"/>
      <c r="J3625" s="385"/>
      <c r="K3625" s="388" t="str">
        <f>IFERROR((IF((I3636+J3636)&gt;12000*E3636,ROUNDUP(12000*E3636*I3636/(I3636+J3636),0),"")),"")</f>
        <v/>
      </c>
      <c r="L3625" s="388"/>
      <c r="M3625" s="391" t="str">
        <f>IFERROR((IF((I3636+J3636)&gt;12000*E3636,ROUNDUP(12000*E3636*J3636/(I3636+J3636),0),"")),"")</f>
        <v/>
      </c>
      <c r="N3625" s="392"/>
      <c r="O3625" s="351" t="str">
        <f>IF(AND(I3636="",K3625=""),"",MIN(I3636,K3625)+K3632)</f>
        <v/>
      </c>
      <c r="P3625" s="352"/>
      <c r="Q3625" s="355" t="str">
        <f>IF(AND(J3636="",M3625=""),"",MIN(J3636,M3625)+M3632)</f>
        <v/>
      </c>
      <c r="R3625" s="356"/>
    </row>
    <row r="3626" spans="1:22" ht="15.75" customHeight="1">
      <c r="A3626" s="313"/>
      <c r="B3626" s="398"/>
      <c r="C3626" s="341"/>
      <c r="D3626" s="313"/>
      <c r="E3626" s="313"/>
      <c r="F3626" s="315"/>
      <c r="G3626" s="349"/>
      <c r="H3626" s="385"/>
      <c r="I3626" s="401"/>
      <c r="J3626" s="385"/>
      <c r="K3626" s="389"/>
      <c r="L3626" s="389"/>
      <c r="M3626" s="393"/>
      <c r="N3626" s="394"/>
      <c r="O3626" s="353"/>
      <c r="P3626" s="353"/>
      <c r="Q3626" s="357"/>
      <c r="R3626" s="358"/>
    </row>
    <row r="3627" spans="1:22" ht="19.5" customHeight="1" thickBot="1">
      <c r="A3627" s="313"/>
      <c r="B3627" s="398"/>
      <c r="C3627" s="341"/>
      <c r="D3627" s="314"/>
      <c r="E3627" s="314"/>
      <c r="F3627" s="316"/>
      <c r="G3627" s="350"/>
      <c r="H3627" s="386"/>
      <c r="I3627" s="402"/>
      <c r="J3627" s="386"/>
      <c r="K3627" s="389"/>
      <c r="L3627" s="389"/>
      <c r="M3627" s="393"/>
      <c r="N3627" s="394"/>
      <c r="O3627" s="353"/>
      <c r="P3627" s="353"/>
      <c r="Q3627" s="357"/>
      <c r="R3627" s="358"/>
    </row>
    <row r="3628" spans="1:22" ht="45" customHeight="1">
      <c r="A3628" s="313"/>
      <c r="B3628" s="398"/>
      <c r="C3628" s="25" t="s">
        <v>66</v>
      </c>
      <c r="D3628" s="361" t="str">
        <f>IF('様式第６号(2)'!T501="","",'様式第６号(2)'!T501)</f>
        <v/>
      </c>
      <c r="E3628" s="361" t="str">
        <f>IF('様式第６号(3)'!W494="","",'様式第６号(3)'!W494)</f>
        <v/>
      </c>
      <c r="F3628" s="363" t="str">
        <f>IF(OR(D3628="",E3628=""),"",D3628+E3628)</f>
        <v/>
      </c>
      <c r="G3628" s="365" t="str">
        <f>IF(F3628&lt;=F3636,D3628,"")</f>
        <v/>
      </c>
      <c r="H3628" s="367" t="str">
        <f>IF(F3628&lt;=F3636,E3628,"")</f>
        <v/>
      </c>
      <c r="I3628" s="369" t="str">
        <f>IF('様式第６号(2)'!V501="","",'様式第６号(2)'!V501)</f>
        <v/>
      </c>
      <c r="J3628" s="371" t="str">
        <f>IF('様式第６号(3)'!P494="","",'様式第６号(3)'!P494)</f>
        <v/>
      </c>
      <c r="K3628" s="389"/>
      <c r="L3628" s="389"/>
      <c r="M3628" s="393"/>
      <c r="N3628" s="394"/>
      <c r="O3628" s="353"/>
      <c r="P3628" s="353"/>
      <c r="Q3628" s="357"/>
      <c r="R3628" s="358"/>
    </row>
    <row r="3629" spans="1:22" ht="19.5" customHeight="1" thickBot="1">
      <c r="A3629" s="313"/>
      <c r="B3629" s="398"/>
      <c r="C3629" s="340"/>
      <c r="D3629" s="362"/>
      <c r="E3629" s="362"/>
      <c r="F3629" s="364"/>
      <c r="G3629" s="366"/>
      <c r="H3629" s="368"/>
      <c r="I3629" s="370"/>
      <c r="J3629" s="372"/>
      <c r="K3629" s="390"/>
      <c r="L3629" s="390"/>
      <c r="M3629" s="395"/>
      <c r="N3629" s="396"/>
      <c r="O3629" s="354"/>
      <c r="P3629" s="354"/>
      <c r="Q3629" s="359"/>
      <c r="R3629" s="360"/>
    </row>
    <row r="3630" spans="1:22" ht="28.5" customHeight="1" thickBot="1">
      <c r="A3630" s="313"/>
      <c r="B3630" s="398"/>
      <c r="C3630" s="341"/>
      <c r="D3630" s="12" t="s">
        <v>11</v>
      </c>
      <c r="E3630" s="12" t="s">
        <v>12</v>
      </c>
      <c r="F3630" s="26" t="s">
        <v>13</v>
      </c>
      <c r="G3630" s="334" t="s">
        <v>67</v>
      </c>
      <c r="H3630" s="335"/>
      <c r="I3630" s="42" t="s">
        <v>68</v>
      </c>
      <c r="J3630" s="27" t="s">
        <v>69</v>
      </c>
      <c r="K3630" s="342" t="s">
        <v>70</v>
      </c>
      <c r="L3630" s="342"/>
      <c r="M3630" s="342"/>
      <c r="N3630" s="335"/>
    </row>
    <row r="3631" spans="1:22" ht="41.25" customHeight="1" thickBot="1">
      <c r="A3631" s="313"/>
      <c r="B3631" s="343" t="str">
        <f>IF('様式第６号(2)'!D501="","",'様式第６号(2)'!D501)</f>
        <v/>
      </c>
      <c r="C3631" s="341"/>
      <c r="D3631" s="313" t="s">
        <v>71</v>
      </c>
      <c r="E3631" s="313" t="s">
        <v>72</v>
      </c>
      <c r="F3631" s="315" t="s">
        <v>73</v>
      </c>
      <c r="G3631" s="42" t="s">
        <v>74</v>
      </c>
      <c r="H3631" s="27" t="s">
        <v>75</v>
      </c>
      <c r="I3631" s="42" t="s">
        <v>74</v>
      </c>
      <c r="J3631" s="27" t="s">
        <v>75</v>
      </c>
      <c r="K3631" s="345" t="s">
        <v>57</v>
      </c>
      <c r="L3631" s="346"/>
      <c r="M3631" s="347" t="s">
        <v>76</v>
      </c>
      <c r="N3631" s="346"/>
      <c r="O3631" s="28"/>
      <c r="P3631" s="4"/>
      <c r="Q3631" s="4"/>
    </row>
    <row r="3632" spans="1:22" ht="18.75" customHeight="1">
      <c r="A3632" s="313"/>
      <c r="B3632" s="343"/>
      <c r="C3632" s="29" t="s">
        <v>78</v>
      </c>
      <c r="D3632" s="313"/>
      <c r="E3632" s="313"/>
      <c r="F3632" s="315"/>
      <c r="G3632" s="348" t="s">
        <v>79</v>
      </c>
      <c r="H3632" s="384" t="s">
        <v>80</v>
      </c>
      <c r="I3632" s="387" t="str">
        <f>IF(E3636="","",MIN(G3628,G3636)+SUM(I3628))</f>
        <v/>
      </c>
      <c r="J3632" s="333" t="str">
        <f>IF(E3636="","",MIN(H3628,H3636)+SUM(J3628))</f>
        <v/>
      </c>
      <c r="K3632" s="373" t="str">
        <f>IF('様式第６号(2)'!AB501="","",'様式第６号(2)'!AB501)</f>
        <v/>
      </c>
      <c r="L3632" s="373"/>
      <c r="M3632" s="375" t="str">
        <f>IF('様式第６号(3)'!V494="","",'様式第６号(3)'!V494)</f>
        <v/>
      </c>
      <c r="N3632" s="376"/>
      <c r="P3632" s="4"/>
      <c r="Q3632" s="4"/>
    </row>
    <row r="3633" spans="1:22" ht="19.5" customHeight="1" thickBot="1">
      <c r="A3633" s="313"/>
      <c r="B3633" s="343"/>
      <c r="C3633" s="379" t="str">
        <f>IFERROR(C3629/C3625,"")</f>
        <v/>
      </c>
      <c r="D3633" s="313"/>
      <c r="E3633" s="313"/>
      <c r="F3633" s="315"/>
      <c r="G3633" s="349"/>
      <c r="H3633" s="385"/>
      <c r="I3633" s="328"/>
      <c r="J3633" s="330"/>
      <c r="K3633" s="373"/>
      <c r="L3633" s="373"/>
      <c r="M3633" s="375"/>
      <c r="N3633" s="376"/>
      <c r="P3633" s="4"/>
      <c r="Q3633" s="4"/>
    </row>
    <row r="3634" spans="1:22" ht="15.75" customHeight="1">
      <c r="A3634" s="313"/>
      <c r="B3634" s="343"/>
      <c r="C3634" s="380"/>
      <c r="D3634" s="313"/>
      <c r="E3634" s="313"/>
      <c r="F3634" s="315"/>
      <c r="G3634" s="349"/>
      <c r="H3634" s="385"/>
      <c r="I3634" s="30" t="s">
        <v>35</v>
      </c>
      <c r="J3634" s="31" t="s">
        <v>35</v>
      </c>
      <c r="K3634" s="373"/>
      <c r="L3634" s="373"/>
      <c r="M3634" s="375"/>
      <c r="N3634" s="376"/>
      <c r="P3634" s="4"/>
      <c r="Q3634" s="4"/>
    </row>
    <row r="3635" spans="1:22" ht="18.75" customHeight="1" thickBot="1">
      <c r="A3635" s="313"/>
      <c r="B3635" s="343"/>
      <c r="C3635" s="32" t="s">
        <v>82</v>
      </c>
      <c r="D3635" s="314"/>
      <c r="E3635" s="314"/>
      <c r="F3635" s="316"/>
      <c r="G3635" s="350"/>
      <c r="H3635" s="386"/>
      <c r="I3635" s="54">
        <f>'様式第６号(2)'!$I$18</f>
        <v>0</v>
      </c>
      <c r="J3635" s="55">
        <f>'様式第６号(3)'!$I$18</f>
        <v>0</v>
      </c>
      <c r="K3635" s="373"/>
      <c r="L3635" s="373"/>
      <c r="M3635" s="375"/>
      <c r="N3635" s="376"/>
      <c r="P3635" s="4"/>
      <c r="Q3635" s="4"/>
    </row>
    <row r="3636" spans="1:22" ht="45" customHeight="1">
      <c r="A3636" s="313"/>
      <c r="B3636" s="343"/>
      <c r="C3636" s="379" t="str">
        <f>IF(OR(C3625="",C3629=""),"",IF(AND(C3633&gt;=0.85,C3633&lt;=1.15),"○","×"))</f>
        <v/>
      </c>
      <c r="D3636" s="382" t="str">
        <f>IF(C3625="","",C3625)</f>
        <v/>
      </c>
      <c r="E3636" s="336"/>
      <c r="F3636" s="338" t="str">
        <f>IFERROR(D3636*E3636,"")</f>
        <v/>
      </c>
      <c r="G3636" s="327" t="str">
        <f>IF(F3636&lt;F3628,ROUNDUP(F3636*D3628/ F3628,0),"")</f>
        <v/>
      </c>
      <c r="H3636" s="329" t="str">
        <f>IF(F3636&lt;F3628,ROUNDUP(F3636*E3628/ F3628,0),"")</f>
        <v/>
      </c>
      <c r="I3636" s="331" t="str">
        <f>IFERROR(ROUNDUP(I3632*I3635,0),"")</f>
        <v/>
      </c>
      <c r="J3636" s="333" t="str">
        <f>IFERROR(ROUNDUP(J3632*J3635,0),"")</f>
        <v/>
      </c>
      <c r="K3636" s="373"/>
      <c r="L3636" s="373"/>
      <c r="M3636" s="375"/>
      <c r="N3636" s="376"/>
      <c r="P3636" s="4"/>
      <c r="Q3636" s="4"/>
    </row>
    <row r="3637" spans="1:22" ht="19.5" customHeight="1" thickBot="1">
      <c r="A3637" s="314"/>
      <c r="B3637" s="344"/>
      <c r="C3637" s="381"/>
      <c r="D3637" s="383"/>
      <c r="E3637" s="337"/>
      <c r="F3637" s="339"/>
      <c r="G3637" s="328"/>
      <c r="H3637" s="330"/>
      <c r="I3637" s="332"/>
      <c r="J3637" s="330"/>
      <c r="K3637" s="374"/>
      <c r="L3637" s="374"/>
      <c r="M3637" s="377"/>
      <c r="N3637" s="378"/>
      <c r="P3637" s="33"/>
      <c r="Q3637" s="34"/>
      <c r="R3637" s="34"/>
    </row>
    <row r="3638" spans="1:22" ht="24" customHeight="1" thickBot="1">
      <c r="A3638" s="10" t="s">
        <v>108</v>
      </c>
      <c r="B3638" s="11" t="s">
        <v>84</v>
      </c>
      <c r="C3638" s="12" t="s">
        <v>7</v>
      </c>
      <c r="D3638" s="12" t="s">
        <v>8</v>
      </c>
      <c r="E3638" s="12" t="s">
        <v>9</v>
      </c>
      <c r="F3638" s="13" t="s">
        <v>10</v>
      </c>
      <c r="G3638" s="334" t="s">
        <v>44</v>
      </c>
      <c r="H3638" s="335"/>
      <c r="I3638" s="334" t="s">
        <v>45</v>
      </c>
      <c r="J3638" s="335"/>
      <c r="K3638" s="318" t="s">
        <v>46</v>
      </c>
      <c r="L3638" s="403"/>
      <c r="M3638" s="403"/>
      <c r="N3638" s="319"/>
      <c r="O3638" s="404" t="s">
        <v>47</v>
      </c>
      <c r="P3638" s="404"/>
      <c r="Q3638" s="404"/>
      <c r="R3638" s="346"/>
      <c r="T3638" s="14"/>
      <c r="U3638" s="14"/>
      <c r="V3638" s="14"/>
    </row>
    <row r="3639" spans="1:22" ht="31.5" customHeight="1" thickBot="1">
      <c r="A3639" s="313">
        <v>226</v>
      </c>
      <c r="B3639" s="15" t="s">
        <v>48</v>
      </c>
      <c r="C3639" s="11" t="s">
        <v>49</v>
      </c>
      <c r="D3639" s="313" t="s">
        <v>50</v>
      </c>
      <c r="E3639" s="313" t="s">
        <v>51</v>
      </c>
      <c r="F3639" s="315" t="s">
        <v>52</v>
      </c>
      <c r="G3639" s="16" t="s">
        <v>53</v>
      </c>
      <c r="H3639" s="17" t="s">
        <v>54</v>
      </c>
      <c r="I3639" s="18" t="s">
        <v>53</v>
      </c>
      <c r="J3639" s="17" t="s">
        <v>54</v>
      </c>
      <c r="K3639" s="317" t="s">
        <v>55</v>
      </c>
      <c r="L3639" s="318"/>
      <c r="M3639" s="320" t="s">
        <v>56</v>
      </c>
      <c r="N3639" s="317"/>
      <c r="O3639" s="321" t="s">
        <v>57</v>
      </c>
      <c r="P3639" s="321"/>
      <c r="Q3639" s="323" t="s">
        <v>58</v>
      </c>
      <c r="R3639" s="324"/>
      <c r="T3639" s="19"/>
      <c r="U3639" s="43"/>
      <c r="V3639" s="20"/>
    </row>
    <row r="3640" spans="1:22" ht="24" customHeight="1" thickBot="1">
      <c r="A3640" s="313"/>
      <c r="B3640" s="397" t="str">
        <f>IF('様式第６号(2)'!B503="","",'様式第６号(2)'!B503)</f>
        <v/>
      </c>
      <c r="C3640" s="21" t="s">
        <v>59</v>
      </c>
      <c r="D3640" s="313"/>
      <c r="E3640" s="313"/>
      <c r="F3640" s="315"/>
      <c r="G3640" s="348" t="s">
        <v>60</v>
      </c>
      <c r="H3640" s="399" t="s">
        <v>61</v>
      </c>
      <c r="I3640" s="400" t="s">
        <v>62</v>
      </c>
      <c r="J3640" s="384" t="s">
        <v>63</v>
      </c>
      <c r="K3640" s="319"/>
      <c r="L3640" s="318"/>
      <c r="M3640" s="320"/>
      <c r="N3640" s="317"/>
      <c r="O3640" s="322"/>
      <c r="P3640" s="322"/>
      <c r="Q3640" s="325"/>
      <c r="R3640" s="326"/>
    </row>
    <row r="3641" spans="1:22" ht="17.25" customHeight="1">
      <c r="A3641" s="313"/>
      <c r="B3641" s="398"/>
      <c r="C3641" s="340"/>
      <c r="D3641" s="313"/>
      <c r="E3641" s="313"/>
      <c r="F3641" s="315"/>
      <c r="G3641" s="349"/>
      <c r="H3641" s="385"/>
      <c r="I3641" s="401"/>
      <c r="J3641" s="385"/>
      <c r="K3641" s="388" t="str">
        <f>IFERROR((IF((I3652+J3652)&gt;12000*E3652,ROUNDUP(12000*E3652*I3652/(I3652+J3652),0),"")),"")</f>
        <v/>
      </c>
      <c r="L3641" s="388"/>
      <c r="M3641" s="391" t="str">
        <f>IFERROR((IF((I3652+J3652)&gt;12000*E3652,ROUNDUP(12000*E3652*J3652/(I3652+J3652),0),"")),"")</f>
        <v/>
      </c>
      <c r="N3641" s="392"/>
      <c r="O3641" s="351" t="str">
        <f>IF(AND(I3652="",K3641=""),"",MIN(I3652,K3641)+K3648)</f>
        <v/>
      </c>
      <c r="P3641" s="352"/>
      <c r="Q3641" s="355" t="str">
        <f>IF(AND(J3652="",M3641=""),"",MIN(J3652,M3641)+M3648)</f>
        <v/>
      </c>
      <c r="R3641" s="356"/>
    </row>
    <row r="3642" spans="1:22" ht="15.75" customHeight="1">
      <c r="A3642" s="313"/>
      <c r="B3642" s="398"/>
      <c r="C3642" s="341"/>
      <c r="D3642" s="313"/>
      <c r="E3642" s="313"/>
      <c r="F3642" s="315"/>
      <c r="G3642" s="349"/>
      <c r="H3642" s="385"/>
      <c r="I3642" s="401"/>
      <c r="J3642" s="385"/>
      <c r="K3642" s="389"/>
      <c r="L3642" s="389"/>
      <c r="M3642" s="393"/>
      <c r="N3642" s="394"/>
      <c r="O3642" s="353"/>
      <c r="P3642" s="353"/>
      <c r="Q3642" s="357"/>
      <c r="R3642" s="358"/>
    </row>
    <row r="3643" spans="1:22" ht="19.5" customHeight="1" thickBot="1">
      <c r="A3643" s="313"/>
      <c r="B3643" s="398"/>
      <c r="C3643" s="341"/>
      <c r="D3643" s="314"/>
      <c r="E3643" s="314"/>
      <c r="F3643" s="316"/>
      <c r="G3643" s="350"/>
      <c r="H3643" s="386"/>
      <c r="I3643" s="402"/>
      <c r="J3643" s="386"/>
      <c r="K3643" s="389"/>
      <c r="L3643" s="389"/>
      <c r="M3643" s="393"/>
      <c r="N3643" s="394"/>
      <c r="O3643" s="353"/>
      <c r="P3643" s="353"/>
      <c r="Q3643" s="357"/>
      <c r="R3643" s="358"/>
    </row>
    <row r="3644" spans="1:22" ht="45" customHeight="1">
      <c r="A3644" s="313"/>
      <c r="B3644" s="398"/>
      <c r="C3644" s="25" t="s">
        <v>66</v>
      </c>
      <c r="D3644" s="361" t="str">
        <f>IF('様式第６号(2)'!T503="","",'様式第６号(2)'!T503)</f>
        <v/>
      </c>
      <c r="E3644" s="361" t="str">
        <f>IF('様式第６号(3)'!W496="","",'様式第６号(3)'!W496)</f>
        <v/>
      </c>
      <c r="F3644" s="363" t="str">
        <f>IF(OR(D3644="",E3644=""),"",D3644+E3644)</f>
        <v/>
      </c>
      <c r="G3644" s="365" t="str">
        <f>IF(F3644&lt;=F3652,D3644,"")</f>
        <v/>
      </c>
      <c r="H3644" s="367" t="str">
        <f>IF(F3644&lt;=F3652,E3644,"")</f>
        <v/>
      </c>
      <c r="I3644" s="369" t="str">
        <f>IF('様式第６号(2)'!V503="","",'様式第６号(2)'!V503)</f>
        <v/>
      </c>
      <c r="J3644" s="371" t="str">
        <f>IF('様式第６号(3)'!P496="","",'様式第６号(3)'!P496)</f>
        <v/>
      </c>
      <c r="K3644" s="389"/>
      <c r="L3644" s="389"/>
      <c r="M3644" s="393"/>
      <c r="N3644" s="394"/>
      <c r="O3644" s="353"/>
      <c r="P3644" s="353"/>
      <c r="Q3644" s="357"/>
      <c r="R3644" s="358"/>
    </row>
    <row r="3645" spans="1:22" ht="19.5" customHeight="1" thickBot="1">
      <c r="A3645" s="313"/>
      <c r="B3645" s="398"/>
      <c r="C3645" s="340"/>
      <c r="D3645" s="362"/>
      <c r="E3645" s="362"/>
      <c r="F3645" s="364"/>
      <c r="G3645" s="366"/>
      <c r="H3645" s="368"/>
      <c r="I3645" s="370"/>
      <c r="J3645" s="372"/>
      <c r="K3645" s="390"/>
      <c r="L3645" s="390"/>
      <c r="M3645" s="395"/>
      <c r="N3645" s="396"/>
      <c r="O3645" s="354"/>
      <c r="P3645" s="354"/>
      <c r="Q3645" s="359"/>
      <c r="R3645" s="360"/>
    </row>
    <row r="3646" spans="1:22" ht="28.5" customHeight="1" thickBot="1">
      <c r="A3646" s="313"/>
      <c r="B3646" s="398"/>
      <c r="C3646" s="341"/>
      <c r="D3646" s="12" t="s">
        <v>11</v>
      </c>
      <c r="E3646" s="12" t="s">
        <v>12</v>
      </c>
      <c r="F3646" s="26" t="s">
        <v>13</v>
      </c>
      <c r="G3646" s="334" t="s">
        <v>67</v>
      </c>
      <c r="H3646" s="335"/>
      <c r="I3646" s="42" t="s">
        <v>68</v>
      </c>
      <c r="J3646" s="27" t="s">
        <v>69</v>
      </c>
      <c r="K3646" s="342" t="s">
        <v>70</v>
      </c>
      <c r="L3646" s="342"/>
      <c r="M3646" s="342"/>
      <c r="N3646" s="335"/>
    </row>
    <row r="3647" spans="1:22" ht="41.25" customHeight="1" thickBot="1">
      <c r="A3647" s="313"/>
      <c r="B3647" s="343" t="str">
        <f>IF('様式第６号(2)'!D503="","",'様式第６号(2)'!D503)</f>
        <v/>
      </c>
      <c r="C3647" s="341"/>
      <c r="D3647" s="313" t="s">
        <v>71</v>
      </c>
      <c r="E3647" s="313" t="s">
        <v>72</v>
      </c>
      <c r="F3647" s="315" t="s">
        <v>73</v>
      </c>
      <c r="G3647" s="42" t="s">
        <v>74</v>
      </c>
      <c r="H3647" s="27" t="s">
        <v>75</v>
      </c>
      <c r="I3647" s="42" t="s">
        <v>74</v>
      </c>
      <c r="J3647" s="27" t="s">
        <v>75</v>
      </c>
      <c r="K3647" s="345" t="s">
        <v>57</v>
      </c>
      <c r="L3647" s="346"/>
      <c r="M3647" s="347" t="s">
        <v>76</v>
      </c>
      <c r="N3647" s="346"/>
      <c r="O3647" s="28"/>
      <c r="P3647" s="4"/>
      <c r="Q3647" s="4"/>
      <c r="T3647" s="3"/>
      <c r="U3647" s="3"/>
      <c r="V3647" s="3"/>
    </row>
    <row r="3648" spans="1:22" ht="18.75" customHeight="1">
      <c r="A3648" s="313"/>
      <c r="B3648" s="343"/>
      <c r="C3648" s="29" t="s">
        <v>78</v>
      </c>
      <c r="D3648" s="313"/>
      <c r="E3648" s="313"/>
      <c r="F3648" s="315"/>
      <c r="G3648" s="348" t="s">
        <v>79</v>
      </c>
      <c r="H3648" s="384" t="s">
        <v>80</v>
      </c>
      <c r="I3648" s="387" t="str">
        <f>IF(E3652="","",MIN(G3644,G3652)+SUM(I3644))</f>
        <v/>
      </c>
      <c r="J3648" s="333" t="str">
        <f>IF(E3652="","",MIN(H3644,H3652)+SUM(J3644))</f>
        <v/>
      </c>
      <c r="K3648" s="373" t="str">
        <f>IF('様式第６号(2)'!AB503="","",'様式第６号(2)'!AB503)</f>
        <v/>
      </c>
      <c r="L3648" s="373"/>
      <c r="M3648" s="375" t="str">
        <f>IF('様式第６号(3)'!V496="","",'様式第６号(3)'!V496)</f>
        <v/>
      </c>
      <c r="N3648" s="376"/>
      <c r="P3648" s="4"/>
      <c r="Q3648" s="4"/>
      <c r="T3648" s="3"/>
      <c r="U3648" s="3"/>
      <c r="V3648" s="3"/>
    </row>
    <row r="3649" spans="1:22" ht="19.5" customHeight="1" thickBot="1">
      <c r="A3649" s="313"/>
      <c r="B3649" s="343"/>
      <c r="C3649" s="379" t="str">
        <f>IFERROR(C3645/C3641,"")</f>
        <v/>
      </c>
      <c r="D3649" s="313"/>
      <c r="E3649" s="313"/>
      <c r="F3649" s="315"/>
      <c r="G3649" s="349"/>
      <c r="H3649" s="385"/>
      <c r="I3649" s="328"/>
      <c r="J3649" s="330"/>
      <c r="K3649" s="373"/>
      <c r="L3649" s="373"/>
      <c r="M3649" s="375"/>
      <c r="N3649" s="376"/>
      <c r="P3649" s="4"/>
      <c r="Q3649" s="4"/>
      <c r="T3649" s="3"/>
      <c r="U3649" s="3"/>
      <c r="V3649" s="3"/>
    </row>
    <row r="3650" spans="1:22" ht="15.75" customHeight="1">
      <c r="A3650" s="313"/>
      <c r="B3650" s="343"/>
      <c r="C3650" s="380"/>
      <c r="D3650" s="313"/>
      <c r="E3650" s="313"/>
      <c r="F3650" s="315"/>
      <c r="G3650" s="349"/>
      <c r="H3650" s="385"/>
      <c r="I3650" s="30" t="s">
        <v>35</v>
      </c>
      <c r="J3650" s="31" t="s">
        <v>35</v>
      </c>
      <c r="K3650" s="373"/>
      <c r="L3650" s="373"/>
      <c r="M3650" s="375"/>
      <c r="N3650" s="376"/>
      <c r="P3650" s="4"/>
      <c r="Q3650" s="4"/>
      <c r="T3650" s="3"/>
      <c r="U3650" s="3"/>
      <c r="V3650" s="3"/>
    </row>
    <row r="3651" spans="1:22" ht="18.75" customHeight="1" thickBot="1">
      <c r="A3651" s="313"/>
      <c r="B3651" s="343"/>
      <c r="C3651" s="32" t="s">
        <v>82</v>
      </c>
      <c r="D3651" s="314"/>
      <c r="E3651" s="314"/>
      <c r="F3651" s="316"/>
      <c r="G3651" s="350"/>
      <c r="H3651" s="386"/>
      <c r="I3651" s="54">
        <f>'様式第６号(2)'!$I$18</f>
        <v>0</v>
      </c>
      <c r="J3651" s="55">
        <f>'様式第６号(3)'!$I$18</f>
        <v>0</v>
      </c>
      <c r="K3651" s="373"/>
      <c r="L3651" s="373"/>
      <c r="M3651" s="375"/>
      <c r="N3651" s="376"/>
      <c r="P3651" s="4"/>
      <c r="Q3651" s="4"/>
      <c r="T3651" s="3"/>
      <c r="U3651" s="3"/>
      <c r="V3651" s="3"/>
    </row>
    <row r="3652" spans="1:22" ht="45" customHeight="1">
      <c r="A3652" s="313"/>
      <c r="B3652" s="343"/>
      <c r="C3652" s="379" t="str">
        <f>IF(OR(C3641="",C3645=""),"",IF(AND(C3649&gt;=0.85,C3649&lt;=1.15),"○","×"))</f>
        <v/>
      </c>
      <c r="D3652" s="382" t="str">
        <f>IF(C3641="","",C3641)</f>
        <v/>
      </c>
      <c r="E3652" s="336"/>
      <c r="F3652" s="338" t="str">
        <f>IFERROR(D3652*E3652,"")</f>
        <v/>
      </c>
      <c r="G3652" s="327" t="str">
        <f>IF(F3652&lt;F3644,ROUNDUP(F3652*D3644/ F3644,0),"")</f>
        <v/>
      </c>
      <c r="H3652" s="329" t="str">
        <f>IF(F3652&lt;F3644,ROUNDUP(F3652*E3644/ F3644,0),"")</f>
        <v/>
      </c>
      <c r="I3652" s="331" t="str">
        <f>IFERROR(ROUNDUP(I3648*I3651,0),"")</f>
        <v/>
      </c>
      <c r="J3652" s="333" t="str">
        <f>IFERROR(ROUNDUP(J3648*J3651,0),"")</f>
        <v/>
      </c>
      <c r="K3652" s="373"/>
      <c r="L3652" s="373"/>
      <c r="M3652" s="375"/>
      <c r="N3652" s="376"/>
      <c r="P3652" s="4"/>
      <c r="Q3652" s="4"/>
      <c r="T3652" s="3"/>
      <c r="U3652" s="3"/>
      <c r="V3652" s="3"/>
    </row>
    <row r="3653" spans="1:22" ht="19.5" customHeight="1" thickBot="1">
      <c r="A3653" s="314"/>
      <c r="B3653" s="344"/>
      <c r="C3653" s="381"/>
      <c r="D3653" s="383"/>
      <c r="E3653" s="337"/>
      <c r="F3653" s="339"/>
      <c r="G3653" s="328"/>
      <c r="H3653" s="330"/>
      <c r="I3653" s="332"/>
      <c r="J3653" s="330"/>
      <c r="K3653" s="374"/>
      <c r="L3653" s="374"/>
      <c r="M3653" s="377"/>
      <c r="N3653" s="378"/>
      <c r="P3653" s="33"/>
      <c r="Q3653" s="34"/>
      <c r="R3653" s="34"/>
    </row>
    <row r="3654" spans="1:22" ht="24" customHeight="1" thickBot="1">
      <c r="A3654" s="10" t="s">
        <v>108</v>
      </c>
      <c r="B3654" s="11" t="s">
        <v>84</v>
      </c>
      <c r="C3654" s="12" t="s">
        <v>7</v>
      </c>
      <c r="D3654" s="12" t="s">
        <v>8</v>
      </c>
      <c r="E3654" s="12" t="s">
        <v>9</v>
      </c>
      <c r="F3654" s="13" t="s">
        <v>10</v>
      </c>
      <c r="G3654" s="334" t="s">
        <v>44</v>
      </c>
      <c r="H3654" s="335"/>
      <c r="I3654" s="334" t="s">
        <v>45</v>
      </c>
      <c r="J3654" s="335"/>
      <c r="K3654" s="318" t="s">
        <v>46</v>
      </c>
      <c r="L3654" s="403"/>
      <c r="M3654" s="403"/>
      <c r="N3654" s="319"/>
      <c r="O3654" s="404" t="s">
        <v>47</v>
      </c>
      <c r="P3654" s="404"/>
      <c r="Q3654" s="404"/>
      <c r="R3654" s="346"/>
      <c r="T3654" s="14"/>
      <c r="U3654" s="14"/>
      <c r="V3654" s="14"/>
    </row>
    <row r="3655" spans="1:22" ht="31.5" customHeight="1" thickBot="1">
      <c r="A3655" s="313">
        <v>227</v>
      </c>
      <c r="B3655" s="15" t="s">
        <v>48</v>
      </c>
      <c r="C3655" s="11" t="s">
        <v>49</v>
      </c>
      <c r="D3655" s="313" t="s">
        <v>50</v>
      </c>
      <c r="E3655" s="313" t="s">
        <v>51</v>
      </c>
      <c r="F3655" s="315" t="s">
        <v>52</v>
      </c>
      <c r="G3655" s="16" t="s">
        <v>53</v>
      </c>
      <c r="H3655" s="17" t="s">
        <v>54</v>
      </c>
      <c r="I3655" s="18" t="s">
        <v>53</v>
      </c>
      <c r="J3655" s="17" t="s">
        <v>54</v>
      </c>
      <c r="K3655" s="317" t="s">
        <v>55</v>
      </c>
      <c r="L3655" s="318"/>
      <c r="M3655" s="320" t="s">
        <v>56</v>
      </c>
      <c r="N3655" s="317"/>
      <c r="O3655" s="321" t="s">
        <v>57</v>
      </c>
      <c r="P3655" s="321"/>
      <c r="Q3655" s="323" t="s">
        <v>58</v>
      </c>
      <c r="R3655" s="324"/>
      <c r="T3655" s="19"/>
      <c r="U3655" s="43"/>
      <c r="V3655" s="20"/>
    </row>
    <row r="3656" spans="1:22" ht="24" customHeight="1" thickBot="1">
      <c r="A3656" s="313"/>
      <c r="B3656" s="397" t="str">
        <f>IF('様式第６号(2)'!B505="","",'様式第６号(2)'!B505)</f>
        <v/>
      </c>
      <c r="C3656" s="21" t="s">
        <v>59</v>
      </c>
      <c r="D3656" s="313"/>
      <c r="E3656" s="313"/>
      <c r="F3656" s="315"/>
      <c r="G3656" s="348" t="s">
        <v>60</v>
      </c>
      <c r="H3656" s="399" t="s">
        <v>61</v>
      </c>
      <c r="I3656" s="400" t="s">
        <v>62</v>
      </c>
      <c r="J3656" s="384" t="s">
        <v>63</v>
      </c>
      <c r="K3656" s="319"/>
      <c r="L3656" s="318"/>
      <c r="M3656" s="320"/>
      <c r="N3656" s="317"/>
      <c r="O3656" s="322"/>
      <c r="P3656" s="322"/>
      <c r="Q3656" s="325"/>
      <c r="R3656" s="326"/>
    </row>
    <row r="3657" spans="1:22" ht="17.25" customHeight="1">
      <c r="A3657" s="313"/>
      <c r="B3657" s="398"/>
      <c r="C3657" s="340"/>
      <c r="D3657" s="313"/>
      <c r="E3657" s="313"/>
      <c r="F3657" s="315"/>
      <c r="G3657" s="349"/>
      <c r="H3657" s="385"/>
      <c r="I3657" s="401"/>
      <c r="J3657" s="385"/>
      <c r="K3657" s="388" t="str">
        <f>IFERROR((IF((I3668+J3668)&gt;12000*E3668,ROUNDUP(12000*E3668*I3668/(I3668+J3668),0),"")),"")</f>
        <v/>
      </c>
      <c r="L3657" s="388"/>
      <c r="M3657" s="391" t="str">
        <f>IFERROR((IF((I3668+J3668)&gt;12000*E3668,ROUNDUP(12000*E3668*J3668/(I3668+J3668),0),"")),"")</f>
        <v/>
      </c>
      <c r="N3657" s="392"/>
      <c r="O3657" s="351" t="str">
        <f>IF(AND(I3668="",K3657=""),"",MIN(I3668,K3657)+K3664)</f>
        <v/>
      </c>
      <c r="P3657" s="352"/>
      <c r="Q3657" s="355" t="str">
        <f>IF(AND(J3668="",M3657=""),"",MIN(J3668,M3657)+M3664)</f>
        <v/>
      </c>
      <c r="R3657" s="356"/>
    </row>
    <row r="3658" spans="1:22" ht="15.75" customHeight="1">
      <c r="A3658" s="313"/>
      <c r="B3658" s="398"/>
      <c r="C3658" s="341"/>
      <c r="D3658" s="313"/>
      <c r="E3658" s="313"/>
      <c r="F3658" s="315"/>
      <c r="G3658" s="349"/>
      <c r="H3658" s="385"/>
      <c r="I3658" s="401"/>
      <c r="J3658" s="385"/>
      <c r="K3658" s="389"/>
      <c r="L3658" s="389"/>
      <c r="M3658" s="393"/>
      <c r="N3658" s="394"/>
      <c r="O3658" s="353"/>
      <c r="P3658" s="353"/>
      <c r="Q3658" s="357"/>
      <c r="R3658" s="358"/>
    </row>
    <row r="3659" spans="1:22" ht="19.5" customHeight="1" thickBot="1">
      <c r="A3659" s="313"/>
      <c r="B3659" s="398"/>
      <c r="C3659" s="341"/>
      <c r="D3659" s="314"/>
      <c r="E3659" s="314"/>
      <c r="F3659" s="316"/>
      <c r="G3659" s="350"/>
      <c r="H3659" s="386"/>
      <c r="I3659" s="402"/>
      <c r="J3659" s="386"/>
      <c r="K3659" s="389"/>
      <c r="L3659" s="389"/>
      <c r="M3659" s="393"/>
      <c r="N3659" s="394"/>
      <c r="O3659" s="353"/>
      <c r="P3659" s="353"/>
      <c r="Q3659" s="357"/>
      <c r="R3659" s="358"/>
    </row>
    <row r="3660" spans="1:22" ht="45" customHeight="1">
      <c r="A3660" s="313"/>
      <c r="B3660" s="398"/>
      <c r="C3660" s="25" t="s">
        <v>66</v>
      </c>
      <c r="D3660" s="361" t="str">
        <f>IF('様式第６号(2)'!T505="","",'様式第６号(2)'!T505)</f>
        <v/>
      </c>
      <c r="E3660" s="361" t="str">
        <f>IF('様式第６号(3)'!W498="","",'様式第６号(3)'!W498)</f>
        <v/>
      </c>
      <c r="F3660" s="363" t="str">
        <f>IF(OR(D3660="",E3660=""),"",D3660+E3660)</f>
        <v/>
      </c>
      <c r="G3660" s="365" t="str">
        <f>IF(F3660&lt;=F3668,D3660,"")</f>
        <v/>
      </c>
      <c r="H3660" s="367" t="str">
        <f>IF(F3660&lt;=F3668,E3660,"")</f>
        <v/>
      </c>
      <c r="I3660" s="369" t="str">
        <f>IF('様式第６号(2)'!V505="","",'様式第６号(2)'!V505)</f>
        <v/>
      </c>
      <c r="J3660" s="371" t="str">
        <f>IF('様式第６号(3)'!P498="","",'様式第６号(3)'!P498)</f>
        <v/>
      </c>
      <c r="K3660" s="389"/>
      <c r="L3660" s="389"/>
      <c r="M3660" s="393"/>
      <c r="N3660" s="394"/>
      <c r="O3660" s="353"/>
      <c r="P3660" s="353"/>
      <c r="Q3660" s="357"/>
      <c r="R3660" s="358"/>
    </row>
    <row r="3661" spans="1:22" ht="19.5" customHeight="1" thickBot="1">
      <c r="A3661" s="313"/>
      <c r="B3661" s="398"/>
      <c r="C3661" s="340"/>
      <c r="D3661" s="362"/>
      <c r="E3661" s="362"/>
      <c r="F3661" s="364"/>
      <c r="G3661" s="366"/>
      <c r="H3661" s="368"/>
      <c r="I3661" s="370"/>
      <c r="J3661" s="372"/>
      <c r="K3661" s="390"/>
      <c r="L3661" s="390"/>
      <c r="M3661" s="395"/>
      <c r="N3661" s="396"/>
      <c r="O3661" s="354"/>
      <c r="P3661" s="354"/>
      <c r="Q3661" s="359"/>
      <c r="R3661" s="360"/>
    </row>
    <row r="3662" spans="1:22" ht="28.5" customHeight="1" thickBot="1">
      <c r="A3662" s="313"/>
      <c r="B3662" s="398"/>
      <c r="C3662" s="341"/>
      <c r="D3662" s="12" t="s">
        <v>11</v>
      </c>
      <c r="E3662" s="12" t="s">
        <v>12</v>
      </c>
      <c r="F3662" s="26" t="s">
        <v>13</v>
      </c>
      <c r="G3662" s="334" t="s">
        <v>67</v>
      </c>
      <c r="H3662" s="335"/>
      <c r="I3662" s="42" t="s">
        <v>68</v>
      </c>
      <c r="J3662" s="27" t="s">
        <v>69</v>
      </c>
      <c r="K3662" s="342" t="s">
        <v>70</v>
      </c>
      <c r="L3662" s="342"/>
      <c r="M3662" s="342"/>
      <c r="N3662" s="335"/>
    </row>
    <row r="3663" spans="1:22" ht="41.25" customHeight="1" thickBot="1">
      <c r="A3663" s="313"/>
      <c r="B3663" s="343" t="str">
        <f>IF('様式第６号(2)'!D505="","",'様式第６号(2)'!D505)</f>
        <v/>
      </c>
      <c r="C3663" s="341"/>
      <c r="D3663" s="313" t="s">
        <v>71</v>
      </c>
      <c r="E3663" s="313" t="s">
        <v>72</v>
      </c>
      <c r="F3663" s="315" t="s">
        <v>73</v>
      </c>
      <c r="G3663" s="42" t="s">
        <v>74</v>
      </c>
      <c r="H3663" s="27" t="s">
        <v>75</v>
      </c>
      <c r="I3663" s="42" t="s">
        <v>74</v>
      </c>
      <c r="J3663" s="27" t="s">
        <v>75</v>
      </c>
      <c r="K3663" s="345" t="s">
        <v>57</v>
      </c>
      <c r="L3663" s="346"/>
      <c r="M3663" s="347" t="s">
        <v>76</v>
      </c>
      <c r="N3663" s="346"/>
      <c r="O3663" s="28"/>
      <c r="P3663" s="4"/>
      <c r="Q3663" s="4"/>
    </row>
    <row r="3664" spans="1:22" ht="18.75" customHeight="1">
      <c r="A3664" s="313"/>
      <c r="B3664" s="343"/>
      <c r="C3664" s="29" t="s">
        <v>78</v>
      </c>
      <c r="D3664" s="313"/>
      <c r="E3664" s="313"/>
      <c r="F3664" s="315"/>
      <c r="G3664" s="348" t="s">
        <v>79</v>
      </c>
      <c r="H3664" s="384" t="s">
        <v>80</v>
      </c>
      <c r="I3664" s="387" t="str">
        <f>IF(E3668="","",MIN(G3660,G3668)+SUM(I3660))</f>
        <v/>
      </c>
      <c r="J3664" s="333" t="str">
        <f>IF(E3668="","",MIN(H3660,H3668)+SUM(J3660))</f>
        <v/>
      </c>
      <c r="K3664" s="373" t="str">
        <f>IF('様式第６号(2)'!AB505="","",'様式第６号(2)'!AB505)</f>
        <v/>
      </c>
      <c r="L3664" s="373"/>
      <c r="M3664" s="375" t="str">
        <f>IF('様式第６号(3)'!V498="","",'様式第６号(3)'!V498)</f>
        <v/>
      </c>
      <c r="N3664" s="376"/>
      <c r="P3664" s="4"/>
      <c r="Q3664" s="4"/>
    </row>
    <row r="3665" spans="1:22" ht="19.5" customHeight="1" thickBot="1">
      <c r="A3665" s="313"/>
      <c r="B3665" s="343"/>
      <c r="C3665" s="379" t="str">
        <f>IFERROR(C3661/C3657,"")</f>
        <v/>
      </c>
      <c r="D3665" s="313"/>
      <c r="E3665" s="313"/>
      <c r="F3665" s="315"/>
      <c r="G3665" s="349"/>
      <c r="H3665" s="385"/>
      <c r="I3665" s="328"/>
      <c r="J3665" s="330"/>
      <c r="K3665" s="373"/>
      <c r="L3665" s="373"/>
      <c r="M3665" s="375"/>
      <c r="N3665" s="376"/>
      <c r="P3665" s="4"/>
      <c r="Q3665" s="4"/>
    </row>
    <row r="3666" spans="1:22" ht="15.75" customHeight="1">
      <c r="A3666" s="313"/>
      <c r="B3666" s="343"/>
      <c r="C3666" s="380"/>
      <c r="D3666" s="313"/>
      <c r="E3666" s="313"/>
      <c r="F3666" s="315"/>
      <c r="G3666" s="349"/>
      <c r="H3666" s="385"/>
      <c r="I3666" s="30" t="s">
        <v>35</v>
      </c>
      <c r="J3666" s="31" t="s">
        <v>35</v>
      </c>
      <c r="K3666" s="373"/>
      <c r="L3666" s="373"/>
      <c r="M3666" s="375"/>
      <c r="N3666" s="376"/>
      <c r="P3666" s="4"/>
      <c r="Q3666" s="4"/>
    </row>
    <row r="3667" spans="1:22" ht="18.75" customHeight="1" thickBot="1">
      <c r="A3667" s="313"/>
      <c r="B3667" s="343"/>
      <c r="C3667" s="32" t="s">
        <v>82</v>
      </c>
      <c r="D3667" s="314"/>
      <c r="E3667" s="314"/>
      <c r="F3667" s="316"/>
      <c r="G3667" s="350"/>
      <c r="H3667" s="386"/>
      <c r="I3667" s="54">
        <f>'様式第６号(2)'!$I$18</f>
        <v>0</v>
      </c>
      <c r="J3667" s="55">
        <f>'様式第６号(3)'!$I$18</f>
        <v>0</v>
      </c>
      <c r="K3667" s="373"/>
      <c r="L3667" s="373"/>
      <c r="M3667" s="375"/>
      <c r="N3667" s="376"/>
      <c r="P3667" s="4"/>
      <c r="Q3667" s="4"/>
    </row>
    <row r="3668" spans="1:22" ht="45" customHeight="1">
      <c r="A3668" s="313"/>
      <c r="B3668" s="343"/>
      <c r="C3668" s="379" t="str">
        <f>IF(OR(C3657="",C3661=""),"",IF(AND(C3665&gt;=0.85,C3665&lt;=1.15),"○","×"))</f>
        <v/>
      </c>
      <c r="D3668" s="382" t="str">
        <f>IF(C3657="","",C3657)</f>
        <v/>
      </c>
      <c r="E3668" s="336"/>
      <c r="F3668" s="338" t="str">
        <f>IFERROR(D3668*E3668,"")</f>
        <v/>
      </c>
      <c r="G3668" s="327" t="str">
        <f>IF(F3668&lt;F3660,ROUNDUP(F3668*D3660/ F3660,0),"")</f>
        <v/>
      </c>
      <c r="H3668" s="329" t="str">
        <f>IF(F3668&lt;F3660,ROUNDUP(F3668*E3660/ F3660,0),"")</f>
        <v/>
      </c>
      <c r="I3668" s="331" t="str">
        <f>IFERROR(ROUNDUP(I3664*I3667,0),"")</f>
        <v/>
      </c>
      <c r="J3668" s="333" t="str">
        <f>IFERROR(ROUNDUP(J3664*J3667,0),"")</f>
        <v/>
      </c>
      <c r="K3668" s="373"/>
      <c r="L3668" s="373"/>
      <c r="M3668" s="375"/>
      <c r="N3668" s="376"/>
      <c r="P3668" s="4"/>
      <c r="Q3668" s="4"/>
    </row>
    <row r="3669" spans="1:22" ht="19.5" customHeight="1" thickBot="1">
      <c r="A3669" s="314"/>
      <c r="B3669" s="344"/>
      <c r="C3669" s="381"/>
      <c r="D3669" s="383"/>
      <c r="E3669" s="337"/>
      <c r="F3669" s="339"/>
      <c r="G3669" s="328"/>
      <c r="H3669" s="330"/>
      <c r="I3669" s="332"/>
      <c r="J3669" s="330"/>
      <c r="K3669" s="374"/>
      <c r="L3669" s="374"/>
      <c r="M3669" s="377"/>
      <c r="N3669" s="378"/>
      <c r="P3669" s="33"/>
      <c r="Q3669" s="34"/>
      <c r="R3669" s="34"/>
    </row>
    <row r="3670" spans="1:22" ht="24" customHeight="1" thickBot="1">
      <c r="A3670" s="10" t="s">
        <v>108</v>
      </c>
      <c r="B3670" s="11" t="s">
        <v>84</v>
      </c>
      <c r="C3670" s="12" t="s">
        <v>7</v>
      </c>
      <c r="D3670" s="12" t="s">
        <v>8</v>
      </c>
      <c r="E3670" s="12" t="s">
        <v>9</v>
      </c>
      <c r="F3670" s="13" t="s">
        <v>10</v>
      </c>
      <c r="G3670" s="334" t="s">
        <v>44</v>
      </c>
      <c r="H3670" s="335"/>
      <c r="I3670" s="334" t="s">
        <v>45</v>
      </c>
      <c r="J3670" s="335"/>
      <c r="K3670" s="318" t="s">
        <v>46</v>
      </c>
      <c r="L3670" s="403"/>
      <c r="M3670" s="403"/>
      <c r="N3670" s="319"/>
      <c r="O3670" s="404" t="s">
        <v>47</v>
      </c>
      <c r="P3670" s="404"/>
      <c r="Q3670" s="404"/>
      <c r="R3670" s="346"/>
      <c r="T3670" s="14"/>
      <c r="U3670" s="14"/>
      <c r="V3670" s="14"/>
    </row>
    <row r="3671" spans="1:22" ht="31.5" customHeight="1" thickBot="1">
      <c r="A3671" s="313">
        <v>228</v>
      </c>
      <c r="B3671" s="15" t="s">
        <v>48</v>
      </c>
      <c r="C3671" s="11" t="s">
        <v>49</v>
      </c>
      <c r="D3671" s="313" t="s">
        <v>50</v>
      </c>
      <c r="E3671" s="313" t="s">
        <v>51</v>
      </c>
      <c r="F3671" s="315" t="s">
        <v>52</v>
      </c>
      <c r="G3671" s="16" t="s">
        <v>53</v>
      </c>
      <c r="H3671" s="17" t="s">
        <v>54</v>
      </c>
      <c r="I3671" s="18" t="s">
        <v>53</v>
      </c>
      <c r="J3671" s="17" t="s">
        <v>54</v>
      </c>
      <c r="K3671" s="317" t="s">
        <v>55</v>
      </c>
      <c r="L3671" s="318"/>
      <c r="M3671" s="320" t="s">
        <v>56</v>
      </c>
      <c r="N3671" s="317"/>
      <c r="O3671" s="321" t="s">
        <v>57</v>
      </c>
      <c r="P3671" s="321"/>
      <c r="Q3671" s="323" t="s">
        <v>58</v>
      </c>
      <c r="R3671" s="324"/>
      <c r="T3671" s="19"/>
      <c r="U3671" s="43"/>
      <c r="V3671" s="20"/>
    </row>
    <row r="3672" spans="1:22" ht="24" customHeight="1" thickBot="1">
      <c r="A3672" s="313"/>
      <c r="B3672" s="397" t="str">
        <f>IF('様式第６号(2)'!B507="","",'様式第６号(2)'!B507)</f>
        <v/>
      </c>
      <c r="C3672" s="21" t="s">
        <v>59</v>
      </c>
      <c r="D3672" s="313"/>
      <c r="E3672" s="313"/>
      <c r="F3672" s="315"/>
      <c r="G3672" s="348" t="s">
        <v>60</v>
      </c>
      <c r="H3672" s="399" t="s">
        <v>61</v>
      </c>
      <c r="I3672" s="400" t="s">
        <v>62</v>
      </c>
      <c r="J3672" s="384" t="s">
        <v>63</v>
      </c>
      <c r="K3672" s="319"/>
      <c r="L3672" s="318"/>
      <c r="M3672" s="320"/>
      <c r="N3672" s="317"/>
      <c r="O3672" s="322"/>
      <c r="P3672" s="322"/>
      <c r="Q3672" s="325"/>
      <c r="R3672" s="326"/>
    </row>
    <row r="3673" spans="1:22" ht="17.25" customHeight="1">
      <c r="A3673" s="313"/>
      <c r="B3673" s="398"/>
      <c r="C3673" s="340"/>
      <c r="D3673" s="313"/>
      <c r="E3673" s="313"/>
      <c r="F3673" s="315"/>
      <c r="G3673" s="349"/>
      <c r="H3673" s="385"/>
      <c r="I3673" s="401"/>
      <c r="J3673" s="385"/>
      <c r="K3673" s="388" t="str">
        <f>IFERROR((IF((I3684+J3684)&gt;12000*E3684,ROUNDUP(12000*E3684*I3684/(I3684+J3684),0),"")),"")</f>
        <v/>
      </c>
      <c r="L3673" s="388"/>
      <c r="M3673" s="391" t="str">
        <f>IFERROR((IF((I3684+J3684)&gt;12000*E3684,ROUNDUP(12000*E3684*J3684/(I3684+J3684),0),"")),"")</f>
        <v/>
      </c>
      <c r="N3673" s="392"/>
      <c r="O3673" s="351" t="str">
        <f>IF(AND(I3684="",K3673=""),"",MIN(I3684,K3673)+K3680)</f>
        <v/>
      </c>
      <c r="P3673" s="352"/>
      <c r="Q3673" s="355" t="str">
        <f>IF(AND(J3684="",M3673=""),"",MIN(J3684,M3673)+M3680)</f>
        <v/>
      </c>
      <c r="R3673" s="356"/>
    </row>
    <row r="3674" spans="1:22" ht="15.75" customHeight="1">
      <c r="A3674" s="313"/>
      <c r="B3674" s="398"/>
      <c r="C3674" s="341"/>
      <c r="D3674" s="313"/>
      <c r="E3674" s="313"/>
      <c r="F3674" s="315"/>
      <c r="G3674" s="349"/>
      <c r="H3674" s="385"/>
      <c r="I3674" s="401"/>
      <c r="J3674" s="385"/>
      <c r="K3674" s="389"/>
      <c r="L3674" s="389"/>
      <c r="M3674" s="393"/>
      <c r="N3674" s="394"/>
      <c r="O3674" s="353"/>
      <c r="P3674" s="353"/>
      <c r="Q3674" s="357"/>
      <c r="R3674" s="358"/>
    </row>
    <row r="3675" spans="1:22" ht="19.5" customHeight="1" thickBot="1">
      <c r="A3675" s="313"/>
      <c r="B3675" s="398"/>
      <c r="C3675" s="341"/>
      <c r="D3675" s="314"/>
      <c r="E3675" s="314"/>
      <c r="F3675" s="316"/>
      <c r="G3675" s="350"/>
      <c r="H3675" s="386"/>
      <c r="I3675" s="402"/>
      <c r="J3675" s="386"/>
      <c r="K3675" s="389"/>
      <c r="L3675" s="389"/>
      <c r="M3675" s="393"/>
      <c r="N3675" s="394"/>
      <c r="O3675" s="353"/>
      <c r="P3675" s="353"/>
      <c r="Q3675" s="357"/>
      <c r="R3675" s="358"/>
    </row>
    <row r="3676" spans="1:22" ht="45" customHeight="1">
      <c r="A3676" s="313"/>
      <c r="B3676" s="398"/>
      <c r="C3676" s="25" t="s">
        <v>66</v>
      </c>
      <c r="D3676" s="361" t="str">
        <f>IF('様式第６号(2)'!T507="","",'様式第６号(2)'!T507)</f>
        <v/>
      </c>
      <c r="E3676" s="361" t="str">
        <f>IF('様式第６号(3)'!W500="","",'様式第６号(3)'!W500)</f>
        <v/>
      </c>
      <c r="F3676" s="363" t="str">
        <f>IF(OR(D3676="",E3676=""),"",D3676+E3676)</f>
        <v/>
      </c>
      <c r="G3676" s="365" t="str">
        <f>IF(F3676&lt;=F3684,D3676,"")</f>
        <v/>
      </c>
      <c r="H3676" s="367" t="str">
        <f>IF(F3676&lt;=F3684,E3676,"")</f>
        <v/>
      </c>
      <c r="I3676" s="369" t="str">
        <f>IF('様式第６号(2)'!V507="","",'様式第６号(2)'!V507)</f>
        <v/>
      </c>
      <c r="J3676" s="371" t="str">
        <f>IF('様式第６号(3)'!P500="","",'様式第６号(3)'!P500)</f>
        <v/>
      </c>
      <c r="K3676" s="389"/>
      <c r="L3676" s="389"/>
      <c r="M3676" s="393"/>
      <c r="N3676" s="394"/>
      <c r="O3676" s="353"/>
      <c r="P3676" s="353"/>
      <c r="Q3676" s="357"/>
      <c r="R3676" s="358"/>
    </row>
    <row r="3677" spans="1:22" ht="19.5" customHeight="1" thickBot="1">
      <c r="A3677" s="313"/>
      <c r="B3677" s="398"/>
      <c r="C3677" s="340"/>
      <c r="D3677" s="362"/>
      <c r="E3677" s="362"/>
      <c r="F3677" s="364"/>
      <c r="G3677" s="366"/>
      <c r="H3677" s="368"/>
      <c r="I3677" s="370"/>
      <c r="J3677" s="372"/>
      <c r="K3677" s="390"/>
      <c r="L3677" s="390"/>
      <c r="M3677" s="395"/>
      <c r="N3677" s="396"/>
      <c r="O3677" s="354"/>
      <c r="P3677" s="354"/>
      <c r="Q3677" s="359"/>
      <c r="R3677" s="360"/>
    </row>
    <row r="3678" spans="1:22" ht="28.5" customHeight="1" thickBot="1">
      <c r="A3678" s="313"/>
      <c r="B3678" s="398"/>
      <c r="C3678" s="341"/>
      <c r="D3678" s="12" t="s">
        <v>11</v>
      </c>
      <c r="E3678" s="12" t="s">
        <v>12</v>
      </c>
      <c r="F3678" s="26" t="s">
        <v>13</v>
      </c>
      <c r="G3678" s="334" t="s">
        <v>67</v>
      </c>
      <c r="H3678" s="335"/>
      <c r="I3678" s="42" t="s">
        <v>68</v>
      </c>
      <c r="J3678" s="27" t="s">
        <v>69</v>
      </c>
      <c r="K3678" s="342" t="s">
        <v>70</v>
      </c>
      <c r="L3678" s="342"/>
      <c r="M3678" s="342"/>
      <c r="N3678" s="335"/>
    </row>
    <row r="3679" spans="1:22" ht="41.25" customHeight="1" thickBot="1">
      <c r="A3679" s="313"/>
      <c r="B3679" s="343" t="str">
        <f>IF('様式第６号(2)'!D507="","",'様式第６号(2)'!D507)</f>
        <v/>
      </c>
      <c r="C3679" s="341"/>
      <c r="D3679" s="313" t="s">
        <v>71</v>
      </c>
      <c r="E3679" s="313" t="s">
        <v>72</v>
      </c>
      <c r="F3679" s="315" t="s">
        <v>73</v>
      </c>
      <c r="G3679" s="42" t="s">
        <v>74</v>
      </c>
      <c r="H3679" s="27" t="s">
        <v>75</v>
      </c>
      <c r="I3679" s="42" t="s">
        <v>74</v>
      </c>
      <c r="J3679" s="27" t="s">
        <v>75</v>
      </c>
      <c r="K3679" s="345" t="s">
        <v>57</v>
      </c>
      <c r="L3679" s="346"/>
      <c r="M3679" s="347" t="s">
        <v>76</v>
      </c>
      <c r="N3679" s="346"/>
      <c r="O3679" s="28"/>
      <c r="P3679" s="4"/>
      <c r="Q3679" s="4"/>
    </row>
    <row r="3680" spans="1:22" ht="18.75" customHeight="1">
      <c r="A3680" s="313"/>
      <c r="B3680" s="343"/>
      <c r="C3680" s="29" t="s">
        <v>78</v>
      </c>
      <c r="D3680" s="313"/>
      <c r="E3680" s="313"/>
      <c r="F3680" s="315"/>
      <c r="G3680" s="348" t="s">
        <v>79</v>
      </c>
      <c r="H3680" s="384" t="s">
        <v>80</v>
      </c>
      <c r="I3680" s="387" t="str">
        <f>IF(E3684="","",MIN(G3676,G3684)+SUM(I3676))</f>
        <v/>
      </c>
      <c r="J3680" s="333" t="str">
        <f>IF(E3684="","",MIN(H3676,H3684)+SUM(J3676))</f>
        <v/>
      </c>
      <c r="K3680" s="373" t="str">
        <f>IF('様式第６号(2)'!AB507="","",'様式第６号(2)'!AB507)</f>
        <v/>
      </c>
      <c r="L3680" s="373"/>
      <c r="M3680" s="375" t="str">
        <f>IF('様式第６号(3)'!V500="","",'様式第６号(3)'!V500)</f>
        <v/>
      </c>
      <c r="N3680" s="376"/>
      <c r="P3680" s="4"/>
      <c r="Q3680" s="4"/>
    </row>
    <row r="3681" spans="1:22" ht="19.5" customHeight="1" thickBot="1">
      <c r="A3681" s="313"/>
      <c r="B3681" s="343"/>
      <c r="C3681" s="379" t="str">
        <f>IFERROR(C3677/C3673,"")</f>
        <v/>
      </c>
      <c r="D3681" s="313"/>
      <c r="E3681" s="313"/>
      <c r="F3681" s="315"/>
      <c r="G3681" s="349"/>
      <c r="H3681" s="385"/>
      <c r="I3681" s="328"/>
      <c r="J3681" s="330"/>
      <c r="K3681" s="373"/>
      <c r="L3681" s="373"/>
      <c r="M3681" s="375"/>
      <c r="N3681" s="376"/>
      <c r="P3681" s="4"/>
      <c r="Q3681" s="4"/>
    </row>
    <row r="3682" spans="1:22" ht="15.75" customHeight="1">
      <c r="A3682" s="313"/>
      <c r="B3682" s="343"/>
      <c r="C3682" s="380"/>
      <c r="D3682" s="313"/>
      <c r="E3682" s="313"/>
      <c r="F3682" s="315"/>
      <c r="G3682" s="349"/>
      <c r="H3682" s="385"/>
      <c r="I3682" s="30" t="s">
        <v>35</v>
      </c>
      <c r="J3682" s="31" t="s">
        <v>35</v>
      </c>
      <c r="K3682" s="373"/>
      <c r="L3682" s="373"/>
      <c r="M3682" s="375"/>
      <c r="N3682" s="376"/>
      <c r="P3682" s="4"/>
      <c r="Q3682" s="4"/>
    </row>
    <row r="3683" spans="1:22" ht="18.75" customHeight="1" thickBot="1">
      <c r="A3683" s="313"/>
      <c r="B3683" s="343"/>
      <c r="C3683" s="32" t="s">
        <v>82</v>
      </c>
      <c r="D3683" s="314"/>
      <c r="E3683" s="314"/>
      <c r="F3683" s="316"/>
      <c r="G3683" s="350"/>
      <c r="H3683" s="386"/>
      <c r="I3683" s="54">
        <f>'様式第６号(2)'!$I$18</f>
        <v>0</v>
      </c>
      <c r="J3683" s="55">
        <f>'様式第６号(3)'!$I$18</f>
        <v>0</v>
      </c>
      <c r="K3683" s="373"/>
      <c r="L3683" s="373"/>
      <c r="M3683" s="375"/>
      <c r="N3683" s="376"/>
      <c r="P3683" s="4"/>
      <c r="Q3683" s="4"/>
    </row>
    <row r="3684" spans="1:22" ht="45" customHeight="1">
      <c r="A3684" s="313"/>
      <c r="B3684" s="343"/>
      <c r="C3684" s="379" t="str">
        <f>IF(OR(C3673="",C3677=""),"",IF(AND(C3681&gt;=0.85,C3681&lt;=1.15),"○","×"))</f>
        <v/>
      </c>
      <c r="D3684" s="382" t="str">
        <f>IF(C3673="","",C3673)</f>
        <v/>
      </c>
      <c r="E3684" s="336"/>
      <c r="F3684" s="338" t="str">
        <f>IFERROR(D3684*E3684,"")</f>
        <v/>
      </c>
      <c r="G3684" s="327" t="str">
        <f>IF(F3684&lt;F3676,ROUNDUP(F3684*D3676/ F3676,0),"")</f>
        <v/>
      </c>
      <c r="H3684" s="329" t="str">
        <f>IF(F3684&lt;F3676,ROUNDUP(F3684*E3676/ F3676,0),"")</f>
        <v/>
      </c>
      <c r="I3684" s="331" t="str">
        <f>IFERROR(ROUNDUP(I3680*I3683,0),"")</f>
        <v/>
      </c>
      <c r="J3684" s="333" t="str">
        <f>IFERROR(ROUNDUP(J3680*J3683,0),"")</f>
        <v/>
      </c>
      <c r="K3684" s="373"/>
      <c r="L3684" s="373"/>
      <c r="M3684" s="375"/>
      <c r="N3684" s="376"/>
      <c r="P3684" s="4"/>
      <c r="Q3684" s="4"/>
    </row>
    <row r="3685" spans="1:22" ht="19.5" customHeight="1" thickBot="1">
      <c r="A3685" s="314"/>
      <c r="B3685" s="344"/>
      <c r="C3685" s="381"/>
      <c r="D3685" s="383"/>
      <c r="E3685" s="337"/>
      <c r="F3685" s="339"/>
      <c r="G3685" s="328"/>
      <c r="H3685" s="330"/>
      <c r="I3685" s="332"/>
      <c r="J3685" s="330"/>
      <c r="K3685" s="374"/>
      <c r="L3685" s="374"/>
      <c r="M3685" s="377"/>
      <c r="N3685" s="378"/>
      <c r="P3685" s="33"/>
      <c r="Q3685" s="34"/>
      <c r="R3685" s="34"/>
    </row>
    <row r="3686" spans="1:22" ht="24" customHeight="1" thickBot="1">
      <c r="A3686" s="10" t="s">
        <v>108</v>
      </c>
      <c r="B3686" s="11" t="s">
        <v>84</v>
      </c>
      <c r="C3686" s="12" t="s">
        <v>7</v>
      </c>
      <c r="D3686" s="12" t="s">
        <v>8</v>
      </c>
      <c r="E3686" s="12" t="s">
        <v>9</v>
      </c>
      <c r="F3686" s="13" t="s">
        <v>10</v>
      </c>
      <c r="G3686" s="334" t="s">
        <v>44</v>
      </c>
      <c r="H3686" s="335"/>
      <c r="I3686" s="334" t="s">
        <v>45</v>
      </c>
      <c r="J3686" s="335"/>
      <c r="K3686" s="318" t="s">
        <v>46</v>
      </c>
      <c r="L3686" s="403"/>
      <c r="M3686" s="403"/>
      <c r="N3686" s="319"/>
      <c r="O3686" s="404" t="s">
        <v>47</v>
      </c>
      <c r="P3686" s="404"/>
      <c r="Q3686" s="404"/>
      <c r="R3686" s="346"/>
      <c r="T3686" s="14"/>
      <c r="U3686" s="14"/>
      <c r="V3686" s="14"/>
    </row>
    <row r="3687" spans="1:22" ht="31.5" customHeight="1" thickBot="1">
      <c r="A3687" s="313">
        <v>229</v>
      </c>
      <c r="B3687" s="15" t="s">
        <v>48</v>
      </c>
      <c r="C3687" s="11" t="s">
        <v>49</v>
      </c>
      <c r="D3687" s="313" t="s">
        <v>50</v>
      </c>
      <c r="E3687" s="313" t="s">
        <v>51</v>
      </c>
      <c r="F3687" s="315" t="s">
        <v>52</v>
      </c>
      <c r="G3687" s="16" t="s">
        <v>53</v>
      </c>
      <c r="H3687" s="17" t="s">
        <v>54</v>
      </c>
      <c r="I3687" s="18" t="s">
        <v>53</v>
      </c>
      <c r="J3687" s="17" t="s">
        <v>54</v>
      </c>
      <c r="K3687" s="317" t="s">
        <v>55</v>
      </c>
      <c r="L3687" s="318"/>
      <c r="M3687" s="320" t="s">
        <v>56</v>
      </c>
      <c r="N3687" s="317"/>
      <c r="O3687" s="321" t="s">
        <v>57</v>
      </c>
      <c r="P3687" s="321"/>
      <c r="Q3687" s="323" t="s">
        <v>58</v>
      </c>
      <c r="R3687" s="324"/>
      <c r="T3687" s="19"/>
      <c r="U3687" s="43"/>
      <c r="V3687" s="20"/>
    </row>
    <row r="3688" spans="1:22" ht="24" customHeight="1" thickBot="1">
      <c r="A3688" s="313"/>
      <c r="B3688" s="397" t="str">
        <f>IF('様式第６号(2)'!B509="","",'様式第６号(2)'!B509)</f>
        <v/>
      </c>
      <c r="C3688" s="21" t="s">
        <v>59</v>
      </c>
      <c r="D3688" s="313"/>
      <c r="E3688" s="313"/>
      <c r="F3688" s="315"/>
      <c r="G3688" s="348" t="s">
        <v>60</v>
      </c>
      <c r="H3688" s="399" t="s">
        <v>61</v>
      </c>
      <c r="I3688" s="400" t="s">
        <v>62</v>
      </c>
      <c r="J3688" s="384" t="s">
        <v>63</v>
      </c>
      <c r="K3688" s="319"/>
      <c r="L3688" s="318"/>
      <c r="M3688" s="320"/>
      <c r="N3688" s="317"/>
      <c r="O3688" s="322"/>
      <c r="P3688" s="322"/>
      <c r="Q3688" s="325"/>
      <c r="R3688" s="326"/>
    </row>
    <row r="3689" spans="1:22" ht="17.25" customHeight="1">
      <c r="A3689" s="313"/>
      <c r="B3689" s="398"/>
      <c r="C3689" s="340"/>
      <c r="D3689" s="313"/>
      <c r="E3689" s="313"/>
      <c r="F3689" s="315"/>
      <c r="G3689" s="349"/>
      <c r="H3689" s="385"/>
      <c r="I3689" s="401"/>
      <c r="J3689" s="385"/>
      <c r="K3689" s="388" t="str">
        <f>IFERROR((IF((I3700+J3700)&gt;12000*E3700,ROUNDUP(12000*E3700*I3700/(I3700+J3700),0),"")),"")</f>
        <v/>
      </c>
      <c r="L3689" s="388"/>
      <c r="M3689" s="391" t="str">
        <f>IFERROR((IF((I3700+J3700)&gt;12000*E3700,ROUNDUP(12000*E3700*J3700/(I3700+J3700),0),"")),"")</f>
        <v/>
      </c>
      <c r="N3689" s="392"/>
      <c r="O3689" s="351" t="str">
        <f>IF(AND(I3700="",K3689=""),"",MIN(I3700,K3689)+K3696)</f>
        <v/>
      </c>
      <c r="P3689" s="352"/>
      <c r="Q3689" s="355" t="str">
        <f>IF(AND(J3700="",M3689=""),"",MIN(J3700,M3689)+M3696)</f>
        <v/>
      </c>
      <c r="R3689" s="356"/>
    </row>
    <row r="3690" spans="1:22" ht="15.75" customHeight="1">
      <c r="A3690" s="313"/>
      <c r="B3690" s="398"/>
      <c r="C3690" s="341"/>
      <c r="D3690" s="313"/>
      <c r="E3690" s="313"/>
      <c r="F3690" s="315"/>
      <c r="G3690" s="349"/>
      <c r="H3690" s="385"/>
      <c r="I3690" s="401"/>
      <c r="J3690" s="385"/>
      <c r="K3690" s="389"/>
      <c r="L3690" s="389"/>
      <c r="M3690" s="393"/>
      <c r="N3690" s="394"/>
      <c r="O3690" s="353"/>
      <c r="P3690" s="353"/>
      <c r="Q3690" s="357"/>
      <c r="R3690" s="358"/>
    </row>
    <row r="3691" spans="1:22" ht="19.5" customHeight="1" thickBot="1">
      <c r="A3691" s="313"/>
      <c r="B3691" s="398"/>
      <c r="C3691" s="341"/>
      <c r="D3691" s="314"/>
      <c r="E3691" s="314"/>
      <c r="F3691" s="316"/>
      <c r="G3691" s="350"/>
      <c r="H3691" s="386"/>
      <c r="I3691" s="402"/>
      <c r="J3691" s="386"/>
      <c r="K3691" s="389"/>
      <c r="L3691" s="389"/>
      <c r="M3691" s="393"/>
      <c r="N3691" s="394"/>
      <c r="O3691" s="353"/>
      <c r="P3691" s="353"/>
      <c r="Q3691" s="357"/>
      <c r="R3691" s="358"/>
    </row>
    <row r="3692" spans="1:22" ht="45" customHeight="1">
      <c r="A3692" s="313"/>
      <c r="B3692" s="398"/>
      <c r="C3692" s="25" t="s">
        <v>66</v>
      </c>
      <c r="D3692" s="361" t="str">
        <f>IF('様式第６号(2)'!T509="","",'様式第６号(2)'!T509)</f>
        <v/>
      </c>
      <c r="E3692" s="361" t="str">
        <f>IF('様式第６号(3)'!W502="","",'様式第６号(3)'!W502)</f>
        <v/>
      </c>
      <c r="F3692" s="363" t="str">
        <f>IF(OR(D3692="",E3692=""),"",D3692+E3692)</f>
        <v/>
      </c>
      <c r="G3692" s="365" t="str">
        <f>IF(F3692&lt;=F3700,D3692,"")</f>
        <v/>
      </c>
      <c r="H3692" s="367" t="str">
        <f>IF(F3692&lt;=F3700,E3692,"")</f>
        <v/>
      </c>
      <c r="I3692" s="369" t="str">
        <f>IF('様式第６号(2)'!V509="","",'様式第６号(2)'!V509)</f>
        <v/>
      </c>
      <c r="J3692" s="371" t="str">
        <f>IF('様式第６号(3)'!P502="","",'様式第６号(3)'!P502)</f>
        <v/>
      </c>
      <c r="K3692" s="389"/>
      <c r="L3692" s="389"/>
      <c r="M3692" s="393"/>
      <c r="N3692" s="394"/>
      <c r="O3692" s="353"/>
      <c r="P3692" s="353"/>
      <c r="Q3692" s="357"/>
      <c r="R3692" s="358"/>
    </row>
    <row r="3693" spans="1:22" ht="19.5" customHeight="1" thickBot="1">
      <c r="A3693" s="313"/>
      <c r="B3693" s="398"/>
      <c r="C3693" s="340"/>
      <c r="D3693" s="362"/>
      <c r="E3693" s="362"/>
      <c r="F3693" s="364"/>
      <c r="G3693" s="366"/>
      <c r="H3693" s="368"/>
      <c r="I3693" s="370"/>
      <c r="J3693" s="372"/>
      <c r="K3693" s="390"/>
      <c r="L3693" s="390"/>
      <c r="M3693" s="395"/>
      <c r="N3693" s="396"/>
      <c r="O3693" s="354"/>
      <c r="P3693" s="354"/>
      <c r="Q3693" s="359"/>
      <c r="R3693" s="360"/>
    </row>
    <row r="3694" spans="1:22" ht="28.5" customHeight="1" thickBot="1">
      <c r="A3694" s="313"/>
      <c r="B3694" s="398"/>
      <c r="C3694" s="341"/>
      <c r="D3694" s="12" t="s">
        <v>11</v>
      </c>
      <c r="E3694" s="12" t="s">
        <v>12</v>
      </c>
      <c r="F3694" s="26" t="s">
        <v>13</v>
      </c>
      <c r="G3694" s="334" t="s">
        <v>67</v>
      </c>
      <c r="H3694" s="335"/>
      <c r="I3694" s="42" t="s">
        <v>68</v>
      </c>
      <c r="J3694" s="27" t="s">
        <v>69</v>
      </c>
      <c r="K3694" s="342" t="s">
        <v>70</v>
      </c>
      <c r="L3694" s="342"/>
      <c r="M3694" s="342"/>
      <c r="N3694" s="335"/>
    </row>
    <row r="3695" spans="1:22" ht="41.25" customHeight="1" thickBot="1">
      <c r="A3695" s="313"/>
      <c r="B3695" s="343" t="str">
        <f>IF('様式第６号(2)'!D509="","",'様式第６号(2)'!D509)</f>
        <v/>
      </c>
      <c r="C3695" s="341"/>
      <c r="D3695" s="313" t="s">
        <v>71</v>
      </c>
      <c r="E3695" s="313" t="s">
        <v>72</v>
      </c>
      <c r="F3695" s="315" t="s">
        <v>73</v>
      </c>
      <c r="G3695" s="42" t="s">
        <v>74</v>
      </c>
      <c r="H3695" s="27" t="s">
        <v>75</v>
      </c>
      <c r="I3695" s="42" t="s">
        <v>74</v>
      </c>
      <c r="J3695" s="27" t="s">
        <v>75</v>
      </c>
      <c r="K3695" s="345" t="s">
        <v>57</v>
      </c>
      <c r="L3695" s="346"/>
      <c r="M3695" s="347" t="s">
        <v>76</v>
      </c>
      <c r="N3695" s="346"/>
      <c r="O3695" s="28"/>
      <c r="P3695" s="4"/>
      <c r="Q3695" s="4"/>
      <c r="T3695" s="3"/>
      <c r="U3695" s="3"/>
      <c r="V3695" s="3"/>
    </row>
    <row r="3696" spans="1:22" ht="18.75" customHeight="1">
      <c r="A3696" s="313"/>
      <c r="B3696" s="343"/>
      <c r="C3696" s="29" t="s">
        <v>78</v>
      </c>
      <c r="D3696" s="313"/>
      <c r="E3696" s="313"/>
      <c r="F3696" s="315"/>
      <c r="G3696" s="348" t="s">
        <v>79</v>
      </c>
      <c r="H3696" s="384" t="s">
        <v>80</v>
      </c>
      <c r="I3696" s="387" t="str">
        <f>IF(E3700="","",MIN(G3692,G3700)+SUM(I3692))</f>
        <v/>
      </c>
      <c r="J3696" s="333" t="str">
        <f>IF(E3700="","",MIN(H3692,H3700)+SUM(J3692))</f>
        <v/>
      </c>
      <c r="K3696" s="373" t="str">
        <f>IF('様式第６号(2)'!AB509="","",'様式第６号(2)'!AB509)</f>
        <v/>
      </c>
      <c r="L3696" s="373"/>
      <c r="M3696" s="375" t="str">
        <f>IF('様式第６号(3)'!V502="","",'様式第６号(3)'!V502)</f>
        <v/>
      </c>
      <c r="N3696" s="376"/>
      <c r="P3696" s="4"/>
      <c r="Q3696" s="4"/>
      <c r="T3696" s="3"/>
      <c r="U3696" s="3"/>
      <c r="V3696" s="3"/>
    </row>
    <row r="3697" spans="1:22" ht="19.5" customHeight="1" thickBot="1">
      <c r="A3697" s="313"/>
      <c r="B3697" s="343"/>
      <c r="C3697" s="379" t="str">
        <f>IFERROR(C3693/C3689,"")</f>
        <v/>
      </c>
      <c r="D3697" s="313"/>
      <c r="E3697" s="313"/>
      <c r="F3697" s="315"/>
      <c r="G3697" s="349"/>
      <c r="H3697" s="385"/>
      <c r="I3697" s="328"/>
      <c r="J3697" s="330"/>
      <c r="K3697" s="373"/>
      <c r="L3697" s="373"/>
      <c r="M3697" s="375"/>
      <c r="N3697" s="376"/>
      <c r="P3697" s="4"/>
      <c r="Q3697" s="4"/>
      <c r="T3697" s="3"/>
      <c r="U3697" s="3"/>
      <c r="V3697" s="3"/>
    </row>
    <row r="3698" spans="1:22" ht="15.75" customHeight="1">
      <c r="A3698" s="313"/>
      <c r="B3698" s="343"/>
      <c r="C3698" s="380"/>
      <c r="D3698" s="313"/>
      <c r="E3698" s="313"/>
      <c r="F3698" s="315"/>
      <c r="G3698" s="349"/>
      <c r="H3698" s="385"/>
      <c r="I3698" s="30" t="s">
        <v>35</v>
      </c>
      <c r="J3698" s="31" t="s">
        <v>35</v>
      </c>
      <c r="K3698" s="373"/>
      <c r="L3698" s="373"/>
      <c r="M3698" s="375"/>
      <c r="N3698" s="376"/>
      <c r="P3698" s="4"/>
      <c r="Q3698" s="4"/>
      <c r="T3698" s="3"/>
      <c r="U3698" s="3"/>
      <c r="V3698" s="3"/>
    </row>
    <row r="3699" spans="1:22" ht="18.75" customHeight="1" thickBot="1">
      <c r="A3699" s="313"/>
      <c r="B3699" s="343"/>
      <c r="C3699" s="32" t="s">
        <v>82</v>
      </c>
      <c r="D3699" s="314"/>
      <c r="E3699" s="314"/>
      <c r="F3699" s="316"/>
      <c r="G3699" s="350"/>
      <c r="H3699" s="386"/>
      <c r="I3699" s="54">
        <f>'様式第６号(2)'!$I$18</f>
        <v>0</v>
      </c>
      <c r="J3699" s="55">
        <f>'様式第６号(3)'!$I$18</f>
        <v>0</v>
      </c>
      <c r="K3699" s="373"/>
      <c r="L3699" s="373"/>
      <c r="M3699" s="375"/>
      <c r="N3699" s="376"/>
      <c r="P3699" s="4"/>
      <c r="Q3699" s="4"/>
      <c r="T3699" s="3"/>
      <c r="U3699" s="3"/>
      <c r="V3699" s="3"/>
    </row>
    <row r="3700" spans="1:22" ht="45" customHeight="1">
      <c r="A3700" s="313"/>
      <c r="B3700" s="343"/>
      <c r="C3700" s="379" t="str">
        <f>IF(OR(C3689="",C3693=""),"",IF(AND(C3697&gt;=0.85,C3697&lt;=1.15),"○","×"))</f>
        <v/>
      </c>
      <c r="D3700" s="382" t="str">
        <f>IF(C3689="","",C3689)</f>
        <v/>
      </c>
      <c r="E3700" s="336"/>
      <c r="F3700" s="338" t="str">
        <f>IFERROR(D3700*E3700,"")</f>
        <v/>
      </c>
      <c r="G3700" s="327" t="str">
        <f>IF(F3700&lt;F3692,ROUNDUP(F3700*D3692/ F3692,0),"")</f>
        <v/>
      </c>
      <c r="H3700" s="329" t="str">
        <f>IF(F3700&lt;F3692,ROUNDUP(F3700*E3692/ F3692,0),"")</f>
        <v/>
      </c>
      <c r="I3700" s="331" t="str">
        <f>IFERROR(ROUNDUP(I3696*I3699,0),"")</f>
        <v/>
      </c>
      <c r="J3700" s="333" t="str">
        <f>IFERROR(ROUNDUP(J3696*J3699,0),"")</f>
        <v/>
      </c>
      <c r="K3700" s="373"/>
      <c r="L3700" s="373"/>
      <c r="M3700" s="375"/>
      <c r="N3700" s="376"/>
      <c r="P3700" s="4"/>
      <c r="Q3700" s="4"/>
      <c r="T3700" s="3"/>
      <c r="U3700" s="3"/>
      <c r="V3700" s="3"/>
    </row>
    <row r="3701" spans="1:22" ht="19.5" customHeight="1" thickBot="1">
      <c r="A3701" s="314"/>
      <c r="B3701" s="344"/>
      <c r="C3701" s="381"/>
      <c r="D3701" s="383"/>
      <c r="E3701" s="337"/>
      <c r="F3701" s="339"/>
      <c r="G3701" s="328"/>
      <c r="H3701" s="330"/>
      <c r="I3701" s="332"/>
      <c r="J3701" s="330"/>
      <c r="K3701" s="374"/>
      <c r="L3701" s="374"/>
      <c r="M3701" s="377"/>
      <c r="N3701" s="378"/>
      <c r="P3701" s="33"/>
      <c r="Q3701" s="34"/>
      <c r="R3701" s="34"/>
    </row>
    <row r="3702" spans="1:22" ht="24" customHeight="1" thickBot="1">
      <c r="A3702" s="10" t="s">
        <v>108</v>
      </c>
      <c r="B3702" s="11" t="s">
        <v>84</v>
      </c>
      <c r="C3702" s="12" t="s">
        <v>7</v>
      </c>
      <c r="D3702" s="12" t="s">
        <v>8</v>
      </c>
      <c r="E3702" s="12" t="s">
        <v>9</v>
      </c>
      <c r="F3702" s="13" t="s">
        <v>10</v>
      </c>
      <c r="G3702" s="334" t="s">
        <v>44</v>
      </c>
      <c r="H3702" s="335"/>
      <c r="I3702" s="334" t="s">
        <v>45</v>
      </c>
      <c r="J3702" s="335"/>
      <c r="K3702" s="318" t="s">
        <v>46</v>
      </c>
      <c r="L3702" s="403"/>
      <c r="M3702" s="403"/>
      <c r="N3702" s="319"/>
      <c r="O3702" s="404" t="s">
        <v>47</v>
      </c>
      <c r="P3702" s="404"/>
      <c r="Q3702" s="404"/>
      <c r="R3702" s="346"/>
      <c r="T3702" s="14"/>
      <c r="U3702" s="14"/>
      <c r="V3702" s="14"/>
    </row>
    <row r="3703" spans="1:22" ht="31.5" customHeight="1" thickBot="1">
      <c r="A3703" s="313">
        <v>230</v>
      </c>
      <c r="B3703" s="15" t="s">
        <v>48</v>
      </c>
      <c r="C3703" s="11" t="s">
        <v>49</v>
      </c>
      <c r="D3703" s="313" t="s">
        <v>50</v>
      </c>
      <c r="E3703" s="313" t="s">
        <v>51</v>
      </c>
      <c r="F3703" s="315" t="s">
        <v>52</v>
      </c>
      <c r="G3703" s="16" t="s">
        <v>53</v>
      </c>
      <c r="H3703" s="17" t="s">
        <v>54</v>
      </c>
      <c r="I3703" s="18" t="s">
        <v>53</v>
      </c>
      <c r="J3703" s="17" t="s">
        <v>54</v>
      </c>
      <c r="K3703" s="317" t="s">
        <v>55</v>
      </c>
      <c r="L3703" s="318"/>
      <c r="M3703" s="320" t="s">
        <v>56</v>
      </c>
      <c r="N3703" s="317"/>
      <c r="O3703" s="321" t="s">
        <v>57</v>
      </c>
      <c r="P3703" s="321"/>
      <c r="Q3703" s="323" t="s">
        <v>58</v>
      </c>
      <c r="R3703" s="324"/>
      <c r="T3703" s="19"/>
      <c r="U3703" s="43"/>
      <c r="V3703" s="20"/>
    </row>
    <row r="3704" spans="1:22" ht="24" customHeight="1" thickBot="1">
      <c r="A3704" s="313"/>
      <c r="B3704" s="397" t="str">
        <f>IF('様式第６号(2)'!B511="","",'様式第６号(2)'!B511)</f>
        <v/>
      </c>
      <c r="C3704" s="21" t="s">
        <v>59</v>
      </c>
      <c r="D3704" s="313"/>
      <c r="E3704" s="313"/>
      <c r="F3704" s="315"/>
      <c r="G3704" s="348" t="s">
        <v>60</v>
      </c>
      <c r="H3704" s="399" t="s">
        <v>61</v>
      </c>
      <c r="I3704" s="400" t="s">
        <v>62</v>
      </c>
      <c r="J3704" s="384" t="s">
        <v>63</v>
      </c>
      <c r="K3704" s="319"/>
      <c r="L3704" s="318"/>
      <c r="M3704" s="320"/>
      <c r="N3704" s="317"/>
      <c r="O3704" s="322"/>
      <c r="P3704" s="322"/>
      <c r="Q3704" s="325"/>
      <c r="R3704" s="326"/>
    </row>
    <row r="3705" spans="1:22" ht="17.25" customHeight="1">
      <c r="A3705" s="313"/>
      <c r="B3705" s="398"/>
      <c r="C3705" s="340"/>
      <c r="D3705" s="313"/>
      <c r="E3705" s="313"/>
      <c r="F3705" s="315"/>
      <c r="G3705" s="349"/>
      <c r="H3705" s="385"/>
      <c r="I3705" s="401"/>
      <c r="J3705" s="385"/>
      <c r="K3705" s="388" t="str">
        <f>IFERROR((IF((I3716+J3716)&gt;12000*E3716,ROUNDUP(12000*E3716*I3716/(I3716+J3716),0),"")),"")</f>
        <v/>
      </c>
      <c r="L3705" s="388"/>
      <c r="M3705" s="391" t="str">
        <f>IFERROR((IF((I3716+J3716)&gt;12000*E3716,ROUNDUP(12000*E3716*J3716/(I3716+J3716),0),"")),"")</f>
        <v/>
      </c>
      <c r="N3705" s="392"/>
      <c r="O3705" s="351" t="str">
        <f>IF(AND(I3716="",K3705=""),"",MIN(I3716,K3705)+K3712)</f>
        <v/>
      </c>
      <c r="P3705" s="352"/>
      <c r="Q3705" s="355" t="str">
        <f>IF(AND(J3716="",M3705=""),"",MIN(J3716,M3705)+M3712)</f>
        <v/>
      </c>
      <c r="R3705" s="356"/>
    </row>
    <row r="3706" spans="1:22" ht="15.75" customHeight="1">
      <c r="A3706" s="313"/>
      <c r="B3706" s="398"/>
      <c r="C3706" s="341"/>
      <c r="D3706" s="313"/>
      <c r="E3706" s="313"/>
      <c r="F3706" s="315"/>
      <c r="G3706" s="349"/>
      <c r="H3706" s="385"/>
      <c r="I3706" s="401"/>
      <c r="J3706" s="385"/>
      <c r="K3706" s="389"/>
      <c r="L3706" s="389"/>
      <c r="M3706" s="393"/>
      <c r="N3706" s="394"/>
      <c r="O3706" s="353"/>
      <c r="P3706" s="353"/>
      <c r="Q3706" s="357"/>
      <c r="R3706" s="358"/>
    </row>
    <row r="3707" spans="1:22" ht="19.5" customHeight="1" thickBot="1">
      <c r="A3707" s="313"/>
      <c r="B3707" s="398"/>
      <c r="C3707" s="341"/>
      <c r="D3707" s="314"/>
      <c r="E3707" s="314"/>
      <c r="F3707" s="316"/>
      <c r="G3707" s="350"/>
      <c r="H3707" s="386"/>
      <c r="I3707" s="402"/>
      <c r="J3707" s="386"/>
      <c r="K3707" s="389"/>
      <c r="L3707" s="389"/>
      <c r="M3707" s="393"/>
      <c r="N3707" s="394"/>
      <c r="O3707" s="353"/>
      <c r="P3707" s="353"/>
      <c r="Q3707" s="357"/>
      <c r="R3707" s="358"/>
    </row>
    <row r="3708" spans="1:22" ht="45" customHeight="1">
      <c r="A3708" s="313"/>
      <c r="B3708" s="398"/>
      <c r="C3708" s="25" t="s">
        <v>66</v>
      </c>
      <c r="D3708" s="361" t="str">
        <f>IF('様式第６号(2)'!T511="","",'様式第６号(2)'!T511)</f>
        <v/>
      </c>
      <c r="E3708" s="361" t="str">
        <f>IF('様式第６号(3)'!W504="","",'様式第６号(3)'!W504)</f>
        <v/>
      </c>
      <c r="F3708" s="363" t="str">
        <f>IF(OR(D3708="",E3708=""),"",D3708+E3708)</f>
        <v/>
      </c>
      <c r="G3708" s="365" t="str">
        <f>IF(F3708&lt;=F3716,D3708,"")</f>
        <v/>
      </c>
      <c r="H3708" s="367" t="str">
        <f>IF(F3708&lt;=F3716,E3708,"")</f>
        <v/>
      </c>
      <c r="I3708" s="369" t="str">
        <f>IF('様式第６号(2)'!V511="","",'様式第６号(2)'!V511)</f>
        <v/>
      </c>
      <c r="J3708" s="371" t="str">
        <f>IF('様式第６号(3)'!P504="","",'様式第６号(3)'!P504)</f>
        <v/>
      </c>
      <c r="K3708" s="389"/>
      <c r="L3708" s="389"/>
      <c r="M3708" s="393"/>
      <c r="N3708" s="394"/>
      <c r="O3708" s="353"/>
      <c r="P3708" s="353"/>
      <c r="Q3708" s="357"/>
      <c r="R3708" s="358"/>
    </row>
    <row r="3709" spans="1:22" ht="19.5" customHeight="1" thickBot="1">
      <c r="A3709" s="313"/>
      <c r="B3709" s="398"/>
      <c r="C3709" s="340"/>
      <c r="D3709" s="362"/>
      <c r="E3709" s="362"/>
      <c r="F3709" s="364"/>
      <c r="G3709" s="366"/>
      <c r="H3709" s="368"/>
      <c r="I3709" s="370"/>
      <c r="J3709" s="372"/>
      <c r="K3709" s="390"/>
      <c r="L3709" s="390"/>
      <c r="M3709" s="395"/>
      <c r="N3709" s="396"/>
      <c r="O3709" s="354"/>
      <c r="P3709" s="354"/>
      <c r="Q3709" s="359"/>
      <c r="R3709" s="360"/>
    </row>
    <row r="3710" spans="1:22" ht="28.5" customHeight="1" thickBot="1">
      <c r="A3710" s="313"/>
      <c r="B3710" s="398"/>
      <c r="C3710" s="341"/>
      <c r="D3710" s="12" t="s">
        <v>11</v>
      </c>
      <c r="E3710" s="12" t="s">
        <v>12</v>
      </c>
      <c r="F3710" s="26" t="s">
        <v>13</v>
      </c>
      <c r="G3710" s="334" t="s">
        <v>67</v>
      </c>
      <c r="H3710" s="335"/>
      <c r="I3710" s="42" t="s">
        <v>68</v>
      </c>
      <c r="J3710" s="27" t="s">
        <v>69</v>
      </c>
      <c r="K3710" s="342" t="s">
        <v>70</v>
      </c>
      <c r="L3710" s="342"/>
      <c r="M3710" s="342"/>
      <c r="N3710" s="335"/>
    </row>
    <row r="3711" spans="1:22" ht="41.25" customHeight="1" thickBot="1">
      <c r="A3711" s="313"/>
      <c r="B3711" s="343" t="str">
        <f>IF('様式第６号(2)'!D511="","",'様式第６号(2)'!D511)</f>
        <v/>
      </c>
      <c r="C3711" s="341"/>
      <c r="D3711" s="313" t="s">
        <v>71</v>
      </c>
      <c r="E3711" s="313" t="s">
        <v>72</v>
      </c>
      <c r="F3711" s="315" t="s">
        <v>73</v>
      </c>
      <c r="G3711" s="42" t="s">
        <v>74</v>
      </c>
      <c r="H3711" s="27" t="s">
        <v>75</v>
      </c>
      <c r="I3711" s="42" t="s">
        <v>74</v>
      </c>
      <c r="J3711" s="27" t="s">
        <v>75</v>
      </c>
      <c r="K3711" s="345" t="s">
        <v>57</v>
      </c>
      <c r="L3711" s="346"/>
      <c r="M3711" s="347" t="s">
        <v>76</v>
      </c>
      <c r="N3711" s="346"/>
      <c r="O3711" s="28"/>
      <c r="P3711" s="4"/>
      <c r="Q3711" s="4"/>
    </row>
    <row r="3712" spans="1:22" ht="18.75" customHeight="1">
      <c r="A3712" s="313"/>
      <c r="B3712" s="343"/>
      <c r="C3712" s="29" t="s">
        <v>78</v>
      </c>
      <c r="D3712" s="313"/>
      <c r="E3712" s="313"/>
      <c r="F3712" s="315"/>
      <c r="G3712" s="348" t="s">
        <v>79</v>
      </c>
      <c r="H3712" s="384" t="s">
        <v>80</v>
      </c>
      <c r="I3712" s="387" t="str">
        <f>IF(E3716="","",MIN(G3708,G3716)+SUM(I3708))</f>
        <v/>
      </c>
      <c r="J3712" s="333" t="str">
        <f>IF(E3716="","",MIN(H3708,H3716)+SUM(J3708))</f>
        <v/>
      </c>
      <c r="K3712" s="373" t="str">
        <f>IF('様式第６号(2)'!AB511="","",'様式第６号(2)'!AB511)</f>
        <v/>
      </c>
      <c r="L3712" s="373"/>
      <c r="M3712" s="375" t="str">
        <f>IF('様式第６号(3)'!V504="","",'様式第６号(3)'!V504)</f>
        <v/>
      </c>
      <c r="N3712" s="376"/>
      <c r="P3712" s="4"/>
      <c r="Q3712" s="4"/>
    </row>
    <row r="3713" spans="1:22" ht="19.5" customHeight="1" thickBot="1">
      <c r="A3713" s="313"/>
      <c r="B3713" s="343"/>
      <c r="C3713" s="379" t="str">
        <f>IFERROR(C3709/C3705,"")</f>
        <v/>
      </c>
      <c r="D3713" s="313"/>
      <c r="E3713" s="313"/>
      <c r="F3713" s="315"/>
      <c r="G3713" s="349"/>
      <c r="H3713" s="385"/>
      <c r="I3713" s="328"/>
      <c r="J3713" s="330"/>
      <c r="K3713" s="373"/>
      <c r="L3713" s="373"/>
      <c r="M3713" s="375"/>
      <c r="N3713" s="376"/>
      <c r="P3713" s="4"/>
      <c r="Q3713" s="4"/>
    </row>
    <row r="3714" spans="1:22" ht="15.75" customHeight="1">
      <c r="A3714" s="313"/>
      <c r="B3714" s="343"/>
      <c r="C3714" s="380"/>
      <c r="D3714" s="313"/>
      <c r="E3714" s="313"/>
      <c r="F3714" s="315"/>
      <c r="G3714" s="349"/>
      <c r="H3714" s="385"/>
      <c r="I3714" s="30" t="s">
        <v>35</v>
      </c>
      <c r="J3714" s="31" t="s">
        <v>35</v>
      </c>
      <c r="K3714" s="373"/>
      <c r="L3714" s="373"/>
      <c r="M3714" s="375"/>
      <c r="N3714" s="376"/>
      <c r="P3714" s="4"/>
      <c r="Q3714" s="4"/>
    </row>
    <row r="3715" spans="1:22" ht="18.75" customHeight="1" thickBot="1">
      <c r="A3715" s="313"/>
      <c r="B3715" s="343"/>
      <c r="C3715" s="32" t="s">
        <v>82</v>
      </c>
      <c r="D3715" s="314"/>
      <c r="E3715" s="314"/>
      <c r="F3715" s="316"/>
      <c r="G3715" s="350"/>
      <c r="H3715" s="386"/>
      <c r="I3715" s="54">
        <f>'様式第６号(2)'!$I$18</f>
        <v>0</v>
      </c>
      <c r="J3715" s="55">
        <f>'様式第６号(3)'!$I$18</f>
        <v>0</v>
      </c>
      <c r="K3715" s="373"/>
      <c r="L3715" s="373"/>
      <c r="M3715" s="375"/>
      <c r="N3715" s="376"/>
      <c r="P3715" s="4"/>
      <c r="Q3715" s="4"/>
    </row>
    <row r="3716" spans="1:22" ht="45" customHeight="1">
      <c r="A3716" s="313"/>
      <c r="B3716" s="343"/>
      <c r="C3716" s="379" t="str">
        <f>IF(OR(C3705="",C3709=""),"",IF(AND(C3713&gt;=0.85,C3713&lt;=1.15),"○","×"))</f>
        <v/>
      </c>
      <c r="D3716" s="382" t="str">
        <f>IF(C3705="","",C3705)</f>
        <v/>
      </c>
      <c r="E3716" s="336"/>
      <c r="F3716" s="338" t="str">
        <f>IFERROR(D3716*E3716,"")</f>
        <v/>
      </c>
      <c r="G3716" s="327" t="str">
        <f>IF(F3716&lt;F3708,ROUNDUP(F3716*D3708/ F3708,0),"")</f>
        <v/>
      </c>
      <c r="H3716" s="329" t="str">
        <f>IF(F3716&lt;F3708,ROUNDUP(F3716*E3708/ F3708,0),"")</f>
        <v/>
      </c>
      <c r="I3716" s="331" t="str">
        <f>IFERROR(ROUNDUP(I3712*I3715,0),"")</f>
        <v/>
      </c>
      <c r="J3716" s="333" t="str">
        <f>IFERROR(ROUNDUP(J3712*J3715,0),"")</f>
        <v/>
      </c>
      <c r="K3716" s="373"/>
      <c r="L3716" s="373"/>
      <c r="M3716" s="375"/>
      <c r="N3716" s="376"/>
      <c r="P3716" s="4"/>
      <c r="Q3716" s="4"/>
    </row>
    <row r="3717" spans="1:22" ht="19.5" customHeight="1" thickBot="1">
      <c r="A3717" s="314"/>
      <c r="B3717" s="344"/>
      <c r="C3717" s="381"/>
      <c r="D3717" s="383"/>
      <c r="E3717" s="337"/>
      <c r="F3717" s="339"/>
      <c r="G3717" s="328"/>
      <c r="H3717" s="330"/>
      <c r="I3717" s="332"/>
      <c r="J3717" s="330"/>
      <c r="K3717" s="374"/>
      <c r="L3717" s="374"/>
      <c r="M3717" s="377"/>
      <c r="N3717" s="378"/>
      <c r="P3717" s="33"/>
      <c r="Q3717" s="34"/>
      <c r="R3717" s="34"/>
    </row>
    <row r="3718" spans="1:22" ht="24" customHeight="1" thickBot="1">
      <c r="A3718" s="10" t="s">
        <v>108</v>
      </c>
      <c r="B3718" s="11" t="s">
        <v>84</v>
      </c>
      <c r="C3718" s="12" t="s">
        <v>7</v>
      </c>
      <c r="D3718" s="12" t="s">
        <v>8</v>
      </c>
      <c r="E3718" s="12" t="s">
        <v>9</v>
      </c>
      <c r="F3718" s="13" t="s">
        <v>10</v>
      </c>
      <c r="G3718" s="334" t="s">
        <v>44</v>
      </c>
      <c r="H3718" s="335"/>
      <c r="I3718" s="334" t="s">
        <v>45</v>
      </c>
      <c r="J3718" s="335"/>
      <c r="K3718" s="318" t="s">
        <v>46</v>
      </c>
      <c r="L3718" s="403"/>
      <c r="M3718" s="403"/>
      <c r="N3718" s="319"/>
      <c r="O3718" s="404" t="s">
        <v>47</v>
      </c>
      <c r="P3718" s="404"/>
      <c r="Q3718" s="404"/>
      <c r="R3718" s="346"/>
      <c r="T3718" s="14"/>
      <c r="U3718" s="14"/>
      <c r="V3718" s="14"/>
    </row>
    <row r="3719" spans="1:22" ht="31.5" customHeight="1" thickBot="1">
      <c r="A3719" s="313">
        <v>231</v>
      </c>
      <c r="B3719" s="15" t="s">
        <v>48</v>
      </c>
      <c r="C3719" s="11" t="s">
        <v>49</v>
      </c>
      <c r="D3719" s="313" t="s">
        <v>50</v>
      </c>
      <c r="E3719" s="313" t="s">
        <v>51</v>
      </c>
      <c r="F3719" s="315" t="s">
        <v>52</v>
      </c>
      <c r="G3719" s="16" t="s">
        <v>53</v>
      </c>
      <c r="H3719" s="17" t="s">
        <v>54</v>
      </c>
      <c r="I3719" s="18" t="s">
        <v>53</v>
      </c>
      <c r="J3719" s="17" t="s">
        <v>54</v>
      </c>
      <c r="K3719" s="317" t="s">
        <v>55</v>
      </c>
      <c r="L3719" s="318"/>
      <c r="M3719" s="320" t="s">
        <v>56</v>
      </c>
      <c r="N3719" s="317"/>
      <c r="O3719" s="321" t="s">
        <v>57</v>
      </c>
      <c r="P3719" s="321"/>
      <c r="Q3719" s="323" t="s">
        <v>58</v>
      </c>
      <c r="R3719" s="324"/>
      <c r="T3719" s="19"/>
      <c r="U3719" s="43"/>
      <c r="V3719" s="20"/>
    </row>
    <row r="3720" spans="1:22" ht="24" customHeight="1" thickBot="1">
      <c r="A3720" s="313"/>
      <c r="B3720" s="397" t="str">
        <f>IF('様式第６号(2)'!B513="","",'様式第６号(2)'!B513)</f>
        <v/>
      </c>
      <c r="C3720" s="21" t="s">
        <v>59</v>
      </c>
      <c r="D3720" s="313"/>
      <c r="E3720" s="313"/>
      <c r="F3720" s="315"/>
      <c r="G3720" s="348" t="s">
        <v>60</v>
      </c>
      <c r="H3720" s="399" t="s">
        <v>61</v>
      </c>
      <c r="I3720" s="400" t="s">
        <v>62</v>
      </c>
      <c r="J3720" s="384" t="s">
        <v>63</v>
      </c>
      <c r="K3720" s="319"/>
      <c r="L3720" s="318"/>
      <c r="M3720" s="320"/>
      <c r="N3720" s="317"/>
      <c r="O3720" s="322"/>
      <c r="P3720" s="322"/>
      <c r="Q3720" s="325"/>
      <c r="R3720" s="326"/>
    </row>
    <row r="3721" spans="1:22" ht="17.25" customHeight="1">
      <c r="A3721" s="313"/>
      <c r="B3721" s="398"/>
      <c r="C3721" s="340"/>
      <c r="D3721" s="313"/>
      <c r="E3721" s="313"/>
      <c r="F3721" s="315"/>
      <c r="G3721" s="349"/>
      <c r="H3721" s="385"/>
      <c r="I3721" s="401"/>
      <c r="J3721" s="385"/>
      <c r="K3721" s="388" t="str">
        <f>IFERROR((IF((I3732+J3732)&gt;12000*E3732,ROUNDUP(12000*E3732*I3732/(I3732+J3732),0),"")),"")</f>
        <v/>
      </c>
      <c r="L3721" s="388"/>
      <c r="M3721" s="391" t="str">
        <f>IFERROR((IF((I3732+J3732)&gt;12000*E3732,ROUNDUP(12000*E3732*J3732/(I3732+J3732),0),"")),"")</f>
        <v/>
      </c>
      <c r="N3721" s="392"/>
      <c r="O3721" s="351" t="str">
        <f>IF(AND(I3732="",K3721=""),"",MIN(I3732,K3721)+K3728)</f>
        <v/>
      </c>
      <c r="P3721" s="352"/>
      <c r="Q3721" s="355" t="str">
        <f>IF(AND(J3732="",M3721=""),"",MIN(J3732,M3721)+M3728)</f>
        <v/>
      </c>
      <c r="R3721" s="356"/>
    </row>
    <row r="3722" spans="1:22" ht="15.75" customHeight="1">
      <c r="A3722" s="313"/>
      <c r="B3722" s="398"/>
      <c r="C3722" s="341"/>
      <c r="D3722" s="313"/>
      <c r="E3722" s="313"/>
      <c r="F3722" s="315"/>
      <c r="G3722" s="349"/>
      <c r="H3722" s="385"/>
      <c r="I3722" s="401"/>
      <c r="J3722" s="385"/>
      <c r="K3722" s="389"/>
      <c r="L3722" s="389"/>
      <c r="M3722" s="393"/>
      <c r="N3722" s="394"/>
      <c r="O3722" s="353"/>
      <c r="P3722" s="353"/>
      <c r="Q3722" s="357"/>
      <c r="R3722" s="358"/>
    </row>
    <row r="3723" spans="1:22" ht="19.5" customHeight="1" thickBot="1">
      <c r="A3723" s="313"/>
      <c r="B3723" s="398"/>
      <c r="C3723" s="341"/>
      <c r="D3723" s="314"/>
      <c r="E3723" s="314"/>
      <c r="F3723" s="316"/>
      <c r="G3723" s="350"/>
      <c r="H3723" s="386"/>
      <c r="I3723" s="402"/>
      <c r="J3723" s="386"/>
      <c r="K3723" s="389"/>
      <c r="L3723" s="389"/>
      <c r="M3723" s="393"/>
      <c r="N3723" s="394"/>
      <c r="O3723" s="353"/>
      <c r="P3723" s="353"/>
      <c r="Q3723" s="357"/>
      <c r="R3723" s="358"/>
    </row>
    <row r="3724" spans="1:22" ht="45" customHeight="1">
      <c r="A3724" s="313"/>
      <c r="B3724" s="398"/>
      <c r="C3724" s="25" t="s">
        <v>66</v>
      </c>
      <c r="D3724" s="361" t="str">
        <f>IF('様式第６号(2)'!T513="","",'様式第６号(2)'!T513)</f>
        <v/>
      </c>
      <c r="E3724" s="361" t="str">
        <f>IF('様式第６号(3)'!W506="","",'様式第６号(3)'!W506)</f>
        <v/>
      </c>
      <c r="F3724" s="363" t="str">
        <f>IF(OR(D3724="",E3724=""),"",D3724+E3724)</f>
        <v/>
      </c>
      <c r="G3724" s="365" t="str">
        <f>IF(F3724&lt;=F3732,D3724,"")</f>
        <v/>
      </c>
      <c r="H3724" s="367" t="str">
        <f>IF(F3724&lt;=F3732,E3724,"")</f>
        <v/>
      </c>
      <c r="I3724" s="369" t="str">
        <f>IF('様式第６号(2)'!V513="","",'様式第６号(2)'!V513)</f>
        <v/>
      </c>
      <c r="J3724" s="371" t="str">
        <f>IF('様式第６号(3)'!P506="","",'様式第６号(3)'!P506)</f>
        <v/>
      </c>
      <c r="K3724" s="389"/>
      <c r="L3724" s="389"/>
      <c r="M3724" s="393"/>
      <c r="N3724" s="394"/>
      <c r="O3724" s="353"/>
      <c r="P3724" s="353"/>
      <c r="Q3724" s="357"/>
      <c r="R3724" s="358"/>
    </row>
    <row r="3725" spans="1:22" ht="19.5" customHeight="1" thickBot="1">
      <c r="A3725" s="313"/>
      <c r="B3725" s="398"/>
      <c r="C3725" s="340"/>
      <c r="D3725" s="362"/>
      <c r="E3725" s="362"/>
      <c r="F3725" s="364"/>
      <c r="G3725" s="366"/>
      <c r="H3725" s="368"/>
      <c r="I3725" s="370"/>
      <c r="J3725" s="372"/>
      <c r="K3725" s="390"/>
      <c r="L3725" s="390"/>
      <c r="M3725" s="395"/>
      <c r="N3725" s="396"/>
      <c r="O3725" s="354"/>
      <c r="P3725" s="354"/>
      <c r="Q3725" s="359"/>
      <c r="R3725" s="360"/>
    </row>
    <row r="3726" spans="1:22" ht="28.5" customHeight="1" thickBot="1">
      <c r="A3726" s="313"/>
      <c r="B3726" s="398"/>
      <c r="C3726" s="341"/>
      <c r="D3726" s="12" t="s">
        <v>11</v>
      </c>
      <c r="E3726" s="12" t="s">
        <v>12</v>
      </c>
      <c r="F3726" s="26" t="s">
        <v>13</v>
      </c>
      <c r="G3726" s="334" t="s">
        <v>67</v>
      </c>
      <c r="H3726" s="335"/>
      <c r="I3726" s="42" t="s">
        <v>68</v>
      </c>
      <c r="J3726" s="27" t="s">
        <v>69</v>
      </c>
      <c r="K3726" s="342" t="s">
        <v>70</v>
      </c>
      <c r="L3726" s="342"/>
      <c r="M3726" s="342"/>
      <c r="N3726" s="335"/>
    </row>
    <row r="3727" spans="1:22" ht="41.25" customHeight="1" thickBot="1">
      <c r="A3727" s="313"/>
      <c r="B3727" s="343" t="str">
        <f>IF('様式第６号(2)'!D513="","",'様式第６号(2)'!D513)</f>
        <v/>
      </c>
      <c r="C3727" s="341"/>
      <c r="D3727" s="313" t="s">
        <v>71</v>
      </c>
      <c r="E3727" s="313" t="s">
        <v>72</v>
      </c>
      <c r="F3727" s="315" t="s">
        <v>73</v>
      </c>
      <c r="G3727" s="42" t="s">
        <v>74</v>
      </c>
      <c r="H3727" s="27" t="s">
        <v>75</v>
      </c>
      <c r="I3727" s="42" t="s">
        <v>74</v>
      </c>
      <c r="J3727" s="27" t="s">
        <v>75</v>
      </c>
      <c r="K3727" s="345" t="s">
        <v>57</v>
      </c>
      <c r="L3727" s="346"/>
      <c r="M3727" s="347" t="s">
        <v>76</v>
      </c>
      <c r="N3727" s="346"/>
      <c r="O3727" s="28"/>
      <c r="P3727" s="4"/>
      <c r="Q3727" s="4"/>
    </row>
    <row r="3728" spans="1:22" ht="18.75" customHeight="1">
      <c r="A3728" s="313"/>
      <c r="B3728" s="343"/>
      <c r="C3728" s="29" t="s">
        <v>78</v>
      </c>
      <c r="D3728" s="313"/>
      <c r="E3728" s="313"/>
      <c r="F3728" s="315"/>
      <c r="G3728" s="348" t="s">
        <v>79</v>
      </c>
      <c r="H3728" s="384" t="s">
        <v>80</v>
      </c>
      <c r="I3728" s="387" t="str">
        <f>IF(E3732="","",MIN(G3724,G3732)+SUM(I3724))</f>
        <v/>
      </c>
      <c r="J3728" s="333" t="str">
        <f>IF(E3732="","",MIN(H3724,H3732)+SUM(J3724))</f>
        <v/>
      </c>
      <c r="K3728" s="373" t="str">
        <f>IF('様式第６号(2)'!AB513="","",'様式第６号(2)'!AB513)</f>
        <v/>
      </c>
      <c r="L3728" s="373"/>
      <c r="M3728" s="375" t="str">
        <f>IF('様式第６号(3)'!V506="","",'様式第６号(3)'!V506)</f>
        <v/>
      </c>
      <c r="N3728" s="376"/>
      <c r="P3728" s="4"/>
      <c r="Q3728" s="4"/>
    </row>
    <row r="3729" spans="1:22" ht="19.5" customHeight="1" thickBot="1">
      <c r="A3729" s="313"/>
      <c r="B3729" s="343"/>
      <c r="C3729" s="379" t="str">
        <f>IFERROR(C3725/C3721,"")</f>
        <v/>
      </c>
      <c r="D3729" s="313"/>
      <c r="E3729" s="313"/>
      <c r="F3729" s="315"/>
      <c r="G3729" s="349"/>
      <c r="H3729" s="385"/>
      <c r="I3729" s="328"/>
      <c r="J3729" s="330"/>
      <c r="K3729" s="373"/>
      <c r="L3729" s="373"/>
      <c r="M3729" s="375"/>
      <c r="N3729" s="376"/>
      <c r="P3729" s="4"/>
      <c r="Q3729" s="4"/>
    </row>
    <row r="3730" spans="1:22" ht="15.75" customHeight="1">
      <c r="A3730" s="313"/>
      <c r="B3730" s="343"/>
      <c r="C3730" s="380"/>
      <c r="D3730" s="313"/>
      <c r="E3730" s="313"/>
      <c r="F3730" s="315"/>
      <c r="G3730" s="349"/>
      <c r="H3730" s="385"/>
      <c r="I3730" s="30" t="s">
        <v>35</v>
      </c>
      <c r="J3730" s="31" t="s">
        <v>35</v>
      </c>
      <c r="K3730" s="373"/>
      <c r="L3730" s="373"/>
      <c r="M3730" s="375"/>
      <c r="N3730" s="376"/>
      <c r="P3730" s="4"/>
      <c r="Q3730" s="4"/>
    </row>
    <row r="3731" spans="1:22" ht="18.75" customHeight="1" thickBot="1">
      <c r="A3731" s="313"/>
      <c r="B3731" s="343"/>
      <c r="C3731" s="32" t="s">
        <v>82</v>
      </c>
      <c r="D3731" s="314"/>
      <c r="E3731" s="314"/>
      <c r="F3731" s="316"/>
      <c r="G3731" s="350"/>
      <c r="H3731" s="386"/>
      <c r="I3731" s="54">
        <f>'様式第６号(2)'!$I$18</f>
        <v>0</v>
      </c>
      <c r="J3731" s="55">
        <f>'様式第６号(3)'!$I$18</f>
        <v>0</v>
      </c>
      <c r="K3731" s="373"/>
      <c r="L3731" s="373"/>
      <c r="M3731" s="375"/>
      <c r="N3731" s="376"/>
      <c r="P3731" s="4"/>
      <c r="Q3731" s="4"/>
    </row>
    <row r="3732" spans="1:22" ht="45" customHeight="1">
      <c r="A3732" s="313"/>
      <c r="B3732" s="343"/>
      <c r="C3732" s="379" t="str">
        <f>IF(OR(C3721="",C3725=""),"",IF(AND(C3729&gt;=0.85,C3729&lt;=1.15),"○","×"))</f>
        <v/>
      </c>
      <c r="D3732" s="382" t="str">
        <f>IF(C3721="","",C3721)</f>
        <v/>
      </c>
      <c r="E3732" s="336"/>
      <c r="F3732" s="338" t="str">
        <f>IFERROR(D3732*E3732,"")</f>
        <v/>
      </c>
      <c r="G3732" s="327" t="str">
        <f>IF(F3732&lt;F3724,ROUNDUP(F3732*D3724/ F3724,0),"")</f>
        <v/>
      </c>
      <c r="H3732" s="329" t="str">
        <f>IF(F3732&lt;F3724,ROUNDUP(F3732*E3724/ F3724,0),"")</f>
        <v/>
      </c>
      <c r="I3732" s="331" t="str">
        <f>IFERROR(ROUNDUP(I3728*I3731,0),"")</f>
        <v/>
      </c>
      <c r="J3732" s="333" t="str">
        <f>IFERROR(ROUNDUP(J3728*J3731,0),"")</f>
        <v/>
      </c>
      <c r="K3732" s="373"/>
      <c r="L3732" s="373"/>
      <c r="M3732" s="375"/>
      <c r="N3732" s="376"/>
      <c r="P3732" s="4"/>
      <c r="Q3732" s="4"/>
    </row>
    <row r="3733" spans="1:22" ht="19.5" customHeight="1" thickBot="1">
      <c r="A3733" s="314"/>
      <c r="B3733" s="344"/>
      <c r="C3733" s="381"/>
      <c r="D3733" s="383"/>
      <c r="E3733" s="337"/>
      <c r="F3733" s="339"/>
      <c r="G3733" s="328"/>
      <c r="H3733" s="330"/>
      <c r="I3733" s="332"/>
      <c r="J3733" s="330"/>
      <c r="K3733" s="374"/>
      <c r="L3733" s="374"/>
      <c r="M3733" s="377"/>
      <c r="N3733" s="378"/>
      <c r="P3733" s="33"/>
      <c r="Q3733" s="34"/>
      <c r="R3733" s="34"/>
    </row>
    <row r="3734" spans="1:22" ht="24" customHeight="1" thickBot="1">
      <c r="A3734" s="10" t="s">
        <v>108</v>
      </c>
      <c r="B3734" s="11" t="s">
        <v>84</v>
      </c>
      <c r="C3734" s="12" t="s">
        <v>7</v>
      </c>
      <c r="D3734" s="12" t="s">
        <v>8</v>
      </c>
      <c r="E3734" s="12" t="s">
        <v>9</v>
      </c>
      <c r="F3734" s="13" t="s">
        <v>10</v>
      </c>
      <c r="G3734" s="334" t="s">
        <v>44</v>
      </c>
      <c r="H3734" s="335"/>
      <c r="I3734" s="334" t="s">
        <v>45</v>
      </c>
      <c r="J3734" s="335"/>
      <c r="K3734" s="318" t="s">
        <v>46</v>
      </c>
      <c r="L3734" s="403"/>
      <c r="M3734" s="403"/>
      <c r="N3734" s="319"/>
      <c r="O3734" s="404" t="s">
        <v>47</v>
      </c>
      <c r="P3734" s="404"/>
      <c r="Q3734" s="404"/>
      <c r="R3734" s="346"/>
      <c r="T3734" s="14"/>
      <c r="U3734" s="14"/>
      <c r="V3734" s="14"/>
    </row>
    <row r="3735" spans="1:22" ht="31.5" customHeight="1" thickBot="1">
      <c r="A3735" s="313">
        <v>232</v>
      </c>
      <c r="B3735" s="15" t="s">
        <v>48</v>
      </c>
      <c r="C3735" s="11" t="s">
        <v>49</v>
      </c>
      <c r="D3735" s="313" t="s">
        <v>50</v>
      </c>
      <c r="E3735" s="313" t="s">
        <v>51</v>
      </c>
      <c r="F3735" s="315" t="s">
        <v>52</v>
      </c>
      <c r="G3735" s="16" t="s">
        <v>53</v>
      </c>
      <c r="H3735" s="17" t="s">
        <v>54</v>
      </c>
      <c r="I3735" s="18" t="s">
        <v>53</v>
      </c>
      <c r="J3735" s="17" t="s">
        <v>54</v>
      </c>
      <c r="K3735" s="317" t="s">
        <v>55</v>
      </c>
      <c r="L3735" s="318"/>
      <c r="M3735" s="320" t="s">
        <v>56</v>
      </c>
      <c r="N3735" s="317"/>
      <c r="O3735" s="321" t="s">
        <v>57</v>
      </c>
      <c r="P3735" s="321"/>
      <c r="Q3735" s="323" t="s">
        <v>58</v>
      </c>
      <c r="R3735" s="324"/>
      <c r="T3735" s="19"/>
      <c r="U3735" s="43"/>
      <c r="V3735" s="20"/>
    </row>
    <row r="3736" spans="1:22" ht="24" customHeight="1" thickBot="1">
      <c r="A3736" s="313"/>
      <c r="B3736" s="397" t="str">
        <f>IF('様式第６号(2)'!B515="","",'様式第６号(2)'!B515)</f>
        <v/>
      </c>
      <c r="C3736" s="21" t="s">
        <v>59</v>
      </c>
      <c r="D3736" s="313"/>
      <c r="E3736" s="313"/>
      <c r="F3736" s="315"/>
      <c r="G3736" s="348" t="s">
        <v>60</v>
      </c>
      <c r="H3736" s="399" t="s">
        <v>61</v>
      </c>
      <c r="I3736" s="400" t="s">
        <v>62</v>
      </c>
      <c r="J3736" s="384" t="s">
        <v>63</v>
      </c>
      <c r="K3736" s="319"/>
      <c r="L3736" s="318"/>
      <c r="M3736" s="320"/>
      <c r="N3736" s="317"/>
      <c r="O3736" s="322"/>
      <c r="P3736" s="322"/>
      <c r="Q3736" s="325"/>
      <c r="R3736" s="326"/>
    </row>
    <row r="3737" spans="1:22" ht="17.25" customHeight="1">
      <c r="A3737" s="313"/>
      <c r="B3737" s="398"/>
      <c r="C3737" s="340"/>
      <c r="D3737" s="313"/>
      <c r="E3737" s="313"/>
      <c r="F3737" s="315"/>
      <c r="G3737" s="349"/>
      <c r="H3737" s="385"/>
      <c r="I3737" s="401"/>
      <c r="J3737" s="385"/>
      <c r="K3737" s="388" t="str">
        <f>IFERROR((IF((I3748+J3748)&gt;12000*E3748,ROUNDUP(12000*E3748*I3748/(I3748+J3748),0),"")),"")</f>
        <v/>
      </c>
      <c r="L3737" s="388"/>
      <c r="M3737" s="391" t="str">
        <f>IFERROR((IF((I3748+J3748)&gt;12000*E3748,ROUNDUP(12000*E3748*J3748/(I3748+J3748),0),"")),"")</f>
        <v/>
      </c>
      <c r="N3737" s="392"/>
      <c r="O3737" s="351" t="str">
        <f>IF(AND(I3748="",K3737=""),"",MIN(I3748,K3737)+K3744)</f>
        <v/>
      </c>
      <c r="P3737" s="352"/>
      <c r="Q3737" s="355" t="str">
        <f>IF(AND(J3748="",M3737=""),"",MIN(J3748,M3737)+M3744)</f>
        <v/>
      </c>
      <c r="R3737" s="356"/>
    </row>
    <row r="3738" spans="1:22" ht="15.75" customHeight="1">
      <c r="A3738" s="313"/>
      <c r="B3738" s="398"/>
      <c r="C3738" s="341"/>
      <c r="D3738" s="313"/>
      <c r="E3738" s="313"/>
      <c r="F3738" s="315"/>
      <c r="G3738" s="349"/>
      <c r="H3738" s="385"/>
      <c r="I3738" s="401"/>
      <c r="J3738" s="385"/>
      <c r="K3738" s="389"/>
      <c r="L3738" s="389"/>
      <c r="M3738" s="393"/>
      <c r="N3738" s="394"/>
      <c r="O3738" s="353"/>
      <c r="P3738" s="353"/>
      <c r="Q3738" s="357"/>
      <c r="R3738" s="358"/>
    </row>
    <row r="3739" spans="1:22" ht="19.5" customHeight="1" thickBot="1">
      <c r="A3739" s="313"/>
      <c r="B3739" s="398"/>
      <c r="C3739" s="341"/>
      <c r="D3739" s="314"/>
      <c r="E3739" s="314"/>
      <c r="F3739" s="316"/>
      <c r="G3739" s="350"/>
      <c r="H3739" s="386"/>
      <c r="I3739" s="402"/>
      <c r="J3739" s="386"/>
      <c r="K3739" s="389"/>
      <c r="L3739" s="389"/>
      <c r="M3739" s="393"/>
      <c r="N3739" s="394"/>
      <c r="O3739" s="353"/>
      <c r="P3739" s="353"/>
      <c r="Q3739" s="357"/>
      <c r="R3739" s="358"/>
    </row>
    <row r="3740" spans="1:22" ht="45" customHeight="1">
      <c r="A3740" s="313"/>
      <c r="B3740" s="398"/>
      <c r="C3740" s="25" t="s">
        <v>66</v>
      </c>
      <c r="D3740" s="361" t="str">
        <f>IF('様式第６号(2)'!T515="","",'様式第６号(2)'!T515)</f>
        <v/>
      </c>
      <c r="E3740" s="361" t="str">
        <f>IF('様式第６号(3)'!W508="","",'様式第６号(3)'!W508)</f>
        <v/>
      </c>
      <c r="F3740" s="363" t="str">
        <f>IF(OR(D3740="",E3740=""),"",D3740+E3740)</f>
        <v/>
      </c>
      <c r="G3740" s="365" t="str">
        <f>IF(F3740&lt;=F3748,D3740,"")</f>
        <v/>
      </c>
      <c r="H3740" s="367" t="str">
        <f>IF(F3740&lt;=F3748,E3740,"")</f>
        <v/>
      </c>
      <c r="I3740" s="369" t="str">
        <f>IF('様式第６号(2)'!V515="","",'様式第６号(2)'!V515)</f>
        <v/>
      </c>
      <c r="J3740" s="371" t="str">
        <f>IF('様式第６号(3)'!P508="","",'様式第６号(3)'!P508)</f>
        <v/>
      </c>
      <c r="K3740" s="389"/>
      <c r="L3740" s="389"/>
      <c r="M3740" s="393"/>
      <c r="N3740" s="394"/>
      <c r="O3740" s="353"/>
      <c r="P3740" s="353"/>
      <c r="Q3740" s="357"/>
      <c r="R3740" s="358"/>
    </row>
    <row r="3741" spans="1:22" ht="19.5" customHeight="1" thickBot="1">
      <c r="A3741" s="313"/>
      <c r="B3741" s="398"/>
      <c r="C3741" s="340"/>
      <c r="D3741" s="362"/>
      <c r="E3741" s="362"/>
      <c r="F3741" s="364"/>
      <c r="G3741" s="366"/>
      <c r="H3741" s="368"/>
      <c r="I3741" s="370"/>
      <c r="J3741" s="372"/>
      <c r="K3741" s="390"/>
      <c r="L3741" s="390"/>
      <c r="M3741" s="395"/>
      <c r="N3741" s="396"/>
      <c r="O3741" s="354"/>
      <c r="P3741" s="354"/>
      <c r="Q3741" s="359"/>
      <c r="R3741" s="360"/>
    </row>
    <row r="3742" spans="1:22" ht="28.5" customHeight="1" thickBot="1">
      <c r="A3742" s="313"/>
      <c r="B3742" s="398"/>
      <c r="C3742" s="341"/>
      <c r="D3742" s="12" t="s">
        <v>11</v>
      </c>
      <c r="E3742" s="12" t="s">
        <v>12</v>
      </c>
      <c r="F3742" s="26" t="s">
        <v>13</v>
      </c>
      <c r="G3742" s="334" t="s">
        <v>67</v>
      </c>
      <c r="H3742" s="335"/>
      <c r="I3742" s="42" t="s">
        <v>68</v>
      </c>
      <c r="J3742" s="27" t="s">
        <v>69</v>
      </c>
      <c r="K3742" s="342" t="s">
        <v>70</v>
      </c>
      <c r="L3742" s="342"/>
      <c r="M3742" s="342"/>
      <c r="N3742" s="335"/>
    </row>
    <row r="3743" spans="1:22" ht="41.25" customHeight="1" thickBot="1">
      <c r="A3743" s="313"/>
      <c r="B3743" s="343" t="str">
        <f>IF('様式第６号(2)'!D515="","",'様式第６号(2)'!D515)</f>
        <v/>
      </c>
      <c r="C3743" s="341"/>
      <c r="D3743" s="313" t="s">
        <v>71</v>
      </c>
      <c r="E3743" s="313" t="s">
        <v>72</v>
      </c>
      <c r="F3743" s="315" t="s">
        <v>73</v>
      </c>
      <c r="G3743" s="42" t="s">
        <v>74</v>
      </c>
      <c r="H3743" s="27" t="s">
        <v>75</v>
      </c>
      <c r="I3743" s="42" t="s">
        <v>74</v>
      </c>
      <c r="J3743" s="27" t="s">
        <v>75</v>
      </c>
      <c r="K3743" s="345" t="s">
        <v>57</v>
      </c>
      <c r="L3743" s="346"/>
      <c r="M3743" s="347" t="s">
        <v>76</v>
      </c>
      <c r="N3743" s="346"/>
      <c r="O3743" s="28"/>
      <c r="P3743" s="4"/>
      <c r="Q3743" s="4"/>
      <c r="T3743" s="3"/>
      <c r="U3743" s="3"/>
      <c r="V3743" s="3"/>
    </row>
    <row r="3744" spans="1:22" ht="18.75" customHeight="1">
      <c r="A3744" s="313"/>
      <c r="B3744" s="343"/>
      <c r="C3744" s="29" t="s">
        <v>78</v>
      </c>
      <c r="D3744" s="313"/>
      <c r="E3744" s="313"/>
      <c r="F3744" s="315"/>
      <c r="G3744" s="348" t="s">
        <v>79</v>
      </c>
      <c r="H3744" s="384" t="s">
        <v>80</v>
      </c>
      <c r="I3744" s="387" t="str">
        <f>IF(E3748="","",MIN(G3740,G3748)+SUM(I3740))</f>
        <v/>
      </c>
      <c r="J3744" s="333" t="str">
        <f>IF(E3748="","",MIN(H3740,H3748)+SUM(J3740))</f>
        <v/>
      </c>
      <c r="K3744" s="373" t="str">
        <f>IF('様式第６号(2)'!AB515="","",'様式第６号(2)'!AB515)</f>
        <v/>
      </c>
      <c r="L3744" s="373"/>
      <c r="M3744" s="375" t="str">
        <f>IF('様式第６号(3)'!V508="","",'様式第６号(3)'!V508)</f>
        <v/>
      </c>
      <c r="N3744" s="376"/>
      <c r="P3744" s="4"/>
      <c r="Q3744" s="4"/>
      <c r="T3744" s="3"/>
      <c r="U3744" s="3"/>
      <c r="V3744" s="3"/>
    </row>
    <row r="3745" spans="1:22" ht="19.5" customHeight="1" thickBot="1">
      <c r="A3745" s="313"/>
      <c r="B3745" s="343"/>
      <c r="C3745" s="379" t="str">
        <f>IFERROR(C3741/C3737,"")</f>
        <v/>
      </c>
      <c r="D3745" s="313"/>
      <c r="E3745" s="313"/>
      <c r="F3745" s="315"/>
      <c r="G3745" s="349"/>
      <c r="H3745" s="385"/>
      <c r="I3745" s="328"/>
      <c r="J3745" s="330"/>
      <c r="K3745" s="373"/>
      <c r="L3745" s="373"/>
      <c r="M3745" s="375"/>
      <c r="N3745" s="376"/>
      <c r="P3745" s="4"/>
      <c r="Q3745" s="4"/>
      <c r="T3745" s="3"/>
      <c r="U3745" s="3"/>
      <c r="V3745" s="3"/>
    </row>
    <row r="3746" spans="1:22" ht="15.75" customHeight="1">
      <c r="A3746" s="313"/>
      <c r="B3746" s="343"/>
      <c r="C3746" s="380"/>
      <c r="D3746" s="313"/>
      <c r="E3746" s="313"/>
      <c r="F3746" s="315"/>
      <c r="G3746" s="349"/>
      <c r="H3746" s="385"/>
      <c r="I3746" s="30" t="s">
        <v>35</v>
      </c>
      <c r="J3746" s="31" t="s">
        <v>35</v>
      </c>
      <c r="K3746" s="373"/>
      <c r="L3746" s="373"/>
      <c r="M3746" s="375"/>
      <c r="N3746" s="376"/>
      <c r="P3746" s="4"/>
      <c r="Q3746" s="4"/>
      <c r="T3746" s="3"/>
      <c r="U3746" s="3"/>
      <c r="V3746" s="3"/>
    </row>
    <row r="3747" spans="1:22" ht="18.75" customHeight="1" thickBot="1">
      <c r="A3747" s="313"/>
      <c r="B3747" s="343"/>
      <c r="C3747" s="32" t="s">
        <v>82</v>
      </c>
      <c r="D3747" s="314"/>
      <c r="E3747" s="314"/>
      <c r="F3747" s="316"/>
      <c r="G3747" s="350"/>
      <c r="H3747" s="386"/>
      <c r="I3747" s="54">
        <f>'様式第６号(2)'!$I$18</f>
        <v>0</v>
      </c>
      <c r="J3747" s="55">
        <f>'様式第６号(3)'!$I$18</f>
        <v>0</v>
      </c>
      <c r="K3747" s="373"/>
      <c r="L3747" s="373"/>
      <c r="M3747" s="375"/>
      <c r="N3747" s="376"/>
      <c r="P3747" s="4"/>
      <c r="Q3747" s="4"/>
      <c r="T3747" s="3"/>
      <c r="U3747" s="3"/>
      <c r="V3747" s="3"/>
    </row>
    <row r="3748" spans="1:22" ht="45" customHeight="1">
      <c r="A3748" s="313"/>
      <c r="B3748" s="343"/>
      <c r="C3748" s="379" t="str">
        <f>IF(OR(C3737="",C3741=""),"",IF(AND(C3745&gt;=0.85,C3745&lt;=1.15),"○","×"))</f>
        <v/>
      </c>
      <c r="D3748" s="382" t="str">
        <f>IF(C3737="","",C3737)</f>
        <v/>
      </c>
      <c r="E3748" s="336"/>
      <c r="F3748" s="338" t="str">
        <f>IFERROR(D3748*E3748,"")</f>
        <v/>
      </c>
      <c r="G3748" s="327" t="str">
        <f>IF(F3748&lt;F3740,ROUNDUP(F3748*D3740/ F3740,0),"")</f>
        <v/>
      </c>
      <c r="H3748" s="329" t="str">
        <f>IF(F3748&lt;F3740,ROUNDUP(F3748*E3740/ F3740,0),"")</f>
        <v/>
      </c>
      <c r="I3748" s="331" t="str">
        <f>IFERROR(ROUNDUP(I3744*I3747,0),"")</f>
        <v/>
      </c>
      <c r="J3748" s="333" t="str">
        <f>IFERROR(ROUNDUP(J3744*J3747,0),"")</f>
        <v/>
      </c>
      <c r="K3748" s="373"/>
      <c r="L3748" s="373"/>
      <c r="M3748" s="375"/>
      <c r="N3748" s="376"/>
      <c r="P3748" s="4"/>
      <c r="Q3748" s="4"/>
      <c r="T3748" s="3"/>
      <c r="U3748" s="3"/>
      <c r="V3748" s="3"/>
    </row>
    <row r="3749" spans="1:22" ht="19.5" customHeight="1" thickBot="1">
      <c r="A3749" s="314"/>
      <c r="B3749" s="344"/>
      <c r="C3749" s="381"/>
      <c r="D3749" s="383"/>
      <c r="E3749" s="337"/>
      <c r="F3749" s="339"/>
      <c r="G3749" s="328"/>
      <c r="H3749" s="330"/>
      <c r="I3749" s="332"/>
      <c r="J3749" s="330"/>
      <c r="K3749" s="374"/>
      <c r="L3749" s="374"/>
      <c r="M3749" s="377"/>
      <c r="N3749" s="378"/>
      <c r="P3749" s="33"/>
      <c r="Q3749" s="34"/>
      <c r="R3749" s="34"/>
    </row>
    <row r="3750" spans="1:22" ht="24" customHeight="1" thickBot="1">
      <c r="A3750" s="10" t="s">
        <v>108</v>
      </c>
      <c r="B3750" s="11" t="s">
        <v>84</v>
      </c>
      <c r="C3750" s="12" t="s">
        <v>7</v>
      </c>
      <c r="D3750" s="12" t="s">
        <v>8</v>
      </c>
      <c r="E3750" s="12" t="s">
        <v>9</v>
      </c>
      <c r="F3750" s="13" t="s">
        <v>10</v>
      </c>
      <c r="G3750" s="334" t="s">
        <v>44</v>
      </c>
      <c r="H3750" s="335"/>
      <c r="I3750" s="334" t="s">
        <v>45</v>
      </c>
      <c r="J3750" s="335"/>
      <c r="K3750" s="318" t="s">
        <v>46</v>
      </c>
      <c r="L3750" s="403"/>
      <c r="M3750" s="403"/>
      <c r="N3750" s="319"/>
      <c r="O3750" s="404" t="s">
        <v>47</v>
      </c>
      <c r="P3750" s="404"/>
      <c r="Q3750" s="404"/>
      <c r="R3750" s="346"/>
      <c r="T3750" s="14"/>
      <c r="U3750" s="14"/>
      <c r="V3750" s="14"/>
    </row>
    <row r="3751" spans="1:22" ht="31.5" customHeight="1" thickBot="1">
      <c r="A3751" s="313">
        <v>233</v>
      </c>
      <c r="B3751" s="15" t="s">
        <v>48</v>
      </c>
      <c r="C3751" s="11" t="s">
        <v>49</v>
      </c>
      <c r="D3751" s="313" t="s">
        <v>50</v>
      </c>
      <c r="E3751" s="313" t="s">
        <v>51</v>
      </c>
      <c r="F3751" s="315" t="s">
        <v>52</v>
      </c>
      <c r="G3751" s="16" t="s">
        <v>53</v>
      </c>
      <c r="H3751" s="17" t="s">
        <v>54</v>
      </c>
      <c r="I3751" s="18" t="s">
        <v>53</v>
      </c>
      <c r="J3751" s="17" t="s">
        <v>54</v>
      </c>
      <c r="K3751" s="317" t="s">
        <v>55</v>
      </c>
      <c r="L3751" s="318"/>
      <c r="M3751" s="320" t="s">
        <v>56</v>
      </c>
      <c r="N3751" s="317"/>
      <c r="O3751" s="321" t="s">
        <v>57</v>
      </c>
      <c r="P3751" s="321"/>
      <c r="Q3751" s="323" t="s">
        <v>58</v>
      </c>
      <c r="R3751" s="324"/>
      <c r="T3751" s="19"/>
      <c r="U3751" s="43"/>
      <c r="V3751" s="20"/>
    </row>
    <row r="3752" spans="1:22" ht="24" customHeight="1" thickBot="1">
      <c r="A3752" s="313"/>
      <c r="B3752" s="397" t="str">
        <f>IF('様式第６号(2)'!B517="","",'様式第６号(2)'!B517)</f>
        <v/>
      </c>
      <c r="C3752" s="21" t="s">
        <v>59</v>
      </c>
      <c r="D3752" s="313"/>
      <c r="E3752" s="313"/>
      <c r="F3752" s="315"/>
      <c r="G3752" s="348" t="s">
        <v>60</v>
      </c>
      <c r="H3752" s="399" t="s">
        <v>61</v>
      </c>
      <c r="I3752" s="400" t="s">
        <v>62</v>
      </c>
      <c r="J3752" s="384" t="s">
        <v>63</v>
      </c>
      <c r="K3752" s="319"/>
      <c r="L3752" s="318"/>
      <c r="M3752" s="320"/>
      <c r="N3752" s="317"/>
      <c r="O3752" s="322"/>
      <c r="P3752" s="322"/>
      <c r="Q3752" s="325"/>
      <c r="R3752" s="326"/>
    </row>
    <row r="3753" spans="1:22" ht="17.25" customHeight="1">
      <c r="A3753" s="313"/>
      <c r="B3753" s="398"/>
      <c r="C3753" s="340"/>
      <c r="D3753" s="313"/>
      <c r="E3753" s="313"/>
      <c r="F3753" s="315"/>
      <c r="G3753" s="349"/>
      <c r="H3753" s="385"/>
      <c r="I3753" s="401"/>
      <c r="J3753" s="385"/>
      <c r="K3753" s="388" t="str">
        <f>IFERROR((IF((I3764+J3764)&gt;12000*E3764,ROUNDUP(12000*E3764*I3764/(I3764+J3764),0),"")),"")</f>
        <v/>
      </c>
      <c r="L3753" s="388"/>
      <c r="M3753" s="391" t="str">
        <f>IFERROR((IF((I3764+J3764)&gt;12000*E3764,ROUNDUP(12000*E3764*J3764/(I3764+J3764),0),"")),"")</f>
        <v/>
      </c>
      <c r="N3753" s="392"/>
      <c r="O3753" s="351" t="str">
        <f>IF(AND(I3764="",K3753=""),"",MIN(I3764,K3753)+K3760)</f>
        <v/>
      </c>
      <c r="P3753" s="352"/>
      <c r="Q3753" s="355" t="str">
        <f>IF(AND(J3764="",M3753=""),"",MIN(J3764,M3753)+M3760)</f>
        <v/>
      </c>
      <c r="R3753" s="356"/>
    </row>
    <row r="3754" spans="1:22" ht="15.75" customHeight="1">
      <c r="A3754" s="313"/>
      <c r="B3754" s="398"/>
      <c r="C3754" s="341"/>
      <c r="D3754" s="313"/>
      <c r="E3754" s="313"/>
      <c r="F3754" s="315"/>
      <c r="G3754" s="349"/>
      <c r="H3754" s="385"/>
      <c r="I3754" s="401"/>
      <c r="J3754" s="385"/>
      <c r="K3754" s="389"/>
      <c r="L3754" s="389"/>
      <c r="M3754" s="393"/>
      <c r="N3754" s="394"/>
      <c r="O3754" s="353"/>
      <c r="P3754" s="353"/>
      <c r="Q3754" s="357"/>
      <c r="R3754" s="358"/>
    </row>
    <row r="3755" spans="1:22" ht="19.5" customHeight="1" thickBot="1">
      <c r="A3755" s="313"/>
      <c r="B3755" s="398"/>
      <c r="C3755" s="341"/>
      <c r="D3755" s="314"/>
      <c r="E3755" s="314"/>
      <c r="F3755" s="316"/>
      <c r="G3755" s="350"/>
      <c r="H3755" s="386"/>
      <c r="I3755" s="402"/>
      <c r="J3755" s="386"/>
      <c r="K3755" s="389"/>
      <c r="L3755" s="389"/>
      <c r="M3755" s="393"/>
      <c r="N3755" s="394"/>
      <c r="O3755" s="353"/>
      <c r="P3755" s="353"/>
      <c r="Q3755" s="357"/>
      <c r="R3755" s="358"/>
    </row>
    <row r="3756" spans="1:22" ht="45" customHeight="1">
      <c r="A3756" s="313"/>
      <c r="B3756" s="398"/>
      <c r="C3756" s="25" t="s">
        <v>66</v>
      </c>
      <c r="D3756" s="361" t="str">
        <f>IF('様式第６号(2)'!T517="","",'様式第６号(2)'!T517)</f>
        <v/>
      </c>
      <c r="E3756" s="361" t="str">
        <f>IF('様式第６号(3)'!W510="","",'様式第６号(3)'!W510)</f>
        <v/>
      </c>
      <c r="F3756" s="363" t="str">
        <f>IF(OR(D3756="",E3756=""),"",D3756+E3756)</f>
        <v/>
      </c>
      <c r="G3756" s="365" t="str">
        <f>IF(F3756&lt;=F3764,D3756,"")</f>
        <v/>
      </c>
      <c r="H3756" s="367" t="str">
        <f>IF(F3756&lt;=F3764,E3756,"")</f>
        <v/>
      </c>
      <c r="I3756" s="369" t="str">
        <f>IF('様式第６号(2)'!V517="","",'様式第６号(2)'!V517)</f>
        <v/>
      </c>
      <c r="J3756" s="371" t="str">
        <f>IF('様式第６号(3)'!P510="","",'様式第６号(3)'!P510)</f>
        <v/>
      </c>
      <c r="K3756" s="389"/>
      <c r="L3756" s="389"/>
      <c r="M3756" s="393"/>
      <c r="N3756" s="394"/>
      <c r="O3756" s="353"/>
      <c r="P3756" s="353"/>
      <c r="Q3756" s="357"/>
      <c r="R3756" s="358"/>
    </row>
    <row r="3757" spans="1:22" ht="19.5" customHeight="1" thickBot="1">
      <c r="A3757" s="313"/>
      <c r="B3757" s="398"/>
      <c r="C3757" s="340"/>
      <c r="D3757" s="362"/>
      <c r="E3757" s="362"/>
      <c r="F3757" s="364"/>
      <c r="G3757" s="366"/>
      <c r="H3757" s="368"/>
      <c r="I3757" s="370"/>
      <c r="J3757" s="372"/>
      <c r="K3757" s="390"/>
      <c r="L3757" s="390"/>
      <c r="M3757" s="395"/>
      <c r="N3757" s="396"/>
      <c r="O3757" s="354"/>
      <c r="P3757" s="354"/>
      <c r="Q3757" s="359"/>
      <c r="R3757" s="360"/>
    </row>
    <row r="3758" spans="1:22" ht="28.5" customHeight="1" thickBot="1">
      <c r="A3758" s="313"/>
      <c r="B3758" s="398"/>
      <c r="C3758" s="341"/>
      <c r="D3758" s="12" t="s">
        <v>11</v>
      </c>
      <c r="E3758" s="12" t="s">
        <v>12</v>
      </c>
      <c r="F3758" s="26" t="s">
        <v>13</v>
      </c>
      <c r="G3758" s="334" t="s">
        <v>67</v>
      </c>
      <c r="H3758" s="335"/>
      <c r="I3758" s="42" t="s">
        <v>68</v>
      </c>
      <c r="J3758" s="27" t="s">
        <v>69</v>
      </c>
      <c r="K3758" s="342" t="s">
        <v>70</v>
      </c>
      <c r="L3758" s="342"/>
      <c r="M3758" s="342"/>
      <c r="N3758" s="335"/>
    </row>
    <row r="3759" spans="1:22" ht="41.25" customHeight="1" thickBot="1">
      <c r="A3759" s="313"/>
      <c r="B3759" s="343" t="str">
        <f>IF('様式第６号(2)'!D517="","",'様式第６号(2)'!D517)</f>
        <v/>
      </c>
      <c r="C3759" s="341"/>
      <c r="D3759" s="313" t="s">
        <v>71</v>
      </c>
      <c r="E3759" s="313" t="s">
        <v>72</v>
      </c>
      <c r="F3759" s="315" t="s">
        <v>73</v>
      </c>
      <c r="G3759" s="42" t="s">
        <v>74</v>
      </c>
      <c r="H3759" s="27" t="s">
        <v>75</v>
      </c>
      <c r="I3759" s="42" t="s">
        <v>74</v>
      </c>
      <c r="J3759" s="27" t="s">
        <v>75</v>
      </c>
      <c r="K3759" s="345" t="s">
        <v>57</v>
      </c>
      <c r="L3759" s="346"/>
      <c r="M3759" s="347" t="s">
        <v>76</v>
      </c>
      <c r="N3759" s="346"/>
      <c r="O3759" s="28"/>
      <c r="P3759" s="4"/>
      <c r="Q3759" s="4"/>
    </row>
    <row r="3760" spans="1:22" ht="18.75" customHeight="1">
      <c r="A3760" s="313"/>
      <c r="B3760" s="343"/>
      <c r="C3760" s="29" t="s">
        <v>78</v>
      </c>
      <c r="D3760" s="313"/>
      <c r="E3760" s="313"/>
      <c r="F3760" s="315"/>
      <c r="G3760" s="348" t="s">
        <v>79</v>
      </c>
      <c r="H3760" s="384" t="s">
        <v>80</v>
      </c>
      <c r="I3760" s="387" t="str">
        <f>IF(E3764="","",MIN(G3756,G3764)+SUM(I3756))</f>
        <v/>
      </c>
      <c r="J3760" s="333" t="str">
        <f>IF(E3764="","",MIN(H3756,H3764)+SUM(J3756))</f>
        <v/>
      </c>
      <c r="K3760" s="373" t="str">
        <f>IF('様式第６号(2)'!AB517="","",'様式第６号(2)'!AB517)</f>
        <v/>
      </c>
      <c r="L3760" s="373"/>
      <c r="M3760" s="375" t="str">
        <f>IF('様式第６号(3)'!V510="","",'様式第６号(3)'!V510)</f>
        <v/>
      </c>
      <c r="N3760" s="376"/>
      <c r="P3760" s="4"/>
      <c r="Q3760" s="4"/>
    </row>
    <row r="3761" spans="1:22" ht="19.5" customHeight="1" thickBot="1">
      <c r="A3761" s="313"/>
      <c r="B3761" s="343"/>
      <c r="C3761" s="379" t="str">
        <f>IFERROR(C3757/C3753,"")</f>
        <v/>
      </c>
      <c r="D3761" s="313"/>
      <c r="E3761" s="313"/>
      <c r="F3761" s="315"/>
      <c r="G3761" s="349"/>
      <c r="H3761" s="385"/>
      <c r="I3761" s="328"/>
      <c r="J3761" s="330"/>
      <c r="K3761" s="373"/>
      <c r="L3761" s="373"/>
      <c r="M3761" s="375"/>
      <c r="N3761" s="376"/>
      <c r="P3761" s="4"/>
      <c r="Q3761" s="4"/>
    </row>
    <row r="3762" spans="1:22" ht="15.75" customHeight="1">
      <c r="A3762" s="313"/>
      <c r="B3762" s="343"/>
      <c r="C3762" s="380"/>
      <c r="D3762" s="313"/>
      <c r="E3762" s="313"/>
      <c r="F3762" s="315"/>
      <c r="G3762" s="349"/>
      <c r="H3762" s="385"/>
      <c r="I3762" s="30" t="s">
        <v>35</v>
      </c>
      <c r="J3762" s="31" t="s">
        <v>35</v>
      </c>
      <c r="K3762" s="373"/>
      <c r="L3762" s="373"/>
      <c r="M3762" s="375"/>
      <c r="N3762" s="376"/>
      <c r="P3762" s="4"/>
      <c r="Q3762" s="4"/>
    </row>
    <row r="3763" spans="1:22" ht="18.75" customHeight="1" thickBot="1">
      <c r="A3763" s="313"/>
      <c r="B3763" s="343"/>
      <c r="C3763" s="32" t="s">
        <v>82</v>
      </c>
      <c r="D3763" s="314"/>
      <c r="E3763" s="314"/>
      <c r="F3763" s="316"/>
      <c r="G3763" s="350"/>
      <c r="H3763" s="386"/>
      <c r="I3763" s="54">
        <f>'様式第６号(2)'!$I$18</f>
        <v>0</v>
      </c>
      <c r="J3763" s="55">
        <f>'様式第６号(3)'!$I$18</f>
        <v>0</v>
      </c>
      <c r="K3763" s="373"/>
      <c r="L3763" s="373"/>
      <c r="M3763" s="375"/>
      <c r="N3763" s="376"/>
      <c r="P3763" s="4"/>
      <c r="Q3763" s="4"/>
    </row>
    <row r="3764" spans="1:22" ht="45" customHeight="1">
      <c r="A3764" s="313"/>
      <c r="B3764" s="343"/>
      <c r="C3764" s="379" t="str">
        <f>IF(OR(C3753="",C3757=""),"",IF(AND(C3761&gt;=0.85,C3761&lt;=1.15),"○","×"))</f>
        <v/>
      </c>
      <c r="D3764" s="382" t="str">
        <f>IF(C3753="","",C3753)</f>
        <v/>
      </c>
      <c r="E3764" s="336"/>
      <c r="F3764" s="338" t="str">
        <f>IFERROR(D3764*E3764,"")</f>
        <v/>
      </c>
      <c r="G3764" s="327" t="str">
        <f>IF(F3764&lt;F3756,ROUNDUP(F3764*D3756/ F3756,0),"")</f>
        <v/>
      </c>
      <c r="H3764" s="329" t="str">
        <f>IF(F3764&lt;F3756,ROUNDUP(F3764*E3756/ F3756,0),"")</f>
        <v/>
      </c>
      <c r="I3764" s="331" t="str">
        <f>IFERROR(ROUNDUP(I3760*I3763,0),"")</f>
        <v/>
      </c>
      <c r="J3764" s="333" t="str">
        <f>IFERROR(ROUNDUP(J3760*J3763,0),"")</f>
        <v/>
      </c>
      <c r="K3764" s="373"/>
      <c r="L3764" s="373"/>
      <c r="M3764" s="375"/>
      <c r="N3764" s="376"/>
      <c r="P3764" s="4"/>
      <c r="Q3764" s="4"/>
    </row>
    <row r="3765" spans="1:22" ht="19.5" customHeight="1" thickBot="1">
      <c r="A3765" s="314"/>
      <c r="B3765" s="344"/>
      <c r="C3765" s="381"/>
      <c r="D3765" s="383"/>
      <c r="E3765" s="337"/>
      <c r="F3765" s="339"/>
      <c r="G3765" s="328"/>
      <c r="H3765" s="330"/>
      <c r="I3765" s="332"/>
      <c r="J3765" s="330"/>
      <c r="K3765" s="374"/>
      <c r="L3765" s="374"/>
      <c r="M3765" s="377"/>
      <c r="N3765" s="378"/>
      <c r="P3765" s="33"/>
      <c r="Q3765" s="34"/>
      <c r="R3765" s="34"/>
    </row>
    <row r="3766" spans="1:22" ht="24" customHeight="1" thickBot="1">
      <c r="A3766" s="10" t="s">
        <v>108</v>
      </c>
      <c r="B3766" s="11" t="s">
        <v>84</v>
      </c>
      <c r="C3766" s="12" t="s">
        <v>7</v>
      </c>
      <c r="D3766" s="12" t="s">
        <v>8</v>
      </c>
      <c r="E3766" s="12" t="s">
        <v>9</v>
      </c>
      <c r="F3766" s="13" t="s">
        <v>10</v>
      </c>
      <c r="G3766" s="334" t="s">
        <v>44</v>
      </c>
      <c r="H3766" s="335"/>
      <c r="I3766" s="334" t="s">
        <v>45</v>
      </c>
      <c r="J3766" s="335"/>
      <c r="K3766" s="318" t="s">
        <v>46</v>
      </c>
      <c r="L3766" s="403"/>
      <c r="M3766" s="403"/>
      <c r="N3766" s="319"/>
      <c r="O3766" s="404" t="s">
        <v>47</v>
      </c>
      <c r="P3766" s="404"/>
      <c r="Q3766" s="404"/>
      <c r="R3766" s="346"/>
      <c r="T3766" s="14"/>
      <c r="U3766" s="14"/>
      <c r="V3766" s="14"/>
    </row>
    <row r="3767" spans="1:22" ht="31.5" customHeight="1" thickBot="1">
      <c r="A3767" s="313">
        <v>234</v>
      </c>
      <c r="B3767" s="15" t="s">
        <v>48</v>
      </c>
      <c r="C3767" s="11" t="s">
        <v>49</v>
      </c>
      <c r="D3767" s="313" t="s">
        <v>50</v>
      </c>
      <c r="E3767" s="313" t="s">
        <v>51</v>
      </c>
      <c r="F3767" s="315" t="s">
        <v>52</v>
      </c>
      <c r="G3767" s="16" t="s">
        <v>53</v>
      </c>
      <c r="H3767" s="17" t="s">
        <v>54</v>
      </c>
      <c r="I3767" s="18" t="s">
        <v>53</v>
      </c>
      <c r="J3767" s="17" t="s">
        <v>54</v>
      </c>
      <c r="K3767" s="317" t="s">
        <v>55</v>
      </c>
      <c r="L3767" s="318"/>
      <c r="M3767" s="320" t="s">
        <v>56</v>
      </c>
      <c r="N3767" s="317"/>
      <c r="O3767" s="321" t="s">
        <v>57</v>
      </c>
      <c r="P3767" s="321"/>
      <c r="Q3767" s="323" t="s">
        <v>58</v>
      </c>
      <c r="R3767" s="324"/>
      <c r="T3767" s="19"/>
      <c r="U3767" s="43"/>
      <c r="V3767" s="20"/>
    </row>
    <row r="3768" spans="1:22" ht="24" customHeight="1" thickBot="1">
      <c r="A3768" s="313"/>
      <c r="B3768" s="397" t="str">
        <f>IF('様式第６号(2)'!B519="","",'様式第６号(2)'!B519)</f>
        <v/>
      </c>
      <c r="C3768" s="21" t="s">
        <v>59</v>
      </c>
      <c r="D3768" s="313"/>
      <c r="E3768" s="313"/>
      <c r="F3768" s="315"/>
      <c r="G3768" s="348" t="s">
        <v>60</v>
      </c>
      <c r="H3768" s="399" t="s">
        <v>61</v>
      </c>
      <c r="I3768" s="400" t="s">
        <v>62</v>
      </c>
      <c r="J3768" s="384" t="s">
        <v>63</v>
      </c>
      <c r="K3768" s="319"/>
      <c r="L3768" s="318"/>
      <c r="M3768" s="320"/>
      <c r="N3768" s="317"/>
      <c r="O3768" s="322"/>
      <c r="P3768" s="322"/>
      <c r="Q3768" s="325"/>
      <c r="R3768" s="326"/>
    </row>
    <row r="3769" spans="1:22" ht="17.25" customHeight="1">
      <c r="A3769" s="313"/>
      <c r="B3769" s="398"/>
      <c r="C3769" s="340"/>
      <c r="D3769" s="313"/>
      <c r="E3769" s="313"/>
      <c r="F3769" s="315"/>
      <c r="G3769" s="349"/>
      <c r="H3769" s="385"/>
      <c r="I3769" s="401"/>
      <c r="J3769" s="385"/>
      <c r="K3769" s="388" t="str">
        <f>IFERROR((IF((I3780+J3780)&gt;12000*E3780,ROUNDUP(12000*E3780*I3780/(I3780+J3780),0),"")),"")</f>
        <v/>
      </c>
      <c r="L3769" s="388"/>
      <c r="M3769" s="391" t="str">
        <f>IFERROR((IF((I3780+J3780)&gt;12000*E3780,ROUNDUP(12000*E3780*J3780/(I3780+J3780),0),"")),"")</f>
        <v/>
      </c>
      <c r="N3769" s="392"/>
      <c r="O3769" s="351" t="str">
        <f>IF(AND(I3780="",K3769=""),"",MIN(I3780,K3769)+K3776)</f>
        <v/>
      </c>
      <c r="P3769" s="352"/>
      <c r="Q3769" s="355" t="str">
        <f>IF(AND(J3780="",M3769=""),"",MIN(J3780,M3769)+M3776)</f>
        <v/>
      </c>
      <c r="R3769" s="356"/>
    </row>
    <row r="3770" spans="1:22" ht="15.75" customHeight="1">
      <c r="A3770" s="313"/>
      <c r="B3770" s="398"/>
      <c r="C3770" s="341"/>
      <c r="D3770" s="313"/>
      <c r="E3770" s="313"/>
      <c r="F3770" s="315"/>
      <c r="G3770" s="349"/>
      <c r="H3770" s="385"/>
      <c r="I3770" s="401"/>
      <c r="J3770" s="385"/>
      <c r="K3770" s="389"/>
      <c r="L3770" s="389"/>
      <c r="M3770" s="393"/>
      <c r="N3770" s="394"/>
      <c r="O3770" s="353"/>
      <c r="P3770" s="353"/>
      <c r="Q3770" s="357"/>
      <c r="R3770" s="358"/>
    </row>
    <row r="3771" spans="1:22" ht="19.5" customHeight="1" thickBot="1">
      <c r="A3771" s="313"/>
      <c r="B3771" s="398"/>
      <c r="C3771" s="341"/>
      <c r="D3771" s="314"/>
      <c r="E3771" s="314"/>
      <c r="F3771" s="316"/>
      <c r="G3771" s="350"/>
      <c r="H3771" s="386"/>
      <c r="I3771" s="402"/>
      <c r="J3771" s="386"/>
      <c r="K3771" s="389"/>
      <c r="L3771" s="389"/>
      <c r="M3771" s="393"/>
      <c r="N3771" s="394"/>
      <c r="O3771" s="353"/>
      <c r="P3771" s="353"/>
      <c r="Q3771" s="357"/>
      <c r="R3771" s="358"/>
    </row>
    <row r="3772" spans="1:22" ht="45" customHeight="1">
      <c r="A3772" s="313"/>
      <c r="B3772" s="398"/>
      <c r="C3772" s="25" t="s">
        <v>66</v>
      </c>
      <c r="D3772" s="361" t="str">
        <f>IF('様式第６号(2)'!T519="","",'様式第６号(2)'!T519)</f>
        <v/>
      </c>
      <c r="E3772" s="361" t="str">
        <f>IF('様式第６号(3)'!W512="","",'様式第６号(3)'!W512)</f>
        <v/>
      </c>
      <c r="F3772" s="363" t="str">
        <f>IF(OR(D3772="",E3772=""),"",D3772+E3772)</f>
        <v/>
      </c>
      <c r="G3772" s="365" t="str">
        <f>IF(F3772&lt;=F3780,D3772,"")</f>
        <v/>
      </c>
      <c r="H3772" s="367" t="str">
        <f>IF(F3772&lt;=F3780,E3772,"")</f>
        <v/>
      </c>
      <c r="I3772" s="369" t="str">
        <f>IF('様式第６号(2)'!V519="","",'様式第６号(2)'!V519)</f>
        <v/>
      </c>
      <c r="J3772" s="371" t="str">
        <f>IF('様式第６号(3)'!P512="","",'様式第６号(3)'!P512)</f>
        <v/>
      </c>
      <c r="K3772" s="389"/>
      <c r="L3772" s="389"/>
      <c r="M3772" s="393"/>
      <c r="N3772" s="394"/>
      <c r="O3772" s="353"/>
      <c r="P3772" s="353"/>
      <c r="Q3772" s="357"/>
      <c r="R3772" s="358"/>
    </row>
    <row r="3773" spans="1:22" ht="19.5" customHeight="1" thickBot="1">
      <c r="A3773" s="313"/>
      <c r="B3773" s="398"/>
      <c r="C3773" s="340"/>
      <c r="D3773" s="362"/>
      <c r="E3773" s="362"/>
      <c r="F3773" s="364"/>
      <c r="G3773" s="366"/>
      <c r="H3773" s="368"/>
      <c r="I3773" s="370"/>
      <c r="J3773" s="372"/>
      <c r="K3773" s="390"/>
      <c r="L3773" s="390"/>
      <c r="M3773" s="395"/>
      <c r="N3773" s="396"/>
      <c r="O3773" s="354"/>
      <c r="P3773" s="354"/>
      <c r="Q3773" s="359"/>
      <c r="R3773" s="360"/>
    </row>
    <row r="3774" spans="1:22" ht="28.5" customHeight="1" thickBot="1">
      <c r="A3774" s="313"/>
      <c r="B3774" s="398"/>
      <c r="C3774" s="341"/>
      <c r="D3774" s="12" t="s">
        <v>11</v>
      </c>
      <c r="E3774" s="12" t="s">
        <v>12</v>
      </c>
      <c r="F3774" s="26" t="s">
        <v>13</v>
      </c>
      <c r="G3774" s="334" t="s">
        <v>67</v>
      </c>
      <c r="H3774" s="335"/>
      <c r="I3774" s="42" t="s">
        <v>68</v>
      </c>
      <c r="J3774" s="27" t="s">
        <v>69</v>
      </c>
      <c r="K3774" s="342" t="s">
        <v>70</v>
      </c>
      <c r="L3774" s="342"/>
      <c r="M3774" s="342"/>
      <c r="N3774" s="335"/>
    </row>
    <row r="3775" spans="1:22" ht="41.25" customHeight="1" thickBot="1">
      <c r="A3775" s="313"/>
      <c r="B3775" s="343" t="str">
        <f>IF('様式第６号(2)'!D519="","",'様式第６号(2)'!D519)</f>
        <v/>
      </c>
      <c r="C3775" s="341"/>
      <c r="D3775" s="313" t="s">
        <v>71</v>
      </c>
      <c r="E3775" s="313" t="s">
        <v>72</v>
      </c>
      <c r="F3775" s="315" t="s">
        <v>73</v>
      </c>
      <c r="G3775" s="42" t="s">
        <v>74</v>
      </c>
      <c r="H3775" s="27" t="s">
        <v>75</v>
      </c>
      <c r="I3775" s="42" t="s">
        <v>74</v>
      </c>
      <c r="J3775" s="27" t="s">
        <v>75</v>
      </c>
      <c r="K3775" s="345" t="s">
        <v>57</v>
      </c>
      <c r="L3775" s="346"/>
      <c r="M3775" s="347" t="s">
        <v>76</v>
      </c>
      <c r="N3775" s="346"/>
      <c r="O3775" s="28"/>
      <c r="P3775" s="4"/>
      <c r="Q3775" s="4"/>
    </row>
    <row r="3776" spans="1:22" ht="18.75" customHeight="1">
      <c r="A3776" s="313"/>
      <c r="B3776" s="343"/>
      <c r="C3776" s="29" t="s">
        <v>78</v>
      </c>
      <c r="D3776" s="313"/>
      <c r="E3776" s="313"/>
      <c r="F3776" s="315"/>
      <c r="G3776" s="348" t="s">
        <v>79</v>
      </c>
      <c r="H3776" s="384" t="s">
        <v>80</v>
      </c>
      <c r="I3776" s="387" t="str">
        <f>IF(E3780="","",MIN(G3772,G3780)+SUM(I3772))</f>
        <v/>
      </c>
      <c r="J3776" s="333" t="str">
        <f>IF(E3780="","",MIN(H3772,H3780)+SUM(J3772))</f>
        <v/>
      </c>
      <c r="K3776" s="373" t="str">
        <f>IF('様式第６号(2)'!AB519="","",'様式第６号(2)'!AB519)</f>
        <v/>
      </c>
      <c r="L3776" s="373"/>
      <c r="M3776" s="375" t="str">
        <f>IF('様式第６号(3)'!V512="","",'様式第６号(3)'!V512)</f>
        <v/>
      </c>
      <c r="N3776" s="376"/>
      <c r="P3776" s="4"/>
      <c r="Q3776" s="4"/>
    </row>
    <row r="3777" spans="1:22" ht="19.5" customHeight="1" thickBot="1">
      <c r="A3777" s="313"/>
      <c r="B3777" s="343"/>
      <c r="C3777" s="379" t="str">
        <f>IFERROR(C3773/C3769,"")</f>
        <v/>
      </c>
      <c r="D3777" s="313"/>
      <c r="E3777" s="313"/>
      <c r="F3777" s="315"/>
      <c r="G3777" s="349"/>
      <c r="H3777" s="385"/>
      <c r="I3777" s="328"/>
      <c r="J3777" s="330"/>
      <c r="K3777" s="373"/>
      <c r="L3777" s="373"/>
      <c r="M3777" s="375"/>
      <c r="N3777" s="376"/>
      <c r="P3777" s="4"/>
      <c r="Q3777" s="4"/>
    </row>
    <row r="3778" spans="1:22" ht="15.75" customHeight="1">
      <c r="A3778" s="313"/>
      <c r="B3778" s="343"/>
      <c r="C3778" s="380"/>
      <c r="D3778" s="313"/>
      <c r="E3778" s="313"/>
      <c r="F3778" s="315"/>
      <c r="G3778" s="349"/>
      <c r="H3778" s="385"/>
      <c r="I3778" s="30" t="s">
        <v>35</v>
      </c>
      <c r="J3778" s="31" t="s">
        <v>35</v>
      </c>
      <c r="K3778" s="373"/>
      <c r="L3778" s="373"/>
      <c r="M3778" s="375"/>
      <c r="N3778" s="376"/>
      <c r="P3778" s="4"/>
      <c r="Q3778" s="4"/>
    </row>
    <row r="3779" spans="1:22" ht="18.75" customHeight="1" thickBot="1">
      <c r="A3779" s="313"/>
      <c r="B3779" s="343"/>
      <c r="C3779" s="32" t="s">
        <v>82</v>
      </c>
      <c r="D3779" s="314"/>
      <c r="E3779" s="314"/>
      <c r="F3779" s="316"/>
      <c r="G3779" s="350"/>
      <c r="H3779" s="386"/>
      <c r="I3779" s="54">
        <f>'様式第６号(2)'!$I$18</f>
        <v>0</v>
      </c>
      <c r="J3779" s="55">
        <f>'様式第６号(3)'!$I$18</f>
        <v>0</v>
      </c>
      <c r="K3779" s="373"/>
      <c r="L3779" s="373"/>
      <c r="M3779" s="375"/>
      <c r="N3779" s="376"/>
      <c r="P3779" s="4"/>
      <c r="Q3779" s="4"/>
    </row>
    <row r="3780" spans="1:22" ht="45" customHeight="1">
      <c r="A3780" s="313"/>
      <c r="B3780" s="343"/>
      <c r="C3780" s="379" t="str">
        <f>IF(OR(C3769="",C3773=""),"",IF(AND(C3777&gt;=0.85,C3777&lt;=1.15),"○","×"))</f>
        <v/>
      </c>
      <c r="D3780" s="382" t="str">
        <f>IF(C3769="","",C3769)</f>
        <v/>
      </c>
      <c r="E3780" s="336"/>
      <c r="F3780" s="338" t="str">
        <f>IFERROR(D3780*E3780,"")</f>
        <v/>
      </c>
      <c r="G3780" s="327" t="str">
        <f>IF(F3780&lt;F3772,ROUNDUP(F3780*D3772/ F3772,0),"")</f>
        <v/>
      </c>
      <c r="H3780" s="329" t="str">
        <f>IF(F3780&lt;F3772,ROUNDUP(F3780*E3772/ F3772,0),"")</f>
        <v/>
      </c>
      <c r="I3780" s="331" t="str">
        <f>IFERROR(ROUNDUP(I3776*I3779,0),"")</f>
        <v/>
      </c>
      <c r="J3780" s="333" t="str">
        <f>IFERROR(ROUNDUP(J3776*J3779,0),"")</f>
        <v/>
      </c>
      <c r="K3780" s="373"/>
      <c r="L3780" s="373"/>
      <c r="M3780" s="375"/>
      <c r="N3780" s="376"/>
      <c r="P3780" s="4"/>
      <c r="Q3780" s="4"/>
    </row>
    <row r="3781" spans="1:22" ht="19.5" customHeight="1" thickBot="1">
      <c r="A3781" s="314"/>
      <c r="B3781" s="344"/>
      <c r="C3781" s="381"/>
      <c r="D3781" s="383"/>
      <c r="E3781" s="337"/>
      <c r="F3781" s="339"/>
      <c r="G3781" s="328"/>
      <c r="H3781" s="330"/>
      <c r="I3781" s="332"/>
      <c r="J3781" s="330"/>
      <c r="K3781" s="374"/>
      <c r="L3781" s="374"/>
      <c r="M3781" s="377"/>
      <c r="N3781" s="378"/>
      <c r="P3781" s="33"/>
      <c r="Q3781" s="34"/>
      <c r="R3781" s="34"/>
    </row>
    <row r="3782" spans="1:22" ht="24" customHeight="1" thickBot="1">
      <c r="A3782" s="10" t="s">
        <v>108</v>
      </c>
      <c r="B3782" s="11" t="s">
        <v>84</v>
      </c>
      <c r="C3782" s="12" t="s">
        <v>7</v>
      </c>
      <c r="D3782" s="12" t="s">
        <v>8</v>
      </c>
      <c r="E3782" s="12" t="s">
        <v>9</v>
      </c>
      <c r="F3782" s="13" t="s">
        <v>10</v>
      </c>
      <c r="G3782" s="334" t="s">
        <v>44</v>
      </c>
      <c r="H3782" s="335"/>
      <c r="I3782" s="334" t="s">
        <v>45</v>
      </c>
      <c r="J3782" s="335"/>
      <c r="K3782" s="318" t="s">
        <v>46</v>
      </c>
      <c r="L3782" s="403"/>
      <c r="M3782" s="403"/>
      <c r="N3782" s="319"/>
      <c r="O3782" s="404" t="s">
        <v>47</v>
      </c>
      <c r="P3782" s="404"/>
      <c r="Q3782" s="404"/>
      <c r="R3782" s="346"/>
      <c r="T3782" s="14"/>
      <c r="U3782" s="14"/>
      <c r="V3782" s="14"/>
    </row>
    <row r="3783" spans="1:22" ht="31.5" customHeight="1" thickBot="1">
      <c r="A3783" s="313">
        <v>235</v>
      </c>
      <c r="B3783" s="15" t="s">
        <v>48</v>
      </c>
      <c r="C3783" s="11" t="s">
        <v>49</v>
      </c>
      <c r="D3783" s="313" t="s">
        <v>50</v>
      </c>
      <c r="E3783" s="313" t="s">
        <v>51</v>
      </c>
      <c r="F3783" s="315" t="s">
        <v>52</v>
      </c>
      <c r="G3783" s="16" t="s">
        <v>53</v>
      </c>
      <c r="H3783" s="17" t="s">
        <v>54</v>
      </c>
      <c r="I3783" s="18" t="s">
        <v>53</v>
      </c>
      <c r="J3783" s="17" t="s">
        <v>54</v>
      </c>
      <c r="K3783" s="317" t="s">
        <v>55</v>
      </c>
      <c r="L3783" s="318"/>
      <c r="M3783" s="320" t="s">
        <v>56</v>
      </c>
      <c r="N3783" s="317"/>
      <c r="O3783" s="321" t="s">
        <v>57</v>
      </c>
      <c r="P3783" s="321"/>
      <c r="Q3783" s="323" t="s">
        <v>58</v>
      </c>
      <c r="R3783" s="324"/>
      <c r="T3783" s="19"/>
      <c r="U3783" s="43"/>
      <c r="V3783" s="20"/>
    </row>
    <row r="3784" spans="1:22" ht="24" customHeight="1" thickBot="1">
      <c r="A3784" s="313"/>
      <c r="B3784" s="397" t="str">
        <f>IF('様式第６号(2)'!B521="","",'様式第６号(2)'!B521)</f>
        <v/>
      </c>
      <c r="C3784" s="21" t="s">
        <v>59</v>
      </c>
      <c r="D3784" s="313"/>
      <c r="E3784" s="313"/>
      <c r="F3784" s="315"/>
      <c r="G3784" s="348" t="s">
        <v>60</v>
      </c>
      <c r="H3784" s="399" t="s">
        <v>61</v>
      </c>
      <c r="I3784" s="400" t="s">
        <v>62</v>
      </c>
      <c r="J3784" s="384" t="s">
        <v>63</v>
      </c>
      <c r="K3784" s="319"/>
      <c r="L3784" s="318"/>
      <c r="M3784" s="320"/>
      <c r="N3784" s="317"/>
      <c r="O3784" s="322"/>
      <c r="P3784" s="322"/>
      <c r="Q3784" s="325"/>
      <c r="R3784" s="326"/>
    </row>
    <row r="3785" spans="1:22" ht="17.25" customHeight="1">
      <c r="A3785" s="313"/>
      <c r="B3785" s="398"/>
      <c r="C3785" s="340"/>
      <c r="D3785" s="313"/>
      <c r="E3785" s="313"/>
      <c r="F3785" s="315"/>
      <c r="G3785" s="349"/>
      <c r="H3785" s="385"/>
      <c r="I3785" s="401"/>
      <c r="J3785" s="385"/>
      <c r="K3785" s="388" t="str">
        <f>IFERROR((IF((I3796+J3796)&gt;12000*E3796,ROUNDUP(12000*E3796*I3796/(I3796+J3796),0),"")),"")</f>
        <v/>
      </c>
      <c r="L3785" s="388"/>
      <c r="M3785" s="391" t="str">
        <f>IFERROR((IF((I3796+J3796)&gt;12000*E3796,ROUNDUP(12000*E3796*J3796/(I3796+J3796),0),"")),"")</f>
        <v/>
      </c>
      <c r="N3785" s="392"/>
      <c r="O3785" s="351" t="str">
        <f>IF(AND(I3796="",K3785=""),"",MIN(I3796,K3785)+K3792)</f>
        <v/>
      </c>
      <c r="P3785" s="352"/>
      <c r="Q3785" s="355" t="str">
        <f>IF(AND(J3796="",M3785=""),"",MIN(J3796,M3785)+M3792)</f>
        <v/>
      </c>
      <c r="R3785" s="356"/>
    </row>
    <row r="3786" spans="1:22" ht="15.75" customHeight="1">
      <c r="A3786" s="313"/>
      <c r="B3786" s="398"/>
      <c r="C3786" s="341"/>
      <c r="D3786" s="313"/>
      <c r="E3786" s="313"/>
      <c r="F3786" s="315"/>
      <c r="G3786" s="349"/>
      <c r="H3786" s="385"/>
      <c r="I3786" s="401"/>
      <c r="J3786" s="385"/>
      <c r="K3786" s="389"/>
      <c r="L3786" s="389"/>
      <c r="M3786" s="393"/>
      <c r="N3786" s="394"/>
      <c r="O3786" s="353"/>
      <c r="P3786" s="353"/>
      <c r="Q3786" s="357"/>
      <c r="R3786" s="358"/>
    </row>
    <row r="3787" spans="1:22" ht="19.5" customHeight="1" thickBot="1">
      <c r="A3787" s="313"/>
      <c r="B3787" s="398"/>
      <c r="C3787" s="341"/>
      <c r="D3787" s="314"/>
      <c r="E3787" s="314"/>
      <c r="F3787" s="316"/>
      <c r="G3787" s="350"/>
      <c r="H3787" s="386"/>
      <c r="I3787" s="402"/>
      <c r="J3787" s="386"/>
      <c r="K3787" s="389"/>
      <c r="L3787" s="389"/>
      <c r="M3787" s="393"/>
      <c r="N3787" s="394"/>
      <c r="O3787" s="353"/>
      <c r="P3787" s="353"/>
      <c r="Q3787" s="357"/>
      <c r="R3787" s="358"/>
    </row>
    <row r="3788" spans="1:22" ht="45" customHeight="1">
      <c r="A3788" s="313"/>
      <c r="B3788" s="398"/>
      <c r="C3788" s="25" t="s">
        <v>66</v>
      </c>
      <c r="D3788" s="361" t="str">
        <f>IF('様式第６号(2)'!T521="","",'様式第６号(2)'!T521)</f>
        <v/>
      </c>
      <c r="E3788" s="361" t="str">
        <f>IF('様式第６号(3)'!W514="","",'様式第６号(3)'!W514)</f>
        <v/>
      </c>
      <c r="F3788" s="363" t="str">
        <f>IF(OR(D3788="",E3788=""),"",D3788+E3788)</f>
        <v/>
      </c>
      <c r="G3788" s="365" t="str">
        <f>IF(F3788&lt;=F3796,D3788,"")</f>
        <v/>
      </c>
      <c r="H3788" s="367" t="str">
        <f>IF(F3788&lt;=F3796,E3788,"")</f>
        <v/>
      </c>
      <c r="I3788" s="369" t="str">
        <f>IF('様式第６号(2)'!V521="","",'様式第６号(2)'!V521)</f>
        <v/>
      </c>
      <c r="J3788" s="371" t="str">
        <f>IF('様式第６号(3)'!P514="","",'様式第６号(3)'!P514)</f>
        <v/>
      </c>
      <c r="K3788" s="389"/>
      <c r="L3788" s="389"/>
      <c r="M3788" s="393"/>
      <c r="N3788" s="394"/>
      <c r="O3788" s="353"/>
      <c r="P3788" s="353"/>
      <c r="Q3788" s="357"/>
      <c r="R3788" s="358"/>
    </row>
    <row r="3789" spans="1:22" ht="19.5" customHeight="1" thickBot="1">
      <c r="A3789" s="313"/>
      <c r="B3789" s="398"/>
      <c r="C3789" s="340"/>
      <c r="D3789" s="362"/>
      <c r="E3789" s="362"/>
      <c r="F3789" s="364"/>
      <c r="G3789" s="366"/>
      <c r="H3789" s="368"/>
      <c r="I3789" s="370"/>
      <c r="J3789" s="372"/>
      <c r="K3789" s="390"/>
      <c r="L3789" s="390"/>
      <c r="M3789" s="395"/>
      <c r="N3789" s="396"/>
      <c r="O3789" s="354"/>
      <c r="P3789" s="354"/>
      <c r="Q3789" s="359"/>
      <c r="R3789" s="360"/>
    </row>
    <row r="3790" spans="1:22" ht="28.5" customHeight="1" thickBot="1">
      <c r="A3790" s="313"/>
      <c r="B3790" s="398"/>
      <c r="C3790" s="341"/>
      <c r="D3790" s="12" t="s">
        <v>11</v>
      </c>
      <c r="E3790" s="12" t="s">
        <v>12</v>
      </c>
      <c r="F3790" s="26" t="s">
        <v>13</v>
      </c>
      <c r="G3790" s="334" t="s">
        <v>67</v>
      </c>
      <c r="H3790" s="335"/>
      <c r="I3790" s="42" t="s">
        <v>68</v>
      </c>
      <c r="J3790" s="27" t="s">
        <v>69</v>
      </c>
      <c r="K3790" s="342" t="s">
        <v>70</v>
      </c>
      <c r="L3790" s="342"/>
      <c r="M3790" s="342"/>
      <c r="N3790" s="335"/>
    </row>
    <row r="3791" spans="1:22" ht="41.25" customHeight="1" thickBot="1">
      <c r="A3791" s="313"/>
      <c r="B3791" s="343" t="str">
        <f>IF('様式第６号(2)'!D521="","",'様式第６号(2)'!D521)</f>
        <v/>
      </c>
      <c r="C3791" s="341"/>
      <c r="D3791" s="313" t="s">
        <v>71</v>
      </c>
      <c r="E3791" s="313" t="s">
        <v>72</v>
      </c>
      <c r="F3791" s="315" t="s">
        <v>73</v>
      </c>
      <c r="G3791" s="42" t="s">
        <v>74</v>
      </c>
      <c r="H3791" s="27" t="s">
        <v>75</v>
      </c>
      <c r="I3791" s="42" t="s">
        <v>74</v>
      </c>
      <c r="J3791" s="27" t="s">
        <v>75</v>
      </c>
      <c r="K3791" s="345" t="s">
        <v>57</v>
      </c>
      <c r="L3791" s="346"/>
      <c r="M3791" s="347" t="s">
        <v>76</v>
      </c>
      <c r="N3791" s="346"/>
      <c r="O3791" s="28"/>
      <c r="P3791" s="4"/>
      <c r="Q3791" s="4"/>
      <c r="T3791" s="3"/>
      <c r="U3791" s="3"/>
      <c r="V3791" s="3"/>
    </row>
    <row r="3792" spans="1:22" ht="18.75" customHeight="1">
      <c r="A3792" s="313"/>
      <c r="B3792" s="343"/>
      <c r="C3792" s="29" t="s">
        <v>78</v>
      </c>
      <c r="D3792" s="313"/>
      <c r="E3792" s="313"/>
      <c r="F3792" s="315"/>
      <c r="G3792" s="348" t="s">
        <v>79</v>
      </c>
      <c r="H3792" s="384" t="s">
        <v>80</v>
      </c>
      <c r="I3792" s="387" t="str">
        <f>IF(E3796="","",MIN(G3788,G3796)+SUM(I3788))</f>
        <v/>
      </c>
      <c r="J3792" s="333" t="str">
        <f>IF(E3796="","",MIN(H3788,H3796)+SUM(J3788))</f>
        <v/>
      </c>
      <c r="K3792" s="373" t="str">
        <f>IF('様式第６号(2)'!AB521="","",'様式第６号(2)'!AB521)</f>
        <v/>
      </c>
      <c r="L3792" s="373"/>
      <c r="M3792" s="375" t="str">
        <f>IF('様式第６号(3)'!V514="","",'様式第６号(3)'!V514)</f>
        <v/>
      </c>
      <c r="N3792" s="376"/>
      <c r="P3792" s="4"/>
      <c r="Q3792" s="4"/>
      <c r="T3792" s="3"/>
      <c r="U3792" s="3"/>
      <c r="V3792" s="3"/>
    </row>
    <row r="3793" spans="1:22" ht="19.5" customHeight="1" thickBot="1">
      <c r="A3793" s="313"/>
      <c r="B3793" s="343"/>
      <c r="C3793" s="379" t="str">
        <f>IFERROR(C3789/C3785,"")</f>
        <v/>
      </c>
      <c r="D3793" s="313"/>
      <c r="E3793" s="313"/>
      <c r="F3793" s="315"/>
      <c r="G3793" s="349"/>
      <c r="H3793" s="385"/>
      <c r="I3793" s="328"/>
      <c r="J3793" s="330"/>
      <c r="K3793" s="373"/>
      <c r="L3793" s="373"/>
      <c r="M3793" s="375"/>
      <c r="N3793" s="376"/>
      <c r="P3793" s="4"/>
      <c r="Q3793" s="4"/>
      <c r="T3793" s="3"/>
      <c r="U3793" s="3"/>
      <c r="V3793" s="3"/>
    </row>
    <row r="3794" spans="1:22" ht="15.75" customHeight="1">
      <c r="A3794" s="313"/>
      <c r="B3794" s="343"/>
      <c r="C3794" s="380"/>
      <c r="D3794" s="313"/>
      <c r="E3794" s="313"/>
      <c r="F3794" s="315"/>
      <c r="G3794" s="349"/>
      <c r="H3794" s="385"/>
      <c r="I3794" s="30" t="s">
        <v>35</v>
      </c>
      <c r="J3794" s="31" t="s">
        <v>35</v>
      </c>
      <c r="K3794" s="373"/>
      <c r="L3794" s="373"/>
      <c r="M3794" s="375"/>
      <c r="N3794" s="376"/>
      <c r="P3794" s="4"/>
      <c r="Q3794" s="4"/>
      <c r="T3794" s="3"/>
      <c r="U3794" s="3"/>
      <c r="V3794" s="3"/>
    </row>
    <row r="3795" spans="1:22" ht="18.75" customHeight="1" thickBot="1">
      <c r="A3795" s="313"/>
      <c r="B3795" s="343"/>
      <c r="C3795" s="32" t="s">
        <v>82</v>
      </c>
      <c r="D3795" s="314"/>
      <c r="E3795" s="314"/>
      <c r="F3795" s="316"/>
      <c r="G3795" s="350"/>
      <c r="H3795" s="386"/>
      <c r="I3795" s="54">
        <f>'様式第６号(2)'!$I$18</f>
        <v>0</v>
      </c>
      <c r="J3795" s="55">
        <f>'様式第６号(3)'!$I$18</f>
        <v>0</v>
      </c>
      <c r="K3795" s="373"/>
      <c r="L3795" s="373"/>
      <c r="M3795" s="375"/>
      <c r="N3795" s="376"/>
      <c r="P3795" s="4"/>
      <c r="Q3795" s="4"/>
      <c r="T3795" s="3"/>
      <c r="U3795" s="3"/>
      <c r="V3795" s="3"/>
    </row>
    <row r="3796" spans="1:22" ht="45" customHeight="1">
      <c r="A3796" s="313"/>
      <c r="B3796" s="343"/>
      <c r="C3796" s="379" t="str">
        <f>IF(OR(C3785="",C3789=""),"",IF(AND(C3793&gt;=0.85,C3793&lt;=1.15),"○","×"))</f>
        <v/>
      </c>
      <c r="D3796" s="382" t="str">
        <f>IF(C3785="","",C3785)</f>
        <v/>
      </c>
      <c r="E3796" s="336"/>
      <c r="F3796" s="338" t="str">
        <f>IFERROR(D3796*E3796,"")</f>
        <v/>
      </c>
      <c r="G3796" s="327" t="str">
        <f>IF(F3796&lt;F3788,ROUNDUP(F3796*D3788/ F3788,0),"")</f>
        <v/>
      </c>
      <c r="H3796" s="329" t="str">
        <f>IF(F3796&lt;F3788,ROUNDUP(F3796*E3788/ F3788,0),"")</f>
        <v/>
      </c>
      <c r="I3796" s="331" t="str">
        <f>IFERROR(ROUNDUP(I3792*I3795,0),"")</f>
        <v/>
      </c>
      <c r="J3796" s="333" t="str">
        <f>IFERROR(ROUNDUP(J3792*J3795,0),"")</f>
        <v/>
      </c>
      <c r="K3796" s="373"/>
      <c r="L3796" s="373"/>
      <c r="M3796" s="375"/>
      <c r="N3796" s="376"/>
      <c r="P3796" s="4"/>
      <c r="Q3796" s="4"/>
      <c r="T3796" s="3"/>
      <c r="U3796" s="3"/>
      <c r="V3796" s="3"/>
    </row>
    <row r="3797" spans="1:22" ht="19.5" customHeight="1" thickBot="1">
      <c r="A3797" s="314"/>
      <c r="B3797" s="344"/>
      <c r="C3797" s="381"/>
      <c r="D3797" s="383"/>
      <c r="E3797" s="337"/>
      <c r="F3797" s="339"/>
      <c r="G3797" s="328"/>
      <c r="H3797" s="330"/>
      <c r="I3797" s="332"/>
      <c r="J3797" s="330"/>
      <c r="K3797" s="374"/>
      <c r="L3797" s="374"/>
      <c r="M3797" s="377"/>
      <c r="N3797" s="378"/>
      <c r="P3797" s="33"/>
      <c r="Q3797" s="34"/>
      <c r="R3797" s="34"/>
    </row>
    <row r="3798" spans="1:22" ht="24" customHeight="1" thickBot="1">
      <c r="A3798" s="10" t="s">
        <v>108</v>
      </c>
      <c r="B3798" s="11" t="s">
        <v>84</v>
      </c>
      <c r="C3798" s="12" t="s">
        <v>7</v>
      </c>
      <c r="D3798" s="12" t="s">
        <v>8</v>
      </c>
      <c r="E3798" s="12" t="s">
        <v>9</v>
      </c>
      <c r="F3798" s="13" t="s">
        <v>10</v>
      </c>
      <c r="G3798" s="334" t="s">
        <v>44</v>
      </c>
      <c r="H3798" s="335"/>
      <c r="I3798" s="334" t="s">
        <v>45</v>
      </c>
      <c r="J3798" s="335"/>
      <c r="K3798" s="318" t="s">
        <v>46</v>
      </c>
      <c r="L3798" s="403"/>
      <c r="M3798" s="403"/>
      <c r="N3798" s="319"/>
      <c r="O3798" s="404" t="s">
        <v>47</v>
      </c>
      <c r="P3798" s="404"/>
      <c r="Q3798" s="404"/>
      <c r="R3798" s="346"/>
      <c r="T3798" s="14"/>
      <c r="U3798" s="14"/>
      <c r="V3798" s="14"/>
    </row>
    <row r="3799" spans="1:22" ht="31.5" customHeight="1" thickBot="1">
      <c r="A3799" s="313">
        <v>236</v>
      </c>
      <c r="B3799" s="15" t="s">
        <v>48</v>
      </c>
      <c r="C3799" s="11" t="s">
        <v>49</v>
      </c>
      <c r="D3799" s="313" t="s">
        <v>50</v>
      </c>
      <c r="E3799" s="313" t="s">
        <v>51</v>
      </c>
      <c r="F3799" s="315" t="s">
        <v>52</v>
      </c>
      <c r="G3799" s="16" t="s">
        <v>53</v>
      </c>
      <c r="H3799" s="17" t="s">
        <v>54</v>
      </c>
      <c r="I3799" s="18" t="s">
        <v>53</v>
      </c>
      <c r="J3799" s="17" t="s">
        <v>54</v>
      </c>
      <c r="K3799" s="317" t="s">
        <v>55</v>
      </c>
      <c r="L3799" s="318"/>
      <c r="M3799" s="320" t="s">
        <v>56</v>
      </c>
      <c r="N3799" s="317"/>
      <c r="O3799" s="321" t="s">
        <v>57</v>
      </c>
      <c r="P3799" s="321"/>
      <c r="Q3799" s="323" t="s">
        <v>58</v>
      </c>
      <c r="R3799" s="324"/>
      <c r="T3799" s="19"/>
      <c r="U3799" s="43"/>
      <c r="V3799" s="20"/>
    </row>
    <row r="3800" spans="1:22" ht="24" customHeight="1" thickBot="1">
      <c r="A3800" s="313"/>
      <c r="B3800" s="397" t="str">
        <f>IF('様式第６号(2)'!B523="","",'様式第６号(2)'!B523)</f>
        <v/>
      </c>
      <c r="C3800" s="21" t="s">
        <v>59</v>
      </c>
      <c r="D3800" s="313"/>
      <c r="E3800" s="313"/>
      <c r="F3800" s="315"/>
      <c r="G3800" s="348" t="s">
        <v>60</v>
      </c>
      <c r="H3800" s="399" t="s">
        <v>61</v>
      </c>
      <c r="I3800" s="400" t="s">
        <v>62</v>
      </c>
      <c r="J3800" s="384" t="s">
        <v>63</v>
      </c>
      <c r="K3800" s="319"/>
      <c r="L3800" s="318"/>
      <c r="M3800" s="320"/>
      <c r="N3800" s="317"/>
      <c r="O3800" s="322"/>
      <c r="P3800" s="322"/>
      <c r="Q3800" s="325"/>
      <c r="R3800" s="326"/>
    </row>
    <row r="3801" spans="1:22" ht="17.25" customHeight="1">
      <c r="A3801" s="313"/>
      <c r="B3801" s="398"/>
      <c r="C3801" s="340"/>
      <c r="D3801" s="313"/>
      <c r="E3801" s="313"/>
      <c r="F3801" s="315"/>
      <c r="G3801" s="349"/>
      <c r="H3801" s="385"/>
      <c r="I3801" s="401"/>
      <c r="J3801" s="385"/>
      <c r="K3801" s="388" t="str">
        <f>IFERROR((IF((I3812+J3812)&gt;12000*E3812,ROUNDUP(12000*E3812*I3812/(I3812+J3812),0),"")),"")</f>
        <v/>
      </c>
      <c r="L3801" s="388"/>
      <c r="M3801" s="391" t="str">
        <f>IFERROR((IF((I3812+J3812)&gt;12000*E3812,ROUNDUP(12000*E3812*J3812/(I3812+J3812),0),"")),"")</f>
        <v/>
      </c>
      <c r="N3801" s="392"/>
      <c r="O3801" s="351" t="str">
        <f>IF(AND(I3812="",K3801=""),"",MIN(I3812,K3801)+K3808)</f>
        <v/>
      </c>
      <c r="P3801" s="352"/>
      <c r="Q3801" s="355" t="str">
        <f>IF(AND(J3812="",M3801=""),"",MIN(J3812,M3801)+M3808)</f>
        <v/>
      </c>
      <c r="R3801" s="356"/>
    </row>
    <row r="3802" spans="1:22" ht="15.75" customHeight="1">
      <c r="A3802" s="313"/>
      <c r="B3802" s="398"/>
      <c r="C3802" s="341"/>
      <c r="D3802" s="313"/>
      <c r="E3802" s="313"/>
      <c r="F3802" s="315"/>
      <c r="G3802" s="349"/>
      <c r="H3802" s="385"/>
      <c r="I3802" s="401"/>
      <c r="J3802" s="385"/>
      <c r="K3802" s="389"/>
      <c r="L3802" s="389"/>
      <c r="M3802" s="393"/>
      <c r="N3802" s="394"/>
      <c r="O3802" s="353"/>
      <c r="P3802" s="353"/>
      <c r="Q3802" s="357"/>
      <c r="R3802" s="358"/>
    </row>
    <row r="3803" spans="1:22" ht="19.5" customHeight="1" thickBot="1">
      <c r="A3803" s="313"/>
      <c r="B3803" s="398"/>
      <c r="C3803" s="341"/>
      <c r="D3803" s="314"/>
      <c r="E3803" s="314"/>
      <c r="F3803" s="316"/>
      <c r="G3803" s="350"/>
      <c r="H3803" s="386"/>
      <c r="I3803" s="402"/>
      <c r="J3803" s="386"/>
      <c r="K3803" s="389"/>
      <c r="L3803" s="389"/>
      <c r="M3803" s="393"/>
      <c r="N3803" s="394"/>
      <c r="O3803" s="353"/>
      <c r="P3803" s="353"/>
      <c r="Q3803" s="357"/>
      <c r="R3803" s="358"/>
    </row>
    <row r="3804" spans="1:22" ht="45" customHeight="1">
      <c r="A3804" s="313"/>
      <c r="B3804" s="398"/>
      <c r="C3804" s="25" t="s">
        <v>66</v>
      </c>
      <c r="D3804" s="361" t="str">
        <f>IF('様式第６号(2)'!T523="","",'様式第６号(2)'!T523)</f>
        <v/>
      </c>
      <c r="E3804" s="361" t="str">
        <f>IF('様式第６号(3)'!W516="","",'様式第６号(3)'!W516)</f>
        <v/>
      </c>
      <c r="F3804" s="363" t="str">
        <f>IF(OR(D3804="",E3804=""),"",D3804+E3804)</f>
        <v/>
      </c>
      <c r="G3804" s="365" t="str">
        <f>IF(F3804&lt;=F3812,D3804,"")</f>
        <v/>
      </c>
      <c r="H3804" s="367" t="str">
        <f>IF(F3804&lt;=F3812,E3804,"")</f>
        <v/>
      </c>
      <c r="I3804" s="369" t="str">
        <f>IF('様式第６号(2)'!V523="","",'様式第６号(2)'!V523)</f>
        <v/>
      </c>
      <c r="J3804" s="371" t="str">
        <f>IF('様式第６号(3)'!P516="","",'様式第６号(3)'!P516)</f>
        <v/>
      </c>
      <c r="K3804" s="389"/>
      <c r="L3804" s="389"/>
      <c r="M3804" s="393"/>
      <c r="N3804" s="394"/>
      <c r="O3804" s="353"/>
      <c r="P3804" s="353"/>
      <c r="Q3804" s="357"/>
      <c r="R3804" s="358"/>
    </row>
    <row r="3805" spans="1:22" ht="19.5" customHeight="1" thickBot="1">
      <c r="A3805" s="313"/>
      <c r="B3805" s="398"/>
      <c r="C3805" s="340"/>
      <c r="D3805" s="362"/>
      <c r="E3805" s="362"/>
      <c r="F3805" s="364"/>
      <c r="G3805" s="366"/>
      <c r="H3805" s="368"/>
      <c r="I3805" s="370"/>
      <c r="J3805" s="372"/>
      <c r="K3805" s="390"/>
      <c r="L3805" s="390"/>
      <c r="M3805" s="395"/>
      <c r="N3805" s="396"/>
      <c r="O3805" s="354"/>
      <c r="P3805" s="354"/>
      <c r="Q3805" s="359"/>
      <c r="R3805" s="360"/>
    </row>
    <row r="3806" spans="1:22" ht="28.5" customHeight="1" thickBot="1">
      <c r="A3806" s="313"/>
      <c r="B3806" s="398"/>
      <c r="C3806" s="341"/>
      <c r="D3806" s="12" t="s">
        <v>11</v>
      </c>
      <c r="E3806" s="12" t="s">
        <v>12</v>
      </c>
      <c r="F3806" s="26" t="s">
        <v>13</v>
      </c>
      <c r="G3806" s="334" t="s">
        <v>67</v>
      </c>
      <c r="H3806" s="335"/>
      <c r="I3806" s="42" t="s">
        <v>68</v>
      </c>
      <c r="J3806" s="27" t="s">
        <v>69</v>
      </c>
      <c r="K3806" s="342" t="s">
        <v>70</v>
      </c>
      <c r="L3806" s="342"/>
      <c r="M3806" s="342"/>
      <c r="N3806" s="335"/>
    </row>
    <row r="3807" spans="1:22" ht="41.25" customHeight="1" thickBot="1">
      <c r="A3807" s="313"/>
      <c r="B3807" s="343" t="str">
        <f>IF('様式第６号(2)'!D523="","",'様式第６号(2)'!D523)</f>
        <v/>
      </c>
      <c r="C3807" s="341"/>
      <c r="D3807" s="313" t="s">
        <v>71</v>
      </c>
      <c r="E3807" s="313" t="s">
        <v>72</v>
      </c>
      <c r="F3807" s="315" t="s">
        <v>73</v>
      </c>
      <c r="G3807" s="42" t="s">
        <v>74</v>
      </c>
      <c r="H3807" s="27" t="s">
        <v>75</v>
      </c>
      <c r="I3807" s="42" t="s">
        <v>74</v>
      </c>
      <c r="J3807" s="27" t="s">
        <v>75</v>
      </c>
      <c r="K3807" s="345" t="s">
        <v>57</v>
      </c>
      <c r="L3807" s="346"/>
      <c r="M3807" s="347" t="s">
        <v>76</v>
      </c>
      <c r="N3807" s="346"/>
      <c r="O3807" s="28"/>
      <c r="P3807" s="4"/>
      <c r="Q3807" s="4"/>
    </row>
    <row r="3808" spans="1:22" ht="18.75" customHeight="1">
      <c r="A3808" s="313"/>
      <c r="B3808" s="343"/>
      <c r="C3808" s="29" t="s">
        <v>78</v>
      </c>
      <c r="D3808" s="313"/>
      <c r="E3808" s="313"/>
      <c r="F3808" s="315"/>
      <c r="G3808" s="348" t="s">
        <v>79</v>
      </c>
      <c r="H3808" s="384" t="s">
        <v>80</v>
      </c>
      <c r="I3808" s="387" t="str">
        <f>IF(E3812="","",MIN(G3804,G3812)+SUM(I3804))</f>
        <v/>
      </c>
      <c r="J3808" s="333" t="str">
        <f>IF(E3812="","",MIN(H3804,H3812)+SUM(J3804))</f>
        <v/>
      </c>
      <c r="K3808" s="373" t="str">
        <f>IF('様式第６号(2)'!AB523="","",'様式第６号(2)'!AB523)</f>
        <v/>
      </c>
      <c r="L3808" s="373"/>
      <c r="M3808" s="375" t="str">
        <f>IF('様式第６号(3)'!V516="","",'様式第６号(3)'!V516)</f>
        <v/>
      </c>
      <c r="N3808" s="376"/>
      <c r="P3808" s="4"/>
      <c r="Q3808" s="4"/>
    </row>
    <row r="3809" spans="1:22" ht="19.5" customHeight="1" thickBot="1">
      <c r="A3809" s="313"/>
      <c r="B3809" s="343"/>
      <c r="C3809" s="379" t="str">
        <f>IFERROR(C3805/C3801,"")</f>
        <v/>
      </c>
      <c r="D3809" s="313"/>
      <c r="E3809" s="313"/>
      <c r="F3809" s="315"/>
      <c r="G3809" s="349"/>
      <c r="H3809" s="385"/>
      <c r="I3809" s="328"/>
      <c r="J3809" s="330"/>
      <c r="K3809" s="373"/>
      <c r="L3809" s="373"/>
      <c r="M3809" s="375"/>
      <c r="N3809" s="376"/>
      <c r="P3809" s="4"/>
      <c r="Q3809" s="4"/>
    </row>
    <row r="3810" spans="1:22" ht="15.75" customHeight="1">
      <c r="A3810" s="313"/>
      <c r="B3810" s="343"/>
      <c r="C3810" s="380"/>
      <c r="D3810" s="313"/>
      <c r="E3810" s="313"/>
      <c r="F3810" s="315"/>
      <c r="G3810" s="349"/>
      <c r="H3810" s="385"/>
      <c r="I3810" s="30" t="s">
        <v>35</v>
      </c>
      <c r="J3810" s="31" t="s">
        <v>35</v>
      </c>
      <c r="K3810" s="373"/>
      <c r="L3810" s="373"/>
      <c r="M3810" s="375"/>
      <c r="N3810" s="376"/>
      <c r="P3810" s="4"/>
      <c r="Q3810" s="4"/>
    </row>
    <row r="3811" spans="1:22" ht="18.75" customHeight="1" thickBot="1">
      <c r="A3811" s="313"/>
      <c r="B3811" s="343"/>
      <c r="C3811" s="32" t="s">
        <v>82</v>
      </c>
      <c r="D3811" s="314"/>
      <c r="E3811" s="314"/>
      <c r="F3811" s="316"/>
      <c r="G3811" s="350"/>
      <c r="H3811" s="386"/>
      <c r="I3811" s="54">
        <f>'様式第６号(2)'!$I$18</f>
        <v>0</v>
      </c>
      <c r="J3811" s="55">
        <f>'様式第６号(3)'!$I$18</f>
        <v>0</v>
      </c>
      <c r="K3811" s="373"/>
      <c r="L3811" s="373"/>
      <c r="M3811" s="375"/>
      <c r="N3811" s="376"/>
      <c r="P3811" s="4"/>
      <c r="Q3811" s="4"/>
    </row>
    <row r="3812" spans="1:22" ht="45" customHeight="1">
      <c r="A3812" s="313"/>
      <c r="B3812" s="343"/>
      <c r="C3812" s="379" t="str">
        <f>IF(OR(C3801="",C3805=""),"",IF(AND(C3809&gt;=0.85,C3809&lt;=1.15),"○","×"))</f>
        <v/>
      </c>
      <c r="D3812" s="382" t="str">
        <f>IF(C3801="","",C3801)</f>
        <v/>
      </c>
      <c r="E3812" s="336"/>
      <c r="F3812" s="338" t="str">
        <f>IFERROR(D3812*E3812,"")</f>
        <v/>
      </c>
      <c r="G3812" s="327" t="str">
        <f>IF(F3812&lt;F3804,ROUNDUP(F3812*D3804/ F3804,0),"")</f>
        <v/>
      </c>
      <c r="H3812" s="329" t="str">
        <f>IF(F3812&lt;F3804,ROUNDUP(F3812*E3804/ F3804,0),"")</f>
        <v/>
      </c>
      <c r="I3812" s="331" t="str">
        <f>IFERROR(ROUNDUP(I3808*I3811,0),"")</f>
        <v/>
      </c>
      <c r="J3812" s="333" t="str">
        <f>IFERROR(ROUNDUP(J3808*J3811,0),"")</f>
        <v/>
      </c>
      <c r="K3812" s="373"/>
      <c r="L3812" s="373"/>
      <c r="M3812" s="375"/>
      <c r="N3812" s="376"/>
      <c r="P3812" s="4"/>
      <c r="Q3812" s="4"/>
    </row>
    <row r="3813" spans="1:22" ht="19.5" customHeight="1" thickBot="1">
      <c r="A3813" s="314"/>
      <c r="B3813" s="344"/>
      <c r="C3813" s="381"/>
      <c r="D3813" s="383"/>
      <c r="E3813" s="337"/>
      <c r="F3813" s="339"/>
      <c r="G3813" s="328"/>
      <c r="H3813" s="330"/>
      <c r="I3813" s="332"/>
      <c r="J3813" s="330"/>
      <c r="K3813" s="374"/>
      <c r="L3813" s="374"/>
      <c r="M3813" s="377"/>
      <c r="N3813" s="378"/>
      <c r="P3813" s="33"/>
      <c r="Q3813" s="34"/>
      <c r="R3813" s="34"/>
    </row>
    <row r="3814" spans="1:22" ht="24" customHeight="1" thickBot="1">
      <c r="A3814" s="10" t="s">
        <v>108</v>
      </c>
      <c r="B3814" s="11" t="s">
        <v>84</v>
      </c>
      <c r="C3814" s="12" t="s">
        <v>7</v>
      </c>
      <c r="D3814" s="12" t="s">
        <v>8</v>
      </c>
      <c r="E3814" s="12" t="s">
        <v>9</v>
      </c>
      <c r="F3814" s="13" t="s">
        <v>10</v>
      </c>
      <c r="G3814" s="334" t="s">
        <v>44</v>
      </c>
      <c r="H3814" s="335"/>
      <c r="I3814" s="334" t="s">
        <v>45</v>
      </c>
      <c r="J3814" s="335"/>
      <c r="K3814" s="318" t="s">
        <v>46</v>
      </c>
      <c r="L3814" s="403"/>
      <c r="M3814" s="403"/>
      <c r="N3814" s="319"/>
      <c r="O3814" s="404" t="s">
        <v>47</v>
      </c>
      <c r="P3814" s="404"/>
      <c r="Q3814" s="404"/>
      <c r="R3814" s="346"/>
      <c r="T3814" s="14"/>
      <c r="U3814" s="14"/>
      <c r="V3814" s="14"/>
    </row>
    <row r="3815" spans="1:22" ht="31.5" customHeight="1" thickBot="1">
      <c r="A3815" s="313">
        <v>237</v>
      </c>
      <c r="B3815" s="15" t="s">
        <v>48</v>
      </c>
      <c r="C3815" s="11" t="s">
        <v>49</v>
      </c>
      <c r="D3815" s="313" t="s">
        <v>50</v>
      </c>
      <c r="E3815" s="313" t="s">
        <v>51</v>
      </c>
      <c r="F3815" s="315" t="s">
        <v>52</v>
      </c>
      <c r="G3815" s="16" t="s">
        <v>53</v>
      </c>
      <c r="H3815" s="17" t="s">
        <v>54</v>
      </c>
      <c r="I3815" s="18" t="s">
        <v>53</v>
      </c>
      <c r="J3815" s="17" t="s">
        <v>54</v>
      </c>
      <c r="K3815" s="317" t="s">
        <v>55</v>
      </c>
      <c r="L3815" s="318"/>
      <c r="M3815" s="320" t="s">
        <v>56</v>
      </c>
      <c r="N3815" s="317"/>
      <c r="O3815" s="321" t="s">
        <v>57</v>
      </c>
      <c r="P3815" s="321"/>
      <c r="Q3815" s="323" t="s">
        <v>58</v>
      </c>
      <c r="R3815" s="324"/>
      <c r="T3815" s="19"/>
      <c r="U3815" s="43"/>
      <c r="V3815" s="20"/>
    </row>
    <row r="3816" spans="1:22" ht="24" customHeight="1" thickBot="1">
      <c r="A3816" s="313"/>
      <c r="B3816" s="397" t="str">
        <f>IF('様式第６号(2)'!B525="","",'様式第６号(2)'!B525)</f>
        <v/>
      </c>
      <c r="C3816" s="21" t="s">
        <v>59</v>
      </c>
      <c r="D3816" s="313"/>
      <c r="E3816" s="313"/>
      <c r="F3816" s="315"/>
      <c r="G3816" s="348" t="s">
        <v>60</v>
      </c>
      <c r="H3816" s="399" t="s">
        <v>61</v>
      </c>
      <c r="I3816" s="400" t="s">
        <v>62</v>
      </c>
      <c r="J3816" s="384" t="s">
        <v>63</v>
      </c>
      <c r="K3816" s="319"/>
      <c r="L3816" s="318"/>
      <c r="M3816" s="320"/>
      <c r="N3816" s="317"/>
      <c r="O3816" s="322"/>
      <c r="P3816" s="322"/>
      <c r="Q3816" s="325"/>
      <c r="R3816" s="326"/>
    </row>
    <row r="3817" spans="1:22" ht="17.25" customHeight="1">
      <c r="A3817" s="313"/>
      <c r="B3817" s="398"/>
      <c r="C3817" s="340"/>
      <c r="D3817" s="313"/>
      <c r="E3817" s="313"/>
      <c r="F3817" s="315"/>
      <c r="G3817" s="349"/>
      <c r="H3817" s="385"/>
      <c r="I3817" s="401"/>
      <c r="J3817" s="385"/>
      <c r="K3817" s="388" t="str">
        <f>IFERROR((IF((I3828+J3828)&gt;12000*E3828,ROUNDUP(12000*E3828*I3828/(I3828+J3828),0),"")),"")</f>
        <v/>
      </c>
      <c r="L3817" s="388"/>
      <c r="M3817" s="391" t="str">
        <f>IFERROR((IF((I3828+J3828)&gt;12000*E3828,ROUNDUP(12000*E3828*J3828/(I3828+J3828),0),"")),"")</f>
        <v/>
      </c>
      <c r="N3817" s="392"/>
      <c r="O3817" s="351" t="str">
        <f>IF(AND(I3828="",K3817=""),"",MIN(I3828,K3817)+K3824)</f>
        <v/>
      </c>
      <c r="P3817" s="352"/>
      <c r="Q3817" s="355" t="str">
        <f>IF(AND(J3828="",M3817=""),"",MIN(J3828,M3817)+M3824)</f>
        <v/>
      </c>
      <c r="R3817" s="356"/>
    </row>
    <row r="3818" spans="1:22" ht="15.75" customHeight="1">
      <c r="A3818" s="313"/>
      <c r="B3818" s="398"/>
      <c r="C3818" s="341"/>
      <c r="D3818" s="313"/>
      <c r="E3818" s="313"/>
      <c r="F3818" s="315"/>
      <c r="G3818" s="349"/>
      <c r="H3818" s="385"/>
      <c r="I3818" s="401"/>
      <c r="J3818" s="385"/>
      <c r="K3818" s="389"/>
      <c r="L3818" s="389"/>
      <c r="M3818" s="393"/>
      <c r="N3818" s="394"/>
      <c r="O3818" s="353"/>
      <c r="P3818" s="353"/>
      <c r="Q3818" s="357"/>
      <c r="R3818" s="358"/>
    </row>
    <row r="3819" spans="1:22" ht="19.5" customHeight="1" thickBot="1">
      <c r="A3819" s="313"/>
      <c r="B3819" s="398"/>
      <c r="C3819" s="341"/>
      <c r="D3819" s="314"/>
      <c r="E3819" s="314"/>
      <c r="F3819" s="316"/>
      <c r="G3819" s="350"/>
      <c r="H3819" s="386"/>
      <c r="I3819" s="402"/>
      <c r="J3819" s="386"/>
      <c r="K3819" s="389"/>
      <c r="L3819" s="389"/>
      <c r="M3819" s="393"/>
      <c r="N3819" s="394"/>
      <c r="O3819" s="353"/>
      <c r="P3819" s="353"/>
      <c r="Q3819" s="357"/>
      <c r="R3819" s="358"/>
    </row>
    <row r="3820" spans="1:22" ht="45" customHeight="1">
      <c r="A3820" s="313"/>
      <c r="B3820" s="398"/>
      <c r="C3820" s="25" t="s">
        <v>66</v>
      </c>
      <c r="D3820" s="361" t="str">
        <f>IF('様式第６号(2)'!T525="","",'様式第６号(2)'!T525)</f>
        <v/>
      </c>
      <c r="E3820" s="361" t="str">
        <f>IF('様式第６号(3)'!W518="","",'様式第６号(3)'!W518)</f>
        <v/>
      </c>
      <c r="F3820" s="363" t="str">
        <f>IF(OR(D3820="",E3820=""),"",D3820+E3820)</f>
        <v/>
      </c>
      <c r="G3820" s="365" t="str">
        <f>IF(F3820&lt;=F3828,D3820,"")</f>
        <v/>
      </c>
      <c r="H3820" s="367" t="str">
        <f>IF(F3820&lt;=F3828,E3820,"")</f>
        <v/>
      </c>
      <c r="I3820" s="369" t="str">
        <f>IF('様式第６号(2)'!V525="","",'様式第６号(2)'!V525)</f>
        <v/>
      </c>
      <c r="J3820" s="371" t="str">
        <f>IF('様式第６号(3)'!P518="","",'様式第６号(3)'!P518)</f>
        <v/>
      </c>
      <c r="K3820" s="389"/>
      <c r="L3820" s="389"/>
      <c r="M3820" s="393"/>
      <c r="N3820" s="394"/>
      <c r="O3820" s="353"/>
      <c r="P3820" s="353"/>
      <c r="Q3820" s="357"/>
      <c r="R3820" s="358"/>
    </row>
    <row r="3821" spans="1:22" ht="19.5" customHeight="1" thickBot="1">
      <c r="A3821" s="313"/>
      <c r="B3821" s="398"/>
      <c r="C3821" s="340"/>
      <c r="D3821" s="362"/>
      <c r="E3821" s="362"/>
      <c r="F3821" s="364"/>
      <c r="G3821" s="366"/>
      <c r="H3821" s="368"/>
      <c r="I3821" s="370"/>
      <c r="J3821" s="372"/>
      <c r="K3821" s="390"/>
      <c r="L3821" s="390"/>
      <c r="M3821" s="395"/>
      <c r="N3821" s="396"/>
      <c r="O3821" s="354"/>
      <c r="P3821" s="354"/>
      <c r="Q3821" s="359"/>
      <c r="R3821" s="360"/>
    </row>
    <row r="3822" spans="1:22" ht="28.5" customHeight="1" thickBot="1">
      <c r="A3822" s="313"/>
      <c r="B3822" s="398"/>
      <c r="C3822" s="341"/>
      <c r="D3822" s="12" t="s">
        <v>11</v>
      </c>
      <c r="E3822" s="12" t="s">
        <v>12</v>
      </c>
      <c r="F3822" s="26" t="s">
        <v>13</v>
      </c>
      <c r="G3822" s="334" t="s">
        <v>67</v>
      </c>
      <c r="H3822" s="335"/>
      <c r="I3822" s="42" t="s">
        <v>68</v>
      </c>
      <c r="J3822" s="27" t="s">
        <v>69</v>
      </c>
      <c r="K3822" s="342" t="s">
        <v>70</v>
      </c>
      <c r="L3822" s="342"/>
      <c r="M3822" s="342"/>
      <c r="N3822" s="335"/>
    </row>
    <row r="3823" spans="1:22" ht="41.25" customHeight="1" thickBot="1">
      <c r="A3823" s="313"/>
      <c r="B3823" s="343" t="str">
        <f>IF('様式第６号(2)'!D525="","",'様式第６号(2)'!D525)</f>
        <v/>
      </c>
      <c r="C3823" s="341"/>
      <c r="D3823" s="313" t="s">
        <v>71</v>
      </c>
      <c r="E3823" s="313" t="s">
        <v>72</v>
      </c>
      <c r="F3823" s="315" t="s">
        <v>73</v>
      </c>
      <c r="G3823" s="42" t="s">
        <v>74</v>
      </c>
      <c r="H3823" s="27" t="s">
        <v>75</v>
      </c>
      <c r="I3823" s="42" t="s">
        <v>74</v>
      </c>
      <c r="J3823" s="27" t="s">
        <v>75</v>
      </c>
      <c r="K3823" s="345" t="s">
        <v>57</v>
      </c>
      <c r="L3823" s="346"/>
      <c r="M3823" s="347" t="s">
        <v>76</v>
      </c>
      <c r="N3823" s="346"/>
      <c r="O3823" s="28"/>
      <c r="P3823" s="4"/>
      <c r="Q3823" s="4"/>
    </row>
    <row r="3824" spans="1:22" ht="18.75" customHeight="1">
      <c r="A3824" s="313"/>
      <c r="B3824" s="343"/>
      <c r="C3824" s="29" t="s">
        <v>78</v>
      </c>
      <c r="D3824" s="313"/>
      <c r="E3824" s="313"/>
      <c r="F3824" s="315"/>
      <c r="G3824" s="348" t="s">
        <v>79</v>
      </c>
      <c r="H3824" s="384" t="s">
        <v>80</v>
      </c>
      <c r="I3824" s="387" t="str">
        <f>IF(E3828="","",MIN(G3820,G3828)+SUM(I3820))</f>
        <v/>
      </c>
      <c r="J3824" s="333" t="str">
        <f>IF(E3828="","",MIN(H3820,H3828)+SUM(J3820))</f>
        <v/>
      </c>
      <c r="K3824" s="373" t="str">
        <f>IF('様式第６号(2)'!AB525="","",'様式第６号(2)'!AB525)</f>
        <v/>
      </c>
      <c r="L3824" s="373"/>
      <c r="M3824" s="375" t="str">
        <f>IF('様式第６号(3)'!V518="","",'様式第６号(3)'!V518)</f>
        <v/>
      </c>
      <c r="N3824" s="376"/>
      <c r="P3824" s="4"/>
      <c r="Q3824" s="4"/>
    </row>
    <row r="3825" spans="1:22" ht="19.5" customHeight="1" thickBot="1">
      <c r="A3825" s="313"/>
      <c r="B3825" s="343"/>
      <c r="C3825" s="379" t="str">
        <f>IFERROR(C3821/C3817,"")</f>
        <v/>
      </c>
      <c r="D3825" s="313"/>
      <c r="E3825" s="313"/>
      <c r="F3825" s="315"/>
      <c r="G3825" s="349"/>
      <c r="H3825" s="385"/>
      <c r="I3825" s="328"/>
      <c r="J3825" s="330"/>
      <c r="K3825" s="373"/>
      <c r="L3825" s="373"/>
      <c r="M3825" s="375"/>
      <c r="N3825" s="376"/>
      <c r="P3825" s="4"/>
      <c r="Q3825" s="4"/>
    </row>
    <row r="3826" spans="1:22" ht="15.75" customHeight="1">
      <c r="A3826" s="313"/>
      <c r="B3826" s="343"/>
      <c r="C3826" s="380"/>
      <c r="D3826" s="313"/>
      <c r="E3826" s="313"/>
      <c r="F3826" s="315"/>
      <c r="G3826" s="349"/>
      <c r="H3826" s="385"/>
      <c r="I3826" s="30" t="s">
        <v>35</v>
      </c>
      <c r="J3826" s="31" t="s">
        <v>35</v>
      </c>
      <c r="K3826" s="373"/>
      <c r="L3826" s="373"/>
      <c r="M3826" s="375"/>
      <c r="N3826" s="376"/>
      <c r="P3826" s="4"/>
      <c r="Q3826" s="4"/>
    </row>
    <row r="3827" spans="1:22" ht="18.75" customHeight="1" thickBot="1">
      <c r="A3827" s="313"/>
      <c r="B3827" s="343"/>
      <c r="C3827" s="32" t="s">
        <v>82</v>
      </c>
      <c r="D3827" s="314"/>
      <c r="E3827" s="314"/>
      <c r="F3827" s="316"/>
      <c r="G3827" s="350"/>
      <c r="H3827" s="386"/>
      <c r="I3827" s="54">
        <f>'様式第６号(2)'!$I$18</f>
        <v>0</v>
      </c>
      <c r="J3827" s="55">
        <f>'様式第６号(3)'!$I$18</f>
        <v>0</v>
      </c>
      <c r="K3827" s="373"/>
      <c r="L3827" s="373"/>
      <c r="M3827" s="375"/>
      <c r="N3827" s="376"/>
      <c r="P3827" s="4"/>
      <c r="Q3827" s="4"/>
    </row>
    <row r="3828" spans="1:22" ht="45" customHeight="1">
      <c r="A3828" s="313"/>
      <c r="B3828" s="343"/>
      <c r="C3828" s="379" t="str">
        <f>IF(OR(C3817="",C3821=""),"",IF(AND(C3825&gt;=0.85,C3825&lt;=1.15),"○","×"))</f>
        <v/>
      </c>
      <c r="D3828" s="382" t="str">
        <f>IF(C3817="","",C3817)</f>
        <v/>
      </c>
      <c r="E3828" s="336"/>
      <c r="F3828" s="338" t="str">
        <f>IFERROR(D3828*E3828,"")</f>
        <v/>
      </c>
      <c r="G3828" s="327" t="str">
        <f>IF(F3828&lt;F3820,ROUNDUP(F3828*D3820/ F3820,0),"")</f>
        <v/>
      </c>
      <c r="H3828" s="329" t="str">
        <f>IF(F3828&lt;F3820,ROUNDUP(F3828*E3820/ F3820,0),"")</f>
        <v/>
      </c>
      <c r="I3828" s="331" t="str">
        <f>IFERROR(ROUNDUP(I3824*I3827,0),"")</f>
        <v/>
      </c>
      <c r="J3828" s="333" t="str">
        <f>IFERROR(ROUNDUP(J3824*J3827,0),"")</f>
        <v/>
      </c>
      <c r="K3828" s="373"/>
      <c r="L3828" s="373"/>
      <c r="M3828" s="375"/>
      <c r="N3828" s="376"/>
      <c r="P3828" s="4"/>
      <c r="Q3828" s="4"/>
    </row>
    <row r="3829" spans="1:22" ht="19.5" customHeight="1" thickBot="1">
      <c r="A3829" s="314"/>
      <c r="B3829" s="344"/>
      <c r="C3829" s="381"/>
      <c r="D3829" s="383"/>
      <c r="E3829" s="337"/>
      <c r="F3829" s="339"/>
      <c r="G3829" s="328"/>
      <c r="H3829" s="330"/>
      <c r="I3829" s="332"/>
      <c r="J3829" s="330"/>
      <c r="K3829" s="374"/>
      <c r="L3829" s="374"/>
      <c r="M3829" s="377"/>
      <c r="N3829" s="378"/>
      <c r="P3829" s="33"/>
      <c r="Q3829" s="34"/>
      <c r="R3829" s="34"/>
    </row>
    <row r="3830" spans="1:22" ht="24" customHeight="1" thickBot="1">
      <c r="A3830" s="10" t="s">
        <v>108</v>
      </c>
      <c r="B3830" s="11" t="s">
        <v>84</v>
      </c>
      <c r="C3830" s="12" t="s">
        <v>7</v>
      </c>
      <c r="D3830" s="12" t="s">
        <v>8</v>
      </c>
      <c r="E3830" s="12" t="s">
        <v>9</v>
      </c>
      <c r="F3830" s="13" t="s">
        <v>10</v>
      </c>
      <c r="G3830" s="334" t="s">
        <v>44</v>
      </c>
      <c r="H3830" s="335"/>
      <c r="I3830" s="334" t="s">
        <v>45</v>
      </c>
      <c r="J3830" s="335"/>
      <c r="K3830" s="318" t="s">
        <v>46</v>
      </c>
      <c r="L3830" s="403"/>
      <c r="M3830" s="403"/>
      <c r="N3830" s="319"/>
      <c r="O3830" s="404" t="s">
        <v>47</v>
      </c>
      <c r="P3830" s="404"/>
      <c r="Q3830" s="404"/>
      <c r="R3830" s="346"/>
      <c r="T3830" s="14"/>
      <c r="U3830" s="14"/>
      <c r="V3830" s="14"/>
    </row>
    <row r="3831" spans="1:22" ht="31.5" customHeight="1" thickBot="1">
      <c r="A3831" s="313">
        <v>238</v>
      </c>
      <c r="B3831" s="15" t="s">
        <v>48</v>
      </c>
      <c r="C3831" s="11" t="s">
        <v>49</v>
      </c>
      <c r="D3831" s="313" t="s">
        <v>50</v>
      </c>
      <c r="E3831" s="313" t="s">
        <v>51</v>
      </c>
      <c r="F3831" s="315" t="s">
        <v>52</v>
      </c>
      <c r="G3831" s="16" t="s">
        <v>53</v>
      </c>
      <c r="H3831" s="17" t="s">
        <v>54</v>
      </c>
      <c r="I3831" s="18" t="s">
        <v>53</v>
      </c>
      <c r="J3831" s="17" t="s">
        <v>54</v>
      </c>
      <c r="K3831" s="317" t="s">
        <v>55</v>
      </c>
      <c r="L3831" s="318"/>
      <c r="M3831" s="320" t="s">
        <v>56</v>
      </c>
      <c r="N3831" s="317"/>
      <c r="O3831" s="321" t="s">
        <v>57</v>
      </c>
      <c r="P3831" s="321"/>
      <c r="Q3831" s="323" t="s">
        <v>58</v>
      </c>
      <c r="R3831" s="324"/>
      <c r="T3831" s="19"/>
      <c r="U3831" s="43"/>
      <c r="V3831" s="20"/>
    </row>
    <row r="3832" spans="1:22" ht="24" customHeight="1" thickBot="1">
      <c r="A3832" s="313"/>
      <c r="B3832" s="397" t="str">
        <f>IF('様式第６号(2)'!B527="","",'様式第６号(2)'!B527)</f>
        <v/>
      </c>
      <c r="C3832" s="21" t="s">
        <v>59</v>
      </c>
      <c r="D3832" s="313"/>
      <c r="E3832" s="313"/>
      <c r="F3832" s="315"/>
      <c r="G3832" s="348" t="s">
        <v>60</v>
      </c>
      <c r="H3832" s="399" t="s">
        <v>61</v>
      </c>
      <c r="I3832" s="400" t="s">
        <v>62</v>
      </c>
      <c r="J3832" s="384" t="s">
        <v>63</v>
      </c>
      <c r="K3832" s="319"/>
      <c r="L3832" s="318"/>
      <c r="M3832" s="320"/>
      <c r="N3832" s="317"/>
      <c r="O3832" s="322"/>
      <c r="P3832" s="322"/>
      <c r="Q3832" s="325"/>
      <c r="R3832" s="326"/>
    </row>
    <row r="3833" spans="1:22" ht="17.25" customHeight="1">
      <c r="A3833" s="313"/>
      <c r="B3833" s="398"/>
      <c r="C3833" s="340"/>
      <c r="D3833" s="313"/>
      <c r="E3833" s="313"/>
      <c r="F3833" s="315"/>
      <c r="G3833" s="349"/>
      <c r="H3833" s="385"/>
      <c r="I3833" s="401"/>
      <c r="J3833" s="385"/>
      <c r="K3833" s="388" t="str">
        <f>IFERROR((IF((I3844+J3844)&gt;12000*E3844,ROUNDUP(12000*E3844*I3844/(I3844+J3844),0),"")),"")</f>
        <v/>
      </c>
      <c r="L3833" s="388"/>
      <c r="M3833" s="391" t="str">
        <f>IFERROR((IF((I3844+J3844)&gt;12000*E3844,ROUNDUP(12000*E3844*J3844/(I3844+J3844),0),"")),"")</f>
        <v/>
      </c>
      <c r="N3833" s="392"/>
      <c r="O3833" s="351" t="str">
        <f>IF(AND(I3844="",K3833=""),"",MIN(I3844,K3833)+K3840)</f>
        <v/>
      </c>
      <c r="P3833" s="352"/>
      <c r="Q3833" s="355" t="str">
        <f>IF(AND(J3844="",M3833=""),"",MIN(J3844,M3833)+M3840)</f>
        <v/>
      </c>
      <c r="R3833" s="356"/>
    </row>
    <row r="3834" spans="1:22" ht="15.75" customHeight="1">
      <c r="A3834" s="313"/>
      <c r="B3834" s="398"/>
      <c r="C3834" s="341"/>
      <c r="D3834" s="313"/>
      <c r="E3834" s="313"/>
      <c r="F3834" s="315"/>
      <c r="G3834" s="349"/>
      <c r="H3834" s="385"/>
      <c r="I3834" s="401"/>
      <c r="J3834" s="385"/>
      <c r="K3834" s="389"/>
      <c r="L3834" s="389"/>
      <c r="M3834" s="393"/>
      <c r="N3834" s="394"/>
      <c r="O3834" s="353"/>
      <c r="P3834" s="353"/>
      <c r="Q3834" s="357"/>
      <c r="R3834" s="358"/>
    </row>
    <row r="3835" spans="1:22" ht="19.5" customHeight="1" thickBot="1">
      <c r="A3835" s="313"/>
      <c r="B3835" s="398"/>
      <c r="C3835" s="341"/>
      <c r="D3835" s="314"/>
      <c r="E3835" s="314"/>
      <c r="F3835" s="316"/>
      <c r="G3835" s="350"/>
      <c r="H3835" s="386"/>
      <c r="I3835" s="402"/>
      <c r="J3835" s="386"/>
      <c r="K3835" s="389"/>
      <c r="L3835" s="389"/>
      <c r="M3835" s="393"/>
      <c r="N3835" s="394"/>
      <c r="O3835" s="353"/>
      <c r="P3835" s="353"/>
      <c r="Q3835" s="357"/>
      <c r="R3835" s="358"/>
    </row>
    <row r="3836" spans="1:22" ht="45" customHeight="1">
      <c r="A3836" s="313"/>
      <c r="B3836" s="398"/>
      <c r="C3836" s="25" t="s">
        <v>66</v>
      </c>
      <c r="D3836" s="361" t="str">
        <f>IF('様式第６号(2)'!T527="","",'様式第６号(2)'!T527)</f>
        <v/>
      </c>
      <c r="E3836" s="361" t="str">
        <f>IF('様式第６号(3)'!W520="","",'様式第６号(3)'!W520)</f>
        <v/>
      </c>
      <c r="F3836" s="363" t="str">
        <f>IF(OR(D3836="",E3836=""),"",D3836+E3836)</f>
        <v/>
      </c>
      <c r="G3836" s="365" t="str">
        <f>IF(F3836&lt;=F3844,D3836,"")</f>
        <v/>
      </c>
      <c r="H3836" s="367" t="str">
        <f>IF(F3836&lt;=F3844,E3836,"")</f>
        <v/>
      </c>
      <c r="I3836" s="369" t="str">
        <f>IF('様式第６号(2)'!V527="","",'様式第６号(2)'!V527)</f>
        <v/>
      </c>
      <c r="J3836" s="371" t="str">
        <f>IF('様式第６号(3)'!P520="","",'様式第６号(3)'!P520)</f>
        <v/>
      </c>
      <c r="K3836" s="389"/>
      <c r="L3836" s="389"/>
      <c r="M3836" s="393"/>
      <c r="N3836" s="394"/>
      <c r="O3836" s="353"/>
      <c r="P3836" s="353"/>
      <c r="Q3836" s="357"/>
      <c r="R3836" s="358"/>
    </row>
    <row r="3837" spans="1:22" ht="19.5" customHeight="1" thickBot="1">
      <c r="A3837" s="313"/>
      <c r="B3837" s="398"/>
      <c r="C3837" s="340"/>
      <c r="D3837" s="362"/>
      <c r="E3837" s="362"/>
      <c r="F3837" s="364"/>
      <c r="G3837" s="366"/>
      <c r="H3837" s="368"/>
      <c r="I3837" s="370"/>
      <c r="J3837" s="372"/>
      <c r="K3837" s="390"/>
      <c r="L3837" s="390"/>
      <c r="M3837" s="395"/>
      <c r="N3837" s="396"/>
      <c r="O3837" s="354"/>
      <c r="P3837" s="354"/>
      <c r="Q3837" s="359"/>
      <c r="R3837" s="360"/>
    </row>
    <row r="3838" spans="1:22" ht="28.5" customHeight="1" thickBot="1">
      <c r="A3838" s="313"/>
      <c r="B3838" s="398"/>
      <c r="C3838" s="341"/>
      <c r="D3838" s="12" t="s">
        <v>11</v>
      </c>
      <c r="E3838" s="12" t="s">
        <v>12</v>
      </c>
      <c r="F3838" s="26" t="s">
        <v>13</v>
      </c>
      <c r="G3838" s="334" t="s">
        <v>67</v>
      </c>
      <c r="H3838" s="335"/>
      <c r="I3838" s="42" t="s">
        <v>68</v>
      </c>
      <c r="J3838" s="27" t="s">
        <v>69</v>
      </c>
      <c r="K3838" s="342" t="s">
        <v>70</v>
      </c>
      <c r="L3838" s="342"/>
      <c r="M3838" s="342"/>
      <c r="N3838" s="335"/>
    </row>
    <row r="3839" spans="1:22" ht="41.25" customHeight="1" thickBot="1">
      <c r="A3839" s="313"/>
      <c r="B3839" s="343" t="str">
        <f>IF('様式第６号(2)'!D527="","",'様式第６号(2)'!D527)</f>
        <v/>
      </c>
      <c r="C3839" s="341"/>
      <c r="D3839" s="313" t="s">
        <v>71</v>
      </c>
      <c r="E3839" s="313" t="s">
        <v>72</v>
      </c>
      <c r="F3839" s="315" t="s">
        <v>73</v>
      </c>
      <c r="G3839" s="42" t="s">
        <v>74</v>
      </c>
      <c r="H3839" s="27" t="s">
        <v>75</v>
      </c>
      <c r="I3839" s="42" t="s">
        <v>74</v>
      </c>
      <c r="J3839" s="27" t="s">
        <v>75</v>
      </c>
      <c r="K3839" s="345" t="s">
        <v>57</v>
      </c>
      <c r="L3839" s="346"/>
      <c r="M3839" s="347" t="s">
        <v>76</v>
      </c>
      <c r="N3839" s="346"/>
      <c r="O3839" s="28"/>
      <c r="P3839" s="4"/>
      <c r="Q3839" s="4"/>
      <c r="T3839" s="3"/>
      <c r="U3839" s="3"/>
      <c r="V3839" s="3"/>
    </row>
    <row r="3840" spans="1:22" ht="18.75" customHeight="1">
      <c r="A3840" s="313"/>
      <c r="B3840" s="343"/>
      <c r="C3840" s="29" t="s">
        <v>78</v>
      </c>
      <c r="D3840" s="313"/>
      <c r="E3840" s="313"/>
      <c r="F3840" s="315"/>
      <c r="G3840" s="348" t="s">
        <v>79</v>
      </c>
      <c r="H3840" s="384" t="s">
        <v>80</v>
      </c>
      <c r="I3840" s="387" t="str">
        <f>IF(E3844="","",MIN(G3836,G3844)+SUM(I3836))</f>
        <v/>
      </c>
      <c r="J3840" s="333" t="str">
        <f>IF(E3844="","",MIN(H3836,H3844)+SUM(J3836))</f>
        <v/>
      </c>
      <c r="K3840" s="373" t="str">
        <f>IF('様式第６号(2)'!AB527="","",'様式第６号(2)'!AB527)</f>
        <v/>
      </c>
      <c r="L3840" s="373"/>
      <c r="M3840" s="375" t="str">
        <f>IF('様式第６号(3)'!V520="","",'様式第６号(3)'!V520)</f>
        <v/>
      </c>
      <c r="N3840" s="376"/>
      <c r="P3840" s="4"/>
      <c r="Q3840" s="4"/>
      <c r="T3840" s="3"/>
      <c r="U3840" s="3"/>
      <c r="V3840" s="3"/>
    </row>
    <row r="3841" spans="1:22" ht="19.5" customHeight="1" thickBot="1">
      <c r="A3841" s="313"/>
      <c r="B3841" s="343"/>
      <c r="C3841" s="379" t="str">
        <f>IFERROR(C3837/C3833,"")</f>
        <v/>
      </c>
      <c r="D3841" s="313"/>
      <c r="E3841" s="313"/>
      <c r="F3841" s="315"/>
      <c r="G3841" s="349"/>
      <c r="H3841" s="385"/>
      <c r="I3841" s="328"/>
      <c r="J3841" s="330"/>
      <c r="K3841" s="373"/>
      <c r="L3841" s="373"/>
      <c r="M3841" s="375"/>
      <c r="N3841" s="376"/>
      <c r="P3841" s="4"/>
      <c r="Q3841" s="4"/>
      <c r="T3841" s="3"/>
      <c r="U3841" s="3"/>
      <c r="V3841" s="3"/>
    </row>
    <row r="3842" spans="1:22" ht="15.75" customHeight="1">
      <c r="A3842" s="313"/>
      <c r="B3842" s="343"/>
      <c r="C3842" s="380"/>
      <c r="D3842" s="313"/>
      <c r="E3842" s="313"/>
      <c r="F3842" s="315"/>
      <c r="G3842" s="349"/>
      <c r="H3842" s="385"/>
      <c r="I3842" s="30" t="s">
        <v>35</v>
      </c>
      <c r="J3842" s="31" t="s">
        <v>35</v>
      </c>
      <c r="K3842" s="373"/>
      <c r="L3842" s="373"/>
      <c r="M3842" s="375"/>
      <c r="N3842" s="376"/>
      <c r="P3842" s="4"/>
      <c r="Q3842" s="4"/>
      <c r="T3842" s="3"/>
      <c r="U3842" s="3"/>
      <c r="V3842" s="3"/>
    </row>
    <row r="3843" spans="1:22" ht="18.75" customHeight="1" thickBot="1">
      <c r="A3843" s="313"/>
      <c r="B3843" s="343"/>
      <c r="C3843" s="32" t="s">
        <v>82</v>
      </c>
      <c r="D3843" s="314"/>
      <c r="E3843" s="314"/>
      <c r="F3843" s="316"/>
      <c r="G3843" s="350"/>
      <c r="H3843" s="386"/>
      <c r="I3843" s="54">
        <f>'様式第６号(2)'!$I$18</f>
        <v>0</v>
      </c>
      <c r="J3843" s="55">
        <f>'様式第６号(3)'!$I$18</f>
        <v>0</v>
      </c>
      <c r="K3843" s="373"/>
      <c r="L3843" s="373"/>
      <c r="M3843" s="375"/>
      <c r="N3843" s="376"/>
      <c r="P3843" s="4"/>
      <c r="Q3843" s="4"/>
      <c r="T3843" s="3"/>
      <c r="U3843" s="3"/>
      <c r="V3843" s="3"/>
    </row>
    <row r="3844" spans="1:22" ht="45" customHeight="1">
      <c r="A3844" s="313"/>
      <c r="B3844" s="343"/>
      <c r="C3844" s="379" t="str">
        <f>IF(OR(C3833="",C3837=""),"",IF(AND(C3841&gt;=0.85,C3841&lt;=1.15),"○","×"))</f>
        <v/>
      </c>
      <c r="D3844" s="382" t="str">
        <f>IF(C3833="","",C3833)</f>
        <v/>
      </c>
      <c r="E3844" s="336"/>
      <c r="F3844" s="338" t="str">
        <f>IFERROR(D3844*E3844,"")</f>
        <v/>
      </c>
      <c r="G3844" s="327" t="str">
        <f>IF(F3844&lt;F3836,ROUNDUP(F3844*D3836/ F3836,0),"")</f>
        <v/>
      </c>
      <c r="H3844" s="329" t="str">
        <f>IF(F3844&lt;F3836,ROUNDUP(F3844*E3836/ F3836,0),"")</f>
        <v/>
      </c>
      <c r="I3844" s="331" t="str">
        <f>IFERROR(ROUNDUP(I3840*I3843,0),"")</f>
        <v/>
      </c>
      <c r="J3844" s="333" t="str">
        <f>IFERROR(ROUNDUP(J3840*J3843,0),"")</f>
        <v/>
      </c>
      <c r="K3844" s="373"/>
      <c r="L3844" s="373"/>
      <c r="M3844" s="375"/>
      <c r="N3844" s="376"/>
      <c r="P3844" s="4"/>
      <c r="Q3844" s="4"/>
      <c r="T3844" s="3"/>
      <c r="U3844" s="3"/>
      <c r="V3844" s="3"/>
    </row>
    <row r="3845" spans="1:22" ht="19.5" customHeight="1" thickBot="1">
      <c r="A3845" s="314"/>
      <c r="B3845" s="344"/>
      <c r="C3845" s="381"/>
      <c r="D3845" s="383"/>
      <c r="E3845" s="337"/>
      <c r="F3845" s="339"/>
      <c r="G3845" s="328"/>
      <c r="H3845" s="330"/>
      <c r="I3845" s="332"/>
      <c r="J3845" s="330"/>
      <c r="K3845" s="374"/>
      <c r="L3845" s="374"/>
      <c r="M3845" s="377"/>
      <c r="N3845" s="378"/>
      <c r="P3845" s="33"/>
      <c r="Q3845" s="34"/>
      <c r="R3845" s="34"/>
    </row>
    <row r="3846" spans="1:22" ht="24" customHeight="1" thickBot="1">
      <c r="A3846" s="10" t="s">
        <v>108</v>
      </c>
      <c r="B3846" s="11" t="s">
        <v>84</v>
      </c>
      <c r="C3846" s="12" t="s">
        <v>7</v>
      </c>
      <c r="D3846" s="12" t="s">
        <v>8</v>
      </c>
      <c r="E3846" s="12" t="s">
        <v>9</v>
      </c>
      <c r="F3846" s="13" t="s">
        <v>10</v>
      </c>
      <c r="G3846" s="334" t="s">
        <v>44</v>
      </c>
      <c r="H3846" s="335"/>
      <c r="I3846" s="334" t="s">
        <v>45</v>
      </c>
      <c r="J3846" s="335"/>
      <c r="K3846" s="318" t="s">
        <v>46</v>
      </c>
      <c r="L3846" s="403"/>
      <c r="M3846" s="403"/>
      <c r="N3846" s="319"/>
      <c r="O3846" s="404" t="s">
        <v>47</v>
      </c>
      <c r="P3846" s="404"/>
      <c r="Q3846" s="404"/>
      <c r="R3846" s="346"/>
      <c r="T3846" s="14"/>
      <c r="U3846" s="14"/>
      <c r="V3846" s="14"/>
    </row>
    <row r="3847" spans="1:22" ht="31.5" customHeight="1" thickBot="1">
      <c r="A3847" s="313">
        <v>239</v>
      </c>
      <c r="B3847" s="15" t="s">
        <v>48</v>
      </c>
      <c r="C3847" s="11" t="s">
        <v>49</v>
      </c>
      <c r="D3847" s="313" t="s">
        <v>50</v>
      </c>
      <c r="E3847" s="313" t="s">
        <v>51</v>
      </c>
      <c r="F3847" s="315" t="s">
        <v>52</v>
      </c>
      <c r="G3847" s="16" t="s">
        <v>53</v>
      </c>
      <c r="H3847" s="17" t="s">
        <v>54</v>
      </c>
      <c r="I3847" s="18" t="s">
        <v>53</v>
      </c>
      <c r="J3847" s="17" t="s">
        <v>54</v>
      </c>
      <c r="K3847" s="317" t="s">
        <v>55</v>
      </c>
      <c r="L3847" s="318"/>
      <c r="M3847" s="320" t="s">
        <v>56</v>
      </c>
      <c r="N3847" s="317"/>
      <c r="O3847" s="321" t="s">
        <v>57</v>
      </c>
      <c r="P3847" s="321"/>
      <c r="Q3847" s="323" t="s">
        <v>58</v>
      </c>
      <c r="R3847" s="324"/>
      <c r="T3847" s="19"/>
      <c r="U3847" s="43"/>
      <c r="V3847" s="20"/>
    </row>
    <row r="3848" spans="1:22" ht="24" customHeight="1" thickBot="1">
      <c r="A3848" s="313"/>
      <c r="B3848" s="397" t="str">
        <f>IF('様式第６号(2)'!B529="","",'様式第６号(2)'!B529)</f>
        <v/>
      </c>
      <c r="C3848" s="21" t="s">
        <v>59</v>
      </c>
      <c r="D3848" s="313"/>
      <c r="E3848" s="313"/>
      <c r="F3848" s="315"/>
      <c r="G3848" s="348" t="s">
        <v>60</v>
      </c>
      <c r="H3848" s="399" t="s">
        <v>61</v>
      </c>
      <c r="I3848" s="400" t="s">
        <v>62</v>
      </c>
      <c r="J3848" s="384" t="s">
        <v>63</v>
      </c>
      <c r="K3848" s="319"/>
      <c r="L3848" s="318"/>
      <c r="M3848" s="320"/>
      <c r="N3848" s="317"/>
      <c r="O3848" s="322"/>
      <c r="P3848" s="322"/>
      <c r="Q3848" s="325"/>
      <c r="R3848" s="326"/>
    </row>
    <row r="3849" spans="1:22" ht="17.25" customHeight="1">
      <c r="A3849" s="313"/>
      <c r="B3849" s="398"/>
      <c r="C3849" s="340"/>
      <c r="D3849" s="313"/>
      <c r="E3849" s="313"/>
      <c r="F3849" s="315"/>
      <c r="G3849" s="349"/>
      <c r="H3849" s="385"/>
      <c r="I3849" s="401"/>
      <c r="J3849" s="385"/>
      <c r="K3849" s="388" t="str">
        <f>IFERROR((IF((I3860+J3860)&gt;12000*E3860,ROUNDUP(12000*E3860*I3860/(I3860+J3860),0),"")),"")</f>
        <v/>
      </c>
      <c r="L3849" s="388"/>
      <c r="M3849" s="391" t="str">
        <f>IFERROR((IF((I3860+J3860)&gt;12000*E3860,ROUNDUP(12000*E3860*J3860/(I3860+J3860),0),"")),"")</f>
        <v/>
      </c>
      <c r="N3849" s="392"/>
      <c r="O3849" s="351" t="str">
        <f>IF(AND(I3860="",K3849=""),"",MIN(I3860,K3849)+K3856)</f>
        <v/>
      </c>
      <c r="P3849" s="352"/>
      <c r="Q3849" s="355" t="str">
        <f>IF(AND(J3860="",M3849=""),"",MIN(J3860,M3849)+M3856)</f>
        <v/>
      </c>
      <c r="R3849" s="356"/>
    </row>
    <row r="3850" spans="1:22" ht="15.75" customHeight="1">
      <c r="A3850" s="313"/>
      <c r="B3850" s="398"/>
      <c r="C3850" s="341"/>
      <c r="D3850" s="313"/>
      <c r="E3850" s="313"/>
      <c r="F3850" s="315"/>
      <c r="G3850" s="349"/>
      <c r="H3850" s="385"/>
      <c r="I3850" s="401"/>
      <c r="J3850" s="385"/>
      <c r="K3850" s="389"/>
      <c r="L3850" s="389"/>
      <c r="M3850" s="393"/>
      <c r="N3850" s="394"/>
      <c r="O3850" s="353"/>
      <c r="P3850" s="353"/>
      <c r="Q3850" s="357"/>
      <c r="R3850" s="358"/>
    </row>
    <row r="3851" spans="1:22" ht="19.5" customHeight="1" thickBot="1">
      <c r="A3851" s="313"/>
      <c r="B3851" s="398"/>
      <c r="C3851" s="341"/>
      <c r="D3851" s="314"/>
      <c r="E3851" s="314"/>
      <c r="F3851" s="316"/>
      <c r="G3851" s="350"/>
      <c r="H3851" s="386"/>
      <c r="I3851" s="402"/>
      <c r="J3851" s="386"/>
      <c r="K3851" s="389"/>
      <c r="L3851" s="389"/>
      <c r="M3851" s="393"/>
      <c r="N3851" s="394"/>
      <c r="O3851" s="353"/>
      <c r="P3851" s="353"/>
      <c r="Q3851" s="357"/>
      <c r="R3851" s="358"/>
    </row>
    <row r="3852" spans="1:22" ht="45" customHeight="1">
      <c r="A3852" s="313"/>
      <c r="B3852" s="398"/>
      <c r="C3852" s="25" t="s">
        <v>66</v>
      </c>
      <c r="D3852" s="361" t="str">
        <f>IF('様式第６号(2)'!T529="","",'様式第６号(2)'!T529)</f>
        <v/>
      </c>
      <c r="E3852" s="361" t="str">
        <f>IF('様式第６号(3)'!W522="","",'様式第６号(3)'!W522)</f>
        <v/>
      </c>
      <c r="F3852" s="363" t="str">
        <f>IF(OR(D3852="",E3852=""),"",D3852+E3852)</f>
        <v/>
      </c>
      <c r="G3852" s="365" t="str">
        <f>IF(F3852&lt;=F3860,D3852,"")</f>
        <v/>
      </c>
      <c r="H3852" s="367" t="str">
        <f>IF(F3852&lt;=F3860,E3852,"")</f>
        <v/>
      </c>
      <c r="I3852" s="369" t="str">
        <f>IF('様式第６号(2)'!V529="","",'様式第６号(2)'!V529)</f>
        <v/>
      </c>
      <c r="J3852" s="371" t="str">
        <f>IF('様式第６号(3)'!P522="","",'様式第６号(3)'!P522)</f>
        <v/>
      </c>
      <c r="K3852" s="389"/>
      <c r="L3852" s="389"/>
      <c r="M3852" s="393"/>
      <c r="N3852" s="394"/>
      <c r="O3852" s="353"/>
      <c r="P3852" s="353"/>
      <c r="Q3852" s="357"/>
      <c r="R3852" s="358"/>
    </row>
    <row r="3853" spans="1:22" ht="19.5" customHeight="1" thickBot="1">
      <c r="A3853" s="313"/>
      <c r="B3853" s="398"/>
      <c r="C3853" s="340"/>
      <c r="D3853" s="362"/>
      <c r="E3853" s="362"/>
      <c r="F3853" s="364"/>
      <c r="G3853" s="366"/>
      <c r="H3853" s="368"/>
      <c r="I3853" s="370"/>
      <c r="J3853" s="372"/>
      <c r="K3853" s="390"/>
      <c r="L3853" s="390"/>
      <c r="M3853" s="395"/>
      <c r="N3853" s="396"/>
      <c r="O3853" s="354"/>
      <c r="P3853" s="354"/>
      <c r="Q3853" s="359"/>
      <c r="R3853" s="360"/>
    </row>
    <row r="3854" spans="1:22" ht="28.5" customHeight="1" thickBot="1">
      <c r="A3854" s="313"/>
      <c r="B3854" s="398"/>
      <c r="C3854" s="341"/>
      <c r="D3854" s="12" t="s">
        <v>11</v>
      </c>
      <c r="E3854" s="12" t="s">
        <v>12</v>
      </c>
      <c r="F3854" s="26" t="s">
        <v>13</v>
      </c>
      <c r="G3854" s="334" t="s">
        <v>67</v>
      </c>
      <c r="H3854" s="335"/>
      <c r="I3854" s="42" t="s">
        <v>68</v>
      </c>
      <c r="J3854" s="27" t="s">
        <v>69</v>
      </c>
      <c r="K3854" s="342" t="s">
        <v>70</v>
      </c>
      <c r="L3854" s="342"/>
      <c r="M3854" s="342"/>
      <c r="N3854" s="335"/>
    </row>
    <row r="3855" spans="1:22" ht="41.25" customHeight="1" thickBot="1">
      <c r="A3855" s="313"/>
      <c r="B3855" s="343" t="str">
        <f>IF('様式第６号(2)'!D529="","",'様式第６号(2)'!D529)</f>
        <v/>
      </c>
      <c r="C3855" s="341"/>
      <c r="D3855" s="313" t="s">
        <v>71</v>
      </c>
      <c r="E3855" s="313" t="s">
        <v>72</v>
      </c>
      <c r="F3855" s="315" t="s">
        <v>73</v>
      </c>
      <c r="G3855" s="42" t="s">
        <v>74</v>
      </c>
      <c r="H3855" s="27" t="s">
        <v>75</v>
      </c>
      <c r="I3855" s="42" t="s">
        <v>74</v>
      </c>
      <c r="J3855" s="27" t="s">
        <v>75</v>
      </c>
      <c r="K3855" s="345" t="s">
        <v>57</v>
      </c>
      <c r="L3855" s="346"/>
      <c r="M3855" s="347" t="s">
        <v>76</v>
      </c>
      <c r="N3855" s="346"/>
      <c r="O3855" s="28"/>
      <c r="P3855" s="4"/>
      <c r="Q3855" s="4"/>
    </row>
    <row r="3856" spans="1:22" ht="18.75" customHeight="1">
      <c r="A3856" s="313"/>
      <c r="B3856" s="343"/>
      <c r="C3856" s="29" t="s">
        <v>78</v>
      </c>
      <c r="D3856" s="313"/>
      <c r="E3856" s="313"/>
      <c r="F3856" s="315"/>
      <c r="G3856" s="348" t="s">
        <v>79</v>
      </c>
      <c r="H3856" s="384" t="s">
        <v>80</v>
      </c>
      <c r="I3856" s="387" t="str">
        <f>IF(E3860="","",MIN(G3852,G3860)+SUM(I3852))</f>
        <v/>
      </c>
      <c r="J3856" s="333" t="str">
        <f>IF(E3860="","",MIN(H3852,H3860)+SUM(J3852))</f>
        <v/>
      </c>
      <c r="K3856" s="373" t="str">
        <f>IF('様式第６号(2)'!AB529="","",'様式第６号(2)'!AB529)</f>
        <v/>
      </c>
      <c r="L3856" s="373"/>
      <c r="M3856" s="375" t="str">
        <f>IF('様式第６号(3)'!V522="","",'様式第６号(3)'!V522)</f>
        <v/>
      </c>
      <c r="N3856" s="376"/>
      <c r="P3856" s="4"/>
      <c r="Q3856" s="4"/>
    </row>
    <row r="3857" spans="1:22" ht="19.5" customHeight="1" thickBot="1">
      <c r="A3857" s="313"/>
      <c r="B3857" s="343"/>
      <c r="C3857" s="379" t="str">
        <f>IFERROR(C3853/C3849,"")</f>
        <v/>
      </c>
      <c r="D3857" s="313"/>
      <c r="E3857" s="313"/>
      <c r="F3857" s="315"/>
      <c r="G3857" s="349"/>
      <c r="H3857" s="385"/>
      <c r="I3857" s="328"/>
      <c r="J3857" s="330"/>
      <c r="K3857" s="373"/>
      <c r="L3857" s="373"/>
      <c r="M3857" s="375"/>
      <c r="N3857" s="376"/>
      <c r="P3857" s="4"/>
      <c r="Q3857" s="4"/>
    </row>
    <row r="3858" spans="1:22" ht="15.75" customHeight="1">
      <c r="A3858" s="313"/>
      <c r="B3858" s="343"/>
      <c r="C3858" s="380"/>
      <c r="D3858" s="313"/>
      <c r="E3858" s="313"/>
      <c r="F3858" s="315"/>
      <c r="G3858" s="349"/>
      <c r="H3858" s="385"/>
      <c r="I3858" s="30" t="s">
        <v>35</v>
      </c>
      <c r="J3858" s="31" t="s">
        <v>35</v>
      </c>
      <c r="K3858" s="373"/>
      <c r="L3858" s="373"/>
      <c r="M3858" s="375"/>
      <c r="N3858" s="376"/>
      <c r="P3858" s="4"/>
      <c r="Q3858" s="4"/>
    </row>
    <row r="3859" spans="1:22" ht="18.75" customHeight="1" thickBot="1">
      <c r="A3859" s="313"/>
      <c r="B3859" s="343"/>
      <c r="C3859" s="32" t="s">
        <v>82</v>
      </c>
      <c r="D3859" s="314"/>
      <c r="E3859" s="314"/>
      <c r="F3859" s="316"/>
      <c r="G3859" s="350"/>
      <c r="H3859" s="386"/>
      <c r="I3859" s="54">
        <f>'様式第６号(2)'!$I$18</f>
        <v>0</v>
      </c>
      <c r="J3859" s="55">
        <f>'様式第６号(3)'!$I$18</f>
        <v>0</v>
      </c>
      <c r="K3859" s="373"/>
      <c r="L3859" s="373"/>
      <c r="M3859" s="375"/>
      <c r="N3859" s="376"/>
      <c r="P3859" s="4"/>
      <c r="Q3859" s="4"/>
    </row>
    <row r="3860" spans="1:22" ht="45" customHeight="1">
      <c r="A3860" s="313"/>
      <c r="B3860" s="343"/>
      <c r="C3860" s="379" t="str">
        <f>IF(OR(C3849="",C3853=""),"",IF(AND(C3857&gt;=0.85,C3857&lt;=1.15),"○","×"))</f>
        <v/>
      </c>
      <c r="D3860" s="382" t="str">
        <f>IF(C3849="","",C3849)</f>
        <v/>
      </c>
      <c r="E3860" s="336"/>
      <c r="F3860" s="338" t="str">
        <f>IFERROR(D3860*E3860,"")</f>
        <v/>
      </c>
      <c r="G3860" s="327" t="str">
        <f>IF(F3860&lt;F3852,ROUNDUP(F3860*D3852/ F3852,0),"")</f>
        <v/>
      </c>
      <c r="H3860" s="329" t="str">
        <f>IF(F3860&lt;F3852,ROUNDUP(F3860*E3852/ F3852,0),"")</f>
        <v/>
      </c>
      <c r="I3860" s="331" t="str">
        <f>IFERROR(ROUNDUP(I3856*I3859,0),"")</f>
        <v/>
      </c>
      <c r="J3860" s="333" t="str">
        <f>IFERROR(ROUNDUP(J3856*J3859,0),"")</f>
        <v/>
      </c>
      <c r="K3860" s="373"/>
      <c r="L3860" s="373"/>
      <c r="M3860" s="375"/>
      <c r="N3860" s="376"/>
      <c r="P3860" s="4"/>
      <c r="Q3860" s="4"/>
    </row>
    <row r="3861" spans="1:22" ht="19.5" customHeight="1" thickBot="1">
      <c r="A3861" s="314"/>
      <c r="B3861" s="344"/>
      <c r="C3861" s="381"/>
      <c r="D3861" s="383"/>
      <c r="E3861" s="337"/>
      <c r="F3861" s="339"/>
      <c r="G3861" s="328"/>
      <c r="H3861" s="330"/>
      <c r="I3861" s="332"/>
      <c r="J3861" s="330"/>
      <c r="K3861" s="374"/>
      <c r="L3861" s="374"/>
      <c r="M3861" s="377"/>
      <c r="N3861" s="378"/>
      <c r="P3861" s="33"/>
      <c r="Q3861" s="34"/>
      <c r="R3861" s="34"/>
    </row>
    <row r="3862" spans="1:22" ht="24" customHeight="1" thickBot="1">
      <c r="A3862" s="10" t="s">
        <v>108</v>
      </c>
      <c r="B3862" s="11" t="s">
        <v>84</v>
      </c>
      <c r="C3862" s="12" t="s">
        <v>7</v>
      </c>
      <c r="D3862" s="12" t="s">
        <v>8</v>
      </c>
      <c r="E3862" s="12" t="s">
        <v>9</v>
      </c>
      <c r="F3862" s="13" t="s">
        <v>10</v>
      </c>
      <c r="G3862" s="334" t="s">
        <v>44</v>
      </c>
      <c r="H3862" s="335"/>
      <c r="I3862" s="334" t="s">
        <v>45</v>
      </c>
      <c r="J3862" s="335"/>
      <c r="K3862" s="318" t="s">
        <v>46</v>
      </c>
      <c r="L3862" s="403"/>
      <c r="M3862" s="403"/>
      <c r="N3862" s="319"/>
      <c r="O3862" s="404" t="s">
        <v>47</v>
      </c>
      <c r="P3862" s="404"/>
      <c r="Q3862" s="404"/>
      <c r="R3862" s="346"/>
      <c r="T3862" s="14"/>
      <c r="U3862" s="14"/>
      <c r="V3862" s="14"/>
    </row>
    <row r="3863" spans="1:22" ht="31.5" customHeight="1" thickBot="1">
      <c r="A3863" s="313">
        <v>240</v>
      </c>
      <c r="B3863" s="15" t="s">
        <v>48</v>
      </c>
      <c r="C3863" s="11" t="s">
        <v>49</v>
      </c>
      <c r="D3863" s="313" t="s">
        <v>50</v>
      </c>
      <c r="E3863" s="313" t="s">
        <v>51</v>
      </c>
      <c r="F3863" s="315" t="s">
        <v>52</v>
      </c>
      <c r="G3863" s="16" t="s">
        <v>53</v>
      </c>
      <c r="H3863" s="17" t="s">
        <v>54</v>
      </c>
      <c r="I3863" s="18" t="s">
        <v>53</v>
      </c>
      <c r="J3863" s="17" t="s">
        <v>54</v>
      </c>
      <c r="K3863" s="317" t="s">
        <v>55</v>
      </c>
      <c r="L3863" s="318"/>
      <c r="M3863" s="320" t="s">
        <v>56</v>
      </c>
      <c r="N3863" s="317"/>
      <c r="O3863" s="321" t="s">
        <v>57</v>
      </c>
      <c r="P3863" s="321"/>
      <c r="Q3863" s="323" t="s">
        <v>58</v>
      </c>
      <c r="R3863" s="324"/>
      <c r="T3863" s="19"/>
      <c r="U3863" s="43"/>
      <c r="V3863" s="20"/>
    </row>
    <row r="3864" spans="1:22" ht="24" customHeight="1" thickBot="1">
      <c r="A3864" s="313"/>
      <c r="B3864" s="397" t="str">
        <f>IF('様式第６号(2)'!B531="","",'様式第６号(2)'!B531)</f>
        <v/>
      </c>
      <c r="C3864" s="21" t="s">
        <v>59</v>
      </c>
      <c r="D3864" s="313"/>
      <c r="E3864" s="313"/>
      <c r="F3864" s="315"/>
      <c r="G3864" s="348" t="s">
        <v>60</v>
      </c>
      <c r="H3864" s="399" t="s">
        <v>61</v>
      </c>
      <c r="I3864" s="400" t="s">
        <v>62</v>
      </c>
      <c r="J3864" s="384" t="s">
        <v>63</v>
      </c>
      <c r="K3864" s="319"/>
      <c r="L3864" s="318"/>
      <c r="M3864" s="320"/>
      <c r="N3864" s="317"/>
      <c r="O3864" s="322"/>
      <c r="P3864" s="322"/>
      <c r="Q3864" s="325"/>
      <c r="R3864" s="326"/>
    </row>
    <row r="3865" spans="1:22" ht="17.25" customHeight="1">
      <c r="A3865" s="313"/>
      <c r="B3865" s="398"/>
      <c r="C3865" s="340"/>
      <c r="D3865" s="313"/>
      <c r="E3865" s="313"/>
      <c r="F3865" s="315"/>
      <c r="G3865" s="349"/>
      <c r="H3865" s="385"/>
      <c r="I3865" s="401"/>
      <c r="J3865" s="385"/>
      <c r="K3865" s="388" t="str">
        <f>IFERROR((IF((I3876+J3876)&gt;12000*E3876,ROUNDUP(12000*E3876*I3876/(I3876+J3876),0),"")),"")</f>
        <v/>
      </c>
      <c r="L3865" s="388"/>
      <c r="M3865" s="391" t="str">
        <f>IFERROR((IF((I3876+J3876)&gt;12000*E3876,ROUNDUP(12000*E3876*J3876/(I3876+J3876),0),"")),"")</f>
        <v/>
      </c>
      <c r="N3865" s="392"/>
      <c r="O3865" s="351" t="str">
        <f>IF(AND(I3876="",K3865=""),"",MIN(I3876,K3865)+K3872)</f>
        <v/>
      </c>
      <c r="P3865" s="352"/>
      <c r="Q3865" s="355" t="str">
        <f>IF(AND(J3876="",M3865=""),"",MIN(J3876,M3865)+M3872)</f>
        <v/>
      </c>
      <c r="R3865" s="356"/>
    </row>
    <row r="3866" spans="1:22" ht="15.75" customHeight="1">
      <c r="A3866" s="313"/>
      <c r="B3866" s="398"/>
      <c r="C3866" s="341"/>
      <c r="D3866" s="313"/>
      <c r="E3866" s="313"/>
      <c r="F3866" s="315"/>
      <c r="G3866" s="349"/>
      <c r="H3866" s="385"/>
      <c r="I3866" s="401"/>
      <c r="J3866" s="385"/>
      <c r="K3866" s="389"/>
      <c r="L3866" s="389"/>
      <c r="M3866" s="393"/>
      <c r="N3866" s="394"/>
      <c r="O3866" s="353"/>
      <c r="P3866" s="353"/>
      <c r="Q3866" s="357"/>
      <c r="R3866" s="358"/>
    </row>
    <row r="3867" spans="1:22" ht="19.5" customHeight="1" thickBot="1">
      <c r="A3867" s="313"/>
      <c r="B3867" s="398"/>
      <c r="C3867" s="341"/>
      <c r="D3867" s="314"/>
      <c r="E3867" s="314"/>
      <c r="F3867" s="316"/>
      <c r="G3867" s="350"/>
      <c r="H3867" s="386"/>
      <c r="I3867" s="402"/>
      <c r="J3867" s="386"/>
      <c r="K3867" s="389"/>
      <c r="L3867" s="389"/>
      <c r="M3867" s="393"/>
      <c r="N3867" s="394"/>
      <c r="O3867" s="353"/>
      <c r="P3867" s="353"/>
      <c r="Q3867" s="357"/>
      <c r="R3867" s="358"/>
    </row>
    <row r="3868" spans="1:22" ht="45" customHeight="1">
      <c r="A3868" s="313"/>
      <c r="B3868" s="398"/>
      <c r="C3868" s="25" t="s">
        <v>66</v>
      </c>
      <c r="D3868" s="361" t="str">
        <f>IF('様式第６号(2)'!T531="","",'様式第６号(2)'!T531)</f>
        <v/>
      </c>
      <c r="E3868" s="361" t="str">
        <f>IF('様式第６号(3)'!W524="","",'様式第６号(3)'!W524)</f>
        <v/>
      </c>
      <c r="F3868" s="363" t="str">
        <f>IF(OR(D3868="",E3868=""),"",D3868+E3868)</f>
        <v/>
      </c>
      <c r="G3868" s="365" t="str">
        <f>IF(F3868&lt;=F3876,D3868,"")</f>
        <v/>
      </c>
      <c r="H3868" s="367" t="str">
        <f>IF(F3868&lt;=F3876,E3868,"")</f>
        <v/>
      </c>
      <c r="I3868" s="369" t="str">
        <f>IF('様式第６号(2)'!V531="","",'様式第６号(2)'!V531)</f>
        <v/>
      </c>
      <c r="J3868" s="371" t="str">
        <f>IF('様式第６号(3)'!P524="","",'様式第６号(3)'!P524)</f>
        <v/>
      </c>
      <c r="K3868" s="389"/>
      <c r="L3868" s="389"/>
      <c r="M3868" s="393"/>
      <c r="N3868" s="394"/>
      <c r="O3868" s="353"/>
      <c r="P3868" s="353"/>
      <c r="Q3868" s="357"/>
      <c r="R3868" s="358"/>
    </row>
    <row r="3869" spans="1:22" ht="19.5" customHeight="1" thickBot="1">
      <c r="A3869" s="313"/>
      <c r="B3869" s="398"/>
      <c r="C3869" s="340"/>
      <c r="D3869" s="362"/>
      <c r="E3869" s="362"/>
      <c r="F3869" s="364"/>
      <c r="G3869" s="366"/>
      <c r="H3869" s="368"/>
      <c r="I3869" s="370"/>
      <c r="J3869" s="372"/>
      <c r="K3869" s="390"/>
      <c r="L3869" s="390"/>
      <c r="M3869" s="395"/>
      <c r="N3869" s="396"/>
      <c r="O3869" s="354"/>
      <c r="P3869" s="354"/>
      <c r="Q3869" s="359"/>
      <c r="R3869" s="360"/>
    </row>
    <row r="3870" spans="1:22" ht="28.5" customHeight="1" thickBot="1">
      <c r="A3870" s="313"/>
      <c r="B3870" s="398"/>
      <c r="C3870" s="341"/>
      <c r="D3870" s="12" t="s">
        <v>11</v>
      </c>
      <c r="E3870" s="12" t="s">
        <v>12</v>
      </c>
      <c r="F3870" s="26" t="s">
        <v>13</v>
      </c>
      <c r="G3870" s="334" t="s">
        <v>67</v>
      </c>
      <c r="H3870" s="335"/>
      <c r="I3870" s="42" t="s">
        <v>68</v>
      </c>
      <c r="J3870" s="27" t="s">
        <v>69</v>
      </c>
      <c r="K3870" s="342" t="s">
        <v>70</v>
      </c>
      <c r="L3870" s="342"/>
      <c r="M3870" s="342"/>
      <c r="N3870" s="335"/>
    </row>
    <row r="3871" spans="1:22" ht="41.25" customHeight="1" thickBot="1">
      <c r="A3871" s="313"/>
      <c r="B3871" s="343" t="str">
        <f>IF('様式第６号(2)'!D531="","",'様式第６号(2)'!D531)</f>
        <v/>
      </c>
      <c r="C3871" s="341"/>
      <c r="D3871" s="313" t="s">
        <v>71</v>
      </c>
      <c r="E3871" s="313" t="s">
        <v>72</v>
      </c>
      <c r="F3871" s="315" t="s">
        <v>73</v>
      </c>
      <c r="G3871" s="42" t="s">
        <v>74</v>
      </c>
      <c r="H3871" s="27" t="s">
        <v>75</v>
      </c>
      <c r="I3871" s="42" t="s">
        <v>74</v>
      </c>
      <c r="J3871" s="27" t="s">
        <v>75</v>
      </c>
      <c r="K3871" s="345" t="s">
        <v>57</v>
      </c>
      <c r="L3871" s="346"/>
      <c r="M3871" s="347" t="s">
        <v>76</v>
      </c>
      <c r="N3871" s="346"/>
      <c r="O3871" s="28"/>
      <c r="P3871" s="4"/>
      <c r="Q3871" s="4"/>
    </row>
    <row r="3872" spans="1:22" ht="18.75" customHeight="1">
      <c r="A3872" s="313"/>
      <c r="B3872" s="343"/>
      <c r="C3872" s="29" t="s">
        <v>78</v>
      </c>
      <c r="D3872" s="313"/>
      <c r="E3872" s="313"/>
      <c r="F3872" s="315"/>
      <c r="G3872" s="348" t="s">
        <v>79</v>
      </c>
      <c r="H3872" s="384" t="s">
        <v>80</v>
      </c>
      <c r="I3872" s="387" t="str">
        <f>IF(E3876="","",MIN(G3868,G3876)+SUM(I3868))</f>
        <v/>
      </c>
      <c r="J3872" s="333" t="str">
        <f>IF(E3876="","",MIN(H3868,H3876)+SUM(J3868))</f>
        <v/>
      </c>
      <c r="K3872" s="373" t="str">
        <f>IF('様式第６号(2)'!AB531="","",'様式第６号(2)'!AB531)</f>
        <v/>
      </c>
      <c r="L3872" s="373"/>
      <c r="M3872" s="375" t="str">
        <f>IF('様式第６号(3)'!V524="","",'様式第６号(3)'!V524)</f>
        <v/>
      </c>
      <c r="N3872" s="376"/>
      <c r="P3872" s="4"/>
      <c r="Q3872" s="4"/>
    </row>
    <row r="3873" spans="1:22" ht="19.5" customHeight="1" thickBot="1">
      <c r="A3873" s="313"/>
      <c r="B3873" s="343"/>
      <c r="C3873" s="379" t="str">
        <f>IFERROR(C3869/C3865,"")</f>
        <v/>
      </c>
      <c r="D3873" s="313"/>
      <c r="E3873" s="313"/>
      <c r="F3873" s="315"/>
      <c r="G3873" s="349"/>
      <c r="H3873" s="385"/>
      <c r="I3873" s="328"/>
      <c r="J3873" s="330"/>
      <c r="K3873" s="373"/>
      <c r="L3873" s="373"/>
      <c r="M3873" s="375"/>
      <c r="N3873" s="376"/>
      <c r="P3873" s="4"/>
      <c r="Q3873" s="4"/>
    </row>
    <row r="3874" spans="1:22" ht="15.75" customHeight="1">
      <c r="A3874" s="313"/>
      <c r="B3874" s="343"/>
      <c r="C3874" s="380"/>
      <c r="D3874" s="313"/>
      <c r="E3874" s="313"/>
      <c r="F3874" s="315"/>
      <c r="G3874" s="349"/>
      <c r="H3874" s="385"/>
      <c r="I3874" s="30" t="s">
        <v>35</v>
      </c>
      <c r="J3874" s="31" t="s">
        <v>35</v>
      </c>
      <c r="K3874" s="373"/>
      <c r="L3874" s="373"/>
      <c r="M3874" s="375"/>
      <c r="N3874" s="376"/>
      <c r="P3874" s="4"/>
      <c r="Q3874" s="4"/>
    </row>
    <row r="3875" spans="1:22" ht="18.75" customHeight="1" thickBot="1">
      <c r="A3875" s="313"/>
      <c r="B3875" s="343"/>
      <c r="C3875" s="32" t="s">
        <v>82</v>
      </c>
      <c r="D3875" s="314"/>
      <c r="E3875" s="314"/>
      <c r="F3875" s="316"/>
      <c r="G3875" s="350"/>
      <c r="H3875" s="386"/>
      <c r="I3875" s="54">
        <f>'様式第６号(2)'!$I$18</f>
        <v>0</v>
      </c>
      <c r="J3875" s="55">
        <f>'様式第６号(3)'!$I$18</f>
        <v>0</v>
      </c>
      <c r="K3875" s="373"/>
      <c r="L3875" s="373"/>
      <c r="M3875" s="375"/>
      <c r="N3875" s="376"/>
      <c r="P3875" s="4"/>
      <c r="Q3875" s="4"/>
    </row>
    <row r="3876" spans="1:22" ht="45" customHeight="1">
      <c r="A3876" s="313"/>
      <c r="B3876" s="343"/>
      <c r="C3876" s="379" t="str">
        <f>IF(OR(C3865="",C3869=""),"",IF(AND(C3873&gt;=0.85,C3873&lt;=1.15),"○","×"))</f>
        <v/>
      </c>
      <c r="D3876" s="382" t="str">
        <f>IF(C3865="","",C3865)</f>
        <v/>
      </c>
      <c r="E3876" s="336"/>
      <c r="F3876" s="338" t="str">
        <f>IFERROR(D3876*E3876,"")</f>
        <v/>
      </c>
      <c r="G3876" s="327" t="str">
        <f>IF(F3876&lt;F3868,ROUNDUP(F3876*D3868/ F3868,0),"")</f>
        <v/>
      </c>
      <c r="H3876" s="329" t="str">
        <f>IF(F3876&lt;F3868,ROUNDUP(F3876*E3868/ F3868,0),"")</f>
        <v/>
      </c>
      <c r="I3876" s="331" t="str">
        <f>IFERROR(ROUNDUP(I3872*I3875,0),"")</f>
        <v/>
      </c>
      <c r="J3876" s="333" t="str">
        <f>IFERROR(ROUNDUP(J3872*J3875,0),"")</f>
        <v/>
      </c>
      <c r="K3876" s="373"/>
      <c r="L3876" s="373"/>
      <c r="M3876" s="375"/>
      <c r="N3876" s="376"/>
      <c r="P3876" s="4"/>
      <c r="Q3876" s="4"/>
    </row>
    <row r="3877" spans="1:22" ht="19.5" customHeight="1" thickBot="1">
      <c r="A3877" s="314"/>
      <c r="B3877" s="344"/>
      <c r="C3877" s="381"/>
      <c r="D3877" s="383"/>
      <c r="E3877" s="337"/>
      <c r="F3877" s="339"/>
      <c r="G3877" s="328"/>
      <c r="H3877" s="330"/>
      <c r="I3877" s="332"/>
      <c r="J3877" s="330"/>
      <c r="K3877" s="374"/>
      <c r="L3877" s="374"/>
      <c r="M3877" s="377"/>
      <c r="N3877" s="378"/>
      <c r="P3877" s="33"/>
      <c r="Q3877" s="34"/>
      <c r="R3877" s="34"/>
    </row>
    <row r="3878" spans="1:22" ht="24" customHeight="1" thickBot="1">
      <c r="A3878" s="10" t="s">
        <v>108</v>
      </c>
      <c r="B3878" s="11" t="s">
        <v>84</v>
      </c>
      <c r="C3878" s="12" t="s">
        <v>7</v>
      </c>
      <c r="D3878" s="12" t="s">
        <v>8</v>
      </c>
      <c r="E3878" s="12" t="s">
        <v>9</v>
      </c>
      <c r="F3878" s="13" t="s">
        <v>10</v>
      </c>
      <c r="G3878" s="334" t="s">
        <v>44</v>
      </c>
      <c r="H3878" s="335"/>
      <c r="I3878" s="334" t="s">
        <v>45</v>
      </c>
      <c r="J3878" s="335"/>
      <c r="K3878" s="318" t="s">
        <v>46</v>
      </c>
      <c r="L3878" s="403"/>
      <c r="M3878" s="403"/>
      <c r="N3878" s="319"/>
      <c r="O3878" s="404" t="s">
        <v>47</v>
      </c>
      <c r="P3878" s="404"/>
      <c r="Q3878" s="404"/>
      <c r="R3878" s="346"/>
      <c r="T3878" s="14"/>
      <c r="U3878" s="14"/>
      <c r="V3878" s="14"/>
    </row>
    <row r="3879" spans="1:22" ht="31.5" customHeight="1" thickBot="1">
      <c r="A3879" s="313">
        <v>241</v>
      </c>
      <c r="B3879" s="15" t="s">
        <v>48</v>
      </c>
      <c r="C3879" s="11" t="s">
        <v>49</v>
      </c>
      <c r="D3879" s="313" t="s">
        <v>50</v>
      </c>
      <c r="E3879" s="313" t="s">
        <v>51</v>
      </c>
      <c r="F3879" s="315" t="s">
        <v>52</v>
      </c>
      <c r="G3879" s="16" t="s">
        <v>53</v>
      </c>
      <c r="H3879" s="17" t="s">
        <v>54</v>
      </c>
      <c r="I3879" s="18" t="s">
        <v>53</v>
      </c>
      <c r="J3879" s="17" t="s">
        <v>54</v>
      </c>
      <c r="K3879" s="317" t="s">
        <v>55</v>
      </c>
      <c r="L3879" s="318"/>
      <c r="M3879" s="320" t="s">
        <v>56</v>
      </c>
      <c r="N3879" s="317"/>
      <c r="O3879" s="321" t="s">
        <v>57</v>
      </c>
      <c r="P3879" s="321"/>
      <c r="Q3879" s="323" t="s">
        <v>58</v>
      </c>
      <c r="R3879" s="324"/>
      <c r="T3879" s="19"/>
      <c r="U3879" s="43"/>
      <c r="V3879" s="20"/>
    </row>
    <row r="3880" spans="1:22" ht="24" customHeight="1" thickBot="1">
      <c r="A3880" s="313"/>
      <c r="B3880" s="397" t="str">
        <f>IF('様式第６号(2)'!B533="","",'様式第６号(2)'!B533)</f>
        <v/>
      </c>
      <c r="C3880" s="21" t="s">
        <v>59</v>
      </c>
      <c r="D3880" s="313"/>
      <c r="E3880" s="313"/>
      <c r="F3880" s="315"/>
      <c r="G3880" s="348" t="s">
        <v>60</v>
      </c>
      <c r="H3880" s="399" t="s">
        <v>61</v>
      </c>
      <c r="I3880" s="400" t="s">
        <v>62</v>
      </c>
      <c r="J3880" s="384" t="s">
        <v>63</v>
      </c>
      <c r="K3880" s="319"/>
      <c r="L3880" s="318"/>
      <c r="M3880" s="320"/>
      <c r="N3880" s="317"/>
      <c r="O3880" s="322"/>
      <c r="P3880" s="322"/>
      <c r="Q3880" s="325"/>
      <c r="R3880" s="326"/>
    </row>
    <row r="3881" spans="1:22" ht="17.25" customHeight="1">
      <c r="A3881" s="313"/>
      <c r="B3881" s="398"/>
      <c r="C3881" s="340"/>
      <c r="D3881" s="313"/>
      <c r="E3881" s="313"/>
      <c r="F3881" s="315"/>
      <c r="G3881" s="349"/>
      <c r="H3881" s="385"/>
      <c r="I3881" s="401"/>
      <c r="J3881" s="385"/>
      <c r="K3881" s="388" t="str">
        <f>IFERROR((IF((I3892+J3892)&gt;12000*E3892,ROUNDUP(12000*E3892*I3892/(I3892+J3892),0),"")),"")</f>
        <v/>
      </c>
      <c r="L3881" s="388"/>
      <c r="M3881" s="391" t="str">
        <f>IFERROR((IF((I3892+J3892)&gt;12000*E3892,ROUNDUP(12000*E3892*J3892/(I3892+J3892),0),"")),"")</f>
        <v/>
      </c>
      <c r="N3881" s="392"/>
      <c r="O3881" s="351" t="str">
        <f>IF(AND(I3892="",K3881=""),"",MIN(I3892,K3881)+K3888)</f>
        <v/>
      </c>
      <c r="P3881" s="352"/>
      <c r="Q3881" s="355" t="str">
        <f>IF(AND(J3892="",M3881=""),"",MIN(J3892,M3881)+M3888)</f>
        <v/>
      </c>
      <c r="R3881" s="356"/>
    </row>
    <row r="3882" spans="1:22" ht="15.75" customHeight="1">
      <c r="A3882" s="313"/>
      <c r="B3882" s="398"/>
      <c r="C3882" s="341"/>
      <c r="D3882" s="313"/>
      <c r="E3882" s="313"/>
      <c r="F3882" s="315"/>
      <c r="G3882" s="349"/>
      <c r="H3882" s="385"/>
      <c r="I3882" s="401"/>
      <c r="J3882" s="385"/>
      <c r="K3882" s="389"/>
      <c r="L3882" s="389"/>
      <c r="M3882" s="393"/>
      <c r="N3882" s="394"/>
      <c r="O3882" s="353"/>
      <c r="P3882" s="353"/>
      <c r="Q3882" s="357"/>
      <c r="R3882" s="358"/>
    </row>
    <row r="3883" spans="1:22" ht="19.5" customHeight="1" thickBot="1">
      <c r="A3883" s="313"/>
      <c r="B3883" s="398"/>
      <c r="C3883" s="341"/>
      <c r="D3883" s="314"/>
      <c r="E3883" s="314"/>
      <c r="F3883" s="316"/>
      <c r="G3883" s="350"/>
      <c r="H3883" s="386"/>
      <c r="I3883" s="402"/>
      <c r="J3883" s="386"/>
      <c r="K3883" s="389"/>
      <c r="L3883" s="389"/>
      <c r="M3883" s="393"/>
      <c r="N3883" s="394"/>
      <c r="O3883" s="353"/>
      <c r="P3883" s="353"/>
      <c r="Q3883" s="357"/>
      <c r="R3883" s="358"/>
    </row>
    <row r="3884" spans="1:22" ht="45" customHeight="1">
      <c r="A3884" s="313"/>
      <c r="B3884" s="398"/>
      <c r="C3884" s="25" t="s">
        <v>66</v>
      </c>
      <c r="D3884" s="361" t="str">
        <f>IF('様式第６号(2)'!T533="","",'様式第６号(2)'!T533)</f>
        <v/>
      </c>
      <c r="E3884" s="361" t="str">
        <f>IF('様式第６号(3)'!W526="","",'様式第６号(3)'!W526)</f>
        <v/>
      </c>
      <c r="F3884" s="363" t="str">
        <f>IF(OR(D3884="",E3884=""),"",D3884+E3884)</f>
        <v/>
      </c>
      <c r="G3884" s="365" t="str">
        <f>IF(F3884&lt;=F3892,D3884,"")</f>
        <v/>
      </c>
      <c r="H3884" s="367" t="str">
        <f>IF(F3884&lt;=F3892,E3884,"")</f>
        <v/>
      </c>
      <c r="I3884" s="369" t="str">
        <f>IF('様式第６号(2)'!V533="","",'様式第６号(2)'!V533)</f>
        <v/>
      </c>
      <c r="J3884" s="371" t="str">
        <f>IF('様式第６号(3)'!P526="","",'様式第６号(3)'!P526)</f>
        <v/>
      </c>
      <c r="K3884" s="389"/>
      <c r="L3884" s="389"/>
      <c r="M3884" s="393"/>
      <c r="N3884" s="394"/>
      <c r="O3884" s="353"/>
      <c r="P3884" s="353"/>
      <c r="Q3884" s="357"/>
      <c r="R3884" s="358"/>
    </row>
    <row r="3885" spans="1:22" ht="19.5" customHeight="1" thickBot="1">
      <c r="A3885" s="313"/>
      <c r="B3885" s="398"/>
      <c r="C3885" s="340"/>
      <c r="D3885" s="362"/>
      <c r="E3885" s="362"/>
      <c r="F3885" s="364"/>
      <c r="G3885" s="366"/>
      <c r="H3885" s="368"/>
      <c r="I3885" s="370"/>
      <c r="J3885" s="372"/>
      <c r="K3885" s="390"/>
      <c r="L3885" s="390"/>
      <c r="M3885" s="395"/>
      <c r="N3885" s="396"/>
      <c r="O3885" s="354"/>
      <c r="P3885" s="354"/>
      <c r="Q3885" s="359"/>
      <c r="R3885" s="360"/>
    </row>
    <row r="3886" spans="1:22" ht="28.5" customHeight="1" thickBot="1">
      <c r="A3886" s="313"/>
      <c r="B3886" s="398"/>
      <c r="C3886" s="341"/>
      <c r="D3886" s="12" t="s">
        <v>11</v>
      </c>
      <c r="E3886" s="12" t="s">
        <v>12</v>
      </c>
      <c r="F3886" s="26" t="s">
        <v>13</v>
      </c>
      <c r="G3886" s="334" t="s">
        <v>67</v>
      </c>
      <c r="H3886" s="335"/>
      <c r="I3886" s="42" t="s">
        <v>68</v>
      </c>
      <c r="J3886" s="27" t="s">
        <v>69</v>
      </c>
      <c r="K3886" s="342" t="s">
        <v>70</v>
      </c>
      <c r="L3886" s="342"/>
      <c r="M3886" s="342"/>
      <c r="N3886" s="335"/>
    </row>
    <row r="3887" spans="1:22" ht="41.25" customHeight="1" thickBot="1">
      <c r="A3887" s="313"/>
      <c r="B3887" s="343" t="str">
        <f>IF('様式第６号(2)'!D533="","",'様式第６号(2)'!D533)</f>
        <v/>
      </c>
      <c r="C3887" s="341"/>
      <c r="D3887" s="313" t="s">
        <v>71</v>
      </c>
      <c r="E3887" s="313" t="s">
        <v>72</v>
      </c>
      <c r="F3887" s="315" t="s">
        <v>73</v>
      </c>
      <c r="G3887" s="42" t="s">
        <v>74</v>
      </c>
      <c r="H3887" s="27" t="s">
        <v>75</v>
      </c>
      <c r="I3887" s="42" t="s">
        <v>74</v>
      </c>
      <c r="J3887" s="27" t="s">
        <v>75</v>
      </c>
      <c r="K3887" s="345" t="s">
        <v>57</v>
      </c>
      <c r="L3887" s="346"/>
      <c r="M3887" s="347" t="s">
        <v>76</v>
      </c>
      <c r="N3887" s="346"/>
      <c r="O3887" s="28"/>
      <c r="P3887" s="4"/>
      <c r="Q3887" s="4"/>
      <c r="T3887" s="3"/>
      <c r="U3887" s="3"/>
      <c r="V3887" s="3"/>
    </row>
    <row r="3888" spans="1:22" ht="18.75" customHeight="1">
      <c r="A3888" s="313"/>
      <c r="B3888" s="343"/>
      <c r="C3888" s="29" t="s">
        <v>78</v>
      </c>
      <c r="D3888" s="313"/>
      <c r="E3888" s="313"/>
      <c r="F3888" s="315"/>
      <c r="G3888" s="348" t="s">
        <v>79</v>
      </c>
      <c r="H3888" s="384" t="s">
        <v>80</v>
      </c>
      <c r="I3888" s="387" t="str">
        <f>IF(E3892="","",MIN(G3884,G3892)+SUM(I3884))</f>
        <v/>
      </c>
      <c r="J3888" s="333" t="str">
        <f>IF(E3892="","",MIN(H3884,H3892)+SUM(J3884))</f>
        <v/>
      </c>
      <c r="K3888" s="373" t="str">
        <f>IF('様式第６号(2)'!AB533="","",'様式第６号(2)'!AB533)</f>
        <v/>
      </c>
      <c r="L3888" s="373"/>
      <c r="M3888" s="375" t="str">
        <f>IF('様式第６号(3)'!V526="","",'様式第６号(3)'!V526)</f>
        <v/>
      </c>
      <c r="N3888" s="376"/>
      <c r="P3888" s="4"/>
      <c r="Q3888" s="4"/>
      <c r="T3888" s="3"/>
      <c r="U3888" s="3"/>
      <c r="V3888" s="3"/>
    </row>
    <row r="3889" spans="1:22" ht="19.5" customHeight="1" thickBot="1">
      <c r="A3889" s="313"/>
      <c r="B3889" s="343"/>
      <c r="C3889" s="379" t="str">
        <f>IFERROR(C3885/C3881,"")</f>
        <v/>
      </c>
      <c r="D3889" s="313"/>
      <c r="E3889" s="313"/>
      <c r="F3889" s="315"/>
      <c r="G3889" s="349"/>
      <c r="H3889" s="385"/>
      <c r="I3889" s="328"/>
      <c r="J3889" s="330"/>
      <c r="K3889" s="373"/>
      <c r="L3889" s="373"/>
      <c r="M3889" s="375"/>
      <c r="N3889" s="376"/>
      <c r="P3889" s="4"/>
      <c r="Q3889" s="4"/>
      <c r="T3889" s="3"/>
      <c r="U3889" s="3"/>
      <c r="V3889" s="3"/>
    </row>
    <row r="3890" spans="1:22" ht="15.75" customHeight="1">
      <c r="A3890" s="313"/>
      <c r="B3890" s="343"/>
      <c r="C3890" s="380"/>
      <c r="D3890" s="313"/>
      <c r="E3890" s="313"/>
      <c r="F3890" s="315"/>
      <c r="G3890" s="349"/>
      <c r="H3890" s="385"/>
      <c r="I3890" s="30" t="s">
        <v>35</v>
      </c>
      <c r="J3890" s="31" t="s">
        <v>35</v>
      </c>
      <c r="K3890" s="373"/>
      <c r="L3890" s="373"/>
      <c r="M3890" s="375"/>
      <c r="N3890" s="376"/>
      <c r="P3890" s="4"/>
      <c r="Q3890" s="4"/>
      <c r="T3890" s="3"/>
      <c r="U3890" s="3"/>
      <c r="V3890" s="3"/>
    </row>
    <row r="3891" spans="1:22" ht="18.75" customHeight="1" thickBot="1">
      <c r="A3891" s="313"/>
      <c r="B3891" s="343"/>
      <c r="C3891" s="32" t="s">
        <v>82</v>
      </c>
      <c r="D3891" s="314"/>
      <c r="E3891" s="314"/>
      <c r="F3891" s="316"/>
      <c r="G3891" s="350"/>
      <c r="H3891" s="386"/>
      <c r="I3891" s="54">
        <f>'様式第６号(2)'!$I$18</f>
        <v>0</v>
      </c>
      <c r="J3891" s="55">
        <f>'様式第６号(3)'!$I$18</f>
        <v>0</v>
      </c>
      <c r="K3891" s="373"/>
      <c r="L3891" s="373"/>
      <c r="M3891" s="375"/>
      <c r="N3891" s="376"/>
      <c r="P3891" s="4"/>
      <c r="Q3891" s="4"/>
      <c r="T3891" s="3"/>
      <c r="U3891" s="3"/>
      <c r="V3891" s="3"/>
    </row>
    <row r="3892" spans="1:22" ht="45" customHeight="1">
      <c r="A3892" s="313"/>
      <c r="B3892" s="343"/>
      <c r="C3892" s="379" t="str">
        <f>IF(OR(C3881="",C3885=""),"",IF(AND(C3889&gt;=0.85,C3889&lt;=1.15),"○","×"))</f>
        <v/>
      </c>
      <c r="D3892" s="382" t="str">
        <f>IF(C3881="","",C3881)</f>
        <v/>
      </c>
      <c r="E3892" s="336"/>
      <c r="F3892" s="338" t="str">
        <f>IFERROR(D3892*E3892,"")</f>
        <v/>
      </c>
      <c r="G3892" s="327" t="str">
        <f>IF(F3892&lt;F3884,ROUNDUP(F3892*D3884/ F3884,0),"")</f>
        <v/>
      </c>
      <c r="H3892" s="329" t="str">
        <f>IF(F3892&lt;F3884,ROUNDUP(F3892*E3884/ F3884,0),"")</f>
        <v/>
      </c>
      <c r="I3892" s="331" t="str">
        <f>IFERROR(ROUNDUP(I3888*I3891,0),"")</f>
        <v/>
      </c>
      <c r="J3892" s="333" t="str">
        <f>IFERROR(ROUNDUP(J3888*J3891,0),"")</f>
        <v/>
      </c>
      <c r="K3892" s="373"/>
      <c r="L3892" s="373"/>
      <c r="M3892" s="375"/>
      <c r="N3892" s="376"/>
      <c r="P3892" s="4"/>
      <c r="Q3892" s="4"/>
      <c r="T3892" s="3"/>
      <c r="U3892" s="3"/>
      <c r="V3892" s="3"/>
    </row>
    <row r="3893" spans="1:22" ht="19.5" customHeight="1" thickBot="1">
      <c r="A3893" s="314"/>
      <c r="B3893" s="344"/>
      <c r="C3893" s="381"/>
      <c r="D3893" s="383"/>
      <c r="E3893" s="337"/>
      <c r="F3893" s="339"/>
      <c r="G3893" s="328"/>
      <c r="H3893" s="330"/>
      <c r="I3893" s="332"/>
      <c r="J3893" s="330"/>
      <c r="K3893" s="374"/>
      <c r="L3893" s="374"/>
      <c r="M3893" s="377"/>
      <c r="N3893" s="378"/>
      <c r="P3893" s="33"/>
      <c r="Q3893" s="34"/>
      <c r="R3893" s="34"/>
    </row>
    <row r="3894" spans="1:22" ht="24" customHeight="1" thickBot="1">
      <c r="A3894" s="10" t="s">
        <v>108</v>
      </c>
      <c r="B3894" s="11" t="s">
        <v>84</v>
      </c>
      <c r="C3894" s="12" t="s">
        <v>7</v>
      </c>
      <c r="D3894" s="12" t="s">
        <v>8</v>
      </c>
      <c r="E3894" s="12" t="s">
        <v>9</v>
      </c>
      <c r="F3894" s="13" t="s">
        <v>10</v>
      </c>
      <c r="G3894" s="334" t="s">
        <v>44</v>
      </c>
      <c r="H3894" s="335"/>
      <c r="I3894" s="334" t="s">
        <v>45</v>
      </c>
      <c r="J3894" s="335"/>
      <c r="K3894" s="318" t="s">
        <v>46</v>
      </c>
      <c r="L3894" s="403"/>
      <c r="M3894" s="403"/>
      <c r="N3894" s="319"/>
      <c r="O3894" s="404" t="s">
        <v>47</v>
      </c>
      <c r="P3894" s="404"/>
      <c r="Q3894" s="404"/>
      <c r="R3894" s="346"/>
      <c r="T3894" s="14"/>
      <c r="U3894" s="14"/>
      <c r="V3894" s="14"/>
    </row>
    <row r="3895" spans="1:22" ht="31.5" customHeight="1" thickBot="1">
      <c r="A3895" s="313">
        <v>242</v>
      </c>
      <c r="B3895" s="15" t="s">
        <v>48</v>
      </c>
      <c r="C3895" s="11" t="s">
        <v>49</v>
      </c>
      <c r="D3895" s="313" t="s">
        <v>50</v>
      </c>
      <c r="E3895" s="313" t="s">
        <v>51</v>
      </c>
      <c r="F3895" s="315" t="s">
        <v>52</v>
      </c>
      <c r="G3895" s="16" t="s">
        <v>53</v>
      </c>
      <c r="H3895" s="17" t="s">
        <v>54</v>
      </c>
      <c r="I3895" s="18" t="s">
        <v>53</v>
      </c>
      <c r="J3895" s="17" t="s">
        <v>54</v>
      </c>
      <c r="K3895" s="317" t="s">
        <v>55</v>
      </c>
      <c r="L3895" s="318"/>
      <c r="M3895" s="320" t="s">
        <v>56</v>
      </c>
      <c r="N3895" s="317"/>
      <c r="O3895" s="321" t="s">
        <v>57</v>
      </c>
      <c r="P3895" s="321"/>
      <c r="Q3895" s="323" t="s">
        <v>58</v>
      </c>
      <c r="R3895" s="324"/>
      <c r="T3895" s="19"/>
      <c r="U3895" s="43"/>
      <c r="V3895" s="20"/>
    </row>
    <row r="3896" spans="1:22" ht="24" customHeight="1" thickBot="1">
      <c r="A3896" s="313"/>
      <c r="B3896" s="397" t="str">
        <f>IF('様式第６号(2)'!B535="","",'様式第６号(2)'!B535)</f>
        <v/>
      </c>
      <c r="C3896" s="21" t="s">
        <v>59</v>
      </c>
      <c r="D3896" s="313"/>
      <c r="E3896" s="313"/>
      <c r="F3896" s="315"/>
      <c r="G3896" s="348" t="s">
        <v>60</v>
      </c>
      <c r="H3896" s="399" t="s">
        <v>61</v>
      </c>
      <c r="I3896" s="400" t="s">
        <v>62</v>
      </c>
      <c r="J3896" s="384" t="s">
        <v>63</v>
      </c>
      <c r="K3896" s="319"/>
      <c r="L3896" s="318"/>
      <c r="M3896" s="320"/>
      <c r="N3896" s="317"/>
      <c r="O3896" s="322"/>
      <c r="P3896" s="322"/>
      <c r="Q3896" s="325"/>
      <c r="R3896" s="326"/>
    </row>
    <row r="3897" spans="1:22" ht="17.25" customHeight="1">
      <c r="A3897" s="313"/>
      <c r="B3897" s="398"/>
      <c r="C3897" s="340"/>
      <c r="D3897" s="313"/>
      <c r="E3897" s="313"/>
      <c r="F3897" s="315"/>
      <c r="G3897" s="349"/>
      <c r="H3897" s="385"/>
      <c r="I3897" s="401"/>
      <c r="J3897" s="385"/>
      <c r="K3897" s="388" t="str">
        <f>IFERROR((IF((I3908+J3908)&gt;12000*E3908,ROUNDUP(12000*E3908*I3908/(I3908+J3908),0),"")),"")</f>
        <v/>
      </c>
      <c r="L3897" s="388"/>
      <c r="M3897" s="391" t="str">
        <f>IFERROR((IF((I3908+J3908)&gt;12000*E3908,ROUNDUP(12000*E3908*J3908/(I3908+J3908),0),"")),"")</f>
        <v/>
      </c>
      <c r="N3897" s="392"/>
      <c r="O3897" s="351" t="str">
        <f>IF(AND(I3908="",K3897=""),"",MIN(I3908,K3897)+K3904)</f>
        <v/>
      </c>
      <c r="P3897" s="352"/>
      <c r="Q3897" s="355" t="str">
        <f>IF(AND(J3908="",M3897=""),"",MIN(J3908,M3897)+M3904)</f>
        <v/>
      </c>
      <c r="R3897" s="356"/>
    </row>
    <row r="3898" spans="1:22" ht="15.75" customHeight="1">
      <c r="A3898" s="313"/>
      <c r="B3898" s="398"/>
      <c r="C3898" s="341"/>
      <c r="D3898" s="313"/>
      <c r="E3898" s="313"/>
      <c r="F3898" s="315"/>
      <c r="G3898" s="349"/>
      <c r="H3898" s="385"/>
      <c r="I3898" s="401"/>
      <c r="J3898" s="385"/>
      <c r="K3898" s="389"/>
      <c r="L3898" s="389"/>
      <c r="M3898" s="393"/>
      <c r="N3898" s="394"/>
      <c r="O3898" s="353"/>
      <c r="P3898" s="353"/>
      <c r="Q3898" s="357"/>
      <c r="R3898" s="358"/>
    </row>
    <row r="3899" spans="1:22" ht="19.5" customHeight="1" thickBot="1">
      <c r="A3899" s="313"/>
      <c r="B3899" s="398"/>
      <c r="C3899" s="341"/>
      <c r="D3899" s="314"/>
      <c r="E3899" s="314"/>
      <c r="F3899" s="316"/>
      <c r="G3899" s="350"/>
      <c r="H3899" s="386"/>
      <c r="I3899" s="402"/>
      <c r="J3899" s="386"/>
      <c r="K3899" s="389"/>
      <c r="L3899" s="389"/>
      <c r="M3899" s="393"/>
      <c r="N3899" s="394"/>
      <c r="O3899" s="353"/>
      <c r="P3899" s="353"/>
      <c r="Q3899" s="357"/>
      <c r="R3899" s="358"/>
    </row>
    <row r="3900" spans="1:22" ht="45" customHeight="1">
      <c r="A3900" s="313"/>
      <c r="B3900" s="398"/>
      <c r="C3900" s="25" t="s">
        <v>66</v>
      </c>
      <c r="D3900" s="361" t="str">
        <f>IF('様式第６号(2)'!T535="","",'様式第６号(2)'!T535)</f>
        <v/>
      </c>
      <c r="E3900" s="361" t="str">
        <f>IF('様式第６号(3)'!W528="","",'様式第６号(3)'!W528)</f>
        <v/>
      </c>
      <c r="F3900" s="363" t="str">
        <f>IF(OR(D3900="",E3900=""),"",D3900+E3900)</f>
        <v/>
      </c>
      <c r="G3900" s="365" t="str">
        <f>IF(F3900&lt;=F3908,D3900,"")</f>
        <v/>
      </c>
      <c r="H3900" s="367" t="str">
        <f>IF(F3900&lt;=F3908,E3900,"")</f>
        <v/>
      </c>
      <c r="I3900" s="369" t="str">
        <f>IF('様式第６号(2)'!V535="","",'様式第６号(2)'!V535)</f>
        <v/>
      </c>
      <c r="J3900" s="371" t="str">
        <f>IF('様式第６号(3)'!P528="","",'様式第６号(3)'!P528)</f>
        <v/>
      </c>
      <c r="K3900" s="389"/>
      <c r="L3900" s="389"/>
      <c r="M3900" s="393"/>
      <c r="N3900" s="394"/>
      <c r="O3900" s="353"/>
      <c r="P3900" s="353"/>
      <c r="Q3900" s="357"/>
      <c r="R3900" s="358"/>
    </row>
    <row r="3901" spans="1:22" ht="19.5" customHeight="1" thickBot="1">
      <c r="A3901" s="313"/>
      <c r="B3901" s="398"/>
      <c r="C3901" s="340"/>
      <c r="D3901" s="362"/>
      <c r="E3901" s="362"/>
      <c r="F3901" s="364"/>
      <c r="G3901" s="366"/>
      <c r="H3901" s="368"/>
      <c r="I3901" s="370"/>
      <c r="J3901" s="372"/>
      <c r="K3901" s="390"/>
      <c r="L3901" s="390"/>
      <c r="M3901" s="395"/>
      <c r="N3901" s="396"/>
      <c r="O3901" s="354"/>
      <c r="P3901" s="354"/>
      <c r="Q3901" s="359"/>
      <c r="R3901" s="360"/>
    </row>
    <row r="3902" spans="1:22" ht="28.5" customHeight="1" thickBot="1">
      <c r="A3902" s="313"/>
      <c r="B3902" s="398"/>
      <c r="C3902" s="341"/>
      <c r="D3902" s="12" t="s">
        <v>11</v>
      </c>
      <c r="E3902" s="12" t="s">
        <v>12</v>
      </c>
      <c r="F3902" s="26" t="s">
        <v>13</v>
      </c>
      <c r="G3902" s="334" t="s">
        <v>67</v>
      </c>
      <c r="H3902" s="335"/>
      <c r="I3902" s="42" t="s">
        <v>68</v>
      </c>
      <c r="J3902" s="27" t="s">
        <v>69</v>
      </c>
      <c r="K3902" s="342" t="s">
        <v>70</v>
      </c>
      <c r="L3902" s="342"/>
      <c r="M3902" s="342"/>
      <c r="N3902" s="335"/>
    </row>
    <row r="3903" spans="1:22" ht="41.25" customHeight="1" thickBot="1">
      <c r="A3903" s="313"/>
      <c r="B3903" s="343" t="str">
        <f>IF('様式第６号(2)'!D535="","",'様式第６号(2)'!D535)</f>
        <v/>
      </c>
      <c r="C3903" s="341"/>
      <c r="D3903" s="313" t="s">
        <v>71</v>
      </c>
      <c r="E3903" s="313" t="s">
        <v>72</v>
      </c>
      <c r="F3903" s="315" t="s">
        <v>73</v>
      </c>
      <c r="G3903" s="42" t="s">
        <v>74</v>
      </c>
      <c r="H3903" s="27" t="s">
        <v>75</v>
      </c>
      <c r="I3903" s="42" t="s">
        <v>74</v>
      </c>
      <c r="J3903" s="27" t="s">
        <v>75</v>
      </c>
      <c r="K3903" s="345" t="s">
        <v>57</v>
      </c>
      <c r="L3903" s="346"/>
      <c r="M3903" s="347" t="s">
        <v>76</v>
      </c>
      <c r="N3903" s="346"/>
      <c r="O3903" s="28"/>
      <c r="P3903" s="4"/>
      <c r="Q3903" s="4"/>
    </row>
    <row r="3904" spans="1:22" ht="18.75" customHeight="1">
      <c r="A3904" s="313"/>
      <c r="B3904" s="343"/>
      <c r="C3904" s="29" t="s">
        <v>78</v>
      </c>
      <c r="D3904" s="313"/>
      <c r="E3904" s="313"/>
      <c r="F3904" s="315"/>
      <c r="G3904" s="348" t="s">
        <v>79</v>
      </c>
      <c r="H3904" s="384" t="s">
        <v>80</v>
      </c>
      <c r="I3904" s="387" t="str">
        <f>IF(E3908="","",MIN(G3900,G3908)+SUM(I3900))</f>
        <v/>
      </c>
      <c r="J3904" s="333" t="str">
        <f>IF(E3908="","",MIN(H3900,H3908)+SUM(J3900))</f>
        <v/>
      </c>
      <c r="K3904" s="373" t="str">
        <f>IF('様式第６号(2)'!AB535="","",'様式第６号(2)'!AB535)</f>
        <v/>
      </c>
      <c r="L3904" s="373"/>
      <c r="M3904" s="375" t="str">
        <f>IF('様式第６号(3)'!V528="","",'様式第６号(3)'!V528)</f>
        <v/>
      </c>
      <c r="N3904" s="376"/>
      <c r="P3904" s="4"/>
      <c r="Q3904" s="4"/>
    </row>
    <row r="3905" spans="1:22" ht="19.5" customHeight="1" thickBot="1">
      <c r="A3905" s="313"/>
      <c r="B3905" s="343"/>
      <c r="C3905" s="379" t="str">
        <f>IFERROR(C3901/C3897,"")</f>
        <v/>
      </c>
      <c r="D3905" s="313"/>
      <c r="E3905" s="313"/>
      <c r="F3905" s="315"/>
      <c r="G3905" s="349"/>
      <c r="H3905" s="385"/>
      <c r="I3905" s="328"/>
      <c r="J3905" s="330"/>
      <c r="K3905" s="373"/>
      <c r="L3905" s="373"/>
      <c r="M3905" s="375"/>
      <c r="N3905" s="376"/>
      <c r="P3905" s="4"/>
      <c r="Q3905" s="4"/>
    </row>
    <row r="3906" spans="1:22" ht="15.75" customHeight="1">
      <c r="A3906" s="313"/>
      <c r="B3906" s="343"/>
      <c r="C3906" s="380"/>
      <c r="D3906" s="313"/>
      <c r="E3906" s="313"/>
      <c r="F3906" s="315"/>
      <c r="G3906" s="349"/>
      <c r="H3906" s="385"/>
      <c r="I3906" s="30" t="s">
        <v>35</v>
      </c>
      <c r="J3906" s="31" t="s">
        <v>35</v>
      </c>
      <c r="K3906" s="373"/>
      <c r="L3906" s="373"/>
      <c r="M3906" s="375"/>
      <c r="N3906" s="376"/>
      <c r="P3906" s="4"/>
      <c r="Q3906" s="4"/>
    </row>
    <row r="3907" spans="1:22" ht="18.75" customHeight="1" thickBot="1">
      <c r="A3907" s="313"/>
      <c r="B3907" s="343"/>
      <c r="C3907" s="32" t="s">
        <v>82</v>
      </c>
      <c r="D3907" s="314"/>
      <c r="E3907" s="314"/>
      <c r="F3907" s="316"/>
      <c r="G3907" s="350"/>
      <c r="H3907" s="386"/>
      <c r="I3907" s="54">
        <f>'様式第６号(2)'!$I$18</f>
        <v>0</v>
      </c>
      <c r="J3907" s="55">
        <f>'様式第６号(3)'!$I$18</f>
        <v>0</v>
      </c>
      <c r="K3907" s="373"/>
      <c r="L3907" s="373"/>
      <c r="M3907" s="375"/>
      <c r="N3907" s="376"/>
      <c r="P3907" s="4"/>
      <c r="Q3907" s="4"/>
    </row>
    <row r="3908" spans="1:22" ht="45" customHeight="1">
      <c r="A3908" s="313"/>
      <c r="B3908" s="343"/>
      <c r="C3908" s="379" t="str">
        <f>IF(OR(C3897="",C3901=""),"",IF(AND(C3905&gt;=0.85,C3905&lt;=1.15),"○","×"))</f>
        <v/>
      </c>
      <c r="D3908" s="382" t="str">
        <f>IF(C3897="","",C3897)</f>
        <v/>
      </c>
      <c r="E3908" s="336"/>
      <c r="F3908" s="338" t="str">
        <f>IFERROR(D3908*E3908,"")</f>
        <v/>
      </c>
      <c r="G3908" s="327" t="str">
        <f>IF(F3908&lt;F3900,ROUNDUP(F3908*D3900/ F3900,0),"")</f>
        <v/>
      </c>
      <c r="H3908" s="329" t="str">
        <f>IF(F3908&lt;F3900,ROUNDUP(F3908*E3900/ F3900,0),"")</f>
        <v/>
      </c>
      <c r="I3908" s="331" t="str">
        <f>IFERROR(ROUNDUP(I3904*I3907,0),"")</f>
        <v/>
      </c>
      <c r="J3908" s="333" t="str">
        <f>IFERROR(ROUNDUP(J3904*J3907,0),"")</f>
        <v/>
      </c>
      <c r="K3908" s="373"/>
      <c r="L3908" s="373"/>
      <c r="M3908" s="375"/>
      <c r="N3908" s="376"/>
      <c r="P3908" s="4"/>
      <c r="Q3908" s="4"/>
    </row>
    <row r="3909" spans="1:22" ht="19.5" customHeight="1" thickBot="1">
      <c r="A3909" s="314"/>
      <c r="B3909" s="344"/>
      <c r="C3909" s="381"/>
      <c r="D3909" s="383"/>
      <c r="E3909" s="337"/>
      <c r="F3909" s="339"/>
      <c r="G3909" s="328"/>
      <c r="H3909" s="330"/>
      <c r="I3909" s="332"/>
      <c r="J3909" s="330"/>
      <c r="K3909" s="374"/>
      <c r="L3909" s="374"/>
      <c r="M3909" s="377"/>
      <c r="N3909" s="378"/>
      <c r="P3909" s="33"/>
      <c r="Q3909" s="34"/>
      <c r="R3909" s="34"/>
    </row>
    <row r="3910" spans="1:22" ht="24" customHeight="1" thickBot="1">
      <c r="A3910" s="10" t="s">
        <v>108</v>
      </c>
      <c r="B3910" s="11" t="s">
        <v>84</v>
      </c>
      <c r="C3910" s="12" t="s">
        <v>7</v>
      </c>
      <c r="D3910" s="12" t="s">
        <v>8</v>
      </c>
      <c r="E3910" s="12" t="s">
        <v>9</v>
      </c>
      <c r="F3910" s="13" t="s">
        <v>10</v>
      </c>
      <c r="G3910" s="334" t="s">
        <v>44</v>
      </c>
      <c r="H3910" s="335"/>
      <c r="I3910" s="334" t="s">
        <v>45</v>
      </c>
      <c r="J3910" s="335"/>
      <c r="K3910" s="318" t="s">
        <v>46</v>
      </c>
      <c r="L3910" s="403"/>
      <c r="M3910" s="403"/>
      <c r="N3910" s="319"/>
      <c r="O3910" s="404" t="s">
        <v>47</v>
      </c>
      <c r="P3910" s="404"/>
      <c r="Q3910" s="404"/>
      <c r="R3910" s="346"/>
      <c r="T3910" s="14"/>
      <c r="U3910" s="14"/>
      <c r="V3910" s="14"/>
    </row>
    <row r="3911" spans="1:22" ht="31.5" customHeight="1" thickBot="1">
      <c r="A3911" s="313">
        <v>243</v>
      </c>
      <c r="B3911" s="15" t="s">
        <v>48</v>
      </c>
      <c r="C3911" s="11" t="s">
        <v>49</v>
      </c>
      <c r="D3911" s="313" t="s">
        <v>50</v>
      </c>
      <c r="E3911" s="313" t="s">
        <v>51</v>
      </c>
      <c r="F3911" s="315" t="s">
        <v>52</v>
      </c>
      <c r="G3911" s="16" t="s">
        <v>53</v>
      </c>
      <c r="H3911" s="17" t="s">
        <v>54</v>
      </c>
      <c r="I3911" s="18" t="s">
        <v>53</v>
      </c>
      <c r="J3911" s="17" t="s">
        <v>54</v>
      </c>
      <c r="K3911" s="317" t="s">
        <v>55</v>
      </c>
      <c r="L3911" s="318"/>
      <c r="M3911" s="320" t="s">
        <v>56</v>
      </c>
      <c r="N3911" s="317"/>
      <c r="O3911" s="321" t="s">
        <v>57</v>
      </c>
      <c r="P3911" s="321"/>
      <c r="Q3911" s="323" t="s">
        <v>58</v>
      </c>
      <c r="R3911" s="324"/>
      <c r="T3911" s="19"/>
      <c r="U3911" s="43"/>
      <c r="V3911" s="20"/>
    </row>
    <row r="3912" spans="1:22" ht="24" customHeight="1" thickBot="1">
      <c r="A3912" s="313"/>
      <c r="B3912" s="397" t="str">
        <f>IF('様式第６号(2)'!B537="","",'様式第６号(2)'!B537)</f>
        <v/>
      </c>
      <c r="C3912" s="21" t="s">
        <v>59</v>
      </c>
      <c r="D3912" s="313"/>
      <c r="E3912" s="313"/>
      <c r="F3912" s="315"/>
      <c r="G3912" s="348" t="s">
        <v>60</v>
      </c>
      <c r="H3912" s="399" t="s">
        <v>61</v>
      </c>
      <c r="I3912" s="400" t="s">
        <v>62</v>
      </c>
      <c r="J3912" s="384" t="s">
        <v>63</v>
      </c>
      <c r="K3912" s="319"/>
      <c r="L3912" s="318"/>
      <c r="M3912" s="320"/>
      <c r="N3912" s="317"/>
      <c r="O3912" s="322"/>
      <c r="P3912" s="322"/>
      <c r="Q3912" s="325"/>
      <c r="R3912" s="326"/>
    </row>
    <row r="3913" spans="1:22" ht="17.25" customHeight="1">
      <c r="A3913" s="313"/>
      <c r="B3913" s="398"/>
      <c r="C3913" s="340"/>
      <c r="D3913" s="313"/>
      <c r="E3913" s="313"/>
      <c r="F3913" s="315"/>
      <c r="G3913" s="349"/>
      <c r="H3913" s="385"/>
      <c r="I3913" s="401"/>
      <c r="J3913" s="385"/>
      <c r="K3913" s="388" t="str">
        <f>IFERROR((IF((I3924+J3924)&gt;12000*E3924,ROUNDUP(12000*E3924*I3924/(I3924+J3924),0),"")),"")</f>
        <v/>
      </c>
      <c r="L3913" s="388"/>
      <c r="M3913" s="391" t="str">
        <f>IFERROR((IF((I3924+J3924)&gt;12000*E3924,ROUNDUP(12000*E3924*J3924/(I3924+J3924),0),"")),"")</f>
        <v/>
      </c>
      <c r="N3913" s="392"/>
      <c r="O3913" s="351" t="str">
        <f>IF(AND(I3924="",K3913=""),"",MIN(I3924,K3913)+K3920)</f>
        <v/>
      </c>
      <c r="P3913" s="352"/>
      <c r="Q3913" s="355" t="str">
        <f>IF(AND(J3924="",M3913=""),"",MIN(J3924,M3913)+M3920)</f>
        <v/>
      </c>
      <c r="R3913" s="356"/>
    </row>
    <row r="3914" spans="1:22" ht="15.75" customHeight="1">
      <c r="A3914" s="313"/>
      <c r="B3914" s="398"/>
      <c r="C3914" s="341"/>
      <c r="D3914" s="313"/>
      <c r="E3914" s="313"/>
      <c r="F3914" s="315"/>
      <c r="G3914" s="349"/>
      <c r="H3914" s="385"/>
      <c r="I3914" s="401"/>
      <c r="J3914" s="385"/>
      <c r="K3914" s="389"/>
      <c r="L3914" s="389"/>
      <c r="M3914" s="393"/>
      <c r="N3914" s="394"/>
      <c r="O3914" s="353"/>
      <c r="P3914" s="353"/>
      <c r="Q3914" s="357"/>
      <c r="R3914" s="358"/>
    </row>
    <row r="3915" spans="1:22" ht="19.5" customHeight="1" thickBot="1">
      <c r="A3915" s="313"/>
      <c r="B3915" s="398"/>
      <c r="C3915" s="341"/>
      <c r="D3915" s="314"/>
      <c r="E3915" s="314"/>
      <c r="F3915" s="316"/>
      <c r="G3915" s="350"/>
      <c r="H3915" s="386"/>
      <c r="I3915" s="402"/>
      <c r="J3915" s="386"/>
      <c r="K3915" s="389"/>
      <c r="L3915" s="389"/>
      <c r="M3915" s="393"/>
      <c r="N3915" s="394"/>
      <c r="O3915" s="353"/>
      <c r="P3915" s="353"/>
      <c r="Q3915" s="357"/>
      <c r="R3915" s="358"/>
    </row>
    <row r="3916" spans="1:22" ht="45" customHeight="1">
      <c r="A3916" s="313"/>
      <c r="B3916" s="398"/>
      <c r="C3916" s="25" t="s">
        <v>66</v>
      </c>
      <c r="D3916" s="361" t="str">
        <f>IF('様式第６号(2)'!T537="","",'様式第６号(2)'!T537)</f>
        <v/>
      </c>
      <c r="E3916" s="361" t="str">
        <f>IF('様式第６号(3)'!W530="","",'様式第６号(3)'!W530)</f>
        <v/>
      </c>
      <c r="F3916" s="363" t="str">
        <f>IF(OR(D3916="",E3916=""),"",D3916+E3916)</f>
        <v/>
      </c>
      <c r="G3916" s="365" t="str">
        <f>IF(F3916&lt;=F3924,D3916,"")</f>
        <v/>
      </c>
      <c r="H3916" s="367" t="str">
        <f>IF(F3916&lt;=F3924,E3916,"")</f>
        <v/>
      </c>
      <c r="I3916" s="369" t="str">
        <f>IF('様式第６号(2)'!V537="","",'様式第６号(2)'!V537)</f>
        <v/>
      </c>
      <c r="J3916" s="371" t="str">
        <f>IF('様式第６号(3)'!P530="","",'様式第６号(3)'!P530)</f>
        <v/>
      </c>
      <c r="K3916" s="389"/>
      <c r="L3916" s="389"/>
      <c r="M3916" s="393"/>
      <c r="N3916" s="394"/>
      <c r="O3916" s="353"/>
      <c r="P3916" s="353"/>
      <c r="Q3916" s="357"/>
      <c r="R3916" s="358"/>
    </row>
    <row r="3917" spans="1:22" ht="19.5" customHeight="1" thickBot="1">
      <c r="A3917" s="313"/>
      <c r="B3917" s="398"/>
      <c r="C3917" s="340"/>
      <c r="D3917" s="362"/>
      <c r="E3917" s="362"/>
      <c r="F3917" s="364"/>
      <c r="G3917" s="366"/>
      <c r="H3917" s="368"/>
      <c r="I3917" s="370"/>
      <c r="J3917" s="372"/>
      <c r="K3917" s="390"/>
      <c r="L3917" s="390"/>
      <c r="M3917" s="395"/>
      <c r="N3917" s="396"/>
      <c r="O3917" s="354"/>
      <c r="P3917" s="354"/>
      <c r="Q3917" s="359"/>
      <c r="R3917" s="360"/>
    </row>
    <row r="3918" spans="1:22" ht="28.5" customHeight="1" thickBot="1">
      <c r="A3918" s="313"/>
      <c r="B3918" s="398"/>
      <c r="C3918" s="341"/>
      <c r="D3918" s="12" t="s">
        <v>11</v>
      </c>
      <c r="E3918" s="12" t="s">
        <v>12</v>
      </c>
      <c r="F3918" s="26" t="s">
        <v>13</v>
      </c>
      <c r="G3918" s="334" t="s">
        <v>67</v>
      </c>
      <c r="H3918" s="335"/>
      <c r="I3918" s="42" t="s">
        <v>68</v>
      </c>
      <c r="J3918" s="27" t="s">
        <v>69</v>
      </c>
      <c r="K3918" s="342" t="s">
        <v>70</v>
      </c>
      <c r="L3918" s="342"/>
      <c r="M3918" s="342"/>
      <c r="N3918" s="335"/>
    </row>
    <row r="3919" spans="1:22" ht="41.25" customHeight="1" thickBot="1">
      <c r="A3919" s="313"/>
      <c r="B3919" s="343" t="str">
        <f>IF('様式第６号(2)'!D537="","",'様式第６号(2)'!D537)</f>
        <v/>
      </c>
      <c r="C3919" s="341"/>
      <c r="D3919" s="313" t="s">
        <v>71</v>
      </c>
      <c r="E3919" s="313" t="s">
        <v>72</v>
      </c>
      <c r="F3919" s="315" t="s">
        <v>73</v>
      </c>
      <c r="G3919" s="42" t="s">
        <v>74</v>
      </c>
      <c r="H3919" s="27" t="s">
        <v>75</v>
      </c>
      <c r="I3919" s="42" t="s">
        <v>74</v>
      </c>
      <c r="J3919" s="27" t="s">
        <v>75</v>
      </c>
      <c r="K3919" s="345" t="s">
        <v>57</v>
      </c>
      <c r="L3919" s="346"/>
      <c r="M3919" s="347" t="s">
        <v>76</v>
      </c>
      <c r="N3919" s="346"/>
      <c r="O3919" s="28"/>
      <c r="P3919" s="4"/>
      <c r="Q3919" s="4"/>
    </row>
    <row r="3920" spans="1:22" ht="18.75" customHeight="1">
      <c r="A3920" s="313"/>
      <c r="B3920" s="343"/>
      <c r="C3920" s="29" t="s">
        <v>78</v>
      </c>
      <c r="D3920" s="313"/>
      <c r="E3920" s="313"/>
      <c r="F3920" s="315"/>
      <c r="G3920" s="348" t="s">
        <v>79</v>
      </c>
      <c r="H3920" s="384" t="s">
        <v>80</v>
      </c>
      <c r="I3920" s="387" t="str">
        <f>IF(E3924="","",MIN(G3916,G3924)+SUM(I3916))</f>
        <v/>
      </c>
      <c r="J3920" s="333" t="str">
        <f>IF(E3924="","",MIN(H3916,H3924)+SUM(J3916))</f>
        <v/>
      </c>
      <c r="K3920" s="373" t="str">
        <f>IF('様式第６号(2)'!AB537="","",'様式第６号(2)'!AB537)</f>
        <v/>
      </c>
      <c r="L3920" s="373"/>
      <c r="M3920" s="375" t="str">
        <f>IF('様式第６号(3)'!V530="","",'様式第６号(3)'!V530)</f>
        <v/>
      </c>
      <c r="N3920" s="376"/>
      <c r="P3920" s="4"/>
      <c r="Q3920" s="4"/>
    </row>
    <row r="3921" spans="1:22" ht="19.5" customHeight="1" thickBot="1">
      <c r="A3921" s="313"/>
      <c r="B3921" s="343"/>
      <c r="C3921" s="379" t="str">
        <f>IFERROR(C3917/C3913,"")</f>
        <v/>
      </c>
      <c r="D3921" s="313"/>
      <c r="E3921" s="313"/>
      <c r="F3921" s="315"/>
      <c r="G3921" s="349"/>
      <c r="H3921" s="385"/>
      <c r="I3921" s="328"/>
      <c r="J3921" s="330"/>
      <c r="K3921" s="373"/>
      <c r="L3921" s="373"/>
      <c r="M3921" s="375"/>
      <c r="N3921" s="376"/>
      <c r="P3921" s="4"/>
      <c r="Q3921" s="4"/>
    </row>
    <row r="3922" spans="1:22" ht="15.75" customHeight="1">
      <c r="A3922" s="313"/>
      <c r="B3922" s="343"/>
      <c r="C3922" s="380"/>
      <c r="D3922" s="313"/>
      <c r="E3922" s="313"/>
      <c r="F3922" s="315"/>
      <c r="G3922" s="349"/>
      <c r="H3922" s="385"/>
      <c r="I3922" s="30" t="s">
        <v>35</v>
      </c>
      <c r="J3922" s="31" t="s">
        <v>35</v>
      </c>
      <c r="K3922" s="373"/>
      <c r="L3922" s="373"/>
      <c r="M3922" s="375"/>
      <c r="N3922" s="376"/>
      <c r="P3922" s="4"/>
      <c r="Q3922" s="4"/>
    </row>
    <row r="3923" spans="1:22" ht="18.75" customHeight="1" thickBot="1">
      <c r="A3923" s="313"/>
      <c r="B3923" s="343"/>
      <c r="C3923" s="32" t="s">
        <v>82</v>
      </c>
      <c r="D3923" s="314"/>
      <c r="E3923" s="314"/>
      <c r="F3923" s="316"/>
      <c r="G3923" s="350"/>
      <c r="H3923" s="386"/>
      <c r="I3923" s="54">
        <f>'様式第６号(2)'!$I$18</f>
        <v>0</v>
      </c>
      <c r="J3923" s="55">
        <f>'様式第６号(3)'!$I$18</f>
        <v>0</v>
      </c>
      <c r="K3923" s="373"/>
      <c r="L3923" s="373"/>
      <c r="M3923" s="375"/>
      <c r="N3923" s="376"/>
      <c r="P3923" s="4"/>
      <c r="Q3923" s="4"/>
    </row>
    <row r="3924" spans="1:22" ht="45" customHeight="1">
      <c r="A3924" s="313"/>
      <c r="B3924" s="343"/>
      <c r="C3924" s="379" t="str">
        <f>IF(OR(C3913="",C3917=""),"",IF(AND(C3921&gt;=0.85,C3921&lt;=1.15),"○","×"))</f>
        <v/>
      </c>
      <c r="D3924" s="382" t="str">
        <f>IF(C3913="","",C3913)</f>
        <v/>
      </c>
      <c r="E3924" s="336"/>
      <c r="F3924" s="338" t="str">
        <f>IFERROR(D3924*E3924,"")</f>
        <v/>
      </c>
      <c r="G3924" s="327" t="str">
        <f>IF(F3924&lt;F3916,ROUNDUP(F3924*D3916/ F3916,0),"")</f>
        <v/>
      </c>
      <c r="H3924" s="329" t="str">
        <f>IF(F3924&lt;F3916,ROUNDUP(F3924*E3916/ F3916,0),"")</f>
        <v/>
      </c>
      <c r="I3924" s="331" t="str">
        <f>IFERROR(ROUNDUP(I3920*I3923,0),"")</f>
        <v/>
      </c>
      <c r="J3924" s="333" t="str">
        <f>IFERROR(ROUNDUP(J3920*J3923,0),"")</f>
        <v/>
      </c>
      <c r="K3924" s="373"/>
      <c r="L3924" s="373"/>
      <c r="M3924" s="375"/>
      <c r="N3924" s="376"/>
      <c r="P3924" s="4"/>
      <c r="Q3924" s="4"/>
    </row>
    <row r="3925" spans="1:22" ht="19.5" customHeight="1" thickBot="1">
      <c r="A3925" s="314"/>
      <c r="B3925" s="344"/>
      <c r="C3925" s="381"/>
      <c r="D3925" s="383"/>
      <c r="E3925" s="337"/>
      <c r="F3925" s="339"/>
      <c r="G3925" s="328"/>
      <c r="H3925" s="330"/>
      <c r="I3925" s="332"/>
      <c r="J3925" s="330"/>
      <c r="K3925" s="374"/>
      <c r="L3925" s="374"/>
      <c r="M3925" s="377"/>
      <c r="N3925" s="378"/>
      <c r="P3925" s="33"/>
      <c r="Q3925" s="34"/>
      <c r="R3925" s="34"/>
    </row>
    <row r="3926" spans="1:22" ht="24" customHeight="1" thickBot="1">
      <c r="A3926" s="10" t="s">
        <v>108</v>
      </c>
      <c r="B3926" s="11" t="s">
        <v>84</v>
      </c>
      <c r="C3926" s="12" t="s">
        <v>7</v>
      </c>
      <c r="D3926" s="12" t="s">
        <v>8</v>
      </c>
      <c r="E3926" s="12" t="s">
        <v>9</v>
      </c>
      <c r="F3926" s="13" t="s">
        <v>10</v>
      </c>
      <c r="G3926" s="334" t="s">
        <v>44</v>
      </c>
      <c r="H3926" s="335"/>
      <c r="I3926" s="334" t="s">
        <v>45</v>
      </c>
      <c r="J3926" s="335"/>
      <c r="K3926" s="318" t="s">
        <v>46</v>
      </c>
      <c r="L3926" s="403"/>
      <c r="M3926" s="403"/>
      <c r="N3926" s="319"/>
      <c r="O3926" s="404" t="s">
        <v>47</v>
      </c>
      <c r="P3926" s="404"/>
      <c r="Q3926" s="404"/>
      <c r="R3926" s="346"/>
      <c r="T3926" s="14"/>
      <c r="U3926" s="14"/>
      <c r="V3926" s="14"/>
    </row>
    <row r="3927" spans="1:22" ht="31.5" customHeight="1" thickBot="1">
      <c r="A3927" s="313">
        <v>244</v>
      </c>
      <c r="B3927" s="15" t="s">
        <v>48</v>
      </c>
      <c r="C3927" s="11" t="s">
        <v>49</v>
      </c>
      <c r="D3927" s="313" t="s">
        <v>50</v>
      </c>
      <c r="E3927" s="313" t="s">
        <v>51</v>
      </c>
      <c r="F3927" s="315" t="s">
        <v>52</v>
      </c>
      <c r="G3927" s="16" t="s">
        <v>53</v>
      </c>
      <c r="H3927" s="17" t="s">
        <v>54</v>
      </c>
      <c r="I3927" s="18" t="s">
        <v>53</v>
      </c>
      <c r="J3927" s="17" t="s">
        <v>54</v>
      </c>
      <c r="K3927" s="317" t="s">
        <v>55</v>
      </c>
      <c r="L3927" s="318"/>
      <c r="M3927" s="320" t="s">
        <v>56</v>
      </c>
      <c r="N3927" s="317"/>
      <c r="O3927" s="321" t="s">
        <v>57</v>
      </c>
      <c r="P3927" s="321"/>
      <c r="Q3927" s="323" t="s">
        <v>58</v>
      </c>
      <c r="R3927" s="324"/>
      <c r="T3927" s="19"/>
      <c r="U3927" s="43"/>
      <c r="V3927" s="20"/>
    </row>
    <row r="3928" spans="1:22" ht="24" customHeight="1" thickBot="1">
      <c r="A3928" s="313"/>
      <c r="B3928" s="397" t="str">
        <f>IF('様式第６号(2)'!B539="","",'様式第６号(2)'!B539)</f>
        <v/>
      </c>
      <c r="C3928" s="21" t="s">
        <v>59</v>
      </c>
      <c r="D3928" s="313"/>
      <c r="E3928" s="313"/>
      <c r="F3928" s="315"/>
      <c r="G3928" s="348" t="s">
        <v>60</v>
      </c>
      <c r="H3928" s="399" t="s">
        <v>61</v>
      </c>
      <c r="I3928" s="400" t="s">
        <v>62</v>
      </c>
      <c r="J3928" s="384" t="s">
        <v>63</v>
      </c>
      <c r="K3928" s="319"/>
      <c r="L3928" s="318"/>
      <c r="M3928" s="320"/>
      <c r="N3928" s="317"/>
      <c r="O3928" s="322"/>
      <c r="P3928" s="322"/>
      <c r="Q3928" s="325"/>
      <c r="R3928" s="326"/>
    </row>
    <row r="3929" spans="1:22" ht="17.25" customHeight="1">
      <c r="A3929" s="313"/>
      <c r="B3929" s="398"/>
      <c r="C3929" s="340"/>
      <c r="D3929" s="313"/>
      <c r="E3929" s="313"/>
      <c r="F3929" s="315"/>
      <c r="G3929" s="349"/>
      <c r="H3929" s="385"/>
      <c r="I3929" s="401"/>
      <c r="J3929" s="385"/>
      <c r="K3929" s="388" t="str">
        <f>IFERROR((IF((I3940+J3940)&gt;12000*E3940,ROUNDUP(12000*E3940*I3940/(I3940+J3940),0),"")),"")</f>
        <v/>
      </c>
      <c r="L3929" s="388"/>
      <c r="M3929" s="391" t="str">
        <f>IFERROR((IF((I3940+J3940)&gt;12000*E3940,ROUNDUP(12000*E3940*J3940/(I3940+J3940),0),"")),"")</f>
        <v/>
      </c>
      <c r="N3929" s="392"/>
      <c r="O3929" s="351" t="str">
        <f>IF(AND(I3940="",K3929=""),"",MIN(I3940,K3929)+K3936)</f>
        <v/>
      </c>
      <c r="P3929" s="352"/>
      <c r="Q3929" s="355" t="str">
        <f>IF(AND(J3940="",M3929=""),"",MIN(J3940,M3929)+M3936)</f>
        <v/>
      </c>
      <c r="R3929" s="356"/>
    </row>
    <row r="3930" spans="1:22" ht="15.75" customHeight="1">
      <c r="A3930" s="313"/>
      <c r="B3930" s="398"/>
      <c r="C3930" s="341"/>
      <c r="D3930" s="313"/>
      <c r="E3930" s="313"/>
      <c r="F3930" s="315"/>
      <c r="G3930" s="349"/>
      <c r="H3930" s="385"/>
      <c r="I3930" s="401"/>
      <c r="J3930" s="385"/>
      <c r="K3930" s="389"/>
      <c r="L3930" s="389"/>
      <c r="M3930" s="393"/>
      <c r="N3930" s="394"/>
      <c r="O3930" s="353"/>
      <c r="P3930" s="353"/>
      <c r="Q3930" s="357"/>
      <c r="R3930" s="358"/>
    </row>
    <row r="3931" spans="1:22" ht="19.5" customHeight="1" thickBot="1">
      <c r="A3931" s="313"/>
      <c r="B3931" s="398"/>
      <c r="C3931" s="341"/>
      <c r="D3931" s="314"/>
      <c r="E3931" s="314"/>
      <c r="F3931" s="316"/>
      <c r="G3931" s="350"/>
      <c r="H3931" s="386"/>
      <c r="I3931" s="402"/>
      <c r="J3931" s="386"/>
      <c r="K3931" s="389"/>
      <c r="L3931" s="389"/>
      <c r="M3931" s="393"/>
      <c r="N3931" s="394"/>
      <c r="O3931" s="353"/>
      <c r="P3931" s="353"/>
      <c r="Q3931" s="357"/>
      <c r="R3931" s="358"/>
    </row>
    <row r="3932" spans="1:22" ht="45" customHeight="1">
      <c r="A3932" s="313"/>
      <c r="B3932" s="398"/>
      <c r="C3932" s="25" t="s">
        <v>66</v>
      </c>
      <c r="D3932" s="361" t="str">
        <f>IF('様式第６号(2)'!T539="","",'様式第６号(2)'!T539)</f>
        <v/>
      </c>
      <c r="E3932" s="361" t="str">
        <f>IF('様式第６号(3)'!W532="","",'様式第６号(3)'!W532)</f>
        <v/>
      </c>
      <c r="F3932" s="363" t="str">
        <f>IF(OR(D3932="",E3932=""),"",D3932+E3932)</f>
        <v/>
      </c>
      <c r="G3932" s="365" t="str">
        <f>IF(F3932&lt;=F3940,D3932,"")</f>
        <v/>
      </c>
      <c r="H3932" s="367" t="str">
        <f>IF(F3932&lt;=F3940,E3932,"")</f>
        <v/>
      </c>
      <c r="I3932" s="369" t="str">
        <f>IF('様式第６号(2)'!V539="","",'様式第６号(2)'!V539)</f>
        <v/>
      </c>
      <c r="J3932" s="371" t="str">
        <f>IF('様式第６号(3)'!P532="","",'様式第６号(3)'!P532)</f>
        <v/>
      </c>
      <c r="K3932" s="389"/>
      <c r="L3932" s="389"/>
      <c r="M3932" s="393"/>
      <c r="N3932" s="394"/>
      <c r="O3932" s="353"/>
      <c r="P3932" s="353"/>
      <c r="Q3932" s="357"/>
      <c r="R3932" s="358"/>
    </row>
    <row r="3933" spans="1:22" ht="19.5" customHeight="1" thickBot="1">
      <c r="A3933" s="313"/>
      <c r="B3933" s="398"/>
      <c r="C3933" s="340"/>
      <c r="D3933" s="362"/>
      <c r="E3933" s="362"/>
      <c r="F3933" s="364"/>
      <c r="G3933" s="366"/>
      <c r="H3933" s="368"/>
      <c r="I3933" s="370"/>
      <c r="J3933" s="372"/>
      <c r="K3933" s="390"/>
      <c r="L3933" s="390"/>
      <c r="M3933" s="395"/>
      <c r="N3933" s="396"/>
      <c r="O3933" s="354"/>
      <c r="P3933" s="354"/>
      <c r="Q3933" s="359"/>
      <c r="R3933" s="360"/>
    </row>
    <row r="3934" spans="1:22" ht="28.5" customHeight="1" thickBot="1">
      <c r="A3934" s="313"/>
      <c r="B3934" s="398"/>
      <c r="C3934" s="341"/>
      <c r="D3934" s="12" t="s">
        <v>11</v>
      </c>
      <c r="E3934" s="12" t="s">
        <v>12</v>
      </c>
      <c r="F3934" s="26" t="s">
        <v>13</v>
      </c>
      <c r="G3934" s="334" t="s">
        <v>67</v>
      </c>
      <c r="H3934" s="335"/>
      <c r="I3934" s="42" t="s">
        <v>68</v>
      </c>
      <c r="J3934" s="27" t="s">
        <v>69</v>
      </c>
      <c r="K3934" s="342" t="s">
        <v>70</v>
      </c>
      <c r="L3934" s="342"/>
      <c r="M3934" s="342"/>
      <c r="N3934" s="335"/>
    </row>
    <row r="3935" spans="1:22" ht="41.25" customHeight="1" thickBot="1">
      <c r="A3935" s="313"/>
      <c r="B3935" s="343" t="str">
        <f>IF('様式第６号(2)'!D539="","",'様式第６号(2)'!D539)</f>
        <v/>
      </c>
      <c r="C3935" s="341"/>
      <c r="D3935" s="313" t="s">
        <v>71</v>
      </c>
      <c r="E3935" s="313" t="s">
        <v>72</v>
      </c>
      <c r="F3935" s="315" t="s">
        <v>73</v>
      </c>
      <c r="G3935" s="42" t="s">
        <v>74</v>
      </c>
      <c r="H3935" s="27" t="s">
        <v>75</v>
      </c>
      <c r="I3935" s="42" t="s">
        <v>74</v>
      </c>
      <c r="J3935" s="27" t="s">
        <v>75</v>
      </c>
      <c r="K3935" s="345" t="s">
        <v>57</v>
      </c>
      <c r="L3935" s="346"/>
      <c r="M3935" s="347" t="s">
        <v>76</v>
      </c>
      <c r="N3935" s="346"/>
      <c r="O3935" s="28"/>
      <c r="P3935" s="4"/>
      <c r="Q3935" s="4"/>
      <c r="T3935" s="3"/>
      <c r="U3935" s="3"/>
      <c r="V3935" s="3"/>
    </row>
    <row r="3936" spans="1:22" ht="18.75" customHeight="1">
      <c r="A3936" s="313"/>
      <c r="B3936" s="343"/>
      <c r="C3936" s="29" t="s">
        <v>78</v>
      </c>
      <c r="D3936" s="313"/>
      <c r="E3936" s="313"/>
      <c r="F3936" s="315"/>
      <c r="G3936" s="348" t="s">
        <v>79</v>
      </c>
      <c r="H3936" s="384" t="s">
        <v>80</v>
      </c>
      <c r="I3936" s="387" t="str">
        <f>IF(E3940="","",MIN(G3932,G3940)+SUM(I3932))</f>
        <v/>
      </c>
      <c r="J3936" s="333" t="str">
        <f>IF(E3940="","",MIN(H3932,H3940)+SUM(J3932))</f>
        <v/>
      </c>
      <c r="K3936" s="373" t="str">
        <f>IF('様式第６号(2)'!AB539="","",'様式第６号(2)'!AB539)</f>
        <v/>
      </c>
      <c r="L3936" s="373"/>
      <c r="M3936" s="375" t="str">
        <f>IF('様式第６号(3)'!V532="","",'様式第６号(3)'!V532)</f>
        <v/>
      </c>
      <c r="N3936" s="376"/>
      <c r="P3936" s="4"/>
      <c r="Q3936" s="4"/>
      <c r="T3936" s="3"/>
      <c r="U3936" s="3"/>
      <c r="V3936" s="3"/>
    </row>
    <row r="3937" spans="1:22" ht="19.5" customHeight="1" thickBot="1">
      <c r="A3937" s="313"/>
      <c r="B3937" s="343"/>
      <c r="C3937" s="379" t="str">
        <f>IFERROR(C3933/C3929,"")</f>
        <v/>
      </c>
      <c r="D3937" s="313"/>
      <c r="E3937" s="313"/>
      <c r="F3937" s="315"/>
      <c r="G3937" s="349"/>
      <c r="H3937" s="385"/>
      <c r="I3937" s="328"/>
      <c r="J3937" s="330"/>
      <c r="K3937" s="373"/>
      <c r="L3937" s="373"/>
      <c r="M3937" s="375"/>
      <c r="N3937" s="376"/>
      <c r="P3937" s="4"/>
      <c r="Q3937" s="4"/>
      <c r="T3937" s="3"/>
      <c r="U3937" s="3"/>
      <c r="V3937" s="3"/>
    </row>
    <row r="3938" spans="1:22" ht="15.75" customHeight="1">
      <c r="A3938" s="313"/>
      <c r="B3938" s="343"/>
      <c r="C3938" s="380"/>
      <c r="D3938" s="313"/>
      <c r="E3938" s="313"/>
      <c r="F3938" s="315"/>
      <c r="G3938" s="349"/>
      <c r="H3938" s="385"/>
      <c r="I3938" s="30" t="s">
        <v>35</v>
      </c>
      <c r="J3938" s="31" t="s">
        <v>35</v>
      </c>
      <c r="K3938" s="373"/>
      <c r="L3938" s="373"/>
      <c r="M3938" s="375"/>
      <c r="N3938" s="376"/>
      <c r="P3938" s="4"/>
      <c r="Q3938" s="4"/>
      <c r="T3938" s="3"/>
      <c r="U3938" s="3"/>
      <c r="V3938" s="3"/>
    </row>
    <row r="3939" spans="1:22" ht="18.75" customHeight="1" thickBot="1">
      <c r="A3939" s="313"/>
      <c r="B3939" s="343"/>
      <c r="C3939" s="32" t="s">
        <v>82</v>
      </c>
      <c r="D3939" s="314"/>
      <c r="E3939" s="314"/>
      <c r="F3939" s="316"/>
      <c r="G3939" s="350"/>
      <c r="H3939" s="386"/>
      <c r="I3939" s="54">
        <f>'様式第６号(2)'!$I$18</f>
        <v>0</v>
      </c>
      <c r="J3939" s="55">
        <f>'様式第６号(3)'!$I$18</f>
        <v>0</v>
      </c>
      <c r="K3939" s="373"/>
      <c r="L3939" s="373"/>
      <c r="M3939" s="375"/>
      <c r="N3939" s="376"/>
      <c r="P3939" s="4"/>
      <c r="Q3939" s="4"/>
      <c r="T3939" s="3"/>
      <c r="U3939" s="3"/>
      <c r="V3939" s="3"/>
    </row>
    <row r="3940" spans="1:22" ht="45" customHeight="1">
      <c r="A3940" s="313"/>
      <c r="B3940" s="343"/>
      <c r="C3940" s="379" t="str">
        <f>IF(OR(C3929="",C3933=""),"",IF(AND(C3937&gt;=0.85,C3937&lt;=1.15),"○","×"))</f>
        <v/>
      </c>
      <c r="D3940" s="382" t="str">
        <f>IF(C3929="","",C3929)</f>
        <v/>
      </c>
      <c r="E3940" s="336"/>
      <c r="F3940" s="338" t="str">
        <f>IFERROR(D3940*E3940,"")</f>
        <v/>
      </c>
      <c r="G3940" s="327" t="str">
        <f>IF(F3940&lt;F3932,ROUNDUP(F3940*D3932/ F3932,0),"")</f>
        <v/>
      </c>
      <c r="H3940" s="329" t="str">
        <f>IF(F3940&lt;F3932,ROUNDUP(F3940*E3932/ F3932,0),"")</f>
        <v/>
      </c>
      <c r="I3940" s="331" t="str">
        <f>IFERROR(ROUNDUP(I3936*I3939,0),"")</f>
        <v/>
      </c>
      <c r="J3940" s="333" t="str">
        <f>IFERROR(ROUNDUP(J3936*J3939,0),"")</f>
        <v/>
      </c>
      <c r="K3940" s="373"/>
      <c r="L3940" s="373"/>
      <c r="M3940" s="375"/>
      <c r="N3940" s="376"/>
      <c r="P3940" s="4"/>
      <c r="Q3940" s="4"/>
      <c r="T3940" s="3"/>
      <c r="U3940" s="3"/>
      <c r="V3940" s="3"/>
    </row>
    <row r="3941" spans="1:22" ht="19.5" customHeight="1" thickBot="1">
      <c r="A3941" s="314"/>
      <c r="B3941" s="344"/>
      <c r="C3941" s="381"/>
      <c r="D3941" s="383"/>
      <c r="E3941" s="337"/>
      <c r="F3941" s="339"/>
      <c r="G3941" s="328"/>
      <c r="H3941" s="330"/>
      <c r="I3941" s="332"/>
      <c r="J3941" s="330"/>
      <c r="K3941" s="374"/>
      <c r="L3941" s="374"/>
      <c r="M3941" s="377"/>
      <c r="N3941" s="378"/>
      <c r="P3941" s="33"/>
      <c r="Q3941" s="34"/>
      <c r="R3941" s="34"/>
    </row>
    <row r="3942" spans="1:22" ht="24" customHeight="1" thickBot="1">
      <c r="A3942" s="10" t="s">
        <v>108</v>
      </c>
      <c r="B3942" s="11" t="s">
        <v>84</v>
      </c>
      <c r="C3942" s="12" t="s">
        <v>7</v>
      </c>
      <c r="D3942" s="12" t="s">
        <v>8</v>
      </c>
      <c r="E3942" s="12" t="s">
        <v>9</v>
      </c>
      <c r="F3942" s="13" t="s">
        <v>10</v>
      </c>
      <c r="G3942" s="334" t="s">
        <v>44</v>
      </c>
      <c r="H3942" s="335"/>
      <c r="I3942" s="334" t="s">
        <v>45</v>
      </c>
      <c r="J3942" s="335"/>
      <c r="K3942" s="318" t="s">
        <v>46</v>
      </c>
      <c r="L3942" s="403"/>
      <c r="M3942" s="403"/>
      <c r="N3942" s="319"/>
      <c r="O3942" s="404" t="s">
        <v>47</v>
      </c>
      <c r="P3942" s="404"/>
      <c r="Q3942" s="404"/>
      <c r="R3942" s="346"/>
      <c r="T3942" s="14"/>
      <c r="U3942" s="14"/>
      <c r="V3942" s="14"/>
    </row>
    <row r="3943" spans="1:22" ht="31.5" customHeight="1" thickBot="1">
      <c r="A3943" s="313">
        <v>245</v>
      </c>
      <c r="B3943" s="15" t="s">
        <v>48</v>
      </c>
      <c r="C3943" s="11" t="s">
        <v>49</v>
      </c>
      <c r="D3943" s="313" t="s">
        <v>50</v>
      </c>
      <c r="E3943" s="313" t="s">
        <v>51</v>
      </c>
      <c r="F3943" s="315" t="s">
        <v>52</v>
      </c>
      <c r="G3943" s="16" t="s">
        <v>53</v>
      </c>
      <c r="H3943" s="17" t="s">
        <v>54</v>
      </c>
      <c r="I3943" s="18" t="s">
        <v>53</v>
      </c>
      <c r="J3943" s="17" t="s">
        <v>54</v>
      </c>
      <c r="K3943" s="317" t="s">
        <v>55</v>
      </c>
      <c r="L3943" s="318"/>
      <c r="M3943" s="320" t="s">
        <v>56</v>
      </c>
      <c r="N3943" s="317"/>
      <c r="O3943" s="321" t="s">
        <v>57</v>
      </c>
      <c r="P3943" s="321"/>
      <c r="Q3943" s="323" t="s">
        <v>58</v>
      </c>
      <c r="R3943" s="324"/>
      <c r="T3943" s="19"/>
      <c r="U3943" s="43"/>
      <c r="V3943" s="20"/>
    </row>
    <row r="3944" spans="1:22" ht="24" customHeight="1" thickBot="1">
      <c r="A3944" s="313"/>
      <c r="B3944" s="397" t="str">
        <f>IF('様式第６号(2)'!B541="","",'様式第６号(2)'!B541)</f>
        <v/>
      </c>
      <c r="C3944" s="21" t="s">
        <v>59</v>
      </c>
      <c r="D3944" s="313"/>
      <c r="E3944" s="313"/>
      <c r="F3944" s="315"/>
      <c r="G3944" s="348" t="s">
        <v>60</v>
      </c>
      <c r="H3944" s="399" t="s">
        <v>61</v>
      </c>
      <c r="I3944" s="400" t="s">
        <v>62</v>
      </c>
      <c r="J3944" s="384" t="s">
        <v>63</v>
      </c>
      <c r="K3944" s="319"/>
      <c r="L3944" s="318"/>
      <c r="M3944" s="320"/>
      <c r="N3944" s="317"/>
      <c r="O3944" s="322"/>
      <c r="P3944" s="322"/>
      <c r="Q3944" s="325"/>
      <c r="R3944" s="326"/>
    </row>
    <row r="3945" spans="1:22" ht="17.25" customHeight="1">
      <c r="A3945" s="313"/>
      <c r="B3945" s="398"/>
      <c r="C3945" s="340"/>
      <c r="D3945" s="313"/>
      <c r="E3945" s="313"/>
      <c r="F3945" s="315"/>
      <c r="G3945" s="349"/>
      <c r="H3945" s="385"/>
      <c r="I3945" s="401"/>
      <c r="J3945" s="385"/>
      <c r="K3945" s="388" t="str">
        <f>IFERROR((IF((I3956+J3956)&gt;12000*E3956,ROUNDUP(12000*E3956*I3956/(I3956+J3956),0),"")),"")</f>
        <v/>
      </c>
      <c r="L3945" s="388"/>
      <c r="M3945" s="391" t="str">
        <f>IFERROR((IF((I3956+J3956)&gt;12000*E3956,ROUNDUP(12000*E3956*J3956/(I3956+J3956),0),"")),"")</f>
        <v/>
      </c>
      <c r="N3945" s="392"/>
      <c r="O3945" s="351" t="str">
        <f>IF(AND(I3956="",K3945=""),"",MIN(I3956,K3945)+K3952)</f>
        <v/>
      </c>
      <c r="P3945" s="352"/>
      <c r="Q3945" s="355" t="str">
        <f>IF(AND(J3956="",M3945=""),"",MIN(J3956,M3945)+M3952)</f>
        <v/>
      </c>
      <c r="R3945" s="356"/>
    </row>
    <row r="3946" spans="1:22" ht="15.75" customHeight="1">
      <c r="A3946" s="313"/>
      <c r="B3946" s="398"/>
      <c r="C3946" s="341"/>
      <c r="D3946" s="313"/>
      <c r="E3946" s="313"/>
      <c r="F3946" s="315"/>
      <c r="G3946" s="349"/>
      <c r="H3946" s="385"/>
      <c r="I3946" s="401"/>
      <c r="J3946" s="385"/>
      <c r="K3946" s="389"/>
      <c r="L3946" s="389"/>
      <c r="M3946" s="393"/>
      <c r="N3946" s="394"/>
      <c r="O3946" s="353"/>
      <c r="P3946" s="353"/>
      <c r="Q3946" s="357"/>
      <c r="R3946" s="358"/>
    </row>
    <row r="3947" spans="1:22" ht="19.5" customHeight="1" thickBot="1">
      <c r="A3947" s="313"/>
      <c r="B3947" s="398"/>
      <c r="C3947" s="341"/>
      <c r="D3947" s="314"/>
      <c r="E3947" s="314"/>
      <c r="F3947" s="316"/>
      <c r="G3947" s="350"/>
      <c r="H3947" s="386"/>
      <c r="I3947" s="402"/>
      <c r="J3947" s="386"/>
      <c r="K3947" s="389"/>
      <c r="L3947" s="389"/>
      <c r="M3947" s="393"/>
      <c r="N3947" s="394"/>
      <c r="O3947" s="353"/>
      <c r="P3947" s="353"/>
      <c r="Q3947" s="357"/>
      <c r="R3947" s="358"/>
    </row>
    <row r="3948" spans="1:22" ht="45" customHeight="1">
      <c r="A3948" s="313"/>
      <c r="B3948" s="398"/>
      <c r="C3948" s="25" t="s">
        <v>66</v>
      </c>
      <c r="D3948" s="361" t="str">
        <f>IF('様式第６号(2)'!T541="","",'様式第６号(2)'!T541)</f>
        <v/>
      </c>
      <c r="E3948" s="361" t="str">
        <f>IF('様式第６号(3)'!W534="","",'様式第６号(3)'!W534)</f>
        <v/>
      </c>
      <c r="F3948" s="363" t="str">
        <f>IF(OR(D3948="",E3948=""),"",D3948+E3948)</f>
        <v/>
      </c>
      <c r="G3948" s="365" t="str">
        <f>IF(F3948&lt;=F3956,D3948,"")</f>
        <v/>
      </c>
      <c r="H3948" s="367" t="str">
        <f>IF(F3948&lt;=F3956,E3948,"")</f>
        <v/>
      </c>
      <c r="I3948" s="369" t="str">
        <f>IF('様式第６号(2)'!V541="","",'様式第６号(2)'!V541)</f>
        <v/>
      </c>
      <c r="J3948" s="371" t="str">
        <f>IF('様式第６号(3)'!P534="","",'様式第６号(3)'!P534)</f>
        <v/>
      </c>
      <c r="K3948" s="389"/>
      <c r="L3948" s="389"/>
      <c r="M3948" s="393"/>
      <c r="N3948" s="394"/>
      <c r="O3948" s="353"/>
      <c r="P3948" s="353"/>
      <c r="Q3948" s="357"/>
      <c r="R3948" s="358"/>
    </row>
    <row r="3949" spans="1:22" ht="19.5" customHeight="1" thickBot="1">
      <c r="A3949" s="313"/>
      <c r="B3949" s="398"/>
      <c r="C3949" s="340"/>
      <c r="D3949" s="362"/>
      <c r="E3949" s="362"/>
      <c r="F3949" s="364"/>
      <c r="G3949" s="366"/>
      <c r="H3949" s="368"/>
      <c r="I3949" s="370"/>
      <c r="J3949" s="372"/>
      <c r="K3949" s="390"/>
      <c r="L3949" s="390"/>
      <c r="M3949" s="395"/>
      <c r="N3949" s="396"/>
      <c r="O3949" s="354"/>
      <c r="P3949" s="354"/>
      <c r="Q3949" s="359"/>
      <c r="R3949" s="360"/>
    </row>
    <row r="3950" spans="1:22" ht="28.5" customHeight="1" thickBot="1">
      <c r="A3950" s="313"/>
      <c r="B3950" s="398"/>
      <c r="C3950" s="341"/>
      <c r="D3950" s="12" t="s">
        <v>11</v>
      </c>
      <c r="E3950" s="12" t="s">
        <v>12</v>
      </c>
      <c r="F3950" s="26" t="s">
        <v>13</v>
      </c>
      <c r="G3950" s="334" t="s">
        <v>67</v>
      </c>
      <c r="H3950" s="335"/>
      <c r="I3950" s="42" t="s">
        <v>68</v>
      </c>
      <c r="J3950" s="27" t="s">
        <v>69</v>
      </c>
      <c r="K3950" s="342" t="s">
        <v>70</v>
      </c>
      <c r="L3950" s="342"/>
      <c r="M3950" s="342"/>
      <c r="N3950" s="335"/>
    </row>
    <row r="3951" spans="1:22" ht="41.25" customHeight="1" thickBot="1">
      <c r="A3951" s="313"/>
      <c r="B3951" s="343" t="str">
        <f>IF('様式第６号(2)'!D541="","",'様式第６号(2)'!D541)</f>
        <v/>
      </c>
      <c r="C3951" s="341"/>
      <c r="D3951" s="313" t="s">
        <v>71</v>
      </c>
      <c r="E3951" s="313" t="s">
        <v>72</v>
      </c>
      <c r="F3951" s="315" t="s">
        <v>73</v>
      </c>
      <c r="G3951" s="42" t="s">
        <v>74</v>
      </c>
      <c r="H3951" s="27" t="s">
        <v>75</v>
      </c>
      <c r="I3951" s="42" t="s">
        <v>74</v>
      </c>
      <c r="J3951" s="27" t="s">
        <v>75</v>
      </c>
      <c r="K3951" s="345" t="s">
        <v>57</v>
      </c>
      <c r="L3951" s="346"/>
      <c r="M3951" s="347" t="s">
        <v>76</v>
      </c>
      <c r="N3951" s="346"/>
      <c r="O3951" s="28"/>
      <c r="P3951" s="4"/>
      <c r="Q3951" s="4"/>
    </row>
    <row r="3952" spans="1:22" ht="18.75" customHeight="1">
      <c r="A3952" s="313"/>
      <c r="B3952" s="343"/>
      <c r="C3952" s="29" t="s">
        <v>78</v>
      </c>
      <c r="D3952" s="313"/>
      <c r="E3952" s="313"/>
      <c r="F3952" s="315"/>
      <c r="G3952" s="348" t="s">
        <v>79</v>
      </c>
      <c r="H3952" s="384" t="s">
        <v>80</v>
      </c>
      <c r="I3952" s="387" t="str">
        <f>IF(E3956="","",MIN(G3948,G3956)+SUM(I3948))</f>
        <v/>
      </c>
      <c r="J3952" s="333" t="str">
        <f>IF(E3956="","",MIN(H3948,H3956)+SUM(J3948))</f>
        <v/>
      </c>
      <c r="K3952" s="373" t="str">
        <f>IF('様式第６号(2)'!AB541="","",'様式第６号(2)'!AB541)</f>
        <v/>
      </c>
      <c r="L3952" s="373"/>
      <c r="M3952" s="375" t="str">
        <f>IF('様式第６号(3)'!V534="","",'様式第６号(3)'!V534)</f>
        <v/>
      </c>
      <c r="N3952" s="376"/>
      <c r="P3952" s="4"/>
      <c r="Q3952" s="4"/>
    </row>
    <row r="3953" spans="1:22" ht="19.5" customHeight="1" thickBot="1">
      <c r="A3953" s="313"/>
      <c r="B3953" s="343"/>
      <c r="C3953" s="379" t="str">
        <f>IFERROR(C3949/C3945,"")</f>
        <v/>
      </c>
      <c r="D3953" s="313"/>
      <c r="E3953" s="313"/>
      <c r="F3953" s="315"/>
      <c r="G3953" s="349"/>
      <c r="H3953" s="385"/>
      <c r="I3953" s="328"/>
      <c r="J3953" s="330"/>
      <c r="K3953" s="373"/>
      <c r="L3953" s="373"/>
      <c r="M3953" s="375"/>
      <c r="N3953" s="376"/>
      <c r="P3953" s="4"/>
      <c r="Q3953" s="4"/>
    </row>
    <row r="3954" spans="1:22" ht="15.75" customHeight="1">
      <c r="A3954" s="313"/>
      <c r="B3954" s="343"/>
      <c r="C3954" s="380"/>
      <c r="D3954" s="313"/>
      <c r="E3954" s="313"/>
      <c r="F3954" s="315"/>
      <c r="G3954" s="349"/>
      <c r="H3954" s="385"/>
      <c r="I3954" s="30" t="s">
        <v>35</v>
      </c>
      <c r="J3954" s="31" t="s">
        <v>35</v>
      </c>
      <c r="K3954" s="373"/>
      <c r="L3954" s="373"/>
      <c r="M3954" s="375"/>
      <c r="N3954" s="376"/>
      <c r="P3954" s="4"/>
      <c r="Q3954" s="4"/>
    </row>
    <row r="3955" spans="1:22" ht="18.75" customHeight="1" thickBot="1">
      <c r="A3955" s="313"/>
      <c r="B3955" s="343"/>
      <c r="C3955" s="32" t="s">
        <v>82</v>
      </c>
      <c r="D3955" s="314"/>
      <c r="E3955" s="314"/>
      <c r="F3955" s="316"/>
      <c r="G3955" s="350"/>
      <c r="H3955" s="386"/>
      <c r="I3955" s="54">
        <f>'様式第６号(2)'!$I$18</f>
        <v>0</v>
      </c>
      <c r="J3955" s="55">
        <f>'様式第６号(3)'!$I$18</f>
        <v>0</v>
      </c>
      <c r="K3955" s="373"/>
      <c r="L3955" s="373"/>
      <c r="M3955" s="375"/>
      <c r="N3955" s="376"/>
      <c r="P3955" s="4"/>
      <c r="Q3955" s="4"/>
    </row>
    <row r="3956" spans="1:22" ht="45" customHeight="1">
      <c r="A3956" s="313"/>
      <c r="B3956" s="343"/>
      <c r="C3956" s="379" t="str">
        <f>IF(OR(C3945="",C3949=""),"",IF(AND(C3953&gt;=0.85,C3953&lt;=1.15),"○","×"))</f>
        <v/>
      </c>
      <c r="D3956" s="382" t="str">
        <f>IF(C3945="","",C3945)</f>
        <v/>
      </c>
      <c r="E3956" s="336"/>
      <c r="F3956" s="338" t="str">
        <f>IFERROR(D3956*E3956,"")</f>
        <v/>
      </c>
      <c r="G3956" s="327" t="str">
        <f>IF(F3956&lt;F3948,ROUNDUP(F3956*D3948/ F3948,0),"")</f>
        <v/>
      </c>
      <c r="H3956" s="329" t="str">
        <f>IF(F3956&lt;F3948,ROUNDUP(F3956*E3948/ F3948,0),"")</f>
        <v/>
      </c>
      <c r="I3956" s="331" t="str">
        <f>IFERROR(ROUNDUP(I3952*I3955,0),"")</f>
        <v/>
      </c>
      <c r="J3956" s="333" t="str">
        <f>IFERROR(ROUNDUP(J3952*J3955,0),"")</f>
        <v/>
      </c>
      <c r="K3956" s="373"/>
      <c r="L3956" s="373"/>
      <c r="M3956" s="375"/>
      <c r="N3956" s="376"/>
      <c r="P3956" s="4"/>
      <c r="Q3956" s="4"/>
    </row>
    <row r="3957" spans="1:22" ht="19.5" customHeight="1" thickBot="1">
      <c r="A3957" s="314"/>
      <c r="B3957" s="344"/>
      <c r="C3957" s="381"/>
      <c r="D3957" s="383"/>
      <c r="E3957" s="337"/>
      <c r="F3957" s="339"/>
      <c r="G3957" s="328"/>
      <c r="H3957" s="330"/>
      <c r="I3957" s="332"/>
      <c r="J3957" s="330"/>
      <c r="K3957" s="374"/>
      <c r="L3957" s="374"/>
      <c r="M3957" s="377"/>
      <c r="N3957" s="378"/>
      <c r="P3957" s="33"/>
      <c r="Q3957" s="34"/>
      <c r="R3957" s="34"/>
    </row>
    <row r="3958" spans="1:22" ht="24" customHeight="1" thickBot="1">
      <c r="A3958" s="10" t="s">
        <v>108</v>
      </c>
      <c r="B3958" s="11" t="s">
        <v>84</v>
      </c>
      <c r="C3958" s="12" t="s">
        <v>7</v>
      </c>
      <c r="D3958" s="12" t="s">
        <v>8</v>
      </c>
      <c r="E3958" s="12" t="s">
        <v>9</v>
      </c>
      <c r="F3958" s="13" t="s">
        <v>10</v>
      </c>
      <c r="G3958" s="334" t="s">
        <v>44</v>
      </c>
      <c r="H3958" s="335"/>
      <c r="I3958" s="334" t="s">
        <v>45</v>
      </c>
      <c r="J3958" s="335"/>
      <c r="K3958" s="318" t="s">
        <v>46</v>
      </c>
      <c r="L3958" s="403"/>
      <c r="M3958" s="403"/>
      <c r="N3958" s="319"/>
      <c r="O3958" s="404" t="s">
        <v>47</v>
      </c>
      <c r="P3958" s="404"/>
      <c r="Q3958" s="404"/>
      <c r="R3958" s="346"/>
      <c r="T3958" s="14"/>
      <c r="U3958" s="14"/>
      <c r="V3958" s="14"/>
    </row>
    <row r="3959" spans="1:22" ht="31.5" customHeight="1" thickBot="1">
      <c r="A3959" s="313">
        <v>246</v>
      </c>
      <c r="B3959" s="15" t="s">
        <v>48</v>
      </c>
      <c r="C3959" s="11" t="s">
        <v>49</v>
      </c>
      <c r="D3959" s="313" t="s">
        <v>50</v>
      </c>
      <c r="E3959" s="313" t="s">
        <v>51</v>
      </c>
      <c r="F3959" s="315" t="s">
        <v>52</v>
      </c>
      <c r="G3959" s="16" t="s">
        <v>53</v>
      </c>
      <c r="H3959" s="17" t="s">
        <v>54</v>
      </c>
      <c r="I3959" s="18" t="s">
        <v>53</v>
      </c>
      <c r="J3959" s="17" t="s">
        <v>54</v>
      </c>
      <c r="K3959" s="317" t="s">
        <v>55</v>
      </c>
      <c r="L3959" s="318"/>
      <c r="M3959" s="320" t="s">
        <v>56</v>
      </c>
      <c r="N3959" s="317"/>
      <c r="O3959" s="321" t="s">
        <v>57</v>
      </c>
      <c r="P3959" s="321"/>
      <c r="Q3959" s="323" t="s">
        <v>58</v>
      </c>
      <c r="R3959" s="324"/>
      <c r="T3959" s="19"/>
      <c r="U3959" s="43"/>
      <c r="V3959" s="20"/>
    </row>
    <row r="3960" spans="1:22" ht="24" customHeight="1" thickBot="1">
      <c r="A3960" s="313"/>
      <c r="B3960" s="397" t="str">
        <f>IF('様式第６号(2)'!B543="","",'様式第６号(2)'!B543)</f>
        <v/>
      </c>
      <c r="C3960" s="21" t="s">
        <v>59</v>
      </c>
      <c r="D3960" s="313"/>
      <c r="E3960" s="313"/>
      <c r="F3960" s="315"/>
      <c r="G3960" s="348" t="s">
        <v>60</v>
      </c>
      <c r="H3960" s="399" t="s">
        <v>61</v>
      </c>
      <c r="I3960" s="400" t="s">
        <v>62</v>
      </c>
      <c r="J3960" s="384" t="s">
        <v>63</v>
      </c>
      <c r="K3960" s="319"/>
      <c r="L3960" s="318"/>
      <c r="M3960" s="320"/>
      <c r="N3960" s="317"/>
      <c r="O3960" s="322"/>
      <c r="P3960" s="322"/>
      <c r="Q3960" s="325"/>
      <c r="R3960" s="326"/>
    </row>
    <row r="3961" spans="1:22" ht="17.25" customHeight="1">
      <c r="A3961" s="313"/>
      <c r="B3961" s="398"/>
      <c r="C3961" s="340"/>
      <c r="D3961" s="313"/>
      <c r="E3961" s="313"/>
      <c r="F3961" s="315"/>
      <c r="G3961" s="349"/>
      <c r="H3961" s="385"/>
      <c r="I3961" s="401"/>
      <c r="J3961" s="385"/>
      <c r="K3961" s="388" t="str">
        <f>IFERROR((IF((I3972+J3972)&gt;12000*E3972,ROUNDUP(12000*E3972*I3972/(I3972+J3972),0),"")),"")</f>
        <v/>
      </c>
      <c r="L3961" s="388"/>
      <c r="M3961" s="391" t="str">
        <f>IFERROR((IF((I3972+J3972)&gt;12000*E3972,ROUNDUP(12000*E3972*J3972/(I3972+J3972),0),"")),"")</f>
        <v/>
      </c>
      <c r="N3961" s="392"/>
      <c r="O3961" s="351" t="str">
        <f>IF(AND(I3972="",K3961=""),"",MIN(I3972,K3961)+K3968)</f>
        <v/>
      </c>
      <c r="P3961" s="352"/>
      <c r="Q3961" s="355" t="str">
        <f>IF(AND(J3972="",M3961=""),"",MIN(J3972,M3961)+M3968)</f>
        <v/>
      </c>
      <c r="R3961" s="356"/>
    </row>
    <row r="3962" spans="1:22" ht="15.75" customHeight="1">
      <c r="A3962" s="313"/>
      <c r="B3962" s="398"/>
      <c r="C3962" s="341"/>
      <c r="D3962" s="313"/>
      <c r="E3962" s="313"/>
      <c r="F3962" s="315"/>
      <c r="G3962" s="349"/>
      <c r="H3962" s="385"/>
      <c r="I3962" s="401"/>
      <c r="J3962" s="385"/>
      <c r="K3962" s="389"/>
      <c r="L3962" s="389"/>
      <c r="M3962" s="393"/>
      <c r="N3962" s="394"/>
      <c r="O3962" s="353"/>
      <c r="P3962" s="353"/>
      <c r="Q3962" s="357"/>
      <c r="R3962" s="358"/>
    </row>
    <row r="3963" spans="1:22" ht="19.5" customHeight="1" thickBot="1">
      <c r="A3963" s="313"/>
      <c r="B3963" s="398"/>
      <c r="C3963" s="341"/>
      <c r="D3963" s="314"/>
      <c r="E3963" s="314"/>
      <c r="F3963" s="316"/>
      <c r="G3963" s="350"/>
      <c r="H3963" s="386"/>
      <c r="I3963" s="402"/>
      <c r="J3963" s="386"/>
      <c r="K3963" s="389"/>
      <c r="L3963" s="389"/>
      <c r="M3963" s="393"/>
      <c r="N3963" s="394"/>
      <c r="O3963" s="353"/>
      <c r="P3963" s="353"/>
      <c r="Q3963" s="357"/>
      <c r="R3963" s="358"/>
    </row>
    <row r="3964" spans="1:22" ht="45" customHeight="1">
      <c r="A3964" s="313"/>
      <c r="B3964" s="398"/>
      <c r="C3964" s="25" t="s">
        <v>66</v>
      </c>
      <c r="D3964" s="361" t="str">
        <f>IF('様式第６号(2)'!T543="","",'様式第６号(2)'!T543)</f>
        <v/>
      </c>
      <c r="E3964" s="361" t="str">
        <f>IF('様式第６号(3)'!W536="","",'様式第６号(3)'!W536)</f>
        <v/>
      </c>
      <c r="F3964" s="363" t="str">
        <f>IF(OR(D3964="",E3964=""),"",D3964+E3964)</f>
        <v/>
      </c>
      <c r="G3964" s="365" t="str">
        <f>IF(F3964&lt;=F3972,D3964,"")</f>
        <v/>
      </c>
      <c r="H3964" s="367" t="str">
        <f>IF(F3964&lt;=F3972,E3964,"")</f>
        <v/>
      </c>
      <c r="I3964" s="369" t="str">
        <f>IF('様式第６号(2)'!V543="","",'様式第６号(2)'!V543)</f>
        <v/>
      </c>
      <c r="J3964" s="371" t="str">
        <f>IF('様式第６号(3)'!P536="","",'様式第６号(3)'!P536)</f>
        <v/>
      </c>
      <c r="K3964" s="389"/>
      <c r="L3964" s="389"/>
      <c r="M3964" s="393"/>
      <c r="N3964" s="394"/>
      <c r="O3964" s="353"/>
      <c r="P3964" s="353"/>
      <c r="Q3964" s="357"/>
      <c r="R3964" s="358"/>
    </row>
    <row r="3965" spans="1:22" ht="19.5" customHeight="1" thickBot="1">
      <c r="A3965" s="313"/>
      <c r="B3965" s="398"/>
      <c r="C3965" s="340"/>
      <c r="D3965" s="362"/>
      <c r="E3965" s="362"/>
      <c r="F3965" s="364"/>
      <c r="G3965" s="366"/>
      <c r="H3965" s="368"/>
      <c r="I3965" s="370"/>
      <c r="J3965" s="372"/>
      <c r="K3965" s="390"/>
      <c r="L3965" s="390"/>
      <c r="M3965" s="395"/>
      <c r="N3965" s="396"/>
      <c r="O3965" s="354"/>
      <c r="P3965" s="354"/>
      <c r="Q3965" s="359"/>
      <c r="R3965" s="360"/>
    </row>
    <row r="3966" spans="1:22" ht="28.5" customHeight="1" thickBot="1">
      <c r="A3966" s="313"/>
      <c r="B3966" s="398"/>
      <c r="C3966" s="341"/>
      <c r="D3966" s="12" t="s">
        <v>11</v>
      </c>
      <c r="E3966" s="12" t="s">
        <v>12</v>
      </c>
      <c r="F3966" s="26" t="s">
        <v>13</v>
      </c>
      <c r="G3966" s="334" t="s">
        <v>67</v>
      </c>
      <c r="H3966" s="335"/>
      <c r="I3966" s="42" t="s">
        <v>68</v>
      </c>
      <c r="J3966" s="27" t="s">
        <v>69</v>
      </c>
      <c r="K3966" s="342" t="s">
        <v>70</v>
      </c>
      <c r="L3966" s="342"/>
      <c r="M3966" s="342"/>
      <c r="N3966" s="335"/>
    </row>
    <row r="3967" spans="1:22" ht="41.25" customHeight="1" thickBot="1">
      <c r="A3967" s="313"/>
      <c r="B3967" s="343" t="str">
        <f>IF('様式第６号(2)'!D543="","",'様式第６号(2)'!D543)</f>
        <v/>
      </c>
      <c r="C3967" s="341"/>
      <c r="D3967" s="313" t="s">
        <v>71</v>
      </c>
      <c r="E3967" s="313" t="s">
        <v>72</v>
      </c>
      <c r="F3967" s="315" t="s">
        <v>73</v>
      </c>
      <c r="G3967" s="42" t="s">
        <v>74</v>
      </c>
      <c r="H3967" s="27" t="s">
        <v>75</v>
      </c>
      <c r="I3967" s="42" t="s">
        <v>74</v>
      </c>
      <c r="J3967" s="27" t="s">
        <v>75</v>
      </c>
      <c r="K3967" s="345" t="s">
        <v>57</v>
      </c>
      <c r="L3967" s="346"/>
      <c r="M3967" s="347" t="s">
        <v>76</v>
      </c>
      <c r="N3967" s="346"/>
      <c r="O3967" s="28"/>
      <c r="P3967" s="4"/>
      <c r="Q3967" s="4"/>
    </row>
    <row r="3968" spans="1:22" ht="18.75" customHeight="1">
      <c r="A3968" s="313"/>
      <c r="B3968" s="343"/>
      <c r="C3968" s="29" t="s">
        <v>78</v>
      </c>
      <c r="D3968" s="313"/>
      <c r="E3968" s="313"/>
      <c r="F3968" s="315"/>
      <c r="G3968" s="348" t="s">
        <v>79</v>
      </c>
      <c r="H3968" s="384" t="s">
        <v>80</v>
      </c>
      <c r="I3968" s="387" t="str">
        <f>IF(E3972="","",MIN(G3964,G3972)+SUM(I3964))</f>
        <v/>
      </c>
      <c r="J3968" s="333" t="str">
        <f>IF(E3972="","",MIN(H3964,H3972)+SUM(J3964))</f>
        <v/>
      </c>
      <c r="K3968" s="373" t="str">
        <f>IF('様式第６号(2)'!AB543="","",'様式第６号(2)'!AB543)</f>
        <v/>
      </c>
      <c r="L3968" s="373"/>
      <c r="M3968" s="375" t="str">
        <f>IF('様式第６号(3)'!V536="","",'様式第６号(3)'!V536)</f>
        <v/>
      </c>
      <c r="N3968" s="376"/>
      <c r="P3968" s="4"/>
      <c r="Q3968" s="4"/>
    </row>
    <row r="3969" spans="1:22" ht="19.5" customHeight="1" thickBot="1">
      <c r="A3969" s="313"/>
      <c r="B3969" s="343"/>
      <c r="C3969" s="379" t="str">
        <f>IFERROR(C3965/C3961,"")</f>
        <v/>
      </c>
      <c r="D3969" s="313"/>
      <c r="E3969" s="313"/>
      <c r="F3969" s="315"/>
      <c r="G3969" s="349"/>
      <c r="H3969" s="385"/>
      <c r="I3969" s="328"/>
      <c r="J3969" s="330"/>
      <c r="K3969" s="373"/>
      <c r="L3969" s="373"/>
      <c r="M3969" s="375"/>
      <c r="N3969" s="376"/>
      <c r="P3969" s="4"/>
      <c r="Q3969" s="4"/>
    </row>
    <row r="3970" spans="1:22" ht="15.75" customHeight="1">
      <c r="A3970" s="313"/>
      <c r="B3970" s="343"/>
      <c r="C3970" s="380"/>
      <c r="D3970" s="313"/>
      <c r="E3970" s="313"/>
      <c r="F3970" s="315"/>
      <c r="G3970" s="349"/>
      <c r="H3970" s="385"/>
      <c r="I3970" s="30" t="s">
        <v>35</v>
      </c>
      <c r="J3970" s="31" t="s">
        <v>35</v>
      </c>
      <c r="K3970" s="373"/>
      <c r="L3970" s="373"/>
      <c r="M3970" s="375"/>
      <c r="N3970" s="376"/>
      <c r="P3970" s="4"/>
      <c r="Q3970" s="4"/>
    </row>
    <row r="3971" spans="1:22" ht="18.75" customHeight="1" thickBot="1">
      <c r="A3971" s="313"/>
      <c r="B3971" s="343"/>
      <c r="C3971" s="32" t="s">
        <v>82</v>
      </c>
      <c r="D3971" s="314"/>
      <c r="E3971" s="314"/>
      <c r="F3971" s="316"/>
      <c r="G3971" s="350"/>
      <c r="H3971" s="386"/>
      <c r="I3971" s="54">
        <f>'様式第６号(2)'!$I$18</f>
        <v>0</v>
      </c>
      <c r="J3971" s="55">
        <f>'様式第６号(3)'!$I$18</f>
        <v>0</v>
      </c>
      <c r="K3971" s="373"/>
      <c r="L3971" s="373"/>
      <c r="M3971" s="375"/>
      <c r="N3971" s="376"/>
      <c r="P3971" s="4"/>
      <c r="Q3971" s="4"/>
    </row>
    <row r="3972" spans="1:22" ht="45" customHeight="1">
      <c r="A3972" s="313"/>
      <c r="B3972" s="343"/>
      <c r="C3972" s="379" t="str">
        <f>IF(OR(C3961="",C3965=""),"",IF(AND(C3969&gt;=0.85,C3969&lt;=1.15),"○","×"))</f>
        <v/>
      </c>
      <c r="D3972" s="382" t="str">
        <f>IF(C3961="","",C3961)</f>
        <v/>
      </c>
      <c r="E3972" s="336"/>
      <c r="F3972" s="338" t="str">
        <f>IFERROR(D3972*E3972,"")</f>
        <v/>
      </c>
      <c r="G3972" s="327" t="str">
        <f>IF(F3972&lt;F3964,ROUNDUP(F3972*D3964/ F3964,0),"")</f>
        <v/>
      </c>
      <c r="H3972" s="329" t="str">
        <f>IF(F3972&lt;F3964,ROUNDUP(F3972*E3964/ F3964,0),"")</f>
        <v/>
      </c>
      <c r="I3972" s="331" t="str">
        <f>IFERROR(ROUNDUP(I3968*I3971,0),"")</f>
        <v/>
      </c>
      <c r="J3972" s="333" t="str">
        <f>IFERROR(ROUNDUP(J3968*J3971,0),"")</f>
        <v/>
      </c>
      <c r="K3972" s="373"/>
      <c r="L3972" s="373"/>
      <c r="M3972" s="375"/>
      <c r="N3972" s="376"/>
      <c r="P3972" s="4"/>
      <c r="Q3972" s="4"/>
    </row>
    <row r="3973" spans="1:22" ht="19.5" customHeight="1" thickBot="1">
      <c r="A3973" s="314"/>
      <c r="B3973" s="344"/>
      <c r="C3973" s="381"/>
      <c r="D3973" s="383"/>
      <c r="E3973" s="337"/>
      <c r="F3973" s="339"/>
      <c r="G3973" s="328"/>
      <c r="H3973" s="330"/>
      <c r="I3973" s="332"/>
      <c r="J3973" s="330"/>
      <c r="K3973" s="374"/>
      <c r="L3973" s="374"/>
      <c r="M3973" s="377"/>
      <c r="N3973" s="378"/>
      <c r="P3973" s="33"/>
      <c r="Q3973" s="34"/>
      <c r="R3973" s="34"/>
    </row>
    <row r="3974" spans="1:22" ht="24" customHeight="1" thickBot="1">
      <c r="A3974" s="10" t="s">
        <v>108</v>
      </c>
      <c r="B3974" s="11" t="s">
        <v>84</v>
      </c>
      <c r="C3974" s="12" t="s">
        <v>7</v>
      </c>
      <c r="D3974" s="12" t="s">
        <v>8</v>
      </c>
      <c r="E3974" s="12" t="s">
        <v>9</v>
      </c>
      <c r="F3974" s="13" t="s">
        <v>10</v>
      </c>
      <c r="G3974" s="334" t="s">
        <v>44</v>
      </c>
      <c r="H3974" s="335"/>
      <c r="I3974" s="334" t="s">
        <v>45</v>
      </c>
      <c r="J3974" s="335"/>
      <c r="K3974" s="318" t="s">
        <v>46</v>
      </c>
      <c r="L3974" s="403"/>
      <c r="M3974" s="403"/>
      <c r="N3974" s="319"/>
      <c r="O3974" s="404" t="s">
        <v>47</v>
      </c>
      <c r="P3974" s="404"/>
      <c r="Q3974" s="404"/>
      <c r="R3974" s="346"/>
      <c r="T3974" s="14"/>
      <c r="U3974" s="14"/>
      <c r="V3974" s="14"/>
    </row>
    <row r="3975" spans="1:22" ht="31.5" customHeight="1" thickBot="1">
      <c r="A3975" s="313">
        <v>247</v>
      </c>
      <c r="B3975" s="15" t="s">
        <v>48</v>
      </c>
      <c r="C3975" s="11" t="s">
        <v>49</v>
      </c>
      <c r="D3975" s="313" t="s">
        <v>50</v>
      </c>
      <c r="E3975" s="313" t="s">
        <v>51</v>
      </c>
      <c r="F3975" s="315" t="s">
        <v>52</v>
      </c>
      <c r="G3975" s="16" t="s">
        <v>53</v>
      </c>
      <c r="H3975" s="17" t="s">
        <v>54</v>
      </c>
      <c r="I3975" s="18" t="s">
        <v>53</v>
      </c>
      <c r="J3975" s="17" t="s">
        <v>54</v>
      </c>
      <c r="K3975" s="317" t="s">
        <v>55</v>
      </c>
      <c r="L3975" s="318"/>
      <c r="M3975" s="320" t="s">
        <v>56</v>
      </c>
      <c r="N3975" s="317"/>
      <c r="O3975" s="321" t="s">
        <v>57</v>
      </c>
      <c r="P3975" s="321"/>
      <c r="Q3975" s="323" t="s">
        <v>58</v>
      </c>
      <c r="R3975" s="324"/>
      <c r="T3975" s="19"/>
      <c r="U3975" s="43"/>
      <c r="V3975" s="20"/>
    </row>
    <row r="3976" spans="1:22" ht="24" customHeight="1" thickBot="1">
      <c r="A3976" s="313"/>
      <c r="B3976" s="397" t="str">
        <f>IF('様式第６号(2)'!B545="","",'様式第６号(2)'!B545)</f>
        <v/>
      </c>
      <c r="C3976" s="21" t="s">
        <v>59</v>
      </c>
      <c r="D3976" s="313"/>
      <c r="E3976" s="313"/>
      <c r="F3976" s="315"/>
      <c r="G3976" s="348" t="s">
        <v>60</v>
      </c>
      <c r="H3976" s="399" t="s">
        <v>61</v>
      </c>
      <c r="I3976" s="400" t="s">
        <v>62</v>
      </c>
      <c r="J3976" s="384" t="s">
        <v>63</v>
      </c>
      <c r="K3976" s="319"/>
      <c r="L3976" s="318"/>
      <c r="M3976" s="320"/>
      <c r="N3976" s="317"/>
      <c r="O3976" s="322"/>
      <c r="P3976" s="322"/>
      <c r="Q3976" s="325"/>
      <c r="R3976" s="326"/>
    </row>
    <row r="3977" spans="1:22" ht="17.25" customHeight="1">
      <c r="A3977" s="313"/>
      <c r="B3977" s="398"/>
      <c r="C3977" s="340"/>
      <c r="D3977" s="313"/>
      <c r="E3977" s="313"/>
      <c r="F3977" s="315"/>
      <c r="G3977" s="349"/>
      <c r="H3977" s="385"/>
      <c r="I3977" s="401"/>
      <c r="J3977" s="385"/>
      <c r="K3977" s="388" t="str">
        <f>IFERROR((IF((I3988+J3988)&gt;12000*E3988,ROUNDUP(12000*E3988*I3988/(I3988+J3988),0),"")),"")</f>
        <v/>
      </c>
      <c r="L3977" s="388"/>
      <c r="M3977" s="391" t="str">
        <f>IFERROR((IF((I3988+J3988)&gt;12000*E3988,ROUNDUP(12000*E3988*J3988/(I3988+J3988),0),"")),"")</f>
        <v/>
      </c>
      <c r="N3977" s="392"/>
      <c r="O3977" s="351" t="str">
        <f>IF(AND(I3988="",K3977=""),"",MIN(I3988,K3977)+K3984)</f>
        <v/>
      </c>
      <c r="P3977" s="352"/>
      <c r="Q3977" s="355" t="str">
        <f>IF(AND(J3988="",M3977=""),"",MIN(J3988,M3977)+M3984)</f>
        <v/>
      </c>
      <c r="R3977" s="356"/>
    </row>
    <row r="3978" spans="1:22" ht="15.75" customHeight="1">
      <c r="A3978" s="313"/>
      <c r="B3978" s="398"/>
      <c r="C3978" s="341"/>
      <c r="D3978" s="313"/>
      <c r="E3978" s="313"/>
      <c r="F3978" s="315"/>
      <c r="G3978" s="349"/>
      <c r="H3978" s="385"/>
      <c r="I3978" s="401"/>
      <c r="J3978" s="385"/>
      <c r="K3978" s="389"/>
      <c r="L3978" s="389"/>
      <c r="M3978" s="393"/>
      <c r="N3978" s="394"/>
      <c r="O3978" s="353"/>
      <c r="P3978" s="353"/>
      <c r="Q3978" s="357"/>
      <c r="R3978" s="358"/>
    </row>
    <row r="3979" spans="1:22" ht="19.5" customHeight="1" thickBot="1">
      <c r="A3979" s="313"/>
      <c r="B3979" s="398"/>
      <c r="C3979" s="341"/>
      <c r="D3979" s="314"/>
      <c r="E3979" s="314"/>
      <c r="F3979" s="316"/>
      <c r="G3979" s="350"/>
      <c r="H3979" s="386"/>
      <c r="I3979" s="402"/>
      <c r="J3979" s="386"/>
      <c r="K3979" s="389"/>
      <c r="L3979" s="389"/>
      <c r="M3979" s="393"/>
      <c r="N3979" s="394"/>
      <c r="O3979" s="353"/>
      <c r="P3979" s="353"/>
      <c r="Q3979" s="357"/>
      <c r="R3979" s="358"/>
    </row>
    <row r="3980" spans="1:22" ht="45" customHeight="1">
      <c r="A3980" s="313"/>
      <c r="B3980" s="398"/>
      <c r="C3980" s="25" t="s">
        <v>66</v>
      </c>
      <c r="D3980" s="361" t="str">
        <f>IF('様式第６号(2)'!T545="","",'様式第６号(2)'!T545)</f>
        <v/>
      </c>
      <c r="E3980" s="361" t="str">
        <f>IF('様式第６号(3)'!W538="","",'様式第６号(3)'!W538)</f>
        <v/>
      </c>
      <c r="F3980" s="363" t="str">
        <f>IF(OR(D3980="",E3980=""),"",D3980+E3980)</f>
        <v/>
      </c>
      <c r="G3980" s="365" t="str">
        <f>IF(F3980&lt;=F3988,D3980,"")</f>
        <v/>
      </c>
      <c r="H3980" s="367" t="str">
        <f>IF(F3980&lt;=F3988,E3980,"")</f>
        <v/>
      </c>
      <c r="I3980" s="369" t="str">
        <f>IF('様式第６号(2)'!V545="","",'様式第６号(2)'!V545)</f>
        <v/>
      </c>
      <c r="J3980" s="371" t="str">
        <f>IF('様式第６号(3)'!P538="","",'様式第６号(3)'!P538)</f>
        <v/>
      </c>
      <c r="K3980" s="389"/>
      <c r="L3980" s="389"/>
      <c r="M3980" s="393"/>
      <c r="N3980" s="394"/>
      <c r="O3980" s="353"/>
      <c r="P3980" s="353"/>
      <c r="Q3980" s="357"/>
      <c r="R3980" s="358"/>
    </row>
    <row r="3981" spans="1:22" ht="19.5" customHeight="1" thickBot="1">
      <c r="A3981" s="313"/>
      <c r="B3981" s="398"/>
      <c r="C3981" s="340"/>
      <c r="D3981" s="362"/>
      <c r="E3981" s="362"/>
      <c r="F3981" s="364"/>
      <c r="G3981" s="366"/>
      <c r="H3981" s="368"/>
      <c r="I3981" s="370"/>
      <c r="J3981" s="372"/>
      <c r="K3981" s="390"/>
      <c r="L3981" s="390"/>
      <c r="M3981" s="395"/>
      <c r="N3981" s="396"/>
      <c r="O3981" s="354"/>
      <c r="P3981" s="354"/>
      <c r="Q3981" s="359"/>
      <c r="R3981" s="360"/>
    </row>
    <row r="3982" spans="1:22" ht="28.5" customHeight="1" thickBot="1">
      <c r="A3982" s="313"/>
      <c r="B3982" s="398"/>
      <c r="C3982" s="341"/>
      <c r="D3982" s="12" t="s">
        <v>11</v>
      </c>
      <c r="E3982" s="12" t="s">
        <v>12</v>
      </c>
      <c r="F3982" s="26" t="s">
        <v>13</v>
      </c>
      <c r="G3982" s="334" t="s">
        <v>67</v>
      </c>
      <c r="H3982" s="335"/>
      <c r="I3982" s="42" t="s">
        <v>68</v>
      </c>
      <c r="J3982" s="27" t="s">
        <v>69</v>
      </c>
      <c r="K3982" s="342" t="s">
        <v>70</v>
      </c>
      <c r="L3982" s="342"/>
      <c r="M3982" s="342"/>
      <c r="N3982" s="335"/>
    </row>
    <row r="3983" spans="1:22" ht="41.25" customHeight="1" thickBot="1">
      <c r="A3983" s="313"/>
      <c r="B3983" s="343" t="str">
        <f>IF('様式第６号(2)'!D545="","",'様式第６号(2)'!D545)</f>
        <v/>
      </c>
      <c r="C3983" s="341"/>
      <c r="D3983" s="313" t="s">
        <v>71</v>
      </c>
      <c r="E3983" s="313" t="s">
        <v>72</v>
      </c>
      <c r="F3983" s="315" t="s">
        <v>73</v>
      </c>
      <c r="G3983" s="42" t="s">
        <v>74</v>
      </c>
      <c r="H3983" s="27" t="s">
        <v>75</v>
      </c>
      <c r="I3983" s="42" t="s">
        <v>74</v>
      </c>
      <c r="J3983" s="27" t="s">
        <v>75</v>
      </c>
      <c r="K3983" s="345" t="s">
        <v>57</v>
      </c>
      <c r="L3983" s="346"/>
      <c r="M3983" s="347" t="s">
        <v>76</v>
      </c>
      <c r="N3983" s="346"/>
      <c r="O3983" s="28"/>
      <c r="P3983" s="4"/>
      <c r="Q3983" s="4"/>
      <c r="T3983" s="3"/>
      <c r="U3983" s="3"/>
      <c r="V3983" s="3"/>
    </row>
    <row r="3984" spans="1:22" ht="18.75" customHeight="1">
      <c r="A3984" s="313"/>
      <c r="B3984" s="343"/>
      <c r="C3984" s="29" t="s">
        <v>78</v>
      </c>
      <c r="D3984" s="313"/>
      <c r="E3984" s="313"/>
      <c r="F3984" s="315"/>
      <c r="G3984" s="348" t="s">
        <v>79</v>
      </c>
      <c r="H3984" s="384" t="s">
        <v>80</v>
      </c>
      <c r="I3984" s="387" t="str">
        <f>IF(E3988="","",MIN(G3980,G3988)+SUM(I3980))</f>
        <v/>
      </c>
      <c r="J3984" s="333" t="str">
        <f>IF(E3988="","",MIN(H3980,H3988)+SUM(J3980))</f>
        <v/>
      </c>
      <c r="K3984" s="373" t="str">
        <f>IF('様式第６号(2)'!AB545="","",'様式第６号(2)'!AB545)</f>
        <v/>
      </c>
      <c r="L3984" s="373"/>
      <c r="M3984" s="375" t="str">
        <f>IF('様式第６号(3)'!V538="","",'様式第６号(3)'!V538)</f>
        <v/>
      </c>
      <c r="N3984" s="376"/>
      <c r="P3984" s="4"/>
      <c r="Q3984" s="4"/>
      <c r="T3984" s="3"/>
      <c r="U3984" s="3"/>
      <c r="V3984" s="3"/>
    </row>
    <row r="3985" spans="1:22" ht="19.5" customHeight="1" thickBot="1">
      <c r="A3985" s="313"/>
      <c r="B3985" s="343"/>
      <c r="C3985" s="379" t="str">
        <f>IFERROR(C3981/C3977,"")</f>
        <v/>
      </c>
      <c r="D3985" s="313"/>
      <c r="E3985" s="313"/>
      <c r="F3985" s="315"/>
      <c r="G3985" s="349"/>
      <c r="H3985" s="385"/>
      <c r="I3985" s="328"/>
      <c r="J3985" s="330"/>
      <c r="K3985" s="373"/>
      <c r="L3985" s="373"/>
      <c r="M3985" s="375"/>
      <c r="N3985" s="376"/>
      <c r="P3985" s="4"/>
      <c r="Q3985" s="4"/>
      <c r="T3985" s="3"/>
      <c r="U3985" s="3"/>
      <c r="V3985" s="3"/>
    </row>
    <row r="3986" spans="1:22" ht="15.75" customHeight="1">
      <c r="A3986" s="313"/>
      <c r="B3986" s="343"/>
      <c r="C3986" s="380"/>
      <c r="D3986" s="313"/>
      <c r="E3986" s="313"/>
      <c r="F3986" s="315"/>
      <c r="G3986" s="349"/>
      <c r="H3986" s="385"/>
      <c r="I3986" s="30" t="s">
        <v>35</v>
      </c>
      <c r="J3986" s="31" t="s">
        <v>35</v>
      </c>
      <c r="K3986" s="373"/>
      <c r="L3986" s="373"/>
      <c r="M3986" s="375"/>
      <c r="N3986" s="376"/>
      <c r="P3986" s="4"/>
      <c r="Q3986" s="4"/>
      <c r="T3986" s="3"/>
      <c r="U3986" s="3"/>
      <c r="V3986" s="3"/>
    </row>
    <row r="3987" spans="1:22" ht="18.75" customHeight="1" thickBot="1">
      <c r="A3987" s="313"/>
      <c r="B3987" s="343"/>
      <c r="C3987" s="32" t="s">
        <v>82</v>
      </c>
      <c r="D3987" s="314"/>
      <c r="E3987" s="314"/>
      <c r="F3987" s="316"/>
      <c r="G3987" s="350"/>
      <c r="H3987" s="386"/>
      <c r="I3987" s="54">
        <f>'様式第６号(2)'!$I$18</f>
        <v>0</v>
      </c>
      <c r="J3987" s="55">
        <f>'様式第６号(3)'!$I$18</f>
        <v>0</v>
      </c>
      <c r="K3987" s="373"/>
      <c r="L3987" s="373"/>
      <c r="M3987" s="375"/>
      <c r="N3987" s="376"/>
      <c r="P3987" s="4"/>
      <c r="Q3987" s="4"/>
      <c r="T3987" s="3"/>
      <c r="U3987" s="3"/>
      <c r="V3987" s="3"/>
    </row>
    <row r="3988" spans="1:22" ht="45" customHeight="1">
      <c r="A3988" s="313"/>
      <c r="B3988" s="343"/>
      <c r="C3988" s="379" t="str">
        <f>IF(OR(C3977="",C3981=""),"",IF(AND(C3985&gt;=0.85,C3985&lt;=1.15),"○","×"))</f>
        <v/>
      </c>
      <c r="D3988" s="382" t="str">
        <f>IF(C3977="","",C3977)</f>
        <v/>
      </c>
      <c r="E3988" s="336"/>
      <c r="F3988" s="338" t="str">
        <f>IFERROR(D3988*E3988,"")</f>
        <v/>
      </c>
      <c r="G3988" s="327" t="str">
        <f>IF(F3988&lt;F3980,ROUNDUP(F3988*D3980/ F3980,0),"")</f>
        <v/>
      </c>
      <c r="H3988" s="329" t="str">
        <f>IF(F3988&lt;F3980,ROUNDUP(F3988*E3980/ F3980,0),"")</f>
        <v/>
      </c>
      <c r="I3988" s="331" t="str">
        <f>IFERROR(ROUNDUP(I3984*I3987,0),"")</f>
        <v/>
      </c>
      <c r="J3988" s="333" t="str">
        <f>IFERROR(ROUNDUP(J3984*J3987,0),"")</f>
        <v/>
      </c>
      <c r="K3988" s="373"/>
      <c r="L3988" s="373"/>
      <c r="M3988" s="375"/>
      <c r="N3988" s="376"/>
      <c r="P3988" s="4"/>
      <c r="Q3988" s="4"/>
      <c r="T3988" s="3"/>
      <c r="U3988" s="3"/>
      <c r="V3988" s="3"/>
    </row>
    <row r="3989" spans="1:22" ht="19.5" customHeight="1" thickBot="1">
      <c r="A3989" s="314"/>
      <c r="B3989" s="344"/>
      <c r="C3989" s="381"/>
      <c r="D3989" s="383"/>
      <c r="E3989" s="337"/>
      <c r="F3989" s="339"/>
      <c r="G3989" s="328"/>
      <c r="H3989" s="330"/>
      <c r="I3989" s="332"/>
      <c r="J3989" s="330"/>
      <c r="K3989" s="374"/>
      <c r="L3989" s="374"/>
      <c r="M3989" s="377"/>
      <c r="N3989" s="378"/>
      <c r="P3989" s="33"/>
      <c r="Q3989" s="34"/>
      <c r="R3989" s="34"/>
    </row>
    <row r="3990" spans="1:22" ht="24" customHeight="1" thickBot="1">
      <c r="A3990" s="10" t="s">
        <v>108</v>
      </c>
      <c r="B3990" s="11" t="s">
        <v>84</v>
      </c>
      <c r="C3990" s="12" t="s">
        <v>7</v>
      </c>
      <c r="D3990" s="12" t="s">
        <v>8</v>
      </c>
      <c r="E3990" s="12" t="s">
        <v>9</v>
      </c>
      <c r="F3990" s="13" t="s">
        <v>10</v>
      </c>
      <c r="G3990" s="334" t="s">
        <v>44</v>
      </c>
      <c r="H3990" s="335"/>
      <c r="I3990" s="334" t="s">
        <v>45</v>
      </c>
      <c r="J3990" s="335"/>
      <c r="K3990" s="318" t="s">
        <v>46</v>
      </c>
      <c r="L3990" s="403"/>
      <c r="M3990" s="403"/>
      <c r="N3990" s="319"/>
      <c r="O3990" s="404" t="s">
        <v>47</v>
      </c>
      <c r="P3990" s="404"/>
      <c r="Q3990" s="404"/>
      <c r="R3990" s="346"/>
      <c r="T3990" s="14"/>
      <c r="U3990" s="14"/>
      <c r="V3990" s="14"/>
    </row>
    <row r="3991" spans="1:22" ht="31.5" customHeight="1" thickBot="1">
      <c r="A3991" s="313">
        <v>248</v>
      </c>
      <c r="B3991" s="15" t="s">
        <v>48</v>
      </c>
      <c r="C3991" s="11" t="s">
        <v>49</v>
      </c>
      <c r="D3991" s="313" t="s">
        <v>50</v>
      </c>
      <c r="E3991" s="313" t="s">
        <v>51</v>
      </c>
      <c r="F3991" s="315" t="s">
        <v>52</v>
      </c>
      <c r="G3991" s="16" t="s">
        <v>53</v>
      </c>
      <c r="H3991" s="17" t="s">
        <v>54</v>
      </c>
      <c r="I3991" s="18" t="s">
        <v>53</v>
      </c>
      <c r="J3991" s="17" t="s">
        <v>54</v>
      </c>
      <c r="K3991" s="317" t="s">
        <v>55</v>
      </c>
      <c r="L3991" s="318"/>
      <c r="M3991" s="320" t="s">
        <v>56</v>
      </c>
      <c r="N3991" s="317"/>
      <c r="O3991" s="321" t="s">
        <v>57</v>
      </c>
      <c r="P3991" s="321"/>
      <c r="Q3991" s="323" t="s">
        <v>58</v>
      </c>
      <c r="R3991" s="324"/>
      <c r="T3991" s="19"/>
      <c r="U3991" s="43"/>
      <c r="V3991" s="20"/>
    </row>
    <row r="3992" spans="1:22" ht="24" customHeight="1" thickBot="1">
      <c r="A3992" s="313"/>
      <c r="B3992" s="397" t="str">
        <f>IF('様式第６号(2)'!B547="","",'様式第６号(2)'!B547)</f>
        <v/>
      </c>
      <c r="C3992" s="21" t="s">
        <v>59</v>
      </c>
      <c r="D3992" s="313"/>
      <c r="E3992" s="313"/>
      <c r="F3992" s="315"/>
      <c r="G3992" s="348" t="s">
        <v>60</v>
      </c>
      <c r="H3992" s="399" t="s">
        <v>61</v>
      </c>
      <c r="I3992" s="400" t="s">
        <v>62</v>
      </c>
      <c r="J3992" s="384" t="s">
        <v>63</v>
      </c>
      <c r="K3992" s="319"/>
      <c r="L3992" s="318"/>
      <c r="M3992" s="320"/>
      <c r="N3992" s="317"/>
      <c r="O3992" s="322"/>
      <c r="P3992" s="322"/>
      <c r="Q3992" s="325"/>
      <c r="R3992" s="326"/>
    </row>
    <row r="3993" spans="1:22" ht="17.25" customHeight="1">
      <c r="A3993" s="313"/>
      <c r="B3993" s="398"/>
      <c r="C3993" s="340"/>
      <c r="D3993" s="313"/>
      <c r="E3993" s="313"/>
      <c r="F3993" s="315"/>
      <c r="G3993" s="349"/>
      <c r="H3993" s="385"/>
      <c r="I3993" s="401"/>
      <c r="J3993" s="385"/>
      <c r="K3993" s="388" t="str">
        <f>IFERROR((IF((I4004+J4004)&gt;12000*E4004,ROUNDUP(12000*E4004*I4004/(I4004+J4004),0),"")),"")</f>
        <v/>
      </c>
      <c r="L3993" s="388"/>
      <c r="M3993" s="391" t="str">
        <f>IFERROR((IF((I4004+J4004)&gt;12000*E4004,ROUNDUP(12000*E4004*J4004/(I4004+J4004),0),"")),"")</f>
        <v/>
      </c>
      <c r="N3993" s="392"/>
      <c r="O3993" s="351" t="str">
        <f>IF(AND(I4004="",K3993=""),"",MIN(I4004,K3993)+K4000)</f>
        <v/>
      </c>
      <c r="P3993" s="352"/>
      <c r="Q3993" s="355" t="str">
        <f>IF(AND(J4004="",M3993=""),"",MIN(J4004,M3993)+M4000)</f>
        <v/>
      </c>
      <c r="R3993" s="356"/>
    </row>
    <row r="3994" spans="1:22" ht="15.75" customHeight="1">
      <c r="A3994" s="313"/>
      <c r="B3994" s="398"/>
      <c r="C3994" s="341"/>
      <c r="D3994" s="313"/>
      <c r="E3994" s="313"/>
      <c r="F3994" s="315"/>
      <c r="G3994" s="349"/>
      <c r="H3994" s="385"/>
      <c r="I3994" s="401"/>
      <c r="J3994" s="385"/>
      <c r="K3994" s="389"/>
      <c r="L3994" s="389"/>
      <c r="M3994" s="393"/>
      <c r="N3994" s="394"/>
      <c r="O3994" s="353"/>
      <c r="P3994" s="353"/>
      <c r="Q3994" s="357"/>
      <c r="R3994" s="358"/>
    </row>
    <row r="3995" spans="1:22" ht="19.5" customHeight="1" thickBot="1">
      <c r="A3995" s="313"/>
      <c r="B3995" s="398"/>
      <c r="C3995" s="341"/>
      <c r="D3995" s="314"/>
      <c r="E3995" s="314"/>
      <c r="F3995" s="316"/>
      <c r="G3995" s="350"/>
      <c r="H3995" s="386"/>
      <c r="I3995" s="402"/>
      <c r="J3995" s="386"/>
      <c r="K3995" s="389"/>
      <c r="L3995" s="389"/>
      <c r="M3995" s="393"/>
      <c r="N3995" s="394"/>
      <c r="O3995" s="353"/>
      <c r="P3995" s="353"/>
      <c r="Q3995" s="357"/>
      <c r="R3995" s="358"/>
    </row>
    <row r="3996" spans="1:22" ht="45" customHeight="1">
      <c r="A3996" s="313"/>
      <c r="B3996" s="398"/>
      <c r="C3996" s="25" t="s">
        <v>66</v>
      </c>
      <c r="D3996" s="361" t="str">
        <f>IF('様式第６号(2)'!T547="","",'様式第６号(2)'!T547)</f>
        <v/>
      </c>
      <c r="E3996" s="361" t="str">
        <f>IF('様式第６号(3)'!W540="","",'様式第６号(3)'!W540)</f>
        <v/>
      </c>
      <c r="F3996" s="363" t="str">
        <f>IF(OR(D3996="",E3996=""),"",D3996+E3996)</f>
        <v/>
      </c>
      <c r="G3996" s="365" t="str">
        <f>IF(F3996&lt;=F4004,D3996,"")</f>
        <v/>
      </c>
      <c r="H3996" s="367" t="str">
        <f>IF(F3996&lt;=F4004,E3996,"")</f>
        <v/>
      </c>
      <c r="I3996" s="369" t="str">
        <f>IF('様式第６号(2)'!V547="","",'様式第６号(2)'!V547)</f>
        <v/>
      </c>
      <c r="J3996" s="371" t="str">
        <f>IF('様式第６号(3)'!P540="","",'様式第６号(3)'!P540)</f>
        <v/>
      </c>
      <c r="K3996" s="389"/>
      <c r="L3996" s="389"/>
      <c r="M3996" s="393"/>
      <c r="N3996" s="394"/>
      <c r="O3996" s="353"/>
      <c r="P3996" s="353"/>
      <c r="Q3996" s="357"/>
      <c r="R3996" s="358"/>
    </row>
    <row r="3997" spans="1:22" ht="19.5" customHeight="1" thickBot="1">
      <c r="A3997" s="313"/>
      <c r="B3997" s="398"/>
      <c r="C3997" s="340"/>
      <c r="D3997" s="362"/>
      <c r="E3997" s="362"/>
      <c r="F3997" s="364"/>
      <c r="G3997" s="366"/>
      <c r="H3997" s="368"/>
      <c r="I3997" s="370"/>
      <c r="J3997" s="372"/>
      <c r="K3997" s="390"/>
      <c r="L3997" s="390"/>
      <c r="M3997" s="395"/>
      <c r="N3997" s="396"/>
      <c r="O3997" s="354"/>
      <c r="P3997" s="354"/>
      <c r="Q3997" s="359"/>
      <c r="R3997" s="360"/>
    </row>
    <row r="3998" spans="1:22" ht="28.5" customHeight="1" thickBot="1">
      <c r="A3998" s="313"/>
      <c r="B3998" s="398"/>
      <c r="C3998" s="341"/>
      <c r="D3998" s="12" t="s">
        <v>11</v>
      </c>
      <c r="E3998" s="12" t="s">
        <v>12</v>
      </c>
      <c r="F3998" s="26" t="s">
        <v>13</v>
      </c>
      <c r="G3998" s="334" t="s">
        <v>67</v>
      </c>
      <c r="H3998" s="335"/>
      <c r="I3998" s="42" t="s">
        <v>68</v>
      </c>
      <c r="J3998" s="27" t="s">
        <v>69</v>
      </c>
      <c r="K3998" s="342" t="s">
        <v>70</v>
      </c>
      <c r="L3998" s="342"/>
      <c r="M3998" s="342"/>
      <c r="N3998" s="335"/>
    </row>
    <row r="3999" spans="1:22" ht="41.25" customHeight="1" thickBot="1">
      <c r="A3999" s="313"/>
      <c r="B3999" s="343" t="str">
        <f>IF('様式第６号(2)'!D547="","",'様式第６号(2)'!D547)</f>
        <v/>
      </c>
      <c r="C3999" s="341"/>
      <c r="D3999" s="313" t="s">
        <v>71</v>
      </c>
      <c r="E3999" s="313" t="s">
        <v>72</v>
      </c>
      <c r="F3999" s="315" t="s">
        <v>73</v>
      </c>
      <c r="G3999" s="42" t="s">
        <v>74</v>
      </c>
      <c r="H3999" s="27" t="s">
        <v>75</v>
      </c>
      <c r="I3999" s="42" t="s">
        <v>74</v>
      </c>
      <c r="J3999" s="27" t="s">
        <v>75</v>
      </c>
      <c r="K3999" s="345" t="s">
        <v>57</v>
      </c>
      <c r="L3999" s="346"/>
      <c r="M3999" s="347" t="s">
        <v>76</v>
      </c>
      <c r="N3999" s="346"/>
      <c r="O3999" s="28"/>
      <c r="P3999" s="4"/>
      <c r="Q3999" s="4"/>
    </row>
    <row r="4000" spans="1:22" ht="18.75" customHeight="1">
      <c r="A4000" s="313"/>
      <c r="B4000" s="343"/>
      <c r="C4000" s="29" t="s">
        <v>78</v>
      </c>
      <c r="D4000" s="313"/>
      <c r="E4000" s="313"/>
      <c r="F4000" s="315"/>
      <c r="G4000" s="348" t="s">
        <v>79</v>
      </c>
      <c r="H4000" s="384" t="s">
        <v>80</v>
      </c>
      <c r="I4000" s="387" t="str">
        <f>IF(E4004="","",MIN(G3996,G4004)+SUM(I3996))</f>
        <v/>
      </c>
      <c r="J4000" s="333" t="str">
        <f>IF(E4004="","",MIN(H3996,H4004)+SUM(J3996))</f>
        <v/>
      </c>
      <c r="K4000" s="373" t="str">
        <f>IF('様式第６号(2)'!AB547="","",'様式第６号(2)'!AB547)</f>
        <v/>
      </c>
      <c r="L4000" s="373"/>
      <c r="M4000" s="375" t="str">
        <f>IF('様式第６号(3)'!V540="","",'様式第６号(3)'!V540)</f>
        <v/>
      </c>
      <c r="N4000" s="376"/>
      <c r="P4000" s="4"/>
      <c r="Q4000" s="4"/>
    </row>
    <row r="4001" spans="1:22" ht="19.5" customHeight="1" thickBot="1">
      <c r="A4001" s="313"/>
      <c r="B4001" s="343"/>
      <c r="C4001" s="379" t="str">
        <f>IFERROR(C3997/C3993,"")</f>
        <v/>
      </c>
      <c r="D4001" s="313"/>
      <c r="E4001" s="313"/>
      <c r="F4001" s="315"/>
      <c r="G4001" s="349"/>
      <c r="H4001" s="385"/>
      <c r="I4001" s="328"/>
      <c r="J4001" s="330"/>
      <c r="K4001" s="373"/>
      <c r="L4001" s="373"/>
      <c r="M4001" s="375"/>
      <c r="N4001" s="376"/>
      <c r="P4001" s="4"/>
      <c r="Q4001" s="4"/>
    </row>
    <row r="4002" spans="1:22" ht="15.75" customHeight="1">
      <c r="A4002" s="313"/>
      <c r="B4002" s="343"/>
      <c r="C4002" s="380"/>
      <c r="D4002" s="313"/>
      <c r="E4002" s="313"/>
      <c r="F4002" s="315"/>
      <c r="G4002" s="349"/>
      <c r="H4002" s="385"/>
      <c r="I4002" s="30" t="s">
        <v>35</v>
      </c>
      <c r="J4002" s="31" t="s">
        <v>35</v>
      </c>
      <c r="K4002" s="373"/>
      <c r="L4002" s="373"/>
      <c r="M4002" s="375"/>
      <c r="N4002" s="376"/>
      <c r="P4002" s="4"/>
      <c r="Q4002" s="4"/>
    </row>
    <row r="4003" spans="1:22" ht="18.75" customHeight="1" thickBot="1">
      <c r="A4003" s="313"/>
      <c r="B4003" s="343"/>
      <c r="C4003" s="32" t="s">
        <v>82</v>
      </c>
      <c r="D4003" s="314"/>
      <c r="E4003" s="314"/>
      <c r="F4003" s="316"/>
      <c r="G4003" s="350"/>
      <c r="H4003" s="386"/>
      <c r="I4003" s="54">
        <f>'様式第６号(2)'!$I$18</f>
        <v>0</v>
      </c>
      <c r="J4003" s="55">
        <f>'様式第６号(3)'!$I$18</f>
        <v>0</v>
      </c>
      <c r="K4003" s="373"/>
      <c r="L4003" s="373"/>
      <c r="M4003" s="375"/>
      <c r="N4003" s="376"/>
      <c r="P4003" s="4"/>
      <c r="Q4003" s="4"/>
    </row>
    <row r="4004" spans="1:22" ht="45" customHeight="1">
      <c r="A4004" s="313"/>
      <c r="B4004" s="343"/>
      <c r="C4004" s="379" t="str">
        <f>IF(OR(C3993="",C3997=""),"",IF(AND(C4001&gt;=0.85,C4001&lt;=1.15),"○","×"))</f>
        <v/>
      </c>
      <c r="D4004" s="382" t="str">
        <f>IF(C3993="","",C3993)</f>
        <v/>
      </c>
      <c r="E4004" s="336"/>
      <c r="F4004" s="338" t="str">
        <f>IFERROR(D4004*E4004,"")</f>
        <v/>
      </c>
      <c r="G4004" s="327" t="str">
        <f>IF(F4004&lt;F3996,ROUNDUP(F4004*D3996/ F3996,0),"")</f>
        <v/>
      </c>
      <c r="H4004" s="329" t="str">
        <f>IF(F4004&lt;F3996,ROUNDUP(F4004*E3996/ F3996,0),"")</f>
        <v/>
      </c>
      <c r="I4004" s="331" t="str">
        <f>IFERROR(ROUNDUP(I4000*I4003,0),"")</f>
        <v/>
      </c>
      <c r="J4004" s="333" t="str">
        <f>IFERROR(ROUNDUP(J4000*J4003,0),"")</f>
        <v/>
      </c>
      <c r="K4004" s="373"/>
      <c r="L4004" s="373"/>
      <c r="M4004" s="375"/>
      <c r="N4004" s="376"/>
      <c r="P4004" s="4"/>
      <c r="Q4004" s="4"/>
    </row>
    <row r="4005" spans="1:22" ht="19.5" customHeight="1" thickBot="1">
      <c r="A4005" s="314"/>
      <c r="B4005" s="344"/>
      <c r="C4005" s="381"/>
      <c r="D4005" s="383"/>
      <c r="E4005" s="337"/>
      <c r="F4005" s="339"/>
      <c r="G4005" s="328"/>
      <c r="H4005" s="330"/>
      <c r="I4005" s="332"/>
      <c r="J4005" s="330"/>
      <c r="K4005" s="374"/>
      <c r="L4005" s="374"/>
      <c r="M4005" s="377"/>
      <c r="N4005" s="378"/>
      <c r="P4005" s="33"/>
      <c r="Q4005" s="34"/>
      <c r="R4005" s="34"/>
    </row>
    <row r="4006" spans="1:22" ht="24" customHeight="1" thickBot="1">
      <c r="A4006" s="10" t="s">
        <v>108</v>
      </c>
      <c r="B4006" s="11" t="s">
        <v>84</v>
      </c>
      <c r="C4006" s="12" t="s">
        <v>7</v>
      </c>
      <c r="D4006" s="12" t="s">
        <v>8</v>
      </c>
      <c r="E4006" s="12" t="s">
        <v>9</v>
      </c>
      <c r="F4006" s="13" t="s">
        <v>10</v>
      </c>
      <c r="G4006" s="334" t="s">
        <v>44</v>
      </c>
      <c r="H4006" s="335"/>
      <c r="I4006" s="334" t="s">
        <v>45</v>
      </c>
      <c r="J4006" s="335"/>
      <c r="K4006" s="318" t="s">
        <v>46</v>
      </c>
      <c r="L4006" s="403"/>
      <c r="M4006" s="403"/>
      <c r="N4006" s="319"/>
      <c r="O4006" s="404" t="s">
        <v>47</v>
      </c>
      <c r="P4006" s="404"/>
      <c r="Q4006" s="404"/>
      <c r="R4006" s="346"/>
      <c r="T4006" s="14"/>
      <c r="U4006" s="14"/>
      <c r="V4006" s="14"/>
    </row>
    <row r="4007" spans="1:22" ht="31.5" customHeight="1" thickBot="1">
      <c r="A4007" s="313">
        <v>249</v>
      </c>
      <c r="B4007" s="15" t="s">
        <v>48</v>
      </c>
      <c r="C4007" s="11" t="s">
        <v>49</v>
      </c>
      <c r="D4007" s="313" t="s">
        <v>50</v>
      </c>
      <c r="E4007" s="313" t="s">
        <v>51</v>
      </c>
      <c r="F4007" s="315" t="s">
        <v>52</v>
      </c>
      <c r="G4007" s="16" t="s">
        <v>53</v>
      </c>
      <c r="H4007" s="17" t="s">
        <v>54</v>
      </c>
      <c r="I4007" s="18" t="s">
        <v>53</v>
      </c>
      <c r="J4007" s="17" t="s">
        <v>54</v>
      </c>
      <c r="K4007" s="317" t="s">
        <v>55</v>
      </c>
      <c r="L4007" s="318"/>
      <c r="M4007" s="320" t="s">
        <v>56</v>
      </c>
      <c r="N4007" s="317"/>
      <c r="O4007" s="321" t="s">
        <v>57</v>
      </c>
      <c r="P4007" s="321"/>
      <c r="Q4007" s="323" t="s">
        <v>58</v>
      </c>
      <c r="R4007" s="324"/>
      <c r="T4007" s="19"/>
      <c r="U4007" s="43"/>
      <c r="V4007" s="20"/>
    </row>
    <row r="4008" spans="1:22" ht="24" customHeight="1" thickBot="1">
      <c r="A4008" s="313"/>
      <c r="B4008" s="397" t="str">
        <f>IF('様式第６号(2)'!B549="","",'様式第６号(2)'!B549)</f>
        <v/>
      </c>
      <c r="C4008" s="21" t="s">
        <v>59</v>
      </c>
      <c r="D4008" s="313"/>
      <c r="E4008" s="313"/>
      <c r="F4008" s="315"/>
      <c r="G4008" s="348" t="s">
        <v>60</v>
      </c>
      <c r="H4008" s="399" t="s">
        <v>61</v>
      </c>
      <c r="I4008" s="400" t="s">
        <v>62</v>
      </c>
      <c r="J4008" s="384" t="s">
        <v>63</v>
      </c>
      <c r="K4008" s="319"/>
      <c r="L4008" s="318"/>
      <c r="M4008" s="320"/>
      <c r="N4008" s="317"/>
      <c r="O4008" s="322"/>
      <c r="P4008" s="322"/>
      <c r="Q4008" s="325"/>
      <c r="R4008" s="326"/>
    </row>
    <row r="4009" spans="1:22" ht="17.25" customHeight="1">
      <c r="A4009" s="313"/>
      <c r="B4009" s="398"/>
      <c r="C4009" s="340"/>
      <c r="D4009" s="313"/>
      <c r="E4009" s="313"/>
      <c r="F4009" s="315"/>
      <c r="G4009" s="349"/>
      <c r="H4009" s="385"/>
      <c r="I4009" s="401"/>
      <c r="J4009" s="385"/>
      <c r="K4009" s="388" t="str">
        <f>IFERROR((IF((I4020+J4020)&gt;12000*E4020,ROUNDUP(12000*E4020*I4020/(I4020+J4020),0),"")),"")</f>
        <v/>
      </c>
      <c r="L4009" s="388"/>
      <c r="M4009" s="391" t="str">
        <f>IFERROR((IF((I4020+J4020)&gt;12000*E4020,ROUNDUP(12000*E4020*J4020/(I4020+J4020),0),"")),"")</f>
        <v/>
      </c>
      <c r="N4009" s="392"/>
      <c r="O4009" s="351" t="str">
        <f>IF(AND(I4020="",K4009=""),"",MIN(I4020,K4009)+K4016)</f>
        <v/>
      </c>
      <c r="P4009" s="352"/>
      <c r="Q4009" s="355" t="str">
        <f>IF(AND(J4020="",M4009=""),"",MIN(J4020,M4009)+M4016)</f>
        <v/>
      </c>
      <c r="R4009" s="356"/>
    </row>
    <row r="4010" spans="1:22" ht="15.75" customHeight="1">
      <c r="A4010" s="313"/>
      <c r="B4010" s="398"/>
      <c r="C4010" s="341"/>
      <c r="D4010" s="313"/>
      <c r="E4010" s="313"/>
      <c r="F4010" s="315"/>
      <c r="G4010" s="349"/>
      <c r="H4010" s="385"/>
      <c r="I4010" s="401"/>
      <c r="J4010" s="385"/>
      <c r="K4010" s="389"/>
      <c r="L4010" s="389"/>
      <c r="M4010" s="393"/>
      <c r="N4010" s="394"/>
      <c r="O4010" s="353"/>
      <c r="P4010" s="353"/>
      <c r="Q4010" s="357"/>
      <c r="R4010" s="358"/>
    </row>
    <row r="4011" spans="1:22" ht="19.5" customHeight="1" thickBot="1">
      <c r="A4011" s="313"/>
      <c r="B4011" s="398"/>
      <c r="C4011" s="341"/>
      <c r="D4011" s="314"/>
      <c r="E4011" s="314"/>
      <c r="F4011" s="316"/>
      <c r="G4011" s="350"/>
      <c r="H4011" s="386"/>
      <c r="I4011" s="402"/>
      <c r="J4011" s="386"/>
      <c r="K4011" s="389"/>
      <c r="L4011" s="389"/>
      <c r="M4011" s="393"/>
      <c r="N4011" s="394"/>
      <c r="O4011" s="353"/>
      <c r="P4011" s="353"/>
      <c r="Q4011" s="357"/>
      <c r="R4011" s="358"/>
    </row>
    <row r="4012" spans="1:22" ht="45" customHeight="1">
      <c r="A4012" s="313"/>
      <c r="B4012" s="398"/>
      <c r="C4012" s="25" t="s">
        <v>66</v>
      </c>
      <c r="D4012" s="361" t="str">
        <f>IF('様式第６号(2)'!T549="","",'様式第６号(2)'!T549)</f>
        <v/>
      </c>
      <c r="E4012" s="361" t="str">
        <f>IF('様式第６号(3)'!W542="","",'様式第６号(3)'!W542)</f>
        <v/>
      </c>
      <c r="F4012" s="363" t="str">
        <f>IF(OR(D4012="",E4012=""),"",D4012+E4012)</f>
        <v/>
      </c>
      <c r="G4012" s="365" t="str">
        <f>IF(F4012&lt;=F4020,D4012,"")</f>
        <v/>
      </c>
      <c r="H4012" s="367" t="str">
        <f>IF(F4012&lt;=F4020,E4012,"")</f>
        <v/>
      </c>
      <c r="I4012" s="369" t="str">
        <f>IF('様式第６号(2)'!V549="","",'様式第６号(2)'!V549)</f>
        <v/>
      </c>
      <c r="J4012" s="371" t="str">
        <f>IF('様式第６号(3)'!P542="","",'様式第６号(3)'!P542)</f>
        <v/>
      </c>
      <c r="K4012" s="389"/>
      <c r="L4012" s="389"/>
      <c r="M4012" s="393"/>
      <c r="N4012" s="394"/>
      <c r="O4012" s="353"/>
      <c r="P4012" s="353"/>
      <c r="Q4012" s="357"/>
      <c r="R4012" s="358"/>
    </row>
    <row r="4013" spans="1:22" ht="19.5" customHeight="1" thickBot="1">
      <c r="A4013" s="313"/>
      <c r="B4013" s="398"/>
      <c r="C4013" s="340"/>
      <c r="D4013" s="362"/>
      <c r="E4013" s="362"/>
      <c r="F4013" s="364"/>
      <c r="G4013" s="366"/>
      <c r="H4013" s="368"/>
      <c r="I4013" s="370"/>
      <c r="J4013" s="372"/>
      <c r="K4013" s="390"/>
      <c r="L4013" s="390"/>
      <c r="M4013" s="395"/>
      <c r="N4013" s="396"/>
      <c r="O4013" s="354"/>
      <c r="P4013" s="354"/>
      <c r="Q4013" s="359"/>
      <c r="R4013" s="360"/>
    </row>
    <row r="4014" spans="1:22" ht="28.5" customHeight="1" thickBot="1">
      <c r="A4014" s="313"/>
      <c r="B4014" s="398"/>
      <c r="C4014" s="341"/>
      <c r="D4014" s="12" t="s">
        <v>11</v>
      </c>
      <c r="E4014" s="12" t="s">
        <v>12</v>
      </c>
      <c r="F4014" s="26" t="s">
        <v>13</v>
      </c>
      <c r="G4014" s="334" t="s">
        <v>67</v>
      </c>
      <c r="H4014" s="335"/>
      <c r="I4014" s="42" t="s">
        <v>68</v>
      </c>
      <c r="J4014" s="27" t="s">
        <v>69</v>
      </c>
      <c r="K4014" s="342" t="s">
        <v>70</v>
      </c>
      <c r="L4014" s="342"/>
      <c r="M4014" s="342"/>
      <c r="N4014" s="335"/>
    </row>
    <row r="4015" spans="1:22" ht="41.25" customHeight="1" thickBot="1">
      <c r="A4015" s="313"/>
      <c r="B4015" s="343" t="str">
        <f>IF('様式第６号(2)'!D549="","",'様式第６号(2)'!D549)</f>
        <v/>
      </c>
      <c r="C4015" s="341"/>
      <c r="D4015" s="313" t="s">
        <v>71</v>
      </c>
      <c r="E4015" s="313" t="s">
        <v>72</v>
      </c>
      <c r="F4015" s="315" t="s">
        <v>73</v>
      </c>
      <c r="G4015" s="42" t="s">
        <v>74</v>
      </c>
      <c r="H4015" s="27" t="s">
        <v>75</v>
      </c>
      <c r="I4015" s="42" t="s">
        <v>74</v>
      </c>
      <c r="J4015" s="27" t="s">
        <v>75</v>
      </c>
      <c r="K4015" s="345" t="s">
        <v>57</v>
      </c>
      <c r="L4015" s="346"/>
      <c r="M4015" s="347" t="s">
        <v>76</v>
      </c>
      <c r="N4015" s="346"/>
      <c r="O4015" s="28"/>
      <c r="P4015" s="4"/>
      <c r="Q4015" s="4"/>
    </row>
    <row r="4016" spans="1:22" ht="18.75" customHeight="1">
      <c r="A4016" s="313"/>
      <c r="B4016" s="343"/>
      <c r="C4016" s="29" t="s">
        <v>78</v>
      </c>
      <c r="D4016" s="313"/>
      <c r="E4016" s="313"/>
      <c r="F4016" s="315"/>
      <c r="G4016" s="348" t="s">
        <v>79</v>
      </c>
      <c r="H4016" s="384" t="s">
        <v>80</v>
      </c>
      <c r="I4016" s="387" t="str">
        <f>IF(E4020="","",MIN(G4012,G4020)+SUM(I4012))</f>
        <v/>
      </c>
      <c r="J4016" s="333" t="str">
        <f>IF(E4020="","",MIN(H4012,H4020)+SUM(J4012))</f>
        <v/>
      </c>
      <c r="K4016" s="373" t="str">
        <f>IF('様式第６号(2)'!AB549="","",'様式第６号(2)'!AB549)</f>
        <v/>
      </c>
      <c r="L4016" s="373"/>
      <c r="M4016" s="375" t="str">
        <f>IF('様式第６号(3)'!V542="","",'様式第６号(3)'!V542)</f>
        <v/>
      </c>
      <c r="N4016" s="376"/>
      <c r="P4016" s="4"/>
      <c r="Q4016" s="4"/>
    </row>
    <row r="4017" spans="1:22" ht="19.5" customHeight="1" thickBot="1">
      <c r="A4017" s="313"/>
      <c r="B4017" s="343"/>
      <c r="C4017" s="379" t="str">
        <f>IFERROR(C4013/C4009,"")</f>
        <v/>
      </c>
      <c r="D4017" s="313"/>
      <c r="E4017" s="313"/>
      <c r="F4017" s="315"/>
      <c r="G4017" s="349"/>
      <c r="H4017" s="385"/>
      <c r="I4017" s="328"/>
      <c r="J4017" s="330"/>
      <c r="K4017" s="373"/>
      <c r="L4017" s="373"/>
      <c r="M4017" s="375"/>
      <c r="N4017" s="376"/>
      <c r="P4017" s="4"/>
      <c r="Q4017" s="4"/>
    </row>
    <row r="4018" spans="1:22" ht="15.75" customHeight="1">
      <c r="A4018" s="313"/>
      <c r="B4018" s="343"/>
      <c r="C4018" s="380"/>
      <c r="D4018" s="313"/>
      <c r="E4018" s="313"/>
      <c r="F4018" s="315"/>
      <c r="G4018" s="349"/>
      <c r="H4018" s="385"/>
      <c r="I4018" s="30" t="s">
        <v>35</v>
      </c>
      <c r="J4018" s="31" t="s">
        <v>35</v>
      </c>
      <c r="K4018" s="373"/>
      <c r="L4018" s="373"/>
      <c r="M4018" s="375"/>
      <c r="N4018" s="376"/>
      <c r="P4018" s="4"/>
      <c r="Q4018" s="4"/>
    </row>
    <row r="4019" spans="1:22" ht="18.75" customHeight="1" thickBot="1">
      <c r="A4019" s="313"/>
      <c r="B4019" s="343"/>
      <c r="C4019" s="32" t="s">
        <v>82</v>
      </c>
      <c r="D4019" s="314"/>
      <c r="E4019" s="314"/>
      <c r="F4019" s="316"/>
      <c r="G4019" s="350"/>
      <c r="H4019" s="386"/>
      <c r="I4019" s="54">
        <f>'様式第６号(2)'!$I$18</f>
        <v>0</v>
      </c>
      <c r="J4019" s="55">
        <f>'様式第６号(3)'!$I$18</f>
        <v>0</v>
      </c>
      <c r="K4019" s="373"/>
      <c r="L4019" s="373"/>
      <c r="M4019" s="375"/>
      <c r="N4019" s="376"/>
      <c r="P4019" s="4"/>
      <c r="Q4019" s="4"/>
    </row>
    <row r="4020" spans="1:22" ht="45" customHeight="1">
      <c r="A4020" s="313"/>
      <c r="B4020" s="343"/>
      <c r="C4020" s="379" t="str">
        <f>IF(OR(C4009="",C4013=""),"",IF(AND(C4017&gt;=0.85,C4017&lt;=1.15),"○","×"))</f>
        <v/>
      </c>
      <c r="D4020" s="382" t="str">
        <f>IF(C4009="","",C4009)</f>
        <v/>
      </c>
      <c r="E4020" s="336"/>
      <c r="F4020" s="338" t="str">
        <f>IFERROR(D4020*E4020,"")</f>
        <v/>
      </c>
      <c r="G4020" s="327" t="str">
        <f>IF(F4020&lt;F4012,ROUNDUP(F4020*D4012/ F4012,0),"")</f>
        <v/>
      </c>
      <c r="H4020" s="329" t="str">
        <f>IF(F4020&lt;F4012,ROUNDUP(F4020*E4012/ F4012,0),"")</f>
        <v/>
      </c>
      <c r="I4020" s="331" t="str">
        <f>IFERROR(ROUNDUP(I4016*I4019,0),"")</f>
        <v/>
      </c>
      <c r="J4020" s="333" t="str">
        <f>IFERROR(ROUNDUP(J4016*J4019,0),"")</f>
        <v/>
      </c>
      <c r="K4020" s="373"/>
      <c r="L4020" s="373"/>
      <c r="M4020" s="375"/>
      <c r="N4020" s="376"/>
      <c r="P4020" s="4"/>
      <c r="Q4020" s="4"/>
    </row>
    <row r="4021" spans="1:22" ht="19.5" customHeight="1" thickBot="1">
      <c r="A4021" s="314"/>
      <c r="B4021" s="344"/>
      <c r="C4021" s="381"/>
      <c r="D4021" s="383"/>
      <c r="E4021" s="337"/>
      <c r="F4021" s="339"/>
      <c r="G4021" s="328"/>
      <c r="H4021" s="330"/>
      <c r="I4021" s="332"/>
      <c r="J4021" s="330"/>
      <c r="K4021" s="374"/>
      <c r="L4021" s="374"/>
      <c r="M4021" s="377"/>
      <c r="N4021" s="378"/>
      <c r="P4021" s="33"/>
      <c r="Q4021" s="34"/>
      <c r="R4021" s="34"/>
    </row>
    <row r="4022" spans="1:22" ht="24" customHeight="1" thickBot="1">
      <c r="A4022" s="10" t="s">
        <v>108</v>
      </c>
      <c r="B4022" s="11" t="s">
        <v>84</v>
      </c>
      <c r="C4022" s="12" t="s">
        <v>7</v>
      </c>
      <c r="D4022" s="12" t="s">
        <v>8</v>
      </c>
      <c r="E4022" s="12" t="s">
        <v>9</v>
      </c>
      <c r="F4022" s="13" t="s">
        <v>10</v>
      </c>
      <c r="G4022" s="334" t="s">
        <v>44</v>
      </c>
      <c r="H4022" s="335"/>
      <c r="I4022" s="334" t="s">
        <v>45</v>
      </c>
      <c r="J4022" s="335"/>
      <c r="K4022" s="318" t="s">
        <v>46</v>
      </c>
      <c r="L4022" s="403"/>
      <c r="M4022" s="403"/>
      <c r="N4022" s="319"/>
      <c r="O4022" s="404" t="s">
        <v>47</v>
      </c>
      <c r="P4022" s="404"/>
      <c r="Q4022" s="404"/>
      <c r="R4022" s="346"/>
      <c r="T4022" s="14"/>
      <c r="U4022" s="14"/>
      <c r="V4022" s="14"/>
    </row>
    <row r="4023" spans="1:22" ht="31.5" customHeight="1" thickBot="1">
      <c r="A4023" s="313">
        <v>250</v>
      </c>
      <c r="B4023" s="15" t="s">
        <v>48</v>
      </c>
      <c r="C4023" s="11" t="s">
        <v>49</v>
      </c>
      <c r="D4023" s="313" t="s">
        <v>50</v>
      </c>
      <c r="E4023" s="313" t="s">
        <v>51</v>
      </c>
      <c r="F4023" s="315" t="s">
        <v>52</v>
      </c>
      <c r="G4023" s="16" t="s">
        <v>53</v>
      </c>
      <c r="H4023" s="17" t="s">
        <v>54</v>
      </c>
      <c r="I4023" s="18" t="s">
        <v>53</v>
      </c>
      <c r="J4023" s="17" t="s">
        <v>54</v>
      </c>
      <c r="K4023" s="317" t="s">
        <v>55</v>
      </c>
      <c r="L4023" s="318"/>
      <c r="M4023" s="320" t="s">
        <v>56</v>
      </c>
      <c r="N4023" s="317"/>
      <c r="O4023" s="321" t="s">
        <v>57</v>
      </c>
      <c r="P4023" s="321"/>
      <c r="Q4023" s="323" t="s">
        <v>58</v>
      </c>
      <c r="R4023" s="324"/>
      <c r="T4023" s="19"/>
      <c r="U4023" s="43"/>
      <c r="V4023" s="20"/>
    </row>
    <row r="4024" spans="1:22" ht="24" customHeight="1" thickBot="1">
      <c r="A4024" s="313"/>
      <c r="B4024" s="397" t="str">
        <f>IF('様式第６号(2)'!B551="","",'様式第６号(2)'!B551)</f>
        <v/>
      </c>
      <c r="C4024" s="21" t="s">
        <v>59</v>
      </c>
      <c r="D4024" s="313"/>
      <c r="E4024" s="313"/>
      <c r="F4024" s="315"/>
      <c r="G4024" s="348" t="s">
        <v>60</v>
      </c>
      <c r="H4024" s="399" t="s">
        <v>61</v>
      </c>
      <c r="I4024" s="400" t="s">
        <v>62</v>
      </c>
      <c r="J4024" s="384" t="s">
        <v>63</v>
      </c>
      <c r="K4024" s="319"/>
      <c r="L4024" s="318"/>
      <c r="M4024" s="320"/>
      <c r="N4024" s="317"/>
      <c r="O4024" s="322"/>
      <c r="P4024" s="322"/>
      <c r="Q4024" s="325"/>
      <c r="R4024" s="326"/>
    </row>
    <row r="4025" spans="1:22" ht="17.25" customHeight="1">
      <c r="A4025" s="313"/>
      <c r="B4025" s="398"/>
      <c r="C4025" s="340"/>
      <c r="D4025" s="313"/>
      <c r="E4025" s="313"/>
      <c r="F4025" s="315"/>
      <c r="G4025" s="349"/>
      <c r="H4025" s="385"/>
      <c r="I4025" s="401"/>
      <c r="J4025" s="385"/>
      <c r="K4025" s="388" t="str">
        <f>IFERROR((IF((I4036+J4036)&gt;12000*E4036,ROUNDUP(12000*E4036*I4036/(I4036+J4036),0),"")),"")</f>
        <v/>
      </c>
      <c r="L4025" s="388"/>
      <c r="M4025" s="391" t="str">
        <f>IFERROR((IF((I4036+J4036)&gt;12000*E4036,ROUNDUP(12000*E4036*J4036/(I4036+J4036),0),"")),"")</f>
        <v/>
      </c>
      <c r="N4025" s="392"/>
      <c r="O4025" s="351" t="str">
        <f>IF(AND(I4036="",K4025=""),"",MIN(I4036,K4025)+K4032)</f>
        <v/>
      </c>
      <c r="P4025" s="352"/>
      <c r="Q4025" s="355" t="str">
        <f>IF(AND(J4036="",M4025=""),"",MIN(J4036,M4025)+M4032)</f>
        <v/>
      </c>
      <c r="R4025" s="356"/>
    </row>
    <row r="4026" spans="1:22" ht="15.75" customHeight="1">
      <c r="A4026" s="313"/>
      <c r="B4026" s="398"/>
      <c r="C4026" s="341"/>
      <c r="D4026" s="313"/>
      <c r="E4026" s="313"/>
      <c r="F4026" s="315"/>
      <c r="G4026" s="349"/>
      <c r="H4026" s="385"/>
      <c r="I4026" s="401"/>
      <c r="J4026" s="385"/>
      <c r="K4026" s="389"/>
      <c r="L4026" s="389"/>
      <c r="M4026" s="393"/>
      <c r="N4026" s="394"/>
      <c r="O4026" s="353"/>
      <c r="P4026" s="353"/>
      <c r="Q4026" s="357"/>
      <c r="R4026" s="358"/>
    </row>
    <row r="4027" spans="1:22" ht="19.5" customHeight="1" thickBot="1">
      <c r="A4027" s="313"/>
      <c r="B4027" s="398"/>
      <c r="C4027" s="341"/>
      <c r="D4027" s="314"/>
      <c r="E4027" s="314"/>
      <c r="F4027" s="316"/>
      <c r="G4027" s="350"/>
      <c r="H4027" s="386"/>
      <c r="I4027" s="402"/>
      <c r="J4027" s="386"/>
      <c r="K4027" s="389"/>
      <c r="L4027" s="389"/>
      <c r="M4027" s="393"/>
      <c r="N4027" s="394"/>
      <c r="O4027" s="353"/>
      <c r="P4027" s="353"/>
      <c r="Q4027" s="357"/>
      <c r="R4027" s="358"/>
    </row>
    <row r="4028" spans="1:22" ht="45" customHeight="1">
      <c r="A4028" s="313"/>
      <c r="B4028" s="398"/>
      <c r="C4028" s="25" t="s">
        <v>66</v>
      </c>
      <c r="D4028" s="361" t="str">
        <f>IF('様式第６号(2)'!T551="","",'様式第６号(2)'!T551)</f>
        <v/>
      </c>
      <c r="E4028" s="361" t="str">
        <f>IF('様式第６号(3)'!W544="","",'様式第６号(3)'!W544)</f>
        <v/>
      </c>
      <c r="F4028" s="363" t="str">
        <f>IF(OR(D4028="",E4028=""),"",D4028+E4028)</f>
        <v/>
      </c>
      <c r="G4028" s="365" t="str">
        <f>IF(F4028&lt;=F4036,D4028,"")</f>
        <v/>
      </c>
      <c r="H4028" s="367" t="str">
        <f>IF(F4028&lt;=F4036,E4028,"")</f>
        <v/>
      </c>
      <c r="I4028" s="369" t="str">
        <f>IF('様式第６号(2)'!V551="","",'様式第６号(2)'!V551)</f>
        <v/>
      </c>
      <c r="J4028" s="371" t="str">
        <f>IF('様式第６号(3)'!P544="","",'様式第６号(3)'!P544)</f>
        <v/>
      </c>
      <c r="K4028" s="389"/>
      <c r="L4028" s="389"/>
      <c r="M4028" s="393"/>
      <c r="N4028" s="394"/>
      <c r="O4028" s="353"/>
      <c r="P4028" s="353"/>
      <c r="Q4028" s="357"/>
      <c r="R4028" s="358"/>
    </row>
    <row r="4029" spans="1:22" ht="19.5" customHeight="1" thickBot="1">
      <c r="A4029" s="313"/>
      <c r="B4029" s="398"/>
      <c r="C4029" s="340"/>
      <c r="D4029" s="362"/>
      <c r="E4029" s="362"/>
      <c r="F4029" s="364"/>
      <c r="G4029" s="366"/>
      <c r="H4029" s="368"/>
      <c r="I4029" s="370"/>
      <c r="J4029" s="372"/>
      <c r="K4029" s="390"/>
      <c r="L4029" s="390"/>
      <c r="M4029" s="395"/>
      <c r="N4029" s="396"/>
      <c r="O4029" s="354"/>
      <c r="P4029" s="354"/>
      <c r="Q4029" s="359"/>
      <c r="R4029" s="360"/>
    </row>
    <row r="4030" spans="1:22" ht="28.5" customHeight="1" thickBot="1">
      <c r="A4030" s="313"/>
      <c r="B4030" s="398"/>
      <c r="C4030" s="341"/>
      <c r="D4030" s="12" t="s">
        <v>11</v>
      </c>
      <c r="E4030" s="12" t="s">
        <v>12</v>
      </c>
      <c r="F4030" s="26" t="s">
        <v>13</v>
      </c>
      <c r="G4030" s="334" t="s">
        <v>67</v>
      </c>
      <c r="H4030" s="335"/>
      <c r="I4030" s="42" t="s">
        <v>68</v>
      </c>
      <c r="J4030" s="27" t="s">
        <v>69</v>
      </c>
      <c r="K4030" s="342" t="s">
        <v>70</v>
      </c>
      <c r="L4030" s="342"/>
      <c r="M4030" s="342"/>
      <c r="N4030" s="335"/>
    </row>
    <row r="4031" spans="1:22" ht="41.25" customHeight="1" thickBot="1">
      <c r="A4031" s="313"/>
      <c r="B4031" s="343" t="str">
        <f>IF('様式第６号(2)'!D551="","",'様式第６号(2)'!D551)</f>
        <v/>
      </c>
      <c r="C4031" s="341"/>
      <c r="D4031" s="313" t="s">
        <v>71</v>
      </c>
      <c r="E4031" s="313" t="s">
        <v>72</v>
      </c>
      <c r="F4031" s="315" t="s">
        <v>73</v>
      </c>
      <c r="G4031" s="42" t="s">
        <v>74</v>
      </c>
      <c r="H4031" s="27" t="s">
        <v>75</v>
      </c>
      <c r="I4031" s="42" t="s">
        <v>74</v>
      </c>
      <c r="J4031" s="27" t="s">
        <v>75</v>
      </c>
      <c r="K4031" s="345" t="s">
        <v>57</v>
      </c>
      <c r="L4031" s="346"/>
      <c r="M4031" s="347" t="s">
        <v>76</v>
      </c>
      <c r="N4031" s="346"/>
      <c r="O4031" s="28"/>
      <c r="P4031" s="4"/>
      <c r="Q4031" s="4"/>
      <c r="T4031" s="3"/>
      <c r="U4031" s="3"/>
      <c r="V4031" s="3"/>
    </row>
    <row r="4032" spans="1:22" ht="18.75" customHeight="1">
      <c r="A4032" s="313"/>
      <c r="B4032" s="343"/>
      <c r="C4032" s="29" t="s">
        <v>78</v>
      </c>
      <c r="D4032" s="313"/>
      <c r="E4032" s="313"/>
      <c r="F4032" s="315"/>
      <c r="G4032" s="348" t="s">
        <v>79</v>
      </c>
      <c r="H4032" s="384" t="s">
        <v>80</v>
      </c>
      <c r="I4032" s="387" t="str">
        <f>IF(E4036="","",MIN(G4028,G4036)+SUM(I4028))</f>
        <v/>
      </c>
      <c r="J4032" s="333" t="str">
        <f>IF(E4036="","",MIN(H4028,H4036)+SUM(J4028))</f>
        <v/>
      </c>
      <c r="K4032" s="373" t="str">
        <f>IF('様式第６号(2)'!AB551="","",'様式第６号(2)'!AB551)</f>
        <v/>
      </c>
      <c r="L4032" s="373"/>
      <c r="M4032" s="375" t="str">
        <f>IF('様式第６号(3)'!V544="","",'様式第６号(3)'!V544)</f>
        <v/>
      </c>
      <c r="N4032" s="376"/>
      <c r="P4032" s="4"/>
      <c r="Q4032" s="4"/>
      <c r="T4032" s="3"/>
      <c r="U4032" s="3"/>
      <c r="V4032" s="3"/>
    </row>
    <row r="4033" spans="1:22" ht="19.5" customHeight="1" thickBot="1">
      <c r="A4033" s="313"/>
      <c r="B4033" s="343"/>
      <c r="C4033" s="379" t="str">
        <f>IFERROR(C4029/C4025,"")</f>
        <v/>
      </c>
      <c r="D4033" s="313"/>
      <c r="E4033" s="313"/>
      <c r="F4033" s="315"/>
      <c r="G4033" s="349"/>
      <c r="H4033" s="385"/>
      <c r="I4033" s="328"/>
      <c r="J4033" s="330"/>
      <c r="K4033" s="373"/>
      <c r="L4033" s="373"/>
      <c r="M4033" s="375"/>
      <c r="N4033" s="376"/>
      <c r="P4033" s="4"/>
      <c r="Q4033" s="4"/>
      <c r="T4033" s="3"/>
      <c r="U4033" s="3"/>
      <c r="V4033" s="3"/>
    </row>
    <row r="4034" spans="1:22" ht="15.75" customHeight="1">
      <c r="A4034" s="313"/>
      <c r="B4034" s="343"/>
      <c r="C4034" s="380"/>
      <c r="D4034" s="313"/>
      <c r="E4034" s="313"/>
      <c r="F4034" s="315"/>
      <c r="G4034" s="349"/>
      <c r="H4034" s="385"/>
      <c r="I4034" s="30" t="s">
        <v>35</v>
      </c>
      <c r="J4034" s="31" t="s">
        <v>35</v>
      </c>
      <c r="K4034" s="373"/>
      <c r="L4034" s="373"/>
      <c r="M4034" s="375"/>
      <c r="N4034" s="376"/>
      <c r="P4034" s="4"/>
      <c r="Q4034" s="4"/>
      <c r="T4034" s="3"/>
      <c r="U4034" s="3"/>
      <c r="V4034" s="3"/>
    </row>
    <row r="4035" spans="1:22" ht="18.75" customHeight="1" thickBot="1">
      <c r="A4035" s="313"/>
      <c r="B4035" s="343"/>
      <c r="C4035" s="32" t="s">
        <v>82</v>
      </c>
      <c r="D4035" s="314"/>
      <c r="E4035" s="314"/>
      <c r="F4035" s="316"/>
      <c r="G4035" s="350"/>
      <c r="H4035" s="386"/>
      <c r="I4035" s="54">
        <f>'様式第６号(2)'!$I$18</f>
        <v>0</v>
      </c>
      <c r="J4035" s="55">
        <f>'様式第６号(3)'!$I$18</f>
        <v>0</v>
      </c>
      <c r="K4035" s="373"/>
      <c r="L4035" s="373"/>
      <c r="M4035" s="375"/>
      <c r="N4035" s="376"/>
      <c r="P4035" s="4"/>
      <c r="Q4035" s="4"/>
      <c r="T4035" s="3"/>
      <c r="U4035" s="3"/>
      <c r="V4035" s="3"/>
    </row>
    <row r="4036" spans="1:22" ht="45" customHeight="1">
      <c r="A4036" s="313"/>
      <c r="B4036" s="343"/>
      <c r="C4036" s="379" t="str">
        <f>IF(OR(C4025="",C4029=""),"",IF(AND(C4033&gt;=0.85,C4033&lt;=1.15),"○","×"))</f>
        <v/>
      </c>
      <c r="D4036" s="382" t="str">
        <f>IF(C4025="","",C4025)</f>
        <v/>
      </c>
      <c r="E4036" s="336"/>
      <c r="F4036" s="338" t="str">
        <f>IFERROR(D4036*E4036,"")</f>
        <v/>
      </c>
      <c r="G4036" s="327" t="str">
        <f>IF(F4036&lt;F4028,ROUNDUP(F4036*D4028/ F4028,0),"")</f>
        <v/>
      </c>
      <c r="H4036" s="329" t="str">
        <f>IF(F4036&lt;F4028,ROUNDUP(F4036*E4028/ F4028,0),"")</f>
        <v/>
      </c>
      <c r="I4036" s="331" t="str">
        <f>IFERROR(ROUNDUP(I4032*I4035,0),"")</f>
        <v/>
      </c>
      <c r="J4036" s="333" t="str">
        <f>IFERROR(ROUNDUP(J4032*J4035,0),"")</f>
        <v/>
      </c>
      <c r="K4036" s="373"/>
      <c r="L4036" s="373"/>
      <c r="M4036" s="375"/>
      <c r="N4036" s="376"/>
      <c r="P4036" s="4"/>
      <c r="Q4036" s="4"/>
      <c r="T4036" s="3"/>
      <c r="U4036" s="3"/>
      <c r="V4036" s="3"/>
    </row>
    <row r="4037" spans="1:22" ht="19.5" customHeight="1" thickBot="1">
      <c r="A4037" s="314"/>
      <c r="B4037" s="344"/>
      <c r="C4037" s="381"/>
      <c r="D4037" s="383"/>
      <c r="E4037" s="337"/>
      <c r="F4037" s="339"/>
      <c r="G4037" s="328"/>
      <c r="H4037" s="330"/>
      <c r="I4037" s="332"/>
      <c r="J4037" s="330"/>
      <c r="K4037" s="374"/>
      <c r="L4037" s="374"/>
      <c r="M4037" s="377"/>
      <c r="N4037" s="378"/>
      <c r="P4037" s="33"/>
      <c r="Q4037" s="34"/>
      <c r="R4037" s="34"/>
    </row>
    <row r="4038" spans="1:22" ht="24" customHeight="1" thickBot="1">
      <c r="A4038" s="10" t="s">
        <v>108</v>
      </c>
      <c r="B4038" s="11" t="s">
        <v>84</v>
      </c>
      <c r="C4038" s="12" t="s">
        <v>7</v>
      </c>
      <c r="D4038" s="12" t="s">
        <v>8</v>
      </c>
      <c r="E4038" s="12" t="s">
        <v>9</v>
      </c>
      <c r="F4038" s="13" t="s">
        <v>10</v>
      </c>
      <c r="G4038" s="334" t="s">
        <v>44</v>
      </c>
      <c r="H4038" s="335"/>
      <c r="I4038" s="334" t="s">
        <v>45</v>
      </c>
      <c r="J4038" s="335"/>
      <c r="K4038" s="318" t="s">
        <v>46</v>
      </c>
      <c r="L4038" s="403"/>
      <c r="M4038" s="403"/>
      <c r="N4038" s="319"/>
      <c r="O4038" s="404" t="s">
        <v>47</v>
      </c>
      <c r="P4038" s="404"/>
      <c r="Q4038" s="404"/>
      <c r="R4038" s="346"/>
      <c r="T4038" s="14"/>
      <c r="U4038" s="14"/>
      <c r="V4038" s="14"/>
    </row>
    <row r="4039" spans="1:22" ht="31.5" customHeight="1" thickBot="1">
      <c r="A4039" s="313">
        <v>251</v>
      </c>
      <c r="B4039" s="15" t="s">
        <v>48</v>
      </c>
      <c r="C4039" s="11" t="s">
        <v>49</v>
      </c>
      <c r="D4039" s="313" t="s">
        <v>50</v>
      </c>
      <c r="E4039" s="313" t="s">
        <v>51</v>
      </c>
      <c r="F4039" s="315" t="s">
        <v>52</v>
      </c>
      <c r="G4039" s="16" t="s">
        <v>53</v>
      </c>
      <c r="H4039" s="17" t="s">
        <v>54</v>
      </c>
      <c r="I4039" s="18" t="s">
        <v>53</v>
      </c>
      <c r="J4039" s="17" t="s">
        <v>54</v>
      </c>
      <c r="K4039" s="317" t="s">
        <v>55</v>
      </c>
      <c r="L4039" s="318"/>
      <c r="M4039" s="320" t="s">
        <v>56</v>
      </c>
      <c r="N4039" s="317"/>
      <c r="O4039" s="321" t="s">
        <v>57</v>
      </c>
      <c r="P4039" s="321"/>
      <c r="Q4039" s="323" t="s">
        <v>58</v>
      </c>
      <c r="R4039" s="324"/>
      <c r="T4039" s="19"/>
      <c r="U4039" s="43"/>
      <c r="V4039" s="20"/>
    </row>
    <row r="4040" spans="1:22" ht="24" customHeight="1" thickBot="1">
      <c r="A4040" s="313"/>
      <c r="B4040" s="397" t="str">
        <f>IF('様式第６号(2)'!B553="","",'様式第６号(2)'!B553)</f>
        <v/>
      </c>
      <c r="C4040" s="21" t="s">
        <v>59</v>
      </c>
      <c r="D4040" s="313"/>
      <c r="E4040" s="313"/>
      <c r="F4040" s="315"/>
      <c r="G4040" s="348" t="s">
        <v>60</v>
      </c>
      <c r="H4040" s="399" t="s">
        <v>61</v>
      </c>
      <c r="I4040" s="400" t="s">
        <v>62</v>
      </c>
      <c r="J4040" s="384" t="s">
        <v>63</v>
      </c>
      <c r="K4040" s="319"/>
      <c r="L4040" s="318"/>
      <c r="M4040" s="320"/>
      <c r="N4040" s="317"/>
      <c r="O4040" s="322"/>
      <c r="P4040" s="322"/>
      <c r="Q4040" s="325"/>
      <c r="R4040" s="326"/>
    </row>
    <row r="4041" spans="1:22" ht="17.25" customHeight="1">
      <c r="A4041" s="313"/>
      <c r="B4041" s="398"/>
      <c r="C4041" s="340"/>
      <c r="D4041" s="313"/>
      <c r="E4041" s="313"/>
      <c r="F4041" s="315"/>
      <c r="G4041" s="349"/>
      <c r="H4041" s="385"/>
      <c r="I4041" s="401"/>
      <c r="J4041" s="385"/>
      <c r="K4041" s="388" t="str">
        <f>IFERROR((IF((I4052+J4052)&gt;12000*E4052,ROUNDUP(12000*E4052*I4052/(I4052+J4052),0),"")),"")</f>
        <v/>
      </c>
      <c r="L4041" s="388"/>
      <c r="M4041" s="391" t="str">
        <f>IFERROR((IF((I4052+J4052)&gt;12000*E4052,ROUNDUP(12000*E4052*J4052/(I4052+J4052),0),"")),"")</f>
        <v/>
      </c>
      <c r="N4041" s="392"/>
      <c r="O4041" s="351" t="str">
        <f>IF(AND(I4052="",K4041=""),"",MIN(I4052,K4041)+K4048)</f>
        <v/>
      </c>
      <c r="P4041" s="352"/>
      <c r="Q4041" s="355" t="str">
        <f>IF(AND(J4052="",M4041=""),"",MIN(J4052,M4041)+M4048)</f>
        <v/>
      </c>
      <c r="R4041" s="356"/>
    </row>
    <row r="4042" spans="1:22" ht="15.75" customHeight="1">
      <c r="A4042" s="313"/>
      <c r="B4042" s="398"/>
      <c r="C4042" s="341"/>
      <c r="D4042" s="313"/>
      <c r="E4042" s="313"/>
      <c r="F4042" s="315"/>
      <c r="G4042" s="349"/>
      <c r="H4042" s="385"/>
      <c r="I4042" s="401"/>
      <c r="J4042" s="385"/>
      <c r="K4042" s="389"/>
      <c r="L4042" s="389"/>
      <c r="M4042" s="393"/>
      <c r="N4042" s="394"/>
      <c r="O4042" s="353"/>
      <c r="P4042" s="353"/>
      <c r="Q4042" s="357"/>
      <c r="R4042" s="358"/>
    </row>
    <row r="4043" spans="1:22" ht="19.5" customHeight="1" thickBot="1">
      <c r="A4043" s="313"/>
      <c r="B4043" s="398"/>
      <c r="C4043" s="341"/>
      <c r="D4043" s="314"/>
      <c r="E4043" s="314"/>
      <c r="F4043" s="316"/>
      <c r="G4043" s="350"/>
      <c r="H4043" s="386"/>
      <c r="I4043" s="402"/>
      <c r="J4043" s="386"/>
      <c r="K4043" s="389"/>
      <c r="L4043" s="389"/>
      <c r="M4043" s="393"/>
      <c r="N4043" s="394"/>
      <c r="O4043" s="353"/>
      <c r="P4043" s="353"/>
      <c r="Q4043" s="357"/>
      <c r="R4043" s="358"/>
    </row>
    <row r="4044" spans="1:22" ht="45" customHeight="1">
      <c r="A4044" s="313"/>
      <c r="B4044" s="398"/>
      <c r="C4044" s="25" t="s">
        <v>66</v>
      </c>
      <c r="D4044" s="361" t="str">
        <f>IF('様式第６号(2)'!T553="","",'様式第６号(2)'!T553)</f>
        <v/>
      </c>
      <c r="E4044" s="361" t="str">
        <f>IF('様式第６号(3)'!W546="","",'様式第６号(3)'!W546)</f>
        <v/>
      </c>
      <c r="F4044" s="363" t="str">
        <f>IF(OR(D4044="",E4044=""),"",D4044+E4044)</f>
        <v/>
      </c>
      <c r="G4044" s="365" t="str">
        <f>IF(F4044&lt;=F4052,D4044,"")</f>
        <v/>
      </c>
      <c r="H4044" s="367" t="str">
        <f>IF(F4044&lt;=F4052,E4044,"")</f>
        <v/>
      </c>
      <c r="I4044" s="369" t="str">
        <f>IF('様式第６号(2)'!V553="","",'様式第６号(2)'!V553)</f>
        <v/>
      </c>
      <c r="J4044" s="371" t="str">
        <f>IF('様式第６号(3)'!P546="","",'様式第６号(3)'!P546)</f>
        <v/>
      </c>
      <c r="K4044" s="389"/>
      <c r="L4044" s="389"/>
      <c r="M4044" s="393"/>
      <c r="N4044" s="394"/>
      <c r="O4044" s="353"/>
      <c r="P4044" s="353"/>
      <c r="Q4044" s="357"/>
      <c r="R4044" s="358"/>
    </row>
    <row r="4045" spans="1:22" ht="19.5" customHeight="1" thickBot="1">
      <c r="A4045" s="313"/>
      <c r="B4045" s="398"/>
      <c r="C4045" s="340"/>
      <c r="D4045" s="362"/>
      <c r="E4045" s="362"/>
      <c r="F4045" s="364"/>
      <c r="G4045" s="366"/>
      <c r="H4045" s="368"/>
      <c r="I4045" s="370"/>
      <c r="J4045" s="372"/>
      <c r="K4045" s="390"/>
      <c r="L4045" s="390"/>
      <c r="M4045" s="395"/>
      <c r="N4045" s="396"/>
      <c r="O4045" s="354"/>
      <c r="P4045" s="354"/>
      <c r="Q4045" s="359"/>
      <c r="R4045" s="360"/>
    </row>
    <row r="4046" spans="1:22" ht="28.5" customHeight="1" thickBot="1">
      <c r="A4046" s="313"/>
      <c r="B4046" s="398"/>
      <c r="C4046" s="341"/>
      <c r="D4046" s="12" t="s">
        <v>11</v>
      </c>
      <c r="E4046" s="12" t="s">
        <v>12</v>
      </c>
      <c r="F4046" s="26" t="s">
        <v>13</v>
      </c>
      <c r="G4046" s="334" t="s">
        <v>67</v>
      </c>
      <c r="H4046" s="335"/>
      <c r="I4046" s="42" t="s">
        <v>68</v>
      </c>
      <c r="J4046" s="27" t="s">
        <v>69</v>
      </c>
      <c r="K4046" s="342" t="s">
        <v>70</v>
      </c>
      <c r="L4046" s="342"/>
      <c r="M4046" s="342"/>
      <c r="N4046" s="335"/>
    </row>
    <row r="4047" spans="1:22" ht="41.25" customHeight="1" thickBot="1">
      <c r="A4047" s="313"/>
      <c r="B4047" s="343" t="str">
        <f>IF('様式第６号(2)'!D553="","",'様式第６号(2)'!D553)</f>
        <v/>
      </c>
      <c r="C4047" s="341"/>
      <c r="D4047" s="313" t="s">
        <v>71</v>
      </c>
      <c r="E4047" s="313" t="s">
        <v>72</v>
      </c>
      <c r="F4047" s="315" t="s">
        <v>73</v>
      </c>
      <c r="G4047" s="42" t="s">
        <v>74</v>
      </c>
      <c r="H4047" s="27" t="s">
        <v>75</v>
      </c>
      <c r="I4047" s="42" t="s">
        <v>74</v>
      </c>
      <c r="J4047" s="27" t="s">
        <v>75</v>
      </c>
      <c r="K4047" s="345" t="s">
        <v>57</v>
      </c>
      <c r="L4047" s="346"/>
      <c r="M4047" s="347" t="s">
        <v>76</v>
      </c>
      <c r="N4047" s="346"/>
      <c r="O4047" s="28"/>
      <c r="P4047" s="4"/>
      <c r="Q4047" s="4"/>
    </row>
    <row r="4048" spans="1:22" ht="18.75" customHeight="1">
      <c r="A4048" s="313"/>
      <c r="B4048" s="343"/>
      <c r="C4048" s="29" t="s">
        <v>78</v>
      </c>
      <c r="D4048" s="313"/>
      <c r="E4048" s="313"/>
      <c r="F4048" s="315"/>
      <c r="G4048" s="348" t="s">
        <v>79</v>
      </c>
      <c r="H4048" s="384" t="s">
        <v>80</v>
      </c>
      <c r="I4048" s="387" t="str">
        <f>IF(E4052="","",MIN(G4044,G4052)+SUM(I4044))</f>
        <v/>
      </c>
      <c r="J4048" s="333" t="str">
        <f>IF(E4052="","",MIN(H4044,H4052)+SUM(J4044))</f>
        <v/>
      </c>
      <c r="K4048" s="373" t="str">
        <f>IF('様式第６号(2)'!AB553="","",'様式第６号(2)'!AB553)</f>
        <v/>
      </c>
      <c r="L4048" s="373"/>
      <c r="M4048" s="375" t="str">
        <f>IF('様式第６号(3)'!V546="","",'様式第６号(3)'!V546)</f>
        <v/>
      </c>
      <c r="N4048" s="376"/>
      <c r="P4048" s="4"/>
      <c r="Q4048" s="4"/>
    </row>
    <row r="4049" spans="1:22" ht="19.5" customHeight="1" thickBot="1">
      <c r="A4049" s="313"/>
      <c r="B4049" s="343"/>
      <c r="C4049" s="379" t="str">
        <f>IFERROR(C4045/C4041,"")</f>
        <v/>
      </c>
      <c r="D4049" s="313"/>
      <c r="E4049" s="313"/>
      <c r="F4049" s="315"/>
      <c r="G4049" s="349"/>
      <c r="H4049" s="385"/>
      <c r="I4049" s="328"/>
      <c r="J4049" s="330"/>
      <c r="K4049" s="373"/>
      <c r="L4049" s="373"/>
      <c r="M4049" s="375"/>
      <c r="N4049" s="376"/>
      <c r="P4049" s="4"/>
      <c r="Q4049" s="4"/>
    </row>
    <row r="4050" spans="1:22" ht="15.75" customHeight="1">
      <c r="A4050" s="313"/>
      <c r="B4050" s="343"/>
      <c r="C4050" s="380"/>
      <c r="D4050" s="313"/>
      <c r="E4050" s="313"/>
      <c r="F4050" s="315"/>
      <c r="G4050" s="349"/>
      <c r="H4050" s="385"/>
      <c r="I4050" s="30" t="s">
        <v>35</v>
      </c>
      <c r="J4050" s="31" t="s">
        <v>35</v>
      </c>
      <c r="K4050" s="373"/>
      <c r="L4050" s="373"/>
      <c r="M4050" s="375"/>
      <c r="N4050" s="376"/>
      <c r="P4050" s="4"/>
      <c r="Q4050" s="4"/>
    </row>
    <row r="4051" spans="1:22" ht="18.75" customHeight="1" thickBot="1">
      <c r="A4051" s="313"/>
      <c r="B4051" s="343"/>
      <c r="C4051" s="32" t="s">
        <v>82</v>
      </c>
      <c r="D4051" s="314"/>
      <c r="E4051" s="314"/>
      <c r="F4051" s="316"/>
      <c r="G4051" s="350"/>
      <c r="H4051" s="386"/>
      <c r="I4051" s="54">
        <f>'様式第６号(2)'!$I$18</f>
        <v>0</v>
      </c>
      <c r="J4051" s="55">
        <f>'様式第６号(3)'!$I$18</f>
        <v>0</v>
      </c>
      <c r="K4051" s="373"/>
      <c r="L4051" s="373"/>
      <c r="M4051" s="375"/>
      <c r="N4051" s="376"/>
      <c r="P4051" s="4"/>
      <c r="Q4051" s="4"/>
    </row>
    <row r="4052" spans="1:22" ht="45" customHeight="1">
      <c r="A4052" s="313"/>
      <c r="B4052" s="343"/>
      <c r="C4052" s="379" t="str">
        <f>IF(OR(C4041="",C4045=""),"",IF(AND(C4049&gt;=0.85,C4049&lt;=1.15),"○","×"))</f>
        <v/>
      </c>
      <c r="D4052" s="382" t="str">
        <f>IF(C4041="","",C4041)</f>
        <v/>
      </c>
      <c r="E4052" s="336"/>
      <c r="F4052" s="338" t="str">
        <f>IFERROR(D4052*E4052,"")</f>
        <v/>
      </c>
      <c r="G4052" s="327" t="str">
        <f>IF(F4052&lt;F4044,ROUNDUP(F4052*D4044/ F4044,0),"")</f>
        <v/>
      </c>
      <c r="H4052" s="329" t="str">
        <f>IF(F4052&lt;F4044,ROUNDUP(F4052*E4044/ F4044,0),"")</f>
        <v/>
      </c>
      <c r="I4052" s="331" t="str">
        <f>IFERROR(ROUNDUP(I4048*I4051,0),"")</f>
        <v/>
      </c>
      <c r="J4052" s="333" t="str">
        <f>IFERROR(ROUNDUP(J4048*J4051,0),"")</f>
        <v/>
      </c>
      <c r="K4052" s="373"/>
      <c r="L4052" s="373"/>
      <c r="M4052" s="375"/>
      <c r="N4052" s="376"/>
      <c r="P4052" s="4"/>
      <c r="Q4052" s="4"/>
    </row>
    <row r="4053" spans="1:22" ht="19.5" customHeight="1" thickBot="1">
      <c r="A4053" s="314"/>
      <c r="B4053" s="344"/>
      <c r="C4053" s="381"/>
      <c r="D4053" s="383"/>
      <c r="E4053" s="337"/>
      <c r="F4053" s="339"/>
      <c r="G4053" s="328"/>
      <c r="H4053" s="330"/>
      <c r="I4053" s="332"/>
      <c r="J4053" s="330"/>
      <c r="K4053" s="374"/>
      <c r="L4053" s="374"/>
      <c r="M4053" s="377"/>
      <c r="N4053" s="378"/>
      <c r="P4053" s="33"/>
      <c r="Q4053" s="34"/>
      <c r="R4053" s="34"/>
    </row>
    <row r="4054" spans="1:22" ht="24" customHeight="1" thickBot="1">
      <c r="A4054" s="10" t="s">
        <v>108</v>
      </c>
      <c r="B4054" s="11" t="s">
        <v>84</v>
      </c>
      <c r="C4054" s="12" t="s">
        <v>7</v>
      </c>
      <c r="D4054" s="12" t="s">
        <v>8</v>
      </c>
      <c r="E4054" s="12" t="s">
        <v>9</v>
      </c>
      <c r="F4054" s="13" t="s">
        <v>10</v>
      </c>
      <c r="G4054" s="334" t="s">
        <v>44</v>
      </c>
      <c r="H4054" s="335"/>
      <c r="I4054" s="334" t="s">
        <v>45</v>
      </c>
      <c r="J4054" s="335"/>
      <c r="K4054" s="318" t="s">
        <v>46</v>
      </c>
      <c r="L4054" s="403"/>
      <c r="M4054" s="403"/>
      <c r="N4054" s="319"/>
      <c r="O4054" s="404" t="s">
        <v>47</v>
      </c>
      <c r="P4054" s="404"/>
      <c r="Q4054" s="404"/>
      <c r="R4054" s="346"/>
      <c r="T4054" s="14"/>
      <c r="U4054" s="14"/>
      <c r="V4054" s="14"/>
    </row>
    <row r="4055" spans="1:22" ht="31.5" customHeight="1" thickBot="1">
      <c r="A4055" s="313">
        <v>252</v>
      </c>
      <c r="B4055" s="15" t="s">
        <v>48</v>
      </c>
      <c r="C4055" s="11" t="s">
        <v>49</v>
      </c>
      <c r="D4055" s="313" t="s">
        <v>50</v>
      </c>
      <c r="E4055" s="313" t="s">
        <v>51</v>
      </c>
      <c r="F4055" s="315" t="s">
        <v>52</v>
      </c>
      <c r="G4055" s="16" t="s">
        <v>53</v>
      </c>
      <c r="H4055" s="17" t="s">
        <v>54</v>
      </c>
      <c r="I4055" s="18" t="s">
        <v>53</v>
      </c>
      <c r="J4055" s="17" t="s">
        <v>54</v>
      </c>
      <c r="K4055" s="317" t="s">
        <v>55</v>
      </c>
      <c r="L4055" s="318"/>
      <c r="M4055" s="320" t="s">
        <v>56</v>
      </c>
      <c r="N4055" s="317"/>
      <c r="O4055" s="321" t="s">
        <v>57</v>
      </c>
      <c r="P4055" s="321"/>
      <c r="Q4055" s="323" t="s">
        <v>58</v>
      </c>
      <c r="R4055" s="324"/>
      <c r="T4055" s="19"/>
      <c r="U4055" s="43"/>
      <c r="V4055" s="20"/>
    </row>
    <row r="4056" spans="1:22" ht="24" customHeight="1" thickBot="1">
      <c r="A4056" s="313"/>
      <c r="B4056" s="397" t="str">
        <f>IF('様式第６号(2)'!B555="","",'様式第６号(2)'!B555)</f>
        <v/>
      </c>
      <c r="C4056" s="21" t="s">
        <v>59</v>
      </c>
      <c r="D4056" s="313"/>
      <c r="E4056" s="313"/>
      <c r="F4056" s="315"/>
      <c r="G4056" s="348" t="s">
        <v>60</v>
      </c>
      <c r="H4056" s="399" t="s">
        <v>61</v>
      </c>
      <c r="I4056" s="400" t="s">
        <v>62</v>
      </c>
      <c r="J4056" s="384" t="s">
        <v>63</v>
      </c>
      <c r="K4056" s="319"/>
      <c r="L4056" s="318"/>
      <c r="M4056" s="320"/>
      <c r="N4056" s="317"/>
      <c r="O4056" s="322"/>
      <c r="P4056" s="322"/>
      <c r="Q4056" s="325"/>
      <c r="R4056" s="326"/>
    </row>
    <row r="4057" spans="1:22" ht="17.25" customHeight="1">
      <c r="A4057" s="313"/>
      <c r="B4057" s="398"/>
      <c r="C4057" s="340"/>
      <c r="D4057" s="313"/>
      <c r="E4057" s="313"/>
      <c r="F4057" s="315"/>
      <c r="G4057" s="349"/>
      <c r="H4057" s="385"/>
      <c r="I4057" s="401"/>
      <c r="J4057" s="385"/>
      <c r="K4057" s="388" t="str">
        <f>IFERROR((IF((I4068+J4068)&gt;12000*E4068,ROUNDUP(12000*E4068*I4068/(I4068+J4068),0),"")),"")</f>
        <v/>
      </c>
      <c r="L4057" s="388"/>
      <c r="M4057" s="391" t="str">
        <f>IFERROR((IF((I4068+J4068)&gt;12000*E4068,ROUNDUP(12000*E4068*J4068/(I4068+J4068),0),"")),"")</f>
        <v/>
      </c>
      <c r="N4057" s="392"/>
      <c r="O4057" s="351" t="str">
        <f>IF(AND(I4068="",K4057=""),"",MIN(I4068,K4057)+K4064)</f>
        <v/>
      </c>
      <c r="P4057" s="352"/>
      <c r="Q4057" s="355" t="str">
        <f>IF(AND(J4068="",M4057=""),"",MIN(J4068,M4057)+M4064)</f>
        <v/>
      </c>
      <c r="R4057" s="356"/>
    </row>
    <row r="4058" spans="1:22" ht="15.75" customHeight="1">
      <c r="A4058" s="313"/>
      <c r="B4058" s="398"/>
      <c r="C4058" s="341"/>
      <c r="D4058" s="313"/>
      <c r="E4058" s="313"/>
      <c r="F4058" s="315"/>
      <c r="G4058" s="349"/>
      <c r="H4058" s="385"/>
      <c r="I4058" s="401"/>
      <c r="J4058" s="385"/>
      <c r="K4058" s="389"/>
      <c r="L4058" s="389"/>
      <c r="M4058" s="393"/>
      <c r="N4058" s="394"/>
      <c r="O4058" s="353"/>
      <c r="P4058" s="353"/>
      <c r="Q4058" s="357"/>
      <c r="R4058" s="358"/>
    </row>
    <row r="4059" spans="1:22" ht="19.5" customHeight="1" thickBot="1">
      <c r="A4059" s="313"/>
      <c r="B4059" s="398"/>
      <c r="C4059" s="341"/>
      <c r="D4059" s="314"/>
      <c r="E4059" s="314"/>
      <c r="F4059" s="316"/>
      <c r="G4059" s="350"/>
      <c r="H4059" s="386"/>
      <c r="I4059" s="402"/>
      <c r="J4059" s="386"/>
      <c r="K4059" s="389"/>
      <c r="L4059" s="389"/>
      <c r="M4059" s="393"/>
      <c r="N4059" s="394"/>
      <c r="O4059" s="353"/>
      <c r="P4059" s="353"/>
      <c r="Q4059" s="357"/>
      <c r="R4059" s="358"/>
    </row>
    <row r="4060" spans="1:22" ht="45" customHeight="1">
      <c r="A4060" s="313"/>
      <c r="B4060" s="398"/>
      <c r="C4060" s="25" t="s">
        <v>66</v>
      </c>
      <c r="D4060" s="361" t="str">
        <f>IF('様式第６号(2)'!T555="","",'様式第６号(2)'!T555)</f>
        <v/>
      </c>
      <c r="E4060" s="361" t="str">
        <f>IF('様式第６号(3)'!W548="","",'様式第６号(3)'!W548)</f>
        <v/>
      </c>
      <c r="F4060" s="363" t="str">
        <f>IF(OR(D4060="",E4060=""),"",D4060+E4060)</f>
        <v/>
      </c>
      <c r="G4060" s="365" t="str">
        <f>IF(F4060&lt;=F4068,D4060,"")</f>
        <v/>
      </c>
      <c r="H4060" s="367" t="str">
        <f>IF(F4060&lt;=F4068,E4060,"")</f>
        <v/>
      </c>
      <c r="I4060" s="369" t="str">
        <f>IF('様式第６号(2)'!V555="","",'様式第６号(2)'!V555)</f>
        <v/>
      </c>
      <c r="J4060" s="371" t="str">
        <f>IF('様式第６号(3)'!P548="","",'様式第６号(3)'!P548)</f>
        <v/>
      </c>
      <c r="K4060" s="389"/>
      <c r="L4060" s="389"/>
      <c r="M4060" s="393"/>
      <c r="N4060" s="394"/>
      <c r="O4060" s="353"/>
      <c r="P4060" s="353"/>
      <c r="Q4060" s="357"/>
      <c r="R4060" s="358"/>
    </row>
    <row r="4061" spans="1:22" ht="19.5" customHeight="1" thickBot="1">
      <c r="A4061" s="313"/>
      <c r="B4061" s="398"/>
      <c r="C4061" s="340"/>
      <c r="D4061" s="362"/>
      <c r="E4061" s="362"/>
      <c r="F4061" s="364"/>
      <c r="G4061" s="366"/>
      <c r="H4061" s="368"/>
      <c r="I4061" s="370"/>
      <c r="J4061" s="372"/>
      <c r="K4061" s="390"/>
      <c r="L4061" s="390"/>
      <c r="M4061" s="395"/>
      <c r="N4061" s="396"/>
      <c r="O4061" s="354"/>
      <c r="P4061" s="354"/>
      <c r="Q4061" s="359"/>
      <c r="R4061" s="360"/>
    </row>
    <row r="4062" spans="1:22" ht="28.5" customHeight="1" thickBot="1">
      <c r="A4062" s="313"/>
      <c r="B4062" s="398"/>
      <c r="C4062" s="341"/>
      <c r="D4062" s="12" t="s">
        <v>11</v>
      </c>
      <c r="E4062" s="12" t="s">
        <v>12</v>
      </c>
      <c r="F4062" s="26" t="s">
        <v>13</v>
      </c>
      <c r="G4062" s="334" t="s">
        <v>67</v>
      </c>
      <c r="H4062" s="335"/>
      <c r="I4062" s="42" t="s">
        <v>68</v>
      </c>
      <c r="J4062" s="27" t="s">
        <v>69</v>
      </c>
      <c r="K4062" s="342" t="s">
        <v>70</v>
      </c>
      <c r="L4062" s="342"/>
      <c r="M4062" s="342"/>
      <c r="N4062" s="335"/>
    </row>
    <row r="4063" spans="1:22" ht="41.25" customHeight="1" thickBot="1">
      <c r="A4063" s="313"/>
      <c r="B4063" s="343" t="str">
        <f>IF('様式第６号(2)'!D555="","",'様式第６号(2)'!D555)</f>
        <v/>
      </c>
      <c r="C4063" s="341"/>
      <c r="D4063" s="313" t="s">
        <v>71</v>
      </c>
      <c r="E4063" s="313" t="s">
        <v>72</v>
      </c>
      <c r="F4063" s="315" t="s">
        <v>73</v>
      </c>
      <c r="G4063" s="42" t="s">
        <v>74</v>
      </c>
      <c r="H4063" s="27" t="s">
        <v>75</v>
      </c>
      <c r="I4063" s="42" t="s">
        <v>74</v>
      </c>
      <c r="J4063" s="27" t="s">
        <v>75</v>
      </c>
      <c r="K4063" s="345" t="s">
        <v>57</v>
      </c>
      <c r="L4063" s="346"/>
      <c r="M4063" s="347" t="s">
        <v>76</v>
      </c>
      <c r="N4063" s="346"/>
      <c r="O4063" s="28"/>
      <c r="P4063" s="4"/>
      <c r="Q4063" s="4"/>
    </row>
    <row r="4064" spans="1:22" ht="18.75" customHeight="1">
      <c r="A4064" s="313"/>
      <c r="B4064" s="343"/>
      <c r="C4064" s="29" t="s">
        <v>78</v>
      </c>
      <c r="D4064" s="313"/>
      <c r="E4064" s="313"/>
      <c r="F4064" s="315"/>
      <c r="G4064" s="348" t="s">
        <v>79</v>
      </c>
      <c r="H4064" s="384" t="s">
        <v>80</v>
      </c>
      <c r="I4064" s="387" t="str">
        <f>IF(E4068="","",MIN(G4060,G4068)+SUM(I4060))</f>
        <v/>
      </c>
      <c r="J4064" s="333" t="str">
        <f>IF(E4068="","",MIN(H4060,H4068)+SUM(J4060))</f>
        <v/>
      </c>
      <c r="K4064" s="373" t="str">
        <f>IF('様式第６号(2)'!AB555="","",'様式第６号(2)'!AB555)</f>
        <v/>
      </c>
      <c r="L4064" s="373"/>
      <c r="M4064" s="375" t="str">
        <f>IF('様式第６号(3)'!V548="","",'様式第６号(3)'!V548)</f>
        <v/>
      </c>
      <c r="N4064" s="376"/>
      <c r="P4064" s="4"/>
      <c r="Q4064" s="4"/>
    </row>
    <row r="4065" spans="1:22" ht="19.5" customHeight="1" thickBot="1">
      <c r="A4065" s="313"/>
      <c r="B4065" s="343"/>
      <c r="C4065" s="379" t="str">
        <f>IFERROR(C4061/C4057,"")</f>
        <v/>
      </c>
      <c r="D4065" s="313"/>
      <c r="E4065" s="313"/>
      <c r="F4065" s="315"/>
      <c r="G4065" s="349"/>
      <c r="H4065" s="385"/>
      <c r="I4065" s="328"/>
      <c r="J4065" s="330"/>
      <c r="K4065" s="373"/>
      <c r="L4065" s="373"/>
      <c r="M4065" s="375"/>
      <c r="N4065" s="376"/>
      <c r="P4065" s="4"/>
      <c r="Q4065" s="4"/>
    </row>
    <row r="4066" spans="1:22" ht="15.75" customHeight="1">
      <c r="A4066" s="313"/>
      <c r="B4066" s="343"/>
      <c r="C4066" s="380"/>
      <c r="D4066" s="313"/>
      <c r="E4066" s="313"/>
      <c r="F4066" s="315"/>
      <c r="G4066" s="349"/>
      <c r="H4066" s="385"/>
      <c r="I4066" s="30" t="s">
        <v>35</v>
      </c>
      <c r="J4066" s="31" t="s">
        <v>35</v>
      </c>
      <c r="K4066" s="373"/>
      <c r="L4066" s="373"/>
      <c r="M4066" s="375"/>
      <c r="N4066" s="376"/>
      <c r="P4066" s="4"/>
      <c r="Q4066" s="4"/>
    </row>
    <row r="4067" spans="1:22" ht="18.75" customHeight="1" thickBot="1">
      <c r="A4067" s="313"/>
      <c r="B4067" s="343"/>
      <c r="C4067" s="32" t="s">
        <v>82</v>
      </c>
      <c r="D4067" s="314"/>
      <c r="E4067" s="314"/>
      <c r="F4067" s="316"/>
      <c r="G4067" s="350"/>
      <c r="H4067" s="386"/>
      <c r="I4067" s="54">
        <f>'様式第６号(2)'!$I$18</f>
        <v>0</v>
      </c>
      <c r="J4067" s="55">
        <f>'様式第６号(3)'!$I$18</f>
        <v>0</v>
      </c>
      <c r="K4067" s="373"/>
      <c r="L4067" s="373"/>
      <c r="M4067" s="375"/>
      <c r="N4067" s="376"/>
      <c r="P4067" s="4"/>
      <c r="Q4067" s="4"/>
    </row>
    <row r="4068" spans="1:22" ht="45" customHeight="1">
      <c r="A4068" s="313"/>
      <c r="B4068" s="343"/>
      <c r="C4068" s="379" t="str">
        <f>IF(OR(C4057="",C4061=""),"",IF(AND(C4065&gt;=0.85,C4065&lt;=1.15),"○","×"))</f>
        <v/>
      </c>
      <c r="D4068" s="382" t="str">
        <f>IF(C4057="","",C4057)</f>
        <v/>
      </c>
      <c r="E4068" s="336"/>
      <c r="F4068" s="338" t="str">
        <f>IFERROR(D4068*E4068,"")</f>
        <v/>
      </c>
      <c r="G4068" s="327" t="str">
        <f>IF(F4068&lt;F4060,ROUNDUP(F4068*D4060/ F4060,0),"")</f>
        <v/>
      </c>
      <c r="H4068" s="329" t="str">
        <f>IF(F4068&lt;F4060,ROUNDUP(F4068*E4060/ F4060,0),"")</f>
        <v/>
      </c>
      <c r="I4068" s="331" t="str">
        <f>IFERROR(ROUNDUP(I4064*I4067,0),"")</f>
        <v/>
      </c>
      <c r="J4068" s="333" t="str">
        <f>IFERROR(ROUNDUP(J4064*J4067,0),"")</f>
        <v/>
      </c>
      <c r="K4068" s="373"/>
      <c r="L4068" s="373"/>
      <c r="M4068" s="375"/>
      <c r="N4068" s="376"/>
      <c r="P4068" s="4"/>
      <c r="Q4068" s="4"/>
    </row>
    <row r="4069" spans="1:22" ht="19.5" customHeight="1" thickBot="1">
      <c r="A4069" s="314"/>
      <c r="B4069" s="344"/>
      <c r="C4069" s="381"/>
      <c r="D4069" s="383"/>
      <c r="E4069" s="337"/>
      <c r="F4069" s="339"/>
      <c r="G4069" s="328"/>
      <c r="H4069" s="330"/>
      <c r="I4069" s="332"/>
      <c r="J4069" s="330"/>
      <c r="K4069" s="374"/>
      <c r="L4069" s="374"/>
      <c r="M4069" s="377"/>
      <c r="N4069" s="378"/>
      <c r="P4069" s="33"/>
      <c r="Q4069" s="34"/>
      <c r="R4069" s="34"/>
    </row>
    <row r="4070" spans="1:22" ht="24" customHeight="1" thickBot="1">
      <c r="A4070" s="10" t="s">
        <v>108</v>
      </c>
      <c r="B4070" s="11" t="s">
        <v>84</v>
      </c>
      <c r="C4070" s="12" t="s">
        <v>7</v>
      </c>
      <c r="D4070" s="12" t="s">
        <v>8</v>
      </c>
      <c r="E4070" s="12" t="s">
        <v>9</v>
      </c>
      <c r="F4070" s="13" t="s">
        <v>10</v>
      </c>
      <c r="G4070" s="334" t="s">
        <v>44</v>
      </c>
      <c r="H4070" s="335"/>
      <c r="I4070" s="334" t="s">
        <v>45</v>
      </c>
      <c r="J4070" s="335"/>
      <c r="K4070" s="318" t="s">
        <v>46</v>
      </c>
      <c r="L4070" s="403"/>
      <c r="M4070" s="403"/>
      <c r="N4070" s="319"/>
      <c r="O4070" s="404" t="s">
        <v>47</v>
      </c>
      <c r="P4070" s="404"/>
      <c r="Q4070" s="404"/>
      <c r="R4070" s="346"/>
      <c r="T4070" s="14"/>
      <c r="U4070" s="14"/>
      <c r="V4070" s="14"/>
    </row>
    <row r="4071" spans="1:22" ht="31.5" customHeight="1" thickBot="1">
      <c r="A4071" s="313">
        <v>253</v>
      </c>
      <c r="B4071" s="15" t="s">
        <v>48</v>
      </c>
      <c r="C4071" s="11" t="s">
        <v>49</v>
      </c>
      <c r="D4071" s="313" t="s">
        <v>50</v>
      </c>
      <c r="E4071" s="313" t="s">
        <v>51</v>
      </c>
      <c r="F4071" s="315" t="s">
        <v>52</v>
      </c>
      <c r="G4071" s="16" t="s">
        <v>53</v>
      </c>
      <c r="H4071" s="17" t="s">
        <v>54</v>
      </c>
      <c r="I4071" s="18" t="s">
        <v>53</v>
      </c>
      <c r="J4071" s="17" t="s">
        <v>54</v>
      </c>
      <c r="K4071" s="317" t="s">
        <v>55</v>
      </c>
      <c r="L4071" s="318"/>
      <c r="M4071" s="320" t="s">
        <v>56</v>
      </c>
      <c r="N4071" s="317"/>
      <c r="O4071" s="321" t="s">
        <v>57</v>
      </c>
      <c r="P4071" s="321"/>
      <c r="Q4071" s="323" t="s">
        <v>58</v>
      </c>
      <c r="R4071" s="324"/>
      <c r="T4071" s="19"/>
      <c r="U4071" s="43"/>
      <c r="V4071" s="20"/>
    </row>
    <row r="4072" spans="1:22" ht="24" customHeight="1" thickBot="1">
      <c r="A4072" s="313"/>
      <c r="B4072" s="397" t="str">
        <f>IF('様式第６号(2)'!B557="","",'様式第６号(2)'!B557)</f>
        <v/>
      </c>
      <c r="C4072" s="21" t="s">
        <v>59</v>
      </c>
      <c r="D4072" s="313"/>
      <c r="E4072" s="313"/>
      <c r="F4072" s="315"/>
      <c r="G4072" s="348" t="s">
        <v>60</v>
      </c>
      <c r="H4072" s="399" t="s">
        <v>61</v>
      </c>
      <c r="I4072" s="400" t="s">
        <v>62</v>
      </c>
      <c r="J4072" s="384" t="s">
        <v>63</v>
      </c>
      <c r="K4072" s="319"/>
      <c r="L4072" s="318"/>
      <c r="M4072" s="320"/>
      <c r="N4072" s="317"/>
      <c r="O4072" s="322"/>
      <c r="P4072" s="322"/>
      <c r="Q4072" s="325"/>
      <c r="R4072" s="326"/>
    </row>
    <row r="4073" spans="1:22" ht="17.25" customHeight="1">
      <c r="A4073" s="313"/>
      <c r="B4073" s="398"/>
      <c r="C4073" s="340"/>
      <c r="D4073" s="313"/>
      <c r="E4073" s="313"/>
      <c r="F4073" s="315"/>
      <c r="G4073" s="349"/>
      <c r="H4073" s="385"/>
      <c r="I4073" s="401"/>
      <c r="J4073" s="385"/>
      <c r="K4073" s="388" t="str">
        <f>IFERROR((IF((I4084+J4084)&gt;12000*E4084,ROUNDUP(12000*E4084*I4084/(I4084+J4084),0),"")),"")</f>
        <v/>
      </c>
      <c r="L4073" s="388"/>
      <c r="M4073" s="391" t="str">
        <f>IFERROR((IF((I4084+J4084)&gt;12000*E4084,ROUNDUP(12000*E4084*J4084/(I4084+J4084),0),"")),"")</f>
        <v/>
      </c>
      <c r="N4073" s="392"/>
      <c r="O4073" s="351" t="str">
        <f>IF(AND(I4084="",K4073=""),"",MIN(I4084,K4073)+K4080)</f>
        <v/>
      </c>
      <c r="P4073" s="352"/>
      <c r="Q4073" s="355" t="str">
        <f>IF(AND(J4084="",M4073=""),"",MIN(J4084,M4073)+M4080)</f>
        <v/>
      </c>
      <c r="R4073" s="356"/>
    </row>
    <row r="4074" spans="1:22" ht="15.75" customHeight="1">
      <c r="A4074" s="313"/>
      <c r="B4074" s="398"/>
      <c r="C4074" s="341"/>
      <c r="D4074" s="313"/>
      <c r="E4074" s="313"/>
      <c r="F4074" s="315"/>
      <c r="G4074" s="349"/>
      <c r="H4074" s="385"/>
      <c r="I4074" s="401"/>
      <c r="J4074" s="385"/>
      <c r="K4074" s="389"/>
      <c r="L4074" s="389"/>
      <c r="M4074" s="393"/>
      <c r="N4074" s="394"/>
      <c r="O4074" s="353"/>
      <c r="P4074" s="353"/>
      <c r="Q4074" s="357"/>
      <c r="R4074" s="358"/>
    </row>
    <row r="4075" spans="1:22" ht="19.5" customHeight="1" thickBot="1">
      <c r="A4075" s="313"/>
      <c r="B4075" s="398"/>
      <c r="C4075" s="341"/>
      <c r="D4075" s="314"/>
      <c r="E4075" s="314"/>
      <c r="F4075" s="316"/>
      <c r="G4075" s="350"/>
      <c r="H4075" s="386"/>
      <c r="I4075" s="402"/>
      <c r="J4075" s="386"/>
      <c r="K4075" s="389"/>
      <c r="L4075" s="389"/>
      <c r="M4075" s="393"/>
      <c r="N4075" s="394"/>
      <c r="O4075" s="353"/>
      <c r="P4075" s="353"/>
      <c r="Q4075" s="357"/>
      <c r="R4075" s="358"/>
    </row>
    <row r="4076" spans="1:22" ht="45" customHeight="1">
      <c r="A4076" s="313"/>
      <c r="B4076" s="398"/>
      <c r="C4076" s="25" t="s">
        <v>66</v>
      </c>
      <c r="D4076" s="361" t="str">
        <f>IF('様式第６号(2)'!T557="","",'様式第６号(2)'!T557)</f>
        <v/>
      </c>
      <c r="E4076" s="361" t="str">
        <f>IF('様式第６号(3)'!W550="","",'様式第６号(3)'!W550)</f>
        <v/>
      </c>
      <c r="F4076" s="363" t="str">
        <f>IF(OR(D4076="",E4076=""),"",D4076+E4076)</f>
        <v/>
      </c>
      <c r="G4076" s="365" t="str">
        <f>IF(F4076&lt;=F4084,D4076,"")</f>
        <v/>
      </c>
      <c r="H4076" s="367" t="str">
        <f>IF(F4076&lt;=F4084,E4076,"")</f>
        <v/>
      </c>
      <c r="I4076" s="369" t="str">
        <f>IF('様式第６号(2)'!V557="","",'様式第６号(2)'!V557)</f>
        <v/>
      </c>
      <c r="J4076" s="371" t="str">
        <f>IF('様式第６号(3)'!P550="","",'様式第６号(3)'!P550)</f>
        <v/>
      </c>
      <c r="K4076" s="389"/>
      <c r="L4076" s="389"/>
      <c r="M4076" s="393"/>
      <c r="N4076" s="394"/>
      <c r="O4076" s="353"/>
      <c r="P4076" s="353"/>
      <c r="Q4076" s="357"/>
      <c r="R4076" s="358"/>
    </row>
    <row r="4077" spans="1:22" ht="19.5" customHeight="1" thickBot="1">
      <c r="A4077" s="313"/>
      <c r="B4077" s="398"/>
      <c r="C4077" s="340"/>
      <c r="D4077" s="362"/>
      <c r="E4077" s="362"/>
      <c r="F4077" s="364"/>
      <c r="G4077" s="366"/>
      <c r="H4077" s="368"/>
      <c r="I4077" s="370"/>
      <c r="J4077" s="372"/>
      <c r="K4077" s="390"/>
      <c r="L4077" s="390"/>
      <c r="M4077" s="395"/>
      <c r="N4077" s="396"/>
      <c r="O4077" s="354"/>
      <c r="P4077" s="354"/>
      <c r="Q4077" s="359"/>
      <c r="R4077" s="360"/>
    </row>
    <row r="4078" spans="1:22" ht="28.5" customHeight="1" thickBot="1">
      <c r="A4078" s="313"/>
      <c r="B4078" s="398"/>
      <c r="C4078" s="341"/>
      <c r="D4078" s="12" t="s">
        <v>11</v>
      </c>
      <c r="E4078" s="12" t="s">
        <v>12</v>
      </c>
      <c r="F4078" s="26" t="s">
        <v>13</v>
      </c>
      <c r="G4078" s="334" t="s">
        <v>67</v>
      </c>
      <c r="H4078" s="335"/>
      <c r="I4078" s="42" t="s">
        <v>68</v>
      </c>
      <c r="J4078" s="27" t="s">
        <v>69</v>
      </c>
      <c r="K4078" s="342" t="s">
        <v>70</v>
      </c>
      <c r="L4078" s="342"/>
      <c r="M4078" s="342"/>
      <c r="N4078" s="335"/>
    </row>
    <row r="4079" spans="1:22" ht="41.25" customHeight="1" thickBot="1">
      <c r="A4079" s="313"/>
      <c r="B4079" s="343" t="str">
        <f>IF('様式第６号(2)'!D557="","",'様式第６号(2)'!D557)</f>
        <v/>
      </c>
      <c r="C4079" s="341"/>
      <c r="D4079" s="313" t="s">
        <v>71</v>
      </c>
      <c r="E4079" s="313" t="s">
        <v>72</v>
      </c>
      <c r="F4079" s="315" t="s">
        <v>73</v>
      </c>
      <c r="G4079" s="42" t="s">
        <v>74</v>
      </c>
      <c r="H4079" s="27" t="s">
        <v>75</v>
      </c>
      <c r="I4079" s="42" t="s">
        <v>74</v>
      </c>
      <c r="J4079" s="27" t="s">
        <v>75</v>
      </c>
      <c r="K4079" s="345" t="s">
        <v>57</v>
      </c>
      <c r="L4079" s="346"/>
      <c r="M4079" s="347" t="s">
        <v>76</v>
      </c>
      <c r="N4079" s="346"/>
      <c r="O4079" s="28"/>
      <c r="P4079" s="4"/>
      <c r="Q4079" s="4"/>
      <c r="T4079" s="3"/>
      <c r="U4079" s="3"/>
      <c r="V4079" s="3"/>
    </row>
    <row r="4080" spans="1:22" ht="18.75" customHeight="1">
      <c r="A4080" s="313"/>
      <c r="B4080" s="343"/>
      <c r="C4080" s="29" t="s">
        <v>78</v>
      </c>
      <c r="D4080" s="313"/>
      <c r="E4080" s="313"/>
      <c r="F4080" s="315"/>
      <c r="G4080" s="348" t="s">
        <v>79</v>
      </c>
      <c r="H4080" s="384" t="s">
        <v>80</v>
      </c>
      <c r="I4080" s="387" t="str">
        <f>IF(E4084="","",MIN(G4076,G4084)+SUM(I4076))</f>
        <v/>
      </c>
      <c r="J4080" s="333" t="str">
        <f>IF(E4084="","",MIN(H4076,H4084)+SUM(J4076))</f>
        <v/>
      </c>
      <c r="K4080" s="373" t="str">
        <f>IF('様式第６号(2)'!AB557="","",'様式第６号(2)'!AB557)</f>
        <v/>
      </c>
      <c r="L4080" s="373"/>
      <c r="M4080" s="375" t="str">
        <f>IF('様式第６号(3)'!V550="","",'様式第６号(3)'!V550)</f>
        <v/>
      </c>
      <c r="N4080" s="376"/>
      <c r="P4080" s="4"/>
      <c r="Q4080" s="4"/>
      <c r="T4080" s="3"/>
      <c r="U4080" s="3"/>
      <c r="V4080" s="3"/>
    </row>
    <row r="4081" spans="1:22" ht="19.5" customHeight="1" thickBot="1">
      <c r="A4081" s="313"/>
      <c r="B4081" s="343"/>
      <c r="C4081" s="379" t="str">
        <f>IFERROR(C4077/C4073,"")</f>
        <v/>
      </c>
      <c r="D4081" s="313"/>
      <c r="E4081" s="313"/>
      <c r="F4081" s="315"/>
      <c r="G4081" s="349"/>
      <c r="H4081" s="385"/>
      <c r="I4081" s="328"/>
      <c r="J4081" s="330"/>
      <c r="K4081" s="373"/>
      <c r="L4081" s="373"/>
      <c r="M4081" s="375"/>
      <c r="N4081" s="376"/>
      <c r="P4081" s="4"/>
      <c r="Q4081" s="4"/>
      <c r="T4081" s="3"/>
      <c r="U4081" s="3"/>
      <c r="V4081" s="3"/>
    </row>
    <row r="4082" spans="1:22" ht="15.75" customHeight="1">
      <c r="A4082" s="313"/>
      <c r="B4082" s="343"/>
      <c r="C4082" s="380"/>
      <c r="D4082" s="313"/>
      <c r="E4082" s="313"/>
      <c r="F4082" s="315"/>
      <c r="G4082" s="349"/>
      <c r="H4082" s="385"/>
      <c r="I4082" s="30" t="s">
        <v>35</v>
      </c>
      <c r="J4082" s="31" t="s">
        <v>35</v>
      </c>
      <c r="K4082" s="373"/>
      <c r="L4082" s="373"/>
      <c r="M4082" s="375"/>
      <c r="N4082" s="376"/>
      <c r="P4082" s="4"/>
      <c r="Q4082" s="4"/>
      <c r="T4082" s="3"/>
      <c r="U4082" s="3"/>
      <c r="V4082" s="3"/>
    </row>
    <row r="4083" spans="1:22" ht="18.75" customHeight="1" thickBot="1">
      <c r="A4083" s="313"/>
      <c r="B4083" s="343"/>
      <c r="C4083" s="32" t="s">
        <v>82</v>
      </c>
      <c r="D4083" s="314"/>
      <c r="E4083" s="314"/>
      <c r="F4083" s="316"/>
      <c r="G4083" s="350"/>
      <c r="H4083" s="386"/>
      <c r="I4083" s="54">
        <f>'様式第６号(2)'!$I$18</f>
        <v>0</v>
      </c>
      <c r="J4083" s="55">
        <f>'様式第６号(3)'!$I$18</f>
        <v>0</v>
      </c>
      <c r="K4083" s="373"/>
      <c r="L4083" s="373"/>
      <c r="M4083" s="375"/>
      <c r="N4083" s="376"/>
      <c r="P4083" s="4"/>
      <c r="Q4083" s="4"/>
      <c r="T4083" s="3"/>
      <c r="U4083" s="3"/>
      <c r="V4083" s="3"/>
    </row>
    <row r="4084" spans="1:22" ht="45" customHeight="1">
      <c r="A4084" s="313"/>
      <c r="B4084" s="343"/>
      <c r="C4084" s="379" t="str">
        <f>IF(OR(C4073="",C4077=""),"",IF(AND(C4081&gt;=0.85,C4081&lt;=1.15),"○","×"))</f>
        <v/>
      </c>
      <c r="D4084" s="382" t="str">
        <f>IF(C4073="","",C4073)</f>
        <v/>
      </c>
      <c r="E4084" s="336"/>
      <c r="F4084" s="338" t="str">
        <f>IFERROR(D4084*E4084,"")</f>
        <v/>
      </c>
      <c r="G4084" s="327" t="str">
        <f>IF(F4084&lt;F4076,ROUNDUP(F4084*D4076/ F4076,0),"")</f>
        <v/>
      </c>
      <c r="H4084" s="329" t="str">
        <f>IF(F4084&lt;F4076,ROUNDUP(F4084*E4076/ F4076,0),"")</f>
        <v/>
      </c>
      <c r="I4084" s="331" t="str">
        <f>IFERROR(ROUNDUP(I4080*I4083,0),"")</f>
        <v/>
      </c>
      <c r="J4084" s="333" t="str">
        <f>IFERROR(ROUNDUP(J4080*J4083,0),"")</f>
        <v/>
      </c>
      <c r="K4084" s="373"/>
      <c r="L4084" s="373"/>
      <c r="M4084" s="375"/>
      <c r="N4084" s="376"/>
      <c r="P4084" s="4"/>
      <c r="Q4084" s="4"/>
      <c r="T4084" s="3"/>
      <c r="U4084" s="3"/>
      <c r="V4084" s="3"/>
    </row>
    <row r="4085" spans="1:22" ht="19.5" customHeight="1" thickBot="1">
      <c r="A4085" s="314"/>
      <c r="B4085" s="344"/>
      <c r="C4085" s="381"/>
      <c r="D4085" s="383"/>
      <c r="E4085" s="337"/>
      <c r="F4085" s="339"/>
      <c r="G4085" s="328"/>
      <c r="H4085" s="330"/>
      <c r="I4085" s="332"/>
      <c r="J4085" s="330"/>
      <c r="K4085" s="374"/>
      <c r="L4085" s="374"/>
      <c r="M4085" s="377"/>
      <c r="N4085" s="378"/>
      <c r="P4085" s="33"/>
      <c r="Q4085" s="34"/>
      <c r="R4085" s="34"/>
    </row>
    <row r="4086" spans="1:22" ht="24" customHeight="1" thickBot="1">
      <c r="A4086" s="10" t="s">
        <v>108</v>
      </c>
      <c r="B4086" s="11" t="s">
        <v>84</v>
      </c>
      <c r="C4086" s="12" t="s">
        <v>7</v>
      </c>
      <c r="D4086" s="12" t="s">
        <v>8</v>
      </c>
      <c r="E4086" s="12" t="s">
        <v>9</v>
      </c>
      <c r="F4086" s="13" t="s">
        <v>10</v>
      </c>
      <c r="G4086" s="334" t="s">
        <v>44</v>
      </c>
      <c r="H4086" s="335"/>
      <c r="I4086" s="334" t="s">
        <v>45</v>
      </c>
      <c r="J4086" s="335"/>
      <c r="K4086" s="318" t="s">
        <v>46</v>
      </c>
      <c r="L4086" s="403"/>
      <c r="M4086" s="403"/>
      <c r="N4086" s="319"/>
      <c r="O4086" s="404" t="s">
        <v>47</v>
      </c>
      <c r="P4086" s="404"/>
      <c r="Q4086" s="404"/>
      <c r="R4086" s="346"/>
      <c r="T4086" s="14"/>
      <c r="U4086" s="14"/>
      <c r="V4086" s="14"/>
    </row>
    <row r="4087" spans="1:22" ht="31.5" customHeight="1" thickBot="1">
      <c r="A4087" s="313">
        <v>254</v>
      </c>
      <c r="B4087" s="15" t="s">
        <v>48</v>
      </c>
      <c r="C4087" s="11" t="s">
        <v>49</v>
      </c>
      <c r="D4087" s="313" t="s">
        <v>50</v>
      </c>
      <c r="E4087" s="313" t="s">
        <v>51</v>
      </c>
      <c r="F4087" s="315" t="s">
        <v>52</v>
      </c>
      <c r="G4087" s="16" t="s">
        <v>53</v>
      </c>
      <c r="H4087" s="17" t="s">
        <v>54</v>
      </c>
      <c r="I4087" s="18" t="s">
        <v>53</v>
      </c>
      <c r="J4087" s="17" t="s">
        <v>54</v>
      </c>
      <c r="K4087" s="317" t="s">
        <v>55</v>
      </c>
      <c r="L4087" s="318"/>
      <c r="M4087" s="320" t="s">
        <v>56</v>
      </c>
      <c r="N4087" s="317"/>
      <c r="O4087" s="321" t="s">
        <v>57</v>
      </c>
      <c r="P4087" s="321"/>
      <c r="Q4087" s="323" t="s">
        <v>58</v>
      </c>
      <c r="R4087" s="324"/>
      <c r="T4087" s="19"/>
      <c r="U4087" s="43"/>
      <c r="V4087" s="20"/>
    </row>
    <row r="4088" spans="1:22" ht="24" customHeight="1" thickBot="1">
      <c r="A4088" s="313"/>
      <c r="B4088" s="397" t="str">
        <f>IF('様式第６号(2)'!B559="","",'様式第６号(2)'!B559)</f>
        <v/>
      </c>
      <c r="C4088" s="21" t="s">
        <v>59</v>
      </c>
      <c r="D4088" s="313"/>
      <c r="E4088" s="313"/>
      <c r="F4088" s="315"/>
      <c r="G4088" s="348" t="s">
        <v>60</v>
      </c>
      <c r="H4088" s="399" t="s">
        <v>61</v>
      </c>
      <c r="I4088" s="400" t="s">
        <v>62</v>
      </c>
      <c r="J4088" s="384" t="s">
        <v>63</v>
      </c>
      <c r="K4088" s="319"/>
      <c r="L4088" s="318"/>
      <c r="M4088" s="320"/>
      <c r="N4088" s="317"/>
      <c r="O4088" s="322"/>
      <c r="P4088" s="322"/>
      <c r="Q4088" s="325"/>
      <c r="R4088" s="326"/>
    </row>
    <row r="4089" spans="1:22" ht="17.25" customHeight="1">
      <c r="A4089" s="313"/>
      <c r="B4089" s="398"/>
      <c r="C4089" s="340"/>
      <c r="D4089" s="313"/>
      <c r="E4089" s="313"/>
      <c r="F4089" s="315"/>
      <c r="G4089" s="349"/>
      <c r="H4089" s="385"/>
      <c r="I4089" s="401"/>
      <c r="J4089" s="385"/>
      <c r="K4089" s="388" t="str">
        <f>IFERROR((IF((I4100+J4100)&gt;12000*E4100,ROUNDUP(12000*E4100*I4100/(I4100+J4100),0),"")),"")</f>
        <v/>
      </c>
      <c r="L4089" s="388"/>
      <c r="M4089" s="391" t="str">
        <f>IFERROR((IF((I4100+J4100)&gt;12000*E4100,ROUNDUP(12000*E4100*J4100/(I4100+J4100),0),"")),"")</f>
        <v/>
      </c>
      <c r="N4089" s="392"/>
      <c r="O4089" s="351" t="str">
        <f>IF(AND(I4100="",K4089=""),"",MIN(I4100,K4089)+K4096)</f>
        <v/>
      </c>
      <c r="P4089" s="352"/>
      <c r="Q4089" s="355" t="str">
        <f>IF(AND(J4100="",M4089=""),"",MIN(J4100,M4089)+M4096)</f>
        <v/>
      </c>
      <c r="R4089" s="356"/>
    </row>
    <row r="4090" spans="1:22" ht="15.75" customHeight="1">
      <c r="A4090" s="313"/>
      <c r="B4090" s="398"/>
      <c r="C4090" s="341"/>
      <c r="D4090" s="313"/>
      <c r="E4090" s="313"/>
      <c r="F4090" s="315"/>
      <c r="G4090" s="349"/>
      <c r="H4090" s="385"/>
      <c r="I4090" s="401"/>
      <c r="J4090" s="385"/>
      <c r="K4090" s="389"/>
      <c r="L4090" s="389"/>
      <c r="M4090" s="393"/>
      <c r="N4090" s="394"/>
      <c r="O4090" s="353"/>
      <c r="P4090" s="353"/>
      <c r="Q4090" s="357"/>
      <c r="R4090" s="358"/>
    </row>
    <row r="4091" spans="1:22" ht="19.5" customHeight="1" thickBot="1">
      <c r="A4091" s="313"/>
      <c r="B4091" s="398"/>
      <c r="C4091" s="341"/>
      <c r="D4091" s="314"/>
      <c r="E4091" s="314"/>
      <c r="F4091" s="316"/>
      <c r="G4091" s="350"/>
      <c r="H4091" s="386"/>
      <c r="I4091" s="402"/>
      <c r="J4091" s="386"/>
      <c r="K4091" s="389"/>
      <c r="L4091" s="389"/>
      <c r="M4091" s="393"/>
      <c r="N4091" s="394"/>
      <c r="O4091" s="353"/>
      <c r="P4091" s="353"/>
      <c r="Q4091" s="357"/>
      <c r="R4091" s="358"/>
    </row>
    <row r="4092" spans="1:22" ht="45" customHeight="1">
      <c r="A4092" s="313"/>
      <c r="B4092" s="398"/>
      <c r="C4092" s="25" t="s">
        <v>66</v>
      </c>
      <c r="D4092" s="361" t="str">
        <f>IF('様式第６号(2)'!T559="","",'様式第６号(2)'!T559)</f>
        <v/>
      </c>
      <c r="E4092" s="361" t="str">
        <f>IF('様式第６号(3)'!W552="","",'様式第６号(3)'!W552)</f>
        <v/>
      </c>
      <c r="F4092" s="363" t="str">
        <f>IF(OR(D4092="",E4092=""),"",D4092+E4092)</f>
        <v/>
      </c>
      <c r="G4092" s="365" t="str">
        <f>IF(F4092&lt;=F4100,D4092,"")</f>
        <v/>
      </c>
      <c r="H4092" s="367" t="str">
        <f>IF(F4092&lt;=F4100,E4092,"")</f>
        <v/>
      </c>
      <c r="I4092" s="369" t="str">
        <f>IF('様式第６号(2)'!V559="","",'様式第６号(2)'!V559)</f>
        <v/>
      </c>
      <c r="J4092" s="371" t="str">
        <f>IF('様式第６号(3)'!P552="","",'様式第６号(3)'!P552)</f>
        <v/>
      </c>
      <c r="K4092" s="389"/>
      <c r="L4092" s="389"/>
      <c r="M4092" s="393"/>
      <c r="N4092" s="394"/>
      <c r="O4092" s="353"/>
      <c r="P4092" s="353"/>
      <c r="Q4092" s="357"/>
      <c r="R4092" s="358"/>
    </row>
    <row r="4093" spans="1:22" ht="19.5" customHeight="1" thickBot="1">
      <c r="A4093" s="313"/>
      <c r="B4093" s="398"/>
      <c r="C4093" s="340"/>
      <c r="D4093" s="362"/>
      <c r="E4093" s="362"/>
      <c r="F4093" s="364"/>
      <c r="G4093" s="366"/>
      <c r="H4093" s="368"/>
      <c r="I4093" s="370"/>
      <c r="J4093" s="372"/>
      <c r="K4093" s="390"/>
      <c r="L4093" s="390"/>
      <c r="M4093" s="395"/>
      <c r="N4093" s="396"/>
      <c r="O4093" s="354"/>
      <c r="P4093" s="354"/>
      <c r="Q4093" s="359"/>
      <c r="R4093" s="360"/>
    </row>
    <row r="4094" spans="1:22" ht="28.5" customHeight="1" thickBot="1">
      <c r="A4094" s="313"/>
      <c r="B4094" s="398"/>
      <c r="C4094" s="341"/>
      <c r="D4094" s="12" t="s">
        <v>11</v>
      </c>
      <c r="E4094" s="12" t="s">
        <v>12</v>
      </c>
      <c r="F4094" s="26" t="s">
        <v>13</v>
      </c>
      <c r="G4094" s="334" t="s">
        <v>67</v>
      </c>
      <c r="H4094" s="335"/>
      <c r="I4094" s="42" t="s">
        <v>68</v>
      </c>
      <c r="J4094" s="27" t="s">
        <v>69</v>
      </c>
      <c r="K4094" s="342" t="s">
        <v>70</v>
      </c>
      <c r="L4094" s="342"/>
      <c r="M4094" s="342"/>
      <c r="N4094" s="335"/>
    </row>
    <row r="4095" spans="1:22" ht="41.25" customHeight="1" thickBot="1">
      <c r="A4095" s="313"/>
      <c r="B4095" s="343" t="str">
        <f>IF('様式第６号(2)'!D559="","",'様式第６号(2)'!D559)</f>
        <v/>
      </c>
      <c r="C4095" s="341"/>
      <c r="D4095" s="313" t="s">
        <v>71</v>
      </c>
      <c r="E4095" s="313" t="s">
        <v>72</v>
      </c>
      <c r="F4095" s="315" t="s">
        <v>73</v>
      </c>
      <c r="G4095" s="42" t="s">
        <v>74</v>
      </c>
      <c r="H4095" s="27" t="s">
        <v>75</v>
      </c>
      <c r="I4095" s="42" t="s">
        <v>74</v>
      </c>
      <c r="J4095" s="27" t="s">
        <v>75</v>
      </c>
      <c r="K4095" s="345" t="s">
        <v>57</v>
      </c>
      <c r="L4095" s="346"/>
      <c r="M4095" s="347" t="s">
        <v>76</v>
      </c>
      <c r="N4095" s="346"/>
      <c r="O4095" s="28"/>
      <c r="P4095" s="4"/>
      <c r="Q4095" s="4"/>
    </row>
    <row r="4096" spans="1:22" ht="18.75" customHeight="1">
      <c r="A4096" s="313"/>
      <c r="B4096" s="343"/>
      <c r="C4096" s="29" t="s">
        <v>78</v>
      </c>
      <c r="D4096" s="313"/>
      <c r="E4096" s="313"/>
      <c r="F4096" s="315"/>
      <c r="G4096" s="348" t="s">
        <v>79</v>
      </c>
      <c r="H4096" s="384" t="s">
        <v>80</v>
      </c>
      <c r="I4096" s="387" t="str">
        <f>IF(E4100="","",MIN(G4092,G4100)+SUM(I4092))</f>
        <v/>
      </c>
      <c r="J4096" s="333" t="str">
        <f>IF(E4100="","",MIN(H4092,H4100)+SUM(J4092))</f>
        <v/>
      </c>
      <c r="K4096" s="373" t="str">
        <f>IF('様式第６号(2)'!AB559="","",'様式第６号(2)'!AB559)</f>
        <v/>
      </c>
      <c r="L4096" s="373"/>
      <c r="M4096" s="375" t="str">
        <f>IF('様式第６号(3)'!V552="","",'様式第６号(3)'!V552)</f>
        <v/>
      </c>
      <c r="N4096" s="376"/>
      <c r="P4096" s="4"/>
      <c r="Q4096" s="4"/>
    </row>
    <row r="4097" spans="1:22" ht="19.5" customHeight="1" thickBot="1">
      <c r="A4097" s="313"/>
      <c r="B4097" s="343"/>
      <c r="C4097" s="379" t="str">
        <f>IFERROR(C4093/C4089,"")</f>
        <v/>
      </c>
      <c r="D4097" s="313"/>
      <c r="E4097" s="313"/>
      <c r="F4097" s="315"/>
      <c r="G4097" s="349"/>
      <c r="H4097" s="385"/>
      <c r="I4097" s="328"/>
      <c r="J4097" s="330"/>
      <c r="K4097" s="373"/>
      <c r="L4097" s="373"/>
      <c r="M4097" s="375"/>
      <c r="N4097" s="376"/>
      <c r="P4097" s="4"/>
      <c r="Q4097" s="4"/>
    </row>
    <row r="4098" spans="1:22" ht="15.75" customHeight="1">
      <c r="A4098" s="313"/>
      <c r="B4098" s="343"/>
      <c r="C4098" s="380"/>
      <c r="D4098" s="313"/>
      <c r="E4098" s="313"/>
      <c r="F4098" s="315"/>
      <c r="G4098" s="349"/>
      <c r="H4098" s="385"/>
      <c r="I4098" s="30" t="s">
        <v>35</v>
      </c>
      <c r="J4098" s="31" t="s">
        <v>35</v>
      </c>
      <c r="K4098" s="373"/>
      <c r="L4098" s="373"/>
      <c r="M4098" s="375"/>
      <c r="N4098" s="376"/>
      <c r="P4098" s="4"/>
      <c r="Q4098" s="4"/>
    </row>
    <row r="4099" spans="1:22" ht="18.75" customHeight="1" thickBot="1">
      <c r="A4099" s="313"/>
      <c r="B4099" s="343"/>
      <c r="C4099" s="32" t="s">
        <v>82</v>
      </c>
      <c r="D4099" s="314"/>
      <c r="E4099" s="314"/>
      <c r="F4099" s="316"/>
      <c r="G4099" s="350"/>
      <c r="H4099" s="386"/>
      <c r="I4099" s="54">
        <f>'様式第６号(2)'!$I$18</f>
        <v>0</v>
      </c>
      <c r="J4099" s="55">
        <f>'様式第６号(3)'!$I$18</f>
        <v>0</v>
      </c>
      <c r="K4099" s="373"/>
      <c r="L4099" s="373"/>
      <c r="M4099" s="375"/>
      <c r="N4099" s="376"/>
      <c r="P4099" s="4"/>
      <c r="Q4099" s="4"/>
    </row>
    <row r="4100" spans="1:22" ht="45" customHeight="1">
      <c r="A4100" s="313"/>
      <c r="B4100" s="343"/>
      <c r="C4100" s="379" t="str">
        <f>IF(OR(C4089="",C4093=""),"",IF(AND(C4097&gt;=0.85,C4097&lt;=1.15),"○","×"))</f>
        <v/>
      </c>
      <c r="D4100" s="382" t="str">
        <f>IF(C4089="","",C4089)</f>
        <v/>
      </c>
      <c r="E4100" s="336"/>
      <c r="F4100" s="338" t="str">
        <f>IFERROR(D4100*E4100,"")</f>
        <v/>
      </c>
      <c r="G4100" s="327" t="str">
        <f>IF(F4100&lt;F4092,ROUNDUP(F4100*D4092/ F4092,0),"")</f>
        <v/>
      </c>
      <c r="H4100" s="329" t="str">
        <f>IF(F4100&lt;F4092,ROUNDUP(F4100*E4092/ F4092,0),"")</f>
        <v/>
      </c>
      <c r="I4100" s="331" t="str">
        <f>IFERROR(ROUNDUP(I4096*I4099,0),"")</f>
        <v/>
      </c>
      <c r="J4100" s="333" t="str">
        <f>IFERROR(ROUNDUP(J4096*J4099,0),"")</f>
        <v/>
      </c>
      <c r="K4100" s="373"/>
      <c r="L4100" s="373"/>
      <c r="M4100" s="375"/>
      <c r="N4100" s="376"/>
      <c r="P4100" s="4"/>
      <c r="Q4100" s="4"/>
    </row>
    <row r="4101" spans="1:22" ht="19.5" customHeight="1" thickBot="1">
      <c r="A4101" s="314"/>
      <c r="B4101" s="344"/>
      <c r="C4101" s="381"/>
      <c r="D4101" s="383"/>
      <c r="E4101" s="337"/>
      <c r="F4101" s="339"/>
      <c r="G4101" s="328"/>
      <c r="H4101" s="330"/>
      <c r="I4101" s="332"/>
      <c r="J4101" s="330"/>
      <c r="K4101" s="374"/>
      <c r="L4101" s="374"/>
      <c r="M4101" s="377"/>
      <c r="N4101" s="378"/>
      <c r="P4101" s="33"/>
      <c r="Q4101" s="34"/>
      <c r="R4101" s="34"/>
    </row>
    <row r="4102" spans="1:22" ht="24" customHeight="1" thickBot="1">
      <c r="A4102" s="10" t="s">
        <v>108</v>
      </c>
      <c r="B4102" s="11" t="s">
        <v>84</v>
      </c>
      <c r="C4102" s="12" t="s">
        <v>7</v>
      </c>
      <c r="D4102" s="12" t="s">
        <v>8</v>
      </c>
      <c r="E4102" s="12" t="s">
        <v>9</v>
      </c>
      <c r="F4102" s="13" t="s">
        <v>10</v>
      </c>
      <c r="G4102" s="334" t="s">
        <v>44</v>
      </c>
      <c r="H4102" s="335"/>
      <c r="I4102" s="334" t="s">
        <v>45</v>
      </c>
      <c r="J4102" s="335"/>
      <c r="K4102" s="318" t="s">
        <v>46</v>
      </c>
      <c r="L4102" s="403"/>
      <c r="M4102" s="403"/>
      <c r="N4102" s="319"/>
      <c r="O4102" s="404" t="s">
        <v>47</v>
      </c>
      <c r="P4102" s="404"/>
      <c r="Q4102" s="404"/>
      <c r="R4102" s="346"/>
      <c r="T4102" s="14"/>
      <c r="U4102" s="14"/>
      <c r="V4102" s="14"/>
    </row>
    <row r="4103" spans="1:22" ht="31.5" customHeight="1" thickBot="1">
      <c r="A4103" s="313">
        <v>255</v>
      </c>
      <c r="B4103" s="15" t="s">
        <v>48</v>
      </c>
      <c r="C4103" s="11" t="s">
        <v>49</v>
      </c>
      <c r="D4103" s="313" t="s">
        <v>50</v>
      </c>
      <c r="E4103" s="313" t="s">
        <v>51</v>
      </c>
      <c r="F4103" s="315" t="s">
        <v>52</v>
      </c>
      <c r="G4103" s="16" t="s">
        <v>53</v>
      </c>
      <c r="H4103" s="17" t="s">
        <v>54</v>
      </c>
      <c r="I4103" s="18" t="s">
        <v>53</v>
      </c>
      <c r="J4103" s="17" t="s">
        <v>54</v>
      </c>
      <c r="K4103" s="317" t="s">
        <v>55</v>
      </c>
      <c r="L4103" s="318"/>
      <c r="M4103" s="320" t="s">
        <v>56</v>
      </c>
      <c r="N4103" s="317"/>
      <c r="O4103" s="321" t="s">
        <v>57</v>
      </c>
      <c r="P4103" s="321"/>
      <c r="Q4103" s="323" t="s">
        <v>58</v>
      </c>
      <c r="R4103" s="324"/>
      <c r="T4103" s="19"/>
      <c r="U4103" s="43"/>
      <c r="V4103" s="20"/>
    </row>
    <row r="4104" spans="1:22" ht="24" customHeight="1" thickBot="1">
      <c r="A4104" s="313"/>
      <c r="B4104" s="397" t="str">
        <f>IF('様式第６号(2)'!B561="","",'様式第６号(2)'!B561)</f>
        <v/>
      </c>
      <c r="C4104" s="21" t="s">
        <v>59</v>
      </c>
      <c r="D4104" s="313"/>
      <c r="E4104" s="313"/>
      <c r="F4104" s="315"/>
      <c r="G4104" s="348" t="s">
        <v>60</v>
      </c>
      <c r="H4104" s="399" t="s">
        <v>61</v>
      </c>
      <c r="I4104" s="400" t="s">
        <v>62</v>
      </c>
      <c r="J4104" s="384" t="s">
        <v>63</v>
      </c>
      <c r="K4104" s="319"/>
      <c r="L4104" s="318"/>
      <c r="M4104" s="320"/>
      <c r="N4104" s="317"/>
      <c r="O4104" s="322"/>
      <c r="P4104" s="322"/>
      <c r="Q4104" s="325"/>
      <c r="R4104" s="326"/>
    </row>
    <row r="4105" spans="1:22" ht="17.25" customHeight="1">
      <c r="A4105" s="313"/>
      <c r="B4105" s="398"/>
      <c r="C4105" s="340"/>
      <c r="D4105" s="313"/>
      <c r="E4105" s="313"/>
      <c r="F4105" s="315"/>
      <c r="G4105" s="349"/>
      <c r="H4105" s="385"/>
      <c r="I4105" s="401"/>
      <c r="J4105" s="385"/>
      <c r="K4105" s="388" t="str">
        <f>IFERROR((IF((I4116+J4116)&gt;12000*E4116,ROUNDUP(12000*E4116*I4116/(I4116+J4116),0),"")),"")</f>
        <v/>
      </c>
      <c r="L4105" s="388"/>
      <c r="M4105" s="391" t="str">
        <f>IFERROR((IF((I4116+J4116)&gt;12000*E4116,ROUNDUP(12000*E4116*J4116/(I4116+J4116),0),"")),"")</f>
        <v/>
      </c>
      <c r="N4105" s="392"/>
      <c r="O4105" s="351" t="str">
        <f>IF(AND(I4116="",K4105=""),"",MIN(I4116,K4105)+K4112)</f>
        <v/>
      </c>
      <c r="P4105" s="352"/>
      <c r="Q4105" s="355" t="str">
        <f>IF(AND(J4116="",M4105=""),"",MIN(J4116,M4105)+M4112)</f>
        <v/>
      </c>
      <c r="R4105" s="356"/>
    </row>
    <row r="4106" spans="1:22" ht="15.75" customHeight="1">
      <c r="A4106" s="313"/>
      <c r="B4106" s="398"/>
      <c r="C4106" s="341"/>
      <c r="D4106" s="313"/>
      <c r="E4106" s="313"/>
      <c r="F4106" s="315"/>
      <c r="G4106" s="349"/>
      <c r="H4106" s="385"/>
      <c r="I4106" s="401"/>
      <c r="J4106" s="385"/>
      <c r="K4106" s="389"/>
      <c r="L4106" s="389"/>
      <c r="M4106" s="393"/>
      <c r="N4106" s="394"/>
      <c r="O4106" s="353"/>
      <c r="P4106" s="353"/>
      <c r="Q4106" s="357"/>
      <c r="R4106" s="358"/>
    </row>
    <row r="4107" spans="1:22" ht="19.5" customHeight="1" thickBot="1">
      <c r="A4107" s="313"/>
      <c r="B4107" s="398"/>
      <c r="C4107" s="341"/>
      <c r="D4107" s="314"/>
      <c r="E4107" s="314"/>
      <c r="F4107" s="316"/>
      <c r="G4107" s="350"/>
      <c r="H4107" s="386"/>
      <c r="I4107" s="402"/>
      <c r="J4107" s="386"/>
      <c r="K4107" s="389"/>
      <c r="L4107" s="389"/>
      <c r="M4107" s="393"/>
      <c r="N4107" s="394"/>
      <c r="O4107" s="353"/>
      <c r="P4107" s="353"/>
      <c r="Q4107" s="357"/>
      <c r="R4107" s="358"/>
    </row>
    <row r="4108" spans="1:22" ht="45" customHeight="1">
      <c r="A4108" s="313"/>
      <c r="B4108" s="398"/>
      <c r="C4108" s="25" t="s">
        <v>66</v>
      </c>
      <c r="D4108" s="361" t="str">
        <f>IF('様式第６号(2)'!T561="","",'様式第６号(2)'!T561)</f>
        <v/>
      </c>
      <c r="E4108" s="361" t="str">
        <f>IF('様式第６号(3)'!W554="","",'様式第６号(3)'!W554)</f>
        <v/>
      </c>
      <c r="F4108" s="363" t="str">
        <f>IF(OR(D4108="",E4108=""),"",D4108+E4108)</f>
        <v/>
      </c>
      <c r="G4108" s="365" t="str">
        <f>IF(F4108&lt;=F4116,D4108,"")</f>
        <v/>
      </c>
      <c r="H4108" s="367" t="str">
        <f>IF(F4108&lt;=F4116,E4108,"")</f>
        <v/>
      </c>
      <c r="I4108" s="369" t="str">
        <f>IF('様式第６号(2)'!V561="","",'様式第６号(2)'!V561)</f>
        <v/>
      </c>
      <c r="J4108" s="371" t="str">
        <f>IF('様式第６号(3)'!P554="","",'様式第６号(3)'!P554)</f>
        <v/>
      </c>
      <c r="K4108" s="389"/>
      <c r="L4108" s="389"/>
      <c r="M4108" s="393"/>
      <c r="N4108" s="394"/>
      <c r="O4108" s="353"/>
      <c r="P4108" s="353"/>
      <c r="Q4108" s="357"/>
      <c r="R4108" s="358"/>
    </row>
    <row r="4109" spans="1:22" ht="19.5" customHeight="1" thickBot="1">
      <c r="A4109" s="313"/>
      <c r="B4109" s="398"/>
      <c r="C4109" s="340"/>
      <c r="D4109" s="362"/>
      <c r="E4109" s="362"/>
      <c r="F4109" s="364"/>
      <c r="G4109" s="366"/>
      <c r="H4109" s="368"/>
      <c r="I4109" s="370"/>
      <c r="J4109" s="372"/>
      <c r="K4109" s="390"/>
      <c r="L4109" s="390"/>
      <c r="M4109" s="395"/>
      <c r="N4109" s="396"/>
      <c r="O4109" s="354"/>
      <c r="P4109" s="354"/>
      <c r="Q4109" s="359"/>
      <c r="R4109" s="360"/>
    </row>
    <row r="4110" spans="1:22" ht="28.5" customHeight="1" thickBot="1">
      <c r="A4110" s="313"/>
      <c r="B4110" s="398"/>
      <c r="C4110" s="341"/>
      <c r="D4110" s="12" t="s">
        <v>11</v>
      </c>
      <c r="E4110" s="12" t="s">
        <v>12</v>
      </c>
      <c r="F4110" s="26" t="s">
        <v>13</v>
      </c>
      <c r="G4110" s="334" t="s">
        <v>67</v>
      </c>
      <c r="H4110" s="335"/>
      <c r="I4110" s="42" t="s">
        <v>68</v>
      </c>
      <c r="J4110" s="27" t="s">
        <v>69</v>
      </c>
      <c r="K4110" s="342" t="s">
        <v>70</v>
      </c>
      <c r="L4110" s="342"/>
      <c r="M4110" s="342"/>
      <c r="N4110" s="335"/>
    </row>
    <row r="4111" spans="1:22" ht="41.25" customHeight="1" thickBot="1">
      <c r="A4111" s="313"/>
      <c r="B4111" s="343" t="str">
        <f>IF('様式第６号(2)'!D561="","",'様式第６号(2)'!D561)</f>
        <v/>
      </c>
      <c r="C4111" s="341"/>
      <c r="D4111" s="313" t="s">
        <v>71</v>
      </c>
      <c r="E4111" s="313" t="s">
        <v>72</v>
      </c>
      <c r="F4111" s="315" t="s">
        <v>73</v>
      </c>
      <c r="G4111" s="42" t="s">
        <v>74</v>
      </c>
      <c r="H4111" s="27" t="s">
        <v>75</v>
      </c>
      <c r="I4111" s="42" t="s">
        <v>74</v>
      </c>
      <c r="J4111" s="27" t="s">
        <v>75</v>
      </c>
      <c r="K4111" s="345" t="s">
        <v>57</v>
      </c>
      <c r="L4111" s="346"/>
      <c r="M4111" s="347" t="s">
        <v>76</v>
      </c>
      <c r="N4111" s="346"/>
      <c r="O4111" s="28"/>
      <c r="P4111" s="4"/>
      <c r="Q4111" s="4"/>
    </row>
    <row r="4112" spans="1:22" ht="18.75" customHeight="1">
      <c r="A4112" s="313"/>
      <c r="B4112" s="343"/>
      <c r="C4112" s="29" t="s">
        <v>78</v>
      </c>
      <c r="D4112" s="313"/>
      <c r="E4112" s="313"/>
      <c r="F4112" s="315"/>
      <c r="G4112" s="348" t="s">
        <v>79</v>
      </c>
      <c r="H4112" s="384" t="s">
        <v>80</v>
      </c>
      <c r="I4112" s="387" t="str">
        <f>IF(E4116="","",MIN(G4108,G4116)+SUM(I4108))</f>
        <v/>
      </c>
      <c r="J4112" s="333" t="str">
        <f>IF(E4116="","",MIN(H4108,H4116)+SUM(J4108))</f>
        <v/>
      </c>
      <c r="K4112" s="373" t="str">
        <f>IF('様式第６号(2)'!AB561="","",'様式第６号(2)'!AB561)</f>
        <v/>
      </c>
      <c r="L4112" s="373"/>
      <c r="M4112" s="375" t="str">
        <f>IF('様式第６号(3)'!V554="","",'様式第６号(3)'!V554)</f>
        <v/>
      </c>
      <c r="N4112" s="376"/>
      <c r="P4112" s="4"/>
      <c r="Q4112" s="4"/>
    </row>
    <row r="4113" spans="1:22" ht="19.5" customHeight="1" thickBot="1">
      <c r="A4113" s="313"/>
      <c r="B4113" s="343"/>
      <c r="C4113" s="379" t="str">
        <f>IFERROR(C4109/C4105,"")</f>
        <v/>
      </c>
      <c r="D4113" s="313"/>
      <c r="E4113" s="313"/>
      <c r="F4113" s="315"/>
      <c r="G4113" s="349"/>
      <c r="H4113" s="385"/>
      <c r="I4113" s="328"/>
      <c r="J4113" s="330"/>
      <c r="K4113" s="373"/>
      <c r="L4113" s="373"/>
      <c r="M4113" s="375"/>
      <c r="N4113" s="376"/>
      <c r="P4113" s="4"/>
      <c r="Q4113" s="4"/>
    </row>
    <row r="4114" spans="1:22" ht="15.75" customHeight="1">
      <c r="A4114" s="313"/>
      <c r="B4114" s="343"/>
      <c r="C4114" s="380"/>
      <c r="D4114" s="313"/>
      <c r="E4114" s="313"/>
      <c r="F4114" s="315"/>
      <c r="G4114" s="349"/>
      <c r="H4114" s="385"/>
      <c r="I4114" s="30" t="s">
        <v>35</v>
      </c>
      <c r="J4114" s="31" t="s">
        <v>35</v>
      </c>
      <c r="K4114" s="373"/>
      <c r="L4114" s="373"/>
      <c r="M4114" s="375"/>
      <c r="N4114" s="376"/>
      <c r="P4114" s="4"/>
      <c r="Q4114" s="4"/>
    </row>
    <row r="4115" spans="1:22" ht="18.75" customHeight="1" thickBot="1">
      <c r="A4115" s="313"/>
      <c r="B4115" s="343"/>
      <c r="C4115" s="32" t="s">
        <v>82</v>
      </c>
      <c r="D4115" s="314"/>
      <c r="E4115" s="314"/>
      <c r="F4115" s="316"/>
      <c r="G4115" s="350"/>
      <c r="H4115" s="386"/>
      <c r="I4115" s="54">
        <f>'様式第６号(2)'!$I$18</f>
        <v>0</v>
      </c>
      <c r="J4115" s="55">
        <f>'様式第６号(3)'!$I$18</f>
        <v>0</v>
      </c>
      <c r="K4115" s="373"/>
      <c r="L4115" s="373"/>
      <c r="M4115" s="375"/>
      <c r="N4115" s="376"/>
      <c r="P4115" s="4"/>
      <c r="Q4115" s="4"/>
    </row>
    <row r="4116" spans="1:22" ht="45" customHeight="1">
      <c r="A4116" s="313"/>
      <c r="B4116" s="343"/>
      <c r="C4116" s="379" t="str">
        <f>IF(OR(C4105="",C4109=""),"",IF(AND(C4113&gt;=0.85,C4113&lt;=1.15),"○","×"))</f>
        <v/>
      </c>
      <c r="D4116" s="382" t="str">
        <f>IF(C4105="","",C4105)</f>
        <v/>
      </c>
      <c r="E4116" s="336"/>
      <c r="F4116" s="338" t="str">
        <f>IFERROR(D4116*E4116,"")</f>
        <v/>
      </c>
      <c r="G4116" s="327" t="str">
        <f>IF(F4116&lt;F4108,ROUNDUP(F4116*D4108/ F4108,0),"")</f>
        <v/>
      </c>
      <c r="H4116" s="329" t="str">
        <f>IF(F4116&lt;F4108,ROUNDUP(F4116*E4108/ F4108,0),"")</f>
        <v/>
      </c>
      <c r="I4116" s="331" t="str">
        <f>IFERROR(ROUNDUP(I4112*I4115,0),"")</f>
        <v/>
      </c>
      <c r="J4116" s="333" t="str">
        <f>IFERROR(ROUNDUP(J4112*J4115,0),"")</f>
        <v/>
      </c>
      <c r="K4116" s="373"/>
      <c r="L4116" s="373"/>
      <c r="M4116" s="375"/>
      <c r="N4116" s="376"/>
      <c r="P4116" s="4"/>
      <c r="Q4116" s="4"/>
    </row>
    <row r="4117" spans="1:22" ht="19.5" customHeight="1" thickBot="1">
      <c r="A4117" s="314"/>
      <c r="B4117" s="344"/>
      <c r="C4117" s="381"/>
      <c r="D4117" s="383"/>
      <c r="E4117" s="337"/>
      <c r="F4117" s="339"/>
      <c r="G4117" s="328"/>
      <c r="H4117" s="330"/>
      <c r="I4117" s="332"/>
      <c r="J4117" s="330"/>
      <c r="K4117" s="374"/>
      <c r="L4117" s="374"/>
      <c r="M4117" s="377"/>
      <c r="N4117" s="378"/>
      <c r="P4117" s="33"/>
      <c r="Q4117" s="34"/>
      <c r="R4117" s="34"/>
    </row>
    <row r="4118" spans="1:22" ht="24" customHeight="1" thickBot="1">
      <c r="A4118" s="10" t="s">
        <v>108</v>
      </c>
      <c r="B4118" s="11" t="s">
        <v>84</v>
      </c>
      <c r="C4118" s="12" t="s">
        <v>7</v>
      </c>
      <c r="D4118" s="12" t="s">
        <v>8</v>
      </c>
      <c r="E4118" s="12" t="s">
        <v>9</v>
      </c>
      <c r="F4118" s="13" t="s">
        <v>10</v>
      </c>
      <c r="G4118" s="334" t="s">
        <v>44</v>
      </c>
      <c r="H4118" s="335"/>
      <c r="I4118" s="334" t="s">
        <v>45</v>
      </c>
      <c r="J4118" s="335"/>
      <c r="K4118" s="318" t="s">
        <v>46</v>
      </c>
      <c r="L4118" s="403"/>
      <c r="M4118" s="403"/>
      <c r="N4118" s="319"/>
      <c r="O4118" s="404" t="s">
        <v>47</v>
      </c>
      <c r="P4118" s="404"/>
      <c r="Q4118" s="404"/>
      <c r="R4118" s="346"/>
      <c r="T4118" s="14"/>
      <c r="U4118" s="14"/>
      <c r="V4118" s="14"/>
    </row>
    <row r="4119" spans="1:22" ht="31.5" customHeight="1" thickBot="1">
      <c r="A4119" s="313">
        <v>256</v>
      </c>
      <c r="B4119" s="15" t="s">
        <v>48</v>
      </c>
      <c r="C4119" s="11" t="s">
        <v>49</v>
      </c>
      <c r="D4119" s="313" t="s">
        <v>50</v>
      </c>
      <c r="E4119" s="313" t="s">
        <v>51</v>
      </c>
      <c r="F4119" s="315" t="s">
        <v>52</v>
      </c>
      <c r="G4119" s="16" t="s">
        <v>53</v>
      </c>
      <c r="H4119" s="17" t="s">
        <v>54</v>
      </c>
      <c r="I4119" s="18" t="s">
        <v>53</v>
      </c>
      <c r="J4119" s="17" t="s">
        <v>54</v>
      </c>
      <c r="K4119" s="317" t="s">
        <v>55</v>
      </c>
      <c r="L4119" s="318"/>
      <c r="M4119" s="320" t="s">
        <v>56</v>
      </c>
      <c r="N4119" s="317"/>
      <c r="O4119" s="321" t="s">
        <v>57</v>
      </c>
      <c r="P4119" s="321"/>
      <c r="Q4119" s="323" t="s">
        <v>58</v>
      </c>
      <c r="R4119" s="324"/>
      <c r="T4119" s="19"/>
      <c r="U4119" s="43"/>
      <c r="V4119" s="20"/>
    </row>
    <row r="4120" spans="1:22" ht="24" customHeight="1" thickBot="1">
      <c r="A4120" s="313"/>
      <c r="B4120" s="397" t="str">
        <f>IF('様式第６号(2)'!B563="","",'様式第６号(2)'!B563)</f>
        <v/>
      </c>
      <c r="C4120" s="21" t="s">
        <v>59</v>
      </c>
      <c r="D4120" s="313"/>
      <c r="E4120" s="313"/>
      <c r="F4120" s="315"/>
      <c r="G4120" s="348" t="s">
        <v>60</v>
      </c>
      <c r="H4120" s="399" t="s">
        <v>61</v>
      </c>
      <c r="I4120" s="400" t="s">
        <v>62</v>
      </c>
      <c r="J4120" s="384" t="s">
        <v>63</v>
      </c>
      <c r="K4120" s="319"/>
      <c r="L4120" s="318"/>
      <c r="M4120" s="320"/>
      <c r="N4120" s="317"/>
      <c r="O4120" s="322"/>
      <c r="P4120" s="322"/>
      <c r="Q4120" s="325"/>
      <c r="R4120" s="326"/>
    </row>
    <row r="4121" spans="1:22" ht="17.25" customHeight="1">
      <c r="A4121" s="313"/>
      <c r="B4121" s="398"/>
      <c r="C4121" s="340"/>
      <c r="D4121" s="313"/>
      <c r="E4121" s="313"/>
      <c r="F4121" s="315"/>
      <c r="G4121" s="349"/>
      <c r="H4121" s="385"/>
      <c r="I4121" s="401"/>
      <c r="J4121" s="385"/>
      <c r="K4121" s="388" t="str">
        <f>IFERROR((IF((I4132+J4132)&gt;12000*E4132,ROUNDUP(12000*E4132*I4132/(I4132+J4132),0),"")),"")</f>
        <v/>
      </c>
      <c r="L4121" s="388"/>
      <c r="M4121" s="391" t="str">
        <f>IFERROR((IF((I4132+J4132)&gt;12000*E4132,ROUNDUP(12000*E4132*J4132/(I4132+J4132),0),"")),"")</f>
        <v/>
      </c>
      <c r="N4121" s="392"/>
      <c r="O4121" s="351" t="str">
        <f>IF(AND(I4132="",K4121=""),"",MIN(I4132,K4121)+K4128)</f>
        <v/>
      </c>
      <c r="P4121" s="352"/>
      <c r="Q4121" s="355" t="str">
        <f>IF(AND(J4132="",M4121=""),"",MIN(J4132,M4121)+M4128)</f>
        <v/>
      </c>
      <c r="R4121" s="356"/>
    </row>
    <row r="4122" spans="1:22" ht="15.75" customHeight="1">
      <c r="A4122" s="313"/>
      <c r="B4122" s="398"/>
      <c r="C4122" s="341"/>
      <c r="D4122" s="313"/>
      <c r="E4122" s="313"/>
      <c r="F4122" s="315"/>
      <c r="G4122" s="349"/>
      <c r="H4122" s="385"/>
      <c r="I4122" s="401"/>
      <c r="J4122" s="385"/>
      <c r="K4122" s="389"/>
      <c r="L4122" s="389"/>
      <c r="M4122" s="393"/>
      <c r="N4122" s="394"/>
      <c r="O4122" s="353"/>
      <c r="P4122" s="353"/>
      <c r="Q4122" s="357"/>
      <c r="R4122" s="358"/>
    </row>
    <row r="4123" spans="1:22" ht="19.5" customHeight="1" thickBot="1">
      <c r="A4123" s="313"/>
      <c r="B4123" s="398"/>
      <c r="C4123" s="341"/>
      <c r="D4123" s="314"/>
      <c r="E4123" s="314"/>
      <c r="F4123" s="316"/>
      <c r="G4123" s="350"/>
      <c r="H4123" s="386"/>
      <c r="I4123" s="402"/>
      <c r="J4123" s="386"/>
      <c r="K4123" s="389"/>
      <c r="L4123" s="389"/>
      <c r="M4123" s="393"/>
      <c r="N4123" s="394"/>
      <c r="O4123" s="353"/>
      <c r="P4123" s="353"/>
      <c r="Q4123" s="357"/>
      <c r="R4123" s="358"/>
    </row>
    <row r="4124" spans="1:22" ht="45" customHeight="1">
      <c r="A4124" s="313"/>
      <c r="B4124" s="398"/>
      <c r="C4124" s="25" t="s">
        <v>66</v>
      </c>
      <c r="D4124" s="361" t="str">
        <f>IF('様式第６号(2)'!T563="","",'様式第６号(2)'!T563)</f>
        <v/>
      </c>
      <c r="E4124" s="361" t="str">
        <f>IF('様式第６号(3)'!W556="","",'様式第６号(3)'!W556)</f>
        <v/>
      </c>
      <c r="F4124" s="363" t="str">
        <f>IF(OR(D4124="",E4124=""),"",D4124+E4124)</f>
        <v/>
      </c>
      <c r="G4124" s="365" t="str">
        <f>IF(F4124&lt;=F4132,D4124,"")</f>
        <v/>
      </c>
      <c r="H4124" s="367" t="str">
        <f>IF(F4124&lt;=F4132,E4124,"")</f>
        <v/>
      </c>
      <c r="I4124" s="369" t="str">
        <f>IF('様式第６号(2)'!V563="","",'様式第６号(2)'!V563)</f>
        <v/>
      </c>
      <c r="J4124" s="371" t="str">
        <f>IF('様式第６号(3)'!P556="","",'様式第６号(3)'!P556)</f>
        <v/>
      </c>
      <c r="K4124" s="389"/>
      <c r="L4124" s="389"/>
      <c r="M4124" s="393"/>
      <c r="N4124" s="394"/>
      <c r="O4124" s="353"/>
      <c r="P4124" s="353"/>
      <c r="Q4124" s="357"/>
      <c r="R4124" s="358"/>
    </row>
    <row r="4125" spans="1:22" ht="19.5" customHeight="1" thickBot="1">
      <c r="A4125" s="313"/>
      <c r="B4125" s="398"/>
      <c r="C4125" s="340"/>
      <c r="D4125" s="362"/>
      <c r="E4125" s="362"/>
      <c r="F4125" s="364"/>
      <c r="G4125" s="366"/>
      <c r="H4125" s="368"/>
      <c r="I4125" s="370"/>
      <c r="J4125" s="372"/>
      <c r="K4125" s="390"/>
      <c r="L4125" s="390"/>
      <c r="M4125" s="395"/>
      <c r="N4125" s="396"/>
      <c r="O4125" s="354"/>
      <c r="P4125" s="354"/>
      <c r="Q4125" s="359"/>
      <c r="R4125" s="360"/>
    </row>
    <row r="4126" spans="1:22" ht="28.5" customHeight="1" thickBot="1">
      <c r="A4126" s="313"/>
      <c r="B4126" s="398"/>
      <c r="C4126" s="341"/>
      <c r="D4126" s="12" t="s">
        <v>11</v>
      </c>
      <c r="E4126" s="12" t="s">
        <v>12</v>
      </c>
      <c r="F4126" s="26" t="s">
        <v>13</v>
      </c>
      <c r="G4126" s="334" t="s">
        <v>67</v>
      </c>
      <c r="H4126" s="335"/>
      <c r="I4126" s="42" t="s">
        <v>68</v>
      </c>
      <c r="J4126" s="27" t="s">
        <v>69</v>
      </c>
      <c r="K4126" s="342" t="s">
        <v>70</v>
      </c>
      <c r="L4126" s="342"/>
      <c r="M4126" s="342"/>
      <c r="N4126" s="335"/>
    </row>
    <row r="4127" spans="1:22" ht="41.25" customHeight="1" thickBot="1">
      <c r="A4127" s="313"/>
      <c r="B4127" s="343" t="str">
        <f>IF('様式第６号(2)'!D563="","",'様式第６号(2)'!D563)</f>
        <v/>
      </c>
      <c r="C4127" s="341"/>
      <c r="D4127" s="313" t="s">
        <v>71</v>
      </c>
      <c r="E4127" s="313" t="s">
        <v>72</v>
      </c>
      <c r="F4127" s="315" t="s">
        <v>73</v>
      </c>
      <c r="G4127" s="42" t="s">
        <v>74</v>
      </c>
      <c r="H4127" s="27" t="s">
        <v>75</v>
      </c>
      <c r="I4127" s="42" t="s">
        <v>74</v>
      </c>
      <c r="J4127" s="27" t="s">
        <v>75</v>
      </c>
      <c r="K4127" s="345" t="s">
        <v>57</v>
      </c>
      <c r="L4127" s="346"/>
      <c r="M4127" s="347" t="s">
        <v>76</v>
      </c>
      <c r="N4127" s="346"/>
      <c r="O4127" s="28"/>
      <c r="P4127" s="4"/>
      <c r="Q4127" s="4"/>
      <c r="T4127" s="3"/>
      <c r="U4127" s="3"/>
      <c r="V4127" s="3"/>
    </row>
    <row r="4128" spans="1:22" ht="18.75" customHeight="1">
      <c r="A4128" s="313"/>
      <c r="B4128" s="343"/>
      <c r="C4128" s="29" t="s">
        <v>78</v>
      </c>
      <c r="D4128" s="313"/>
      <c r="E4128" s="313"/>
      <c r="F4128" s="315"/>
      <c r="G4128" s="348" t="s">
        <v>79</v>
      </c>
      <c r="H4128" s="384" t="s">
        <v>80</v>
      </c>
      <c r="I4128" s="387" t="str">
        <f>IF(E4132="","",MIN(G4124,G4132)+SUM(I4124))</f>
        <v/>
      </c>
      <c r="J4128" s="333" t="str">
        <f>IF(E4132="","",MIN(H4124,H4132)+SUM(J4124))</f>
        <v/>
      </c>
      <c r="K4128" s="373" t="str">
        <f>IF('様式第６号(2)'!AB563="","",'様式第６号(2)'!AB563)</f>
        <v/>
      </c>
      <c r="L4128" s="373"/>
      <c r="M4128" s="375" t="str">
        <f>IF('様式第６号(3)'!V556="","",'様式第６号(3)'!V556)</f>
        <v/>
      </c>
      <c r="N4128" s="376"/>
      <c r="P4128" s="4"/>
      <c r="Q4128" s="4"/>
      <c r="T4128" s="3"/>
      <c r="U4128" s="3"/>
      <c r="V4128" s="3"/>
    </row>
    <row r="4129" spans="1:22" ht="19.5" customHeight="1" thickBot="1">
      <c r="A4129" s="313"/>
      <c r="B4129" s="343"/>
      <c r="C4129" s="379" t="str">
        <f>IFERROR(C4125/C4121,"")</f>
        <v/>
      </c>
      <c r="D4129" s="313"/>
      <c r="E4129" s="313"/>
      <c r="F4129" s="315"/>
      <c r="G4129" s="349"/>
      <c r="H4129" s="385"/>
      <c r="I4129" s="328"/>
      <c r="J4129" s="330"/>
      <c r="K4129" s="373"/>
      <c r="L4129" s="373"/>
      <c r="M4129" s="375"/>
      <c r="N4129" s="376"/>
      <c r="P4129" s="4"/>
      <c r="Q4129" s="4"/>
      <c r="T4129" s="3"/>
      <c r="U4129" s="3"/>
      <c r="V4129" s="3"/>
    </row>
    <row r="4130" spans="1:22" ht="15.75" customHeight="1">
      <c r="A4130" s="313"/>
      <c r="B4130" s="343"/>
      <c r="C4130" s="380"/>
      <c r="D4130" s="313"/>
      <c r="E4130" s="313"/>
      <c r="F4130" s="315"/>
      <c r="G4130" s="349"/>
      <c r="H4130" s="385"/>
      <c r="I4130" s="30" t="s">
        <v>35</v>
      </c>
      <c r="J4130" s="31" t="s">
        <v>35</v>
      </c>
      <c r="K4130" s="373"/>
      <c r="L4130" s="373"/>
      <c r="M4130" s="375"/>
      <c r="N4130" s="376"/>
      <c r="P4130" s="4"/>
      <c r="Q4130" s="4"/>
      <c r="T4130" s="3"/>
      <c r="U4130" s="3"/>
      <c r="V4130" s="3"/>
    </row>
    <row r="4131" spans="1:22" ht="18.75" customHeight="1" thickBot="1">
      <c r="A4131" s="313"/>
      <c r="B4131" s="343"/>
      <c r="C4131" s="32" t="s">
        <v>82</v>
      </c>
      <c r="D4131" s="314"/>
      <c r="E4131" s="314"/>
      <c r="F4131" s="316"/>
      <c r="G4131" s="350"/>
      <c r="H4131" s="386"/>
      <c r="I4131" s="54">
        <f>'様式第６号(2)'!$I$18</f>
        <v>0</v>
      </c>
      <c r="J4131" s="55">
        <f>'様式第６号(3)'!$I$18</f>
        <v>0</v>
      </c>
      <c r="K4131" s="373"/>
      <c r="L4131" s="373"/>
      <c r="M4131" s="375"/>
      <c r="N4131" s="376"/>
      <c r="P4131" s="4"/>
      <c r="Q4131" s="4"/>
      <c r="T4131" s="3"/>
      <c r="U4131" s="3"/>
      <c r="V4131" s="3"/>
    </row>
    <row r="4132" spans="1:22" ht="45" customHeight="1">
      <c r="A4132" s="313"/>
      <c r="B4132" s="343"/>
      <c r="C4132" s="379" t="str">
        <f>IF(OR(C4121="",C4125=""),"",IF(AND(C4129&gt;=0.85,C4129&lt;=1.15),"○","×"))</f>
        <v/>
      </c>
      <c r="D4132" s="382" t="str">
        <f>IF(C4121="","",C4121)</f>
        <v/>
      </c>
      <c r="E4132" s="336"/>
      <c r="F4132" s="338" t="str">
        <f>IFERROR(D4132*E4132,"")</f>
        <v/>
      </c>
      <c r="G4132" s="327" t="str">
        <f>IF(F4132&lt;F4124,ROUNDUP(F4132*D4124/ F4124,0),"")</f>
        <v/>
      </c>
      <c r="H4132" s="329" t="str">
        <f>IF(F4132&lt;F4124,ROUNDUP(F4132*E4124/ F4124,0),"")</f>
        <v/>
      </c>
      <c r="I4132" s="331" t="str">
        <f>IFERROR(ROUNDUP(I4128*I4131,0),"")</f>
        <v/>
      </c>
      <c r="J4132" s="333" t="str">
        <f>IFERROR(ROUNDUP(J4128*J4131,0),"")</f>
        <v/>
      </c>
      <c r="K4132" s="373"/>
      <c r="L4132" s="373"/>
      <c r="M4132" s="375"/>
      <c r="N4132" s="376"/>
      <c r="P4132" s="4"/>
      <c r="Q4132" s="4"/>
      <c r="T4132" s="3"/>
      <c r="U4132" s="3"/>
      <c r="V4132" s="3"/>
    </row>
    <row r="4133" spans="1:22" ht="19.5" customHeight="1" thickBot="1">
      <c r="A4133" s="314"/>
      <c r="B4133" s="344"/>
      <c r="C4133" s="381"/>
      <c r="D4133" s="383"/>
      <c r="E4133" s="337"/>
      <c r="F4133" s="339"/>
      <c r="G4133" s="328"/>
      <c r="H4133" s="330"/>
      <c r="I4133" s="332"/>
      <c r="J4133" s="330"/>
      <c r="K4133" s="374"/>
      <c r="L4133" s="374"/>
      <c r="M4133" s="377"/>
      <c r="N4133" s="378"/>
      <c r="P4133" s="33"/>
      <c r="Q4133" s="34"/>
      <c r="R4133" s="34"/>
    </row>
    <row r="4134" spans="1:22" ht="24" customHeight="1" thickBot="1">
      <c r="A4134" s="10" t="s">
        <v>108</v>
      </c>
      <c r="B4134" s="11" t="s">
        <v>84</v>
      </c>
      <c r="C4134" s="12" t="s">
        <v>7</v>
      </c>
      <c r="D4134" s="12" t="s">
        <v>8</v>
      </c>
      <c r="E4134" s="12" t="s">
        <v>9</v>
      </c>
      <c r="F4134" s="13" t="s">
        <v>10</v>
      </c>
      <c r="G4134" s="334" t="s">
        <v>44</v>
      </c>
      <c r="H4134" s="335"/>
      <c r="I4134" s="334" t="s">
        <v>45</v>
      </c>
      <c r="J4134" s="335"/>
      <c r="K4134" s="318" t="s">
        <v>46</v>
      </c>
      <c r="L4134" s="403"/>
      <c r="M4134" s="403"/>
      <c r="N4134" s="319"/>
      <c r="O4134" s="404" t="s">
        <v>47</v>
      </c>
      <c r="P4134" s="404"/>
      <c r="Q4134" s="404"/>
      <c r="R4134" s="346"/>
      <c r="T4134" s="14"/>
      <c r="U4134" s="14"/>
      <c r="V4134" s="14"/>
    </row>
    <row r="4135" spans="1:22" ht="31.5" customHeight="1" thickBot="1">
      <c r="A4135" s="313">
        <v>257</v>
      </c>
      <c r="B4135" s="15" t="s">
        <v>48</v>
      </c>
      <c r="C4135" s="11" t="s">
        <v>49</v>
      </c>
      <c r="D4135" s="313" t="s">
        <v>50</v>
      </c>
      <c r="E4135" s="313" t="s">
        <v>51</v>
      </c>
      <c r="F4135" s="315" t="s">
        <v>52</v>
      </c>
      <c r="G4135" s="16" t="s">
        <v>53</v>
      </c>
      <c r="H4135" s="17" t="s">
        <v>54</v>
      </c>
      <c r="I4135" s="18" t="s">
        <v>53</v>
      </c>
      <c r="J4135" s="17" t="s">
        <v>54</v>
      </c>
      <c r="K4135" s="317" t="s">
        <v>55</v>
      </c>
      <c r="L4135" s="318"/>
      <c r="M4135" s="320" t="s">
        <v>56</v>
      </c>
      <c r="N4135" s="317"/>
      <c r="O4135" s="321" t="s">
        <v>57</v>
      </c>
      <c r="P4135" s="321"/>
      <c r="Q4135" s="323" t="s">
        <v>58</v>
      </c>
      <c r="R4135" s="324"/>
      <c r="T4135" s="19"/>
      <c r="U4135" s="43"/>
      <c r="V4135" s="20"/>
    </row>
    <row r="4136" spans="1:22" ht="24" customHeight="1" thickBot="1">
      <c r="A4136" s="313"/>
      <c r="B4136" s="397" t="str">
        <f>IF('様式第６号(2)'!B565="","",'様式第６号(2)'!B565)</f>
        <v/>
      </c>
      <c r="C4136" s="21" t="s">
        <v>59</v>
      </c>
      <c r="D4136" s="313"/>
      <c r="E4136" s="313"/>
      <c r="F4136" s="315"/>
      <c r="G4136" s="348" t="s">
        <v>60</v>
      </c>
      <c r="H4136" s="399" t="s">
        <v>61</v>
      </c>
      <c r="I4136" s="400" t="s">
        <v>62</v>
      </c>
      <c r="J4136" s="384" t="s">
        <v>63</v>
      </c>
      <c r="K4136" s="319"/>
      <c r="L4136" s="318"/>
      <c r="M4136" s="320"/>
      <c r="N4136" s="317"/>
      <c r="O4136" s="322"/>
      <c r="P4136" s="322"/>
      <c r="Q4136" s="325"/>
      <c r="R4136" s="326"/>
    </row>
    <row r="4137" spans="1:22" ht="17.25" customHeight="1">
      <c r="A4137" s="313"/>
      <c r="B4137" s="398"/>
      <c r="C4137" s="340"/>
      <c r="D4137" s="313"/>
      <c r="E4137" s="313"/>
      <c r="F4137" s="315"/>
      <c r="G4137" s="349"/>
      <c r="H4137" s="385"/>
      <c r="I4137" s="401"/>
      <c r="J4137" s="385"/>
      <c r="K4137" s="388" t="str">
        <f>IFERROR((IF((I4148+J4148)&gt;12000*E4148,ROUNDUP(12000*E4148*I4148/(I4148+J4148),0),"")),"")</f>
        <v/>
      </c>
      <c r="L4137" s="388"/>
      <c r="M4137" s="391" t="str">
        <f>IFERROR((IF((I4148+J4148)&gt;12000*E4148,ROUNDUP(12000*E4148*J4148/(I4148+J4148),0),"")),"")</f>
        <v/>
      </c>
      <c r="N4137" s="392"/>
      <c r="O4137" s="351" t="str">
        <f>IF(AND(I4148="",K4137=""),"",MIN(I4148,K4137)+K4144)</f>
        <v/>
      </c>
      <c r="P4137" s="352"/>
      <c r="Q4137" s="355" t="str">
        <f>IF(AND(J4148="",M4137=""),"",MIN(J4148,M4137)+M4144)</f>
        <v/>
      </c>
      <c r="R4137" s="356"/>
    </row>
    <row r="4138" spans="1:22" ht="15.75" customHeight="1">
      <c r="A4138" s="313"/>
      <c r="B4138" s="398"/>
      <c r="C4138" s="341"/>
      <c r="D4138" s="313"/>
      <c r="E4138" s="313"/>
      <c r="F4138" s="315"/>
      <c r="G4138" s="349"/>
      <c r="H4138" s="385"/>
      <c r="I4138" s="401"/>
      <c r="J4138" s="385"/>
      <c r="K4138" s="389"/>
      <c r="L4138" s="389"/>
      <c r="M4138" s="393"/>
      <c r="N4138" s="394"/>
      <c r="O4138" s="353"/>
      <c r="P4138" s="353"/>
      <c r="Q4138" s="357"/>
      <c r="R4138" s="358"/>
    </row>
    <row r="4139" spans="1:22" ht="19.5" customHeight="1" thickBot="1">
      <c r="A4139" s="313"/>
      <c r="B4139" s="398"/>
      <c r="C4139" s="341"/>
      <c r="D4139" s="314"/>
      <c r="E4139" s="314"/>
      <c r="F4139" s="316"/>
      <c r="G4139" s="350"/>
      <c r="H4139" s="386"/>
      <c r="I4139" s="402"/>
      <c r="J4139" s="386"/>
      <c r="K4139" s="389"/>
      <c r="L4139" s="389"/>
      <c r="M4139" s="393"/>
      <c r="N4139" s="394"/>
      <c r="O4139" s="353"/>
      <c r="P4139" s="353"/>
      <c r="Q4139" s="357"/>
      <c r="R4139" s="358"/>
    </row>
    <row r="4140" spans="1:22" ht="45" customHeight="1">
      <c r="A4140" s="313"/>
      <c r="B4140" s="398"/>
      <c r="C4140" s="25" t="s">
        <v>66</v>
      </c>
      <c r="D4140" s="361" t="str">
        <f>IF('様式第６号(2)'!T565="","",'様式第６号(2)'!T565)</f>
        <v/>
      </c>
      <c r="E4140" s="361" t="str">
        <f>IF('様式第６号(3)'!W558="","",'様式第６号(3)'!W558)</f>
        <v/>
      </c>
      <c r="F4140" s="363" t="str">
        <f>IF(OR(D4140="",E4140=""),"",D4140+E4140)</f>
        <v/>
      </c>
      <c r="G4140" s="365" t="str">
        <f>IF(F4140&lt;=F4148,D4140,"")</f>
        <v/>
      </c>
      <c r="H4140" s="367" t="str">
        <f>IF(F4140&lt;=F4148,E4140,"")</f>
        <v/>
      </c>
      <c r="I4140" s="369" t="str">
        <f>IF('様式第６号(2)'!V565="","",'様式第６号(2)'!V565)</f>
        <v/>
      </c>
      <c r="J4140" s="371" t="str">
        <f>IF('様式第６号(3)'!P558="","",'様式第６号(3)'!P558)</f>
        <v/>
      </c>
      <c r="K4140" s="389"/>
      <c r="L4140" s="389"/>
      <c r="M4140" s="393"/>
      <c r="N4140" s="394"/>
      <c r="O4140" s="353"/>
      <c r="P4140" s="353"/>
      <c r="Q4140" s="357"/>
      <c r="R4140" s="358"/>
    </row>
    <row r="4141" spans="1:22" ht="19.5" customHeight="1" thickBot="1">
      <c r="A4141" s="313"/>
      <c r="B4141" s="398"/>
      <c r="C4141" s="340"/>
      <c r="D4141" s="362"/>
      <c r="E4141" s="362"/>
      <c r="F4141" s="364"/>
      <c r="G4141" s="366"/>
      <c r="H4141" s="368"/>
      <c r="I4141" s="370"/>
      <c r="J4141" s="372"/>
      <c r="K4141" s="390"/>
      <c r="L4141" s="390"/>
      <c r="M4141" s="395"/>
      <c r="N4141" s="396"/>
      <c r="O4141" s="354"/>
      <c r="P4141" s="354"/>
      <c r="Q4141" s="359"/>
      <c r="R4141" s="360"/>
    </row>
    <row r="4142" spans="1:22" ht="28.5" customHeight="1" thickBot="1">
      <c r="A4142" s="313"/>
      <c r="B4142" s="398"/>
      <c r="C4142" s="341"/>
      <c r="D4142" s="12" t="s">
        <v>11</v>
      </c>
      <c r="E4142" s="12" t="s">
        <v>12</v>
      </c>
      <c r="F4142" s="26" t="s">
        <v>13</v>
      </c>
      <c r="G4142" s="334" t="s">
        <v>67</v>
      </c>
      <c r="H4142" s="335"/>
      <c r="I4142" s="42" t="s">
        <v>68</v>
      </c>
      <c r="J4142" s="27" t="s">
        <v>69</v>
      </c>
      <c r="K4142" s="342" t="s">
        <v>70</v>
      </c>
      <c r="L4142" s="342"/>
      <c r="M4142" s="342"/>
      <c r="N4142" s="335"/>
    </row>
    <row r="4143" spans="1:22" ht="41.25" customHeight="1" thickBot="1">
      <c r="A4143" s="313"/>
      <c r="B4143" s="343" t="str">
        <f>IF('様式第６号(2)'!D565="","",'様式第６号(2)'!D565)</f>
        <v/>
      </c>
      <c r="C4143" s="341"/>
      <c r="D4143" s="313" t="s">
        <v>71</v>
      </c>
      <c r="E4143" s="313" t="s">
        <v>72</v>
      </c>
      <c r="F4143" s="315" t="s">
        <v>73</v>
      </c>
      <c r="G4143" s="42" t="s">
        <v>74</v>
      </c>
      <c r="H4143" s="27" t="s">
        <v>75</v>
      </c>
      <c r="I4143" s="42" t="s">
        <v>74</v>
      </c>
      <c r="J4143" s="27" t="s">
        <v>75</v>
      </c>
      <c r="K4143" s="345" t="s">
        <v>57</v>
      </c>
      <c r="L4143" s="346"/>
      <c r="M4143" s="347" t="s">
        <v>76</v>
      </c>
      <c r="N4143" s="346"/>
      <c r="O4143" s="28"/>
      <c r="P4143" s="4"/>
      <c r="Q4143" s="4"/>
    </row>
    <row r="4144" spans="1:22" ht="18.75" customHeight="1">
      <c r="A4144" s="313"/>
      <c r="B4144" s="343"/>
      <c r="C4144" s="29" t="s">
        <v>78</v>
      </c>
      <c r="D4144" s="313"/>
      <c r="E4144" s="313"/>
      <c r="F4144" s="315"/>
      <c r="G4144" s="348" t="s">
        <v>79</v>
      </c>
      <c r="H4144" s="384" t="s">
        <v>80</v>
      </c>
      <c r="I4144" s="387" t="str">
        <f>IF(E4148="","",MIN(G4140,G4148)+SUM(I4140))</f>
        <v/>
      </c>
      <c r="J4144" s="333" t="str">
        <f>IF(E4148="","",MIN(H4140,H4148)+SUM(J4140))</f>
        <v/>
      </c>
      <c r="K4144" s="373" t="str">
        <f>IF('様式第６号(2)'!AB565="","",'様式第６号(2)'!AB565)</f>
        <v/>
      </c>
      <c r="L4144" s="373"/>
      <c r="M4144" s="375" t="str">
        <f>IF('様式第６号(3)'!V558="","",'様式第６号(3)'!V558)</f>
        <v/>
      </c>
      <c r="N4144" s="376"/>
      <c r="P4144" s="4"/>
      <c r="Q4144" s="4"/>
    </row>
    <row r="4145" spans="1:22" ht="19.5" customHeight="1" thickBot="1">
      <c r="A4145" s="313"/>
      <c r="B4145" s="343"/>
      <c r="C4145" s="379" t="str">
        <f>IFERROR(C4141/C4137,"")</f>
        <v/>
      </c>
      <c r="D4145" s="313"/>
      <c r="E4145" s="313"/>
      <c r="F4145" s="315"/>
      <c r="G4145" s="349"/>
      <c r="H4145" s="385"/>
      <c r="I4145" s="328"/>
      <c r="J4145" s="330"/>
      <c r="K4145" s="373"/>
      <c r="L4145" s="373"/>
      <c r="M4145" s="375"/>
      <c r="N4145" s="376"/>
      <c r="P4145" s="4"/>
      <c r="Q4145" s="4"/>
    </row>
    <row r="4146" spans="1:22" ht="15.75" customHeight="1">
      <c r="A4146" s="313"/>
      <c r="B4146" s="343"/>
      <c r="C4146" s="380"/>
      <c r="D4146" s="313"/>
      <c r="E4146" s="313"/>
      <c r="F4146" s="315"/>
      <c r="G4146" s="349"/>
      <c r="H4146" s="385"/>
      <c r="I4146" s="30" t="s">
        <v>35</v>
      </c>
      <c r="J4146" s="31" t="s">
        <v>35</v>
      </c>
      <c r="K4146" s="373"/>
      <c r="L4146" s="373"/>
      <c r="M4146" s="375"/>
      <c r="N4146" s="376"/>
      <c r="P4146" s="4"/>
      <c r="Q4146" s="4"/>
    </row>
    <row r="4147" spans="1:22" ht="18.75" customHeight="1" thickBot="1">
      <c r="A4147" s="313"/>
      <c r="B4147" s="343"/>
      <c r="C4147" s="32" t="s">
        <v>82</v>
      </c>
      <c r="D4147" s="314"/>
      <c r="E4147" s="314"/>
      <c r="F4147" s="316"/>
      <c r="G4147" s="350"/>
      <c r="H4147" s="386"/>
      <c r="I4147" s="54">
        <f>'様式第６号(2)'!$I$18</f>
        <v>0</v>
      </c>
      <c r="J4147" s="55">
        <f>'様式第６号(3)'!$I$18</f>
        <v>0</v>
      </c>
      <c r="K4147" s="373"/>
      <c r="L4147" s="373"/>
      <c r="M4147" s="375"/>
      <c r="N4147" s="376"/>
      <c r="P4147" s="4"/>
      <c r="Q4147" s="4"/>
    </row>
    <row r="4148" spans="1:22" ht="45" customHeight="1">
      <c r="A4148" s="313"/>
      <c r="B4148" s="343"/>
      <c r="C4148" s="379" t="str">
        <f>IF(OR(C4137="",C4141=""),"",IF(AND(C4145&gt;=0.85,C4145&lt;=1.15),"○","×"))</f>
        <v/>
      </c>
      <c r="D4148" s="382" t="str">
        <f>IF(C4137="","",C4137)</f>
        <v/>
      </c>
      <c r="E4148" s="336"/>
      <c r="F4148" s="338" t="str">
        <f>IFERROR(D4148*E4148,"")</f>
        <v/>
      </c>
      <c r="G4148" s="327" t="str">
        <f>IF(F4148&lt;F4140,ROUNDUP(F4148*D4140/ F4140,0),"")</f>
        <v/>
      </c>
      <c r="H4148" s="329" t="str">
        <f>IF(F4148&lt;F4140,ROUNDUP(F4148*E4140/ F4140,0),"")</f>
        <v/>
      </c>
      <c r="I4148" s="331" t="str">
        <f>IFERROR(ROUNDUP(I4144*I4147,0),"")</f>
        <v/>
      </c>
      <c r="J4148" s="333" t="str">
        <f>IFERROR(ROUNDUP(J4144*J4147,0),"")</f>
        <v/>
      </c>
      <c r="K4148" s="373"/>
      <c r="L4148" s="373"/>
      <c r="M4148" s="375"/>
      <c r="N4148" s="376"/>
      <c r="P4148" s="4"/>
      <c r="Q4148" s="4"/>
    </row>
    <row r="4149" spans="1:22" ht="19.5" customHeight="1" thickBot="1">
      <c r="A4149" s="314"/>
      <c r="B4149" s="344"/>
      <c r="C4149" s="381"/>
      <c r="D4149" s="383"/>
      <c r="E4149" s="337"/>
      <c r="F4149" s="339"/>
      <c r="G4149" s="328"/>
      <c r="H4149" s="330"/>
      <c r="I4149" s="332"/>
      <c r="J4149" s="330"/>
      <c r="K4149" s="374"/>
      <c r="L4149" s="374"/>
      <c r="M4149" s="377"/>
      <c r="N4149" s="378"/>
      <c r="P4149" s="33"/>
      <c r="Q4149" s="34"/>
      <c r="R4149" s="34"/>
    </row>
    <row r="4150" spans="1:22" ht="24" customHeight="1" thickBot="1">
      <c r="A4150" s="10" t="s">
        <v>108</v>
      </c>
      <c r="B4150" s="11" t="s">
        <v>84</v>
      </c>
      <c r="C4150" s="12" t="s">
        <v>7</v>
      </c>
      <c r="D4150" s="12" t="s">
        <v>8</v>
      </c>
      <c r="E4150" s="12" t="s">
        <v>9</v>
      </c>
      <c r="F4150" s="13" t="s">
        <v>10</v>
      </c>
      <c r="G4150" s="334" t="s">
        <v>44</v>
      </c>
      <c r="H4150" s="335"/>
      <c r="I4150" s="334" t="s">
        <v>45</v>
      </c>
      <c r="J4150" s="335"/>
      <c r="K4150" s="318" t="s">
        <v>46</v>
      </c>
      <c r="L4150" s="403"/>
      <c r="M4150" s="403"/>
      <c r="N4150" s="319"/>
      <c r="O4150" s="404" t="s">
        <v>47</v>
      </c>
      <c r="P4150" s="404"/>
      <c r="Q4150" s="404"/>
      <c r="R4150" s="346"/>
      <c r="T4150" s="14"/>
      <c r="U4150" s="14"/>
      <c r="V4150" s="14"/>
    </row>
    <row r="4151" spans="1:22" ht="31.5" customHeight="1" thickBot="1">
      <c r="A4151" s="313">
        <v>258</v>
      </c>
      <c r="B4151" s="15" t="s">
        <v>48</v>
      </c>
      <c r="C4151" s="11" t="s">
        <v>49</v>
      </c>
      <c r="D4151" s="313" t="s">
        <v>50</v>
      </c>
      <c r="E4151" s="313" t="s">
        <v>51</v>
      </c>
      <c r="F4151" s="315" t="s">
        <v>52</v>
      </c>
      <c r="G4151" s="16" t="s">
        <v>53</v>
      </c>
      <c r="H4151" s="17" t="s">
        <v>54</v>
      </c>
      <c r="I4151" s="18" t="s">
        <v>53</v>
      </c>
      <c r="J4151" s="17" t="s">
        <v>54</v>
      </c>
      <c r="K4151" s="317" t="s">
        <v>55</v>
      </c>
      <c r="L4151" s="318"/>
      <c r="M4151" s="320" t="s">
        <v>56</v>
      </c>
      <c r="N4151" s="317"/>
      <c r="O4151" s="321" t="s">
        <v>57</v>
      </c>
      <c r="P4151" s="321"/>
      <c r="Q4151" s="323" t="s">
        <v>58</v>
      </c>
      <c r="R4151" s="324"/>
      <c r="T4151" s="19"/>
      <c r="U4151" s="43"/>
      <c r="V4151" s="20"/>
    </row>
    <row r="4152" spans="1:22" ht="24" customHeight="1" thickBot="1">
      <c r="A4152" s="313"/>
      <c r="B4152" s="397" t="str">
        <f>IF('様式第６号(2)'!B567="","",'様式第６号(2)'!B567)</f>
        <v/>
      </c>
      <c r="C4152" s="21" t="s">
        <v>59</v>
      </c>
      <c r="D4152" s="313"/>
      <c r="E4152" s="313"/>
      <c r="F4152" s="315"/>
      <c r="G4152" s="348" t="s">
        <v>60</v>
      </c>
      <c r="H4152" s="399" t="s">
        <v>61</v>
      </c>
      <c r="I4152" s="400" t="s">
        <v>62</v>
      </c>
      <c r="J4152" s="384" t="s">
        <v>63</v>
      </c>
      <c r="K4152" s="319"/>
      <c r="L4152" s="318"/>
      <c r="M4152" s="320"/>
      <c r="N4152" s="317"/>
      <c r="O4152" s="322"/>
      <c r="P4152" s="322"/>
      <c r="Q4152" s="325"/>
      <c r="R4152" s="326"/>
    </row>
    <row r="4153" spans="1:22" ht="17.25" customHeight="1">
      <c r="A4153" s="313"/>
      <c r="B4153" s="398"/>
      <c r="C4153" s="340"/>
      <c r="D4153" s="313"/>
      <c r="E4153" s="313"/>
      <c r="F4153" s="315"/>
      <c r="G4153" s="349"/>
      <c r="H4153" s="385"/>
      <c r="I4153" s="401"/>
      <c r="J4153" s="385"/>
      <c r="K4153" s="388" t="str">
        <f>IFERROR((IF((I4164+J4164)&gt;12000*E4164,ROUNDUP(12000*E4164*I4164/(I4164+J4164),0),"")),"")</f>
        <v/>
      </c>
      <c r="L4153" s="388"/>
      <c r="M4153" s="391" t="str">
        <f>IFERROR((IF((I4164+J4164)&gt;12000*E4164,ROUNDUP(12000*E4164*J4164/(I4164+J4164),0),"")),"")</f>
        <v/>
      </c>
      <c r="N4153" s="392"/>
      <c r="O4153" s="351" t="str">
        <f>IF(AND(I4164="",K4153=""),"",MIN(I4164,K4153)+K4160)</f>
        <v/>
      </c>
      <c r="P4153" s="352"/>
      <c r="Q4153" s="355" t="str">
        <f>IF(AND(J4164="",M4153=""),"",MIN(J4164,M4153)+M4160)</f>
        <v/>
      </c>
      <c r="R4153" s="356"/>
    </row>
    <row r="4154" spans="1:22" ht="15.75" customHeight="1">
      <c r="A4154" s="313"/>
      <c r="B4154" s="398"/>
      <c r="C4154" s="341"/>
      <c r="D4154" s="313"/>
      <c r="E4154" s="313"/>
      <c r="F4154" s="315"/>
      <c r="G4154" s="349"/>
      <c r="H4154" s="385"/>
      <c r="I4154" s="401"/>
      <c r="J4154" s="385"/>
      <c r="K4154" s="389"/>
      <c r="L4154" s="389"/>
      <c r="M4154" s="393"/>
      <c r="N4154" s="394"/>
      <c r="O4154" s="353"/>
      <c r="P4154" s="353"/>
      <c r="Q4154" s="357"/>
      <c r="R4154" s="358"/>
    </row>
    <row r="4155" spans="1:22" ht="19.5" customHeight="1" thickBot="1">
      <c r="A4155" s="313"/>
      <c r="B4155" s="398"/>
      <c r="C4155" s="341"/>
      <c r="D4155" s="314"/>
      <c r="E4155" s="314"/>
      <c r="F4155" s="316"/>
      <c r="G4155" s="350"/>
      <c r="H4155" s="386"/>
      <c r="I4155" s="402"/>
      <c r="J4155" s="386"/>
      <c r="K4155" s="389"/>
      <c r="L4155" s="389"/>
      <c r="M4155" s="393"/>
      <c r="N4155" s="394"/>
      <c r="O4155" s="353"/>
      <c r="P4155" s="353"/>
      <c r="Q4155" s="357"/>
      <c r="R4155" s="358"/>
    </row>
    <row r="4156" spans="1:22" ht="45" customHeight="1">
      <c r="A4156" s="313"/>
      <c r="B4156" s="398"/>
      <c r="C4156" s="25" t="s">
        <v>66</v>
      </c>
      <c r="D4156" s="361" t="str">
        <f>IF('様式第６号(2)'!T567="","",'様式第６号(2)'!T567)</f>
        <v/>
      </c>
      <c r="E4156" s="361" t="str">
        <f>IF('様式第６号(3)'!W560="","",'様式第６号(3)'!W560)</f>
        <v/>
      </c>
      <c r="F4156" s="363" t="str">
        <f>IF(OR(D4156="",E4156=""),"",D4156+E4156)</f>
        <v/>
      </c>
      <c r="G4156" s="365" t="str">
        <f>IF(F4156&lt;=F4164,D4156,"")</f>
        <v/>
      </c>
      <c r="H4156" s="367" t="str">
        <f>IF(F4156&lt;=F4164,E4156,"")</f>
        <v/>
      </c>
      <c r="I4156" s="369" t="str">
        <f>IF('様式第６号(2)'!V567="","",'様式第６号(2)'!V567)</f>
        <v/>
      </c>
      <c r="J4156" s="371" t="str">
        <f>IF('様式第６号(3)'!P560="","",'様式第６号(3)'!P560)</f>
        <v/>
      </c>
      <c r="K4156" s="389"/>
      <c r="L4156" s="389"/>
      <c r="M4156" s="393"/>
      <c r="N4156" s="394"/>
      <c r="O4156" s="353"/>
      <c r="P4156" s="353"/>
      <c r="Q4156" s="357"/>
      <c r="R4156" s="358"/>
    </row>
    <row r="4157" spans="1:22" ht="19.5" customHeight="1" thickBot="1">
      <c r="A4157" s="313"/>
      <c r="B4157" s="398"/>
      <c r="C4157" s="340"/>
      <c r="D4157" s="362"/>
      <c r="E4157" s="362"/>
      <c r="F4157" s="364"/>
      <c r="G4157" s="366"/>
      <c r="H4157" s="368"/>
      <c r="I4157" s="370"/>
      <c r="J4157" s="372"/>
      <c r="K4157" s="390"/>
      <c r="L4157" s="390"/>
      <c r="M4157" s="395"/>
      <c r="N4157" s="396"/>
      <c r="O4157" s="354"/>
      <c r="P4157" s="354"/>
      <c r="Q4157" s="359"/>
      <c r="R4157" s="360"/>
    </row>
    <row r="4158" spans="1:22" ht="28.5" customHeight="1" thickBot="1">
      <c r="A4158" s="313"/>
      <c r="B4158" s="398"/>
      <c r="C4158" s="341"/>
      <c r="D4158" s="12" t="s">
        <v>11</v>
      </c>
      <c r="E4158" s="12" t="s">
        <v>12</v>
      </c>
      <c r="F4158" s="26" t="s">
        <v>13</v>
      </c>
      <c r="G4158" s="334" t="s">
        <v>67</v>
      </c>
      <c r="H4158" s="335"/>
      <c r="I4158" s="42" t="s">
        <v>68</v>
      </c>
      <c r="J4158" s="27" t="s">
        <v>69</v>
      </c>
      <c r="K4158" s="342" t="s">
        <v>70</v>
      </c>
      <c r="L4158" s="342"/>
      <c r="M4158" s="342"/>
      <c r="N4158" s="335"/>
    </row>
    <row r="4159" spans="1:22" ht="41.25" customHeight="1" thickBot="1">
      <c r="A4159" s="313"/>
      <c r="B4159" s="343" t="str">
        <f>IF('様式第６号(2)'!D567="","",'様式第６号(2)'!D567)</f>
        <v/>
      </c>
      <c r="C4159" s="341"/>
      <c r="D4159" s="313" t="s">
        <v>71</v>
      </c>
      <c r="E4159" s="313" t="s">
        <v>72</v>
      </c>
      <c r="F4159" s="315" t="s">
        <v>73</v>
      </c>
      <c r="G4159" s="42" t="s">
        <v>74</v>
      </c>
      <c r="H4159" s="27" t="s">
        <v>75</v>
      </c>
      <c r="I4159" s="42" t="s">
        <v>74</v>
      </c>
      <c r="J4159" s="27" t="s">
        <v>75</v>
      </c>
      <c r="K4159" s="345" t="s">
        <v>57</v>
      </c>
      <c r="L4159" s="346"/>
      <c r="M4159" s="347" t="s">
        <v>76</v>
      </c>
      <c r="N4159" s="346"/>
      <c r="O4159" s="28"/>
      <c r="P4159" s="4"/>
      <c r="Q4159" s="4"/>
    </row>
    <row r="4160" spans="1:22" ht="18.75" customHeight="1">
      <c r="A4160" s="313"/>
      <c r="B4160" s="343"/>
      <c r="C4160" s="29" t="s">
        <v>78</v>
      </c>
      <c r="D4160" s="313"/>
      <c r="E4160" s="313"/>
      <c r="F4160" s="315"/>
      <c r="G4160" s="348" t="s">
        <v>79</v>
      </c>
      <c r="H4160" s="384" t="s">
        <v>80</v>
      </c>
      <c r="I4160" s="387" t="str">
        <f>IF(E4164="","",MIN(G4156,G4164)+SUM(I4156))</f>
        <v/>
      </c>
      <c r="J4160" s="333" t="str">
        <f>IF(E4164="","",MIN(H4156,H4164)+SUM(J4156))</f>
        <v/>
      </c>
      <c r="K4160" s="373" t="str">
        <f>IF('様式第６号(2)'!AB567="","",'様式第６号(2)'!AB567)</f>
        <v/>
      </c>
      <c r="L4160" s="373"/>
      <c r="M4160" s="375" t="str">
        <f>IF('様式第６号(3)'!V560="","",'様式第６号(3)'!V560)</f>
        <v/>
      </c>
      <c r="N4160" s="376"/>
      <c r="P4160" s="4"/>
      <c r="Q4160" s="4"/>
    </row>
    <row r="4161" spans="1:22" ht="19.5" customHeight="1" thickBot="1">
      <c r="A4161" s="313"/>
      <c r="B4161" s="343"/>
      <c r="C4161" s="379" t="str">
        <f>IFERROR(C4157/C4153,"")</f>
        <v/>
      </c>
      <c r="D4161" s="313"/>
      <c r="E4161" s="313"/>
      <c r="F4161" s="315"/>
      <c r="G4161" s="349"/>
      <c r="H4161" s="385"/>
      <c r="I4161" s="328"/>
      <c r="J4161" s="330"/>
      <c r="K4161" s="373"/>
      <c r="L4161" s="373"/>
      <c r="M4161" s="375"/>
      <c r="N4161" s="376"/>
      <c r="P4161" s="4"/>
      <c r="Q4161" s="4"/>
    </row>
    <row r="4162" spans="1:22" ht="15.75" customHeight="1">
      <c r="A4162" s="313"/>
      <c r="B4162" s="343"/>
      <c r="C4162" s="380"/>
      <c r="D4162" s="313"/>
      <c r="E4162" s="313"/>
      <c r="F4162" s="315"/>
      <c r="G4162" s="349"/>
      <c r="H4162" s="385"/>
      <c r="I4162" s="30" t="s">
        <v>35</v>
      </c>
      <c r="J4162" s="31" t="s">
        <v>35</v>
      </c>
      <c r="K4162" s="373"/>
      <c r="L4162" s="373"/>
      <c r="M4162" s="375"/>
      <c r="N4162" s="376"/>
      <c r="P4162" s="4"/>
      <c r="Q4162" s="4"/>
    </row>
    <row r="4163" spans="1:22" ht="18.75" customHeight="1" thickBot="1">
      <c r="A4163" s="313"/>
      <c r="B4163" s="343"/>
      <c r="C4163" s="32" t="s">
        <v>82</v>
      </c>
      <c r="D4163" s="314"/>
      <c r="E4163" s="314"/>
      <c r="F4163" s="316"/>
      <c r="G4163" s="350"/>
      <c r="H4163" s="386"/>
      <c r="I4163" s="54">
        <f>'様式第６号(2)'!$I$18</f>
        <v>0</v>
      </c>
      <c r="J4163" s="55">
        <f>'様式第６号(3)'!$I$18</f>
        <v>0</v>
      </c>
      <c r="K4163" s="373"/>
      <c r="L4163" s="373"/>
      <c r="M4163" s="375"/>
      <c r="N4163" s="376"/>
      <c r="P4163" s="4"/>
      <c r="Q4163" s="4"/>
    </row>
    <row r="4164" spans="1:22" ht="45" customHeight="1">
      <c r="A4164" s="313"/>
      <c r="B4164" s="343"/>
      <c r="C4164" s="379" t="str">
        <f>IF(OR(C4153="",C4157=""),"",IF(AND(C4161&gt;=0.85,C4161&lt;=1.15),"○","×"))</f>
        <v/>
      </c>
      <c r="D4164" s="382" t="str">
        <f>IF(C4153="","",C4153)</f>
        <v/>
      </c>
      <c r="E4164" s="336"/>
      <c r="F4164" s="338" t="str">
        <f>IFERROR(D4164*E4164,"")</f>
        <v/>
      </c>
      <c r="G4164" s="327" t="str">
        <f>IF(F4164&lt;F4156,ROUNDUP(F4164*D4156/ F4156,0),"")</f>
        <v/>
      </c>
      <c r="H4164" s="329" t="str">
        <f>IF(F4164&lt;F4156,ROUNDUP(F4164*E4156/ F4156,0),"")</f>
        <v/>
      </c>
      <c r="I4164" s="331" t="str">
        <f>IFERROR(ROUNDUP(I4160*I4163,0),"")</f>
        <v/>
      </c>
      <c r="J4164" s="333" t="str">
        <f>IFERROR(ROUNDUP(J4160*J4163,0),"")</f>
        <v/>
      </c>
      <c r="K4164" s="373"/>
      <c r="L4164" s="373"/>
      <c r="M4164" s="375"/>
      <c r="N4164" s="376"/>
      <c r="P4164" s="4"/>
      <c r="Q4164" s="4"/>
    </row>
    <row r="4165" spans="1:22" ht="19.5" customHeight="1" thickBot="1">
      <c r="A4165" s="314"/>
      <c r="B4165" s="344"/>
      <c r="C4165" s="381"/>
      <c r="D4165" s="383"/>
      <c r="E4165" s="337"/>
      <c r="F4165" s="339"/>
      <c r="G4165" s="328"/>
      <c r="H4165" s="330"/>
      <c r="I4165" s="332"/>
      <c r="J4165" s="330"/>
      <c r="K4165" s="374"/>
      <c r="L4165" s="374"/>
      <c r="M4165" s="377"/>
      <c r="N4165" s="378"/>
      <c r="P4165" s="33"/>
      <c r="Q4165" s="34"/>
      <c r="R4165" s="34"/>
    </row>
    <row r="4166" spans="1:22" ht="24" customHeight="1" thickBot="1">
      <c r="A4166" s="10" t="s">
        <v>108</v>
      </c>
      <c r="B4166" s="11" t="s">
        <v>84</v>
      </c>
      <c r="C4166" s="12" t="s">
        <v>7</v>
      </c>
      <c r="D4166" s="12" t="s">
        <v>8</v>
      </c>
      <c r="E4166" s="12" t="s">
        <v>9</v>
      </c>
      <c r="F4166" s="13" t="s">
        <v>10</v>
      </c>
      <c r="G4166" s="334" t="s">
        <v>44</v>
      </c>
      <c r="H4166" s="335"/>
      <c r="I4166" s="334" t="s">
        <v>45</v>
      </c>
      <c r="J4166" s="335"/>
      <c r="K4166" s="318" t="s">
        <v>46</v>
      </c>
      <c r="L4166" s="403"/>
      <c r="M4166" s="403"/>
      <c r="N4166" s="319"/>
      <c r="O4166" s="404" t="s">
        <v>47</v>
      </c>
      <c r="P4166" s="404"/>
      <c r="Q4166" s="404"/>
      <c r="R4166" s="346"/>
      <c r="T4166" s="14"/>
      <c r="U4166" s="14"/>
      <c r="V4166" s="14"/>
    </row>
    <row r="4167" spans="1:22" ht="31.5" customHeight="1" thickBot="1">
      <c r="A4167" s="313">
        <v>259</v>
      </c>
      <c r="B4167" s="15" t="s">
        <v>48</v>
      </c>
      <c r="C4167" s="11" t="s">
        <v>49</v>
      </c>
      <c r="D4167" s="313" t="s">
        <v>50</v>
      </c>
      <c r="E4167" s="313" t="s">
        <v>51</v>
      </c>
      <c r="F4167" s="315" t="s">
        <v>52</v>
      </c>
      <c r="G4167" s="16" t="s">
        <v>53</v>
      </c>
      <c r="H4167" s="17" t="s">
        <v>54</v>
      </c>
      <c r="I4167" s="18" t="s">
        <v>53</v>
      </c>
      <c r="J4167" s="17" t="s">
        <v>54</v>
      </c>
      <c r="K4167" s="317" t="s">
        <v>55</v>
      </c>
      <c r="L4167" s="318"/>
      <c r="M4167" s="320" t="s">
        <v>56</v>
      </c>
      <c r="N4167" s="317"/>
      <c r="O4167" s="321" t="s">
        <v>57</v>
      </c>
      <c r="P4167" s="321"/>
      <c r="Q4167" s="323" t="s">
        <v>58</v>
      </c>
      <c r="R4167" s="324"/>
      <c r="T4167" s="19"/>
      <c r="U4167" s="43"/>
      <c r="V4167" s="20"/>
    </row>
    <row r="4168" spans="1:22" ht="24" customHeight="1" thickBot="1">
      <c r="A4168" s="313"/>
      <c r="B4168" s="397" t="str">
        <f>IF('様式第６号(2)'!B569="","",'様式第６号(2)'!B569)</f>
        <v/>
      </c>
      <c r="C4168" s="21" t="s">
        <v>59</v>
      </c>
      <c r="D4168" s="313"/>
      <c r="E4168" s="313"/>
      <c r="F4168" s="315"/>
      <c r="G4168" s="348" t="s">
        <v>60</v>
      </c>
      <c r="H4168" s="399" t="s">
        <v>61</v>
      </c>
      <c r="I4168" s="400" t="s">
        <v>62</v>
      </c>
      <c r="J4168" s="384" t="s">
        <v>63</v>
      </c>
      <c r="K4168" s="319"/>
      <c r="L4168" s="318"/>
      <c r="M4168" s="320"/>
      <c r="N4168" s="317"/>
      <c r="O4168" s="322"/>
      <c r="P4168" s="322"/>
      <c r="Q4168" s="325"/>
      <c r="R4168" s="326"/>
    </row>
    <row r="4169" spans="1:22" ht="17.25" customHeight="1">
      <c r="A4169" s="313"/>
      <c r="B4169" s="398"/>
      <c r="C4169" s="340"/>
      <c r="D4169" s="313"/>
      <c r="E4169" s="313"/>
      <c r="F4169" s="315"/>
      <c r="G4169" s="349"/>
      <c r="H4169" s="385"/>
      <c r="I4169" s="401"/>
      <c r="J4169" s="385"/>
      <c r="K4169" s="388" t="str">
        <f>IFERROR((IF((I4180+J4180)&gt;12000*E4180,ROUNDUP(12000*E4180*I4180/(I4180+J4180),0),"")),"")</f>
        <v/>
      </c>
      <c r="L4169" s="388"/>
      <c r="M4169" s="391" t="str">
        <f>IFERROR((IF((I4180+J4180)&gt;12000*E4180,ROUNDUP(12000*E4180*J4180/(I4180+J4180),0),"")),"")</f>
        <v/>
      </c>
      <c r="N4169" s="392"/>
      <c r="O4169" s="351" t="str">
        <f>IF(AND(I4180="",K4169=""),"",MIN(I4180,K4169)+K4176)</f>
        <v/>
      </c>
      <c r="P4169" s="352"/>
      <c r="Q4169" s="355" t="str">
        <f>IF(AND(J4180="",M4169=""),"",MIN(J4180,M4169)+M4176)</f>
        <v/>
      </c>
      <c r="R4169" s="356"/>
    </row>
    <row r="4170" spans="1:22" ht="15.75" customHeight="1">
      <c r="A4170" s="313"/>
      <c r="B4170" s="398"/>
      <c r="C4170" s="341"/>
      <c r="D4170" s="313"/>
      <c r="E4170" s="313"/>
      <c r="F4170" s="315"/>
      <c r="G4170" s="349"/>
      <c r="H4170" s="385"/>
      <c r="I4170" s="401"/>
      <c r="J4170" s="385"/>
      <c r="K4170" s="389"/>
      <c r="L4170" s="389"/>
      <c r="M4170" s="393"/>
      <c r="N4170" s="394"/>
      <c r="O4170" s="353"/>
      <c r="P4170" s="353"/>
      <c r="Q4170" s="357"/>
      <c r="R4170" s="358"/>
    </row>
    <row r="4171" spans="1:22" ht="19.5" customHeight="1" thickBot="1">
      <c r="A4171" s="313"/>
      <c r="B4171" s="398"/>
      <c r="C4171" s="341"/>
      <c r="D4171" s="314"/>
      <c r="E4171" s="314"/>
      <c r="F4171" s="316"/>
      <c r="G4171" s="350"/>
      <c r="H4171" s="386"/>
      <c r="I4171" s="402"/>
      <c r="J4171" s="386"/>
      <c r="K4171" s="389"/>
      <c r="L4171" s="389"/>
      <c r="M4171" s="393"/>
      <c r="N4171" s="394"/>
      <c r="O4171" s="353"/>
      <c r="P4171" s="353"/>
      <c r="Q4171" s="357"/>
      <c r="R4171" s="358"/>
    </row>
    <row r="4172" spans="1:22" ht="45" customHeight="1">
      <c r="A4172" s="313"/>
      <c r="B4172" s="398"/>
      <c r="C4172" s="25" t="s">
        <v>66</v>
      </c>
      <c r="D4172" s="361" t="str">
        <f>IF('様式第６号(2)'!T569="","",'様式第６号(2)'!T569)</f>
        <v/>
      </c>
      <c r="E4172" s="361" t="str">
        <f>IF('様式第６号(3)'!W562="","",'様式第６号(3)'!W562)</f>
        <v/>
      </c>
      <c r="F4172" s="363" t="str">
        <f>IF(OR(D4172="",E4172=""),"",D4172+E4172)</f>
        <v/>
      </c>
      <c r="G4172" s="365" t="str">
        <f>IF(F4172&lt;=F4180,D4172,"")</f>
        <v/>
      </c>
      <c r="H4172" s="367" t="str">
        <f>IF(F4172&lt;=F4180,E4172,"")</f>
        <v/>
      </c>
      <c r="I4172" s="369" t="str">
        <f>IF('様式第６号(2)'!V569="","",'様式第６号(2)'!V569)</f>
        <v/>
      </c>
      <c r="J4172" s="371" t="str">
        <f>IF('様式第６号(3)'!P562="","",'様式第６号(3)'!P562)</f>
        <v/>
      </c>
      <c r="K4172" s="389"/>
      <c r="L4172" s="389"/>
      <c r="M4172" s="393"/>
      <c r="N4172" s="394"/>
      <c r="O4172" s="353"/>
      <c r="P4172" s="353"/>
      <c r="Q4172" s="357"/>
      <c r="R4172" s="358"/>
    </row>
    <row r="4173" spans="1:22" ht="19.5" customHeight="1" thickBot="1">
      <c r="A4173" s="313"/>
      <c r="B4173" s="398"/>
      <c r="C4173" s="340"/>
      <c r="D4173" s="362"/>
      <c r="E4173" s="362"/>
      <c r="F4173" s="364"/>
      <c r="G4173" s="366"/>
      <c r="H4173" s="368"/>
      <c r="I4173" s="370"/>
      <c r="J4173" s="372"/>
      <c r="K4173" s="390"/>
      <c r="L4173" s="390"/>
      <c r="M4173" s="395"/>
      <c r="N4173" s="396"/>
      <c r="O4173" s="354"/>
      <c r="P4173" s="354"/>
      <c r="Q4173" s="359"/>
      <c r="R4173" s="360"/>
    </row>
    <row r="4174" spans="1:22" ht="28.5" customHeight="1" thickBot="1">
      <c r="A4174" s="313"/>
      <c r="B4174" s="398"/>
      <c r="C4174" s="341"/>
      <c r="D4174" s="12" t="s">
        <v>11</v>
      </c>
      <c r="E4174" s="12" t="s">
        <v>12</v>
      </c>
      <c r="F4174" s="26" t="s">
        <v>13</v>
      </c>
      <c r="G4174" s="334" t="s">
        <v>67</v>
      </c>
      <c r="H4174" s="335"/>
      <c r="I4174" s="42" t="s">
        <v>68</v>
      </c>
      <c r="J4174" s="27" t="s">
        <v>69</v>
      </c>
      <c r="K4174" s="342" t="s">
        <v>70</v>
      </c>
      <c r="L4174" s="342"/>
      <c r="M4174" s="342"/>
      <c r="N4174" s="335"/>
    </row>
    <row r="4175" spans="1:22" ht="41.25" customHeight="1" thickBot="1">
      <c r="A4175" s="313"/>
      <c r="B4175" s="343" t="str">
        <f>IF('様式第６号(2)'!D569="","",'様式第６号(2)'!D569)</f>
        <v/>
      </c>
      <c r="C4175" s="341"/>
      <c r="D4175" s="313" t="s">
        <v>71</v>
      </c>
      <c r="E4175" s="313" t="s">
        <v>72</v>
      </c>
      <c r="F4175" s="315" t="s">
        <v>73</v>
      </c>
      <c r="G4175" s="42" t="s">
        <v>74</v>
      </c>
      <c r="H4175" s="27" t="s">
        <v>75</v>
      </c>
      <c r="I4175" s="42" t="s">
        <v>74</v>
      </c>
      <c r="J4175" s="27" t="s">
        <v>75</v>
      </c>
      <c r="K4175" s="345" t="s">
        <v>57</v>
      </c>
      <c r="L4175" s="346"/>
      <c r="M4175" s="347" t="s">
        <v>76</v>
      </c>
      <c r="N4175" s="346"/>
      <c r="O4175" s="28"/>
      <c r="P4175" s="4"/>
      <c r="Q4175" s="4"/>
      <c r="T4175" s="3"/>
      <c r="U4175" s="3"/>
      <c r="V4175" s="3"/>
    </row>
    <row r="4176" spans="1:22" ht="18.75" customHeight="1">
      <c r="A4176" s="313"/>
      <c r="B4176" s="343"/>
      <c r="C4176" s="29" t="s">
        <v>78</v>
      </c>
      <c r="D4176" s="313"/>
      <c r="E4176" s="313"/>
      <c r="F4176" s="315"/>
      <c r="G4176" s="348" t="s">
        <v>79</v>
      </c>
      <c r="H4176" s="384" t="s">
        <v>80</v>
      </c>
      <c r="I4176" s="387" t="str">
        <f>IF(E4180="","",MIN(G4172,G4180)+SUM(I4172))</f>
        <v/>
      </c>
      <c r="J4176" s="333" t="str">
        <f>IF(E4180="","",MIN(H4172,H4180)+SUM(J4172))</f>
        <v/>
      </c>
      <c r="K4176" s="373" t="str">
        <f>IF('様式第６号(2)'!AB569="","",'様式第６号(2)'!AB569)</f>
        <v/>
      </c>
      <c r="L4176" s="373"/>
      <c r="M4176" s="375" t="str">
        <f>IF('様式第６号(3)'!V562="","",'様式第６号(3)'!V562)</f>
        <v/>
      </c>
      <c r="N4176" s="376"/>
      <c r="P4176" s="4"/>
      <c r="Q4176" s="4"/>
      <c r="T4176" s="3"/>
      <c r="U4176" s="3"/>
      <c r="V4176" s="3"/>
    </row>
    <row r="4177" spans="1:22" ht="19.5" customHeight="1" thickBot="1">
      <c r="A4177" s="313"/>
      <c r="B4177" s="343"/>
      <c r="C4177" s="379" t="str">
        <f>IFERROR(C4173/C4169,"")</f>
        <v/>
      </c>
      <c r="D4177" s="313"/>
      <c r="E4177" s="313"/>
      <c r="F4177" s="315"/>
      <c r="G4177" s="349"/>
      <c r="H4177" s="385"/>
      <c r="I4177" s="328"/>
      <c r="J4177" s="330"/>
      <c r="K4177" s="373"/>
      <c r="L4177" s="373"/>
      <c r="M4177" s="375"/>
      <c r="N4177" s="376"/>
      <c r="P4177" s="4"/>
      <c r="Q4177" s="4"/>
      <c r="T4177" s="3"/>
      <c r="U4177" s="3"/>
      <c r="V4177" s="3"/>
    </row>
    <row r="4178" spans="1:22" ht="15.75" customHeight="1">
      <c r="A4178" s="313"/>
      <c r="B4178" s="343"/>
      <c r="C4178" s="380"/>
      <c r="D4178" s="313"/>
      <c r="E4178" s="313"/>
      <c r="F4178" s="315"/>
      <c r="G4178" s="349"/>
      <c r="H4178" s="385"/>
      <c r="I4178" s="30" t="s">
        <v>35</v>
      </c>
      <c r="J4178" s="31" t="s">
        <v>35</v>
      </c>
      <c r="K4178" s="373"/>
      <c r="L4178" s="373"/>
      <c r="M4178" s="375"/>
      <c r="N4178" s="376"/>
      <c r="P4178" s="4"/>
      <c r="Q4178" s="4"/>
      <c r="T4178" s="3"/>
      <c r="U4178" s="3"/>
      <c r="V4178" s="3"/>
    </row>
    <row r="4179" spans="1:22" ht="18.75" customHeight="1" thickBot="1">
      <c r="A4179" s="313"/>
      <c r="B4179" s="343"/>
      <c r="C4179" s="32" t="s">
        <v>82</v>
      </c>
      <c r="D4179" s="314"/>
      <c r="E4179" s="314"/>
      <c r="F4179" s="316"/>
      <c r="G4179" s="350"/>
      <c r="H4179" s="386"/>
      <c r="I4179" s="54">
        <f>'様式第６号(2)'!$I$18</f>
        <v>0</v>
      </c>
      <c r="J4179" s="55">
        <f>'様式第６号(3)'!$I$18</f>
        <v>0</v>
      </c>
      <c r="K4179" s="373"/>
      <c r="L4179" s="373"/>
      <c r="M4179" s="375"/>
      <c r="N4179" s="376"/>
      <c r="P4179" s="4"/>
      <c r="Q4179" s="4"/>
      <c r="T4179" s="3"/>
      <c r="U4179" s="3"/>
      <c r="V4179" s="3"/>
    </row>
    <row r="4180" spans="1:22" ht="45" customHeight="1">
      <c r="A4180" s="313"/>
      <c r="B4180" s="343"/>
      <c r="C4180" s="379" t="str">
        <f>IF(OR(C4169="",C4173=""),"",IF(AND(C4177&gt;=0.85,C4177&lt;=1.15),"○","×"))</f>
        <v/>
      </c>
      <c r="D4180" s="382" t="str">
        <f>IF(C4169="","",C4169)</f>
        <v/>
      </c>
      <c r="E4180" s="336"/>
      <c r="F4180" s="338" t="str">
        <f>IFERROR(D4180*E4180,"")</f>
        <v/>
      </c>
      <c r="G4180" s="327" t="str">
        <f>IF(F4180&lt;F4172,ROUNDUP(F4180*D4172/ F4172,0),"")</f>
        <v/>
      </c>
      <c r="H4180" s="329" t="str">
        <f>IF(F4180&lt;F4172,ROUNDUP(F4180*E4172/ F4172,0),"")</f>
        <v/>
      </c>
      <c r="I4180" s="331" t="str">
        <f>IFERROR(ROUNDUP(I4176*I4179,0),"")</f>
        <v/>
      </c>
      <c r="J4180" s="333" t="str">
        <f>IFERROR(ROUNDUP(J4176*J4179,0),"")</f>
        <v/>
      </c>
      <c r="K4180" s="373"/>
      <c r="L4180" s="373"/>
      <c r="M4180" s="375"/>
      <c r="N4180" s="376"/>
      <c r="P4180" s="4"/>
      <c r="Q4180" s="4"/>
      <c r="T4180" s="3"/>
      <c r="U4180" s="3"/>
      <c r="V4180" s="3"/>
    </row>
    <row r="4181" spans="1:22" ht="19.5" customHeight="1" thickBot="1">
      <c r="A4181" s="314"/>
      <c r="B4181" s="344"/>
      <c r="C4181" s="381"/>
      <c r="D4181" s="383"/>
      <c r="E4181" s="337"/>
      <c r="F4181" s="339"/>
      <c r="G4181" s="328"/>
      <c r="H4181" s="330"/>
      <c r="I4181" s="332"/>
      <c r="J4181" s="330"/>
      <c r="K4181" s="374"/>
      <c r="L4181" s="374"/>
      <c r="M4181" s="377"/>
      <c r="N4181" s="378"/>
      <c r="P4181" s="33"/>
      <c r="Q4181" s="34"/>
      <c r="R4181" s="34"/>
    </row>
    <row r="4182" spans="1:22" ht="24" customHeight="1" thickBot="1">
      <c r="A4182" s="10" t="s">
        <v>108</v>
      </c>
      <c r="B4182" s="11" t="s">
        <v>84</v>
      </c>
      <c r="C4182" s="12" t="s">
        <v>7</v>
      </c>
      <c r="D4182" s="12" t="s">
        <v>8</v>
      </c>
      <c r="E4182" s="12" t="s">
        <v>9</v>
      </c>
      <c r="F4182" s="13" t="s">
        <v>10</v>
      </c>
      <c r="G4182" s="334" t="s">
        <v>44</v>
      </c>
      <c r="H4182" s="335"/>
      <c r="I4182" s="334" t="s">
        <v>45</v>
      </c>
      <c r="J4182" s="335"/>
      <c r="K4182" s="318" t="s">
        <v>46</v>
      </c>
      <c r="L4182" s="403"/>
      <c r="M4182" s="403"/>
      <c r="N4182" s="319"/>
      <c r="O4182" s="404" t="s">
        <v>47</v>
      </c>
      <c r="P4182" s="404"/>
      <c r="Q4182" s="404"/>
      <c r="R4182" s="346"/>
      <c r="T4182" s="14"/>
      <c r="U4182" s="14"/>
      <c r="V4182" s="14"/>
    </row>
    <row r="4183" spans="1:22" ht="31.5" customHeight="1" thickBot="1">
      <c r="A4183" s="313">
        <v>260</v>
      </c>
      <c r="B4183" s="15" t="s">
        <v>48</v>
      </c>
      <c r="C4183" s="11" t="s">
        <v>49</v>
      </c>
      <c r="D4183" s="313" t="s">
        <v>50</v>
      </c>
      <c r="E4183" s="313" t="s">
        <v>51</v>
      </c>
      <c r="F4183" s="315" t="s">
        <v>52</v>
      </c>
      <c r="G4183" s="16" t="s">
        <v>53</v>
      </c>
      <c r="H4183" s="17" t="s">
        <v>54</v>
      </c>
      <c r="I4183" s="18" t="s">
        <v>53</v>
      </c>
      <c r="J4183" s="17" t="s">
        <v>54</v>
      </c>
      <c r="K4183" s="317" t="s">
        <v>55</v>
      </c>
      <c r="L4183" s="318"/>
      <c r="M4183" s="320" t="s">
        <v>56</v>
      </c>
      <c r="N4183" s="317"/>
      <c r="O4183" s="321" t="s">
        <v>57</v>
      </c>
      <c r="P4183" s="321"/>
      <c r="Q4183" s="323" t="s">
        <v>58</v>
      </c>
      <c r="R4183" s="324"/>
      <c r="T4183" s="19"/>
      <c r="U4183" s="43"/>
      <c r="V4183" s="20"/>
    </row>
    <row r="4184" spans="1:22" ht="24" customHeight="1" thickBot="1">
      <c r="A4184" s="313"/>
      <c r="B4184" s="397" t="str">
        <f>IF('様式第６号(2)'!B571="","",'様式第６号(2)'!B571)</f>
        <v/>
      </c>
      <c r="C4184" s="21" t="s">
        <v>59</v>
      </c>
      <c r="D4184" s="313"/>
      <c r="E4184" s="313"/>
      <c r="F4184" s="315"/>
      <c r="G4184" s="348" t="s">
        <v>60</v>
      </c>
      <c r="H4184" s="399" t="s">
        <v>61</v>
      </c>
      <c r="I4184" s="400" t="s">
        <v>62</v>
      </c>
      <c r="J4184" s="384" t="s">
        <v>63</v>
      </c>
      <c r="K4184" s="319"/>
      <c r="L4184" s="318"/>
      <c r="M4184" s="320"/>
      <c r="N4184" s="317"/>
      <c r="O4184" s="322"/>
      <c r="P4184" s="322"/>
      <c r="Q4184" s="325"/>
      <c r="R4184" s="326"/>
    </row>
    <row r="4185" spans="1:22" ht="17.25" customHeight="1">
      <c r="A4185" s="313"/>
      <c r="B4185" s="398"/>
      <c r="C4185" s="340"/>
      <c r="D4185" s="313"/>
      <c r="E4185" s="313"/>
      <c r="F4185" s="315"/>
      <c r="G4185" s="349"/>
      <c r="H4185" s="385"/>
      <c r="I4185" s="401"/>
      <c r="J4185" s="385"/>
      <c r="K4185" s="388" t="str">
        <f>IFERROR((IF((I4196+J4196)&gt;12000*E4196,ROUNDUP(12000*E4196*I4196/(I4196+J4196),0),"")),"")</f>
        <v/>
      </c>
      <c r="L4185" s="388"/>
      <c r="M4185" s="391" t="str">
        <f>IFERROR((IF((I4196+J4196)&gt;12000*E4196,ROUNDUP(12000*E4196*J4196/(I4196+J4196),0),"")),"")</f>
        <v/>
      </c>
      <c r="N4185" s="392"/>
      <c r="O4185" s="351" t="str">
        <f>IF(AND(I4196="",K4185=""),"",MIN(I4196,K4185)+K4192)</f>
        <v/>
      </c>
      <c r="P4185" s="352"/>
      <c r="Q4185" s="355" t="str">
        <f>IF(AND(J4196="",M4185=""),"",MIN(J4196,M4185)+M4192)</f>
        <v/>
      </c>
      <c r="R4185" s="356"/>
    </row>
    <row r="4186" spans="1:22" ht="15.75" customHeight="1">
      <c r="A4186" s="313"/>
      <c r="B4186" s="398"/>
      <c r="C4186" s="341"/>
      <c r="D4186" s="313"/>
      <c r="E4186" s="313"/>
      <c r="F4186" s="315"/>
      <c r="G4186" s="349"/>
      <c r="H4186" s="385"/>
      <c r="I4186" s="401"/>
      <c r="J4186" s="385"/>
      <c r="K4186" s="389"/>
      <c r="L4186" s="389"/>
      <c r="M4186" s="393"/>
      <c r="N4186" s="394"/>
      <c r="O4186" s="353"/>
      <c r="P4186" s="353"/>
      <c r="Q4186" s="357"/>
      <c r="R4186" s="358"/>
    </row>
    <row r="4187" spans="1:22" ht="19.5" customHeight="1" thickBot="1">
      <c r="A4187" s="313"/>
      <c r="B4187" s="398"/>
      <c r="C4187" s="341"/>
      <c r="D4187" s="314"/>
      <c r="E4187" s="314"/>
      <c r="F4187" s="316"/>
      <c r="G4187" s="350"/>
      <c r="H4187" s="386"/>
      <c r="I4187" s="402"/>
      <c r="J4187" s="386"/>
      <c r="K4187" s="389"/>
      <c r="L4187" s="389"/>
      <c r="M4187" s="393"/>
      <c r="N4187" s="394"/>
      <c r="O4187" s="353"/>
      <c r="P4187" s="353"/>
      <c r="Q4187" s="357"/>
      <c r="R4187" s="358"/>
    </row>
    <row r="4188" spans="1:22" ht="45" customHeight="1">
      <c r="A4188" s="313"/>
      <c r="B4188" s="398"/>
      <c r="C4188" s="25" t="s">
        <v>66</v>
      </c>
      <c r="D4188" s="361" t="str">
        <f>IF('様式第６号(2)'!T571="","",'様式第６号(2)'!T571)</f>
        <v/>
      </c>
      <c r="E4188" s="361" t="str">
        <f>IF('様式第６号(3)'!W564="","",'様式第６号(3)'!W564)</f>
        <v/>
      </c>
      <c r="F4188" s="363" t="str">
        <f>IF(OR(D4188="",E4188=""),"",D4188+E4188)</f>
        <v/>
      </c>
      <c r="G4188" s="365" t="str">
        <f>IF(F4188&lt;=F4196,D4188,"")</f>
        <v/>
      </c>
      <c r="H4188" s="367" t="str">
        <f>IF(F4188&lt;=F4196,E4188,"")</f>
        <v/>
      </c>
      <c r="I4188" s="369" t="str">
        <f>IF('様式第６号(2)'!V571="","",'様式第６号(2)'!V571)</f>
        <v/>
      </c>
      <c r="J4188" s="371" t="str">
        <f>IF('様式第６号(3)'!P564="","",'様式第６号(3)'!P564)</f>
        <v/>
      </c>
      <c r="K4188" s="389"/>
      <c r="L4188" s="389"/>
      <c r="M4188" s="393"/>
      <c r="N4188" s="394"/>
      <c r="O4188" s="353"/>
      <c r="P4188" s="353"/>
      <c r="Q4188" s="357"/>
      <c r="R4188" s="358"/>
    </row>
    <row r="4189" spans="1:22" ht="19.5" customHeight="1" thickBot="1">
      <c r="A4189" s="313"/>
      <c r="B4189" s="398"/>
      <c r="C4189" s="340"/>
      <c r="D4189" s="362"/>
      <c r="E4189" s="362"/>
      <c r="F4189" s="364"/>
      <c r="G4189" s="366"/>
      <c r="H4189" s="368"/>
      <c r="I4189" s="370"/>
      <c r="J4189" s="372"/>
      <c r="K4189" s="390"/>
      <c r="L4189" s="390"/>
      <c r="M4189" s="395"/>
      <c r="N4189" s="396"/>
      <c r="O4189" s="354"/>
      <c r="P4189" s="354"/>
      <c r="Q4189" s="359"/>
      <c r="R4189" s="360"/>
    </row>
    <row r="4190" spans="1:22" ht="28.5" customHeight="1" thickBot="1">
      <c r="A4190" s="313"/>
      <c r="B4190" s="398"/>
      <c r="C4190" s="341"/>
      <c r="D4190" s="12" t="s">
        <v>11</v>
      </c>
      <c r="E4190" s="12" t="s">
        <v>12</v>
      </c>
      <c r="F4190" s="26" t="s">
        <v>13</v>
      </c>
      <c r="G4190" s="334" t="s">
        <v>67</v>
      </c>
      <c r="H4190" s="335"/>
      <c r="I4190" s="42" t="s">
        <v>68</v>
      </c>
      <c r="J4190" s="27" t="s">
        <v>69</v>
      </c>
      <c r="K4190" s="342" t="s">
        <v>70</v>
      </c>
      <c r="L4190" s="342"/>
      <c r="M4190" s="342"/>
      <c r="N4190" s="335"/>
    </row>
    <row r="4191" spans="1:22" ht="41.25" customHeight="1" thickBot="1">
      <c r="A4191" s="313"/>
      <c r="B4191" s="343" t="str">
        <f>IF('様式第６号(2)'!D571="","",'様式第６号(2)'!D571)</f>
        <v/>
      </c>
      <c r="C4191" s="341"/>
      <c r="D4191" s="313" t="s">
        <v>71</v>
      </c>
      <c r="E4191" s="313" t="s">
        <v>72</v>
      </c>
      <c r="F4191" s="315" t="s">
        <v>73</v>
      </c>
      <c r="G4191" s="42" t="s">
        <v>74</v>
      </c>
      <c r="H4191" s="27" t="s">
        <v>75</v>
      </c>
      <c r="I4191" s="42" t="s">
        <v>74</v>
      </c>
      <c r="J4191" s="27" t="s">
        <v>75</v>
      </c>
      <c r="K4191" s="345" t="s">
        <v>57</v>
      </c>
      <c r="L4191" s="346"/>
      <c r="M4191" s="347" t="s">
        <v>76</v>
      </c>
      <c r="N4191" s="346"/>
      <c r="O4191" s="28"/>
      <c r="P4191" s="4"/>
      <c r="Q4191" s="4"/>
    </row>
    <row r="4192" spans="1:22" ht="18.75" customHeight="1">
      <c r="A4192" s="313"/>
      <c r="B4192" s="343"/>
      <c r="C4192" s="29" t="s">
        <v>78</v>
      </c>
      <c r="D4192" s="313"/>
      <c r="E4192" s="313"/>
      <c r="F4192" s="315"/>
      <c r="G4192" s="348" t="s">
        <v>79</v>
      </c>
      <c r="H4192" s="384" t="s">
        <v>80</v>
      </c>
      <c r="I4192" s="387" t="str">
        <f>IF(E4196="","",MIN(G4188,G4196)+SUM(I4188))</f>
        <v/>
      </c>
      <c r="J4192" s="333" t="str">
        <f>IF(E4196="","",MIN(H4188,H4196)+SUM(J4188))</f>
        <v/>
      </c>
      <c r="K4192" s="373" t="str">
        <f>IF('様式第６号(2)'!AB571="","",'様式第６号(2)'!AB571)</f>
        <v/>
      </c>
      <c r="L4192" s="373"/>
      <c r="M4192" s="375" t="str">
        <f>IF('様式第６号(3)'!V564="","",'様式第６号(3)'!V564)</f>
        <v/>
      </c>
      <c r="N4192" s="376"/>
      <c r="P4192" s="4"/>
      <c r="Q4192" s="4"/>
    </row>
    <row r="4193" spans="1:22" ht="19.5" customHeight="1" thickBot="1">
      <c r="A4193" s="313"/>
      <c r="B4193" s="343"/>
      <c r="C4193" s="379" t="str">
        <f>IFERROR(C4189/C4185,"")</f>
        <v/>
      </c>
      <c r="D4193" s="313"/>
      <c r="E4193" s="313"/>
      <c r="F4193" s="315"/>
      <c r="G4193" s="349"/>
      <c r="H4193" s="385"/>
      <c r="I4193" s="328"/>
      <c r="J4193" s="330"/>
      <c r="K4193" s="373"/>
      <c r="L4193" s="373"/>
      <c r="M4193" s="375"/>
      <c r="N4193" s="376"/>
      <c r="P4193" s="4"/>
      <c r="Q4193" s="4"/>
    </row>
    <row r="4194" spans="1:22" ht="15.75" customHeight="1">
      <c r="A4194" s="313"/>
      <c r="B4194" s="343"/>
      <c r="C4194" s="380"/>
      <c r="D4194" s="313"/>
      <c r="E4194" s="313"/>
      <c r="F4194" s="315"/>
      <c r="G4194" s="349"/>
      <c r="H4194" s="385"/>
      <c r="I4194" s="30" t="s">
        <v>35</v>
      </c>
      <c r="J4194" s="31" t="s">
        <v>35</v>
      </c>
      <c r="K4194" s="373"/>
      <c r="L4194" s="373"/>
      <c r="M4194" s="375"/>
      <c r="N4194" s="376"/>
      <c r="P4194" s="4"/>
      <c r="Q4194" s="4"/>
    </row>
    <row r="4195" spans="1:22" ht="18.75" customHeight="1" thickBot="1">
      <c r="A4195" s="313"/>
      <c r="B4195" s="343"/>
      <c r="C4195" s="32" t="s">
        <v>82</v>
      </c>
      <c r="D4195" s="314"/>
      <c r="E4195" s="314"/>
      <c r="F4195" s="316"/>
      <c r="G4195" s="350"/>
      <c r="H4195" s="386"/>
      <c r="I4195" s="54">
        <f>'様式第６号(2)'!$I$18</f>
        <v>0</v>
      </c>
      <c r="J4195" s="55">
        <f>'様式第６号(3)'!$I$18</f>
        <v>0</v>
      </c>
      <c r="K4195" s="373"/>
      <c r="L4195" s="373"/>
      <c r="M4195" s="375"/>
      <c r="N4195" s="376"/>
      <c r="P4195" s="4"/>
      <c r="Q4195" s="4"/>
    </row>
    <row r="4196" spans="1:22" ht="45" customHeight="1">
      <c r="A4196" s="313"/>
      <c r="B4196" s="343"/>
      <c r="C4196" s="379" t="str">
        <f>IF(OR(C4185="",C4189=""),"",IF(AND(C4193&gt;=0.85,C4193&lt;=1.15),"○","×"))</f>
        <v/>
      </c>
      <c r="D4196" s="382" t="str">
        <f>IF(C4185="","",C4185)</f>
        <v/>
      </c>
      <c r="E4196" s="336"/>
      <c r="F4196" s="338" t="str">
        <f>IFERROR(D4196*E4196,"")</f>
        <v/>
      </c>
      <c r="G4196" s="327" t="str">
        <f>IF(F4196&lt;F4188,ROUNDUP(F4196*D4188/ F4188,0),"")</f>
        <v/>
      </c>
      <c r="H4196" s="329" t="str">
        <f>IF(F4196&lt;F4188,ROUNDUP(F4196*E4188/ F4188,0),"")</f>
        <v/>
      </c>
      <c r="I4196" s="331" t="str">
        <f>IFERROR(ROUNDUP(I4192*I4195,0),"")</f>
        <v/>
      </c>
      <c r="J4196" s="333" t="str">
        <f>IFERROR(ROUNDUP(J4192*J4195,0),"")</f>
        <v/>
      </c>
      <c r="K4196" s="373"/>
      <c r="L4196" s="373"/>
      <c r="M4196" s="375"/>
      <c r="N4196" s="376"/>
      <c r="P4196" s="4"/>
      <c r="Q4196" s="4"/>
    </row>
    <row r="4197" spans="1:22" ht="19.5" customHeight="1" thickBot="1">
      <c r="A4197" s="314"/>
      <c r="B4197" s="344"/>
      <c r="C4197" s="381"/>
      <c r="D4197" s="383"/>
      <c r="E4197" s="337"/>
      <c r="F4197" s="339"/>
      <c r="G4197" s="328"/>
      <c r="H4197" s="330"/>
      <c r="I4197" s="332"/>
      <c r="J4197" s="330"/>
      <c r="K4197" s="374"/>
      <c r="L4197" s="374"/>
      <c r="M4197" s="377"/>
      <c r="N4197" s="378"/>
      <c r="P4197" s="33"/>
      <c r="Q4197" s="34"/>
      <c r="R4197" s="34"/>
    </row>
    <row r="4198" spans="1:22" ht="24" customHeight="1" thickBot="1">
      <c r="A4198" s="10" t="s">
        <v>108</v>
      </c>
      <c r="B4198" s="11" t="s">
        <v>84</v>
      </c>
      <c r="C4198" s="12" t="s">
        <v>7</v>
      </c>
      <c r="D4198" s="12" t="s">
        <v>8</v>
      </c>
      <c r="E4198" s="12" t="s">
        <v>9</v>
      </c>
      <c r="F4198" s="13" t="s">
        <v>10</v>
      </c>
      <c r="G4198" s="334" t="s">
        <v>44</v>
      </c>
      <c r="H4198" s="335"/>
      <c r="I4198" s="334" t="s">
        <v>45</v>
      </c>
      <c r="J4198" s="335"/>
      <c r="K4198" s="318" t="s">
        <v>46</v>
      </c>
      <c r="L4198" s="403"/>
      <c r="M4198" s="403"/>
      <c r="N4198" s="319"/>
      <c r="O4198" s="404" t="s">
        <v>47</v>
      </c>
      <c r="P4198" s="404"/>
      <c r="Q4198" s="404"/>
      <c r="R4198" s="346"/>
      <c r="T4198" s="14"/>
      <c r="U4198" s="14"/>
      <c r="V4198" s="14"/>
    </row>
    <row r="4199" spans="1:22" ht="31.5" customHeight="1" thickBot="1">
      <c r="A4199" s="313">
        <v>261</v>
      </c>
      <c r="B4199" s="15" t="s">
        <v>48</v>
      </c>
      <c r="C4199" s="11" t="s">
        <v>49</v>
      </c>
      <c r="D4199" s="313" t="s">
        <v>50</v>
      </c>
      <c r="E4199" s="313" t="s">
        <v>51</v>
      </c>
      <c r="F4199" s="315" t="s">
        <v>52</v>
      </c>
      <c r="G4199" s="16" t="s">
        <v>53</v>
      </c>
      <c r="H4199" s="17" t="s">
        <v>54</v>
      </c>
      <c r="I4199" s="18" t="s">
        <v>53</v>
      </c>
      <c r="J4199" s="17" t="s">
        <v>54</v>
      </c>
      <c r="K4199" s="317" t="s">
        <v>55</v>
      </c>
      <c r="L4199" s="318"/>
      <c r="M4199" s="320" t="s">
        <v>56</v>
      </c>
      <c r="N4199" s="317"/>
      <c r="O4199" s="321" t="s">
        <v>57</v>
      </c>
      <c r="P4199" s="321"/>
      <c r="Q4199" s="323" t="s">
        <v>58</v>
      </c>
      <c r="R4199" s="324"/>
      <c r="T4199" s="19"/>
      <c r="U4199" s="43"/>
      <c r="V4199" s="20"/>
    </row>
    <row r="4200" spans="1:22" ht="24" customHeight="1" thickBot="1">
      <c r="A4200" s="313"/>
      <c r="B4200" s="397" t="str">
        <f>IF('様式第６号(2)'!B573="","",'様式第６号(2)'!B573)</f>
        <v/>
      </c>
      <c r="C4200" s="21" t="s">
        <v>59</v>
      </c>
      <c r="D4200" s="313"/>
      <c r="E4200" s="313"/>
      <c r="F4200" s="315"/>
      <c r="G4200" s="348" t="s">
        <v>60</v>
      </c>
      <c r="H4200" s="399" t="s">
        <v>61</v>
      </c>
      <c r="I4200" s="400" t="s">
        <v>62</v>
      </c>
      <c r="J4200" s="384" t="s">
        <v>63</v>
      </c>
      <c r="K4200" s="319"/>
      <c r="L4200" s="318"/>
      <c r="M4200" s="320"/>
      <c r="N4200" s="317"/>
      <c r="O4200" s="322"/>
      <c r="P4200" s="322"/>
      <c r="Q4200" s="325"/>
      <c r="R4200" s="326"/>
    </row>
    <row r="4201" spans="1:22" ht="17.25" customHeight="1">
      <c r="A4201" s="313"/>
      <c r="B4201" s="398"/>
      <c r="C4201" s="340"/>
      <c r="D4201" s="313"/>
      <c r="E4201" s="313"/>
      <c r="F4201" s="315"/>
      <c r="G4201" s="349"/>
      <c r="H4201" s="385"/>
      <c r="I4201" s="401"/>
      <c r="J4201" s="385"/>
      <c r="K4201" s="388" t="str">
        <f>IFERROR((IF((I4212+J4212)&gt;12000*E4212,ROUNDUP(12000*E4212*I4212/(I4212+J4212),0),"")),"")</f>
        <v/>
      </c>
      <c r="L4201" s="388"/>
      <c r="M4201" s="391" t="str">
        <f>IFERROR((IF((I4212+J4212)&gt;12000*E4212,ROUNDUP(12000*E4212*J4212/(I4212+J4212),0),"")),"")</f>
        <v/>
      </c>
      <c r="N4201" s="392"/>
      <c r="O4201" s="351" t="str">
        <f>IF(AND(I4212="",K4201=""),"",MIN(I4212,K4201)+K4208)</f>
        <v/>
      </c>
      <c r="P4201" s="352"/>
      <c r="Q4201" s="355" t="str">
        <f>IF(AND(J4212="",M4201=""),"",MIN(J4212,M4201)+M4208)</f>
        <v/>
      </c>
      <c r="R4201" s="356"/>
    </row>
    <row r="4202" spans="1:22" ht="15.75" customHeight="1">
      <c r="A4202" s="313"/>
      <c r="B4202" s="398"/>
      <c r="C4202" s="341"/>
      <c r="D4202" s="313"/>
      <c r="E4202" s="313"/>
      <c r="F4202" s="315"/>
      <c r="G4202" s="349"/>
      <c r="H4202" s="385"/>
      <c r="I4202" s="401"/>
      <c r="J4202" s="385"/>
      <c r="K4202" s="389"/>
      <c r="L4202" s="389"/>
      <c r="M4202" s="393"/>
      <c r="N4202" s="394"/>
      <c r="O4202" s="353"/>
      <c r="P4202" s="353"/>
      <c r="Q4202" s="357"/>
      <c r="R4202" s="358"/>
    </row>
    <row r="4203" spans="1:22" ht="19.5" customHeight="1" thickBot="1">
      <c r="A4203" s="313"/>
      <c r="B4203" s="398"/>
      <c r="C4203" s="341"/>
      <c r="D4203" s="314"/>
      <c r="E4203" s="314"/>
      <c r="F4203" s="316"/>
      <c r="G4203" s="350"/>
      <c r="H4203" s="386"/>
      <c r="I4203" s="402"/>
      <c r="J4203" s="386"/>
      <c r="K4203" s="389"/>
      <c r="L4203" s="389"/>
      <c r="M4203" s="393"/>
      <c r="N4203" s="394"/>
      <c r="O4203" s="353"/>
      <c r="P4203" s="353"/>
      <c r="Q4203" s="357"/>
      <c r="R4203" s="358"/>
    </row>
    <row r="4204" spans="1:22" ht="45" customHeight="1">
      <c r="A4204" s="313"/>
      <c r="B4204" s="398"/>
      <c r="C4204" s="25" t="s">
        <v>66</v>
      </c>
      <c r="D4204" s="361" t="str">
        <f>IF('様式第６号(2)'!T573="","",'様式第６号(2)'!T573)</f>
        <v/>
      </c>
      <c r="E4204" s="361" t="str">
        <f>IF('様式第６号(3)'!W566="","",'様式第６号(3)'!W566)</f>
        <v/>
      </c>
      <c r="F4204" s="363" t="str">
        <f>IF(OR(D4204="",E4204=""),"",D4204+E4204)</f>
        <v/>
      </c>
      <c r="G4204" s="365" t="str">
        <f>IF(F4204&lt;=F4212,D4204,"")</f>
        <v/>
      </c>
      <c r="H4204" s="367" t="str">
        <f>IF(F4204&lt;=F4212,E4204,"")</f>
        <v/>
      </c>
      <c r="I4204" s="369" t="str">
        <f>IF('様式第６号(2)'!V573="","",'様式第６号(2)'!V573)</f>
        <v/>
      </c>
      <c r="J4204" s="371" t="str">
        <f>IF('様式第６号(3)'!P566="","",'様式第６号(3)'!P566)</f>
        <v/>
      </c>
      <c r="K4204" s="389"/>
      <c r="L4204" s="389"/>
      <c r="M4204" s="393"/>
      <c r="N4204" s="394"/>
      <c r="O4204" s="353"/>
      <c r="P4204" s="353"/>
      <c r="Q4204" s="357"/>
      <c r="R4204" s="358"/>
    </row>
    <row r="4205" spans="1:22" ht="19.5" customHeight="1" thickBot="1">
      <c r="A4205" s="313"/>
      <c r="B4205" s="398"/>
      <c r="C4205" s="340"/>
      <c r="D4205" s="362"/>
      <c r="E4205" s="362"/>
      <c r="F4205" s="364"/>
      <c r="G4205" s="366"/>
      <c r="H4205" s="368"/>
      <c r="I4205" s="370"/>
      <c r="J4205" s="372"/>
      <c r="K4205" s="390"/>
      <c r="L4205" s="390"/>
      <c r="M4205" s="395"/>
      <c r="N4205" s="396"/>
      <c r="O4205" s="354"/>
      <c r="P4205" s="354"/>
      <c r="Q4205" s="359"/>
      <c r="R4205" s="360"/>
    </row>
    <row r="4206" spans="1:22" ht="28.5" customHeight="1" thickBot="1">
      <c r="A4206" s="313"/>
      <c r="B4206" s="398"/>
      <c r="C4206" s="341"/>
      <c r="D4206" s="12" t="s">
        <v>11</v>
      </c>
      <c r="E4206" s="12" t="s">
        <v>12</v>
      </c>
      <c r="F4206" s="26" t="s">
        <v>13</v>
      </c>
      <c r="G4206" s="334" t="s">
        <v>67</v>
      </c>
      <c r="H4206" s="335"/>
      <c r="I4206" s="42" t="s">
        <v>68</v>
      </c>
      <c r="J4206" s="27" t="s">
        <v>69</v>
      </c>
      <c r="K4206" s="342" t="s">
        <v>70</v>
      </c>
      <c r="L4206" s="342"/>
      <c r="M4206" s="342"/>
      <c r="N4206" s="335"/>
    </row>
    <row r="4207" spans="1:22" ht="41.25" customHeight="1" thickBot="1">
      <c r="A4207" s="313"/>
      <c r="B4207" s="343" t="str">
        <f>IF('様式第６号(2)'!D573="","",'様式第６号(2)'!D573)</f>
        <v/>
      </c>
      <c r="C4207" s="341"/>
      <c r="D4207" s="313" t="s">
        <v>71</v>
      </c>
      <c r="E4207" s="313" t="s">
        <v>72</v>
      </c>
      <c r="F4207" s="315" t="s">
        <v>73</v>
      </c>
      <c r="G4207" s="42" t="s">
        <v>74</v>
      </c>
      <c r="H4207" s="27" t="s">
        <v>75</v>
      </c>
      <c r="I4207" s="42" t="s">
        <v>74</v>
      </c>
      <c r="J4207" s="27" t="s">
        <v>75</v>
      </c>
      <c r="K4207" s="345" t="s">
        <v>57</v>
      </c>
      <c r="L4207" s="346"/>
      <c r="M4207" s="347" t="s">
        <v>76</v>
      </c>
      <c r="N4207" s="346"/>
      <c r="O4207" s="28"/>
      <c r="P4207" s="4"/>
      <c r="Q4207" s="4"/>
    </row>
    <row r="4208" spans="1:22" ht="18.75" customHeight="1">
      <c r="A4208" s="313"/>
      <c r="B4208" s="343"/>
      <c r="C4208" s="29" t="s">
        <v>78</v>
      </c>
      <c r="D4208" s="313"/>
      <c r="E4208" s="313"/>
      <c r="F4208" s="315"/>
      <c r="G4208" s="348" t="s">
        <v>79</v>
      </c>
      <c r="H4208" s="384" t="s">
        <v>80</v>
      </c>
      <c r="I4208" s="387" t="str">
        <f>IF(E4212="","",MIN(G4204,G4212)+SUM(I4204))</f>
        <v/>
      </c>
      <c r="J4208" s="333" t="str">
        <f>IF(E4212="","",MIN(H4204,H4212)+SUM(J4204))</f>
        <v/>
      </c>
      <c r="K4208" s="373" t="str">
        <f>IF('様式第６号(2)'!AB573="","",'様式第６号(2)'!AB573)</f>
        <v/>
      </c>
      <c r="L4208" s="373"/>
      <c r="M4208" s="375" t="str">
        <f>IF('様式第６号(3)'!V566="","",'様式第６号(3)'!V566)</f>
        <v/>
      </c>
      <c r="N4208" s="376"/>
      <c r="P4208" s="4"/>
      <c r="Q4208" s="4"/>
    </row>
    <row r="4209" spans="1:22" ht="19.5" customHeight="1" thickBot="1">
      <c r="A4209" s="313"/>
      <c r="B4209" s="343"/>
      <c r="C4209" s="379" t="str">
        <f>IFERROR(C4205/C4201,"")</f>
        <v/>
      </c>
      <c r="D4209" s="313"/>
      <c r="E4209" s="313"/>
      <c r="F4209" s="315"/>
      <c r="G4209" s="349"/>
      <c r="H4209" s="385"/>
      <c r="I4209" s="328"/>
      <c r="J4209" s="330"/>
      <c r="K4209" s="373"/>
      <c r="L4209" s="373"/>
      <c r="M4209" s="375"/>
      <c r="N4209" s="376"/>
      <c r="P4209" s="4"/>
      <c r="Q4209" s="4"/>
    </row>
    <row r="4210" spans="1:22" ht="15.75" customHeight="1">
      <c r="A4210" s="313"/>
      <c r="B4210" s="343"/>
      <c r="C4210" s="380"/>
      <c r="D4210" s="313"/>
      <c r="E4210" s="313"/>
      <c r="F4210" s="315"/>
      <c r="G4210" s="349"/>
      <c r="H4210" s="385"/>
      <c r="I4210" s="30" t="s">
        <v>35</v>
      </c>
      <c r="J4210" s="31" t="s">
        <v>35</v>
      </c>
      <c r="K4210" s="373"/>
      <c r="L4210" s="373"/>
      <c r="M4210" s="375"/>
      <c r="N4210" s="376"/>
      <c r="P4210" s="4"/>
      <c r="Q4210" s="4"/>
    </row>
    <row r="4211" spans="1:22" ht="18.75" customHeight="1" thickBot="1">
      <c r="A4211" s="313"/>
      <c r="B4211" s="343"/>
      <c r="C4211" s="32" t="s">
        <v>82</v>
      </c>
      <c r="D4211" s="314"/>
      <c r="E4211" s="314"/>
      <c r="F4211" s="316"/>
      <c r="G4211" s="350"/>
      <c r="H4211" s="386"/>
      <c r="I4211" s="54">
        <f>'様式第６号(2)'!$I$18</f>
        <v>0</v>
      </c>
      <c r="J4211" s="55">
        <f>'様式第６号(3)'!$I$18</f>
        <v>0</v>
      </c>
      <c r="K4211" s="373"/>
      <c r="L4211" s="373"/>
      <c r="M4211" s="375"/>
      <c r="N4211" s="376"/>
      <c r="P4211" s="4"/>
      <c r="Q4211" s="4"/>
    </row>
    <row r="4212" spans="1:22" ht="45" customHeight="1">
      <c r="A4212" s="313"/>
      <c r="B4212" s="343"/>
      <c r="C4212" s="379" t="str">
        <f>IF(OR(C4201="",C4205=""),"",IF(AND(C4209&gt;=0.85,C4209&lt;=1.15),"○","×"))</f>
        <v/>
      </c>
      <c r="D4212" s="382" t="str">
        <f>IF(C4201="","",C4201)</f>
        <v/>
      </c>
      <c r="E4212" s="336"/>
      <c r="F4212" s="338" t="str">
        <f>IFERROR(D4212*E4212,"")</f>
        <v/>
      </c>
      <c r="G4212" s="327" t="str">
        <f>IF(F4212&lt;F4204,ROUNDUP(F4212*D4204/ F4204,0),"")</f>
        <v/>
      </c>
      <c r="H4212" s="329" t="str">
        <f>IF(F4212&lt;F4204,ROUNDUP(F4212*E4204/ F4204,0),"")</f>
        <v/>
      </c>
      <c r="I4212" s="331" t="str">
        <f>IFERROR(ROUNDUP(I4208*I4211,0),"")</f>
        <v/>
      </c>
      <c r="J4212" s="333" t="str">
        <f>IFERROR(ROUNDUP(J4208*J4211,0),"")</f>
        <v/>
      </c>
      <c r="K4212" s="373"/>
      <c r="L4212" s="373"/>
      <c r="M4212" s="375"/>
      <c r="N4212" s="376"/>
      <c r="P4212" s="4"/>
      <c r="Q4212" s="4"/>
    </row>
    <row r="4213" spans="1:22" ht="19.5" customHeight="1" thickBot="1">
      <c r="A4213" s="314"/>
      <c r="B4213" s="344"/>
      <c r="C4213" s="381"/>
      <c r="D4213" s="383"/>
      <c r="E4213" s="337"/>
      <c r="F4213" s="339"/>
      <c r="G4213" s="328"/>
      <c r="H4213" s="330"/>
      <c r="I4213" s="332"/>
      <c r="J4213" s="330"/>
      <c r="K4213" s="374"/>
      <c r="L4213" s="374"/>
      <c r="M4213" s="377"/>
      <c r="N4213" s="378"/>
      <c r="P4213" s="33"/>
      <c r="Q4213" s="34"/>
      <c r="R4213" s="34"/>
    </row>
    <row r="4214" spans="1:22" ht="24" customHeight="1" thickBot="1">
      <c r="A4214" s="10" t="s">
        <v>108</v>
      </c>
      <c r="B4214" s="11" t="s">
        <v>84</v>
      </c>
      <c r="C4214" s="12" t="s">
        <v>7</v>
      </c>
      <c r="D4214" s="12" t="s">
        <v>8</v>
      </c>
      <c r="E4214" s="12" t="s">
        <v>9</v>
      </c>
      <c r="F4214" s="13" t="s">
        <v>10</v>
      </c>
      <c r="G4214" s="334" t="s">
        <v>44</v>
      </c>
      <c r="H4214" s="335"/>
      <c r="I4214" s="334" t="s">
        <v>45</v>
      </c>
      <c r="J4214" s="335"/>
      <c r="K4214" s="318" t="s">
        <v>46</v>
      </c>
      <c r="L4214" s="403"/>
      <c r="M4214" s="403"/>
      <c r="N4214" s="319"/>
      <c r="O4214" s="404" t="s">
        <v>47</v>
      </c>
      <c r="P4214" s="404"/>
      <c r="Q4214" s="404"/>
      <c r="R4214" s="346"/>
      <c r="T4214" s="14"/>
      <c r="U4214" s="14"/>
      <c r="V4214" s="14"/>
    </row>
    <row r="4215" spans="1:22" ht="31.5" customHeight="1" thickBot="1">
      <c r="A4215" s="313">
        <v>262</v>
      </c>
      <c r="B4215" s="15" t="s">
        <v>48</v>
      </c>
      <c r="C4215" s="11" t="s">
        <v>49</v>
      </c>
      <c r="D4215" s="313" t="s">
        <v>50</v>
      </c>
      <c r="E4215" s="313" t="s">
        <v>51</v>
      </c>
      <c r="F4215" s="315" t="s">
        <v>52</v>
      </c>
      <c r="G4215" s="16" t="s">
        <v>53</v>
      </c>
      <c r="H4215" s="17" t="s">
        <v>54</v>
      </c>
      <c r="I4215" s="18" t="s">
        <v>53</v>
      </c>
      <c r="J4215" s="17" t="s">
        <v>54</v>
      </c>
      <c r="K4215" s="317" t="s">
        <v>55</v>
      </c>
      <c r="L4215" s="318"/>
      <c r="M4215" s="320" t="s">
        <v>56</v>
      </c>
      <c r="N4215" s="317"/>
      <c r="O4215" s="321" t="s">
        <v>57</v>
      </c>
      <c r="P4215" s="321"/>
      <c r="Q4215" s="323" t="s">
        <v>58</v>
      </c>
      <c r="R4215" s="324"/>
      <c r="T4215" s="19"/>
      <c r="U4215" s="43"/>
      <c r="V4215" s="20"/>
    </row>
    <row r="4216" spans="1:22" ht="24" customHeight="1" thickBot="1">
      <c r="A4216" s="313"/>
      <c r="B4216" s="397" t="str">
        <f>IF('様式第６号(2)'!B575="","",'様式第６号(2)'!B575)</f>
        <v/>
      </c>
      <c r="C4216" s="21" t="s">
        <v>59</v>
      </c>
      <c r="D4216" s="313"/>
      <c r="E4216" s="313"/>
      <c r="F4216" s="315"/>
      <c r="G4216" s="348" t="s">
        <v>60</v>
      </c>
      <c r="H4216" s="399" t="s">
        <v>61</v>
      </c>
      <c r="I4216" s="400" t="s">
        <v>62</v>
      </c>
      <c r="J4216" s="384" t="s">
        <v>63</v>
      </c>
      <c r="K4216" s="319"/>
      <c r="L4216" s="318"/>
      <c r="M4216" s="320"/>
      <c r="N4216" s="317"/>
      <c r="O4216" s="322"/>
      <c r="P4216" s="322"/>
      <c r="Q4216" s="325"/>
      <c r="R4216" s="326"/>
    </row>
    <row r="4217" spans="1:22" ht="17.25" customHeight="1">
      <c r="A4217" s="313"/>
      <c r="B4217" s="398"/>
      <c r="C4217" s="340"/>
      <c r="D4217" s="313"/>
      <c r="E4217" s="313"/>
      <c r="F4217" s="315"/>
      <c r="G4217" s="349"/>
      <c r="H4217" s="385"/>
      <c r="I4217" s="401"/>
      <c r="J4217" s="385"/>
      <c r="K4217" s="388" t="str">
        <f>IFERROR((IF((I4228+J4228)&gt;12000*E4228,ROUNDUP(12000*E4228*I4228/(I4228+J4228),0),"")),"")</f>
        <v/>
      </c>
      <c r="L4217" s="388"/>
      <c r="M4217" s="391" t="str">
        <f>IFERROR((IF((I4228+J4228)&gt;12000*E4228,ROUNDUP(12000*E4228*J4228/(I4228+J4228),0),"")),"")</f>
        <v/>
      </c>
      <c r="N4217" s="392"/>
      <c r="O4217" s="351" t="str">
        <f>IF(AND(I4228="",K4217=""),"",MIN(I4228,K4217)+K4224)</f>
        <v/>
      </c>
      <c r="P4217" s="352"/>
      <c r="Q4217" s="355" t="str">
        <f>IF(AND(J4228="",M4217=""),"",MIN(J4228,M4217)+M4224)</f>
        <v/>
      </c>
      <c r="R4217" s="356"/>
    </row>
    <row r="4218" spans="1:22" ht="15.75" customHeight="1">
      <c r="A4218" s="313"/>
      <c r="B4218" s="398"/>
      <c r="C4218" s="341"/>
      <c r="D4218" s="313"/>
      <c r="E4218" s="313"/>
      <c r="F4218" s="315"/>
      <c r="G4218" s="349"/>
      <c r="H4218" s="385"/>
      <c r="I4218" s="401"/>
      <c r="J4218" s="385"/>
      <c r="K4218" s="389"/>
      <c r="L4218" s="389"/>
      <c r="M4218" s="393"/>
      <c r="N4218" s="394"/>
      <c r="O4218" s="353"/>
      <c r="P4218" s="353"/>
      <c r="Q4218" s="357"/>
      <c r="R4218" s="358"/>
    </row>
    <row r="4219" spans="1:22" ht="19.5" customHeight="1" thickBot="1">
      <c r="A4219" s="313"/>
      <c r="B4219" s="398"/>
      <c r="C4219" s="341"/>
      <c r="D4219" s="314"/>
      <c r="E4219" s="314"/>
      <c r="F4219" s="316"/>
      <c r="G4219" s="350"/>
      <c r="H4219" s="386"/>
      <c r="I4219" s="402"/>
      <c r="J4219" s="386"/>
      <c r="K4219" s="389"/>
      <c r="L4219" s="389"/>
      <c r="M4219" s="393"/>
      <c r="N4219" s="394"/>
      <c r="O4219" s="353"/>
      <c r="P4219" s="353"/>
      <c r="Q4219" s="357"/>
      <c r="R4219" s="358"/>
    </row>
    <row r="4220" spans="1:22" ht="45" customHeight="1">
      <c r="A4220" s="313"/>
      <c r="B4220" s="398"/>
      <c r="C4220" s="25" t="s">
        <v>66</v>
      </c>
      <c r="D4220" s="361" t="str">
        <f>IF('様式第６号(2)'!T575="","",'様式第６号(2)'!T575)</f>
        <v/>
      </c>
      <c r="E4220" s="361" t="str">
        <f>IF('様式第６号(3)'!W568="","",'様式第６号(3)'!W568)</f>
        <v/>
      </c>
      <c r="F4220" s="363" t="str">
        <f>IF(OR(D4220="",E4220=""),"",D4220+E4220)</f>
        <v/>
      </c>
      <c r="G4220" s="365" t="str">
        <f>IF(F4220&lt;=F4228,D4220,"")</f>
        <v/>
      </c>
      <c r="H4220" s="367" t="str">
        <f>IF(F4220&lt;=F4228,E4220,"")</f>
        <v/>
      </c>
      <c r="I4220" s="369" t="str">
        <f>IF('様式第６号(2)'!V575="","",'様式第６号(2)'!V575)</f>
        <v/>
      </c>
      <c r="J4220" s="371" t="str">
        <f>IF('様式第６号(3)'!P568="","",'様式第６号(3)'!P568)</f>
        <v/>
      </c>
      <c r="K4220" s="389"/>
      <c r="L4220" s="389"/>
      <c r="M4220" s="393"/>
      <c r="N4220" s="394"/>
      <c r="O4220" s="353"/>
      <c r="P4220" s="353"/>
      <c r="Q4220" s="357"/>
      <c r="R4220" s="358"/>
    </row>
    <row r="4221" spans="1:22" ht="19.5" customHeight="1" thickBot="1">
      <c r="A4221" s="313"/>
      <c r="B4221" s="398"/>
      <c r="C4221" s="340"/>
      <c r="D4221" s="362"/>
      <c r="E4221" s="362"/>
      <c r="F4221" s="364"/>
      <c r="G4221" s="366"/>
      <c r="H4221" s="368"/>
      <c r="I4221" s="370"/>
      <c r="J4221" s="372"/>
      <c r="K4221" s="390"/>
      <c r="L4221" s="390"/>
      <c r="M4221" s="395"/>
      <c r="N4221" s="396"/>
      <c r="O4221" s="354"/>
      <c r="P4221" s="354"/>
      <c r="Q4221" s="359"/>
      <c r="R4221" s="360"/>
    </row>
    <row r="4222" spans="1:22" ht="28.5" customHeight="1" thickBot="1">
      <c r="A4222" s="313"/>
      <c r="B4222" s="398"/>
      <c r="C4222" s="341"/>
      <c r="D4222" s="12" t="s">
        <v>11</v>
      </c>
      <c r="E4222" s="12" t="s">
        <v>12</v>
      </c>
      <c r="F4222" s="26" t="s">
        <v>13</v>
      </c>
      <c r="G4222" s="334" t="s">
        <v>67</v>
      </c>
      <c r="H4222" s="335"/>
      <c r="I4222" s="42" t="s">
        <v>68</v>
      </c>
      <c r="J4222" s="27" t="s">
        <v>69</v>
      </c>
      <c r="K4222" s="342" t="s">
        <v>70</v>
      </c>
      <c r="L4222" s="342"/>
      <c r="M4222" s="342"/>
      <c r="N4222" s="335"/>
    </row>
    <row r="4223" spans="1:22" ht="41.25" customHeight="1" thickBot="1">
      <c r="A4223" s="313"/>
      <c r="B4223" s="343" t="str">
        <f>IF('様式第６号(2)'!D575="","",'様式第６号(2)'!D575)</f>
        <v/>
      </c>
      <c r="C4223" s="341"/>
      <c r="D4223" s="313" t="s">
        <v>71</v>
      </c>
      <c r="E4223" s="313" t="s">
        <v>72</v>
      </c>
      <c r="F4223" s="315" t="s">
        <v>73</v>
      </c>
      <c r="G4223" s="42" t="s">
        <v>74</v>
      </c>
      <c r="H4223" s="27" t="s">
        <v>75</v>
      </c>
      <c r="I4223" s="42" t="s">
        <v>74</v>
      </c>
      <c r="J4223" s="27" t="s">
        <v>75</v>
      </c>
      <c r="K4223" s="345" t="s">
        <v>57</v>
      </c>
      <c r="L4223" s="346"/>
      <c r="M4223" s="347" t="s">
        <v>76</v>
      </c>
      <c r="N4223" s="346"/>
      <c r="O4223" s="28"/>
      <c r="P4223" s="4"/>
      <c r="Q4223" s="4"/>
      <c r="T4223" s="3"/>
      <c r="U4223" s="3"/>
      <c r="V4223" s="3"/>
    </row>
    <row r="4224" spans="1:22" ht="18.75" customHeight="1">
      <c r="A4224" s="313"/>
      <c r="B4224" s="343"/>
      <c r="C4224" s="29" t="s">
        <v>78</v>
      </c>
      <c r="D4224" s="313"/>
      <c r="E4224" s="313"/>
      <c r="F4224" s="315"/>
      <c r="G4224" s="348" t="s">
        <v>79</v>
      </c>
      <c r="H4224" s="384" t="s">
        <v>80</v>
      </c>
      <c r="I4224" s="387" t="str">
        <f>IF(E4228="","",MIN(G4220,G4228)+SUM(I4220))</f>
        <v/>
      </c>
      <c r="J4224" s="333" t="str">
        <f>IF(E4228="","",MIN(H4220,H4228)+SUM(J4220))</f>
        <v/>
      </c>
      <c r="K4224" s="373" t="str">
        <f>IF('様式第６号(2)'!AB575="","",'様式第６号(2)'!AB575)</f>
        <v/>
      </c>
      <c r="L4224" s="373"/>
      <c r="M4224" s="375" t="str">
        <f>IF('様式第６号(3)'!V568="","",'様式第６号(3)'!V568)</f>
        <v/>
      </c>
      <c r="N4224" s="376"/>
      <c r="P4224" s="4"/>
      <c r="Q4224" s="4"/>
      <c r="T4224" s="3"/>
      <c r="U4224" s="3"/>
      <c r="V4224" s="3"/>
    </row>
    <row r="4225" spans="1:22" ht="19.5" customHeight="1" thickBot="1">
      <c r="A4225" s="313"/>
      <c r="B4225" s="343"/>
      <c r="C4225" s="379" t="str">
        <f>IFERROR(C4221/C4217,"")</f>
        <v/>
      </c>
      <c r="D4225" s="313"/>
      <c r="E4225" s="313"/>
      <c r="F4225" s="315"/>
      <c r="G4225" s="349"/>
      <c r="H4225" s="385"/>
      <c r="I4225" s="328"/>
      <c r="J4225" s="330"/>
      <c r="K4225" s="373"/>
      <c r="L4225" s="373"/>
      <c r="M4225" s="375"/>
      <c r="N4225" s="376"/>
      <c r="P4225" s="4"/>
      <c r="Q4225" s="4"/>
      <c r="T4225" s="3"/>
      <c r="U4225" s="3"/>
      <c r="V4225" s="3"/>
    </row>
    <row r="4226" spans="1:22" ht="15.75" customHeight="1">
      <c r="A4226" s="313"/>
      <c r="B4226" s="343"/>
      <c r="C4226" s="380"/>
      <c r="D4226" s="313"/>
      <c r="E4226" s="313"/>
      <c r="F4226" s="315"/>
      <c r="G4226" s="349"/>
      <c r="H4226" s="385"/>
      <c r="I4226" s="30" t="s">
        <v>35</v>
      </c>
      <c r="J4226" s="31" t="s">
        <v>35</v>
      </c>
      <c r="K4226" s="373"/>
      <c r="L4226" s="373"/>
      <c r="M4226" s="375"/>
      <c r="N4226" s="376"/>
      <c r="P4226" s="4"/>
      <c r="Q4226" s="4"/>
      <c r="T4226" s="3"/>
      <c r="U4226" s="3"/>
      <c r="V4226" s="3"/>
    </row>
    <row r="4227" spans="1:22" ht="18.75" customHeight="1" thickBot="1">
      <c r="A4227" s="313"/>
      <c r="B4227" s="343"/>
      <c r="C4227" s="32" t="s">
        <v>82</v>
      </c>
      <c r="D4227" s="314"/>
      <c r="E4227" s="314"/>
      <c r="F4227" s="316"/>
      <c r="G4227" s="350"/>
      <c r="H4227" s="386"/>
      <c r="I4227" s="54">
        <f>'様式第６号(2)'!$I$18</f>
        <v>0</v>
      </c>
      <c r="J4227" s="55">
        <f>'様式第６号(3)'!$I$18</f>
        <v>0</v>
      </c>
      <c r="K4227" s="373"/>
      <c r="L4227" s="373"/>
      <c r="M4227" s="375"/>
      <c r="N4227" s="376"/>
      <c r="P4227" s="4"/>
      <c r="Q4227" s="4"/>
      <c r="T4227" s="3"/>
      <c r="U4227" s="3"/>
      <c r="V4227" s="3"/>
    </row>
    <row r="4228" spans="1:22" ht="45" customHeight="1">
      <c r="A4228" s="313"/>
      <c r="B4228" s="343"/>
      <c r="C4228" s="379" t="str">
        <f>IF(OR(C4217="",C4221=""),"",IF(AND(C4225&gt;=0.85,C4225&lt;=1.15),"○","×"))</f>
        <v/>
      </c>
      <c r="D4228" s="382" t="str">
        <f>IF(C4217="","",C4217)</f>
        <v/>
      </c>
      <c r="E4228" s="336"/>
      <c r="F4228" s="338" t="str">
        <f>IFERROR(D4228*E4228,"")</f>
        <v/>
      </c>
      <c r="G4228" s="327" t="str">
        <f>IF(F4228&lt;F4220,ROUNDUP(F4228*D4220/ F4220,0),"")</f>
        <v/>
      </c>
      <c r="H4228" s="329" t="str">
        <f>IF(F4228&lt;F4220,ROUNDUP(F4228*E4220/ F4220,0),"")</f>
        <v/>
      </c>
      <c r="I4228" s="331" t="str">
        <f>IFERROR(ROUNDUP(I4224*I4227,0),"")</f>
        <v/>
      </c>
      <c r="J4228" s="333" t="str">
        <f>IFERROR(ROUNDUP(J4224*J4227,0),"")</f>
        <v/>
      </c>
      <c r="K4228" s="373"/>
      <c r="L4228" s="373"/>
      <c r="M4228" s="375"/>
      <c r="N4228" s="376"/>
      <c r="P4228" s="4"/>
      <c r="Q4228" s="4"/>
      <c r="T4228" s="3"/>
      <c r="U4228" s="3"/>
      <c r="V4228" s="3"/>
    </row>
    <row r="4229" spans="1:22" ht="19.5" customHeight="1" thickBot="1">
      <c r="A4229" s="314"/>
      <c r="B4229" s="344"/>
      <c r="C4229" s="381"/>
      <c r="D4229" s="383"/>
      <c r="E4229" s="337"/>
      <c r="F4229" s="339"/>
      <c r="G4229" s="328"/>
      <c r="H4229" s="330"/>
      <c r="I4229" s="332"/>
      <c r="J4229" s="330"/>
      <c r="K4229" s="374"/>
      <c r="L4229" s="374"/>
      <c r="M4229" s="377"/>
      <c r="N4229" s="378"/>
      <c r="P4229" s="33"/>
      <c r="Q4229" s="34"/>
      <c r="R4229" s="34"/>
    </row>
    <row r="4230" spans="1:22" ht="24" customHeight="1" thickBot="1">
      <c r="A4230" s="10" t="s">
        <v>108</v>
      </c>
      <c r="B4230" s="11" t="s">
        <v>84</v>
      </c>
      <c r="C4230" s="12" t="s">
        <v>7</v>
      </c>
      <c r="D4230" s="12" t="s">
        <v>8</v>
      </c>
      <c r="E4230" s="12" t="s">
        <v>9</v>
      </c>
      <c r="F4230" s="13" t="s">
        <v>10</v>
      </c>
      <c r="G4230" s="334" t="s">
        <v>44</v>
      </c>
      <c r="H4230" s="335"/>
      <c r="I4230" s="334" t="s">
        <v>45</v>
      </c>
      <c r="J4230" s="335"/>
      <c r="K4230" s="318" t="s">
        <v>46</v>
      </c>
      <c r="L4230" s="403"/>
      <c r="M4230" s="403"/>
      <c r="N4230" s="319"/>
      <c r="O4230" s="404" t="s">
        <v>47</v>
      </c>
      <c r="P4230" s="404"/>
      <c r="Q4230" s="404"/>
      <c r="R4230" s="346"/>
      <c r="T4230" s="14"/>
      <c r="U4230" s="14"/>
      <c r="V4230" s="14"/>
    </row>
    <row r="4231" spans="1:22" ht="31.5" customHeight="1" thickBot="1">
      <c r="A4231" s="313">
        <v>263</v>
      </c>
      <c r="B4231" s="15" t="s">
        <v>48</v>
      </c>
      <c r="C4231" s="11" t="s">
        <v>49</v>
      </c>
      <c r="D4231" s="313" t="s">
        <v>50</v>
      </c>
      <c r="E4231" s="313" t="s">
        <v>51</v>
      </c>
      <c r="F4231" s="315" t="s">
        <v>52</v>
      </c>
      <c r="G4231" s="16" t="s">
        <v>53</v>
      </c>
      <c r="H4231" s="17" t="s">
        <v>54</v>
      </c>
      <c r="I4231" s="18" t="s">
        <v>53</v>
      </c>
      <c r="J4231" s="17" t="s">
        <v>54</v>
      </c>
      <c r="K4231" s="317" t="s">
        <v>55</v>
      </c>
      <c r="L4231" s="318"/>
      <c r="M4231" s="320" t="s">
        <v>56</v>
      </c>
      <c r="N4231" s="317"/>
      <c r="O4231" s="321" t="s">
        <v>57</v>
      </c>
      <c r="P4231" s="321"/>
      <c r="Q4231" s="323" t="s">
        <v>58</v>
      </c>
      <c r="R4231" s="324"/>
      <c r="T4231" s="19"/>
      <c r="U4231" s="43"/>
      <c r="V4231" s="20"/>
    </row>
    <row r="4232" spans="1:22" ht="24" customHeight="1" thickBot="1">
      <c r="A4232" s="313"/>
      <c r="B4232" s="397" t="str">
        <f>IF('様式第６号(2)'!B577="","",'様式第６号(2)'!B577)</f>
        <v/>
      </c>
      <c r="C4232" s="21" t="s">
        <v>59</v>
      </c>
      <c r="D4232" s="313"/>
      <c r="E4232" s="313"/>
      <c r="F4232" s="315"/>
      <c r="G4232" s="348" t="s">
        <v>60</v>
      </c>
      <c r="H4232" s="399" t="s">
        <v>61</v>
      </c>
      <c r="I4232" s="400" t="s">
        <v>62</v>
      </c>
      <c r="J4232" s="384" t="s">
        <v>63</v>
      </c>
      <c r="K4232" s="319"/>
      <c r="L4232" s="318"/>
      <c r="M4232" s="320"/>
      <c r="N4232" s="317"/>
      <c r="O4232" s="322"/>
      <c r="P4232" s="322"/>
      <c r="Q4232" s="325"/>
      <c r="R4232" s="326"/>
    </row>
    <row r="4233" spans="1:22" ht="17.25" customHeight="1">
      <c r="A4233" s="313"/>
      <c r="B4233" s="398"/>
      <c r="C4233" s="340"/>
      <c r="D4233" s="313"/>
      <c r="E4233" s="313"/>
      <c r="F4233" s="315"/>
      <c r="G4233" s="349"/>
      <c r="H4233" s="385"/>
      <c r="I4233" s="401"/>
      <c r="J4233" s="385"/>
      <c r="K4233" s="388" t="str">
        <f>IFERROR((IF((I4244+J4244)&gt;12000*E4244,ROUNDUP(12000*E4244*I4244/(I4244+J4244),0),"")),"")</f>
        <v/>
      </c>
      <c r="L4233" s="388"/>
      <c r="M4233" s="391" t="str">
        <f>IFERROR((IF((I4244+J4244)&gt;12000*E4244,ROUNDUP(12000*E4244*J4244/(I4244+J4244),0),"")),"")</f>
        <v/>
      </c>
      <c r="N4233" s="392"/>
      <c r="O4233" s="351" t="str">
        <f>IF(AND(I4244="",K4233=""),"",MIN(I4244,K4233)+K4240)</f>
        <v/>
      </c>
      <c r="P4233" s="352"/>
      <c r="Q4233" s="355" t="str">
        <f>IF(AND(J4244="",M4233=""),"",MIN(J4244,M4233)+M4240)</f>
        <v/>
      </c>
      <c r="R4233" s="356"/>
    </row>
    <row r="4234" spans="1:22" ht="15.75" customHeight="1">
      <c r="A4234" s="313"/>
      <c r="B4234" s="398"/>
      <c r="C4234" s="341"/>
      <c r="D4234" s="313"/>
      <c r="E4234" s="313"/>
      <c r="F4234" s="315"/>
      <c r="G4234" s="349"/>
      <c r="H4234" s="385"/>
      <c r="I4234" s="401"/>
      <c r="J4234" s="385"/>
      <c r="K4234" s="389"/>
      <c r="L4234" s="389"/>
      <c r="M4234" s="393"/>
      <c r="N4234" s="394"/>
      <c r="O4234" s="353"/>
      <c r="P4234" s="353"/>
      <c r="Q4234" s="357"/>
      <c r="R4234" s="358"/>
    </row>
    <row r="4235" spans="1:22" ht="19.5" customHeight="1" thickBot="1">
      <c r="A4235" s="313"/>
      <c r="B4235" s="398"/>
      <c r="C4235" s="341"/>
      <c r="D4235" s="314"/>
      <c r="E4235" s="314"/>
      <c r="F4235" s="316"/>
      <c r="G4235" s="350"/>
      <c r="H4235" s="386"/>
      <c r="I4235" s="402"/>
      <c r="J4235" s="386"/>
      <c r="K4235" s="389"/>
      <c r="L4235" s="389"/>
      <c r="M4235" s="393"/>
      <c r="N4235" s="394"/>
      <c r="O4235" s="353"/>
      <c r="P4235" s="353"/>
      <c r="Q4235" s="357"/>
      <c r="R4235" s="358"/>
    </row>
    <row r="4236" spans="1:22" ht="45" customHeight="1">
      <c r="A4236" s="313"/>
      <c r="B4236" s="398"/>
      <c r="C4236" s="25" t="s">
        <v>66</v>
      </c>
      <c r="D4236" s="361" t="str">
        <f>IF('様式第６号(2)'!T577="","",'様式第６号(2)'!T577)</f>
        <v/>
      </c>
      <c r="E4236" s="361" t="str">
        <f>IF('様式第６号(3)'!W570="","",'様式第６号(3)'!W570)</f>
        <v/>
      </c>
      <c r="F4236" s="363" t="str">
        <f>IF(OR(D4236="",E4236=""),"",D4236+E4236)</f>
        <v/>
      </c>
      <c r="G4236" s="365" t="str">
        <f>IF(F4236&lt;=F4244,D4236,"")</f>
        <v/>
      </c>
      <c r="H4236" s="367" t="str">
        <f>IF(F4236&lt;=F4244,E4236,"")</f>
        <v/>
      </c>
      <c r="I4236" s="369" t="str">
        <f>IF('様式第６号(2)'!V577="","",'様式第６号(2)'!V577)</f>
        <v/>
      </c>
      <c r="J4236" s="371" t="str">
        <f>IF('様式第６号(3)'!P570="","",'様式第６号(3)'!P570)</f>
        <v/>
      </c>
      <c r="K4236" s="389"/>
      <c r="L4236" s="389"/>
      <c r="M4236" s="393"/>
      <c r="N4236" s="394"/>
      <c r="O4236" s="353"/>
      <c r="P4236" s="353"/>
      <c r="Q4236" s="357"/>
      <c r="R4236" s="358"/>
    </row>
    <row r="4237" spans="1:22" ht="19.5" customHeight="1" thickBot="1">
      <c r="A4237" s="313"/>
      <c r="B4237" s="398"/>
      <c r="C4237" s="340"/>
      <c r="D4237" s="362"/>
      <c r="E4237" s="362"/>
      <c r="F4237" s="364"/>
      <c r="G4237" s="366"/>
      <c r="H4237" s="368"/>
      <c r="I4237" s="370"/>
      <c r="J4237" s="372"/>
      <c r="K4237" s="390"/>
      <c r="L4237" s="390"/>
      <c r="M4237" s="395"/>
      <c r="N4237" s="396"/>
      <c r="O4237" s="354"/>
      <c r="P4237" s="354"/>
      <c r="Q4237" s="359"/>
      <c r="R4237" s="360"/>
    </row>
    <row r="4238" spans="1:22" ht="28.5" customHeight="1" thickBot="1">
      <c r="A4238" s="313"/>
      <c r="B4238" s="398"/>
      <c r="C4238" s="341"/>
      <c r="D4238" s="12" t="s">
        <v>11</v>
      </c>
      <c r="E4238" s="12" t="s">
        <v>12</v>
      </c>
      <c r="F4238" s="26" t="s">
        <v>13</v>
      </c>
      <c r="G4238" s="334" t="s">
        <v>67</v>
      </c>
      <c r="H4238" s="335"/>
      <c r="I4238" s="42" t="s">
        <v>68</v>
      </c>
      <c r="J4238" s="27" t="s">
        <v>69</v>
      </c>
      <c r="K4238" s="342" t="s">
        <v>70</v>
      </c>
      <c r="L4238" s="342"/>
      <c r="M4238" s="342"/>
      <c r="N4238" s="335"/>
    </row>
    <row r="4239" spans="1:22" ht="41.25" customHeight="1" thickBot="1">
      <c r="A4239" s="313"/>
      <c r="B4239" s="343" t="str">
        <f>IF('様式第６号(2)'!D577="","",'様式第６号(2)'!D577)</f>
        <v/>
      </c>
      <c r="C4239" s="341"/>
      <c r="D4239" s="313" t="s">
        <v>71</v>
      </c>
      <c r="E4239" s="313" t="s">
        <v>72</v>
      </c>
      <c r="F4239" s="315" t="s">
        <v>73</v>
      </c>
      <c r="G4239" s="42" t="s">
        <v>74</v>
      </c>
      <c r="H4239" s="27" t="s">
        <v>75</v>
      </c>
      <c r="I4239" s="42" t="s">
        <v>74</v>
      </c>
      <c r="J4239" s="27" t="s">
        <v>75</v>
      </c>
      <c r="K4239" s="345" t="s">
        <v>57</v>
      </c>
      <c r="L4239" s="346"/>
      <c r="M4239" s="347" t="s">
        <v>76</v>
      </c>
      <c r="N4239" s="346"/>
      <c r="O4239" s="28"/>
      <c r="P4239" s="4"/>
      <c r="Q4239" s="4"/>
    </row>
    <row r="4240" spans="1:22" ht="18.75" customHeight="1">
      <c r="A4240" s="313"/>
      <c r="B4240" s="343"/>
      <c r="C4240" s="29" t="s">
        <v>78</v>
      </c>
      <c r="D4240" s="313"/>
      <c r="E4240" s="313"/>
      <c r="F4240" s="315"/>
      <c r="G4240" s="348" t="s">
        <v>79</v>
      </c>
      <c r="H4240" s="384" t="s">
        <v>80</v>
      </c>
      <c r="I4240" s="387" t="str">
        <f>IF(E4244="","",MIN(G4236,G4244)+SUM(I4236))</f>
        <v/>
      </c>
      <c r="J4240" s="333" t="str">
        <f>IF(E4244="","",MIN(H4236,H4244)+SUM(J4236))</f>
        <v/>
      </c>
      <c r="K4240" s="373" t="str">
        <f>IF('様式第６号(2)'!AB577="","",'様式第６号(2)'!AB577)</f>
        <v/>
      </c>
      <c r="L4240" s="373"/>
      <c r="M4240" s="375" t="str">
        <f>IF('様式第６号(3)'!V570="","",'様式第６号(3)'!V570)</f>
        <v/>
      </c>
      <c r="N4240" s="376"/>
      <c r="P4240" s="4"/>
      <c r="Q4240" s="4"/>
    </row>
    <row r="4241" spans="1:22" ht="19.5" customHeight="1" thickBot="1">
      <c r="A4241" s="313"/>
      <c r="B4241" s="343"/>
      <c r="C4241" s="379" t="str">
        <f>IFERROR(C4237/C4233,"")</f>
        <v/>
      </c>
      <c r="D4241" s="313"/>
      <c r="E4241" s="313"/>
      <c r="F4241" s="315"/>
      <c r="G4241" s="349"/>
      <c r="H4241" s="385"/>
      <c r="I4241" s="328"/>
      <c r="J4241" s="330"/>
      <c r="K4241" s="373"/>
      <c r="L4241" s="373"/>
      <c r="M4241" s="375"/>
      <c r="N4241" s="376"/>
      <c r="P4241" s="4"/>
      <c r="Q4241" s="4"/>
    </row>
    <row r="4242" spans="1:22" ht="15.75" customHeight="1">
      <c r="A4242" s="313"/>
      <c r="B4242" s="343"/>
      <c r="C4242" s="380"/>
      <c r="D4242" s="313"/>
      <c r="E4242" s="313"/>
      <c r="F4242" s="315"/>
      <c r="G4242" s="349"/>
      <c r="H4242" s="385"/>
      <c r="I4242" s="30" t="s">
        <v>35</v>
      </c>
      <c r="J4242" s="31" t="s">
        <v>35</v>
      </c>
      <c r="K4242" s="373"/>
      <c r="L4242" s="373"/>
      <c r="M4242" s="375"/>
      <c r="N4242" s="376"/>
      <c r="P4242" s="4"/>
      <c r="Q4242" s="4"/>
    </row>
    <row r="4243" spans="1:22" ht="18.75" customHeight="1" thickBot="1">
      <c r="A4243" s="313"/>
      <c r="B4243" s="343"/>
      <c r="C4243" s="32" t="s">
        <v>82</v>
      </c>
      <c r="D4243" s="314"/>
      <c r="E4243" s="314"/>
      <c r="F4243" s="316"/>
      <c r="G4243" s="350"/>
      <c r="H4243" s="386"/>
      <c r="I4243" s="54">
        <f>'様式第６号(2)'!$I$18</f>
        <v>0</v>
      </c>
      <c r="J4243" s="55">
        <f>'様式第６号(3)'!$I$18</f>
        <v>0</v>
      </c>
      <c r="K4243" s="373"/>
      <c r="L4243" s="373"/>
      <c r="M4243" s="375"/>
      <c r="N4243" s="376"/>
      <c r="P4243" s="4"/>
      <c r="Q4243" s="4"/>
    </row>
    <row r="4244" spans="1:22" ht="45" customHeight="1">
      <c r="A4244" s="313"/>
      <c r="B4244" s="343"/>
      <c r="C4244" s="379" t="str">
        <f>IF(OR(C4233="",C4237=""),"",IF(AND(C4241&gt;=0.85,C4241&lt;=1.15),"○","×"))</f>
        <v/>
      </c>
      <c r="D4244" s="382" t="str">
        <f>IF(C4233="","",C4233)</f>
        <v/>
      </c>
      <c r="E4244" s="336"/>
      <c r="F4244" s="338" t="str">
        <f>IFERROR(D4244*E4244,"")</f>
        <v/>
      </c>
      <c r="G4244" s="327" t="str">
        <f>IF(F4244&lt;F4236,ROUNDUP(F4244*D4236/ F4236,0),"")</f>
        <v/>
      </c>
      <c r="H4244" s="329" t="str">
        <f>IF(F4244&lt;F4236,ROUNDUP(F4244*E4236/ F4236,0),"")</f>
        <v/>
      </c>
      <c r="I4244" s="331" t="str">
        <f>IFERROR(ROUNDUP(I4240*I4243,0),"")</f>
        <v/>
      </c>
      <c r="J4244" s="333" t="str">
        <f>IFERROR(ROUNDUP(J4240*J4243,0),"")</f>
        <v/>
      </c>
      <c r="K4244" s="373"/>
      <c r="L4244" s="373"/>
      <c r="M4244" s="375"/>
      <c r="N4244" s="376"/>
      <c r="P4244" s="4"/>
      <c r="Q4244" s="4"/>
    </row>
    <row r="4245" spans="1:22" ht="19.5" customHeight="1" thickBot="1">
      <c r="A4245" s="314"/>
      <c r="B4245" s="344"/>
      <c r="C4245" s="381"/>
      <c r="D4245" s="383"/>
      <c r="E4245" s="337"/>
      <c r="F4245" s="339"/>
      <c r="G4245" s="328"/>
      <c r="H4245" s="330"/>
      <c r="I4245" s="332"/>
      <c r="J4245" s="330"/>
      <c r="K4245" s="374"/>
      <c r="L4245" s="374"/>
      <c r="M4245" s="377"/>
      <c r="N4245" s="378"/>
      <c r="P4245" s="33"/>
      <c r="Q4245" s="34"/>
      <c r="R4245" s="34"/>
    </row>
    <row r="4246" spans="1:22" ht="24" customHeight="1" thickBot="1">
      <c r="A4246" s="10" t="s">
        <v>108</v>
      </c>
      <c r="B4246" s="11" t="s">
        <v>84</v>
      </c>
      <c r="C4246" s="12" t="s">
        <v>7</v>
      </c>
      <c r="D4246" s="12" t="s">
        <v>8</v>
      </c>
      <c r="E4246" s="12" t="s">
        <v>9</v>
      </c>
      <c r="F4246" s="13" t="s">
        <v>10</v>
      </c>
      <c r="G4246" s="334" t="s">
        <v>44</v>
      </c>
      <c r="H4246" s="335"/>
      <c r="I4246" s="334" t="s">
        <v>45</v>
      </c>
      <c r="J4246" s="335"/>
      <c r="K4246" s="318" t="s">
        <v>46</v>
      </c>
      <c r="L4246" s="403"/>
      <c r="M4246" s="403"/>
      <c r="N4246" s="319"/>
      <c r="O4246" s="404" t="s">
        <v>47</v>
      </c>
      <c r="P4246" s="404"/>
      <c r="Q4246" s="404"/>
      <c r="R4246" s="346"/>
      <c r="T4246" s="14"/>
      <c r="U4246" s="14"/>
      <c r="V4246" s="14"/>
    </row>
    <row r="4247" spans="1:22" ht="31.5" customHeight="1" thickBot="1">
      <c r="A4247" s="313">
        <v>264</v>
      </c>
      <c r="B4247" s="15" t="s">
        <v>48</v>
      </c>
      <c r="C4247" s="11" t="s">
        <v>49</v>
      </c>
      <c r="D4247" s="313" t="s">
        <v>50</v>
      </c>
      <c r="E4247" s="313" t="s">
        <v>51</v>
      </c>
      <c r="F4247" s="315" t="s">
        <v>52</v>
      </c>
      <c r="G4247" s="16" t="s">
        <v>53</v>
      </c>
      <c r="H4247" s="17" t="s">
        <v>54</v>
      </c>
      <c r="I4247" s="18" t="s">
        <v>53</v>
      </c>
      <c r="J4247" s="17" t="s">
        <v>54</v>
      </c>
      <c r="K4247" s="317" t="s">
        <v>55</v>
      </c>
      <c r="L4247" s="318"/>
      <c r="M4247" s="320" t="s">
        <v>56</v>
      </c>
      <c r="N4247" s="317"/>
      <c r="O4247" s="321" t="s">
        <v>57</v>
      </c>
      <c r="P4247" s="321"/>
      <c r="Q4247" s="323" t="s">
        <v>58</v>
      </c>
      <c r="R4247" s="324"/>
      <c r="T4247" s="19"/>
      <c r="U4247" s="43"/>
      <c r="V4247" s="20"/>
    </row>
    <row r="4248" spans="1:22" ht="24" customHeight="1" thickBot="1">
      <c r="A4248" s="313"/>
      <c r="B4248" s="397" t="str">
        <f>IF('様式第６号(2)'!B579="","",'様式第６号(2)'!B579)</f>
        <v/>
      </c>
      <c r="C4248" s="21" t="s">
        <v>59</v>
      </c>
      <c r="D4248" s="313"/>
      <c r="E4248" s="313"/>
      <c r="F4248" s="315"/>
      <c r="G4248" s="348" t="s">
        <v>60</v>
      </c>
      <c r="H4248" s="399" t="s">
        <v>61</v>
      </c>
      <c r="I4248" s="400" t="s">
        <v>62</v>
      </c>
      <c r="J4248" s="384" t="s">
        <v>63</v>
      </c>
      <c r="K4248" s="319"/>
      <c r="L4248" s="318"/>
      <c r="M4248" s="320"/>
      <c r="N4248" s="317"/>
      <c r="O4248" s="322"/>
      <c r="P4248" s="322"/>
      <c r="Q4248" s="325"/>
      <c r="R4248" s="326"/>
    </row>
    <row r="4249" spans="1:22" ht="17.25" customHeight="1">
      <c r="A4249" s="313"/>
      <c r="B4249" s="398"/>
      <c r="C4249" s="340"/>
      <c r="D4249" s="313"/>
      <c r="E4249" s="313"/>
      <c r="F4249" s="315"/>
      <c r="G4249" s="349"/>
      <c r="H4249" s="385"/>
      <c r="I4249" s="401"/>
      <c r="J4249" s="385"/>
      <c r="K4249" s="388" t="str">
        <f>IFERROR((IF((I4260+J4260)&gt;12000*E4260,ROUNDUP(12000*E4260*I4260/(I4260+J4260),0),"")),"")</f>
        <v/>
      </c>
      <c r="L4249" s="388"/>
      <c r="M4249" s="391" t="str">
        <f>IFERROR((IF((I4260+J4260)&gt;12000*E4260,ROUNDUP(12000*E4260*J4260/(I4260+J4260),0),"")),"")</f>
        <v/>
      </c>
      <c r="N4249" s="392"/>
      <c r="O4249" s="351" t="str">
        <f>IF(AND(I4260="",K4249=""),"",MIN(I4260,K4249)+K4256)</f>
        <v/>
      </c>
      <c r="P4249" s="352"/>
      <c r="Q4249" s="355" t="str">
        <f>IF(AND(J4260="",M4249=""),"",MIN(J4260,M4249)+M4256)</f>
        <v/>
      </c>
      <c r="R4249" s="356"/>
    </row>
    <row r="4250" spans="1:22" ht="15.75" customHeight="1">
      <c r="A4250" s="313"/>
      <c r="B4250" s="398"/>
      <c r="C4250" s="341"/>
      <c r="D4250" s="313"/>
      <c r="E4250" s="313"/>
      <c r="F4250" s="315"/>
      <c r="G4250" s="349"/>
      <c r="H4250" s="385"/>
      <c r="I4250" s="401"/>
      <c r="J4250" s="385"/>
      <c r="K4250" s="389"/>
      <c r="L4250" s="389"/>
      <c r="M4250" s="393"/>
      <c r="N4250" s="394"/>
      <c r="O4250" s="353"/>
      <c r="P4250" s="353"/>
      <c r="Q4250" s="357"/>
      <c r="R4250" s="358"/>
    </row>
    <row r="4251" spans="1:22" ht="19.5" customHeight="1" thickBot="1">
      <c r="A4251" s="313"/>
      <c r="B4251" s="398"/>
      <c r="C4251" s="341"/>
      <c r="D4251" s="314"/>
      <c r="E4251" s="314"/>
      <c r="F4251" s="316"/>
      <c r="G4251" s="350"/>
      <c r="H4251" s="386"/>
      <c r="I4251" s="402"/>
      <c r="J4251" s="386"/>
      <c r="K4251" s="389"/>
      <c r="L4251" s="389"/>
      <c r="M4251" s="393"/>
      <c r="N4251" s="394"/>
      <c r="O4251" s="353"/>
      <c r="P4251" s="353"/>
      <c r="Q4251" s="357"/>
      <c r="R4251" s="358"/>
    </row>
    <row r="4252" spans="1:22" ht="45" customHeight="1">
      <c r="A4252" s="313"/>
      <c r="B4252" s="398"/>
      <c r="C4252" s="25" t="s">
        <v>66</v>
      </c>
      <c r="D4252" s="361" t="str">
        <f>IF('様式第６号(2)'!T579="","",'様式第６号(2)'!T579)</f>
        <v/>
      </c>
      <c r="E4252" s="361" t="str">
        <f>IF('様式第６号(3)'!W572="","",'様式第６号(3)'!W572)</f>
        <v/>
      </c>
      <c r="F4252" s="363" t="str">
        <f>IF(OR(D4252="",E4252=""),"",D4252+E4252)</f>
        <v/>
      </c>
      <c r="G4252" s="365" t="str">
        <f>IF(F4252&lt;=F4260,D4252,"")</f>
        <v/>
      </c>
      <c r="H4252" s="367" t="str">
        <f>IF(F4252&lt;=F4260,E4252,"")</f>
        <v/>
      </c>
      <c r="I4252" s="369" t="str">
        <f>IF('様式第６号(2)'!V579="","",'様式第６号(2)'!V579)</f>
        <v/>
      </c>
      <c r="J4252" s="371" t="str">
        <f>IF('様式第６号(3)'!P572="","",'様式第６号(3)'!P572)</f>
        <v/>
      </c>
      <c r="K4252" s="389"/>
      <c r="L4252" s="389"/>
      <c r="M4252" s="393"/>
      <c r="N4252" s="394"/>
      <c r="O4252" s="353"/>
      <c r="P4252" s="353"/>
      <c r="Q4252" s="357"/>
      <c r="R4252" s="358"/>
    </row>
    <row r="4253" spans="1:22" ht="19.5" customHeight="1" thickBot="1">
      <c r="A4253" s="313"/>
      <c r="B4253" s="398"/>
      <c r="C4253" s="340"/>
      <c r="D4253" s="362"/>
      <c r="E4253" s="362"/>
      <c r="F4253" s="364"/>
      <c r="G4253" s="366"/>
      <c r="H4253" s="368"/>
      <c r="I4253" s="370"/>
      <c r="J4253" s="372"/>
      <c r="K4253" s="390"/>
      <c r="L4253" s="390"/>
      <c r="M4253" s="395"/>
      <c r="N4253" s="396"/>
      <c r="O4253" s="354"/>
      <c r="P4253" s="354"/>
      <c r="Q4253" s="359"/>
      <c r="R4253" s="360"/>
    </row>
    <row r="4254" spans="1:22" ht="28.5" customHeight="1" thickBot="1">
      <c r="A4254" s="313"/>
      <c r="B4254" s="398"/>
      <c r="C4254" s="341"/>
      <c r="D4254" s="12" t="s">
        <v>11</v>
      </c>
      <c r="E4254" s="12" t="s">
        <v>12</v>
      </c>
      <c r="F4254" s="26" t="s">
        <v>13</v>
      </c>
      <c r="G4254" s="334" t="s">
        <v>67</v>
      </c>
      <c r="H4254" s="335"/>
      <c r="I4254" s="42" t="s">
        <v>68</v>
      </c>
      <c r="J4254" s="27" t="s">
        <v>69</v>
      </c>
      <c r="K4254" s="342" t="s">
        <v>70</v>
      </c>
      <c r="L4254" s="342"/>
      <c r="M4254" s="342"/>
      <c r="N4254" s="335"/>
    </row>
    <row r="4255" spans="1:22" ht="41.25" customHeight="1" thickBot="1">
      <c r="A4255" s="313"/>
      <c r="B4255" s="343" t="str">
        <f>IF('様式第６号(2)'!D579="","",'様式第６号(2)'!D579)</f>
        <v/>
      </c>
      <c r="C4255" s="341"/>
      <c r="D4255" s="313" t="s">
        <v>71</v>
      </c>
      <c r="E4255" s="313" t="s">
        <v>72</v>
      </c>
      <c r="F4255" s="315" t="s">
        <v>73</v>
      </c>
      <c r="G4255" s="42" t="s">
        <v>74</v>
      </c>
      <c r="H4255" s="27" t="s">
        <v>75</v>
      </c>
      <c r="I4255" s="42" t="s">
        <v>74</v>
      </c>
      <c r="J4255" s="27" t="s">
        <v>75</v>
      </c>
      <c r="K4255" s="345" t="s">
        <v>57</v>
      </c>
      <c r="L4255" s="346"/>
      <c r="M4255" s="347" t="s">
        <v>76</v>
      </c>
      <c r="N4255" s="346"/>
      <c r="O4255" s="28"/>
      <c r="P4255" s="4"/>
      <c r="Q4255" s="4"/>
    </row>
    <row r="4256" spans="1:22" ht="18.75" customHeight="1">
      <c r="A4256" s="313"/>
      <c r="B4256" s="343"/>
      <c r="C4256" s="29" t="s">
        <v>78</v>
      </c>
      <c r="D4256" s="313"/>
      <c r="E4256" s="313"/>
      <c r="F4256" s="315"/>
      <c r="G4256" s="348" t="s">
        <v>79</v>
      </c>
      <c r="H4256" s="384" t="s">
        <v>80</v>
      </c>
      <c r="I4256" s="387" t="str">
        <f>IF(E4260="","",MIN(G4252,G4260)+SUM(I4252))</f>
        <v/>
      </c>
      <c r="J4256" s="333" t="str">
        <f>IF(E4260="","",MIN(H4252,H4260)+SUM(J4252))</f>
        <v/>
      </c>
      <c r="K4256" s="373" t="str">
        <f>IF('様式第６号(2)'!AB579="","",'様式第６号(2)'!AB579)</f>
        <v/>
      </c>
      <c r="L4256" s="373"/>
      <c r="M4256" s="375" t="str">
        <f>IF('様式第６号(3)'!V572="","",'様式第６号(3)'!V572)</f>
        <v/>
      </c>
      <c r="N4256" s="376"/>
      <c r="P4256" s="4"/>
      <c r="Q4256" s="4"/>
    </row>
    <row r="4257" spans="1:22" ht="19.5" customHeight="1" thickBot="1">
      <c r="A4257" s="313"/>
      <c r="B4257" s="343"/>
      <c r="C4257" s="379" t="str">
        <f>IFERROR(C4253/C4249,"")</f>
        <v/>
      </c>
      <c r="D4257" s="313"/>
      <c r="E4257" s="313"/>
      <c r="F4257" s="315"/>
      <c r="G4257" s="349"/>
      <c r="H4257" s="385"/>
      <c r="I4257" s="328"/>
      <c r="J4257" s="330"/>
      <c r="K4257" s="373"/>
      <c r="L4257" s="373"/>
      <c r="M4257" s="375"/>
      <c r="N4257" s="376"/>
      <c r="P4257" s="4"/>
      <c r="Q4257" s="4"/>
    </row>
    <row r="4258" spans="1:22" ht="15.75" customHeight="1">
      <c r="A4258" s="313"/>
      <c r="B4258" s="343"/>
      <c r="C4258" s="380"/>
      <c r="D4258" s="313"/>
      <c r="E4258" s="313"/>
      <c r="F4258" s="315"/>
      <c r="G4258" s="349"/>
      <c r="H4258" s="385"/>
      <c r="I4258" s="30" t="s">
        <v>35</v>
      </c>
      <c r="J4258" s="31" t="s">
        <v>35</v>
      </c>
      <c r="K4258" s="373"/>
      <c r="L4258" s="373"/>
      <c r="M4258" s="375"/>
      <c r="N4258" s="376"/>
      <c r="P4258" s="4"/>
      <c r="Q4258" s="4"/>
    </row>
    <row r="4259" spans="1:22" ht="18.75" customHeight="1" thickBot="1">
      <c r="A4259" s="313"/>
      <c r="B4259" s="343"/>
      <c r="C4259" s="32" t="s">
        <v>82</v>
      </c>
      <c r="D4259" s="314"/>
      <c r="E4259" s="314"/>
      <c r="F4259" s="316"/>
      <c r="G4259" s="350"/>
      <c r="H4259" s="386"/>
      <c r="I4259" s="54">
        <f>'様式第６号(2)'!$I$18</f>
        <v>0</v>
      </c>
      <c r="J4259" s="55">
        <f>'様式第６号(3)'!$I$18</f>
        <v>0</v>
      </c>
      <c r="K4259" s="373"/>
      <c r="L4259" s="373"/>
      <c r="M4259" s="375"/>
      <c r="N4259" s="376"/>
      <c r="P4259" s="4"/>
      <c r="Q4259" s="4"/>
    </row>
    <row r="4260" spans="1:22" ht="45" customHeight="1">
      <c r="A4260" s="313"/>
      <c r="B4260" s="343"/>
      <c r="C4260" s="379" t="str">
        <f>IF(OR(C4249="",C4253=""),"",IF(AND(C4257&gt;=0.85,C4257&lt;=1.15),"○","×"))</f>
        <v/>
      </c>
      <c r="D4260" s="382" t="str">
        <f>IF(C4249="","",C4249)</f>
        <v/>
      </c>
      <c r="E4260" s="336"/>
      <c r="F4260" s="338" t="str">
        <f>IFERROR(D4260*E4260,"")</f>
        <v/>
      </c>
      <c r="G4260" s="327" t="str">
        <f>IF(F4260&lt;F4252,ROUNDUP(F4260*D4252/ F4252,0),"")</f>
        <v/>
      </c>
      <c r="H4260" s="329" t="str">
        <f>IF(F4260&lt;F4252,ROUNDUP(F4260*E4252/ F4252,0),"")</f>
        <v/>
      </c>
      <c r="I4260" s="331" t="str">
        <f>IFERROR(ROUNDUP(I4256*I4259,0),"")</f>
        <v/>
      </c>
      <c r="J4260" s="333" t="str">
        <f>IFERROR(ROUNDUP(J4256*J4259,0),"")</f>
        <v/>
      </c>
      <c r="K4260" s="373"/>
      <c r="L4260" s="373"/>
      <c r="M4260" s="375"/>
      <c r="N4260" s="376"/>
      <c r="P4260" s="4"/>
      <c r="Q4260" s="4"/>
    </row>
    <row r="4261" spans="1:22" ht="19.5" customHeight="1" thickBot="1">
      <c r="A4261" s="314"/>
      <c r="B4261" s="344"/>
      <c r="C4261" s="381"/>
      <c r="D4261" s="383"/>
      <c r="E4261" s="337"/>
      <c r="F4261" s="339"/>
      <c r="G4261" s="328"/>
      <c r="H4261" s="330"/>
      <c r="I4261" s="332"/>
      <c r="J4261" s="330"/>
      <c r="K4261" s="374"/>
      <c r="L4261" s="374"/>
      <c r="M4261" s="377"/>
      <c r="N4261" s="378"/>
      <c r="P4261" s="33"/>
      <c r="Q4261" s="34"/>
      <c r="R4261" s="34"/>
    </row>
    <row r="4262" spans="1:22" ht="24" customHeight="1" thickBot="1">
      <c r="A4262" s="10" t="s">
        <v>108</v>
      </c>
      <c r="B4262" s="11" t="s">
        <v>84</v>
      </c>
      <c r="C4262" s="12" t="s">
        <v>7</v>
      </c>
      <c r="D4262" s="12" t="s">
        <v>8</v>
      </c>
      <c r="E4262" s="12" t="s">
        <v>9</v>
      </c>
      <c r="F4262" s="13" t="s">
        <v>10</v>
      </c>
      <c r="G4262" s="334" t="s">
        <v>44</v>
      </c>
      <c r="H4262" s="335"/>
      <c r="I4262" s="334" t="s">
        <v>45</v>
      </c>
      <c r="J4262" s="335"/>
      <c r="K4262" s="318" t="s">
        <v>46</v>
      </c>
      <c r="L4262" s="403"/>
      <c r="M4262" s="403"/>
      <c r="N4262" s="319"/>
      <c r="O4262" s="404" t="s">
        <v>47</v>
      </c>
      <c r="P4262" s="404"/>
      <c r="Q4262" s="404"/>
      <c r="R4262" s="346"/>
      <c r="T4262" s="14"/>
      <c r="U4262" s="14"/>
      <c r="V4262" s="14"/>
    </row>
    <row r="4263" spans="1:22" ht="31.5" customHeight="1" thickBot="1">
      <c r="A4263" s="313">
        <v>265</v>
      </c>
      <c r="B4263" s="15" t="s">
        <v>48</v>
      </c>
      <c r="C4263" s="11" t="s">
        <v>49</v>
      </c>
      <c r="D4263" s="313" t="s">
        <v>50</v>
      </c>
      <c r="E4263" s="313" t="s">
        <v>51</v>
      </c>
      <c r="F4263" s="315" t="s">
        <v>52</v>
      </c>
      <c r="G4263" s="16" t="s">
        <v>53</v>
      </c>
      <c r="H4263" s="17" t="s">
        <v>54</v>
      </c>
      <c r="I4263" s="18" t="s">
        <v>53</v>
      </c>
      <c r="J4263" s="17" t="s">
        <v>54</v>
      </c>
      <c r="K4263" s="317" t="s">
        <v>55</v>
      </c>
      <c r="L4263" s="318"/>
      <c r="M4263" s="320" t="s">
        <v>56</v>
      </c>
      <c r="N4263" s="317"/>
      <c r="O4263" s="321" t="s">
        <v>57</v>
      </c>
      <c r="P4263" s="321"/>
      <c r="Q4263" s="323" t="s">
        <v>58</v>
      </c>
      <c r="R4263" s="324"/>
      <c r="T4263" s="19"/>
      <c r="U4263" s="43"/>
      <c r="V4263" s="20"/>
    </row>
    <row r="4264" spans="1:22" ht="24" customHeight="1" thickBot="1">
      <c r="A4264" s="313"/>
      <c r="B4264" s="397" t="str">
        <f>IF('様式第６号(2)'!B581="","",'様式第６号(2)'!B581)</f>
        <v/>
      </c>
      <c r="C4264" s="21" t="s">
        <v>59</v>
      </c>
      <c r="D4264" s="313"/>
      <c r="E4264" s="313"/>
      <c r="F4264" s="315"/>
      <c r="G4264" s="348" t="s">
        <v>60</v>
      </c>
      <c r="H4264" s="399" t="s">
        <v>61</v>
      </c>
      <c r="I4264" s="400" t="s">
        <v>62</v>
      </c>
      <c r="J4264" s="384" t="s">
        <v>63</v>
      </c>
      <c r="K4264" s="319"/>
      <c r="L4264" s="318"/>
      <c r="M4264" s="320"/>
      <c r="N4264" s="317"/>
      <c r="O4264" s="322"/>
      <c r="P4264" s="322"/>
      <c r="Q4264" s="325"/>
      <c r="R4264" s="326"/>
    </row>
    <row r="4265" spans="1:22" ht="17.25" customHeight="1">
      <c r="A4265" s="313"/>
      <c r="B4265" s="398"/>
      <c r="C4265" s="340"/>
      <c r="D4265" s="313"/>
      <c r="E4265" s="313"/>
      <c r="F4265" s="315"/>
      <c r="G4265" s="349"/>
      <c r="H4265" s="385"/>
      <c r="I4265" s="401"/>
      <c r="J4265" s="385"/>
      <c r="K4265" s="388" t="str">
        <f>IFERROR((IF((I4276+J4276)&gt;12000*E4276,ROUNDUP(12000*E4276*I4276/(I4276+J4276),0),"")),"")</f>
        <v/>
      </c>
      <c r="L4265" s="388"/>
      <c r="M4265" s="391" t="str">
        <f>IFERROR((IF((I4276+J4276)&gt;12000*E4276,ROUNDUP(12000*E4276*J4276/(I4276+J4276),0),"")),"")</f>
        <v/>
      </c>
      <c r="N4265" s="392"/>
      <c r="O4265" s="351" t="str">
        <f>IF(AND(I4276="",K4265=""),"",MIN(I4276,K4265)+K4272)</f>
        <v/>
      </c>
      <c r="P4265" s="352"/>
      <c r="Q4265" s="355" t="str">
        <f>IF(AND(J4276="",M4265=""),"",MIN(J4276,M4265)+M4272)</f>
        <v/>
      </c>
      <c r="R4265" s="356"/>
    </row>
    <row r="4266" spans="1:22" ht="15.75" customHeight="1">
      <c r="A4266" s="313"/>
      <c r="B4266" s="398"/>
      <c r="C4266" s="341"/>
      <c r="D4266" s="313"/>
      <c r="E4266" s="313"/>
      <c r="F4266" s="315"/>
      <c r="G4266" s="349"/>
      <c r="H4266" s="385"/>
      <c r="I4266" s="401"/>
      <c r="J4266" s="385"/>
      <c r="K4266" s="389"/>
      <c r="L4266" s="389"/>
      <c r="M4266" s="393"/>
      <c r="N4266" s="394"/>
      <c r="O4266" s="353"/>
      <c r="P4266" s="353"/>
      <c r="Q4266" s="357"/>
      <c r="R4266" s="358"/>
    </row>
    <row r="4267" spans="1:22" ht="19.5" customHeight="1" thickBot="1">
      <c r="A4267" s="313"/>
      <c r="B4267" s="398"/>
      <c r="C4267" s="341"/>
      <c r="D4267" s="314"/>
      <c r="E4267" s="314"/>
      <c r="F4267" s="316"/>
      <c r="G4267" s="350"/>
      <c r="H4267" s="386"/>
      <c r="I4267" s="402"/>
      <c r="J4267" s="386"/>
      <c r="K4267" s="389"/>
      <c r="L4267" s="389"/>
      <c r="M4267" s="393"/>
      <c r="N4267" s="394"/>
      <c r="O4267" s="353"/>
      <c r="P4267" s="353"/>
      <c r="Q4267" s="357"/>
      <c r="R4267" s="358"/>
    </row>
    <row r="4268" spans="1:22" ht="45" customHeight="1">
      <c r="A4268" s="313"/>
      <c r="B4268" s="398"/>
      <c r="C4268" s="25" t="s">
        <v>66</v>
      </c>
      <c r="D4268" s="361" t="str">
        <f>IF('様式第６号(2)'!T581="","",'様式第６号(2)'!T581)</f>
        <v/>
      </c>
      <c r="E4268" s="361" t="str">
        <f>IF('様式第６号(3)'!W574="","",'様式第６号(3)'!W574)</f>
        <v/>
      </c>
      <c r="F4268" s="363" t="str">
        <f>IF(OR(D4268="",E4268=""),"",D4268+E4268)</f>
        <v/>
      </c>
      <c r="G4268" s="365" t="str">
        <f>IF(F4268&lt;=F4276,D4268,"")</f>
        <v/>
      </c>
      <c r="H4268" s="367" t="str">
        <f>IF(F4268&lt;=F4276,E4268,"")</f>
        <v/>
      </c>
      <c r="I4268" s="369" t="str">
        <f>IF('様式第６号(2)'!V581="","",'様式第６号(2)'!V581)</f>
        <v/>
      </c>
      <c r="J4268" s="371" t="str">
        <f>IF('様式第６号(3)'!P574="","",'様式第６号(3)'!P574)</f>
        <v/>
      </c>
      <c r="K4268" s="389"/>
      <c r="L4268" s="389"/>
      <c r="M4268" s="393"/>
      <c r="N4268" s="394"/>
      <c r="O4268" s="353"/>
      <c r="P4268" s="353"/>
      <c r="Q4268" s="357"/>
      <c r="R4268" s="358"/>
    </row>
    <row r="4269" spans="1:22" ht="19.5" customHeight="1" thickBot="1">
      <c r="A4269" s="313"/>
      <c r="B4269" s="398"/>
      <c r="C4269" s="340"/>
      <c r="D4269" s="362"/>
      <c r="E4269" s="362"/>
      <c r="F4269" s="364"/>
      <c r="G4269" s="366"/>
      <c r="H4269" s="368"/>
      <c r="I4269" s="370"/>
      <c r="J4269" s="372"/>
      <c r="K4269" s="390"/>
      <c r="L4269" s="390"/>
      <c r="M4269" s="395"/>
      <c r="N4269" s="396"/>
      <c r="O4269" s="354"/>
      <c r="P4269" s="354"/>
      <c r="Q4269" s="359"/>
      <c r="R4269" s="360"/>
    </row>
    <row r="4270" spans="1:22" ht="28.5" customHeight="1" thickBot="1">
      <c r="A4270" s="313"/>
      <c r="B4270" s="398"/>
      <c r="C4270" s="341"/>
      <c r="D4270" s="12" t="s">
        <v>11</v>
      </c>
      <c r="E4270" s="12" t="s">
        <v>12</v>
      </c>
      <c r="F4270" s="26" t="s">
        <v>13</v>
      </c>
      <c r="G4270" s="334" t="s">
        <v>67</v>
      </c>
      <c r="H4270" s="335"/>
      <c r="I4270" s="42" t="s">
        <v>68</v>
      </c>
      <c r="J4270" s="27" t="s">
        <v>69</v>
      </c>
      <c r="K4270" s="342" t="s">
        <v>70</v>
      </c>
      <c r="L4270" s="342"/>
      <c r="M4270" s="342"/>
      <c r="N4270" s="335"/>
    </row>
    <row r="4271" spans="1:22" ht="41.25" customHeight="1" thickBot="1">
      <c r="A4271" s="313"/>
      <c r="B4271" s="343" t="str">
        <f>IF('様式第６号(2)'!D581="","",'様式第６号(2)'!D581)</f>
        <v/>
      </c>
      <c r="C4271" s="341"/>
      <c r="D4271" s="313" t="s">
        <v>71</v>
      </c>
      <c r="E4271" s="313" t="s">
        <v>72</v>
      </c>
      <c r="F4271" s="315" t="s">
        <v>73</v>
      </c>
      <c r="G4271" s="42" t="s">
        <v>74</v>
      </c>
      <c r="H4271" s="27" t="s">
        <v>75</v>
      </c>
      <c r="I4271" s="42" t="s">
        <v>74</v>
      </c>
      <c r="J4271" s="27" t="s">
        <v>75</v>
      </c>
      <c r="K4271" s="345" t="s">
        <v>57</v>
      </c>
      <c r="L4271" s="346"/>
      <c r="M4271" s="347" t="s">
        <v>76</v>
      </c>
      <c r="N4271" s="346"/>
      <c r="O4271" s="28"/>
      <c r="P4271" s="4"/>
      <c r="Q4271" s="4"/>
      <c r="T4271" s="3"/>
      <c r="U4271" s="3"/>
      <c r="V4271" s="3"/>
    </row>
    <row r="4272" spans="1:22" ht="18.75" customHeight="1">
      <c r="A4272" s="313"/>
      <c r="B4272" s="343"/>
      <c r="C4272" s="29" t="s">
        <v>78</v>
      </c>
      <c r="D4272" s="313"/>
      <c r="E4272" s="313"/>
      <c r="F4272" s="315"/>
      <c r="G4272" s="348" t="s">
        <v>79</v>
      </c>
      <c r="H4272" s="384" t="s">
        <v>80</v>
      </c>
      <c r="I4272" s="387" t="str">
        <f>IF(E4276="","",MIN(G4268,G4276)+SUM(I4268))</f>
        <v/>
      </c>
      <c r="J4272" s="333" t="str">
        <f>IF(E4276="","",MIN(H4268,H4276)+SUM(J4268))</f>
        <v/>
      </c>
      <c r="K4272" s="373" t="str">
        <f>IF('様式第６号(2)'!AB581="","",'様式第６号(2)'!AB581)</f>
        <v/>
      </c>
      <c r="L4272" s="373"/>
      <c r="M4272" s="375" t="str">
        <f>IF('様式第６号(3)'!V574="","",'様式第６号(3)'!V574)</f>
        <v/>
      </c>
      <c r="N4272" s="376"/>
      <c r="P4272" s="4"/>
      <c r="Q4272" s="4"/>
      <c r="T4272" s="3"/>
      <c r="U4272" s="3"/>
      <c r="V4272" s="3"/>
    </row>
    <row r="4273" spans="1:22" ht="19.5" customHeight="1" thickBot="1">
      <c r="A4273" s="313"/>
      <c r="B4273" s="343"/>
      <c r="C4273" s="379" t="str">
        <f>IFERROR(C4269/C4265,"")</f>
        <v/>
      </c>
      <c r="D4273" s="313"/>
      <c r="E4273" s="313"/>
      <c r="F4273" s="315"/>
      <c r="G4273" s="349"/>
      <c r="H4273" s="385"/>
      <c r="I4273" s="328"/>
      <c r="J4273" s="330"/>
      <c r="K4273" s="373"/>
      <c r="L4273" s="373"/>
      <c r="M4273" s="375"/>
      <c r="N4273" s="376"/>
      <c r="P4273" s="4"/>
      <c r="Q4273" s="4"/>
      <c r="T4273" s="3"/>
      <c r="U4273" s="3"/>
      <c r="V4273" s="3"/>
    </row>
    <row r="4274" spans="1:22" ht="15.75" customHeight="1">
      <c r="A4274" s="313"/>
      <c r="B4274" s="343"/>
      <c r="C4274" s="380"/>
      <c r="D4274" s="313"/>
      <c r="E4274" s="313"/>
      <c r="F4274" s="315"/>
      <c r="G4274" s="349"/>
      <c r="H4274" s="385"/>
      <c r="I4274" s="30" t="s">
        <v>35</v>
      </c>
      <c r="J4274" s="31" t="s">
        <v>35</v>
      </c>
      <c r="K4274" s="373"/>
      <c r="L4274" s="373"/>
      <c r="M4274" s="375"/>
      <c r="N4274" s="376"/>
      <c r="P4274" s="4"/>
      <c r="Q4274" s="4"/>
      <c r="T4274" s="3"/>
      <c r="U4274" s="3"/>
      <c r="V4274" s="3"/>
    </row>
    <row r="4275" spans="1:22" ht="18.75" customHeight="1" thickBot="1">
      <c r="A4275" s="313"/>
      <c r="B4275" s="343"/>
      <c r="C4275" s="32" t="s">
        <v>82</v>
      </c>
      <c r="D4275" s="314"/>
      <c r="E4275" s="314"/>
      <c r="F4275" s="316"/>
      <c r="G4275" s="350"/>
      <c r="H4275" s="386"/>
      <c r="I4275" s="54">
        <f>'様式第６号(2)'!$I$18</f>
        <v>0</v>
      </c>
      <c r="J4275" s="55">
        <f>'様式第６号(3)'!$I$18</f>
        <v>0</v>
      </c>
      <c r="K4275" s="373"/>
      <c r="L4275" s="373"/>
      <c r="M4275" s="375"/>
      <c r="N4275" s="376"/>
      <c r="P4275" s="4"/>
      <c r="Q4275" s="4"/>
      <c r="T4275" s="3"/>
      <c r="U4275" s="3"/>
      <c r="V4275" s="3"/>
    </row>
    <row r="4276" spans="1:22" ht="45" customHeight="1">
      <c r="A4276" s="313"/>
      <c r="B4276" s="343"/>
      <c r="C4276" s="379" t="str">
        <f>IF(OR(C4265="",C4269=""),"",IF(AND(C4273&gt;=0.85,C4273&lt;=1.15),"○","×"))</f>
        <v/>
      </c>
      <c r="D4276" s="382" t="str">
        <f>IF(C4265="","",C4265)</f>
        <v/>
      </c>
      <c r="E4276" s="336"/>
      <c r="F4276" s="338" t="str">
        <f>IFERROR(D4276*E4276,"")</f>
        <v/>
      </c>
      <c r="G4276" s="327" t="str">
        <f>IF(F4276&lt;F4268,ROUNDUP(F4276*D4268/ F4268,0),"")</f>
        <v/>
      </c>
      <c r="H4276" s="329" t="str">
        <f>IF(F4276&lt;F4268,ROUNDUP(F4276*E4268/ F4268,0),"")</f>
        <v/>
      </c>
      <c r="I4276" s="331" t="str">
        <f>IFERROR(ROUNDUP(I4272*I4275,0),"")</f>
        <v/>
      </c>
      <c r="J4276" s="333" t="str">
        <f>IFERROR(ROUNDUP(J4272*J4275,0),"")</f>
        <v/>
      </c>
      <c r="K4276" s="373"/>
      <c r="L4276" s="373"/>
      <c r="M4276" s="375"/>
      <c r="N4276" s="376"/>
      <c r="P4276" s="4"/>
      <c r="Q4276" s="4"/>
      <c r="T4276" s="3"/>
      <c r="U4276" s="3"/>
      <c r="V4276" s="3"/>
    </row>
    <row r="4277" spans="1:22" ht="19.5" customHeight="1" thickBot="1">
      <c r="A4277" s="314"/>
      <c r="B4277" s="344"/>
      <c r="C4277" s="381"/>
      <c r="D4277" s="383"/>
      <c r="E4277" s="337"/>
      <c r="F4277" s="339"/>
      <c r="G4277" s="328"/>
      <c r="H4277" s="330"/>
      <c r="I4277" s="332"/>
      <c r="J4277" s="330"/>
      <c r="K4277" s="374"/>
      <c r="L4277" s="374"/>
      <c r="M4277" s="377"/>
      <c r="N4277" s="378"/>
      <c r="P4277" s="33"/>
      <c r="Q4277" s="34"/>
      <c r="R4277" s="34"/>
    </row>
    <row r="4278" spans="1:22" ht="24" customHeight="1" thickBot="1">
      <c r="A4278" s="10" t="s">
        <v>108</v>
      </c>
      <c r="B4278" s="11" t="s">
        <v>84</v>
      </c>
      <c r="C4278" s="12" t="s">
        <v>7</v>
      </c>
      <c r="D4278" s="12" t="s">
        <v>8</v>
      </c>
      <c r="E4278" s="12" t="s">
        <v>9</v>
      </c>
      <c r="F4278" s="13" t="s">
        <v>10</v>
      </c>
      <c r="G4278" s="334" t="s">
        <v>44</v>
      </c>
      <c r="H4278" s="335"/>
      <c r="I4278" s="334" t="s">
        <v>45</v>
      </c>
      <c r="J4278" s="335"/>
      <c r="K4278" s="318" t="s">
        <v>46</v>
      </c>
      <c r="L4278" s="403"/>
      <c r="M4278" s="403"/>
      <c r="N4278" s="319"/>
      <c r="O4278" s="404" t="s">
        <v>47</v>
      </c>
      <c r="P4278" s="404"/>
      <c r="Q4278" s="404"/>
      <c r="R4278" s="346"/>
      <c r="T4278" s="14"/>
      <c r="U4278" s="14"/>
      <c r="V4278" s="14"/>
    </row>
    <row r="4279" spans="1:22" ht="31.5" customHeight="1" thickBot="1">
      <c r="A4279" s="313">
        <v>266</v>
      </c>
      <c r="B4279" s="15" t="s">
        <v>48</v>
      </c>
      <c r="C4279" s="11" t="s">
        <v>49</v>
      </c>
      <c r="D4279" s="313" t="s">
        <v>50</v>
      </c>
      <c r="E4279" s="313" t="s">
        <v>51</v>
      </c>
      <c r="F4279" s="315" t="s">
        <v>52</v>
      </c>
      <c r="G4279" s="16" t="s">
        <v>53</v>
      </c>
      <c r="H4279" s="17" t="s">
        <v>54</v>
      </c>
      <c r="I4279" s="18" t="s">
        <v>53</v>
      </c>
      <c r="J4279" s="17" t="s">
        <v>54</v>
      </c>
      <c r="K4279" s="317" t="s">
        <v>55</v>
      </c>
      <c r="L4279" s="318"/>
      <c r="M4279" s="320" t="s">
        <v>56</v>
      </c>
      <c r="N4279" s="317"/>
      <c r="O4279" s="321" t="s">
        <v>57</v>
      </c>
      <c r="P4279" s="321"/>
      <c r="Q4279" s="323" t="s">
        <v>58</v>
      </c>
      <c r="R4279" s="324"/>
      <c r="T4279" s="19"/>
      <c r="U4279" s="43"/>
      <c r="V4279" s="20"/>
    </row>
    <row r="4280" spans="1:22" ht="24" customHeight="1" thickBot="1">
      <c r="A4280" s="313"/>
      <c r="B4280" s="397" t="str">
        <f>IF('様式第６号(2)'!B583="","",'様式第６号(2)'!B583)</f>
        <v/>
      </c>
      <c r="C4280" s="21" t="s">
        <v>59</v>
      </c>
      <c r="D4280" s="313"/>
      <c r="E4280" s="313"/>
      <c r="F4280" s="315"/>
      <c r="G4280" s="348" t="s">
        <v>60</v>
      </c>
      <c r="H4280" s="399" t="s">
        <v>61</v>
      </c>
      <c r="I4280" s="400" t="s">
        <v>62</v>
      </c>
      <c r="J4280" s="384" t="s">
        <v>63</v>
      </c>
      <c r="K4280" s="319"/>
      <c r="L4280" s="318"/>
      <c r="M4280" s="320"/>
      <c r="N4280" s="317"/>
      <c r="O4280" s="322"/>
      <c r="P4280" s="322"/>
      <c r="Q4280" s="325"/>
      <c r="R4280" s="326"/>
    </row>
    <row r="4281" spans="1:22" ht="17.25" customHeight="1">
      <c r="A4281" s="313"/>
      <c r="B4281" s="398"/>
      <c r="C4281" s="340"/>
      <c r="D4281" s="313"/>
      <c r="E4281" s="313"/>
      <c r="F4281" s="315"/>
      <c r="G4281" s="349"/>
      <c r="H4281" s="385"/>
      <c r="I4281" s="401"/>
      <c r="J4281" s="385"/>
      <c r="K4281" s="388" t="str">
        <f>IFERROR((IF((I4292+J4292)&gt;12000*E4292,ROUNDUP(12000*E4292*I4292/(I4292+J4292),0),"")),"")</f>
        <v/>
      </c>
      <c r="L4281" s="388"/>
      <c r="M4281" s="391" t="str">
        <f>IFERROR((IF((I4292+J4292)&gt;12000*E4292,ROUNDUP(12000*E4292*J4292/(I4292+J4292),0),"")),"")</f>
        <v/>
      </c>
      <c r="N4281" s="392"/>
      <c r="O4281" s="351" t="str">
        <f>IF(AND(I4292="",K4281=""),"",MIN(I4292,K4281)+K4288)</f>
        <v/>
      </c>
      <c r="P4281" s="352"/>
      <c r="Q4281" s="355" t="str">
        <f>IF(AND(J4292="",M4281=""),"",MIN(J4292,M4281)+M4288)</f>
        <v/>
      </c>
      <c r="R4281" s="356"/>
    </row>
    <row r="4282" spans="1:22" ht="15.75" customHeight="1">
      <c r="A4282" s="313"/>
      <c r="B4282" s="398"/>
      <c r="C4282" s="341"/>
      <c r="D4282" s="313"/>
      <c r="E4282" s="313"/>
      <c r="F4282" s="315"/>
      <c r="G4282" s="349"/>
      <c r="H4282" s="385"/>
      <c r="I4282" s="401"/>
      <c r="J4282" s="385"/>
      <c r="K4282" s="389"/>
      <c r="L4282" s="389"/>
      <c r="M4282" s="393"/>
      <c r="N4282" s="394"/>
      <c r="O4282" s="353"/>
      <c r="P4282" s="353"/>
      <c r="Q4282" s="357"/>
      <c r="R4282" s="358"/>
    </row>
    <row r="4283" spans="1:22" ht="19.5" customHeight="1" thickBot="1">
      <c r="A4283" s="313"/>
      <c r="B4283" s="398"/>
      <c r="C4283" s="341"/>
      <c r="D4283" s="314"/>
      <c r="E4283" s="314"/>
      <c r="F4283" s="316"/>
      <c r="G4283" s="350"/>
      <c r="H4283" s="386"/>
      <c r="I4283" s="402"/>
      <c r="J4283" s="386"/>
      <c r="K4283" s="389"/>
      <c r="L4283" s="389"/>
      <c r="M4283" s="393"/>
      <c r="N4283" s="394"/>
      <c r="O4283" s="353"/>
      <c r="P4283" s="353"/>
      <c r="Q4283" s="357"/>
      <c r="R4283" s="358"/>
    </row>
    <row r="4284" spans="1:22" ht="45" customHeight="1">
      <c r="A4284" s="313"/>
      <c r="B4284" s="398"/>
      <c r="C4284" s="25" t="s">
        <v>66</v>
      </c>
      <c r="D4284" s="361" t="str">
        <f>IF('様式第６号(2)'!T583="","",'様式第６号(2)'!T583)</f>
        <v/>
      </c>
      <c r="E4284" s="361" t="str">
        <f>IF('様式第６号(3)'!W576="","",'様式第６号(3)'!W576)</f>
        <v/>
      </c>
      <c r="F4284" s="363" t="str">
        <f>IF(OR(D4284="",E4284=""),"",D4284+E4284)</f>
        <v/>
      </c>
      <c r="G4284" s="365" t="str">
        <f>IF(F4284&lt;=F4292,D4284,"")</f>
        <v/>
      </c>
      <c r="H4284" s="367" t="str">
        <f>IF(F4284&lt;=F4292,E4284,"")</f>
        <v/>
      </c>
      <c r="I4284" s="369" t="str">
        <f>IF('様式第６号(2)'!V583="","",'様式第６号(2)'!V583)</f>
        <v/>
      </c>
      <c r="J4284" s="371" t="str">
        <f>IF('様式第６号(3)'!P576="","",'様式第６号(3)'!P576)</f>
        <v/>
      </c>
      <c r="K4284" s="389"/>
      <c r="L4284" s="389"/>
      <c r="M4284" s="393"/>
      <c r="N4284" s="394"/>
      <c r="O4284" s="353"/>
      <c r="P4284" s="353"/>
      <c r="Q4284" s="357"/>
      <c r="R4284" s="358"/>
    </row>
    <row r="4285" spans="1:22" ht="19.5" customHeight="1" thickBot="1">
      <c r="A4285" s="313"/>
      <c r="B4285" s="398"/>
      <c r="C4285" s="340"/>
      <c r="D4285" s="362"/>
      <c r="E4285" s="362"/>
      <c r="F4285" s="364"/>
      <c r="G4285" s="366"/>
      <c r="H4285" s="368"/>
      <c r="I4285" s="370"/>
      <c r="J4285" s="372"/>
      <c r="K4285" s="390"/>
      <c r="L4285" s="390"/>
      <c r="M4285" s="395"/>
      <c r="N4285" s="396"/>
      <c r="O4285" s="354"/>
      <c r="P4285" s="354"/>
      <c r="Q4285" s="359"/>
      <c r="R4285" s="360"/>
    </row>
    <row r="4286" spans="1:22" ht="28.5" customHeight="1" thickBot="1">
      <c r="A4286" s="313"/>
      <c r="B4286" s="398"/>
      <c r="C4286" s="341"/>
      <c r="D4286" s="12" t="s">
        <v>11</v>
      </c>
      <c r="E4286" s="12" t="s">
        <v>12</v>
      </c>
      <c r="F4286" s="26" t="s">
        <v>13</v>
      </c>
      <c r="G4286" s="334" t="s">
        <v>67</v>
      </c>
      <c r="H4286" s="335"/>
      <c r="I4286" s="42" t="s">
        <v>68</v>
      </c>
      <c r="J4286" s="27" t="s">
        <v>69</v>
      </c>
      <c r="K4286" s="342" t="s">
        <v>70</v>
      </c>
      <c r="L4286" s="342"/>
      <c r="M4286" s="342"/>
      <c r="N4286" s="335"/>
    </row>
    <row r="4287" spans="1:22" ht="41.25" customHeight="1" thickBot="1">
      <c r="A4287" s="313"/>
      <c r="B4287" s="343" t="str">
        <f>IF('様式第６号(2)'!D583="","",'様式第６号(2)'!D583)</f>
        <v/>
      </c>
      <c r="C4287" s="341"/>
      <c r="D4287" s="313" t="s">
        <v>71</v>
      </c>
      <c r="E4287" s="313" t="s">
        <v>72</v>
      </c>
      <c r="F4287" s="315" t="s">
        <v>73</v>
      </c>
      <c r="G4287" s="42" t="s">
        <v>74</v>
      </c>
      <c r="H4287" s="27" t="s">
        <v>75</v>
      </c>
      <c r="I4287" s="42" t="s">
        <v>74</v>
      </c>
      <c r="J4287" s="27" t="s">
        <v>75</v>
      </c>
      <c r="K4287" s="345" t="s">
        <v>57</v>
      </c>
      <c r="L4287" s="346"/>
      <c r="M4287" s="347" t="s">
        <v>76</v>
      </c>
      <c r="N4287" s="346"/>
      <c r="O4287" s="28"/>
      <c r="P4287" s="4"/>
      <c r="Q4287" s="4"/>
    </row>
    <row r="4288" spans="1:22" ht="18.75" customHeight="1">
      <c r="A4288" s="313"/>
      <c r="B4288" s="343"/>
      <c r="C4288" s="29" t="s">
        <v>78</v>
      </c>
      <c r="D4288" s="313"/>
      <c r="E4288" s="313"/>
      <c r="F4288" s="315"/>
      <c r="G4288" s="348" t="s">
        <v>79</v>
      </c>
      <c r="H4288" s="384" t="s">
        <v>80</v>
      </c>
      <c r="I4288" s="387" t="str">
        <f>IF(E4292="","",MIN(G4284,G4292)+SUM(I4284))</f>
        <v/>
      </c>
      <c r="J4288" s="333" t="str">
        <f>IF(E4292="","",MIN(H4284,H4292)+SUM(J4284))</f>
        <v/>
      </c>
      <c r="K4288" s="373" t="str">
        <f>IF('様式第６号(2)'!AB583="","",'様式第６号(2)'!AB583)</f>
        <v/>
      </c>
      <c r="L4288" s="373"/>
      <c r="M4288" s="375" t="str">
        <f>IF('様式第６号(3)'!V576="","",'様式第６号(3)'!V576)</f>
        <v/>
      </c>
      <c r="N4288" s="376"/>
      <c r="P4288" s="4"/>
      <c r="Q4288" s="4"/>
    </row>
    <row r="4289" spans="1:22" ht="19.5" customHeight="1" thickBot="1">
      <c r="A4289" s="313"/>
      <c r="B4289" s="343"/>
      <c r="C4289" s="379" t="str">
        <f>IFERROR(C4285/C4281,"")</f>
        <v/>
      </c>
      <c r="D4289" s="313"/>
      <c r="E4289" s="313"/>
      <c r="F4289" s="315"/>
      <c r="G4289" s="349"/>
      <c r="H4289" s="385"/>
      <c r="I4289" s="328"/>
      <c r="J4289" s="330"/>
      <c r="K4289" s="373"/>
      <c r="L4289" s="373"/>
      <c r="M4289" s="375"/>
      <c r="N4289" s="376"/>
      <c r="P4289" s="4"/>
      <c r="Q4289" s="4"/>
    </row>
    <row r="4290" spans="1:22" ht="15.75" customHeight="1">
      <c r="A4290" s="313"/>
      <c r="B4290" s="343"/>
      <c r="C4290" s="380"/>
      <c r="D4290" s="313"/>
      <c r="E4290" s="313"/>
      <c r="F4290" s="315"/>
      <c r="G4290" s="349"/>
      <c r="H4290" s="385"/>
      <c r="I4290" s="30" t="s">
        <v>35</v>
      </c>
      <c r="J4290" s="31" t="s">
        <v>35</v>
      </c>
      <c r="K4290" s="373"/>
      <c r="L4290" s="373"/>
      <c r="M4290" s="375"/>
      <c r="N4290" s="376"/>
      <c r="P4290" s="4"/>
      <c r="Q4290" s="4"/>
    </row>
    <row r="4291" spans="1:22" ht="18.75" customHeight="1" thickBot="1">
      <c r="A4291" s="313"/>
      <c r="B4291" s="343"/>
      <c r="C4291" s="32" t="s">
        <v>82</v>
      </c>
      <c r="D4291" s="314"/>
      <c r="E4291" s="314"/>
      <c r="F4291" s="316"/>
      <c r="G4291" s="350"/>
      <c r="H4291" s="386"/>
      <c r="I4291" s="54">
        <f>'様式第６号(2)'!$I$18</f>
        <v>0</v>
      </c>
      <c r="J4291" s="55">
        <f>'様式第６号(3)'!$I$18</f>
        <v>0</v>
      </c>
      <c r="K4291" s="373"/>
      <c r="L4291" s="373"/>
      <c r="M4291" s="375"/>
      <c r="N4291" s="376"/>
      <c r="P4291" s="4"/>
      <c r="Q4291" s="4"/>
    </row>
    <row r="4292" spans="1:22" ht="45" customHeight="1">
      <c r="A4292" s="313"/>
      <c r="B4292" s="343"/>
      <c r="C4292" s="379" t="str">
        <f>IF(OR(C4281="",C4285=""),"",IF(AND(C4289&gt;=0.85,C4289&lt;=1.15),"○","×"))</f>
        <v/>
      </c>
      <c r="D4292" s="382" t="str">
        <f>IF(C4281="","",C4281)</f>
        <v/>
      </c>
      <c r="E4292" s="336"/>
      <c r="F4292" s="338" t="str">
        <f>IFERROR(D4292*E4292,"")</f>
        <v/>
      </c>
      <c r="G4292" s="327" t="str">
        <f>IF(F4292&lt;F4284,ROUNDUP(F4292*D4284/ F4284,0),"")</f>
        <v/>
      </c>
      <c r="H4292" s="329" t="str">
        <f>IF(F4292&lt;F4284,ROUNDUP(F4292*E4284/ F4284,0),"")</f>
        <v/>
      </c>
      <c r="I4292" s="331" t="str">
        <f>IFERROR(ROUNDUP(I4288*I4291,0),"")</f>
        <v/>
      </c>
      <c r="J4292" s="333" t="str">
        <f>IFERROR(ROUNDUP(J4288*J4291,0),"")</f>
        <v/>
      </c>
      <c r="K4292" s="373"/>
      <c r="L4292" s="373"/>
      <c r="M4292" s="375"/>
      <c r="N4292" s="376"/>
      <c r="P4292" s="4"/>
      <c r="Q4292" s="4"/>
    </row>
    <row r="4293" spans="1:22" ht="19.5" customHeight="1" thickBot="1">
      <c r="A4293" s="314"/>
      <c r="B4293" s="344"/>
      <c r="C4293" s="381"/>
      <c r="D4293" s="383"/>
      <c r="E4293" s="337"/>
      <c r="F4293" s="339"/>
      <c r="G4293" s="328"/>
      <c r="H4293" s="330"/>
      <c r="I4293" s="332"/>
      <c r="J4293" s="330"/>
      <c r="K4293" s="374"/>
      <c r="L4293" s="374"/>
      <c r="M4293" s="377"/>
      <c r="N4293" s="378"/>
      <c r="P4293" s="33"/>
      <c r="Q4293" s="34"/>
      <c r="R4293" s="34"/>
    </row>
    <row r="4294" spans="1:22" ht="24" customHeight="1" thickBot="1">
      <c r="A4294" s="10" t="s">
        <v>108</v>
      </c>
      <c r="B4294" s="11" t="s">
        <v>84</v>
      </c>
      <c r="C4294" s="12" t="s">
        <v>7</v>
      </c>
      <c r="D4294" s="12" t="s">
        <v>8</v>
      </c>
      <c r="E4294" s="12" t="s">
        <v>9</v>
      </c>
      <c r="F4294" s="13" t="s">
        <v>10</v>
      </c>
      <c r="G4294" s="334" t="s">
        <v>44</v>
      </c>
      <c r="H4294" s="335"/>
      <c r="I4294" s="334" t="s">
        <v>45</v>
      </c>
      <c r="J4294" s="335"/>
      <c r="K4294" s="318" t="s">
        <v>46</v>
      </c>
      <c r="L4294" s="403"/>
      <c r="M4294" s="403"/>
      <c r="N4294" s="319"/>
      <c r="O4294" s="404" t="s">
        <v>47</v>
      </c>
      <c r="P4294" s="404"/>
      <c r="Q4294" s="404"/>
      <c r="R4294" s="346"/>
      <c r="T4294" s="14"/>
      <c r="U4294" s="14"/>
      <c r="V4294" s="14"/>
    </row>
    <row r="4295" spans="1:22" ht="31.5" customHeight="1" thickBot="1">
      <c r="A4295" s="313">
        <v>267</v>
      </c>
      <c r="B4295" s="15" t="s">
        <v>48</v>
      </c>
      <c r="C4295" s="11" t="s">
        <v>49</v>
      </c>
      <c r="D4295" s="313" t="s">
        <v>50</v>
      </c>
      <c r="E4295" s="313" t="s">
        <v>51</v>
      </c>
      <c r="F4295" s="315" t="s">
        <v>52</v>
      </c>
      <c r="G4295" s="16" t="s">
        <v>53</v>
      </c>
      <c r="H4295" s="17" t="s">
        <v>54</v>
      </c>
      <c r="I4295" s="18" t="s">
        <v>53</v>
      </c>
      <c r="J4295" s="17" t="s">
        <v>54</v>
      </c>
      <c r="K4295" s="317" t="s">
        <v>55</v>
      </c>
      <c r="L4295" s="318"/>
      <c r="M4295" s="320" t="s">
        <v>56</v>
      </c>
      <c r="N4295" s="317"/>
      <c r="O4295" s="321" t="s">
        <v>57</v>
      </c>
      <c r="P4295" s="321"/>
      <c r="Q4295" s="323" t="s">
        <v>58</v>
      </c>
      <c r="R4295" s="324"/>
      <c r="T4295" s="19"/>
      <c r="U4295" s="43"/>
      <c r="V4295" s="20"/>
    </row>
    <row r="4296" spans="1:22" ht="24" customHeight="1" thickBot="1">
      <c r="A4296" s="313"/>
      <c r="B4296" s="397" t="str">
        <f>IF('様式第６号(2)'!B585="","",'様式第６号(2)'!B585)</f>
        <v/>
      </c>
      <c r="C4296" s="21" t="s">
        <v>59</v>
      </c>
      <c r="D4296" s="313"/>
      <c r="E4296" s="313"/>
      <c r="F4296" s="315"/>
      <c r="G4296" s="348" t="s">
        <v>60</v>
      </c>
      <c r="H4296" s="399" t="s">
        <v>61</v>
      </c>
      <c r="I4296" s="400" t="s">
        <v>62</v>
      </c>
      <c r="J4296" s="384" t="s">
        <v>63</v>
      </c>
      <c r="K4296" s="319"/>
      <c r="L4296" s="318"/>
      <c r="M4296" s="320"/>
      <c r="N4296" s="317"/>
      <c r="O4296" s="322"/>
      <c r="P4296" s="322"/>
      <c r="Q4296" s="325"/>
      <c r="R4296" s="326"/>
    </row>
    <row r="4297" spans="1:22" ht="17.25" customHeight="1">
      <c r="A4297" s="313"/>
      <c r="B4297" s="398"/>
      <c r="C4297" s="340"/>
      <c r="D4297" s="313"/>
      <c r="E4297" s="313"/>
      <c r="F4297" s="315"/>
      <c r="G4297" s="349"/>
      <c r="H4297" s="385"/>
      <c r="I4297" s="401"/>
      <c r="J4297" s="385"/>
      <c r="K4297" s="388" t="str">
        <f>IFERROR((IF((I4308+J4308)&gt;12000*E4308,ROUNDUP(12000*E4308*I4308/(I4308+J4308),0),"")),"")</f>
        <v/>
      </c>
      <c r="L4297" s="388"/>
      <c r="M4297" s="391" t="str">
        <f>IFERROR((IF((I4308+J4308)&gt;12000*E4308,ROUNDUP(12000*E4308*J4308/(I4308+J4308),0),"")),"")</f>
        <v/>
      </c>
      <c r="N4297" s="392"/>
      <c r="O4297" s="351" t="str">
        <f>IF(AND(I4308="",K4297=""),"",MIN(I4308,K4297)+K4304)</f>
        <v/>
      </c>
      <c r="P4297" s="352"/>
      <c r="Q4297" s="355" t="str">
        <f>IF(AND(J4308="",M4297=""),"",MIN(J4308,M4297)+M4304)</f>
        <v/>
      </c>
      <c r="R4297" s="356"/>
    </row>
    <row r="4298" spans="1:22" ht="15.75" customHeight="1">
      <c r="A4298" s="313"/>
      <c r="B4298" s="398"/>
      <c r="C4298" s="341"/>
      <c r="D4298" s="313"/>
      <c r="E4298" s="313"/>
      <c r="F4298" s="315"/>
      <c r="G4298" s="349"/>
      <c r="H4298" s="385"/>
      <c r="I4298" s="401"/>
      <c r="J4298" s="385"/>
      <c r="K4298" s="389"/>
      <c r="L4298" s="389"/>
      <c r="M4298" s="393"/>
      <c r="N4298" s="394"/>
      <c r="O4298" s="353"/>
      <c r="P4298" s="353"/>
      <c r="Q4298" s="357"/>
      <c r="R4298" s="358"/>
    </row>
    <row r="4299" spans="1:22" ht="19.5" customHeight="1" thickBot="1">
      <c r="A4299" s="313"/>
      <c r="B4299" s="398"/>
      <c r="C4299" s="341"/>
      <c r="D4299" s="314"/>
      <c r="E4299" s="314"/>
      <c r="F4299" s="316"/>
      <c r="G4299" s="350"/>
      <c r="H4299" s="386"/>
      <c r="I4299" s="402"/>
      <c r="J4299" s="386"/>
      <c r="K4299" s="389"/>
      <c r="L4299" s="389"/>
      <c r="M4299" s="393"/>
      <c r="N4299" s="394"/>
      <c r="O4299" s="353"/>
      <c r="P4299" s="353"/>
      <c r="Q4299" s="357"/>
      <c r="R4299" s="358"/>
    </row>
    <row r="4300" spans="1:22" ht="45" customHeight="1">
      <c r="A4300" s="313"/>
      <c r="B4300" s="398"/>
      <c r="C4300" s="25" t="s">
        <v>66</v>
      </c>
      <c r="D4300" s="361" t="str">
        <f>IF('様式第６号(2)'!T585="","",'様式第６号(2)'!T585)</f>
        <v/>
      </c>
      <c r="E4300" s="361" t="str">
        <f>IF('様式第６号(3)'!W578="","",'様式第６号(3)'!W578)</f>
        <v/>
      </c>
      <c r="F4300" s="363" t="str">
        <f>IF(OR(D4300="",E4300=""),"",D4300+E4300)</f>
        <v/>
      </c>
      <c r="G4300" s="365" t="str">
        <f>IF(F4300&lt;=F4308,D4300,"")</f>
        <v/>
      </c>
      <c r="H4300" s="367" t="str">
        <f>IF(F4300&lt;=F4308,E4300,"")</f>
        <v/>
      </c>
      <c r="I4300" s="369" t="str">
        <f>IF('様式第６号(2)'!V585="","",'様式第６号(2)'!V585)</f>
        <v/>
      </c>
      <c r="J4300" s="371" t="str">
        <f>IF('様式第６号(3)'!P578="","",'様式第６号(3)'!P578)</f>
        <v/>
      </c>
      <c r="K4300" s="389"/>
      <c r="L4300" s="389"/>
      <c r="M4300" s="393"/>
      <c r="N4300" s="394"/>
      <c r="O4300" s="353"/>
      <c r="P4300" s="353"/>
      <c r="Q4300" s="357"/>
      <c r="R4300" s="358"/>
    </row>
    <row r="4301" spans="1:22" ht="19.5" customHeight="1" thickBot="1">
      <c r="A4301" s="313"/>
      <c r="B4301" s="398"/>
      <c r="C4301" s="340"/>
      <c r="D4301" s="362"/>
      <c r="E4301" s="362"/>
      <c r="F4301" s="364"/>
      <c r="G4301" s="366"/>
      <c r="H4301" s="368"/>
      <c r="I4301" s="370"/>
      <c r="J4301" s="372"/>
      <c r="K4301" s="390"/>
      <c r="L4301" s="390"/>
      <c r="M4301" s="395"/>
      <c r="N4301" s="396"/>
      <c r="O4301" s="354"/>
      <c r="P4301" s="354"/>
      <c r="Q4301" s="359"/>
      <c r="R4301" s="360"/>
    </row>
    <row r="4302" spans="1:22" ht="28.5" customHeight="1" thickBot="1">
      <c r="A4302" s="313"/>
      <c r="B4302" s="398"/>
      <c r="C4302" s="341"/>
      <c r="D4302" s="12" t="s">
        <v>11</v>
      </c>
      <c r="E4302" s="12" t="s">
        <v>12</v>
      </c>
      <c r="F4302" s="26" t="s">
        <v>13</v>
      </c>
      <c r="G4302" s="334" t="s">
        <v>67</v>
      </c>
      <c r="H4302" s="335"/>
      <c r="I4302" s="42" t="s">
        <v>68</v>
      </c>
      <c r="J4302" s="27" t="s">
        <v>69</v>
      </c>
      <c r="K4302" s="342" t="s">
        <v>70</v>
      </c>
      <c r="L4302" s="342"/>
      <c r="M4302" s="342"/>
      <c r="N4302" s="335"/>
    </row>
    <row r="4303" spans="1:22" ht="41.25" customHeight="1" thickBot="1">
      <c r="A4303" s="313"/>
      <c r="B4303" s="343" t="str">
        <f>IF('様式第６号(2)'!D585="","",'様式第６号(2)'!D585)</f>
        <v/>
      </c>
      <c r="C4303" s="341"/>
      <c r="D4303" s="313" t="s">
        <v>71</v>
      </c>
      <c r="E4303" s="313" t="s">
        <v>72</v>
      </c>
      <c r="F4303" s="315" t="s">
        <v>73</v>
      </c>
      <c r="G4303" s="42" t="s">
        <v>74</v>
      </c>
      <c r="H4303" s="27" t="s">
        <v>75</v>
      </c>
      <c r="I4303" s="42" t="s">
        <v>74</v>
      </c>
      <c r="J4303" s="27" t="s">
        <v>75</v>
      </c>
      <c r="K4303" s="345" t="s">
        <v>57</v>
      </c>
      <c r="L4303" s="346"/>
      <c r="M4303" s="347" t="s">
        <v>76</v>
      </c>
      <c r="N4303" s="346"/>
      <c r="O4303" s="28"/>
      <c r="P4303" s="4"/>
      <c r="Q4303" s="4"/>
    </row>
    <row r="4304" spans="1:22" ht="18.75" customHeight="1">
      <c r="A4304" s="313"/>
      <c r="B4304" s="343"/>
      <c r="C4304" s="29" t="s">
        <v>78</v>
      </c>
      <c r="D4304" s="313"/>
      <c r="E4304" s="313"/>
      <c r="F4304" s="315"/>
      <c r="G4304" s="348" t="s">
        <v>79</v>
      </c>
      <c r="H4304" s="384" t="s">
        <v>80</v>
      </c>
      <c r="I4304" s="387" t="str">
        <f>IF(E4308="","",MIN(G4300,G4308)+SUM(I4300))</f>
        <v/>
      </c>
      <c r="J4304" s="333" t="str">
        <f>IF(E4308="","",MIN(H4300,H4308)+SUM(J4300))</f>
        <v/>
      </c>
      <c r="K4304" s="373" t="str">
        <f>IF('様式第６号(2)'!AB585="","",'様式第６号(2)'!AB585)</f>
        <v/>
      </c>
      <c r="L4304" s="373"/>
      <c r="M4304" s="375" t="str">
        <f>IF('様式第６号(3)'!V578="","",'様式第６号(3)'!V578)</f>
        <v/>
      </c>
      <c r="N4304" s="376"/>
      <c r="P4304" s="4"/>
      <c r="Q4304" s="4"/>
    </row>
    <row r="4305" spans="1:22" ht="19.5" customHeight="1" thickBot="1">
      <c r="A4305" s="313"/>
      <c r="B4305" s="343"/>
      <c r="C4305" s="379" t="str">
        <f>IFERROR(C4301/C4297,"")</f>
        <v/>
      </c>
      <c r="D4305" s="313"/>
      <c r="E4305" s="313"/>
      <c r="F4305" s="315"/>
      <c r="G4305" s="349"/>
      <c r="H4305" s="385"/>
      <c r="I4305" s="328"/>
      <c r="J4305" s="330"/>
      <c r="K4305" s="373"/>
      <c r="L4305" s="373"/>
      <c r="M4305" s="375"/>
      <c r="N4305" s="376"/>
      <c r="P4305" s="4"/>
      <c r="Q4305" s="4"/>
    </row>
    <row r="4306" spans="1:22" ht="15.75" customHeight="1">
      <c r="A4306" s="313"/>
      <c r="B4306" s="343"/>
      <c r="C4306" s="380"/>
      <c r="D4306" s="313"/>
      <c r="E4306" s="313"/>
      <c r="F4306" s="315"/>
      <c r="G4306" s="349"/>
      <c r="H4306" s="385"/>
      <c r="I4306" s="30" t="s">
        <v>35</v>
      </c>
      <c r="J4306" s="31" t="s">
        <v>35</v>
      </c>
      <c r="K4306" s="373"/>
      <c r="L4306" s="373"/>
      <c r="M4306" s="375"/>
      <c r="N4306" s="376"/>
      <c r="P4306" s="4"/>
      <c r="Q4306" s="4"/>
    </row>
    <row r="4307" spans="1:22" ht="18.75" customHeight="1" thickBot="1">
      <c r="A4307" s="313"/>
      <c r="B4307" s="343"/>
      <c r="C4307" s="32" t="s">
        <v>82</v>
      </c>
      <c r="D4307" s="314"/>
      <c r="E4307" s="314"/>
      <c r="F4307" s="316"/>
      <c r="G4307" s="350"/>
      <c r="H4307" s="386"/>
      <c r="I4307" s="54">
        <f>'様式第６号(2)'!$I$18</f>
        <v>0</v>
      </c>
      <c r="J4307" s="55">
        <f>'様式第６号(3)'!$I$18</f>
        <v>0</v>
      </c>
      <c r="K4307" s="373"/>
      <c r="L4307" s="373"/>
      <c r="M4307" s="375"/>
      <c r="N4307" s="376"/>
      <c r="P4307" s="4"/>
      <c r="Q4307" s="4"/>
    </row>
    <row r="4308" spans="1:22" ht="45" customHeight="1">
      <c r="A4308" s="313"/>
      <c r="B4308" s="343"/>
      <c r="C4308" s="379" t="str">
        <f>IF(OR(C4297="",C4301=""),"",IF(AND(C4305&gt;=0.85,C4305&lt;=1.15),"○","×"))</f>
        <v/>
      </c>
      <c r="D4308" s="382" t="str">
        <f>IF(C4297="","",C4297)</f>
        <v/>
      </c>
      <c r="E4308" s="336"/>
      <c r="F4308" s="338" t="str">
        <f>IFERROR(D4308*E4308,"")</f>
        <v/>
      </c>
      <c r="G4308" s="327" t="str">
        <f>IF(F4308&lt;F4300,ROUNDUP(F4308*D4300/ F4300,0),"")</f>
        <v/>
      </c>
      <c r="H4308" s="329" t="str">
        <f>IF(F4308&lt;F4300,ROUNDUP(F4308*E4300/ F4300,0),"")</f>
        <v/>
      </c>
      <c r="I4308" s="331" t="str">
        <f>IFERROR(ROUNDUP(I4304*I4307,0),"")</f>
        <v/>
      </c>
      <c r="J4308" s="333" t="str">
        <f>IFERROR(ROUNDUP(J4304*J4307,0),"")</f>
        <v/>
      </c>
      <c r="K4308" s="373"/>
      <c r="L4308" s="373"/>
      <c r="M4308" s="375"/>
      <c r="N4308" s="376"/>
      <c r="P4308" s="4"/>
      <c r="Q4308" s="4"/>
    </row>
    <row r="4309" spans="1:22" ht="19.5" customHeight="1" thickBot="1">
      <c r="A4309" s="314"/>
      <c r="B4309" s="344"/>
      <c r="C4309" s="381"/>
      <c r="D4309" s="383"/>
      <c r="E4309" s="337"/>
      <c r="F4309" s="339"/>
      <c r="G4309" s="328"/>
      <c r="H4309" s="330"/>
      <c r="I4309" s="332"/>
      <c r="J4309" s="330"/>
      <c r="K4309" s="374"/>
      <c r="L4309" s="374"/>
      <c r="M4309" s="377"/>
      <c r="N4309" s="378"/>
      <c r="P4309" s="33"/>
      <c r="Q4309" s="34"/>
      <c r="R4309" s="34"/>
    </row>
    <row r="4310" spans="1:22" ht="24" customHeight="1" thickBot="1">
      <c r="A4310" s="10" t="s">
        <v>108</v>
      </c>
      <c r="B4310" s="11" t="s">
        <v>84</v>
      </c>
      <c r="C4310" s="12" t="s">
        <v>7</v>
      </c>
      <c r="D4310" s="12" t="s">
        <v>8</v>
      </c>
      <c r="E4310" s="12" t="s">
        <v>9</v>
      </c>
      <c r="F4310" s="13" t="s">
        <v>10</v>
      </c>
      <c r="G4310" s="334" t="s">
        <v>44</v>
      </c>
      <c r="H4310" s="335"/>
      <c r="I4310" s="334" t="s">
        <v>45</v>
      </c>
      <c r="J4310" s="335"/>
      <c r="K4310" s="318" t="s">
        <v>46</v>
      </c>
      <c r="L4310" s="403"/>
      <c r="M4310" s="403"/>
      <c r="N4310" s="319"/>
      <c r="O4310" s="404" t="s">
        <v>47</v>
      </c>
      <c r="P4310" s="404"/>
      <c r="Q4310" s="404"/>
      <c r="R4310" s="346"/>
      <c r="T4310" s="14"/>
      <c r="U4310" s="14"/>
      <c r="V4310" s="14"/>
    </row>
    <row r="4311" spans="1:22" ht="31.5" customHeight="1" thickBot="1">
      <c r="A4311" s="313">
        <v>268</v>
      </c>
      <c r="B4311" s="15" t="s">
        <v>48</v>
      </c>
      <c r="C4311" s="11" t="s">
        <v>49</v>
      </c>
      <c r="D4311" s="313" t="s">
        <v>50</v>
      </c>
      <c r="E4311" s="313" t="s">
        <v>51</v>
      </c>
      <c r="F4311" s="315" t="s">
        <v>52</v>
      </c>
      <c r="G4311" s="16" t="s">
        <v>53</v>
      </c>
      <c r="H4311" s="17" t="s">
        <v>54</v>
      </c>
      <c r="I4311" s="18" t="s">
        <v>53</v>
      </c>
      <c r="J4311" s="17" t="s">
        <v>54</v>
      </c>
      <c r="K4311" s="317" t="s">
        <v>55</v>
      </c>
      <c r="L4311" s="318"/>
      <c r="M4311" s="320" t="s">
        <v>56</v>
      </c>
      <c r="N4311" s="317"/>
      <c r="O4311" s="321" t="s">
        <v>57</v>
      </c>
      <c r="P4311" s="321"/>
      <c r="Q4311" s="323" t="s">
        <v>58</v>
      </c>
      <c r="R4311" s="324"/>
      <c r="T4311" s="19"/>
      <c r="U4311" s="43"/>
      <c r="V4311" s="20"/>
    </row>
    <row r="4312" spans="1:22" ht="24" customHeight="1" thickBot="1">
      <c r="A4312" s="313"/>
      <c r="B4312" s="397" t="str">
        <f>IF('様式第６号(2)'!B587="","",'様式第６号(2)'!B587)</f>
        <v/>
      </c>
      <c r="C4312" s="21" t="s">
        <v>59</v>
      </c>
      <c r="D4312" s="313"/>
      <c r="E4312" s="313"/>
      <c r="F4312" s="315"/>
      <c r="G4312" s="348" t="s">
        <v>60</v>
      </c>
      <c r="H4312" s="399" t="s">
        <v>61</v>
      </c>
      <c r="I4312" s="400" t="s">
        <v>62</v>
      </c>
      <c r="J4312" s="384" t="s">
        <v>63</v>
      </c>
      <c r="K4312" s="319"/>
      <c r="L4312" s="318"/>
      <c r="M4312" s="320"/>
      <c r="N4312" s="317"/>
      <c r="O4312" s="322"/>
      <c r="P4312" s="322"/>
      <c r="Q4312" s="325"/>
      <c r="R4312" s="326"/>
    </row>
    <row r="4313" spans="1:22" ht="17.25" customHeight="1">
      <c r="A4313" s="313"/>
      <c r="B4313" s="398"/>
      <c r="C4313" s="340"/>
      <c r="D4313" s="313"/>
      <c r="E4313" s="313"/>
      <c r="F4313" s="315"/>
      <c r="G4313" s="349"/>
      <c r="H4313" s="385"/>
      <c r="I4313" s="401"/>
      <c r="J4313" s="385"/>
      <c r="K4313" s="388" t="str">
        <f>IFERROR((IF((I4324+J4324)&gt;12000*E4324,ROUNDUP(12000*E4324*I4324/(I4324+J4324),0),"")),"")</f>
        <v/>
      </c>
      <c r="L4313" s="388"/>
      <c r="M4313" s="391" t="str">
        <f>IFERROR((IF((I4324+J4324)&gt;12000*E4324,ROUNDUP(12000*E4324*J4324/(I4324+J4324),0),"")),"")</f>
        <v/>
      </c>
      <c r="N4313" s="392"/>
      <c r="O4313" s="351" t="str">
        <f>IF(AND(I4324="",K4313=""),"",MIN(I4324,K4313)+K4320)</f>
        <v/>
      </c>
      <c r="P4313" s="352"/>
      <c r="Q4313" s="355" t="str">
        <f>IF(AND(J4324="",M4313=""),"",MIN(J4324,M4313)+M4320)</f>
        <v/>
      </c>
      <c r="R4313" s="356"/>
    </row>
    <row r="4314" spans="1:22" ht="15.75" customHeight="1">
      <c r="A4314" s="313"/>
      <c r="B4314" s="398"/>
      <c r="C4314" s="341"/>
      <c r="D4314" s="313"/>
      <c r="E4314" s="313"/>
      <c r="F4314" s="315"/>
      <c r="G4314" s="349"/>
      <c r="H4314" s="385"/>
      <c r="I4314" s="401"/>
      <c r="J4314" s="385"/>
      <c r="K4314" s="389"/>
      <c r="L4314" s="389"/>
      <c r="M4314" s="393"/>
      <c r="N4314" s="394"/>
      <c r="O4314" s="353"/>
      <c r="P4314" s="353"/>
      <c r="Q4314" s="357"/>
      <c r="R4314" s="358"/>
    </row>
    <row r="4315" spans="1:22" ht="19.5" customHeight="1" thickBot="1">
      <c r="A4315" s="313"/>
      <c r="B4315" s="398"/>
      <c r="C4315" s="341"/>
      <c r="D4315" s="314"/>
      <c r="E4315" s="314"/>
      <c r="F4315" s="316"/>
      <c r="G4315" s="350"/>
      <c r="H4315" s="386"/>
      <c r="I4315" s="402"/>
      <c r="J4315" s="386"/>
      <c r="K4315" s="389"/>
      <c r="L4315" s="389"/>
      <c r="M4315" s="393"/>
      <c r="N4315" s="394"/>
      <c r="O4315" s="353"/>
      <c r="P4315" s="353"/>
      <c r="Q4315" s="357"/>
      <c r="R4315" s="358"/>
    </row>
    <row r="4316" spans="1:22" ht="45" customHeight="1">
      <c r="A4316" s="313"/>
      <c r="B4316" s="398"/>
      <c r="C4316" s="25" t="s">
        <v>66</v>
      </c>
      <c r="D4316" s="361" t="str">
        <f>IF('様式第６号(2)'!T587="","",'様式第６号(2)'!T587)</f>
        <v/>
      </c>
      <c r="E4316" s="361" t="str">
        <f>IF('様式第６号(3)'!W580="","",'様式第６号(3)'!W580)</f>
        <v/>
      </c>
      <c r="F4316" s="363" t="str">
        <f>IF(OR(D4316="",E4316=""),"",D4316+E4316)</f>
        <v/>
      </c>
      <c r="G4316" s="365" t="str">
        <f>IF(F4316&lt;=F4324,D4316,"")</f>
        <v/>
      </c>
      <c r="H4316" s="367" t="str">
        <f>IF(F4316&lt;=F4324,E4316,"")</f>
        <v/>
      </c>
      <c r="I4316" s="369" t="str">
        <f>IF('様式第６号(2)'!V587="","",'様式第６号(2)'!V587)</f>
        <v/>
      </c>
      <c r="J4316" s="371" t="str">
        <f>IF('様式第６号(3)'!P580="","",'様式第６号(3)'!P580)</f>
        <v/>
      </c>
      <c r="K4316" s="389"/>
      <c r="L4316" s="389"/>
      <c r="M4316" s="393"/>
      <c r="N4316" s="394"/>
      <c r="O4316" s="353"/>
      <c r="P4316" s="353"/>
      <c r="Q4316" s="357"/>
      <c r="R4316" s="358"/>
    </row>
    <row r="4317" spans="1:22" ht="19.5" customHeight="1" thickBot="1">
      <c r="A4317" s="313"/>
      <c r="B4317" s="398"/>
      <c r="C4317" s="340"/>
      <c r="D4317" s="362"/>
      <c r="E4317" s="362"/>
      <c r="F4317" s="364"/>
      <c r="G4317" s="366"/>
      <c r="H4317" s="368"/>
      <c r="I4317" s="370"/>
      <c r="J4317" s="372"/>
      <c r="K4317" s="390"/>
      <c r="L4317" s="390"/>
      <c r="M4317" s="395"/>
      <c r="N4317" s="396"/>
      <c r="O4317" s="354"/>
      <c r="P4317" s="354"/>
      <c r="Q4317" s="359"/>
      <c r="R4317" s="360"/>
    </row>
    <row r="4318" spans="1:22" ht="28.5" customHeight="1" thickBot="1">
      <c r="A4318" s="313"/>
      <c r="B4318" s="398"/>
      <c r="C4318" s="341"/>
      <c r="D4318" s="12" t="s">
        <v>11</v>
      </c>
      <c r="E4318" s="12" t="s">
        <v>12</v>
      </c>
      <c r="F4318" s="26" t="s">
        <v>13</v>
      </c>
      <c r="G4318" s="334" t="s">
        <v>67</v>
      </c>
      <c r="H4318" s="335"/>
      <c r="I4318" s="42" t="s">
        <v>68</v>
      </c>
      <c r="J4318" s="27" t="s">
        <v>69</v>
      </c>
      <c r="K4318" s="342" t="s">
        <v>70</v>
      </c>
      <c r="L4318" s="342"/>
      <c r="M4318" s="342"/>
      <c r="N4318" s="335"/>
    </row>
    <row r="4319" spans="1:22" ht="41.25" customHeight="1" thickBot="1">
      <c r="A4319" s="313"/>
      <c r="B4319" s="343" t="str">
        <f>IF('様式第６号(2)'!D587="","",'様式第６号(2)'!D587)</f>
        <v/>
      </c>
      <c r="C4319" s="341"/>
      <c r="D4319" s="313" t="s">
        <v>71</v>
      </c>
      <c r="E4319" s="313" t="s">
        <v>72</v>
      </c>
      <c r="F4319" s="315" t="s">
        <v>73</v>
      </c>
      <c r="G4319" s="42" t="s">
        <v>74</v>
      </c>
      <c r="H4319" s="27" t="s">
        <v>75</v>
      </c>
      <c r="I4319" s="42" t="s">
        <v>74</v>
      </c>
      <c r="J4319" s="27" t="s">
        <v>75</v>
      </c>
      <c r="K4319" s="345" t="s">
        <v>57</v>
      </c>
      <c r="L4319" s="346"/>
      <c r="M4319" s="347" t="s">
        <v>76</v>
      </c>
      <c r="N4319" s="346"/>
      <c r="O4319" s="28"/>
      <c r="P4319" s="4"/>
      <c r="Q4319" s="4"/>
      <c r="T4319" s="3"/>
      <c r="U4319" s="3"/>
      <c r="V4319" s="3"/>
    </row>
    <row r="4320" spans="1:22" ht="18.75" customHeight="1">
      <c r="A4320" s="313"/>
      <c r="B4320" s="343"/>
      <c r="C4320" s="29" t="s">
        <v>78</v>
      </c>
      <c r="D4320" s="313"/>
      <c r="E4320" s="313"/>
      <c r="F4320" s="315"/>
      <c r="G4320" s="348" t="s">
        <v>79</v>
      </c>
      <c r="H4320" s="384" t="s">
        <v>80</v>
      </c>
      <c r="I4320" s="387" t="str">
        <f>IF(E4324="","",MIN(G4316,G4324)+SUM(I4316))</f>
        <v/>
      </c>
      <c r="J4320" s="333" t="str">
        <f>IF(E4324="","",MIN(H4316,H4324)+SUM(J4316))</f>
        <v/>
      </c>
      <c r="K4320" s="373" t="str">
        <f>IF('様式第６号(2)'!AB587="","",'様式第６号(2)'!AB587)</f>
        <v/>
      </c>
      <c r="L4320" s="373"/>
      <c r="M4320" s="375" t="str">
        <f>IF('様式第６号(3)'!V580="","",'様式第６号(3)'!V580)</f>
        <v/>
      </c>
      <c r="N4320" s="376"/>
      <c r="P4320" s="4"/>
      <c r="Q4320" s="4"/>
      <c r="T4320" s="3"/>
      <c r="U4320" s="3"/>
      <c r="V4320" s="3"/>
    </row>
    <row r="4321" spans="1:22" ht="19.5" customHeight="1" thickBot="1">
      <c r="A4321" s="313"/>
      <c r="B4321" s="343"/>
      <c r="C4321" s="379" t="str">
        <f>IFERROR(C4317/C4313,"")</f>
        <v/>
      </c>
      <c r="D4321" s="313"/>
      <c r="E4321" s="313"/>
      <c r="F4321" s="315"/>
      <c r="G4321" s="349"/>
      <c r="H4321" s="385"/>
      <c r="I4321" s="328"/>
      <c r="J4321" s="330"/>
      <c r="K4321" s="373"/>
      <c r="L4321" s="373"/>
      <c r="M4321" s="375"/>
      <c r="N4321" s="376"/>
      <c r="P4321" s="4"/>
      <c r="Q4321" s="4"/>
      <c r="T4321" s="3"/>
      <c r="U4321" s="3"/>
      <c r="V4321" s="3"/>
    </row>
    <row r="4322" spans="1:22" ht="15.75" customHeight="1">
      <c r="A4322" s="313"/>
      <c r="B4322" s="343"/>
      <c r="C4322" s="380"/>
      <c r="D4322" s="313"/>
      <c r="E4322" s="313"/>
      <c r="F4322" s="315"/>
      <c r="G4322" s="349"/>
      <c r="H4322" s="385"/>
      <c r="I4322" s="30" t="s">
        <v>35</v>
      </c>
      <c r="J4322" s="31" t="s">
        <v>35</v>
      </c>
      <c r="K4322" s="373"/>
      <c r="L4322" s="373"/>
      <c r="M4322" s="375"/>
      <c r="N4322" s="376"/>
      <c r="P4322" s="4"/>
      <c r="Q4322" s="4"/>
      <c r="T4322" s="3"/>
      <c r="U4322" s="3"/>
      <c r="V4322" s="3"/>
    </row>
    <row r="4323" spans="1:22" ht="18.75" customHeight="1" thickBot="1">
      <c r="A4323" s="313"/>
      <c r="B4323" s="343"/>
      <c r="C4323" s="32" t="s">
        <v>82</v>
      </c>
      <c r="D4323" s="314"/>
      <c r="E4323" s="314"/>
      <c r="F4323" s="316"/>
      <c r="G4323" s="350"/>
      <c r="H4323" s="386"/>
      <c r="I4323" s="54">
        <f>'様式第６号(2)'!$I$18</f>
        <v>0</v>
      </c>
      <c r="J4323" s="55">
        <f>'様式第６号(3)'!$I$18</f>
        <v>0</v>
      </c>
      <c r="K4323" s="373"/>
      <c r="L4323" s="373"/>
      <c r="M4323" s="375"/>
      <c r="N4323" s="376"/>
      <c r="P4323" s="4"/>
      <c r="Q4323" s="4"/>
      <c r="T4323" s="3"/>
      <c r="U4323" s="3"/>
      <c r="V4323" s="3"/>
    </row>
    <row r="4324" spans="1:22" ht="45" customHeight="1">
      <c r="A4324" s="313"/>
      <c r="B4324" s="343"/>
      <c r="C4324" s="379" t="str">
        <f>IF(OR(C4313="",C4317=""),"",IF(AND(C4321&gt;=0.85,C4321&lt;=1.15),"○","×"))</f>
        <v/>
      </c>
      <c r="D4324" s="382" t="str">
        <f>IF(C4313="","",C4313)</f>
        <v/>
      </c>
      <c r="E4324" s="336"/>
      <c r="F4324" s="338" t="str">
        <f>IFERROR(D4324*E4324,"")</f>
        <v/>
      </c>
      <c r="G4324" s="327" t="str">
        <f>IF(F4324&lt;F4316,ROUNDUP(F4324*D4316/ F4316,0),"")</f>
        <v/>
      </c>
      <c r="H4324" s="329" t="str">
        <f>IF(F4324&lt;F4316,ROUNDUP(F4324*E4316/ F4316,0),"")</f>
        <v/>
      </c>
      <c r="I4324" s="331" t="str">
        <f>IFERROR(ROUNDUP(I4320*I4323,0),"")</f>
        <v/>
      </c>
      <c r="J4324" s="333" t="str">
        <f>IFERROR(ROUNDUP(J4320*J4323,0),"")</f>
        <v/>
      </c>
      <c r="K4324" s="373"/>
      <c r="L4324" s="373"/>
      <c r="M4324" s="375"/>
      <c r="N4324" s="376"/>
      <c r="P4324" s="4"/>
      <c r="Q4324" s="4"/>
      <c r="T4324" s="3"/>
      <c r="U4324" s="3"/>
      <c r="V4324" s="3"/>
    </row>
    <row r="4325" spans="1:22" ht="19.5" customHeight="1" thickBot="1">
      <c r="A4325" s="314"/>
      <c r="B4325" s="344"/>
      <c r="C4325" s="381"/>
      <c r="D4325" s="383"/>
      <c r="E4325" s="337"/>
      <c r="F4325" s="339"/>
      <c r="G4325" s="328"/>
      <c r="H4325" s="330"/>
      <c r="I4325" s="332"/>
      <c r="J4325" s="330"/>
      <c r="K4325" s="374"/>
      <c r="L4325" s="374"/>
      <c r="M4325" s="377"/>
      <c r="N4325" s="378"/>
      <c r="P4325" s="33"/>
      <c r="Q4325" s="34"/>
      <c r="R4325" s="34"/>
    </row>
    <row r="4326" spans="1:22" ht="24" customHeight="1" thickBot="1">
      <c r="A4326" s="10" t="s">
        <v>108</v>
      </c>
      <c r="B4326" s="11" t="s">
        <v>84</v>
      </c>
      <c r="C4326" s="12" t="s">
        <v>7</v>
      </c>
      <c r="D4326" s="12" t="s">
        <v>8</v>
      </c>
      <c r="E4326" s="12" t="s">
        <v>9</v>
      </c>
      <c r="F4326" s="13" t="s">
        <v>10</v>
      </c>
      <c r="G4326" s="334" t="s">
        <v>44</v>
      </c>
      <c r="H4326" s="335"/>
      <c r="I4326" s="334" t="s">
        <v>45</v>
      </c>
      <c r="J4326" s="335"/>
      <c r="K4326" s="318" t="s">
        <v>46</v>
      </c>
      <c r="L4326" s="403"/>
      <c r="M4326" s="403"/>
      <c r="N4326" s="319"/>
      <c r="O4326" s="404" t="s">
        <v>47</v>
      </c>
      <c r="P4326" s="404"/>
      <c r="Q4326" s="404"/>
      <c r="R4326" s="346"/>
      <c r="T4326" s="14"/>
      <c r="U4326" s="14"/>
      <c r="V4326" s="14"/>
    </row>
    <row r="4327" spans="1:22" ht="31.5" customHeight="1" thickBot="1">
      <c r="A4327" s="313">
        <v>269</v>
      </c>
      <c r="B4327" s="15" t="s">
        <v>48</v>
      </c>
      <c r="C4327" s="11" t="s">
        <v>49</v>
      </c>
      <c r="D4327" s="313" t="s">
        <v>50</v>
      </c>
      <c r="E4327" s="313" t="s">
        <v>51</v>
      </c>
      <c r="F4327" s="315" t="s">
        <v>52</v>
      </c>
      <c r="G4327" s="16" t="s">
        <v>53</v>
      </c>
      <c r="H4327" s="17" t="s">
        <v>54</v>
      </c>
      <c r="I4327" s="18" t="s">
        <v>53</v>
      </c>
      <c r="J4327" s="17" t="s">
        <v>54</v>
      </c>
      <c r="K4327" s="317" t="s">
        <v>55</v>
      </c>
      <c r="L4327" s="318"/>
      <c r="M4327" s="320" t="s">
        <v>56</v>
      </c>
      <c r="N4327" s="317"/>
      <c r="O4327" s="321" t="s">
        <v>57</v>
      </c>
      <c r="P4327" s="321"/>
      <c r="Q4327" s="323" t="s">
        <v>58</v>
      </c>
      <c r="R4327" s="324"/>
      <c r="T4327" s="19"/>
      <c r="U4327" s="43"/>
      <c r="V4327" s="20"/>
    </row>
    <row r="4328" spans="1:22" ht="24" customHeight="1" thickBot="1">
      <c r="A4328" s="313"/>
      <c r="B4328" s="397" t="str">
        <f>IF('様式第６号(2)'!B589="","",'様式第６号(2)'!B589)</f>
        <v/>
      </c>
      <c r="C4328" s="21" t="s">
        <v>59</v>
      </c>
      <c r="D4328" s="313"/>
      <c r="E4328" s="313"/>
      <c r="F4328" s="315"/>
      <c r="G4328" s="348" t="s">
        <v>60</v>
      </c>
      <c r="H4328" s="399" t="s">
        <v>61</v>
      </c>
      <c r="I4328" s="400" t="s">
        <v>62</v>
      </c>
      <c r="J4328" s="384" t="s">
        <v>63</v>
      </c>
      <c r="K4328" s="319"/>
      <c r="L4328" s="318"/>
      <c r="M4328" s="320"/>
      <c r="N4328" s="317"/>
      <c r="O4328" s="322"/>
      <c r="P4328" s="322"/>
      <c r="Q4328" s="325"/>
      <c r="R4328" s="326"/>
    </row>
    <row r="4329" spans="1:22" ht="17.25" customHeight="1">
      <c r="A4329" s="313"/>
      <c r="B4329" s="398"/>
      <c r="C4329" s="340"/>
      <c r="D4329" s="313"/>
      <c r="E4329" s="313"/>
      <c r="F4329" s="315"/>
      <c r="G4329" s="349"/>
      <c r="H4329" s="385"/>
      <c r="I4329" s="401"/>
      <c r="J4329" s="385"/>
      <c r="K4329" s="388" t="str">
        <f>IFERROR((IF((I4340+J4340)&gt;12000*E4340,ROUNDUP(12000*E4340*I4340/(I4340+J4340),0),"")),"")</f>
        <v/>
      </c>
      <c r="L4329" s="388"/>
      <c r="M4329" s="391" t="str">
        <f>IFERROR((IF((I4340+J4340)&gt;12000*E4340,ROUNDUP(12000*E4340*J4340/(I4340+J4340),0),"")),"")</f>
        <v/>
      </c>
      <c r="N4329" s="392"/>
      <c r="O4329" s="351" t="str">
        <f>IF(AND(I4340="",K4329=""),"",MIN(I4340,K4329)+K4336)</f>
        <v/>
      </c>
      <c r="P4329" s="352"/>
      <c r="Q4329" s="355" t="str">
        <f>IF(AND(J4340="",M4329=""),"",MIN(J4340,M4329)+M4336)</f>
        <v/>
      </c>
      <c r="R4329" s="356"/>
    </row>
    <row r="4330" spans="1:22" ht="15.75" customHeight="1">
      <c r="A4330" s="313"/>
      <c r="B4330" s="398"/>
      <c r="C4330" s="341"/>
      <c r="D4330" s="313"/>
      <c r="E4330" s="313"/>
      <c r="F4330" s="315"/>
      <c r="G4330" s="349"/>
      <c r="H4330" s="385"/>
      <c r="I4330" s="401"/>
      <c r="J4330" s="385"/>
      <c r="K4330" s="389"/>
      <c r="L4330" s="389"/>
      <c r="M4330" s="393"/>
      <c r="N4330" s="394"/>
      <c r="O4330" s="353"/>
      <c r="P4330" s="353"/>
      <c r="Q4330" s="357"/>
      <c r="R4330" s="358"/>
    </row>
    <row r="4331" spans="1:22" ht="19.5" customHeight="1" thickBot="1">
      <c r="A4331" s="313"/>
      <c r="B4331" s="398"/>
      <c r="C4331" s="341"/>
      <c r="D4331" s="314"/>
      <c r="E4331" s="314"/>
      <c r="F4331" s="316"/>
      <c r="G4331" s="350"/>
      <c r="H4331" s="386"/>
      <c r="I4331" s="402"/>
      <c r="J4331" s="386"/>
      <c r="K4331" s="389"/>
      <c r="L4331" s="389"/>
      <c r="M4331" s="393"/>
      <c r="N4331" s="394"/>
      <c r="O4331" s="353"/>
      <c r="P4331" s="353"/>
      <c r="Q4331" s="357"/>
      <c r="R4331" s="358"/>
    </row>
    <row r="4332" spans="1:22" ht="45" customHeight="1">
      <c r="A4332" s="313"/>
      <c r="B4332" s="398"/>
      <c r="C4332" s="25" t="s">
        <v>66</v>
      </c>
      <c r="D4332" s="361" t="str">
        <f>IF('様式第６号(2)'!T589="","",'様式第６号(2)'!T589)</f>
        <v/>
      </c>
      <c r="E4332" s="361" t="str">
        <f>IF('様式第６号(3)'!W582="","",'様式第６号(3)'!W582)</f>
        <v/>
      </c>
      <c r="F4332" s="363" t="str">
        <f>IF(OR(D4332="",E4332=""),"",D4332+E4332)</f>
        <v/>
      </c>
      <c r="G4332" s="365" t="str">
        <f>IF(F4332&lt;=F4340,D4332,"")</f>
        <v/>
      </c>
      <c r="H4332" s="367" t="str">
        <f>IF(F4332&lt;=F4340,E4332,"")</f>
        <v/>
      </c>
      <c r="I4332" s="369" t="str">
        <f>IF('様式第６号(2)'!V589="","",'様式第６号(2)'!V589)</f>
        <v/>
      </c>
      <c r="J4332" s="371" t="str">
        <f>IF('様式第６号(3)'!P582="","",'様式第６号(3)'!P582)</f>
        <v/>
      </c>
      <c r="K4332" s="389"/>
      <c r="L4332" s="389"/>
      <c r="M4332" s="393"/>
      <c r="N4332" s="394"/>
      <c r="O4332" s="353"/>
      <c r="P4332" s="353"/>
      <c r="Q4332" s="357"/>
      <c r="R4332" s="358"/>
    </row>
    <row r="4333" spans="1:22" ht="19.5" customHeight="1" thickBot="1">
      <c r="A4333" s="313"/>
      <c r="B4333" s="398"/>
      <c r="C4333" s="340"/>
      <c r="D4333" s="362"/>
      <c r="E4333" s="362"/>
      <c r="F4333" s="364"/>
      <c r="G4333" s="366"/>
      <c r="H4333" s="368"/>
      <c r="I4333" s="370"/>
      <c r="J4333" s="372"/>
      <c r="K4333" s="390"/>
      <c r="L4333" s="390"/>
      <c r="M4333" s="395"/>
      <c r="N4333" s="396"/>
      <c r="O4333" s="354"/>
      <c r="P4333" s="354"/>
      <c r="Q4333" s="359"/>
      <c r="R4333" s="360"/>
    </row>
    <row r="4334" spans="1:22" ht="28.5" customHeight="1" thickBot="1">
      <c r="A4334" s="313"/>
      <c r="B4334" s="398"/>
      <c r="C4334" s="341"/>
      <c r="D4334" s="12" t="s">
        <v>11</v>
      </c>
      <c r="E4334" s="12" t="s">
        <v>12</v>
      </c>
      <c r="F4334" s="26" t="s">
        <v>13</v>
      </c>
      <c r="G4334" s="334" t="s">
        <v>67</v>
      </c>
      <c r="H4334" s="335"/>
      <c r="I4334" s="42" t="s">
        <v>68</v>
      </c>
      <c r="J4334" s="27" t="s">
        <v>69</v>
      </c>
      <c r="K4334" s="342" t="s">
        <v>70</v>
      </c>
      <c r="L4334" s="342"/>
      <c r="M4334" s="342"/>
      <c r="N4334" s="335"/>
    </row>
    <row r="4335" spans="1:22" ht="41.25" customHeight="1" thickBot="1">
      <c r="A4335" s="313"/>
      <c r="B4335" s="343" t="str">
        <f>IF('様式第６号(2)'!D589="","",'様式第６号(2)'!D589)</f>
        <v/>
      </c>
      <c r="C4335" s="341"/>
      <c r="D4335" s="313" t="s">
        <v>71</v>
      </c>
      <c r="E4335" s="313" t="s">
        <v>72</v>
      </c>
      <c r="F4335" s="315" t="s">
        <v>73</v>
      </c>
      <c r="G4335" s="42" t="s">
        <v>74</v>
      </c>
      <c r="H4335" s="27" t="s">
        <v>75</v>
      </c>
      <c r="I4335" s="42" t="s">
        <v>74</v>
      </c>
      <c r="J4335" s="27" t="s">
        <v>75</v>
      </c>
      <c r="K4335" s="345" t="s">
        <v>57</v>
      </c>
      <c r="L4335" s="346"/>
      <c r="M4335" s="347" t="s">
        <v>76</v>
      </c>
      <c r="N4335" s="346"/>
      <c r="O4335" s="28"/>
      <c r="P4335" s="4"/>
      <c r="Q4335" s="4"/>
    </row>
    <row r="4336" spans="1:22" ht="18.75" customHeight="1">
      <c r="A4336" s="313"/>
      <c r="B4336" s="343"/>
      <c r="C4336" s="29" t="s">
        <v>78</v>
      </c>
      <c r="D4336" s="313"/>
      <c r="E4336" s="313"/>
      <c r="F4336" s="315"/>
      <c r="G4336" s="348" t="s">
        <v>79</v>
      </c>
      <c r="H4336" s="384" t="s">
        <v>80</v>
      </c>
      <c r="I4336" s="387" t="str">
        <f>IF(E4340="","",MIN(G4332,G4340)+SUM(I4332))</f>
        <v/>
      </c>
      <c r="J4336" s="333" t="str">
        <f>IF(E4340="","",MIN(H4332,H4340)+SUM(J4332))</f>
        <v/>
      </c>
      <c r="K4336" s="373" t="str">
        <f>IF('様式第６号(2)'!AB589="","",'様式第６号(2)'!AB589)</f>
        <v/>
      </c>
      <c r="L4336" s="373"/>
      <c r="M4336" s="375" t="str">
        <f>IF('様式第６号(3)'!V582="","",'様式第６号(3)'!V582)</f>
        <v/>
      </c>
      <c r="N4336" s="376"/>
      <c r="P4336" s="4"/>
      <c r="Q4336" s="4"/>
    </row>
    <row r="4337" spans="1:22" ht="19.5" customHeight="1" thickBot="1">
      <c r="A4337" s="313"/>
      <c r="B4337" s="343"/>
      <c r="C4337" s="379" t="str">
        <f>IFERROR(C4333/C4329,"")</f>
        <v/>
      </c>
      <c r="D4337" s="313"/>
      <c r="E4337" s="313"/>
      <c r="F4337" s="315"/>
      <c r="G4337" s="349"/>
      <c r="H4337" s="385"/>
      <c r="I4337" s="328"/>
      <c r="J4337" s="330"/>
      <c r="K4337" s="373"/>
      <c r="L4337" s="373"/>
      <c r="M4337" s="375"/>
      <c r="N4337" s="376"/>
      <c r="P4337" s="4"/>
      <c r="Q4337" s="4"/>
    </row>
    <row r="4338" spans="1:22" ht="15.75" customHeight="1">
      <c r="A4338" s="313"/>
      <c r="B4338" s="343"/>
      <c r="C4338" s="380"/>
      <c r="D4338" s="313"/>
      <c r="E4338" s="313"/>
      <c r="F4338" s="315"/>
      <c r="G4338" s="349"/>
      <c r="H4338" s="385"/>
      <c r="I4338" s="30" t="s">
        <v>35</v>
      </c>
      <c r="J4338" s="31" t="s">
        <v>35</v>
      </c>
      <c r="K4338" s="373"/>
      <c r="L4338" s="373"/>
      <c r="M4338" s="375"/>
      <c r="N4338" s="376"/>
      <c r="P4338" s="4"/>
      <c r="Q4338" s="4"/>
    </row>
    <row r="4339" spans="1:22" ht="18.75" customHeight="1" thickBot="1">
      <c r="A4339" s="313"/>
      <c r="B4339" s="343"/>
      <c r="C4339" s="32" t="s">
        <v>82</v>
      </c>
      <c r="D4339" s="314"/>
      <c r="E4339" s="314"/>
      <c r="F4339" s="316"/>
      <c r="G4339" s="350"/>
      <c r="H4339" s="386"/>
      <c r="I4339" s="54">
        <f>'様式第６号(2)'!$I$18</f>
        <v>0</v>
      </c>
      <c r="J4339" s="55">
        <f>'様式第６号(3)'!$I$18</f>
        <v>0</v>
      </c>
      <c r="K4339" s="373"/>
      <c r="L4339" s="373"/>
      <c r="M4339" s="375"/>
      <c r="N4339" s="376"/>
      <c r="P4339" s="4"/>
      <c r="Q4339" s="4"/>
    </row>
    <row r="4340" spans="1:22" ht="45" customHeight="1">
      <c r="A4340" s="313"/>
      <c r="B4340" s="343"/>
      <c r="C4340" s="379" t="str">
        <f>IF(OR(C4329="",C4333=""),"",IF(AND(C4337&gt;=0.85,C4337&lt;=1.15),"○","×"))</f>
        <v/>
      </c>
      <c r="D4340" s="382" t="str">
        <f>IF(C4329="","",C4329)</f>
        <v/>
      </c>
      <c r="E4340" s="336"/>
      <c r="F4340" s="338" t="str">
        <f>IFERROR(D4340*E4340,"")</f>
        <v/>
      </c>
      <c r="G4340" s="327" t="str">
        <f>IF(F4340&lt;F4332,ROUNDUP(F4340*D4332/ F4332,0),"")</f>
        <v/>
      </c>
      <c r="H4340" s="329" t="str">
        <f>IF(F4340&lt;F4332,ROUNDUP(F4340*E4332/ F4332,0),"")</f>
        <v/>
      </c>
      <c r="I4340" s="331" t="str">
        <f>IFERROR(ROUNDUP(I4336*I4339,0),"")</f>
        <v/>
      </c>
      <c r="J4340" s="333" t="str">
        <f>IFERROR(ROUNDUP(J4336*J4339,0),"")</f>
        <v/>
      </c>
      <c r="K4340" s="373"/>
      <c r="L4340" s="373"/>
      <c r="M4340" s="375"/>
      <c r="N4340" s="376"/>
      <c r="P4340" s="4"/>
      <c r="Q4340" s="4"/>
    </row>
    <row r="4341" spans="1:22" ht="19.5" customHeight="1" thickBot="1">
      <c r="A4341" s="314"/>
      <c r="B4341" s="344"/>
      <c r="C4341" s="381"/>
      <c r="D4341" s="383"/>
      <c r="E4341" s="337"/>
      <c r="F4341" s="339"/>
      <c r="G4341" s="328"/>
      <c r="H4341" s="330"/>
      <c r="I4341" s="332"/>
      <c r="J4341" s="330"/>
      <c r="K4341" s="374"/>
      <c r="L4341" s="374"/>
      <c r="M4341" s="377"/>
      <c r="N4341" s="378"/>
      <c r="P4341" s="33"/>
      <c r="Q4341" s="34"/>
      <c r="R4341" s="34"/>
    </row>
    <row r="4342" spans="1:22" ht="24" customHeight="1" thickBot="1">
      <c r="A4342" s="10" t="s">
        <v>108</v>
      </c>
      <c r="B4342" s="11" t="s">
        <v>84</v>
      </c>
      <c r="C4342" s="12" t="s">
        <v>7</v>
      </c>
      <c r="D4342" s="12" t="s">
        <v>8</v>
      </c>
      <c r="E4342" s="12" t="s">
        <v>9</v>
      </c>
      <c r="F4342" s="13" t="s">
        <v>10</v>
      </c>
      <c r="G4342" s="334" t="s">
        <v>44</v>
      </c>
      <c r="H4342" s="335"/>
      <c r="I4342" s="334" t="s">
        <v>45</v>
      </c>
      <c r="J4342" s="335"/>
      <c r="K4342" s="318" t="s">
        <v>46</v>
      </c>
      <c r="L4342" s="403"/>
      <c r="M4342" s="403"/>
      <c r="N4342" s="319"/>
      <c r="O4342" s="404" t="s">
        <v>47</v>
      </c>
      <c r="P4342" s="404"/>
      <c r="Q4342" s="404"/>
      <c r="R4342" s="346"/>
      <c r="T4342" s="14"/>
      <c r="U4342" s="14"/>
      <c r="V4342" s="14"/>
    </row>
    <row r="4343" spans="1:22" ht="31.5" customHeight="1" thickBot="1">
      <c r="A4343" s="313">
        <v>270</v>
      </c>
      <c r="B4343" s="15" t="s">
        <v>48</v>
      </c>
      <c r="C4343" s="11" t="s">
        <v>49</v>
      </c>
      <c r="D4343" s="313" t="s">
        <v>50</v>
      </c>
      <c r="E4343" s="313" t="s">
        <v>51</v>
      </c>
      <c r="F4343" s="315" t="s">
        <v>52</v>
      </c>
      <c r="G4343" s="16" t="s">
        <v>53</v>
      </c>
      <c r="H4343" s="17" t="s">
        <v>54</v>
      </c>
      <c r="I4343" s="18" t="s">
        <v>53</v>
      </c>
      <c r="J4343" s="17" t="s">
        <v>54</v>
      </c>
      <c r="K4343" s="317" t="s">
        <v>55</v>
      </c>
      <c r="L4343" s="318"/>
      <c r="M4343" s="320" t="s">
        <v>56</v>
      </c>
      <c r="N4343" s="317"/>
      <c r="O4343" s="321" t="s">
        <v>57</v>
      </c>
      <c r="P4343" s="321"/>
      <c r="Q4343" s="323" t="s">
        <v>58</v>
      </c>
      <c r="R4343" s="324"/>
      <c r="T4343" s="19"/>
      <c r="U4343" s="43"/>
      <c r="V4343" s="20"/>
    </row>
    <row r="4344" spans="1:22" ht="24" customHeight="1" thickBot="1">
      <c r="A4344" s="313"/>
      <c r="B4344" s="397" t="str">
        <f>IF('様式第６号(2)'!B591="","",'様式第６号(2)'!B591)</f>
        <v/>
      </c>
      <c r="C4344" s="21" t="s">
        <v>59</v>
      </c>
      <c r="D4344" s="313"/>
      <c r="E4344" s="313"/>
      <c r="F4344" s="315"/>
      <c r="G4344" s="348" t="s">
        <v>60</v>
      </c>
      <c r="H4344" s="399" t="s">
        <v>61</v>
      </c>
      <c r="I4344" s="400" t="s">
        <v>62</v>
      </c>
      <c r="J4344" s="384" t="s">
        <v>63</v>
      </c>
      <c r="K4344" s="319"/>
      <c r="L4344" s="318"/>
      <c r="M4344" s="320"/>
      <c r="N4344" s="317"/>
      <c r="O4344" s="322"/>
      <c r="P4344" s="322"/>
      <c r="Q4344" s="325"/>
      <c r="R4344" s="326"/>
    </row>
    <row r="4345" spans="1:22" ht="17.25" customHeight="1">
      <c r="A4345" s="313"/>
      <c r="B4345" s="398"/>
      <c r="C4345" s="340"/>
      <c r="D4345" s="313"/>
      <c r="E4345" s="313"/>
      <c r="F4345" s="315"/>
      <c r="G4345" s="349"/>
      <c r="H4345" s="385"/>
      <c r="I4345" s="401"/>
      <c r="J4345" s="385"/>
      <c r="K4345" s="388" t="str">
        <f>IFERROR((IF((I4356+J4356)&gt;12000*E4356,ROUNDUP(12000*E4356*I4356/(I4356+J4356),0),"")),"")</f>
        <v/>
      </c>
      <c r="L4345" s="388"/>
      <c r="M4345" s="391" t="str">
        <f>IFERROR((IF((I4356+J4356)&gt;12000*E4356,ROUNDUP(12000*E4356*J4356/(I4356+J4356),0),"")),"")</f>
        <v/>
      </c>
      <c r="N4345" s="392"/>
      <c r="O4345" s="351" t="str">
        <f>IF(AND(I4356="",K4345=""),"",MIN(I4356,K4345)+K4352)</f>
        <v/>
      </c>
      <c r="P4345" s="352"/>
      <c r="Q4345" s="355" t="str">
        <f>IF(AND(J4356="",M4345=""),"",MIN(J4356,M4345)+M4352)</f>
        <v/>
      </c>
      <c r="R4345" s="356"/>
    </row>
    <row r="4346" spans="1:22" ht="15.75" customHeight="1">
      <c r="A4346" s="313"/>
      <c r="B4346" s="398"/>
      <c r="C4346" s="341"/>
      <c r="D4346" s="313"/>
      <c r="E4346" s="313"/>
      <c r="F4346" s="315"/>
      <c r="G4346" s="349"/>
      <c r="H4346" s="385"/>
      <c r="I4346" s="401"/>
      <c r="J4346" s="385"/>
      <c r="K4346" s="389"/>
      <c r="L4346" s="389"/>
      <c r="M4346" s="393"/>
      <c r="N4346" s="394"/>
      <c r="O4346" s="353"/>
      <c r="P4346" s="353"/>
      <c r="Q4346" s="357"/>
      <c r="R4346" s="358"/>
    </row>
    <row r="4347" spans="1:22" ht="19.5" customHeight="1" thickBot="1">
      <c r="A4347" s="313"/>
      <c r="B4347" s="398"/>
      <c r="C4347" s="341"/>
      <c r="D4347" s="314"/>
      <c r="E4347" s="314"/>
      <c r="F4347" s="316"/>
      <c r="G4347" s="350"/>
      <c r="H4347" s="386"/>
      <c r="I4347" s="402"/>
      <c r="J4347" s="386"/>
      <c r="K4347" s="389"/>
      <c r="L4347" s="389"/>
      <c r="M4347" s="393"/>
      <c r="N4347" s="394"/>
      <c r="O4347" s="353"/>
      <c r="P4347" s="353"/>
      <c r="Q4347" s="357"/>
      <c r="R4347" s="358"/>
    </row>
    <row r="4348" spans="1:22" ht="45" customHeight="1">
      <c r="A4348" s="313"/>
      <c r="B4348" s="398"/>
      <c r="C4348" s="25" t="s">
        <v>66</v>
      </c>
      <c r="D4348" s="361" t="str">
        <f>IF('様式第６号(2)'!T591="","",'様式第６号(2)'!T591)</f>
        <v/>
      </c>
      <c r="E4348" s="361" t="str">
        <f>IF('様式第６号(3)'!W584="","",'様式第６号(3)'!W584)</f>
        <v/>
      </c>
      <c r="F4348" s="363" t="str">
        <f>IF(OR(D4348="",E4348=""),"",D4348+E4348)</f>
        <v/>
      </c>
      <c r="G4348" s="365" t="str">
        <f>IF(F4348&lt;=F4356,D4348,"")</f>
        <v/>
      </c>
      <c r="H4348" s="367" t="str">
        <f>IF(F4348&lt;=F4356,E4348,"")</f>
        <v/>
      </c>
      <c r="I4348" s="369" t="str">
        <f>IF('様式第６号(2)'!V591="","",'様式第６号(2)'!V591)</f>
        <v/>
      </c>
      <c r="J4348" s="371" t="str">
        <f>IF('様式第６号(3)'!P584="","",'様式第６号(3)'!P584)</f>
        <v/>
      </c>
      <c r="K4348" s="389"/>
      <c r="L4348" s="389"/>
      <c r="M4348" s="393"/>
      <c r="N4348" s="394"/>
      <c r="O4348" s="353"/>
      <c r="P4348" s="353"/>
      <c r="Q4348" s="357"/>
      <c r="R4348" s="358"/>
    </row>
    <row r="4349" spans="1:22" ht="19.5" customHeight="1" thickBot="1">
      <c r="A4349" s="313"/>
      <c r="B4349" s="398"/>
      <c r="C4349" s="340"/>
      <c r="D4349" s="362"/>
      <c r="E4349" s="362"/>
      <c r="F4349" s="364"/>
      <c r="G4349" s="366"/>
      <c r="H4349" s="368"/>
      <c r="I4349" s="370"/>
      <c r="J4349" s="372"/>
      <c r="K4349" s="390"/>
      <c r="L4349" s="390"/>
      <c r="M4349" s="395"/>
      <c r="N4349" s="396"/>
      <c r="O4349" s="354"/>
      <c r="P4349" s="354"/>
      <c r="Q4349" s="359"/>
      <c r="R4349" s="360"/>
    </row>
    <row r="4350" spans="1:22" ht="28.5" customHeight="1" thickBot="1">
      <c r="A4350" s="313"/>
      <c r="B4350" s="398"/>
      <c r="C4350" s="341"/>
      <c r="D4350" s="12" t="s">
        <v>11</v>
      </c>
      <c r="E4350" s="12" t="s">
        <v>12</v>
      </c>
      <c r="F4350" s="26" t="s">
        <v>13</v>
      </c>
      <c r="G4350" s="334" t="s">
        <v>67</v>
      </c>
      <c r="H4350" s="335"/>
      <c r="I4350" s="42" t="s">
        <v>68</v>
      </c>
      <c r="J4350" s="27" t="s">
        <v>69</v>
      </c>
      <c r="K4350" s="342" t="s">
        <v>70</v>
      </c>
      <c r="L4350" s="342"/>
      <c r="M4350" s="342"/>
      <c r="N4350" s="335"/>
    </row>
    <row r="4351" spans="1:22" ht="41.25" customHeight="1" thickBot="1">
      <c r="A4351" s="313"/>
      <c r="B4351" s="343" t="str">
        <f>IF('様式第６号(2)'!D591="","",'様式第６号(2)'!D591)</f>
        <v/>
      </c>
      <c r="C4351" s="341"/>
      <c r="D4351" s="313" t="s">
        <v>71</v>
      </c>
      <c r="E4351" s="313" t="s">
        <v>72</v>
      </c>
      <c r="F4351" s="315" t="s">
        <v>73</v>
      </c>
      <c r="G4351" s="42" t="s">
        <v>74</v>
      </c>
      <c r="H4351" s="27" t="s">
        <v>75</v>
      </c>
      <c r="I4351" s="42" t="s">
        <v>74</v>
      </c>
      <c r="J4351" s="27" t="s">
        <v>75</v>
      </c>
      <c r="K4351" s="345" t="s">
        <v>57</v>
      </c>
      <c r="L4351" s="346"/>
      <c r="M4351" s="347" t="s">
        <v>76</v>
      </c>
      <c r="N4351" s="346"/>
      <c r="O4351" s="28"/>
      <c r="P4351" s="4"/>
      <c r="Q4351" s="4"/>
    </row>
    <row r="4352" spans="1:22" ht="18.75" customHeight="1">
      <c r="A4352" s="313"/>
      <c r="B4352" s="343"/>
      <c r="C4352" s="29" t="s">
        <v>78</v>
      </c>
      <c r="D4352" s="313"/>
      <c r="E4352" s="313"/>
      <c r="F4352" s="315"/>
      <c r="G4352" s="348" t="s">
        <v>79</v>
      </c>
      <c r="H4352" s="384" t="s">
        <v>80</v>
      </c>
      <c r="I4352" s="387" t="str">
        <f>IF(E4356="","",MIN(G4348,G4356)+SUM(I4348))</f>
        <v/>
      </c>
      <c r="J4352" s="333" t="str">
        <f>IF(E4356="","",MIN(H4348,H4356)+SUM(J4348))</f>
        <v/>
      </c>
      <c r="K4352" s="373" t="str">
        <f>IF('様式第６号(2)'!AB591="","",'様式第６号(2)'!AB591)</f>
        <v/>
      </c>
      <c r="L4352" s="373"/>
      <c r="M4352" s="375" t="str">
        <f>IF('様式第６号(3)'!V584="","",'様式第６号(3)'!V584)</f>
        <v/>
      </c>
      <c r="N4352" s="376"/>
      <c r="P4352" s="4"/>
      <c r="Q4352" s="4"/>
    </row>
    <row r="4353" spans="1:22" ht="19.5" customHeight="1" thickBot="1">
      <c r="A4353" s="313"/>
      <c r="B4353" s="343"/>
      <c r="C4353" s="379" t="str">
        <f>IFERROR(C4349/C4345,"")</f>
        <v/>
      </c>
      <c r="D4353" s="313"/>
      <c r="E4353" s="313"/>
      <c r="F4353" s="315"/>
      <c r="G4353" s="349"/>
      <c r="H4353" s="385"/>
      <c r="I4353" s="328"/>
      <c r="J4353" s="330"/>
      <c r="K4353" s="373"/>
      <c r="L4353" s="373"/>
      <c r="M4353" s="375"/>
      <c r="N4353" s="376"/>
      <c r="P4353" s="4"/>
      <c r="Q4353" s="4"/>
    </row>
    <row r="4354" spans="1:22" ht="15.75" customHeight="1">
      <c r="A4354" s="313"/>
      <c r="B4354" s="343"/>
      <c r="C4354" s="380"/>
      <c r="D4354" s="313"/>
      <c r="E4354" s="313"/>
      <c r="F4354" s="315"/>
      <c r="G4354" s="349"/>
      <c r="H4354" s="385"/>
      <c r="I4354" s="30" t="s">
        <v>35</v>
      </c>
      <c r="J4354" s="31" t="s">
        <v>35</v>
      </c>
      <c r="K4354" s="373"/>
      <c r="L4354" s="373"/>
      <c r="M4354" s="375"/>
      <c r="N4354" s="376"/>
      <c r="P4354" s="4"/>
      <c r="Q4354" s="4"/>
    </row>
    <row r="4355" spans="1:22" ht="18.75" customHeight="1" thickBot="1">
      <c r="A4355" s="313"/>
      <c r="B4355" s="343"/>
      <c r="C4355" s="32" t="s">
        <v>82</v>
      </c>
      <c r="D4355" s="314"/>
      <c r="E4355" s="314"/>
      <c r="F4355" s="316"/>
      <c r="G4355" s="350"/>
      <c r="H4355" s="386"/>
      <c r="I4355" s="54">
        <f>'様式第６号(2)'!$I$18</f>
        <v>0</v>
      </c>
      <c r="J4355" s="55">
        <f>'様式第６号(3)'!$I$18</f>
        <v>0</v>
      </c>
      <c r="K4355" s="373"/>
      <c r="L4355" s="373"/>
      <c r="M4355" s="375"/>
      <c r="N4355" s="376"/>
      <c r="P4355" s="4"/>
      <c r="Q4355" s="4"/>
    </row>
    <row r="4356" spans="1:22" ht="45" customHeight="1">
      <c r="A4356" s="313"/>
      <c r="B4356" s="343"/>
      <c r="C4356" s="379" t="str">
        <f>IF(OR(C4345="",C4349=""),"",IF(AND(C4353&gt;=0.85,C4353&lt;=1.15),"○","×"))</f>
        <v/>
      </c>
      <c r="D4356" s="382" t="str">
        <f>IF(C4345="","",C4345)</f>
        <v/>
      </c>
      <c r="E4356" s="336"/>
      <c r="F4356" s="338" t="str">
        <f>IFERROR(D4356*E4356,"")</f>
        <v/>
      </c>
      <c r="G4356" s="327" t="str">
        <f>IF(F4356&lt;F4348,ROUNDUP(F4356*D4348/ F4348,0),"")</f>
        <v/>
      </c>
      <c r="H4356" s="329" t="str">
        <f>IF(F4356&lt;F4348,ROUNDUP(F4356*E4348/ F4348,0),"")</f>
        <v/>
      </c>
      <c r="I4356" s="331" t="str">
        <f>IFERROR(ROUNDUP(I4352*I4355,0),"")</f>
        <v/>
      </c>
      <c r="J4356" s="333" t="str">
        <f>IFERROR(ROUNDUP(J4352*J4355,0),"")</f>
        <v/>
      </c>
      <c r="K4356" s="373"/>
      <c r="L4356" s="373"/>
      <c r="M4356" s="375"/>
      <c r="N4356" s="376"/>
      <c r="P4356" s="4"/>
      <c r="Q4356" s="4"/>
    </row>
    <row r="4357" spans="1:22" ht="19.5" customHeight="1" thickBot="1">
      <c r="A4357" s="314"/>
      <c r="B4357" s="344"/>
      <c r="C4357" s="381"/>
      <c r="D4357" s="383"/>
      <c r="E4357" s="337"/>
      <c r="F4357" s="339"/>
      <c r="G4357" s="328"/>
      <c r="H4357" s="330"/>
      <c r="I4357" s="332"/>
      <c r="J4357" s="330"/>
      <c r="K4357" s="374"/>
      <c r="L4357" s="374"/>
      <c r="M4357" s="377"/>
      <c r="N4357" s="378"/>
      <c r="P4357" s="33"/>
      <c r="Q4357" s="34"/>
      <c r="R4357" s="34"/>
    </row>
    <row r="4358" spans="1:22" ht="24" customHeight="1" thickBot="1">
      <c r="A4358" s="10" t="s">
        <v>108</v>
      </c>
      <c r="B4358" s="11" t="s">
        <v>84</v>
      </c>
      <c r="C4358" s="12" t="s">
        <v>7</v>
      </c>
      <c r="D4358" s="12" t="s">
        <v>8</v>
      </c>
      <c r="E4358" s="12" t="s">
        <v>9</v>
      </c>
      <c r="F4358" s="13" t="s">
        <v>10</v>
      </c>
      <c r="G4358" s="334" t="s">
        <v>44</v>
      </c>
      <c r="H4358" s="335"/>
      <c r="I4358" s="334" t="s">
        <v>45</v>
      </c>
      <c r="J4358" s="335"/>
      <c r="K4358" s="318" t="s">
        <v>46</v>
      </c>
      <c r="L4358" s="403"/>
      <c r="M4358" s="403"/>
      <c r="N4358" s="319"/>
      <c r="O4358" s="404" t="s">
        <v>47</v>
      </c>
      <c r="P4358" s="404"/>
      <c r="Q4358" s="404"/>
      <c r="R4358" s="346"/>
      <c r="T4358" s="14"/>
      <c r="U4358" s="14"/>
      <c r="V4358" s="14"/>
    </row>
    <row r="4359" spans="1:22" ht="31.5" customHeight="1" thickBot="1">
      <c r="A4359" s="313">
        <v>271</v>
      </c>
      <c r="B4359" s="15" t="s">
        <v>48</v>
      </c>
      <c r="C4359" s="11" t="s">
        <v>49</v>
      </c>
      <c r="D4359" s="313" t="s">
        <v>50</v>
      </c>
      <c r="E4359" s="313" t="s">
        <v>51</v>
      </c>
      <c r="F4359" s="315" t="s">
        <v>52</v>
      </c>
      <c r="G4359" s="16" t="s">
        <v>53</v>
      </c>
      <c r="H4359" s="17" t="s">
        <v>54</v>
      </c>
      <c r="I4359" s="18" t="s">
        <v>53</v>
      </c>
      <c r="J4359" s="17" t="s">
        <v>54</v>
      </c>
      <c r="K4359" s="317" t="s">
        <v>55</v>
      </c>
      <c r="L4359" s="318"/>
      <c r="M4359" s="320" t="s">
        <v>56</v>
      </c>
      <c r="N4359" s="317"/>
      <c r="O4359" s="321" t="s">
        <v>57</v>
      </c>
      <c r="P4359" s="321"/>
      <c r="Q4359" s="323" t="s">
        <v>58</v>
      </c>
      <c r="R4359" s="324"/>
      <c r="T4359" s="19"/>
      <c r="U4359" s="43"/>
      <c r="V4359" s="20"/>
    </row>
    <row r="4360" spans="1:22" ht="24" customHeight="1" thickBot="1">
      <c r="A4360" s="313"/>
      <c r="B4360" s="397" t="str">
        <f>IF('様式第６号(2)'!B593="","",'様式第６号(2)'!B593)</f>
        <v/>
      </c>
      <c r="C4360" s="21" t="s">
        <v>59</v>
      </c>
      <c r="D4360" s="313"/>
      <c r="E4360" s="313"/>
      <c r="F4360" s="315"/>
      <c r="G4360" s="348" t="s">
        <v>60</v>
      </c>
      <c r="H4360" s="399" t="s">
        <v>61</v>
      </c>
      <c r="I4360" s="400" t="s">
        <v>62</v>
      </c>
      <c r="J4360" s="384" t="s">
        <v>63</v>
      </c>
      <c r="K4360" s="319"/>
      <c r="L4360" s="318"/>
      <c r="M4360" s="320"/>
      <c r="N4360" s="317"/>
      <c r="O4360" s="322"/>
      <c r="P4360" s="322"/>
      <c r="Q4360" s="325"/>
      <c r="R4360" s="326"/>
    </row>
    <row r="4361" spans="1:22" ht="17.25" customHeight="1">
      <c r="A4361" s="313"/>
      <c r="B4361" s="398"/>
      <c r="C4361" s="340"/>
      <c r="D4361" s="313"/>
      <c r="E4361" s="313"/>
      <c r="F4361" s="315"/>
      <c r="G4361" s="349"/>
      <c r="H4361" s="385"/>
      <c r="I4361" s="401"/>
      <c r="J4361" s="385"/>
      <c r="K4361" s="388" t="str">
        <f>IFERROR((IF((I4372+J4372)&gt;12000*E4372,ROUNDUP(12000*E4372*I4372/(I4372+J4372),0),"")),"")</f>
        <v/>
      </c>
      <c r="L4361" s="388"/>
      <c r="M4361" s="391" t="str">
        <f>IFERROR((IF((I4372+J4372)&gt;12000*E4372,ROUNDUP(12000*E4372*J4372/(I4372+J4372),0),"")),"")</f>
        <v/>
      </c>
      <c r="N4361" s="392"/>
      <c r="O4361" s="351" t="str">
        <f>IF(AND(I4372="",K4361=""),"",MIN(I4372,K4361)+K4368)</f>
        <v/>
      </c>
      <c r="P4361" s="352"/>
      <c r="Q4361" s="355" t="str">
        <f>IF(AND(J4372="",M4361=""),"",MIN(J4372,M4361)+M4368)</f>
        <v/>
      </c>
      <c r="R4361" s="356"/>
    </row>
    <row r="4362" spans="1:22" ht="15.75" customHeight="1">
      <c r="A4362" s="313"/>
      <c r="B4362" s="398"/>
      <c r="C4362" s="341"/>
      <c r="D4362" s="313"/>
      <c r="E4362" s="313"/>
      <c r="F4362" s="315"/>
      <c r="G4362" s="349"/>
      <c r="H4362" s="385"/>
      <c r="I4362" s="401"/>
      <c r="J4362" s="385"/>
      <c r="K4362" s="389"/>
      <c r="L4362" s="389"/>
      <c r="M4362" s="393"/>
      <c r="N4362" s="394"/>
      <c r="O4362" s="353"/>
      <c r="P4362" s="353"/>
      <c r="Q4362" s="357"/>
      <c r="R4362" s="358"/>
    </row>
    <row r="4363" spans="1:22" ht="19.5" customHeight="1" thickBot="1">
      <c r="A4363" s="313"/>
      <c r="B4363" s="398"/>
      <c r="C4363" s="341"/>
      <c r="D4363" s="314"/>
      <c r="E4363" s="314"/>
      <c r="F4363" s="316"/>
      <c r="G4363" s="350"/>
      <c r="H4363" s="386"/>
      <c r="I4363" s="402"/>
      <c r="J4363" s="386"/>
      <c r="K4363" s="389"/>
      <c r="L4363" s="389"/>
      <c r="M4363" s="393"/>
      <c r="N4363" s="394"/>
      <c r="O4363" s="353"/>
      <c r="P4363" s="353"/>
      <c r="Q4363" s="357"/>
      <c r="R4363" s="358"/>
    </row>
    <row r="4364" spans="1:22" ht="45" customHeight="1">
      <c r="A4364" s="313"/>
      <c r="B4364" s="398"/>
      <c r="C4364" s="25" t="s">
        <v>66</v>
      </c>
      <c r="D4364" s="361" t="str">
        <f>IF('様式第６号(2)'!T593="","",'様式第６号(2)'!T593)</f>
        <v/>
      </c>
      <c r="E4364" s="361" t="str">
        <f>IF('様式第６号(3)'!W586="","",'様式第６号(3)'!W586)</f>
        <v/>
      </c>
      <c r="F4364" s="363" t="str">
        <f>IF(OR(D4364="",E4364=""),"",D4364+E4364)</f>
        <v/>
      </c>
      <c r="G4364" s="365" t="str">
        <f>IF(F4364&lt;=F4372,D4364,"")</f>
        <v/>
      </c>
      <c r="H4364" s="367" t="str">
        <f>IF(F4364&lt;=F4372,E4364,"")</f>
        <v/>
      </c>
      <c r="I4364" s="369" t="str">
        <f>IF('様式第６号(2)'!V593="","",'様式第６号(2)'!V593)</f>
        <v/>
      </c>
      <c r="J4364" s="371" t="str">
        <f>IF('様式第６号(3)'!P586="","",'様式第６号(3)'!P586)</f>
        <v/>
      </c>
      <c r="K4364" s="389"/>
      <c r="L4364" s="389"/>
      <c r="M4364" s="393"/>
      <c r="N4364" s="394"/>
      <c r="O4364" s="353"/>
      <c r="P4364" s="353"/>
      <c r="Q4364" s="357"/>
      <c r="R4364" s="358"/>
    </row>
    <row r="4365" spans="1:22" ht="19.5" customHeight="1" thickBot="1">
      <c r="A4365" s="313"/>
      <c r="B4365" s="398"/>
      <c r="C4365" s="340"/>
      <c r="D4365" s="362"/>
      <c r="E4365" s="362"/>
      <c r="F4365" s="364"/>
      <c r="G4365" s="366"/>
      <c r="H4365" s="368"/>
      <c r="I4365" s="370"/>
      <c r="J4365" s="372"/>
      <c r="K4365" s="390"/>
      <c r="L4365" s="390"/>
      <c r="M4365" s="395"/>
      <c r="N4365" s="396"/>
      <c r="O4365" s="354"/>
      <c r="P4365" s="354"/>
      <c r="Q4365" s="359"/>
      <c r="R4365" s="360"/>
    </row>
    <row r="4366" spans="1:22" ht="28.5" customHeight="1" thickBot="1">
      <c r="A4366" s="313"/>
      <c r="B4366" s="398"/>
      <c r="C4366" s="341"/>
      <c r="D4366" s="12" t="s">
        <v>11</v>
      </c>
      <c r="E4366" s="12" t="s">
        <v>12</v>
      </c>
      <c r="F4366" s="26" t="s">
        <v>13</v>
      </c>
      <c r="G4366" s="334" t="s">
        <v>67</v>
      </c>
      <c r="H4366" s="335"/>
      <c r="I4366" s="42" t="s">
        <v>68</v>
      </c>
      <c r="J4366" s="27" t="s">
        <v>69</v>
      </c>
      <c r="K4366" s="342" t="s">
        <v>70</v>
      </c>
      <c r="L4366" s="342"/>
      <c r="M4366" s="342"/>
      <c r="N4366" s="335"/>
    </row>
    <row r="4367" spans="1:22" ht="41.25" customHeight="1" thickBot="1">
      <c r="A4367" s="313"/>
      <c r="B4367" s="343" t="str">
        <f>IF('様式第６号(2)'!D593="","",'様式第６号(2)'!D593)</f>
        <v/>
      </c>
      <c r="C4367" s="341"/>
      <c r="D4367" s="313" t="s">
        <v>71</v>
      </c>
      <c r="E4367" s="313" t="s">
        <v>72</v>
      </c>
      <c r="F4367" s="315" t="s">
        <v>73</v>
      </c>
      <c r="G4367" s="42" t="s">
        <v>74</v>
      </c>
      <c r="H4367" s="27" t="s">
        <v>75</v>
      </c>
      <c r="I4367" s="42" t="s">
        <v>74</v>
      </c>
      <c r="J4367" s="27" t="s">
        <v>75</v>
      </c>
      <c r="K4367" s="345" t="s">
        <v>57</v>
      </c>
      <c r="L4367" s="346"/>
      <c r="M4367" s="347" t="s">
        <v>76</v>
      </c>
      <c r="N4367" s="346"/>
      <c r="O4367" s="28"/>
      <c r="P4367" s="4"/>
      <c r="Q4367" s="4"/>
      <c r="T4367" s="3"/>
      <c r="U4367" s="3"/>
      <c r="V4367" s="3"/>
    </row>
    <row r="4368" spans="1:22" ht="18.75" customHeight="1">
      <c r="A4368" s="313"/>
      <c r="B4368" s="343"/>
      <c r="C4368" s="29" t="s">
        <v>78</v>
      </c>
      <c r="D4368" s="313"/>
      <c r="E4368" s="313"/>
      <c r="F4368" s="315"/>
      <c r="G4368" s="348" t="s">
        <v>79</v>
      </c>
      <c r="H4368" s="384" t="s">
        <v>80</v>
      </c>
      <c r="I4368" s="387" t="str">
        <f>IF(E4372="","",MIN(G4364,G4372)+SUM(I4364))</f>
        <v/>
      </c>
      <c r="J4368" s="333" t="str">
        <f>IF(E4372="","",MIN(H4364,H4372)+SUM(J4364))</f>
        <v/>
      </c>
      <c r="K4368" s="373" t="str">
        <f>IF('様式第６号(2)'!AB593="","",'様式第６号(2)'!AB593)</f>
        <v/>
      </c>
      <c r="L4368" s="373"/>
      <c r="M4368" s="375" t="str">
        <f>IF('様式第６号(3)'!V586="","",'様式第６号(3)'!V586)</f>
        <v/>
      </c>
      <c r="N4368" s="376"/>
      <c r="P4368" s="4"/>
      <c r="Q4368" s="4"/>
      <c r="T4368" s="3"/>
      <c r="U4368" s="3"/>
      <c r="V4368" s="3"/>
    </row>
    <row r="4369" spans="1:22" ht="19.5" customHeight="1" thickBot="1">
      <c r="A4369" s="313"/>
      <c r="B4369" s="343"/>
      <c r="C4369" s="379" t="str">
        <f>IFERROR(C4365/C4361,"")</f>
        <v/>
      </c>
      <c r="D4369" s="313"/>
      <c r="E4369" s="313"/>
      <c r="F4369" s="315"/>
      <c r="G4369" s="349"/>
      <c r="H4369" s="385"/>
      <c r="I4369" s="328"/>
      <c r="J4369" s="330"/>
      <c r="K4369" s="373"/>
      <c r="L4369" s="373"/>
      <c r="M4369" s="375"/>
      <c r="N4369" s="376"/>
      <c r="P4369" s="4"/>
      <c r="Q4369" s="4"/>
      <c r="T4369" s="3"/>
      <c r="U4369" s="3"/>
      <c r="V4369" s="3"/>
    </row>
    <row r="4370" spans="1:22" ht="15.75" customHeight="1">
      <c r="A4370" s="313"/>
      <c r="B4370" s="343"/>
      <c r="C4370" s="380"/>
      <c r="D4370" s="313"/>
      <c r="E4370" s="313"/>
      <c r="F4370" s="315"/>
      <c r="G4370" s="349"/>
      <c r="H4370" s="385"/>
      <c r="I4370" s="30" t="s">
        <v>35</v>
      </c>
      <c r="J4370" s="31" t="s">
        <v>35</v>
      </c>
      <c r="K4370" s="373"/>
      <c r="L4370" s="373"/>
      <c r="M4370" s="375"/>
      <c r="N4370" s="376"/>
      <c r="P4370" s="4"/>
      <c r="Q4370" s="4"/>
      <c r="T4370" s="3"/>
      <c r="U4370" s="3"/>
      <c r="V4370" s="3"/>
    </row>
    <row r="4371" spans="1:22" ht="18.75" customHeight="1" thickBot="1">
      <c r="A4371" s="313"/>
      <c r="B4371" s="343"/>
      <c r="C4371" s="32" t="s">
        <v>82</v>
      </c>
      <c r="D4371" s="314"/>
      <c r="E4371" s="314"/>
      <c r="F4371" s="316"/>
      <c r="G4371" s="350"/>
      <c r="H4371" s="386"/>
      <c r="I4371" s="54">
        <f>'様式第６号(2)'!$I$18</f>
        <v>0</v>
      </c>
      <c r="J4371" s="55">
        <f>'様式第６号(3)'!$I$18</f>
        <v>0</v>
      </c>
      <c r="K4371" s="373"/>
      <c r="L4371" s="373"/>
      <c r="M4371" s="375"/>
      <c r="N4371" s="376"/>
      <c r="P4371" s="4"/>
      <c r="Q4371" s="4"/>
      <c r="T4371" s="3"/>
      <c r="U4371" s="3"/>
      <c r="V4371" s="3"/>
    </row>
    <row r="4372" spans="1:22" ht="45" customHeight="1">
      <c r="A4372" s="313"/>
      <c r="B4372" s="343"/>
      <c r="C4372" s="379" t="str">
        <f>IF(OR(C4361="",C4365=""),"",IF(AND(C4369&gt;=0.85,C4369&lt;=1.15),"○","×"))</f>
        <v/>
      </c>
      <c r="D4372" s="382" t="str">
        <f>IF(C4361="","",C4361)</f>
        <v/>
      </c>
      <c r="E4372" s="336"/>
      <c r="F4372" s="338" t="str">
        <f>IFERROR(D4372*E4372,"")</f>
        <v/>
      </c>
      <c r="G4372" s="327" t="str">
        <f>IF(F4372&lt;F4364,ROUNDUP(F4372*D4364/ F4364,0),"")</f>
        <v/>
      </c>
      <c r="H4372" s="329" t="str">
        <f>IF(F4372&lt;F4364,ROUNDUP(F4372*E4364/ F4364,0),"")</f>
        <v/>
      </c>
      <c r="I4372" s="331" t="str">
        <f>IFERROR(ROUNDUP(I4368*I4371,0),"")</f>
        <v/>
      </c>
      <c r="J4372" s="333" t="str">
        <f>IFERROR(ROUNDUP(J4368*J4371,0),"")</f>
        <v/>
      </c>
      <c r="K4372" s="373"/>
      <c r="L4372" s="373"/>
      <c r="M4372" s="375"/>
      <c r="N4372" s="376"/>
      <c r="P4372" s="4"/>
      <c r="Q4372" s="4"/>
      <c r="T4372" s="3"/>
      <c r="U4372" s="3"/>
      <c r="V4372" s="3"/>
    </row>
    <row r="4373" spans="1:22" ht="19.5" customHeight="1" thickBot="1">
      <c r="A4373" s="314"/>
      <c r="B4373" s="344"/>
      <c r="C4373" s="381"/>
      <c r="D4373" s="383"/>
      <c r="E4373" s="337"/>
      <c r="F4373" s="339"/>
      <c r="G4373" s="328"/>
      <c r="H4373" s="330"/>
      <c r="I4373" s="332"/>
      <c r="J4373" s="330"/>
      <c r="K4373" s="374"/>
      <c r="L4373" s="374"/>
      <c r="M4373" s="377"/>
      <c r="N4373" s="378"/>
      <c r="P4373" s="33"/>
      <c r="Q4373" s="34"/>
      <c r="R4373" s="34"/>
    </row>
    <row r="4374" spans="1:22" ht="24" customHeight="1" thickBot="1">
      <c r="A4374" s="10" t="s">
        <v>108</v>
      </c>
      <c r="B4374" s="11" t="s">
        <v>84</v>
      </c>
      <c r="C4374" s="12" t="s">
        <v>7</v>
      </c>
      <c r="D4374" s="12" t="s">
        <v>8</v>
      </c>
      <c r="E4374" s="12" t="s">
        <v>9</v>
      </c>
      <c r="F4374" s="13" t="s">
        <v>10</v>
      </c>
      <c r="G4374" s="334" t="s">
        <v>44</v>
      </c>
      <c r="H4374" s="335"/>
      <c r="I4374" s="334" t="s">
        <v>45</v>
      </c>
      <c r="J4374" s="335"/>
      <c r="K4374" s="318" t="s">
        <v>46</v>
      </c>
      <c r="L4374" s="403"/>
      <c r="M4374" s="403"/>
      <c r="N4374" s="319"/>
      <c r="O4374" s="404" t="s">
        <v>47</v>
      </c>
      <c r="P4374" s="404"/>
      <c r="Q4374" s="404"/>
      <c r="R4374" s="346"/>
      <c r="T4374" s="14"/>
      <c r="U4374" s="14"/>
      <c r="V4374" s="14"/>
    </row>
    <row r="4375" spans="1:22" ht="31.5" customHeight="1" thickBot="1">
      <c r="A4375" s="313">
        <v>272</v>
      </c>
      <c r="B4375" s="15" t="s">
        <v>48</v>
      </c>
      <c r="C4375" s="11" t="s">
        <v>49</v>
      </c>
      <c r="D4375" s="313" t="s">
        <v>50</v>
      </c>
      <c r="E4375" s="313" t="s">
        <v>51</v>
      </c>
      <c r="F4375" s="315" t="s">
        <v>52</v>
      </c>
      <c r="G4375" s="16" t="s">
        <v>53</v>
      </c>
      <c r="H4375" s="17" t="s">
        <v>54</v>
      </c>
      <c r="I4375" s="18" t="s">
        <v>53</v>
      </c>
      <c r="J4375" s="17" t="s">
        <v>54</v>
      </c>
      <c r="K4375" s="317" t="s">
        <v>55</v>
      </c>
      <c r="L4375" s="318"/>
      <c r="M4375" s="320" t="s">
        <v>56</v>
      </c>
      <c r="N4375" s="317"/>
      <c r="O4375" s="321" t="s">
        <v>57</v>
      </c>
      <c r="P4375" s="321"/>
      <c r="Q4375" s="323" t="s">
        <v>58</v>
      </c>
      <c r="R4375" s="324"/>
      <c r="T4375" s="19"/>
      <c r="U4375" s="43"/>
      <c r="V4375" s="20"/>
    </row>
    <row r="4376" spans="1:22" ht="24" customHeight="1" thickBot="1">
      <c r="A4376" s="313"/>
      <c r="B4376" s="397" t="str">
        <f>IF('様式第６号(2)'!B595="","",'様式第６号(2)'!B595)</f>
        <v/>
      </c>
      <c r="C4376" s="21" t="s">
        <v>59</v>
      </c>
      <c r="D4376" s="313"/>
      <c r="E4376" s="313"/>
      <c r="F4376" s="315"/>
      <c r="G4376" s="348" t="s">
        <v>60</v>
      </c>
      <c r="H4376" s="399" t="s">
        <v>61</v>
      </c>
      <c r="I4376" s="400" t="s">
        <v>62</v>
      </c>
      <c r="J4376" s="384" t="s">
        <v>63</v>
      </c>
      <c r="K4376" s="319"/>
      <c r="L4376" s="318"/>
      <c r="M4376" s="320"/>
      <c r="N4376" s="317"/>
      <c r="O4376" s="322"/>
      <c r="P4376" s="322"/>
      <c r="Q4376" s="325"/>
      <c r="R4376" s="326"/>
    </row>
    <row r="4377" spans="1:22" ht="17.25" customHeight="1">
      <c r="A4377" s="313"/>
      <c r="B4377" s="398"/>
      <c r="C4377" s="340"/>
      <c r="D4377" s="313"/>
      <c r="E4377" s="313"/>
      <c r="F4377" s="315"/>
      <c r="G4377" s="349"/>
      <c r="H4377" s="385"/>
      <c r="I4377" s="401"/>
      <c r="J4377" s="385"/>
      <c r="K4377" s="388" t="str">
        <f>IFERROR((IF((I4388+J4388)&gt;12000*E4388,ROUNDUP(12000*E4388*I4388/(I4388+J4388),0),"")),"")</f>
        <v/>
      </c>
      <c r="L4377" s="388"/>
      <c r="M4377" s="391" t="str">
        <f>IFERROR((IF((I4388+J4388)&gt;12000*E4388,ROUNDUP(12000*E4388*J4388/(I4388+J4388),0),"")),"")</f>
        <v/>
      </c>
      <c r="N4377" s="392"/>
      <c r="O4377" s="351" t="str">
        <f>IF(AND(I4388="",K4377=""),"",MIN(I4388,K4377)+K4384)</f>
        <v/>
      </c>
      <c r="P4377" s="352"/>
      <c r="Q4377" s="355" t="str">
        <f>IF(AND(J4388="",M4377=""),"",MIN(J4388,M4377)+M4384)</f>
        <v/>
      </c>
      <c r="R4377" s="356"/>
    </row>
    <row r="4378" spans="1:22" ht="15.75" customHeight="1">
      <c r="A4378" s="313"/>
      <c r="B4378" s="398"/>
      <c r="C4378" s="341"/>
      <c r="D4378" s="313"/>
      <c r="E4378" s="313"/>
      <c r="F4378" s="315"/>
      <c r="G4378" s="349"/>
      <c r="H4378" s="385"/>
      <c r="I4378" s="401"/>
      <c r="J4378" s="385"/>
      <c r="K4378" s="389"/>
      <c r="L4378" s="389"/>
      <c r="M4378" s="393"/>
      <c r="N4378" s="394"/>
      <c r="O4378" s="353"/>
      <c r="P4378" s="353"/>
      <c r="Q4378" s="357"/>
      <c r="R4378" s="358"/>
    </row>
    <row r="4379" spans="1:22" ht="19.5" customHeight="1" thickBot="1">
      <c r="A4379" s="313"/>
      <c r="B4379" s="398"/>
      <c r="C4379" s="341"/>
      <c r="D4379" s="314"/>
      <c r="E4379" s="314"/>
      <c r="F4379" s="316"/>
      <c r="G4379" s="350"/>
      <c r="H4379" s="386"/>
      <c r="I4379" s="402"/>
      <c r="J4379" s="386"/>
      <c r="K4379" s="389"/>
      <c r="L4379" s="389"/>
      <c r="M4379" s="393"/>
      <c r="N4379" s="394"/>
      <c r="O4379" s="353"/>
      <c r="P4379" s="353"/>
      <c r="Q4379" s="357"/>
      <c r="R4379" s="358"/>
    </row>
    <row r="4380" spans="1:22" ht="45" customHeight="1">
      <c r="A4380" s="313"/>
      <c r="B4380" s="398"/>
      <c r="C4380" s="25" t="s">
        <v>66</v>
      </c>
      <c r="D4380" s="361" t="str">
        <f>IF('様式第６号(2)'!T595="","",'様式第６号(2)'!T595)</f>
        <v/>
      </c>
      <c r="E4380" s="361" t="str">
        <f>IF('様式第６号(3)'!W588="","",'様式第６号(3)'!W588)</f>
        <v/>
      </c>
      <c r="F4380" s="363" t="str">
        <f>IF(OR(D4380="",E4380=""),"",D4380+E4380)</f>
        <v/>
      </c>
      <c r="G4380" s="365" t="str">
        <f>IF(F4380&lt;=F4388,D4380,"")</f>
        <v/>
      </c>
      <c r="H4380" s="367" t="str">
        <f>IF(F4380&lt;=F4388,E4380,"")</f>
        <v/>
      </c>
      <c r="I4380" s="369" t="str">
        <f>IF('様式第６号(2)'!V595="","",'様式第６号(2)'!V595)</f>
        <v/>
      </c>
      <c r="J4380" s="371" t="str">
        <f>IF('様式第６号(3)'!P588="","",'様式第６号(3)'!P588)</f>
        <v/>
      </c>
      <c r="K4380" s="389"/>
      <c r="L4380" s="389"/>
      <c r="M4380" s="393"/>
      <c r="N4380" s="394"/>
      <c r="O4380" s="353"/>
      <c r="P4380" s="353"/>
      <c r="Q4380" s="357"/>
      <c r="R4380" s="358"/>
    </row>
    <row r="4381" spans="1:22" ht="19.5" customHeight="1" thickBot="1">
      <c r="A4381" s="313"/>
      <c r="B4381" s="398"/>
      <c r="C4381" s="340"/>
      <c r="D4381" s="362"/>
      <c r="E4381" s="362"/>
      <c r="F4381" s="364"/>
      <c r="G4381" s="366"/>
      <c r="H4381" s="368"/>
      <c r="I4381" s="370"/>
      <c r="J4381" s="372"/>
      <c r="K4381" s="390"/>
      <c r="L4381" s="390"/>
      <c r="M4381" s="395"/>
      <c r="N4381" s="396"/>
      <c r="O4381" s="354"/>
      <c r="P4381" s="354"/>
      <c r="Q4381" s="359"/>
      <c r="R4381" s="360"/>
    </row>
    <row r="4382" spans="1:22" ht="28.5" customHeight="1" thickBot="1">
      <c r="A4382" s="313"/>
      <c r="B4382" s="398"/>
      <c r="C4382" s="341"/>
      <c r="D4382" s="12" t="s">
        <v>11</v>
      </c>
      <c r="E4382" s="12" t="s">
        <v>12</v>
      </c>
      <c r="F4382" s="26" t="s">
        <v>13</v>
      </c>
      <c r="G4382" s="334" t="s">
        <v>67</v>
      </c>
      <c r="H4382" s="335"/>
      <c r="I4382" s="42" t="s">
        <v>68</v>
      </c>
      <c r="J4382" s="27" t="s">
        <v>69</v>
      </c>
      <c r="K4382" s="342" t="s">
        <v>70</v>
      </c>
      <c r="L4382" s="342"/>
      <c r="M4382" s="342"/>
      <c r="N4382" s="335"/>
    </row>
    <row r="4383" spans="1:22" ht="41.25" customHeight="1" thickBot="1">
      <c r="A4383" s="313"/>
      <c r="B4383" s="343" t="str">
        <f>IF('様式第６号(2)'!D595="","",'様式第６号(2)'!D595)</f>
        <v/>
      </c>
      <c r="C4383" s="341"/>
      <c r="D4383" s="313" t="s">
        <v>71</v>
      </c>
      <c r="E4383" s="313" t="s">
        <v>72</v>
      </c>
      <c r="F4383" s="315" t="s">
        <v>73</v>
      </c>
      <c r="G4383" s="42" t="s">
        <v>74</v>
      </c>
      <c r="H4383" s="27" t="s">
        <v>75</v>
      </c>
      <c r="I4383" s="42" t="s">
        <v>74</v>
      </c>
      <c r="J4383" s="27" t="s">
        <v>75</v>
      </c>
      <c r="K4383" s="345" t="s">
        <v>57</v>
      </c>
      <c r="L4383" s="346"/>
      <c r="M4383" s="347" t="s">
        <v>76</v>
      </c>
      <c r="N4383" s="346"/>
      <c r="O4383" s="28"/>
      <c r="P4383" s="4"/>
      <c r="Q4383" s="4"/>
    </row>
    <row r="4384" spans="1:22" ht="18.75" customHeight="1">
      <c r="A4384" s="313"/>
      <c r="B4384" s="343"/>
      <c r="C4384" s="29" t="s">
        <v>78</v>
      </c>
      <c r="D4384" s="313"/>
      <c r="E4384" s="313"/>
      <c r="F4384" s="315"/>
      <c r="G4384" s="348" t="s">
        <v>79</v>
      </c>
      <c r="H4384" s="384" t="s">
        <v>80</v>
      </c>
      <c r="I4384" s="387" t="str">
        <f>IF(E4388="","",MIN(G4380,G4388)+SUM(I4380))</f>
        <v/>
      </c>
      <c r="J4384" s="333" t="str">
        <f>IF(E4388="","",MIN(H4380,H4388)+SUM(J4380))</f>
        <v/>
      </c>
      <c r="K4384" s="373" t="str">
        <f>IF('様式第６号(2)'!AB595="","",'様式第６号(2)'!AB595)</f>
        <v/>
      </c>
      <c r="L4384" s="373"/>
      <c r="M4384" s="375" t="str">
        <f>IF('様式第６号(3)'!V588="","",'様式第６号(3)'!V588)</f>
        <v/>
      </c>
      <c r="N4384" s="376"/>
      <c r="P4384" s="4"/>
      <c r="Q4384" s="4"/>
    </row>
    <row r="4385" spans="1:22" ht="19.5" customHeight="1" thickBot="1">
      <c r="A4385" s="313"/>
      <c r="B4385" s="343"/>
      <c r="C4385" s="379" t="str">
        <f>IFERROR(C4381/C4377,"")</f>
        <v/>
      </c>
      <c r="D4385" s="313"/>
      <c r="E4385" s="313"/>
      <c r="F4385" s="315"/>
      <c r="G4385" s="349"/>
      <c r="H4385" s="385"/>
      <c r="I4385" s="328"/>
      <c r="J4385" s="330"/>
      <c r="K4385" s="373"/>
      <c r="L4385" s="373"/>
      <c r="M4385" s="375"/>
      <c r="N4385" s="376"/>
      <c r="P4385" s="4"/>
      <c r="Q4385" s="4"/>
    </row>
    <row r="4386" spans="1:22" ht="15.75" customHeight="1">
      <c r="A4386" s="313"/>
      <c r="B4386" s="343"/>
      <c r="C4386" s="380"/>
      <c r="D4386" s="313"/>
      <c r="E4386" s="313"/>
      <c r="F4386" s="315"/>
      <c r="G4386" s="349"/>
      <c r="H4386" s="385"/>
      <c r="I4386" s="30" t="s">
        <v>35</v>
      </c>
      <c r="J4386" s="31" t="s">
        <v>35</v>
      </c>
      <c r="K4386" s="373"/>
      <c r="L4386" s="373"/>
      <c r="M4386" s="375"/>
      <c r="N4386" s="376"/>
      <c r="P4386" s="4"/>
      <c r="Q4386" s="4"/>
    </row>
    <row r="4387" spans="1:22" ht="18.75" customHeight="1" thickBot="1">
      <c r="A4387" s="313"/>
      <c r="B4387" s="343"/>
      <c r="C4387" s="32" t="s">
        <v>82</v>
      </c>
      <c r="D4387" s="314"/>
      <c r="E4387" s="314"/>
      <c r="F4387" s="316"/>
      <c r="G4387" s="350"/>
      <c r="H4387" s="386"/>
      <c r="I4387" s="54">
        <f>'様式第６号(2)'!$I$18</f>
        <v>0</v>
      </c>
      <c r="J4387" s="55">
        <f>'様式第６号(3)'!$I$18</f>
        <v>0</v>
      </c>
      <c r="K4387" s="373"/>
      <c r="L4387" s="373"/>
      <c r="M4387" s="375"/>
      <c r="N4387" s="376"/>
      <c r="P4387" s="4"/>
      <c r="Q4387" s="4"/>
    </row>
    <row r="4388" spans="1:22" ht="45" customHeight="1">
      <c r="A4388" s="313"/>
      <c r="B4388" s="343"/>
      <c r="C4388" s="379" t="str">
        <f>IF(OR(C4377="",C4381=""),"",IF(AND(C4385&gt;=0.85,C4385&lt;=1.15),"○","×"))</f>
        <v/>
      </c>
      <c r="D4388" s="382" t="str">
        <f>IF(C4377="","",C4377)</f>
        <v/>
      </c>
      <c r="E4388" s="336"/>
      <c r="F4388" s="338" t="str">
        <f>IFERROR(D4388*E4388,"")</f>
        <v/>
      </c>
      <c r="G4388" s="327" t="str">
        <f>IF(F4388&lt;F4380,ROUNDUP(F4388*D4380/ F4380,0),"")</f>
        <v/>
      </c>
      <c r="H4388" s="329" t="str">
        <f>IF(F4388&lt;F4380,ROUNDUP(F4388*E4380/ F4380,0),"")</f>
        <v/>
      </c>
      <c r="I4388" s="331" t="str">
        <f>IFERROR(ROUNDUP(I4384*I4387,0),"")</f>
        <v/>
      </c>
      <c r="J4388" s="333" t="str">
        <f>IFERROR(ROUNDUP(J4384*J4387,0),"")</f>
        <v/>
      </c>
      <c r="K4388" s="373"/>
      <c r="L4388" s="373"/>
      <c r="M4388" s="375"/>
      <c r="N4388" s="376"/>
      <c r="P4388" s="4"/>
      <c r="Q4388" s="4"/>
    </row>
    <row r="4389" spans="1:22" ht="19.5" customHeight="1" thickBot="1">
      <c r="A4389" s="314"/>
      <c r="B4389" s="344"/>
      <c r="C4389" s="381"/>
      <c r="D4389" s="383"/>
      <c r="E4389" s="337"/>
      <c r="F4389" s="339"/>
      <c r="G4389" s="328"/>
      <c r="H4389" s="330"/>
      <c r="I4389" s="332"/>
      <c r="J4389" s="330"/>
      <c r="K4389" s="374"/>
      <c r="L4389" s="374"/>
      <c r="M4389" s="377"/>
      <c r="N4389" s="378"/>
      <c r="P4389" s="33"/>
      <c r="Q4389" s="34"/>
      <c r="R4389" s="34"/>
    </row>
    <row r="4390" spans="1:22" ht="24" customHeight="1" thickBot="1">
      <c r="A4390" s="10" t="s">
        <v>108</v>
      </c>
      <c r="B4390" s="11" t="s">
        <v>84</v>
      </c>
      <c r="C4390" s="12" t="s">
        <v>7</v>
      </c>
      <c r="D4390" s="12" t="s">
        <v>8</v>
      </c>
      <c r="E4390" s="12" t="s">
        <v>9</v>
      </c>
      <c r="F4390" s="13" t="s">
        <v>10</v>
      </c>
      <c r="G4390" s="334" t="s">
        <v>44</v>
      </c>
      <c r="H4390" s="335"/>
      <c r="I4390" s="334" t="s">
        <v>45</v>
      </c>
      <c r="J4390" s="335"/>
      <c r="K4390" s="318" t="s">
        <v>46</v>
      </c>
      <c r="L4390" s="403"/>
      <c r="M4390" s="403"/>
      <c r="N4390" s="319"/>
      <c r="O4390" s="404" t="s">
        <v>47</v>
      </c>
      <c r="P4390" s="404"/>
      <c r="Q4390" s="404"/>
      <c r="R4390" s="346"/>
      <c r="T4390" s="14"/>
      <c r="U4390" s="14"/>
      <c r="V4390" s="14"/>
    </row>
    <row r="4391" spans="1:22" ht="31.5" customHeight="1" thickBot="1">
      <c r="A4391" s="313">
        <v>273</v>
      </c>
      <c r="B4391" s="15" t="s">
        <v>48</v>
      </c>
      <c r="C4391" s="11" t="s">
        <v>49</v>
      </c>
      <c r="D4391" s="313" t="s">
        <v>50</v>
      </c>
      <c r="E4391" s="313" t="s">
        <v>51</v>
      </c>
      <c r="F4391" s="315" t="s">
        <v>52</v>
      </c>
      <c r="G4391" s="16" t="s">
        <v>53</v>
      </c>
      <c r="H4391" s="17" t="s">
        <v>54</v>
      </c>
      <c r="I4391" s="18" t="s">
        <v>53</v>
      </c>
      <c r="J4391" s="17" t="s">
        <v>54</v>
      </c>
      <c r="K4391" s="317" t="s">
        <v>55</v>
      </c>
      <c r="L4391" s="318"/>
      <c r="M4391" s="320" t="s">
        <v>56</v>
      </c>
      <c r="N4391" s="317"/>
      <c r="O4391" s="321" t="s">
        <v>57</v>
      </c>
      <c r="P4391" s="321"/>
      <c r="Q4391" s="323" t="s">
        <v>58</v>
      </c>
      <c r="R4391" s="324"/>
      <c r="T4391" s="19"/>
      <c r="U4391" s="43"/>
      <c r="V4391" s="20"/>
    </row>
    <row r="4392" spans="1:22" ht="24" customHeight="1" thickBot="1">
      <c r="A4392" s="313"/>
      <c r="B4392" s="397" t="str">
        <f>IF('様式第６号(2)'!B597="","",'様式第６号(2)'!B597)</f>
        <v/>
      </c>
      <c r="C4392" s="21" t="s">
        <v>59</v>
      </c>
      <c r="D4392" s="313"/>
      <c r="E4392" s="313"/>
      <c r="F4392" s="315"/>
      <c r="G4392" s="348" t="s">
        <v>60</v>
      </c>
      <c r="H4392" s="399" t="s">
        <v>61</v>
      </c>
      <c r="I4392" s="400" t="s">
        <v>62</v>
      </c>
      <c r="J4392" s="384" t="s">
        <v>63</v>
      </c>
      <c r="K4392" s="319"/>
      <c r="L4392" s="318"/>
      <c r="M4392" s="320"/>
      <c r="N4392" s="317"/>
      <c r="O4392" s="322"/>
      <c r="P4392" s="322"/>
      <c r="Q4392" s="325"/>
      <c r="R4392" s="326"/>
    </row>
    <row r="4393" spans="1:22" ht="17.25" customHeight="1">
      <c r="A4393" s="313"/>
      <c r="B4393" s="398"/>
      <c r="C4393" s="340"/>
      <c r="D4393" s="313"/>
      <c r="E4393" s="313"/>
      <c r="F4393" s="315"/>
      <c r="G4393" s="349"/>
      <c r="H4393" s="385"/>
      <c r="I4393" s="401"/>
      <c r="J4393" s="385"/>
      <c r="K4393" s="388" t="str">
        <f>IFERROR((IF((I4404+J4404)&gt;12000*E4404,ROUNDUP(12000*E4404*I4404/(I4404+J4404),0),"")),"")</f>
        <v/>
      </c>
      <c r="L4393" s="388"/>
      <c r="M4393" s="391" t="str">
        <f>IFERROR((IF((I4404+J4404)&gt;12000*E4404,ROUNDUP(12000*E4404*J4404/(I4404+J4404),0),"")),"")</f>
        <v/>
      </c>
      <c r="N4393" s="392"/>
      <c r="O4393" s="351" t="str">
        <f>IF(AND(I4404="",K4393=""),"",MIN(I4404,K4393)+K4400)</f>
        <v/>
      </c>
      <c r="P4393" s="352"/>
      <c r="Q4393" s="355" t="str">
        <f>IF(AND(J4404="",M4393=""),"",MIN(J4404,M4393)+M4400)</f>
        <v/>
      </c>
      <c r="R4393" s="356"/>
    </row>
    <row r="4394" spans="1:22" ht="15.75" customHeight="1">
      <c r="A4394" s="313"/>
      <c r="B4394" s="398"/>
      <c r="C4394" s="341"/>
      <c r="D4394" s="313"/>
      <c r="E4394" s="313"/>
      <c r="F4394" s="315"/>
      <c r="G4394" s="349"/>
      <c r="H4394" s="385"/>
      <c r="I4394" s="401"/>
      <c r="J4394" s="385"/>
      <c r="K4394" s="389"/>
      <c r="L4394" s="389"/>
      <c r="M4394" s="393"/>
      <c r="N4394" s="394"/>
      <c r="O4394" s="353"/>
      <c r="P4394" s="353"/>
      <c r="Q4394" s="357"/>
      <c r="R4394" s="358"/>
    </row>
    <row r="4395" spans="1:22" ht="19.5" customHeight="1" thickBot="1">
      <c r="A4395" s="313"/>
      <c r="B4395" s="398"/>
      <c r="C4395" s="341"/>
      <c r="D4395" s="314"/>
      <c r="E4395" s="314"/>
      <c r="F4395" s="316"/>
      <c r="G4395" s="350"/>
      <c r="H4395" s="386"/>
      <c r="I4395" s="402"/>
      <c r="J4395" s="386"/>
      <c r="K4395" s="389"/>
      <c r="L4395" s="389"/>
      <c r="M4395" s="393"/>
      <c r="N4395" s="394"/>
      <c r="O4395" s="353"/>
      <c r="P4395" s="353"/>
      <c r="Q4395" s="357"/>
      <c r="R4395" s="358"/>
    </row>
    <row r="4396" spans="1:22" ht="45" customHeight="1">
      <c r="A4396" s="313"/>
      <c r="B4396" s="398"/>
      <c r="C4396" s="25" t="s">
        <v>66</v>
      </c>
      <c r="D4396" s="361" t="str">
        <f>IF('様式第６号(2)'!T597="","",'様式第６号(2)'!T597)</f>
        <v/>
      </c>
      <c r="E4396" s="361" t="str">
        <f>IF('様式第６号(3)'!W590="","",'様式第６号(3)'!W590)</f>
        <v/>
      </c>
      <c r="F4396" s="363" t="str">
        <f>IF(OR(D4396="",E4396=""),"",D4396+E4396)</f>
        <v/>
      </c>
      <c r="G4396" s="365" t="str">
        <f>IF(F4396&lt;=F4404,D4396,"")</f>
        <v/>
      </c>
      <c r="H4396" s="367" t="str">
        <f>IF(F4396&lt;=F4404,E4396,"")</f>
        <v/>
      </c>
      <c r="I4396" s="369" t="str">
        <f>IF('様式第６号(2)'!V597="","",'様式第６号(2)'!V597)</f>
        <v/>
      </c>
      <c r="J4396" s="371" t="str">
        <f>IF('様式第６号(3)'!P590="","",'様式第６号(3)'!P590)</f>
        <v/>
      </c>
      <c r="K4396" s="389"/>
      <c r="L4396" s="389"/>
      <c r="M4396" s="393"/>
      <c r="N4396" s="394"/>
      <c r="O4396" s="353"/>
      <c r="P4396" s="353"/>
      <c r="Q4396" s="357"/>
      <c r="R4396" s="358"/>
    </row>
    <row r="4397" spans="1:22" ht="19.5" customHeight="1" thickBot="1">
      <c r="A4397" s="313"/>
      <c r="B4397" s="398"/>
      <c r="C4397" s="340"/>
      <c r="D4397" s="362"/>
      <c r="E4397" s="362"/>
      <c r="F4397" s="364"/>
      <c r="G4397" s="366"/>
      <c r="H4397" s="368"/>
      <c r="I4397" s="370"/>
      <c r="J4397" s="372"/>
      <c r="K4397" s="390"/>
      <c r="L4397" s="390"/>
      <c r="M4397" s="395"/>
      <c r="N4397" s="396"/>
      <c r="O4397" s="354"/>
      <c r="P4397" s="354"/>
      <c r="Q4397" s="359"/>
      <c r="R4397" s="360"/>
    </row>
    <row r="4398" spans="1:22" ht="28.5" customHeight="1" thickBot="1">
      <c r="A4398" s="313"/>
      <c r="B4398" s="398"/>
      <c r="C4398" s="341"/>
      <c r="D4398" s="12" t="s">
        <v>11</v>
      </c>
      <c r="E4398" s="12" t="s">
        <v>12</v>
      </c>
      <c r="F4398" s="26" t="s">
        <v>13</v>
      </c>
      <c r="G4398" s="334" t="s">
        <v>67</v>
      </c>
      <c r="H4398" s="335"/>
      <c r="I4398" s="42" t="s">
        <v>68</v>
      </c>
      <c r="J4398" s="27" t="s">
        <v>69</v>
      </c>
      <c r="K4398" s="342" t="s">
        <v>70</v>
      </c>
      <c r="L4398" s="342"/>
      <c r="M4398" s="342"/>
      <c r="N4398" s="335"/>
    </row>
    <row r="4399" spans="1:22" ht="41.25" customHeight="1" thickBot="1">
      <c r="A4399" s="313"/>
      <c r="B4399" s="343" t="str">
        <f>IF('様式第６号(2)'!D597="","",'様式第６号(2)'!D597)</f>
        <v/>
      </c>
      <c r="C4399" s="341"/>
      <c r="D4399" s="313" t="s">
        <v>71</v>
      </c>
      <c r="E4399" s="313" t="s">
        <v>72</v>
      </c>
      <c r="F4399" s="315" t="s">
        <v>73</v>
      </c>
      <c r="G4399" s="42" t="s">
        <v>74</v>
      </c>
      <c r="H4399" s="27" t="s">
        <v>75</v>
      </c>
      <c r="I4399" s="42" t="s">
        <v>74</v>
      </c>
      <c r="J4399" s="27" t="s">
        <v>75</v>
      </c>
      <c r="K4399" s="345" t="s">
        <v>57</v>
      </c>
      <c r="L4399" s="346"/>
      <c r="M4399" s="347" t="s">
        <v>76</v>
      </c>
      <c r="N4399" s="346"/>
      <c r="O4399" s="28"/>
      <c r="P4399" s="4"/>
      <c r="Q4399" s="4"/>
    </row>
    <row r="4400" spans="1:22" ht="18.75" customHeight="1">
      <c r="A4400" s="313"/>
      <c r="B4400" s="343"/>
      <c r="C4400" s="29" t="s">
        <v>78</v>
      </c>
      <c r="D4400" s="313"/>
      <c r="E4400" s="313"/>
      <c r="F4400" s="315"/>
      <c r="G4400" s="348" t="s">
        <v>79</v>
      </c>
      <c r="H4400" s="384" t="s">
        <v>80</v>
      </c>
      <c r="I4400" s="387" t="str">
        <f>IF(E4404="","",MIN(G4396,G4404)+SUM(I4396))</f>
        <v/>
      </c>
      <c r="J4400" s="333" t="str">
        <f>IF(E4404="","",MIN(H4396,H4404)+SUM(J4396))</f>
        <v/>
      </c>
      <c r="K4400" s="373" t="str">
        <f>IF('様式第６号(2)'!AB597="","",'様式第６号(2)'!AB597)</f>
        <v/>
      </c>
      <c r="L4400" s="373"/>
      <c r="M4400" s="375" t="str">
        <f>IF('様式第６号(3)'!V590="","",'様式第６号(3)'!V590)</f>
        <v/>
      </c>
      <c r="N4400" s="376"/>
      <c r="P4400" s="4"/>
      <c r="Q4400" s="4"/>
    </row>
    <row r="4401" spans="1:22" ht="19.5" customHeight="1" thickBot="1">
      <c r="A4401" s="313"/>
      <c r="B4401" s="343"/>
      <c r="C4401" s="379" t="str">
        <f>IFERROR(C4397/C4393,"")</f>
        <v/>
      </c>
      <c r="D4401" s="313"/>
      <c r="E4401" s="313"/>
      <c r="F4401" s="315"/>
      <c r="G4401" s="349"/>
      <c r="H4401" s="385"/>
      <c r="I4401" s="328"/>
      <c r="J4401" s="330"/>
      <c r="K4401" s="373"/>
      <c r="L4401" s="373"/>
      <c r="M4401" s="375"/>
      <c r="N4401" s="376"/>
      <c r="P4401" s="4"/>
      <c r="Q4401" s="4"/>
    </row>
    <row r="4402" spans="1:22" ht="15.75" customHeight="1">
      <c r="A4402" s="313"/>
      <c r="B4402" s="343"/>
      <c r="C4402" s="380"/>
      <c r="D4402" s="313"/>
      <c r="E4402" s="313"/>
      <c r="F4402" s="315"/>
      <c r="G4402" s="349"/>
      <c r="H4402" s="385"/>
      <c r="I4402" s="30" t="s">
        <v>35</v>
      </c>
      <c r="J4402" s="31" t="s">
        <v>35</v>
      </c>
      <c r="K4402" s="373"/>
      <c r="L4402" s="373"/>
      <c r="M4402" s="375"/>
      <c r="N4402" s="376"/>
      <c r="P4402" s="4"/>
      <c r="Q4402" s="4"/>
    </row>
    <row r="4403" spans="1:22" ht="18.75" customHeight="1" thickBot="1">
      <c r="A4403" s="313"/>
      <c r="B4403" s="343"/>
      <c r="C4403" s="32" t="s">
        <v>82</v>
      </c>
      <c r="D4403" s="314"/>
      <c r="E4403" s="314"/>
      <c r="F4403" s="316"/>
      <c r="G4403" s="350"/>
      <c r="H4403" s="386"/>
      <c r="I4403" s="54">
        <f>'様式第６号(2)'!$I$18</f>
        <v>0</v>
      </c>
      <c r="J4403" s="55">
        <f>'様式第６号(3)'!$I$18</f>
        <v>0</v>
      </c>
      <c r="K4403" s="373"/>
      <c r="L4403" s="373"/>
      <c r="M4403" s="375"/>
      <c r="N4403" s="376"/>
      <c r="P4403" s="4"/>
      <c r="Q4403" s="4"/>
    </row>
    <row r="4404" spans="1:22" ht="45" customHeight="1">
      <c r="A4404" s="313"/>
      <c r="B4404" s="343"/>
      <c r="C4404" s="379" t="str">
        <f>IF(OR(C4393="",C4397=""),"",IF(AND(C4401&gt;=0.85,C4401&lt;=1.15),"○","×"))</f>
        <v/>
      </c>
      <c r="D4404" s="382" t="str">
        <f>IF(C4393="","",C4393)</f>
        <v/>
      </c>
      <c r="E4404" s="336"/>
      <c r="F4404" s="338" t="str">
        <f>IFERROR(D4404*E4404,"")</f>
        <v/>
      </c>
      <c r="G4404" s="327" t="str">
        <f>IF(F4404&lt;F4396,ROUNDUP(F4404*D4396/ F4396,0),"")</f>
        <v/>
      </c>
      <c r="H4404" s="329" t="str">
        <f>IF(F4404&lt;F4396,ROUNDUP(F4404*E4396/ F4396,0),"")</f>
        <v/>
      </c>
      <c r="I4404" s="331" t="str">
        <f>IFERROR(ROUNDUP(I4400*I4403,0),"")</f>
        <v/>
      </c>
      <c r="J4404" s="333" t="str">
        <f>IFERROR(ROUNDUP(J4400*J4403,0),"")</f>
        <v/>
      </c>
      <c r="K4404" s="373"/>
      <c r="L4404" s="373"/>
      <c r="M4404" s="375"/>
      <c r="N4404" s="376"/>
      <c r="P4404" s="4"/>
      <c r="Q4404" s="4"/>
    </row>
    <row r="4405" spans="1:22" ht="19.5" customHeight="1" thickBot="1">
      <c r="A4405" s="314"/>
      <c r="B4405" s="344"/>
      <c r="C4405" s="381"/>
      <c r="D4405" s="383"/>
      <c r="E4405" s="337"/>
      <c r="F4405" s="339"/>
      <c r="G4405" s="328"/>
      <c r="H4405" s="330"/>
      <c r="I4405" s="332"/>
      <c r="J4405" s="330"/>
      <c r="K4405" s="374"/>
      <c r="L4405" s="374"/>
      <c r="M4405" s="377"/>
      <c r="N4405" s="378"/>
      <c r="P4405" s="33"/>
      <c r="Q4405" s="34"/>
      <c r="R4405" s="34"/>
    </row>
    <row r="4406" spans="1:22" ht="24" customHeight="1" thickBot="1">
      <c r="A4406" s="10" t="s">
        <v>108</v>
      </c>
      <c r="B4406" s="11" t="s">
        <v>84</v>
      </c>
      <c r="C4406" s="12" t="s">
        <v>7</v>
      </c>
      <c r="D4406" s="12" t="s">
        <v>8</v>
      </c>
      <c r="E4406" s="12" t="s">
        <v>9</v>
      </c>
      <c r="F4406" s="13" t="s">
        <v>10</v>
      </c>
      <c r="G4406" s="334" t="s">
        <v>44</v>
      </c>
      <c r="H4406" s="335"/>
      <c r="I4406" s="334" t="s">
        <v>45</v>
      </c>
      <c r="J4406" s="335"/>
      <c r="K4406" s="318" t="s">
        <v>46</v>
      </c>
      <c r="L4406" s="403"/>
      <c r="M4406" s="403"/>
      <c r="N4406" s="319"/>
      <c r="O4406" s="404" t="s">
        <v>47</v>
      </c>
      <c r="P4406" s="404"/>
      <c r="Q4406" s="404"/>
      <c r="R4406" s="346"/>
      <c r="T4406" s="14"/>
      <c r="U4406" s="14"/>
      <c r="V4406" s="14"/>
    </row>
    <row r="4407" spans="1:22" ht="31.5" customHeight="1" thickBot="1">
      <c r="A4407" s="313">
        <v>274</v>
      </c>
      <c r="B4407" s="15" t="s">
        <v>48</v>
      </c>
      <c r="C4407" s="11" t="s">
        <v>49</v>
      </c>
      <c r="D4407" s="313" t="s">
        <v>50</v>
      </c>
      <c r="E4407" s="313" t="s">
        <v>51</v>
      </c>
      <c r="F4407" s="315" t="s">
        <v>52</v>
      </c>
      <c r="G4407" s="16" t="s">
        <v>53</v>
      </c>
      <c r="H4407" s="17" t="s">
        <v>54</v>
      </c>
      <c r="I4407" s="18" t="s">
        <v>53</v>
      </c>
      <c r="J4407" s="17" t="s">
        <v>54</v>
      </c>
      <c r="K4407" s="317" t="s">
        <v>55</v>
      </c>
      <c r="L4407" s="318"/>
      <c r="M4407" s="320" t="s">
        <v>56</v>
      </c>
      <c r="N4407" s="317"/>
      <c r="O4407" s="321" t="s">
        <v>57</v>
      </c>
      <c r="P4407" s="321"/>
      <c r="Q4407" s="323" t="s">
        <v>58</v>
      </c>
      <c r="R4407" s="324"/>
      <c r="T4407" s="19"/>
      <c r="U4407" s="43"/>
      <c r="V4407" s="20"/>
    </row>
    <row r="4408" spans="1:22" ht="24" customHeight="1" thickBot="1">
      <c r="A4408" s="313"/>
      <c r="B4408" s="397" t="str">
        <f>IF('様式第６号(2)'!B599="","",'様式第６号(2)'!B599)</f>
        <v/>
      </c>
      <c r="C4408" s="21" t="s">
        <v>59</v>
      </c>
      <c r="D4408" s="313"/>
      <c r="E4408" s="313"/>
      <c r="F4408" s="315"/>
      <c r="G4408" s="348" t="s">
        <v>60</v>
      </c>
      <c r="H4408" s="399" t="s">
        <v>61</v>
      </c>
      <c r="I4408" s="400" t="s">
        <v>62</v>
      </c>
      <c r="J4408" s="384" t="s">
        <v>63</v>
      </c>
      <c r="K4408" s="319"/>
      <c r="L4408" s="318"/>
      <c r="M4408" s="320"/>
      <c r="N4408" s="317"/>
      <c r="O4408" s="322"/>
      <c r="P4408" s="322"/>
      <c r="Q4408" s="325"/>
      <c r="R4408" s="326"/>
    </row>
    <row r="4409" spans="1:22" ht="17.25" customHeight="1">
      <c r="A4409" s="313"/>
      <c r="B4409" s="398"/>
      <c r="C4409" s="340"/>
      <c r="D4409" s="313"/>
      <c r="E4409" s="313"/>
      <c r="F4409" s="315"/>
      <c r="G4409" s="349"/>
      <c r="H4409" s="385"/>
      <c r="I4409" s="401"/>
      <c r="J4409" s="385"/>
      <c r="K4409" s="388" t="str">
        <f>IFERROR((IF((I4420+J4420)&gt;12000*E4420,ROUNDUP(12000*E4420*I4420/(I4420+J4420),0),"")),"")</f>
        <v/>
      </c>
      <c r="L4409" s="388"/>
      <c r="M4409" s="391" t="str">
        <f>IFERROR((IF((I4420+J4420)&gt;12000*E4420,ROUNDUP(12000*E4420*J4420/(I4420+J4420),0),"")),"")</f>
        <v/>
      </c>
      <c r="N4409" s="392"/>
      <c r="O4409" s="351" t="str">
        <f>IF(AND(I4420="",K4409=""),"",MIN(I4420,K4409)+K4416)</f>
        <v/>
      </c>
      <c r="P4409" s="352"/>
      <c r="Q4409" s="355" t="str">
        <f>IF(AND(J4420="",M4409=""),"",MIN(J4420,M4409)+M4416)</f>
        <v/>
      </c>
      <c r="R4409" s="356"/>
    </row>
    <row r="4410" spans="1:22" ht="15.75" customHeight="1">
      <c r="A4410" s="313"/>
      <c r="B4410" s="398"/>
      <c r="C4410" s="341"/>
      <c r="D4410" s="313"/>
      <c r="E4410" s="313"/>
      <c r="F4410" s="315"/>
      <c r="G4410" s="349"/>
      <c r="H4410" s="385"/>
      <c r="I4410" s="401"/>
      <c r="J4410" s="385"/>
      <c r="K4410" s="389"/>
      <c r="L4410" s="389"/>
      <c r="M4410" s="393"/>
      <c r="N4410" s="394"/>
      <c r="O4410" s="353"/>
      <c r="P4410" s="353"/>
      <c r="Q4410" s="357"/>
      <c r="R4410" s="358"/>
    </row>
    <row r="4411" spans="1:22" ht="19.5" customHeight="1" thickBot="1">
      <c r="A4411" s="313"/>
      <c r="B4411" s="398"/>
      <c r="C4411" s="341"/>
      <c r="D4411" s="314"/>
      <c r="E4411" s="314"/>
      <c r="F4411" s="316"/>
      <c r="G4411" s="350"/>
      <c r="H4411" s="386"/>
      <c r="I4411" s="402"/>
      <c r="J4411" s="386"/>
      <c r="K4411" s="389"/>
      <c r="L4411" s="389"/>
      <c r="M4411" s="393"/>
      <c r="N4411" s="394"/>
      <c r="O4411" s="353"/>
      <c r="P4411" s="353"/>
      <c r="Q4411" s="357"/>
      <c r="R4411" s="358"/>
    </row>
    <row r="4412" spans="1:22" ht="45" customHeight="1">
      <c r="A4412" s="313"/>
      <c r="B4412" s="398"/>
      <c r="C4412" s="25" t="s">
        <v>66</v>
      </c>
      <c r="D4412" s="361" t="str">
        <f>IF('様式第６号(2)'!T599="","",'様式第６号(2)'!T599)</f>
        <v/>
      </c>
      <c r="E4412" s="361" t="str">
        <f>IF('様式第６号(3)'!W592="","",'様式第６号(3)'!W592)</f>
        <v/>
      </c>
      <c r="F4412" s="363" t="str">
        <f>IF(OR(D4412="",E4412=""),"",D4412+E4412)</f>
        <v/>
      </c>
      <c r="G4412" s="365" t="str">
        <f>IF(F4412&lt;=F4420,D4412,"")</f>
        <v/>
      </c>
      <c r="H4412" s="367" t="str">
        <f>IF(F4412&lt;=F4420,E4412,"")</f>
        <v/>
      </c>
      <c r="I4412" s="369" t="str">
        <f>IF('様式第６号(2)'!V599="","",'様式第６号(2)'!V599)</f>
        <v/>
      </c>
      <c r="J4412" s="371" t="str">
        <f>IF('様式第６号(3)'!P592="","",'様式第６号(3)'!P592)</f>
        <v/>
      </c>
      <c r="K4412" s="389"/>
      <c r="L4412" s="389"/>
      <c r="M4412" s="393"/>
      <c r="N4412" s="394"/>
      <c r="O4412" s="353"/>
      <c r="P4412" s="353"/>
      <c r="Q4412" s="357"/>
      <c r="R4412" s="358"/>
    </row>
    <row r="4413" spans="1:22" ht="19.5" customHeight="1" thickBot="1">
      <c r="A4413" s="313"/>
      <c r="B4413" s="398"/>
      <c r="C4413" s="340"/>
      <c r="D4413" s="362"/>
      <c r="E4413" s="362"/>
      <c r="F4413" s="364"/>
      <c r="G4413" s="366"/>
      <c r="H4413" s="368"/>
      <c r="I4413" s="370"/>
      <c r="J4413" s="372"/>
      <c r="K4413" s="390"/>
      <c r="L4413" s="390"/>
      <c r="M4413" s="395"/>
      <c r="N4413" s="396"/>
      <c r="O4413" s="354"/>
      <c r="P4413" s="354"/>
      <c r="Q4413" s="359"/>
      <c r="R4413" s="360"/>
    </row>
    <row r="4414" spans="1:22" ht="28.5" customHeight="1" thickBot="1">
      <c r="A4414" s="313"/>
      <c r="B4414" s="398"/>
      <c r="C4414" s="341"/>
      <c r="D4414" s="12" t="s">
        <v>11</v>
      </c>
      <c r="E4414" s="12" t="s">
        <v>12</v>
      </c>
      <c r="F4414" s="26" t="s">
        <v>13</v>
      </c>
      <c r="G4414" s="334" t="s">
        <v>67</v>
      </c>
      <c r="H4414" s="335"/>
      <c r="I4414" s="42" t="s">
        <v>68</v>
      </c>
      <c r="J4414" s="27" t="s">
        <v>69</v>
      </c>
      <c r="K4414" s="342" t="s">
        <v>70</v>
      </c>
      <c r="L4414" s="342"/>
      <c r="M4414" s="342"/>
      <c r="N4414" s="335"/>
    </row>
    <row r="4415" spans="1:22" ht="41.25" customHeight="1" thickBot="1">
      <c r="A4415" s="313"/>
      <c r="B4415" s="343" t="str">
        <f>IF('様式第６号(2)'!D599="","",'様式第６号(2)'!D599)</f>
        <v/>
      </c>
      <c r="C4415" s="341"/>
      <c r="D4415" s="313" t="s">
        <v>71</v>
      </c>
      <c r="E4415" s="313" t="s">
        <v>72</v>
      </c>
      <c r="F4415" s="315" t="s">
        <v>73</v>
      </c>
      <c r="G4415" s="42" t="s">
        <v>74</v>
      </c>
      <c r="H4415" s="27" t="s">
        <v>75</v>
      </c>
      <c r="I4415" s="42" t="s">
        <v>74</v>
      </c>
      <c r="J4415" s="27" t="s">
        <v>75</v>
      </c>
      <c r="K4415" s="345" t="s">
        <v>57</v>
      </c>
      <c r="L4415" s="346"/>
      <c r="M4415" s="347" t="s">
        <v>76</v>
      </c>
      <c r="N4415" s="346"/>
      <c r="O4415" s="28"/>
      <c r="P4415" s="4"/>
      <c r="Q4415" s="4"/>
      <c r="T4415" s="3"/>
      <c r="U4415" s="3"/>
      <c r="V4415" s="3"/>
    </row>
    <row r="4416" spans="1:22" ht="18.75" customHeight="1">
      <c r="A4416" s="313"/>
      <c r="B4416" s="343"/>
      <c r="C4416" s="29" t="s">
        <v>78</v>
      </c>
      <c r="D4416" s="313"/>
      <c r="E4416" s="313"/>
      <c r="F4416" s="315"/>
      <c r="G4416" s="348" t="s">
        <v>79</v>
      </c>
      <c r="H4416" s="384" t="s">
        <v>80</v>
      </c>
      <c r="I4416" s="387" t="str">
        <f>IF(E4420="","",MIN(G4412,G4420)+SUM(I4412))</f>
        <v/>
      </c>
      <c r="J4416" s="333" t="str">
        <f>IF(E4420="","",MIN(H4412,H4420)+SUM(J4412))</f>
        <v/>
      </c>
      <c r="K4416" s="373" t="str">
        <f>IF('様式第６号(2)'!AB599="","",'様式第６号(2)'!AB599)</f>
        <v/>
      </c>
      <c r="L4416" s="373"/>
      <c r="M4416" s="375" t="str">
        <f>IF('様式第６号(3)'!V592="","",'様式第６号(3)'!V592)</f>
        <v/>
      </c>
      <c r="N4416" s="376"/>
      <c r="P4416" s="4"/>
      <c r="Q4416" s="4"/>
      <c r="T4416" s="3"/>
      <c r="U4416" s="3"/>
      <c r="V4416" s="3"/>
    </row>
    <row r="4417" spans="1:22" ht="19.5" customHeight="1" thickBot="1">
      <c r="A4417" s="313"/>
      <c r="B4417" s="343"/>
      <c r="C4417" s="379" t="str">
        <f>IFERROR(C4413/C4409,"")</f>
        <v/>
      </c>
      <c r="D4417" s="313"/>
      <c r="E4417" s="313"/>
      <c r="F4417" s="315"/>
      <c r="G4417" s="349"/>
      <c r="H4417" s="385"/>
      <c r="I4417" s="328"/>
      <c r="J4417" s="330"/>
      <c r="K4417" s="373"/>
      <c r="L4417" s="373"/>
      <c r="M4417" s="375"/>
      <c r="N4417" s="376"/>
      <c r="P4417" s="4"/>
      <c r="Q4417" s="4"/>
      <c r="T4417" s="3"/>
      <c r="U4417" s="3"/>
      <c r="V4417" s="3"/>
    </row>
    <row r="4418" spans="1:22" ht="15.75" customHeight="1">
      <c r="A4418" s="313"/>
      <c r="B4418" s="343"/>
      <c r="C4418" s="380"/>
      <c r="D4418" s="313"/>
      <c r="E4418" s="313"/>
      <c r="F4418" s="315"/>
      <c r="G4418" s="349"/>
      <c r="H4418" s="385"/>
      <c r="I4418" s="30" t="s">
        <v>35</v>
      </c>
      <c r="J4418" s="31" t="s">
        <v>35</v>
      </c>
      <c r="K4418" s="373"/>
      <c r="L4418" s="373"/>
      <c r="M4418" s="375"/>
      <c r="N4418" s="376"/>
      <c r="P4418" s="4"/>
      <c r="Q4418" s="4"/>
      <c r="T4418" s="3"/>
      <c r="U4418" s="3"/>
      <c r="V4418" s="3"/>
    </row>
    <row r="4419" spans="1:22" ht="18.75" customHeight="1" thickBot="1">
      <c r="A4419" s="313"/>
      <c r="B4419" s="343"/>
      <c r="C4419" s="32" t="s">
        <v>82</v>
      </c>
      <c r="D4419" s="314"/>
      <c r="E4419" s="314"/>
      <c r="F4419" s="316"/>
      <c r="G4419" s="350"/>
      <c r="H4419" s="386"/>
      <c r="I4419" s="54">
        <f>'様式第６号(2)'!$I$18</f>
        <v>0</v>
      </c>
      <c r="J4419" s="55">
        <f>'様式第６号(3)'!$I$18</f>
        <v>0</v>
      </c>
      <c r="K4419" s="373"/>
      <c r="L4419" s="373"/>
      <c r="M4419" s="375"/>
      <c r="N4419" s="376"/>
      <c r="P4419" s="4"/>
      <c r="Q4419" s="4"/>
      <c r="T4419" s="3"/>
      <c r="U4419" s="3"/>
      <c r="V4419" s="3"/>
    </row>
    <row r="4420" spans="1:22" ht="45" customHeight="1">
      <c r="A4420" s="313"/>
      <c r="B4420" s="343"/>
      <c r="C4420" s="379" t="str">
        <f>IF(OR(C4409="",C4413=""),"",IF(AND(C4417&gt;=0.85,C4417&lt;=1.15),"○","×"))</f>
        <v/>
      </c>
      <c r="D4420" s="382" t="str">
        <f>IF(C4409="","",C4409)</f>
        <v/>
      </c>
      <c r="E4420" s="336"/>
      <c r="F4420" s="338" t="str">
        <f>IFERROR(D4420*E4420,"")</f>
        <v/>
      </c>
      <c r="G4420" s="327" t="str">
        <f>IF(F4420&lt;F4412,ROUNDUP(F4420*D4412/ F4412,0),"")</f>
        <v/>
      </c>
      <c r="H4420" s="329" t="str">
        <f>IF(F4420&lt;F4412,ROUNDUP(F4420*E4412/ F4412,0),"")</f>
        <v/>
      </c>
      <c r="I4420" s="331" t="str">
        <f>IFERROR(ROUNDUP(I4416*I4419,0),"")</f>
        <v/>
      </c>
      <c r="J4420" s="333" t="str">
        <f>IFERROR(ROUNDUP(J4416*J4419,0),"")</f>
        <v/>
      </c>
      <c r="K4420" s="373"/>
      <c r="L4420" s="373"/>
      <c r="M4420" s="375"/>
      <c r="N4420" s="376"/>
      <c r="P4420" s="4"/>
      <c r="Q4420" s="4"/>
      <c r="T4420" s="3"/>
      <c r="U4420" s="3"/>
      <c r="V4420" s="3"/>
    </row>
    <row r="4421" spans="1:22" ht="19.5" customHeight="1" thickBot="1">
      <c r="A4421" s="314"/>
      <c r="B4421" s="344"/>
      <c r="C4421" s="381"/>
      <c r="D4421" s="383"/>
      <c r="E4421" s="337"/>
      <c r="F4421" s="339"/>
      <c r="G4421" s="328"/>
      <c r="H4421" s="330"/>
      <c r="I4421" s="332"/>
      <c r="J4421" s="330"/>
      <c r="K4421" s="374"/>
      <c r="L4421" s="374"/>
      <c r="M4421" s="377"/>
      <c r="N4421" s="378"/>
      <c r="P4421" s="33"/>
      <c r="Q4421" s="34"/>
      <c r="R4421" s="34"/>
    </row>
    <row r="4422" spans="1:22" ht="24" customHeight="1" thickBot="1">
      <c r="A4422" s="10" t="s">
        <v>108</v>
      </c>
      <c r="B4422" s="11" t="s">
        <v>84</v>
      </c>
      <c r="C4422" s="12" t="s">
        <v>7</v>
      </c>
      <c r="D4422" s="12" t="s">
        <v>8</v>
      </c>
      <c r="E4422" s="12" t="s">
        <v>9</v>
      </c>
      <c r="F4422" s="13" t="s">
        <v>10</v>
      </c>
      <c r="G4422" s="334" t="s">
        <v>44</v>
      </c>
      <c r="H4422" s="335"/>
      <c r="I4422" s="334" t="s">
        <v>45</v>
      </c>
      <c r="J4422" s="335"/>
      <c r="K4422" s="318" t="s">
        <v>46</v>
      </c>
      <c r="L4422" s="403"/>
      <c r="M4422" s="403"/>
      <c r="N4422" s="319"/>
      <c r="O4422" s="404" t="s">
        <v>47</v>
      </c>
      <c r="P4422" s="404"/>
      <c r="Q4422" s="404"/>
      <c r="R4422" s="346"/>
      <c r="T4422" s="14"/>
      <c r="U4422" s="14"/>
      <c r="V4422" s="14"/>
    </row>
    <row r="4423" spans="1:22" ht="31.5" customHeight="1" thickBot="1">
      <c r="A4423" s="313">
        <v>275</v>
      </c>
      <c r="B4423" s="15" t="s">
        <v>48</v>
      </c>
      <c r="C4423" s="11" t="s">
        <v>49</v>
      </c>
      <c r="D4423" s="313" t="s">
        <v>50</v>
      </c>
      <c r="E4423" s="313" t="s">
        <v>51</v>
      </c>
      <c r="F4423" s="315" t="s">
        <v>52</v>
      </c>
      <c r="G4423" s="16" t="s">
        <v>53</v>
      </c>
      <c r="H4423" s="17" t="s">
        <v>54</v>
      </c>
      <c r="I4423" s="18" t="s">
        <v>53</v>
      </c>
      <c r="J4423" s="17" t="s">
        <v>54</v>
      </c>
      <c r="K4423" s="317" t="s">
        <v>55</v>
      </c>
      <c r="L4423" s="318"/>
      <c r="M4423" s="320" t="s">
        <v>56</v>
      </c>
      <c r="N4423" s="317"/>
      <c r="O4423" s="321" t="s">
        <v>57</v>
      </c>
      <c r="P4423" s="321"/>
      <c r="Q4423" s="323" t="s">
        <v>58</v>
      </c>
      <c r="R4423" s="324"/>
      <c r="T4423" s="19"/>
      <c r="U4423" s="43"/>
      <c r="V4423" s="20"/>
    </row>
    <row r="4424" spans="1:22" ht="24" customHeight="1" thickBot="1">
      <c r="A4424" s="313"/>
      <c r="B4424" s="397" t="str">
        <f>IF('様式第６号(2)'!B601="","",'様式第６号(2)'!B601)</f>
        <v/>
      </c>
      <c r="C4424" s="21" t="s">
        <v>59</v>
      </c>
      <c r="D4424" s="313"/>
      <c r="E4424" s="313"/>
      <c r="F4424" s="315"/>
      <c r="G4424" s="348" t="s">
        <v>60</v>
      </c>
      <c r="H4424" s="399" t="s">
        <v>61</v>
      </c>
      <c r="I4424" s="400" t="s">
        <v>62</v>
      </c>
      <c r="J4424" s="384" t="s">
        <v>63</v>
      </c>
      <c r="K4424" s="319"/>
      <c r="L4424" s="318"/>
      <c r="M4424" s="320"/>
      <c r="N4424" s="317"/>
      <c r="O4424" s="322"/>
      <c r="P4424" s="322"/>
      <c r="Q4424" s="325"/>
      <c r="R4424" s="326"/>
    </row>
    <row r="4425" spans="1:22" ht="17.25" customHeight="1">
      <c r="A4425" s="313"/>
      <c r="B4425" s="398"/>
      <c r="C4425" s="340"/>
      <c r="D4425" s="313"/>
      <c r="E4425" s="313"/>
      <c r="F4425" s="315"/>
      <c r="G4425" s="349"/>
      <c r="H4425" s="385"/>
      <c r="I4425" s="401"/>
      <c r="J4425" s="385"/>
      <c r="K4425" s="388" t="str">
        <f>IFERROR((IF((I4436+J4436)&gt;12000*E4436,ROUNDUP(12000*E4436*I4436/(I4436+J4436),0),"")),"")</f>
        <v/>
      </c>
      <c r="L4425" s="388"/>
      <c r="M4425" s="391" t="str">
        <f>IFERROR((IF((I4436+J4436)&gt;12000*E4436,ROUNDUP(12000*E4436*J4436/(I4436+J4436),0),"")),"")</f>
        <v/>
      </c>
      <c r="N4425" s="392"/>
      <c r="O4425" s="351" t="str">
        <f>IF(AND(I4436="",K4425=""),"",MIN(I4436,K4425)+K4432)</f>
        <v/>
      </c>
      <c r="P4425" s="352"/>
      <c r="Q4425" s="355" t="str">
        <f>IF(AND(J4436="",M4425=""),"",MIN(J4436,M4425)+M4432)</f>
        <v/>
      </c>
      <c r="R4425" s="356"/>
    </row>
    <row r="4426" spans="1:22" ht="15.75" customHeight="1">
      <c r="A4426" s="313"/>
      <c r="B4426" s="398"/>
      <c r="C4426" s="341"/>
      <c r="D4426" s="313"/>
      <c r="E4426" s="313"/>
      <c r="F4426" s="315"/>
      <c r="G4426" s="349"/>
      <c r="H4426" s="385"/>
      <c r="I4426" s="401"/>
      <c r="J4426" s="385"/>
      <c r="K4426" s="389"/>
      <c r="L4426" s="389"/>
      <c r="M4426" s="393"/>
      <c r="N4426" s="394"/>
      <c r="O4426" s="353"/>
      <c r="P4426" s="353"/>
      <c r="Q4426" s="357"/>
      <c r="R4426" s="358"/>
    </row>
    <row r="4427" spans="1:22" ht="19.5" customHeight="1" thickBot="1">
      <c r="A4427" s="313"/>
      <c r="B4427" s="398"/>
      <c r="C4427" s="341"/>
      <c r="D4427" s="314"/>
      <c r="E4427" s="314"/>
      <c r="F4427" s="316"/>
      <c r="G4427" s="350"/>
      <c r="H4427" s="386"/>
      <c r="I4427" s="402"/>
      <c r="J4427" s="386"/>
      <c r="K4427" s="389"/>
      <c r="L4427" s="389"/>
      <c r="M4427" s="393"/>
      <c r="N4427" s="394"/>
      <c r="O4427" s="353"/>
      <c r="P4427" s="353"/>
      <c r="Q4427" s="357"/>
      <c r="R4427" s="358"/>
    </row>
    <row r="4428" spans="1:22" ht="45" customHeight="1">
      <c r="A4428" s="313"/>
      <c r="B4428" s="398"/>
      <c r="C4428" s="25" t="s">
        <v>66</v>
      </c>
      <c r="D4428" s="361" t="str">
        <f>IF('様式第６号(2)'!T601="","",'様式第６号(2)'!T601)</f>
        <v/>
      </c>
      <c r="E4428" s="361" t="str">
        <f>IF('様式第６号(3)'!W594="","",'様式第６号(3)'!W594)</f>
        <v/>
      </c>
      <c r="F4428" s="363" t="str">
        <f>IF(OR(D4428="",E4428=""),"",D4428+E4428)</f>
        <v/>
      </c>
      <c r="G4428" s="365" t="str">
        <f>IF(F4428&lt;=F4436,D4428,"")</f>
        <v/>
      </c>
      <c r="H4428" s="367" t="str">
        <f>IF(F4428&lt;=F4436,E4428,"")</f>
        <v/>
      </c>
      <c r="I4428" s="369" t="str">
        <f>IF('様式第６号(2)'!V601="","",'様式第６号(2)'!V601)</f>
        <v/>
      </c>
      <c r="J4428" s="371" t="str">
        <f>IF('様式第６号(3)'!P594="","",'様式第６号(3)'!P594)</f>
        <v/>
      </c>
      <c r="K4428" s="389"/>
      <c r="L4428" s="389"/>
      <c r="M4428" s="393"/>
      <c r="N4428" s="394"/>
      <c r="O4428" s="353"/>
      <c r="P4428" s="353"/>
      <c r="Q4428" s="357"/>
      <c r="R4428" s="358"/>
    </row>
    <row r="4429" spans="1:22" ht="19.5" customHeight="1" thickBot="1">
      <c r="A4429" s="313"/>
      <c r="B4429" s="398"/>
      <c r="C4429" s="340"/>
      <c r="D4429" s="362"/>
      <c r="E4429" s="362"/>
      <c r="F4429" s="364"/>
      <c r="G4429" s="366"/>
      <c r="H4429" s="368"/>
      <c r="I4429" s="370"/>
      <c r="J4429" s="372"/>
      <c r="K4429" s="390"/>
      <c r="L4429" s="390"/>
      <c r="M4429" s="395"/>
      <c r="N4429" s="396"/>
      <c r="O4429" s="354"/>
      <c r="P4429" s="354"/>
      <c r="Q4429" s="359"/>
      <c r="R4429" s="360"/>
    </row>
    <row r="4430" spans="1:22" ht="28.5" customHeight="1" thickBot="1">
      <c r="A4430" s="313"/>
      <c r="B4430" s="398"/>
      <c r="C4430" s="341"/>
      <c r="D4430" s="12" t="s">
        <v>11</v>
      </c>
      <c r="E4430" s="12" t="s">
        <v>12</v>
      </c>
      <c r="F4430" s="26" t="s">
        <v>13</v>
      </c>
      <c r="G4430" s="334" t="s">
        <v>67</v>
      </c>
      <c r="H4430" s="335"/>
      <c r="I4430" s="42" t="s">
        <v>68</v>
      </c>
      <c r="J4430" s="27" t="s">
        <v>69</v>
      </c>
      <c r="K4430" s="342" t="s">
        <v>70</v>
      </c>
      <c r="L4430" s="342"/>
      <c r="M4430" s="342"/>
      <c r="N4430" s="335"/>
    </row>
    <row r="4431" spans="1:22" ht="41.25" customHeight="1" thickBot="1">
      <c r="A4431" s="313"/>
      <c r="B4431" s="343" t="str">
        <f>IF('様式第６号(2)'!D601="","",'様式第６号(2)'!D601)</f>
        <v/>
      </c>
      <c r="C4431" s="341"/>
      <c r="D4431" s="313" t="s">
        <v>71</v>
      </c>
      <c r="E4431" s="313" t="s">
        <v>72</v>
      </c>
      <c r="F4431" s="315" t="s">
        <v>73</v>
      </c>
      <c r="G4431" s="42" t="s">
        <v>74</v>
      </c>
      <c r="H4431" s="27" t="s">
        <v>75</v>
      </c>
      <c r="I4431" s="42" t="s">
        <v>74</v>
      </c>
      <c r="J4431" s="27" t="s">
        <v>75</v>
      </c>
      <c r="K4431" s="345" t="s">
        <v>57</v>
      </c>
      <c r="L4431" s="346"/>
      <c r="M4431" s="347" t="s">
        <v>76</v>
      </c>
      <c r="N4431" s="346"/>
      <c r="O4431" s="28"/>
      <c r="P4431" s="4"/>
      <c r="Q4431" s="4"/>
    </row>
    <row r="4432" spans="1:22" ht="18.75" customHeight="1">
      <c r="A4432" s="313"/>
      <c r="B4432" s="343"/>
      <c r="C4432" s="29" t="s">
        <v>78</v>
      </c>
      <c r="D4432" s="313"/>
      <c r="E4432" s="313"/>
      <c r="F4432" s="315"/>
      <c r="G4432" s="348" t="s">
        <v>79</v>
      </c>
      <c r="H4432" s="384" t="s">
        <v>80</v>
      </c>
      <c r="I4432" s="387" t="str">
        <f>IF(E4436="","",MIN(G4428,G4436)+SUM(I4428))</f>
        <v/>
      </c>
      <c r="J4432" s="333" t="str">
        <f>IF(E4436="","",MIN(H4428,H4436)+SUM(J4428))</f>
        <v/>
      </c>
      <c r="K4432" s="373" t="str">
        <f>IF('様式第６号(2)'!AB601="","",'様式第６号(2)'!AB601)</f>
        <v/>
      </c>
      <c r="L4432" s="373"/>
      <c r="M4432" s="375" t="str">
        <f>IF('様式第６号(3)'!V594="","",'様式第６号(3)'!V594)</f>
        <v/>
      </c>
      <c r="N4432" s="376"/>
      <c r="P4432" s="4"/>
      <c r="Q4432" s="4"/>
    </row>
    <row r="4433" spans="1:22" ht="19.5" customHeight="1" thickBot="1">
      <c r="A4433" s="313"/>
      <c r="B4433" s="343"/>
      <c r="C4433" s="379" t="str">
        <f>IFERROR(C4429/C4425,"")</f>
        <v/>
      </c>
      <c r="D4433" s="313"/>
      <c r="E4433" s="313"/>
      <c r="F4433" s="315"/>
      <c r="G4433" s="349"/>
      <c r="H4433" s="385"/>
      <c r="I4433" s="328"/>
      <c r="J4433" s="330"/>
      <c r="K4433" s="373"/>
      <c r="L4433" s="373"/>
      <c r="M4433" s="375"/>
      <c r="N4433" s="376"/>
      <c r="P4433" s="4"/>
      <c r="Q4433" s="4"/>
    </row>
    <row r="4434" spans="1:22" ht="15.75" customHeight="1">
      <c r="A4434" s="313"/>
      <c r="B4434" s="343"/>
      <c r="C4434" s="380"/>
      <c r="D4434" s="313"/>
      <c r="E4434" s="313"/>
      <c r="F4434" s="315"/>
      <c r="G4434" s="349"/>
      <c r="H4434" s="385"/>
      <c r="I4434" s="30" t="s">
        <v>35</v>
      </c>
      <c r="J4434" s="31" t="s">
        <v>35</v>
      </c>
      <c r="K4434" s="373"/>
      <c r="L4434" s="373"/>
      <c r="M4434" s="375"/>
      <c r="N4434" s="376"/>
      <c r="P4434" s="4"/>
      <c r="Q4434" s="4"/>
    </row>
    <row r="4435" spans="1:22" ht="18.75" customHeight="1" thickBot="1">
      <c r="A4435" s="313"/>
      <c r="B4435" s="343"/>
      <c r="C4435" s="32" t="s">
        <v>82</v>
      </c>
      <c r="D4435" s="314"/>
      <c r="E4435" s="314"/>
      <c r="F4435" s="316"/>
      <c r="G4435" s="350"/>
      <c r="H4435" s="386"/>
      <c r="I4435" s="54">
        <f>'様式第６号(2)'!$I$18</f>
        <v>0</v>
      </c>
      <c r="J4435" s="55">
        <f>'様式第６号(3)'!$I$18</f>
        <v>0</v>
      </c>
      <c r="K4435" s="373"/>
      <c r="L4435" s="373"/>
      <c r="M4435" s="375"/>
      <c r="N4435" s="376"/>
      <c r="P4435" s="4"/>
      <c r="Q4435" s="4"/>
    </row>
    <row r="4436" spans="1:22" ht="45" customHeight="1">
      <c r="A4436" s="313"/>
      <c r="B4436" s="343"/>
      <c r="C4436" s="379" t="str">
        <f>IF(OR(C4425="",C4429=""),"",IF(AND(C4433&gt;=0.85,C4433&lt;=1.15),"○","×"))</f>
        <v/>
      </c>
      <c r="D4436" s="382" t="str">
        <f>IF(C4425="","",C4425)</f>
        <v/>
      </c>
      <c r="E4436" s="336"/>
      <c r="F4436" s="338" t="str">
        <f>IFERROR(D4436*E4436,"")</f>
        <v/>
      </c>
      <c r="G4436" s="327" t="str">
        <f>IF(F4436&lt;F4428,ROUNDUP(F4436*D4428/ F4428,0),"")</f>
        <v/>
      </c>
      <c r="H4436" s="329" t="str">
        <f>IF(F4436&lt;F4428,ROUNDUP(F4436*E4428/ F4428,0),"")</f>
        <v/>
      </c>
      <c r="I4436" s="331" t="str">
        <f>IFERROR(ROUNDUP(I4432*I4435,0),"")</f>
        <v/>
      </c>
      <c r="J4436" s="333" t="str">
        <f>IFERROR(ROUNDUP(J4432*J4435,0),"")</f>
        <v/>
      </c>
      <c r="K4436" s="373"/>
      <c r="L4436" s="373"/>
      <c r="M4436" s="375"/>
      <c r="N4436" s="376"/>
      <c r="P4436" s="4"/>
      <c r="Q4436" s="4"/>
    </row>
    <row r="4437" spans="1:22" ht="19.5" customHeight="1" thickBot="1">
      <c r="A4437" s="314"/>
      <c r="B4437" s="344"/>
      <c r="C4437" s="381"/>
      <c r="D4437" s="383"/>
      <c r="E4437" s="337"/>
      <c r="F4437" s="339"/>
      <c r="G4437" s="328"/>
      <c r="H4437" s="330"/>
      <c r="I4437" s="332"/>
      <c r="J4437" s="330"/>
      <c r="K4437" s="374"/>
      <c r="L4437" s="374"/>
      <c r="M4437" s="377"/>
      <c r="N4437" s="378"/>
      <c r="P4437" s="33"/>
      <c r="Q4437" s="34"/>
      <c r="R4437" s="34"/>
    </row>
    <row r="4438" spans="1:22" ht="24" customHeight="1" thickBot="1">
      <c r="A4438" s="10" t="s">
        <v>108</v>
      </c>
      <c r="B4438" s="11" t="s">
        <v>84</v>
      </c>
      <c r="C4438" s="12" t="s">
        <v>7</v>
      </c>
      <c r="D4438" s="12" t="s">
        <v>8</v>
      </c>
      <c r="E4438" s="12" t="s">
        <v>9</v>
      </c>
      <c r="F4438" s="13" t="s">
        <v>10</v>
      </c>
      <c r="G4438" s="334" t="s">
        <v>44</v>
      </c>
      <c r="H4438" s="335"/>
      <c r="I4438" s="334" t="s">
        <v>45</v>
      </c>
      <c r="J4438" s="335"/>
      <c r="K4438" s="318" t="s">
        <v>46</v>
      </c>
      <c r="L4438" s="403"/>
      <c r="M4438" s="403"/>
      <c r="N4438" s="319"/>
      <c r="O4438" s="404" t="s">
        <v>47</v>
      </c>
      <c r="P4438" s="404"/>
      <c r="Q4438" s="404"/>
      <c r="R4438" s="346"/>
      <c r="T4438" s="14"/>
      <c r="U4438" s="14"/>
      <c r="V4438" s="14"/>
    </row>
    <row r="4439" spans="1:22" ht="31.5" customHeight="1" thickBot="1">
      <c r="A4439" s="313">
        <v>276</v>
      </c>
      <c r="B4439" s="15" t="s">
        <v>48</v>
      </c>
      <c r="C4439" s="11" t="s">
        <v>49</v>
      </c>
      <c r="D4439" s="313" t="s">
        <v>50</v>
      </c>
      <c r="E4439" s="313" t="s">
        <v>51</v>
      </c>
      <c r="F4439" s="315" t="s">
        <v>52</v>
      </c>
      <c r="G4439" s="16" t="s">
        <v>53</v>
      </c>
      <c r="H4439" s="17" t="s">
        <v>54</v>
      </c>
      <c r="I4439" s="18" t="s">
        <v>53</v>
      </c>
      <c r="J4439" s="17" t="s">
        <v>54</v>
      </c>
      <c r="K4439" s="317" t="s">
        <v>55</v>
      </c>
      <c r="L4439" s="318"/>
      <c r="M4439" s="320" t="s">
        <v>56</v>
      </c>
      <c r="N4439" s="317"/>
      <c r="O4439" s="321" t="s">
        <v>57</v>
      </c>
      <c r="P4439" s="321"/>
      <c r="Q4439" s="323" t="s">
        <v>58</v>
      </c>
      <c r="R4439" s="324"/>
      <c r="T4439" s="19"/>
      <c r="U4439" s="43"/>
      <c r="V4439" s="20"/>
    </row>
    <row r="4440" spans="1:22" ht="24" customHeight="1" thickBot="1">
      <c r="A4440" s="313"/>
      <c r="B4440" s="397" t="str">
        <f>IF('様式第６号(2)'!B603="","",'様式第６号(2)'!B603)</f>
        <v/>
      </c>
      <c r="C4440" s="21" t="s">
        <v>59</v>
      </c>
      <c r="D4440" s="313"/>
      <c r="E4440" s="313"/>
      <c r="F4440" s="315"/>
      <c r="G4440" s="348" t="s">
        <v>60</v>
      </c>
      <c r="H4440" s="399" t="s">
        <v>61</v>
      </c>
      <c r="I4440" s="400" t="s">
        <v>62</v>
      </c>
      <c r="J4440" s="384" t="s">
        <v>63</v>
      </c>
      <c r="K4440" s="319"/>
      <c r="L4440" s="318"/>
      <c r="M4440" s="320"/>
      <c r="N4440" s="317"/>
      <c r="O4440" s="322"/>
      <c r="P4440" s="322"/>
      <c r="Q4440" s="325"/>
      <c r="R4440" s="326"/>
    </row>
    <row r="4441" spans="1:22" ht="17.25" customHeight="1">
      <c r="A4441" s="313"/>
      <c r="B4441" s="398"/>
      <c r="C4441" s="340"/>
      <c r="D4441" s="313"/>
      <c r="E4441" s="313"/>
      <c r="F4441" s="315"/>
      <c r="G4441" s="349"/>
      <c r="H4441" s="385"/>
      <c r="I4441" s="401"/>
      <c r="J4441" s="385"/>
      <c r="K4441" s="388" t="str">
        <f>IFERROR((IF((I4452+J4452)&gt;12000*E4452,ROUNDUP(12000*E4452*I4452/(I4452+J4452),0),"")),"")</f>
        <v/>
      </c>
      <c r="L4441" s="388"/>
      <c r="M4441" s="391" t="str">
        <f>IFERROR((IF((I4452+J4452)&gt;12000*E4452,ROUNDUP(12000*E4452*J4452/(I4452+J4452),0),"")),"")</f>
        <v/>
      </c>
      <c r="N4441" s="392"/>
      <c r="O4441" s="351" t="str">
        <f>IF(AND(I4452="",K4441=""),"",MIN(I4452,K4441)+K4448)</f>
        <v/>
      </c>
      <c r="P4441" s="352"/>
      <c r="Q4441" s="355" t="str">
        <f>IF(AND(J4452="",M4441=""),"",MIN(J4452,M4441)+M4448)</f>
        <v/>
      </c>
      <c r="R4441" s="356"/>
    </row>
    <row r="4442" spans="1:22" ht="15.75" customHeight="1">
      <c r="A4442" s="313"/>
      <c r="B4442" s="398"/>
      <c r="C4442" s="341"/>
      <c r="D4442" s="313"/>
      <c r="E4442" s="313"/>
      <c r="F4442" s="315"/>
      <c r="G4442" s="349"/>
      <c r="H4442" s="385"/>
      <c r="I4442" s="401"/>
      <c r="J4442" s="385"/>
      <c r="K4442" s="389"/>
      <c r="L4442" s="389"/>
      <c r="M4442" s="393"/>
      <c r="N4442" s="394"/>
      <c r="O4442" s="353"/>
      <c r="P4442" s="353"/>
      <c r="Q4442" s="357"/>
      <c r="R4442" s="358"/>
    </row>
    <row r="4443" spans="1:22" ht="19.5" customHeight="1" thickBot="1">
      <c r="A4443" s="313"/>
      <c r="B4443" s="398"/>
      <c r="C4443" s="341"/>
      <c r="D4443" s="314"/>
      <c r="E4443" s="314"/>
      <c r="F4443" s="316"/>
      <c r="G4443" s="350"/>
      <c r="H4443" s="386"/>
      <c r="I4443" s="402"/>
      <c r="J4443" s="386"/>
      <c r="K4443" s="389"/>
      <c r="L4443" s="389"/>
      <c r="M4443" s="393"/>
      <c r="N4443" s="394"/>
      <c r="O4443" s="353"/>
      <c r="P4443" s="353"/>
      <c r="Q4443" s="357"/>
      <c r="R4443" s="358"/>
    </row>
    <row r="4444" spans="1:22" ht="45" customHeight="1">
      <c r="A4444" s="313"/>
      <c r="B4444" s="398"/>
      <c r="C4444" s="25" t="s">
        <v>66</v>
      </c>
      <c r="D4444" s="361" t="str">
        <f>IF('様式第６号(2)'!T603="","",'様式第６号(2)'!T603)</f>
        <v/>
      </c>
      <c r="E4444" s="361" t="str">
        <f>IF('様式第６号(3)'!W596="","",'様式第６号(3)'!W596)</f>
        <v/>
      </c>
      <c r="F4444" s="363" t="str">
        <f>IF(OR(D4444="",E4444=""),"",D4444+E4444)</f>
        <v/>
      </c>
      <c r="G4444" s="365" t="str">
        <f>IF(F4444&lt;=F4452,D4444,"")</f>
        <v/>
      </c>
      <c r="H4444" s="367" t="str">
        <f>IF(F4444&lt;=F4452,E4444,"")</f>
        <v/>
      </c>
      <c r="I4444" s="369" t="str">
        <f>IF('様式第６号(2)'!V603="","",'様式第６号(2)'!V603)</f>
        <v/>
      </c>
      <c r="J4444" s="371" t="str">
        <f>IF('様式第６号(3)'!P596="","",'様式第６号(3)'!P596)</f>
        <v/>
      </c>
      <c r="K4444" s="389"/>
      <c r="L4444" s="389"/>
      <c r="M4444" s="393"/>
      <c r="N4444" s="394"/>
      <c r="O4444" s="353"/>
      <c r="P4444" s="353"/>
      <c r="Q4444" s="357"/>
      <c r="R4444" s="358"/>
    </row>
    <row r="4445" spans="1:22" ht="19.5" customHeight="1" thickBot="1">
      <c r="A4445" s="313"/>
      <c r="B4445" s="398"/>
      <c r="C4445" s="340"/>
      <c r="D4445" s="362"/>
      <c r="E4445" s="362"/>
      <c r="F4445" s="364"/>
      <c r="G4445" s="366"/>
      <c r="H4445" s="368"/>
      <c r="I4445" s="370"/>
      <c r="J4445" s="372"/>
      <c r="K4445" s="390"/>
      <c r="L4445" s="390"/>
      <c r="M4445" s="395"/>
      <c r="N4445" s="396"/>
      <c r="O4445" s="354"/>
      <c r="P4445" s="354"/>
      <c r="Q4445" s="359"/>
      <c r="R4445" s="360"/>
    </row>
    <row r="4446" spans="1:22" ht="28.5" customHeight="1" thickBot="1">
      <c r="A4446" s="313"/>
      <c r="B4446" s="398"/>
      <c r="C4446" s="341"/>
      <c r="D4446" s="12" t="s">
        <v>11</v>
      </c>
      <c r="E4446" s="12" t="s">
        <v>12</v>
      </c>
      <c r="F4446" s="26" t="s">
        <v>13</v>
      </c>
      <c r="G4446" s="334" t="s">
        <v>67</v>
      </c>
      <c r="H4446" s="335"/>
      <c r="I4446" s="42" t="s">
        <v>68</v>
      </c>
      <c r="J4446" s="27" t="s">
        <v>69</v>
      </c>
      <c r="K4446" s="342" t="s">
        <v>70</v>
      </c>
      <c r="L4446" s="342"/>
      <c r="M4446" s="342"/>
      <c r="N4446" s="335"/>
    </row>
    <row r="4447" spans="1:22" ht="41.25" customHeight="1" thickBot="1">
      <c r="A4447" s="313"/>
      <c r="B4447" s="343" t="str">
        <f>IF('様式第６号(2)'!D603="","",'様式第６号(2)'!D603)</f>
        <v/>
      </c>
      <c r="C4447" s="341"/>
      <c r="D4447" s="313" t="s">
        <v>71</v>
      </c>
      <c r="E4447" s="313" t="s">
        <v>72</v>
      </c>
      <c r="F4447" s="315" t="s">
        <v>73</v>
      </c>
      <c r="G4447" s="42" t="s">
        <v>74</v>
      </c>
      <c r="H4447" s="27" t="s">
        <v>75</v>
      </c>
      <c r="I4447" s="42" t="s">
        <v>74</v>
      </c>
      <c r="J4447" s="27" t="s">
        <v>75</v>
      </c>
      <c r="K4447" s="345" t="s">
        <v>57</v>
      </c>
      <c r="L4447" s="346"/>
      <c r="M4447" s="347" t="s">
        <v>76</v>
      </c>
      <c r="N4447" s="346"/>
      <c r="O4447" s="28"/>
      <c r="P4447" s="4"/>
      <c r="Q4447" s="4"/>
    </row>
    <row r="4448" spans="1:22" ht="18.75" customHeight="1">
      <c r="A4448" s="313"/>
      <c r="B4448" s="343"/>
      <c r="C4448" s="29" t="s">
        <v>78</v>
      </c>
      <c r="D4448" s="313"/>
      <c r="E4448" s="313"/>
      <c r="F4448" s="315"/>
      <c r="G4448" s="348" t="s">
        <v>79</v>
      </c>
      <c r="H4448" s="384" t="s">
        <v>80</v>
      </c>
      <c r="I4448" s="387" t="str">
        <f>IF(E4452="","",MIN(G4444,G4452)+SUM(I4444))</f>
        <v/>
      </c>
      <c r="J4448" s="333" t="str">
        <f>IF(E4452="","",MIN(H4444,H4452)+SUM(J4444))</f>
        <v/>
      </c>
      <c r="K4448" s="373" t="str">
        <f>IF('様式第６号(2)'!AB603="","",'様式第６号(2)'!AB603)</f>
        <v/>
      </c>
      <c r="L4448" s="373"/>
      <c r="M4448" s="375" t="str">
        <f>IF('様式第６号(3)'!V596="","",'様式第６号(3)'!V596)</f>
        <v/>
      </c>
      <c r="N4448" s="376"/>
      <c r="P4448" s="4"/>
      <c r="Q4448" s="4"/>
    </row>
    <row r="4449" spans="1:22" ht="19.5" customHeight="1" thickBot="1">
      <c r="A4449" s="313"/>
      <c r="B4449" s="343"/>
      <c r="C4449" s="379" t="str">
        <f>IFERROR(C4445/C4441,"")</f>
        <v/>
      </c>
      <c r="D4449" s="313"/>
      <c r="E4449" s="313"/>
      <c r="F4449" s="315"/>
      <c r="G4449" s="349"/>
      <c r="H4449" s="385"/>
      <c r="I4449" s="328"/>
      <c r="J4449" s="330"/>
      <c r="K4449" s="373"/>
      <c r="L4449" s="373"/>
      <c r="M4449" s="375"/>
      <c r="N4449" s="376"/>
      <c r="P4449" s="4"/>
      <c r="Q4449" s="4"/>
    </row>
    <row r="4450" spans="1:22" ht="15.75" customHeight="1">
      <c r="A4450" s="313"/>
      <c r="B4450" s="343"/>
      <c r="C4450" s="380"/>
      <c r="D4450" s="313"/>
      <c r="E4450" s="313"/>
      <c r="F4450" s="315"/>
      <c r="G4450" s="349"/>
      <c r="H4450" s="385"/>
      <c r="I4450" s="30" t="s">
        <v>35</v>
      </c>
      <c r="J4450" s="31" t="s">
        <v>35</v>
      </c>
      <c r="K4450" s="373"/>
      <c r="L4450" s="373"/>
      <c r="M4450" s="375"/>
      <c r="N4450" s="376"/>
      <c r="P4450" s="4"/>
      <c r="Q4450" s="4"/>
    </row>
    <row r="4451" spans="1:22" ht="18.75" customHeight="1" thickBot="1">
      <c r="A4451" s="313"/>
      <c r="B4451" s="343"/>
      <c r="C4451" s="32" t="s">
        <v>82</v>
      </c>
      <c r="D4451" s="314"/>
      <c r="E4451" s="314"/>
      <c r="F4451" s="316"/>
      <c r="G4451" s="350"/>
      <c r="H4451" s="386"/>
      <c r="I4451" s="54">
        <f>'様式第６号(2)'!$I$18</f>
        <v>0</v>
      </c>
      <c r="J4451" s="55">
        <f>'様式第６号(3)'!$I$18</f>
        <v>0</v>
      </c>
      <c r="K4451" s="373"/>
      <c r="L4451" s="373"/>
      <c r="M4451" s="375"/>
      <c r="N4451" s="376"/>
      <c r="P4451" s="4"/>
      <c r="Q4451" s="4"/>
    </row>
    <row r="4452" spans="1:22" ht="45" customHeight="1">
      <c r="A4452" s="313"/>
      <c r="B4452" s="343"/>
      <c r="C4452" s="379" t="str">
        <f>IF(OR(C4441="",C4445=""),"",IF(AND(C4449&gt;=0.85,C4449&lt;=1.15),"○","×"))</f>
        <v/>
      </c>
      <c r="D4452" s="382" t="str">
        <f>IF(C4441="","",C4441)</f>
        <v/>
      </c>
      <c r="E4452" s="336"/>
      <c r="F4452" s="338" t="str">
        <f>IFERROR(D4452*E4452,"")</f>
        <v/>
      </c>
      <c r="G4452" s="327" t="str">
        <f>IF(F4452&lt;F4444,ROUNDUP(F4452*D4444/ F4444,0),"")</f>
        <v/>
      </c>
      <c r="H4452" s="329" t="str">
        <f>IF(F4452&lt;F4444,ROUNDUP(F4452*E4444/ F4444,0),"")</f>
        <v/>
      </c>
      <c r="I4452" s="331" t="str">
        <f>IFERROR(ROUNDUP(I4448*I4451,0),"")</f>
        <v/>
      </c>
      <c r="J4452" s="333" t="str">
        <f>IFERROR(ROUNDUP(J4448*J4451,0),"")</f>
        <v/>
      </c>
      <c r="K4452" s="373"/>
      <c r="L4452" s="373"/>
      <c r="M4452" s="375"/>
      <c r="N4452" s="376"/>
      <c r="P4452" s="4"/>
      <c r="Q4452" s="4"/>
    </row>
    <row r="4453" spans="1:22" ht="19.5" customHeight="1" thickBot="1">
      <c r="A4453" s="314"/>
      <c r="B4453" s="344"/>
      <c r="C4453" s="381"/>
      <c r="D4453" s="383"/>
      <c r="E4453" s="337"/>
      <c r="F4453" s="339"/>
      <c r="G4453" s="328"/>
      <c r="H4453" s="330"/>
      <c r="I4453" s="332"/>
      <c r="J4453" s="330"/>
      <c r="K4453" s="374"/>
      <c r="L4453" s="374"/>
      <c r="M4453" s="377"/>
      <c r="N4453" s="378"/>
      <c r="P4453" s="33"/>
      <c r="Q4453" s="34"/>
      <c r="R4453" s="34"/>
    </row>
    <row r="4454" spans="1:22" ht="24" customHeight="1" thickBot="1">
      <c r="A4454" s="10" t="s">
        <v>108</v>
      </c>
      <c r="B4454" s="11" t="s">
        <v>84</v>
      </c>
      <c r="C4454" s="12" t="s">
        <v>7</v>
      </c>
      <c r="D4454" s="12" t="s">
        <v>8</v>
      </c>
      <c r="E4454" s="12" t="s">
        <v>9</v>
      </c>
      <c r="F4454" s="13" t="s">
        <v>10</v>
      </c>
      <c r="G4454" s="334" t="s">
        <v>44</v>
      </c>
      <c r="H4454" s="335"/>
      <c r="I4454" s="334" t="s">
        <v>45</v>
      </c>
      <c r="J4454" s="335"/>
      <c r="K4454" s="318" t="s">
        <v>46</v>
      </c>
      <c r="L4454" s="403"/>
      <c r="M4454" s="403"/>
      <c r="N4454" s="319"/>
      <c r="O4454" s="404" t="s">
        <v>47</v>
      </c>
      <c r="P4454" s="404"/>
      <c r="Q4454" s="404"/>
      <c r="R4454" s="346"/>
      <c r="T4454" s="14"/>
      <c r="U4454" s="14"/>
      <c r="V4454" s="14"/>
    </row>
    <row r="4455" spans="1:22" ht="31.5" customHeight="1" thickBot="1">
      <c r="A4455" s="313">
        <v>277</v>
      </c>
      <c r="B4455" s="15" t="s">
        <v>48</v>
      </c>
      <c r="C4455" s="11" t="s">
        <v>49</v>
      </c>
      <c r="D4455" s="313" t="s">
        <v>50</v>
      </c>
      <c r="E4455" s="313" t="s">
        <v>51</v>
      </c>
      <c r="F4455" s="315" t="s">
        <v>52</v>
      </c>
      <c r="G4455" s="16" t="s">
        <v>53</v>
      </c>
      <c r="H4455" s="17" t="s">
        <v>54</v>
      </c>
      <c r="I4455" s="18" t="s">
        <v>53</v>
      </c>
      <c r="J4455" s="17" t="s">
        <v>54</v>
      </c>
      <c r="K4455" s="317" t="s">
        <v>55</v>
      </c>
      <c r="L4455" s="318"/>
      <c r="M4455" s="320" t="s">
        <v>56</v>
      </c>
      <c r="N4455" s="317"/>
      <c r="O4455" s="321" t="s">
        <v>57</v>
      </c>
      <c r="P4455" s="321"/>
      <c r="Q4455" s="323" t="s">
        <v>58</v>
      </c>
      <c r="R4455" s="324"/>
      <c r="T4455" s="19"/>
      <c r="U4455" s="43"/>
      <c r="V4455" s="20"/>
    </row>
    <row r="4456" spans="1:22" ht="24" customHeight="1" thickBot="1">
      <c r="A4456" s="313"/>
      <c r="B4456" s="397" t="str">
        <f>IF('様式第６号(2)'!B605="","",'様式第６号(2)'!B605)</f>
        <v/>
      </c>
      <c r="C4456" s="21" t="s">
        <v>59</v>
      </c>
      <c r="D4456" s="313"/>
      <c r="E4456" s="313"/>
      <c r="F4456" s="315"/>
      <c r="G4456" s="348" t="s">
        <v>60</v>
      </c>
      <c r="H4456" s="399" t="s">
        <v>61</v>
      </c>
      <c r="I4456" s="400" t="s">
        <v>62</v>
      </c>
      <c r="J4456" s="384" t="s">
        <v>63</v>
      </c>
      <c r="K4456" s="319"/>
      <c r="L4456" s="318"/>
      <c r="M4456" s="320"/>
      <c r="N4456" s="317"/>
      <c r="O4456" s="322"/>
      <c r="P4456" s="322"/>
      <c r="Q4456" s="325"/>
      <c r="R4456" s="326"/>
    </row>
    <row r="4457" spans="1:22" ht="17.25" customHeight="1">
      <c r="A4457" s="313"/>
      <c r="B4457" s="398"/>
      <c r="C4457" s="340"/>
      <c r="D4457" s="313"/>
      <c r="E4457" s="313"/>
      <c r="F4457" s="315"/>
      <c r="G4457" s="349"/>
      <c r="H4457" s="385"/>
      <c r="I4457" s="401"/>
      <c r="J4457" s="385"/>
      <c r="K4457" s="388" t="str">
        <f>IFERROR((IF((I4468+J4468)&gt;12000*E4468,ROUNDUP(12000*E4468*I4468/(I4468+J4468),0),"")),"")</f>
        <v/>
      </c>
      <c r="L4457" s="388"/>
      <c r="M4457" s="391" t="str">
        <f>IFERROR((IF((I4468+J4468)&gt;12000*E4468,ROUNDUP(12000*E4468*J4468/(I4468+J4468),0),"")),"")</f>
        <v/>
      </c>
      <c r="N4457" s="392"/>
      <c r="O4457" s="351" t="str">
        <f>IF(AND(I4468="",K4457=""),"",MIN(I4468,K4457)+K4464)</f>
        <v/>
      </c>
      <c r="P4457" s="352"/>
      <c r="Q4457" s="355" t="str">
        <f>IF(AND(J4468="",M4457=""),"",MIN(J4468,M4457)+M4464)</f>
        <v/>
      </c>
      <c r="R4457" s="356"/>
    </row>
    <row r="4458" spans="1:22" ht="15.75" customHeight="1">
      <c r="A4458" s="313"/>
      <c r="B4458" s="398"/>
      <c r="C4458" s="341"/>
      <c r="D4458" s="313"/>
      <c r="E4458" s="313"/>
      <c r="F4458" s="315"/>
      <c r="G4458" s="349"/>
      <c r="H4458" s="385"/>
      <c r="I4458" s="401"/>
      <c r="J4458" s="385"/>
      <c r="K4458" s="389"/>
      <c r="L4458" s="389"/>
      <c r="M4458" s="393"/>
      <c r="N4458" s="394"/>
      <c r="O4458" s="353"/>
      <c r="P4458" s="353"/>
      <c r="Q4458" s="357"/>
      <c r="R4458" s="358"/>
    </row>
    <row r="4459" spans="1:22" ht="19.5" customHeight="1" thickBot="1">
      <c r="A4459" s="313"/>
      <c r="B4459" s="398"/>
      <c r="C4459" s="341"/>
      <c r="D4459" s="314"/>
      <c r="E4459" s="314"/>
      <c r="F4459" s="316"/>
      <c r="G4459" s="350"/>
      <c r="H4459" s="386"/>
      <c r="I4459" s="402"/>
      <c r="J4459" s="386"/>
      <c r="K4459" s="389"/>
      <c r="L4459" s="389"/>
      <c r="M4459" s="393"/>
      <c r="N4459" s="394"/>
      <c r="O4459" s="353"/>
      <c r="P4459" s="353"/>
      <c r="Q4459" s="357"/>
      <c r="R4459" s="358"/>
    </row>
    <row r="4460" spans="1:22" ht="45" customHeight="1">
      <c r="A4460" s="313"/>
      <c r="B4460" s="398"/>
      <c r="C4460" s="25" t="s">
        <v>66</v>
      </c>
      <c r="D4460" s="361" t="str">
        <f>IF('様式第６号(2)'!T605="","",'様式第６号(2)'!T605)</f>
        <v/>
      </c>
      <c r="E4460" s="361" t="str">
        <f>IF('様式第６号(3)'!W598="","",'様式第６号(3)'!W598)</f>
        <v/>
      </c>
      <c r="F4460" s="363" t="str">
        <f>IF(OR(D4460="",E4460=""),"",D4460+E4460)</f>
        <v/>
      </c>
      <c r="G4460" s="365" t="str">
        <f>IF(F4460&lt;=F4468,D4460,"")</f>
        <v/>
      </c>
      <c r="H4460" s="367" t="str">
        <f>IF(F4460&lt;=F4468,E4460,"")</f>
        <v/>
      </c>
      <c r="I4460" s="369" t="str">
        <f>IF('様式第６号(2)'!V605="","",'様式第６号(2)'!V605)</f>
        <v/>
      </c>
      <c r="J4460" s="371" t="str">
        <f>IF('様式第６号(3)'!P598="","",'様式第６号(3)'!P598)</f>
        <v/>
      </c>
      <c r="K4460" s="389"/>
      <c r="L4460" s="389"/>
      <c r="M4460" s="393"/>
      <c r="N4460" s="394"/>
      <c r="O4460" s="353"/>
      <c r="P4460" s="353"/>
      <c r="Q4460" s="357"/>
      <c r="R4460" s="358"/>
    </row>
    <row r="4461" spans="1:22" ht="19.5" customHeight="1" thickBot="1">
      <c r="A4461" s="313"/>
      <c r="B4461" s="398"/>
      <c r="C4461" s="340"/>
      <c r="D4461" s="362"/>
      <c r="E4461" s="362"/>
      <c r="F4461" s="364"/>
      <c r="G4461" s="366"/>
      <c r="H4461" s="368"/>
      <c r="I4461" s="370"/>
      <c r="J4461" s="372"/>
      <c r="K4461" s="390"/>
      <c r="L4461" s="390"/>
      <c r="M4461" s="395"/>
      <c r="N4461" s="396"/>
      <c r="O4461" s="354"/>
      <c r="P4461" s="354"/>
      <c r="Q4461" s="359"/>
      <c r="R4461" s="360"/>
    </row>
    <row r="4462" spans="1:22" ht="28.5" customHeight="1" thickBot="1">
      <c r="A4462" s="313"/>
      <c r="B4462" s="398"/>
      <c r="C4462" s="341"/>
      <c r="D4462" s="12" t="s">
        <v>11</v>
      </c>
      <c r="E4462" s="12" t="s">
        <v>12</v>
      </c>
      <c r="F4462" s="26" t="s">
        <v>13</v>
      </c>
      <c r="G4462" s="334" t="s">
        <v>67</v>
      </c>
      <c r="H4462" s="335"/>
      <c r="I4462" s="42" t="s">
        <v>68</v>
      </c>
      <c r="J4462" s="27" t="s">
        <v>69</v>
      </c>
      <c r="K4462" s="342" t="s">
        <v>70</v>
      </c>
      <c r="L4462" s="342"/>
      <c r="M4462" s="342"/>
      <c r="N4462" s="335"/>
    </row>
    <row r="4463" spans="1:22" ht="41.25" customHeight="1" thickBot="1">
      <c r="A4463" s="313"/>
      <c r="B4463" s="343" t="str">
        <f>IF('様式第６号(2)'!D605="","",'様式第６号(2)'!D605)</f>
        <v/>
      </c>
      <c r="C4463" s="341"/>
      <c r="D4463" s="313" t="s">
        <v>71</v>
      </c>
      <c r="E4463" s="313" t="s">
        <v>72</v>
      </c>
      <c r="F4463" s="315" t="s">
        <v>73</v>
      </c>
      <c r="G4463" s="42" t="s">
        <v>74</v>
      </c>
      <c r="H4463" s="27" t="s">
        <v>75</v>
      </c>
      <c r="I4463" s="42" t="s">
        <v>74</v>
      </c>
      <c r="J4463" s="27" t="s">
        <v>75</v>
      </c>
      <c r="K4463" s="345" t="s">
        <v>57</v>
      </c>
      <c r="L4463" s="346"/>
      <c r="M4463" s="347" t="s">
        <v>76</v>
      </c>
      <c r="N4463" s="346"/>
      <c r="O4463" s="28"/>
      <c r="P4463" s="4"/>
      <c r="Q4463" s="4"/>
      <c r="T4463" s="3"/>
      <c r="U4463" s="3"/>
      <c r="V4463" s="3"/>
    </row>
    <row r="4464" spans="1:22" ht="18.75" customHeight="1">
      <c r="A4464" s="313"/>
      <c r="B4464" s="343"/>
      <c r="C4464" s="29" t="s">
        <v>78</v>
      </c>
      <c r="D4464" s="313"/>
      <c r="E4464" s="313"/>
      <c r="F4464" s="315"/>
      <c r="G4464" s="348" t="s">
        <v>79</v>
      </c>
      <c r="H4464" s="384" t="s">
        <v>80</v>
      </c>
      <c r="I4464" s="387" t="str">
        <f>IF(E4468="","",MIN(G4460,G4468)+SUM(I4460))</f>
        <v/>
      </c>
      <c r="J4464" s="333" t="str">
        <f>IF(E4468="","",MIN(H4460,H4468)+SUM(J4460))</f>
        <v/>
      </c>
      <c r="K4464" s="373" t="str">
        <f>IF('様式第６号(2)'!AB605="","",'様式第６号(2)'!AB605)</f>
        <v/>
      </c>
      <c r="L4464" s="373"/>
      <c r="M4464" s="375" t="str">
        <f>IF('様式第６号(3)'!V598="","",'様式第６号(3)'!V598)</f>
        <v/>
      </c>
      <c r="N4464" s="376"/>
      <c r="P4464" s="4"/>
      <c r="Q4464" s="4"/>
      <c r="T4464" s="3"/>
      <c r="U4464" s="3"/>
      <c r="V4464" s="3"/>
    </row>
    <row r="4465" spans="1:22" ht="19.5" customHeight="1" thickBot="1">
      <c r="A4465" s="313"/>
      <c r="B4465" s="343"/>
      <c r="C4465" s="379" t="str">
        <f>IFERROR(C4461/C4457,"")</f>
        <v/>
      </c>
      <c r="D4465" s="313"/>
      <c r="E4465" s="313"/>
      <c r="F4465" s="315"/>
      <c r="G4465" s="349"/>
      <c r="H4465" s="385"/>
      <c r="I4465" s="328"/>
      <c r="J4465" s="330"/>
      <c r="K4465" s="373"/>
      <c r="L4465" s="373"/>
      <c r="M4465" s="375"/>
      <c r="N4465" s="376"/>
      <c r="P4465" s="4"/>
      <c r="Q4465" s="4"/>
      <c r="T4465" s="3"/>
      <c r="U4465" s="3"/>
      <c r="V4465" s="3"/>
    </row>
    <row r="4466" spans="1:22" ht="15.75" customHeight="1">
      <c r="A4466" s="313"/>
      <c r="B4466" s="343"/>
      <c r="C4466" s="380"/>
      <c r="D4466" s="313"/>
      <c r="E4466" s="313"/>
      <c r="F4466" s="315"/>
      <c r="G4466" s="349"/>
      <c r="H4466" s="385"/>
      <c r="I4466" s="30" t="s">
        <v>35</v>
      </c>
      <c r="J4466" s="31" t="s">
        <v>35</v>
      </c>
      <c r="K4466" s="373"/>
      <c r="L4466" s="373"/>
      <c r="M4466" s="375"/>
      <c r="N4466" s="376"/>
      <c r="P4466" s="4"/>
      <c r="Q4466" s="4"/>
      <c r="T4466" s="3"/>
      <c r="U4466" s="3"/>
      <c r="V4466" s="3"/>
    </row>
    <row r="4467" spans="1:22" ht="18.75" customHeight="1" thickBot="1">
      <c r="A4467" s="313"/>
      <c r="B4467" s="343"/>
      <c r="C4467" s="32" t="s">
        <v>82</v>
      </c>
      <c r="D4467" s="314"/>
      <c r="E4467" s="314"/>
      <c r="F4467" s="316"/>
      <c r="G4467" s="350"/>
      <c r="H4467" s="386"/>
      <c r="I4467" s="54">
        <f>'様式第６号(2)'!$I$18</f>
        <v>0</v>
      </c>
      <c r="J4467" s="55">
        <f>'様式第６号(3)'!$I$18</f>
        <v>0</v>
      </c>
      <c r="K4467" s="373"/>
      <c r="L4467" s="373"/>
      <c r="M4467" s="375"/>
      <c r="N4467" s="376"/>
      <c r="P4467" s="4"/>
      <c r="Q4467" s="4"/>
      <c r="T4467" s="3"/>
      <c r="U4467" s="3"/>
      <c r="V4467" s="3"/>
    </row>
    <row r="4468" spans="1:22" ht="45" customHeight="1">
      <c r="A4468" s="313"/>
      <c r="B4468" s="343"/>
      <c r="C4468" s="379" t="str">
        <f>IF(OR(C4457="",C4461=""),"",IF(AND(C4465&gt;=0.85,C4465&lt;=1.15),"○","×"))</f>
        <v/>
      </c>
      <c r="D4468" s="382" t="str">
        <f>IF(C4457="","",C4457)</f>
        <v/>
      </c>
      <c r="E4468" s="336"/>
      <c r="F4468" s="338" t="str">
        <f>IFERROR(D4468*E4468,"")</f>
        <v/>
      </c>
      <c r="G4468" s="327" t="str">
        <f>IF(F4468&lt;F4460,ROUNDUP(F4468*D4460/ F4460,0),"")</f>
        <v/>
      </c>
      <c r="H4468" s="329" t="str">
        <f>IF(F4468&lt;F4460,ROUNDUP(F4468*E4460/ F4460,0),"")</f>
        <v/>
      </c>
      <c r="I4468" s="331" t="str">
        <f>IFERROR(ROUNDUP(I4464*I4467,0),"")</f>
        <v/>
      </c>
      <c r="J4468" s="333" t="str">
        <f>IFERROR(ROUNDUP(J4464*J4467,0),"")</f>
        <v/>
      </c>
      <c r="K4468" s="373"/>
      <c r="L4468" s="373"/>
      <c r="M4468" s="375"/>
      <c r="N4468" s="376"/>
      <c r="P4468" s="4"/>
      <c r="Q4468" s="4"/>
      <c r="T4468" s="3"/>
      <c r="U4468" s="3"/>
      <c r="V4468" s="3"/>
    </row>
    <row r="4469" spans="1:22" ht="19.5" customHeight="1" thickBot="1">
      <c r="A4469" s="314"/>
      <c r="B4469" s="344"/>
      <c r="C4469" s="381"/>
      <c r="D4469" s="383"/>
      <c r="E4469" s="337"/>
      <c r="F4469" s="339"/>
      <c r="G4469" s="328"/>
      <c r="H4469" s="330"/>
      <c r="I4469" s="332"/>
      <c r="J4469" s="330"/>
      <c r="K4469" s="374"/>
      <c r="L4469" s="374"/>
      <c r="M4469" s="377"/>
      <c r="N4469" s="378"/>
      <c r="P4469" s="33"/>
      <c r="Q4469" s="34"/>
      <c r="R4469" s="34"/>
    </row>
    <row r="4470" spans="1:22" ht="24" customHeight="1" thickBot="1">
      <c r="A4470" s="10" t="s">
        <v>108</v>
      </c>
      <c r="B4470" s="11" t="s">
        <v>84</v>
      </c>
      <c r="C4470" s="12" t="s">
        <v>7</v>
      </c>
      <c r="D4470" s="12" t="s">
        <v>8</v>
      </c>
      <c r="E4470" s="12" t="s">
        <v>9</v>
      </c>
      <c r="F4470" s="13" t="s">
        <v>10</v>
      </c>
      <c r="G4470" s="334" t="s">
        <v>44</v>
      </c>
      <c r="H4470" s="335"/>
      <c r="I4470" s="334" t="s">
        <v>45</v>
      </c>
      <c r="J4470" s="335"/>
      <c r="K4470" s="318" t="s">
        <v>46</v>
      </c>
      <c r="L4470" s="403"/>
      <c r="M4470" s="403"/>
      <c r="N4470" s="319"/>
      <c r="O4470" s="404" t="s">
        <v>47</v>
      </c>
      <c r="P4470" s="404"/>
      <c r="Q4470" s="404"/>
      <c r="R4470" s="346"/>
      <c r="T4470" s="14"/>
      <c r="U4470" s="14"/>
      <c r="V4470" s="14"/>
    </row>
    <row r="4471" spans="1:22" ht="31.5" customHeight="1" thickBot="1">
      <c r="A4471" s="313">
        <v>278</v>
      </c>
      <c r="B4471" s="15" t="s">
        <v>48</v>
      </c>
      <c r="C4471" s="11" t="s">
        <v>49</v>
      </c>
      <c r="D4471" s="313" t="s">
        <v>50</v>
      </c>
      <c r="E4471" s="313" t="s">
        <v>51</v>
      </c>
      <c r="F4471" s="315" t="s">
        <v>52</v>
      </c>
      <c r="G4471" s="16" t="s">
        <v>53</v>
      </c>
      <c r="H4471" s="17" t="s">
        <v>54</v>
      </c>
      <c r="I4471" s="18" t="s">
        <v>53</v>
      </c>
      <c r="J4471" s="17" t="s">
        <v>54</v>
      </c>
      <c r="K4471" s="317" t="s">
        <v>55</v>
      </c>
      <c r="L4471" s="318"/>
      <c r="M4471" s="320" t="s">
        <v>56</v>
      </c>
      <c r="N4471" s="317"/>
      <c r="O4471" s="321" t="s">
        <v>57</v>
      </c>
      <c r="P4471" s="321"/>
      <c r="Q4471" s="323" t="s">
        <v>58</v>
      </c>
      <c r="R4471" s="324"/>
      <c r="T4471" s="19"/>
      <c r="U4471" s="43"/>
      <c r="V4471" s="20"/>
    </row>
    <row r="4472" spans="1:22" ht="24" customHeight="1" thickBot="1">
      <c r="A4472" s="313"/>
      <c r="B4472" s="397" t="str">
        <f>IF('様式第６号(2)'!B607="","",'様式第６号(2)'!B607)</f>
        <v/>
      </c>
      <c r="C4472" s="21" t="s">
        <v>59</v>
      </c>
      <c r="D4472" s="313"/>
      <c r="E4472" s="313"/>
      <c r="F4472" s="315"/>
      <c r="G4472" s="348" t="s">
        <v>60</v>
      </c>
      <c r="H4472" s="399" t="s">
        <v>61</v>
      </c>
      <c r="I4472" s="400" t="s">
        <v>62</v>
      </c>
      <c r="J4472" s="384" t="s">
        <v>63</v>
      </c>
      <c r="K4472" s="319"/>
      <c r="L4472" s="318"/>
      <c r="M4472" s="320"/>
      <c r="N4472" s="317"/>
      <c r="O4472" s="322"/>
      <c r="P4472" s="322"/>
      <c r="Q4472" s="325"/>
      <c r="R4472" s="326"/>
    </row>
    <row r="4473" spans="1:22" ht="17.25" customHeight="1">
      <c r="A4473" s="313"/>
      <c r="B4473" s="398"/>
      <c r="C4473" s="340"/>
      <c r="D4473" s="313"/>
      <c r="E4473" s="313"/>
      <c r="F4473" s="315"/>
      <c r="G4473" s="349"/>
      <c r="H4473" s="385"/>
      <c r="I4473" s="401"/>
      <c r="J4473" s="385"/>
      <c r="K4473" s="388" t="str">
        <f>IFERROR((IF((I4484+J4484)&gt;12000*E4484,ROUNDUP(12000*E4484*I4484/(I4484+J4484),0),"")),"")</f>
        <v/>
      </c>
      <c r="L4473" s="388"/>
      <c r="M4473" s="391" t="str">
        <f>IFERROR((IF((I4484+J4484)&gt;12000*E4484,ROUNDUP(12000*E4484*J4484/(I4484+J4484),0),"")),"")</f>
        <v/>
      </c>
      <c r="N4473" s="392"/>
      <c r="O4473" s="351" t="str">
        <f>IF(AND(I4484="",K4473=""),"",MIN(I4484,K4473)+K4480)</f>
        <v/>
      </c>
      <c r="P4473" s="352"/>
      <c r="Q4473" s="355" t="str">
        <f>IF(AND(J4484="",M4473=""),"",MIN(J4484,M4473)+M4480)</f>
        <v/>
      </c>
      <c r="R4473" s="356"/>
    </row>
    <row r="4474" spans="1:22" ht="15.75" customHeight="1">
      <c r="A4474" s="313"/>
      <c r="B4474" s="398"/>
      <c r="C4474" s="341"/>
      <c r="D4474" s="313"/>
      <c r="E4474" s="313"/>
      <c r="F4474" s="315"/>
      <c r="G4474" s="349"/>
      <c r="H4474" s="385"/>
      <c r="I4474" s="401"/>
      <c r="J4474" s="385"/>
      <c r="K4474" s="389"/>
      <c r="L4474" s="389"/>
      <c r="M4474" s="393"/>
      <c r="N4474" s="394"/>
      <c r="O4474" s="353"/>
      <c r="P4474" s="353"/>
      <c r="Q4474" s="357"/>
      <c r="R4474" s="358"/>
    </row>
    <row r="4475" spans="1:22" ht="19.5" customHeight="1" thickBot="1">
      <c r="A4475" s="313"/>
      <c r="B4475" s="398"/>
      <c r="C4475" s="341"/>
      <c r="D4475" s="314"/>
      <c r="E4475" s="314"/>
      <c r="F4475" s="316"/>
      <c r="G4475" s="350"/>
      <c r="H4475" s="386"/>
      <c r="I4475" s="402"/>
      <c r="J4475" s="386"/>
      <c r="K4475" s="389"/>
      <c r="L4475" s="389"/>
      <c r="M4475" s="393"/>
      <c r="N4475" s="394"/>
      <c r="O4475" s="353"/>
      <c r="P4475" s="353"/>
      <c r="Q4475" s="357"/>
      <c r="R4475" s="358"/>
    </row>
    <row r="4476" spans="1:22" ht="45" customHeight="1">
      <c r="A4476" s="313"/>
      <c r="B4476" s="398"/>
      <c r="C4476" s="25" t="s">
        <v>66</v>
      </c>
      <c r="D4476" s="361" t="str">
        <f>IF('様式第６号(2)'!T607="","",'様式第６号(2)'!T607)</f>
        <v/>
      </c>
      <c r="E4476" s="361" t="str">
        <f>IF('様式第６号(3)'!W600="","",'様式第６号(3)'!W600)</f>
        <v/>
      </c>
      <c r="F4476" s="363" t="str">
        <f>IF(OR(D4476="",E4476=""),"",D4476+E4476)</f>
        <v/>
      </c>
      <c r="G4476" s="365" t="str">
        <f>IF(F4476&lt;=F4484,D4476,"")</f>
        <v/>
      </c>
      <c r="H4476" s="367" t="str">
        <f>IF(F4476&lt;=F4484,E4476,"")</f>
        <v/>
      </c>
      <c r="I4476" s="369" t="str">
        <f>IF('様式第６号(2)'!V607="","",'様式第６号(2)'!V607)</f>
        <v/>
      </c>
      <c r="J4476" s="371" t="str">
        <f>IF('様式第６号(3)'!P600="","",'様式第６号(3)'!P600)</f>
        <v/>
      </c>
      <c r="K4476" s="389"/>
      <c r="L4476" s="389"/>
      <c r="M4476" s="393"/>
      <c r="N4476" s="394"/>
      <c r="O4476" s="353"/>
      <c r="P4476" s="353"/>
      <c r="Q4476" s="357"/>
      <c r="R4476" s="358"/>
    </row>
    <row r="4477" spans="1:22" ht="19.5" customHeight="1" thickBot="1">
      <c r="A4477" s="313"/>
      <c r="B4477" s="398"/>
      <c r="C4477" s="340"/>
      <c r="D4477" s="362"/>
      <c r="E4477" s="362"/>
      <c r="F4477" s="364"/>
      <c r="G4477" s="366"/>
      <c r="H4477" s="368"/>
      <c r="I4477" s="370"/>
      <c r="J4477" s="372"/>
      <c r="K4477" s="390"/>
      <c r="L4477" s="390"/>
      <c r="M4477" s="395"/>
      <c r="N4477" s="396"/>
      <c r="O4477" s="354"/>
      <c r="P4477" s="354"/>
      <c r="Q4477" s="359"/>
      <c r="R4477" s="360"/>
    </row>
    <row r="4478" spans="1:22" ht="28.5" customHeight="1" thickBot="1">
      <c r="A4478" s="313"/>
      <c r="B4478" s="398"/>
      <c r="C4478" s="341"/>
      <c r="D4478" s="12" t="s">
        <v>11</v>
      </c>
      <c r="E4478" s="12" t="s">
        <v>12</v>
      </c>
      <c r="F4478" s="26" t="s">
        <v>13</v>
      </c>
      <c r="G4478" s="334" t="s">
        <v>67</v>
      </c>
      <c r="H4478" s="335"/>
      <c r="I4478" s="42" t="s">
        <v>68</v>
      </c>
      <c r="J4478" s="27" t="s">
        <v>69</v>
      </c>
      <c r="K4478" s="342" t="s">
        <v>70</v>
      </c>
      <c r="L4478" s="342"/>
      <c r="M4478" s="342"/>
      <c r="N4478" s="335"/>
    </row>
    <row r="4479" spans="1:22" ht="41.25" customHeight="1" thickBot="1">
      <c r="A4479" s="313"/>
      <c r="B4479" s="343" t="str">
        <f>IF('様式第６号(2)'!D607="","",'様式第６号(2)'!D607)</f>
        <v/>
      </c>
      <c r="C4479" s="341"/>
      <c r="D4479" s="313" t="s">
        <v>71</v>
      </c>
      <c r="E4479" s="313" t="s">
        <v>72</v>
      </c>
      <c r="F4479" s="315" t="s">
        <v>73</v>
      </c>
      <c r="G4479" s="42" t="s">
        <v>74</v>
      </c>
      <c r="H4479" s="27" t="s">
        <v>75</v>
      </c>
      <c r="I4479" s="42" t="s">
        <v>74</v>
      </c>
      <c r="J4479" s="27" t="s">
        <v>75</v>
      </c>
      <c r="K4479" s="345" t="s">
        <v>57</v>
      </c>
      <c r="L4479" s="346"/>
      <c r="M4479" s="347" t="s">
        <v>76</v>
      </c>
      <c r="N4479" s="346"/>
      <c r="O4479" s="28"/>
      <c r="P4479" s="4"/>
      <c r="Q4479" s="4"/>
    </row>
    <row r="4480" spans="1:22" ht="18.75" customHeight="1">
      <c r="A4480" s="313"/>
      <c r="B4480" s="343"/>
      <c r="C4480" s="29" t="s">
        <v>78</v>
      </c>
      <c r="D4480" s="313"/>
      <c r="E4480" s="313"/>
      <c r="F4480" s="315"/>
      <c r="G4480" s="348" t="s">
        <v>79</v>
      </c>
      <c r="H4480" s="384" t="s">
        <v>80</v>
      </c>
      <c r="I4480" s="387" t="str">
        <f>IF(E4484="","",MIN(G4476,G4484)+SUM(I4476))</f>
        <v/>
      </c>
      <c r="J4480" s="333" t="str">
        <f>IF(E4484="","",MIN(H4476,H4484)+SUM(J4476))</f>
        <v/>
      </c>
      <c r="K4480" s="373" t="str">
        <f>IF('様式第６号(2)'!AB607="","",'様式第６号(2)'!AB607)</f>
        <v/>
      </c>
      <c r="L4480" s="373"/>
      <c r="M4480" s="375" t="str">
        <f>IF('様式第６号(3)'!V600="","",'様式第６号(3)'!V600)</f>
        <v/>
      </c>
      <c r="N4480" s="376"/>
      <c r="P4480" s="4"/>
      <c r="Q4480" s="4"/>
    </row>
    <row r="4481" spans="1:22" ht="19.5" customHeight="1" thickBot="1">
      <c r="A4481" s="313"/>
      <c r="B4481" s="343"/>
      <c r="C4481" s="379" t="str">
        <f>IFERROR(C4477/C4473,"")</f>
        <v/>
      </c>
      <c r="D4481" s="313"/>
      <c r="E4481" s="313"/>
      <c r="F4481" s="315"/>
      <c r="G4481" s="349"/>
      <c r="H4481" s="385"/>
      <c r="I4481" s="328"/>
      <c r="J4481" s="330"/>
      <c r="K4481" s="373"/>
      <c r="L4481" s="373"/>
      <c r="M4481" s="375"/>
      <c r="N4481" s="376"/>
      <c r="P4481" s="4"/>
      <c r="Q4481" s="4"/>
    </row>
    <row r="4482" spans="1:22" ht="15.75" customHeight="1">
      <c r="A4482" s="313"/>
      <c r="B4482" s="343"/>
      <c r="C4482" s="380"/>
      <c r="D4482" s="313"/>
      <c r="E4482" s="313"/>
      <c r="F4482" s="315"/>
      <c r="G4482" s="349"/>
      <c r="H4482" s="385"/>
      <c r="I4482" s="30" t="s">
        <v>35</v>
      </c>
      <c r="J4482" s="31" t="s">
        <v>35</v>
      </c>
      <c r="K4482" s="373"/>
      <c r="L4482" s="373"/>
      <c r="M4482" s="375"/>
      <c r="N4482" s="376"/>
      <c r="P4482" s="4"/>
      <c r="Q4482" s="4"/>
    </row>
    <row r="4483" spans="1:22" ht="18.75" customHeight="1" thickBot="1">
      <c r="A4483" s="313"/>
      <c r="B4483" s="343"/>
      <c r="C4483" s="32" t="s">
        <v>82</v>
      </c>
      <c r="D4483" s="314"/>
      <c r="E4483" s="314"/>
      <c r="F4483" s="316"/>
      <c r="G4483" s="350"/>
      <c r="H4483" s="386"/>
      <c r="I4483" s="54">
        <f>'様式第６号(2)'!$I$18</f>
        <v>0</v>
      </c>
      <c r="J4483" s="55">
        <f>'様式第６号(3)'!$I$18</f>
        <v>0</v>
      </c>
      <c r="K4483" s="373"/>
      <c r="L4483" s="373"/>
      <c r="M4483" s="375"/>
      <c r="N4483" s="376"/>
      <c r="P4483" s="4"/>
      <c r="Q4483" s="4"/>
    </row>
    <row r="4484" spans="1:22" ht="45" customHeight="1">
      <c r="A4484" s="313"/>
      <c r="B4484" s="343"/>
      <c r="C4484" s="379" t="str">
        <f>IF(OR(C4473="",C4477=""),"",IF(AND(C4481&gt;=0.85,C4481&lt;=1.15),"○","×"))</f>
        <v/>
      </c>
      <c r="D4484" s="382" t="str">
        <f>IF(C4473="","",C4473)</f>
        <v/>
      </c>
      <c r="E4484" s="336"/>
      <c r="F4484" s="338" t="str">
        <f>IFERROR(D4484*E4484,"")</f>
        <v/>
      </c>
      <c r="G4484" s="327" t="str">
        <f>IF(F4484&lt;F4476,ROUNDUP(F4484*D4476/ F4476,0),"")</f>
        <v/>
      </c>
      <c r="H4484" s="329" t="str">
        <f>IF(F4484&lt;F4476,ROUNDUP(F4484*E4476/ F4476,0),"")</f>
        <v/>
      </c>
      <c r="I4484" s="331" t="str">
        <f>IFERROR(ROUNDUP(I4480*I4483,0),"")</f>
        <v/>
      </c>
      <c r="J4484" s="333" t="str">
        <f>IFERROR(ROUNDUP(J4480*J4483,0),"")</f>
        <v/>
      </c>
      <c r="K4484" s="373"/>
      <c r="L4484" s="373"/>
      <c r="M4484" s="375"/>
      <c r="N4484" s="376"/>
      <c r="P4484" s="4"/>
      <c r="Q4484" s="4"/>
    </row>
    <row r="4485" spans="1:22" ht="19.5" customHeight="1" thickBot="1">
      <c r="A4485" s="314"/>
      <c r="B4485" s="344"/>
      <c r="C4485" s="381"/>
      <c r="D4485" s="383"/>
      <c r="E4485" s="337"/>
      <c r="F4485" s="339"/>
      <c r="G4485" s="328"/>
      <c r="H4485" s="330"/>
      <c r="I4485" s="332"/>
      <c r="J4485" s="330"/>
      <c r="K4485" s="374"/>
      <c r="L4485" s="374"/>
      <c r="M4485" s="377"/>
      <c r="N4485" s="378"/>
      <c r="P4485" s="33"/>
      <c r="Q4485" s="34"/>
      <c r="R4485" s="34"/>
    </row>
    <row r="4486" spans="1:22" ht="24" customHeight="1" thickBot="1">
      <c r="A4486" s="10" t="s">
        <v>108</v>
      </c>
      <c r="B4486" s="11" t="s">
        <v>84</v>
      </c>
      <c r="C4486" s="12" t="s">
        <v>7</v>
      </c>
      <c r="D4486" s="12" t="s">
        <v>8</v>
      </c>
      <c r="E4486" s="12" t="s">
        <v>9</v>
      </c>
      <c r="F4486" s="13" t="s">
        <v>10</v>
      </c>
      <c r="G4486" s="334" t="s">
        <v>44</v>
      </c>
      <c r="H4486" s="335"/>
      <c r="I4486" s="334" t="s">
        <v>45</v>
      </c>
      <c r="J4486" s="335"/>
      <c r="K4486" s="318" t="s">
        <v>46</v>
      </c>
      <c r="L4486" s="403"/>
      <c r="M4486" s="403"/>
      <c r="N4486" s="319"/>
      <c r="O4486" s="404" t="s">
        <v>47</v>
      </c>
      <c r="P4486" s="404"/>
      <c r="Q4486" s="404"/>
      <c r="R4486" s="346"/>
      <c r="T4486" s="14"/>
      <c r="U4486" s="14"/>
      <c r="V4486" s="14"/>
    </row>
    <row r="4487" spans="1:22" ht="31.5" customHeight="1" thickBot="1">
      <c r="A4487" s="313">
        <v>279</v>
      </c>
      <c r="B4487" s="15" t="s">
        <v>48</v>
      </c>
      <c r="C4487" s="11" t="s">
        <v>49</v>
      </c>
      <c r="D4487" s="313" t="s">
        <v>50</v>
      </c>
      <c r="E4487" s="313" t="s">
        <v>51</v>
      </c>
      <c r="F4487" s="315" t="s">
        <v>52</v>
      </c>
      <c r="G4487" s="16" t="s">
        <v>53</v>
      </c>
      <c r="H4487" s="17" t="s">
        <v>54</v>
      </c>
      <c r="I4487" s="18" t="s">
        <v>53</v>
      </c>
      <c r="J4487" s="17" t="s">
        <v>54</v>
      </c>
      <c r="K4487" s="317" t="s">
        <v>55</v>
      </c>
      <c r="L4487" s="318"/>
      <c r="M4487" s="320" t="s">
        <v>56</v>
      </c>
      <c r="N4487" s="317"/>
      <c r="O4487" s="321" t="s">
        <v>57</v>
      </c>
      <c r="P4487" s="321"/>
      <c r="Q4487" s="323" t="s">
        <v>58</v>
      </c>
      <c r="R4487" s="324"/>
      <c r="T4487" s="19"/>
      <c r="U4487" s="43"/>
      <c r="V4487" s="20"/>
    </row>
    <row r="4488" spans="1:22" ht="24" customHeight="1" thickBot="1">
      <c r="A4488" s="313"/>
      <c r="B4488" s="397" t="str">
        <f>IF('様式第６号(2)'!B609="","",'様式第６号(2)'!B609)</f>
        <v/>
      </c>
      <c r="C4488" s="21" t="s">
        <v>59</v>
      </c>
      <c r="D4488" s="313"/>
      <c r="E4488" s="313"/>
      <c r="F4488" s="315"/>
      <c r="G4488" s="348" t="s">
        <v>60</v>
      </c>
      <c r="H4488" s="399" t="s">
        <v>61</v>
      </c>
      <c r="I4488" s="400" t="s">
        <v>62</v>
      </c>
      <c r="J4488" s="384" t="s">
        <v>63</v>
      </c>
      <c r="K4488" s="319"/>
      <c r="L4488" s="318"/>
      <c r="M4488" s="320"/>
      <c r="N4488" s="317"/>
      <c r="O4488" s="322"/>
      <c r="P4488" s="322"/>
      <c r="Q4488" s="325"/>
      <c r="R4488" s="326"/>
    </row>
    <row r="4489" spans="1:22" ht="17.25" customHeight="1">
      <c r="A4489" s="313"/>
      <c r="B4489" s="398"/>
      <c r="C4489" s="340"/>
      <c r="D4489" s="313"/>
      <c r="E4489" s="313"/>
      <c r="F4489" s="315"/>
      <c r="G4489" s="349"/>
      <c r="H4489" s="385"/>
      <c r="I4489" s="401"/>
      <c r="J4489" s="385"/>
      <c r="K4489" s="388" t="str">
        <f>IFERROR((IF((I4500+J4500)&gt;12000*E4500,ROUNDUP(12000*E4500*I4500/(I4500+J4500),0),"")),"")</f>
        <v/>
      </c>
      <c r="L4489" s="388"/>
      <c r="M4489" s="391" t="str">
        <f>IFERROR((IF((I4500+J4500)&gt;12000*E4500,ROUNDUP(12000*E4500*J4500/(I4500+J4500),0),"")),"")</f>
        <v/>
      </c>
      <c r="N4489" s="392"/>
      <c r="O4489" s="351" t="str">
        <f>IF(AND(I4500="",K4489=""),"",MIN(I4500,K4489)+K4496)</f>
        <v/>
      </c>
      <c r="P4489" s="352"/>
      <c r="Q4489" s="355" t="str">
        <f>IF(AND(J4500="",M4489=""),"",MIN(J4500,M4489)+M4496)</f>
        <v/>
      </c>
      <c r="R4489" s="356"/>
    </row>
    <row r="4490" spans="1:22" ht="15.75" customHeight="1">
      <c r="A4490" s="313"/>
      <c r="B4490" s="398"/>
      <c r="C4490" s="341"/>
      <c r="D4490" s="313"/>
      <c r="E4490" s="313"/>
      <c r="F4490" s="315"/>
      <c r="G4490" s="349"/>
      <c r="H4490" s="385"/>
      <c r="I4490" s="401"/>
      <c r="J4490" s="385"/>
      <c r="K4490" s="389"/>
      <c r="L4490" s="389"/>
      <c r="M4490" s="393"/>
      <c r="N4490" s="394"/>
      <c r="O4490" s="353"/>
      <c r="P4490" s="353"/>
      <c r="Q4490" s="357"/>
      <c r="R4490" s="358"/>
    </row>
    <row r="4491" spans="1:22" ht="19.5" customHeight="1" thickBot="1">
      <c r="A4491" s="313"/>
      <c r="B4491" s="398"/>
      <c r="C4491" s="341"/>
      <c r="D4491" s="314"/>
      <c r="E4491" s="314"/>
      <c r="F4491" s="316"/>
      <c r="G4491" s="350"/>
      <c r="H4491" s="386"/>
      <c r="I4491" s="402"/>
      <c r="J4491" s="386"/>
      <c r="K4491" s="389"/>
      <c r="L4491" s="389"/>
      <c r="M4491" s="393"/>
      <c r="N4491" s="394"/>
      <c r="O4491" s="353"/>
      <c r="P4491" s="353"/>
      <c r="Q4491" s="357"/>
      <c r="R4491" s="358"/>
    </row>
    <row r="4492" spans="1:22" ht="45" customHeight="1">
      <c r="A4492" s="313"/>
      <c r="B4492" s="398"/>
      <c r="C4492" s="25" t="s">
        <v>66</v>
      </c>
      <c r="D4492" s="361" t="str">
        <f>IF('様式第６号(2)'!T609="","",'様式第６号(2)'!T609)</f>
        <v/>
      </c>
      <c r="E4492" s="361" t="str">
        <f>IF('様式第６号(3)'!W602="","",'様式第６号(3)'!W602)</f>
        <v/>
      </c>
      <c r="F4492" s="363" t="str">
        <f>IF(OR(D4492="",E4492=""),"",D4492+E4492)</f>
        <v/>
      </c>
      <c r="G4492" s="365" t="str">
        <f>IF(F4492&lt;=F4500,D4492,"")</f>
        <v/>
      </c>
      <c r="H4492" s="367" t="str">
        <f>IF(F4492&lt;=F4500,E4492,"")</f>
        <v/>
      </c>
      <c r="I4492" s="369" t="str">
        <f>IF('様式第６号(2)'!V609="","",'様式第６号(2)'!V609)</f>
        <v/>
      </c>
      <c r="J4492" s="371" t="str">
        <f>IF('様式第６号(3)'!P602="","",'様式第６号(3)'!P602)</f>
        <v/>
      </c>
      <c r="K4492" s="389"/>
      <c r="L4492" s="389"/>
      <c r="M4492" s="393"/>
      <c r="N4492" s="394"/>
      <c r="O4492" s="353"/>
      <c r="P4492" s="353"/>
      <c r="Q4492" s="357"/>
      <c r="R4492" s="358"/>
    </row>
    <row r="4493" spans="1:22" ht="19.5" customHeight="1" thickBot="1">
      <c r="A4493" s="313"/>
      <c r="B4493" s="398"/>
      <c r="C4493" s="340"/>
      <c r="D4493" s="362"/>
      <c r="E4493" s="362"/>
      <c r="F4493" s="364"/>
      <c r="G4493" s="366"/>
      <c r="H4493" s="368"/>
      <c r="I4493" s="370"/>
      <c r="J4493" s="372"/>
      <c r="K4493" s="390"/>
      <c r="L4493" s="390"/>
      <c r="M4493" s="395"/>
      <c r="N4493" s="396"/>
      <c r="O4493" s="354"/>
      <c r="P4493" s="354"/>
      <c r="Q4493" s="359"/>
      <c r="R4493" s="360"/>
    </row>
    <row r="4494" spans="1:22" ht="28.5" customHeight="1" thickBot="1">
      <c r="A4494" s="313"/>
      <c r="B4494" s="398"/>
      <c r="C4494" s="341"/>
      <c r="D4494" s="12" t="s">
        <v>11</v>
      </c>
      <c r="E4494" s="12" t="s">
        <v>12</v>
      </c>
      <c r="F4494" s="26" t="s">
        <v>13</v>
      </c>
      <c r="G4494" s="334" t="s">
        <v>67</v>
      </c>
      <c r="H4494" s="335"/>
      <c r="I4494" s="42" t="s">
        <v>68</v>
      </c>
      <c r="J4494" s="27" t="s">
        <v>69</v>
      </c>
      <c r="K4494" s="342" t="s">
        <v>70</v>
      </c>
      <c r="L4494" s="342"/>
      <c r="M4494" s="342"/>
      <c r="N4494" s="335"/>
    </row>
    <row r="4495" spans="1:22" ht="41.25" customHeight="1" thickBot="1">
      <c r="A4495" s="313"/>
      <c r="B4495" s="343" t="str">
        <f>IF('様式第６号(2)'!D609="","",'様式第６号(2)'!D609)</f>
        <v/>
      </c>
      <c r="C4495" s="341"/>
      <c r="D4495" s="313" t="s">
        <v>71</v>
      </c>
      <c r="E4495" s="313" t="s">
        <v>72</v>
      </c>
      <c r="F4495" s="315" t="s">
        <v>73</v>
      </c>
      <c r="G4495" s="42" t="s">
        <v>74</v>
      </c>
      <c r="H4495" s="27" t="s">
        <v>75</v>
      </c>
      <c r="I4495" s="42" t="s">
        <v>74</v>
      </c>
      <c r="J4495" s="27" t="s">
        <v>75</v>
      </c>
      <c r="K4495" s="345" t="s">
        <v>57</v>
      </c>
      <c r="L4495" s="346"/>
      <c r="M4495" s="347" t="s">
        <v>76</v>
      </c>
      <c r="N4495" s="346"/>
      <c r="O4495" s="28"/>
      <c r="P4495" s="4"/>
      <c r="Q4495" s="4"/>
    </row>
    <row r="4496" spans="1:22" ht="18.75" customHeight="1">
      <c r="A4496" s="313"/>
      <c r="B4496" s="343"/>
      <c r="C4496" s="29" t="s">
        <v>78</v>
      </c>
      <c r="D4496" s="313"/>
      <c r="E4496" s="313"/>
      <c r="F4496" s="315"/>
      <c r="G4496" s="348" t="s">
        <v>79</v>
      </c>
      <c r="H4496" s="384" t="s">
        <v>80</v>
      </c>
      <c r="I4496" s="387" t="str">
        <f>IF(E4500="","",MIN(G4492,G4500)+SUM(I4492))</f>
        <v/>
      </c>
      <c r="J4496" s="333" t="str">
        <f>IF(E4500="","",MIN(H4492,H4500)+SUM(J4492))</f>
        <v/>
      </c>
      <c r="K4496" s="373" t="str">
        <f>IF('様式第６号(2)'!AB609="","",'様式第６号(2)'!AB609)</f>
        <v/>
      </c>
      <c r="L4496" s="373"/>
      <c r="M4496" s="375" t="str">
        <f>IF('様式第６号(3)'!V602="","",'様式第６号(3)'!V602)</f>
        <v/>
      </c>
      <c r="N4496" s="376"/>
      <c r="P4496" s="4"/>
      <c r="Q4496" s="4"/>
    </row>
    <row r="4497" spans="1:22" ht="19.5" customHeight="1" thickBot="1">
      <c r="A4497" s="313"/>
      <c r="B4497" s="343"/>
      <c r="C4497" s="379" t="str">
        <f>IFERROR(C4493/C4489,"")</f>
        <v/>
      </c>
      <c r="D4497" s="313"/>
      <c r="E4497" s="313"/>
      <c r="F4497" s="315"/>
      <c r="G4497" s="349"/>
      <c r="H4497" s="385"/>
      <c r="I4497" s="328"/>
      <c r="J4497" s="330"/>
      <c r="K4497" s="373"/>
      <c r="L4497" s="373"/>
      <c r="M4497" s="375"/>
      <c r="N4497" s="376"/>
      <c r="P4497" s="4"/>
      <c r="Q4497" s="4"/>
    </row>
    <row r="4498" spans="1:22" ht="15.75" customHeight="1">
      <c r="A4498" s="313"/>
      <c r="B4498" s="343"/>
      <c r="C4498" s="380"/>
      <c r="D4498" s="313"/>
      <c r="E4498" s="313"/>
      <c r="F4498" s="315"/>
      <c r="G4498" s="349"/>
      <c r="H4498" s="385"/>
      <c r="I4498" s="30" t="s">
        <v>35</v>
      </c>
      <c r="J4498" s="31" t="s">
        <v>35</v>
      </c>
      <c r="K4498" s="373"/>
      <c r="L4498" s="373"/>
      <c r="M4498" s="375"/>
      <c r="N4498" s="376"/>
      <c r="P4498" s="4"/>
      <c r="Q4498" s="4"/>
    </row>
    <row r="4499" spans="1:22" ht="18.75" customHeight="1" thickBot="1">
      <c r="A4499" s="313"/>
      <c r="B4499" s="343"/>
      <c r="C4499" s="32" t="s">
        <v>82</v>
      </c>
      <c r="D4499" s="314"/>
      <c r="E4499" s="314"/>
      <c r="F4499" s="316"/>
      <c r="G4499" s="350"/>
      <c r="H4499" s="386"/>
      <c r="I4499" s="54">
        <f>'様式第６号(2)'!$I$18</f>
        <v>0</v>
      </c>
      <c r="J4499" s="55">
        <f>'様式第６号(3)'!$I$18</f>
        <v>0</v>
      </c>
      <c r="K4499" s="373"/>
      <c r="L4499" s="373"/>
      <c r="M4499" s="375"/>
      <c r="N4499" s="376"/>
      <c r="P4499" s="4"/>
      <c r="Q4499" s="4"/>
    </row>
    <row r="4500" spans="1:22" ht="45" customHeight="1">
      <c r="A4500" s="313"/>
      <c r="B4500" s="343"/>
      <c r="C4500" s="379" t="str">
        <f>IF(OR(C4489="",C4493=""),"",IF(AND(C4497&gt;=0.85,C4497&lt;=1.15),"○","×"))</f>
        <v/>
      </c>
      <c r="D4500" s="382" t="str">
        <f>IF(C4489="","",C4489)</f>
        <v/>
      </c>
      <c r="E4500" s="336"/>
      <c r="F4500" s="338" t="str">
        <f>IFERROR(D4500*E4500,"")</f>
        <v/>
      </c>
      <c r="G4500" s="327" t="str">
        <f>IF(F4500&lt;F4492,ROUNDUP(F4500*D4492/ F4492,0),"")</f>
        <v/>
      </c>
      <c r="H4500" s="329" t="str">
        <f>IF(F4500&lt;F4492,ROUNDUP(F4500*E4492/ F4492,0),"")</f>
        <v/>
      </c>
      <c r="I4500" s="331" t="str">
        <f>IFERROR(ROUNDUP(I4496*I4499,0),"")</f>
        <v/>
      </c>
      <c r="J4500" s="333" t="str">
        <f>IFERROR(ROUNDUP(J4496*J4499,0),"")</f>
        <v/>
      </c>
      <c r="K4500" s="373"/>
      <c r="L4500" s="373"/>
      <c r="M4500" s="375"/>
      <c r="N4500" s="376"/>
      <c r="P4500" s="4"/>
      <c r="Q4500" s="4"/>
    </row>
    <row r="4501" spans="1:22" ht="19.5" customHeight="1" thickBot="1">
      <c r="A4501" s="314"/>
      <c r="B4501" s="344"/>
      <c r="C4501" s="381"/>
      <c r="D4501" s="383"/>
      <c r="E4501" s="337"/>
      <c r="F4501" s="339"/>
      <c r="G4501" s="328"/>
      <c r="H4501" s="330"/>
      <c r="I4501" s="332"/>
      <c r="J4501" s="330"/>
      <c r="K4501" s="374"/>
      <c r="L4501" s="374"/>
      <c r="M4501" s="377"/>
      <c r="N4501" s="378"/>
      <c r="P4501" s="33"/>
      <c r="Q4501" s="34"/>
      <c r="R4501" s="34"/>
    </row>
    <row r="4502" spans="1:22" ht="24" customHeight="1" thickBot="1">
      <c r="A4502" s="10" t="s">
        <v>108</v>
      </c>
      <c r="B4502" s="11" t="s">
        <v>84</v>
      </c>
      <c r="C4502" s="12" t="s">
        <v>7</v>
      </c>
      <c r="D4502" s="12" t="s">
        <v>8</v>
      </c>
      <c r="E4502" s="12" t="s">
        <v>9</v>
      </c>
      <c r="F4502" s="13" t="s">
        <v>10</v>
      </c>
      <c r="G4502" s="334" t="s">
        <v>44</v>
      </c>
      <c r="H4502" s="335"/>
      <c r="I4502" s="334" t="s">
        <v>45</v>
      </c>
      <c r="J4502" s="335"/>
      <c r="K4502" s="318" t="s">
        <v>46</v>
      </c>
      <c r="L4502" s="403"/>
      <c r="M4502" s="403"/>
      <c r="N4502" s="319"/>
      <c r="O4502" s="404" t="s">
        <v>47</v>
      </c>
      <c r="P4502" s="404"/>
      <c r="Q4502" s="404"/>
      <c r="R4502" s="346"/>
      <c r="T4502" s="14"/>
      <c r="U4502" s="14"/>
      <c r="V4502" s="14"/>
    </row>
    <row r="4503" spans="1:22" ht="31.5" customHeight="1" thickBot="1">
      <c r="A4503" s="313">
        <v>280</v>
      </c>
      <c r="B4503" s="15" t="s">
        <v>48</v>
      </c>
      <c r="C4503" s="11" t="s">
        <v>49</v>
      </c>
      <c r="D4503" s="313" t="s">
        <v>50</v>
      </c>
      <c r="E4503" s="313" t="s">
        <v>51</v>
      </c>
      <c r="F4503" s="315" t="s">
        <v>52</v>
      </c>
      <c r="G4503" s="16" t="s">
        <v>53</v>
      </c>
      <c r="H4503" s="17" t="s">
        <v>54</v>
      </c>
      <c r="I4503" s="18" t="s">
        <v>53</v>
      </c>
      <c r="J4503" s="17" t="s">
        <v>54</v>
      </c>
      <c r="K4503" s="317" t="s">
        <v>55</v>
      </c>
      <c r="L4503" s="318"/>
      <c r="M4503" s="320" t="s">
        <v>56</v>
      </c>
      <c r="N4503" s="317"/>
      <c r="O4503" s="321" t="s">
        <v>57</v>
      </c>
      <c r="P4503" s="321"/>
      <c r="Q4503" s="323" t="s">
        <v>58</v>
      </c>
      <c r="R4503" s="324"/>
      <c r="T4503" s="19"/>
      <c r="U4503" s="43"/>
      <c r="V4503" s="20"/>
    </row>
    <row r="4504" spans="1:22" ht="24" customHeight="1" thickBot="1">
      <c r="A4504" s="313"/>
      <c r="B4504" s="397" t="str">
        <f>IF('様式第６号(2)'!B611="","",'様式第６号(2)'!B611)</f>
        <v/>
      </c>
      <c r="C4504" s="21" t="s">
        <v>59</v>
      </c>
      <c r="D4504" s="313"/>
      <c r="E4504" s="313"/>
      <c r="F4504" s="315"/>
      <c r="G4504" s="348" t="s">
        <v>60</v>
      </c>
      <c r="H4504" s="399" t="s">
        <v>61</v>
      </c>
      <c r="I4504" s="400" t="s">
        <v>62</v>
      </c>
      <c r="J4504" s="384" t="s">
        <v>63</v>
      </c>
      <c r="K4504" s="319"/>
      <c r="L4504" s="318"/>
      <c r="M4504" s="320"/>
      <c r="N4504" s="317"/>
      <c r="O4504" s="322"/>
      <c r="P4504" s="322"/>
      <c r="Q4504" s="325"/>
      <c r="R4504" s="326"/>
    </row>
    <row r="4505" spans="1:22" ht="17.25" customHeight="1">
      <c r="A4505" s="313"/>
      <c r="B4505" s="398"/>
      <c r="C4505" s="340"/>
      <c r="D4505" s="313"/>
      <c r="E4505" s="313"/>
      <c r="F4505" s="315"/>
      <c r="G4505" s="349"/>
      <c r="H4505" s="385"/>
      <c r="I4505" s="401"/>
      <c r="J4505" s="385"/>
      <c r="K4505" s="388" t="str">
        <f>IFERROR((IF((I4516+J4516)&gt;12000*E4516,ROUNDUP(12000*E4516*I4516/(I4516+J4516),0),"")),"")</f>
        <v/>
      </c>
      <c r="L4505" s="388"/>
      <c r="M4505" s="391" t="str">
        <f>IFERROR((IF((I4516+J4516)&gt;12000*E4516,ROUNDUP(12000*E4516*J4516/(I4516+J4516),0),"")),"")</f>
        <v/>
      </c>
      <c r="N4505" s="392"/>
      <c r="O4505" s="351" t="str">
        <f>IF(AND(I4516="",K4505=""),"",MIN(I4516,K4505)+K4512)</f>
        <v/>
      </c>
      <c r="P4505" s="352"/>
      <c r="Q4505" s="355" t="str">
        <f>IF(AND(J4516="",M4505=""),"",MIN(J4516,M4505)+M4512)</f>
        <v/>
      </c>
      <c r="R4505" s="356"/>
    </row>
    <row r="4506" spans="1:22" ht="15.75" customHeight="1">
      <c r="A4506" s="313"/>
      <c r="B4506" s="398"/>
      <c r="C4506" s="341"/>
      <c r="D4506" s="313"/>
      <c r="E4506" s="313"/>
      <c r="F4506" s="315"/>
      <c r="G4506" s="349"/>
      <c r="H4506" s="385"/>
      <c r="I4506" s="401"/>
      <c r="J4506" s="385"/>
      <c r="K4506" s="389"/>
      <c r="L4506" s="389"/>
      <c r="M4506" s="393"/>
      <c r="N4506" s="394"/>
      <c r="O4506" s="353"/>
      <c r="P4506" s="353"/>
      <c r="Q4506" s="357"/>
      <c r="R4506" s="358"/>
    </row>
    <row r="4507" spans="1:22" ht="19.5" customHeight="1" thickBot="1">
      <c r="A4507" s="313"/>
      <c r="B4507" s="398"/>
      <c r="C4507" s="341"/>
      <c r="D4507" s="314"/>
      <c r="E4507" s="314"/>
      <c r="F4507" s="316"/>
      <c r="G4507" s="350"/>
      <c r="H4507" s="386"/>
      <c r="I4507" s="402"/>
      <c r="J4507" s="386"/>
      <c r="K4507" s="389"/>
      <c r="L4507" s="389"/>
      <c r="M4507" s="393"/>
      <c r="N4507" s="394"/>
      <c r="O4507" s="353"/>
      <c r="P4507" s="353"/>
      <c r="Q4507" s="357"/>
      <c r="R4507" s="358"/>
    </row>
    <row r="4508" spans="1:22" ht="45" customHeight="1">
      <c r="A4508" s="313"/>
      <c r="B4508" s="398"/>
      <c r="C4508" s="25" t="s">
        <v>66</v>
      </c>
      <c r="D4508" s="361" t="str">
        <f>IF('様式第６号(2)'!T611="","",'様式第６号(2)'!T611)</f>
        <v/>
      </c>
      <c r="E4508" s="361" t="str">
        <f>IF('様式第６号(3)'!W604="","",'様式第６号(3)'!W604)</f>
        <v/>
      </c>
      <c r="F4508" s="363" t="str">
        <f>IF(OR(D4508="",E4508=""),"",D4508+E4508)</f>
        <v/>
      </c>
      <c r="G4508" s="365" t="str">
        <f>IF(F4508&lt;=F4516,D4508,"")</f>
        <v/>
      </c>
      <c r="H4508" s="367" t="str">
        <f>IF(F4508&lt;=F4516,E4508,"")</f>
        <v/>
      </c>
      <c r="I4508" s="369" t="str">
        <f>IF('様式第６号(2)'!V611="","",'様式第６号(2)'!V611)</f>
        <v/>
      </c>
      <c r="J4508" s="371" t="str">
        <f>IF('様式第６号(3)'!P604="","",'様式第６号(3)'!P604)</f>
        <v/>
      </c>
      <c r="K4508" s="389"/>
      <c r="L4508" s="389"/>
      <c r="M4508" s="393"/>
      <c r="N4508" s="394"/>
      <c r="O4508" s="353"/>
      <c r="P4508" s="353"/>
      <c r="Q4508" s="357"/>
      <c r="R4508" s="358"/>
    </row>
    <row r="4509" spans="1:22" ht="19.5" customHeight="1" thickBot="1">
      <c r="A4509" s="313"/>
      <c r="B4509" s="398"/>
      <c r="C4509" s="340"/>
      <c r="D4509" s="362"/>
      <c r="E4509" s="362"/>
      <c r="F4509" s="364"/>
      <c r="G4509" s="366"/>
      <c r="H4509" s="368"/>
      <c r="I4509" s="370"/>
      <c r="J4509" s="372"/>
      <c r="K4509" s="390"/>
      <c r="L4509" s="390"/>
      <c r="M4509" s="395"/>
      <c r="N4509" s="396"/>
      <c r="O4509" s="354"/>
      <c r="P4509" s="354"/>
      <c r="Q4509" s="359"/>
      <c r="R4509" s="360"/>
    </row>
    <row r="4510" spans="1:22" ht="28.5" customHeight="1" thickBot="1">
      <c r="A4510" s="313"/>
      <c r="B4510" s="398"/>
      <c r="C4510" s="341"/>
      <c r="D4510" s="12" t="s">
        <v>11</v>
      </c>
      <c r="E4510" s="12" t="s">
        <v>12</v>
      </c>
      <c r="F4510" s="26" t="s">
        <v>13</v>
      </c>
      <c r="G4510" s="334" t="s">
        <v>67</v>
      </c>
      <c r="H4510" s="335"/>
      <c r="I4510" s="42" t="s">
        <v>68</v>
      </c>
      <c r="J4510" s="27" t="s">
        <v>69</v>
      </c>
      <c r="K4510" s="342" t="s">
        <v>70</v>
      </c>
      <c r="L4510" s="342"/>
      <c r="M4510" s="342"/>
      <c r="N4510" s="335"/>
    </row>
    <row r="4511" spans="1:22" ht="41.25" customHeight="1" thickBot="1">
      <c r="A4511" s="313"/>
      <c r="B4511" s="343" t="str">
        <f>IF('様式第６号(2)'!D611="","",'様式第６号(2)'!D611)</f>
        <v/>
      </c>
      <c r="C4511" s="341"/>
      <c r="D4511" s="313" t="s">
        <v>71</v>
      </c>
      <c r="E4511" s="313" t="s">
        <v>72</v>
      </c>
      <c r="F4511" s="315" t="s">
        <v>73</v>
      </c>
      <c r="G4511" s="42" t="s">
        <v>74</v>
      </c>
      <c r="H4511" s="27" t="s">
        <v>75</v>
      </c>
      <c r="I4511" s="42" t="s">
        <v>74</v>
      </c>
      <c r="J4511" s="27" t="s">
        <v>75</v>
      </c>
      <c r="K4511" s="345" t="s">
        <v>57</v>
      </c>
      <c r="L4511" s="346"/>
      <c r="M4511" s="347" t="s">
        <v>76</v>
      </c>
      <c r="N4511" s="346"/>
      <c r="O4511" s="28"/>
      <c r="P4511" s="4"/>
      <c r="Q4511" s="4"/>
      <c r="T4511" s="3"/>
      <c r="U4511" s="3"/>
      <c r="V4511" s="3"/>
    </row>
    <row r="4512" spans="1:22" ht="18.75" customHeight="1">
      <c r="A4512" s="313"/>
      <c r="B4512" s="343"/>
      <c r="C4512" s="29" t="s">
        <v>78</v>
      </c>
      <c r="D4512" s="313"/>
      <c r="E4512" s="313"/>
      <c r="F4512" s="315"/>
      <c r="G4512" s="348" t="s">
        <v>79</v>
      </c>
      <c r="H4512" s="384" t="s">
        <v>80</v>
      </c>
      <c r="I4512" s="387" t="str">
        <f>IF(E4516="","",MIN(G4508,G4516)+SUM(I4508))</f>
        <v/>
      </c>
      <c r="J4512" s="333" t="str">
        <f>IF(E4516="","",MIN(H4508,H4516)+SUM(J4508))</f>
        <v/>
      </c>
      <c r="K4512" s="373" t="str">
        <f>IF('様式第６号(2)'!AB611="","",'様式第６号(2)'!AB611)</f>
        <v/>
      </c>
      <c r="L4512" s="373"/>
      <c r="M4512" s="375" t="str">
        <f>IF('様式第６号(3)'!V604="","",'様式第６号(3)'!V604)</f>
        <v/>
      </c>
      <c r="N4512" s="376"/>
      <c r="P4512" s="4"/>
      <c r="Q4512" s="4"/>
      <c r="T4512" s="3"/>
      <c r="U4512" s="3"/>
      <c r="V4512" s="3"/>
    </row>
    <row r="4513" spans="1:22" ht="19.5" customHeight="1" thickBot="1">
      <c r="A4513" s="313"/>
      <c r="B4513" s="343"/>
      <c r="C4513" s="379" t="str">
        <f>IFERROR(C4509/C4505,"")</f>
        <v/>
      </c>
      <c r="D4513" s="313"/>
      <c r="E4513" s="313"/>
      <c r="F4513" s="315"/>
      <c r="G4513" s="349"/>
      <c r="H4513" s="385"/>
      <c r="I4513" s="328"/>
      <c r="J4513" s="330"/>
      <c r="K4513" s="373"/>
      <c r="L4513" s="373"/>
      <c r="M4513" s="375"/>
      <c r="N4513" s="376"/>
      <c r="P4513" s="4"/>
      <c r="Q4513" s="4"/>
      <c r="T4513" s="3"/>
      <c r="U4513" s="3"/>
      <c r="V4513" s="3"/>
    </row>
    <row r="4514" spans="1:22" ht="15.75" customHeight="1">
      <c r="A4514" s="313"/>
      <c r="B4514" s="343"/>
      <c r="C4514" s="380"/>
      <c r="D4514" s="313"/>
      <c r="E4514" s="313"/>
      <c r="F4514" s="315"/>
      <c r="G4514" s="349"/>
      <c r="H4514" s="385"/>
      <c r="I4514" s="30" t="s">
        <v>35</v>
      </c>
      <c r="J4514" s="31" t="s">
        <v>35</v>
      </c>
      <c r="K4514" s="373"/>
      <c r="L4514" s="373"/>
      <c r="M4514" s="375"/>
      <c r="N4514" s="376"/>
      <c r="P4514" s="4"/>
      <c r="Q4514" s="4"/>
      <c r="T4514" s="3"/>
      <c r="U4514" s="3"/>
      <c r="V4514" s="3"/>
    </row>
    <row r="4515" spans="1:22" ht="18.75" customHeight="1" thickBot="1">
      <c r="A4515" s="313"/>
      <c r="B4515" s="343"/>
      <c r="C4515" s="32" t="s">
        <v>82</v>
      </c>
      <c r="D4515" s="314"/>
      <c r="E4515" s="314"/>
      <c r="F4515" s="316"/>
      <c r="G4515" s="350"/>
      <c r="H4515" s="386"/>
      <c r="I4515" s="54">
        <f>'様式第６号(2)'!$I$18</f>
        <v>0</v>
      </c>
      <c r="J4515" s="55">
        <f>'様式第６号(3)'!$I$18</f>
        <v>0</v>
      </c>
      <c r="K4515" s="373"/>
      <c r="L4515" s="373"/>
      <c r="M4515" s="375"/>
      <c r="N4515" s="376"/>
      <c r="P4515" s="4"/>
      <c r="Q4515" s="4"/>
      <c r="T4515" s="3"/>
      <c r="U4515" s="3"/>
      <c r="V4515" s="3"/>
    </row>
    <row r="4516" spans="1:22" ht="45" customHeight="1">
      <c r="A4516" s="313"/>
      <c r="B4516" s="343"/>
      <c r="C4516" s="379" t="str">
        <f>IF(OR(C4505="",C4509=""),"",IF(AND(C4513&gt;=0.85,C4513&lt;=1.15),"○","×"))</f>
        <v/>
      </c>
      <c r="D4516" s="382" t="str">
        <f>IF(C4505="","",C4505)</f>
        <v/>
      </c>
      <c r="E4516" s="336"/>
      <c r="F4516" s="338" t="str">
        <f>IFERROR(D4516*E4516,"")</f>
        <v/>
      </c>
      <c r="G4516" s="327" t="str">
        <f>IF(F4516&lt;F4508,ROUNDUP(F4516*D4508/ F4508,0),"")</f>
        <v/>
      </c>
      <c r="H4516" s="329" t="str">
        <f>IF(F4516&lt;F4508,ROUNDUP(F4516*E4508/ F4508,0),"")</f>
        <v/>
      </c>
      <c r="I4516" s="331" t="str">
        <f>IFERROR(ROUNDUP(I4512*I4515,0),"")</f>
        <v/>
      </c>
      <c r="J4516" s="333" t="str">
        <f>IFERROR(ROUNDUP(J4512*J4515,0),"")</f>
        <v/>
      </c>
      <c r="K4516" s="373"/>
      <c r="L4516" s="373"/>
      <c r="M4516" s="375"/>
      <c r="N4516" s="376"/>
      <c r="P4516" s="4"/>
      <c r="Q4516" s="4"/>
      <c r="T4516" s="3"/>
      <c r="U4516" s="3"/>
      <c r="V4516" s="3"/>
    </row>
    <row r="4517" spans="1:22" ht="19.5" customHeight="1" thickBot="1">
      <c r="A4517" s="314"/>
      <c r="B4517" s="344"/>
      <c r="C4517" s="381"/>
      <c r="D4517" s="383"/>
      <c r="E4517" s="337"/>
      <c r="F4517" s="339"/>
      <c r="G4517" s="328"/>
      <c r="H4517" s="330"/>
      <c r="I4517" s="332"/>
      <c r="J4517" s="330"/>
      <c r="K4517" s="374"/>
      <c r="L4517" s="374"/>
      <c r="M4517" s="377"/>
      <c r="N4517" s="378"/>
      <c r="P4517" s="33"/>
      <c r="Q4517" s="34"/>
      <c r="R4517" s="34"/>
    </row>
    <row r="4518" spans="1:22" ht="24" customHeight="1" thickBot="1">
      <c r="A4518" s="10" t="s">
        <v>108</v>
      </c>
      <c r="B4518" s="11" t="s">
        <v>84</v>
      </c>
      <c r="C4518" s="12" t="s">
        <v>7</v>
      </c>
      <c r="D4518" s="12" t="s">
        <v>8</v>
      </c>
      <c r="E4518" s="12" t="s">
        <v>9</v>
      </c>
      <c r="F4518" s="13" t="s">
        <v>10</v>
      </c>
      <c r="G4518" s="334" t="s">
        <v>44</v>
      </c>
      <c r="H4518" s="335"/>
      <c r="I4518" s="334" t="s">
        <v>45</v>
      </c>
      <c r="J4518" s="335"/>
      <c r="K4518" s="318" t="s">
        <v>46</v>
      </c>
      <c r="L4518" s="403"/>
      <c r="M4518" s="403"/>
      <c r="N4518" s="319"/>
      <c r="O4518" s="404" t="s">
        <v>47</v>
      </c>
      <c r="P4518" s="404"/>
      <c r="Q4518" s="404"/>
      <c r="R4518" s="346"/>
      <c r="T4518" s="14"/>
      <c r="U4518" s="14"/>
      <c r="V4518" s="14"/>
    </row>
    <row r="4519" spans="1:22" ht="31.5" customHeight="1" thickBot="1">
      <c r="A4519" s="313">
        <v>281</v>
      </c>
      <c r="B4519" s="15" t="s">
        <v>48</v>
      </c>
      <c r="C4519" s="11" t="s">
        <v>49</v>
      </c>
      <c r="D4519" s="313" t="s">
        <v>50</v>
      </c>
      <c r="E4519" s="313" t="s">
        <v>51</v>
      </c>
      <c r="F4519" s="315" t="s">
        <v>52</v>
      </c>
      <c r="G4519" s="16" t="s">
        <v>53</v>
      </c>
      <c r="H4519" s="17" t="s">
        <v>54</v>
      </c>
      <c r="I4519" s="18" t="s">
        <v>53</v>
      </c>
      <c r="J4519" s="17" t="s">
        <v>54</v>
      </c>
      <c r="K4519" s="317" t="s">
        <v>55</v>
      </c>
      <c r="L4519" s="318"/>
      <c r="M4519" s="320" t="s">
        <v>56</v>
      </c>
      <c r="N4519" s="317"/>
      <c r="O4519" s="321" t="s">
        <v>57</v>
      </c>
      <c r="P4519" s="321"/>
      <c r="Q4519" s="323" t="s">
        <v>58</v>
      </c>
      <c r="R4519" s="324"/>
      <c r="T4519" s="19"/>
      <c r="U4519" s="43"/>
      <c r="V4519" s="20"/>
    </row>
    <row r="4520" spans="1:22" ht="24" customHeight="1" thickBot="1">
      <c r="A4520" s="313"/>
      <c r="B4520" s="397" t="str">
        <f>IF('様式第６号(2)'!B613="","",'様式第６号(2)'!B613)</f>
        <v/>
      </c>
      <c r="C4520" s="21" t="s">
        <v>59</v>
      </c>
      <c r="D4520" s="313"/>
      <c r="E4520" s="313"/>
      <c r="F4520" s="315"/>
      <c r="G4520" s="348" t="s">
        <v>60</v>
      </c>
      <c r="H4520" s="399" t="s">
        <v>61</v>
      </c>
      <c r="I4520" s="400" t="s">
        <v>62</v>
      </c>
      <c r="J4520" s="384" t="s">
        <v>63</v>
      </c>
      <c r="K4520" s="319"/>
      <c r="L4520" s="318"/>
      <c r="M4520" s="320"/>
      <c r="N4520" s="317"/>
      <c r="O4520" s="322"/>
      <c r="P4520" s="322"/>
      <c r="Q4520" s="325"/>
      <c r="R4520" s="326"/>
    </row>
    <row r="4521" spans="1:22" ht="17.25" customHeight="1">
      <c r="A4521" s="313"/>
      <c r="B4521" s="398"/>
      <c r="C4521" s="340"/>
      <c r="D4521" s="313"/>
      <c r="E4521" s="313"/>
      <c r="F4521" s="315"/>
      <c r="G4521" s="349"/>
      <c r="H4521" s="385"/>
      <c r="I4521" s="401"/>
      <c r="J4521" s="385"/>
      <c r="K4521" s="388" t="str">
        <f>IFERROR((IF((I4532+J4532)&gt;12000*E4532,ROUNDUP(12000*E4532*I4532/(I4532+J4532),0),"")),"")</f>
        <v/>
      </c>
      <c r="L4521" s="388"/>
      <c r="M4521" s="391" t="str">
        <f>IFERROR((IF((I4532+J4532)&gt;12000*E4532,ROUNDUP(12000*E4532*J4532/(I4532+J4532),0),"")),"")</f>
        <v/>
      </c>
      <c r="N4521" s="392"/>
      <c r="O4521" s="351" t="str">
        <f>IF(AND(I4532="",K4521=""),"",MIN(I4532,K4521)+K4528)</f>
        <v/>
      </c>
      <c r="P4521" s="352"/>
      <c r="Q4521" s="355" t="str">
        <f>IF(AND(J4532="",M4521=""),"",MIN(J4532,M4521)+M4528)</f>
        <v/>
      </c>
      <c r="R4521" s="356"/>
    </row>
    <row r="4522" spans="1:22" ht="15.75" customHeight="1">
      <c r="A4522" s="313"/>
      <c r="B4522" s="398"/>
      <c r="C4522" s="341"/>
      <c r="D4522" s="313"/>
      <c r="E4522" s="313"/>
      <c r="F4522" s="315"/>
      <c r="G4522" s="349"/>
      <c r="H4522" s="385"/>
      <c r="I4522" s="401"/>
      <c r="J4522" s="385"/>
      <c r="K4522" s="389"/>
      <c r="L4522" s="389"/>
      <c r="M4522" s="393"/>
      <c r="N4522" s="394"/>
      <c r="O4522" s="353"/>
      <c r="P4522" s="353"/>
      <c r="Q4522" s="357"/>
      <c r="R4522" s="358"/>
    </row>
    <row r="4523" spans="1:22" ht="19.5" customHeight="1" thickBot="1">
      <c r="A4523" s="313"/>
      <c r="B4523" s="398"/>
      <c r="C4523" s="341"/>
      <c r="D4523" s="314"/>
      <c r="E4523" s="314"/>
      <c r="F4523" s="316"/>
      <c r="G4523" s="350"/>
      <c r="H4523" s="386"/>
      <c r="I4523" s="402"/>
      <c r="J4523" s="386"/>
      <c r="K4523" s="389"/>
      <c r="L4523" s="389"/>
      <c r="M4523" s="393"/>
      <c r="N4523" s="394"/>
      <c r="O4523" s="353"/>
      <c r="P4523" s="353"/>
      <c r="Q4523" s="357"/>
      <c r="R4523" s="358"/>
    </row>
    <row r="4524" spans="1:22" ht="45" customHeight="1">
      <c r="A4524" s="313"/>
      <c r="B4524" s="398"/>
      <c r="C4524" s="25" t="s">
        <v>66</v>
      </c>
      <c r="D4524" s="361" t="str">
        <f>IF('様式第６号(2)'!T613="","",'様式第６号(2)'!T613)</f>
        <v/>
      </c>
      <c r="E4524" s="361" t="str">
        <f>IF('様式第６号(3)'!W606="","",'様式第６号(3)'!W606)</f>
        <v/>
      </c>
      <c r="F4524" s="363" t="str">
        <f>IF(OR(D4524="",E4524=""),"",D4524+E4524)</f>
        <v/>
      </c>
      <c r="G4524" s="365" t="str">
        <f>IF(F4524&lt;=F4532,D4524,"")</f>
        <v/>
      </c>
      <c r="H4524" s="367" t="str">
        <f>IF(F4524&lt;=F4532,E4524,"")</f>
        <v/>
      </c>
      <c r="I4524" s="369" t="str">
        <f>IF('様式第６号(2)'!V613="","",'様式第６号(2)'!V613)</f>
        <v/>
      </c>
      <c r="J4524" s="371" t="str">
        <f>IF('様式第６号(3)'!P606="","",'様式第６号(3)'!P606)</f>
        <v/>
      </c>
      <c r="K4524" s="389"/>
      <c r="L4524" s="389"/>
      <c r="M4524" s="393"/>
      <c r="N4524" s="394"/>
      <c r="O4524" s="353"/>
      <c r="P4524" s="353"/>
      <c r="Q4524" s="357"/>
      <c r="R4524" s="358"/>
    </row>
    <row r="4525" spans="1:22" ht="19.5" customHeight="1" thickBot="1">
      <c r="A4525" s="313"/>
      <c r="B4525" s="398"/>
      <c r="C4525" s="340"/>
      <c r="D4525" s="362"/>
      <c r="E4525" s="362"/>
      <c r="F4525" s="364"/>
      <c r="G4525" s="366"/>
      <c r="H4525" s="368"/>
      <c r="I4525" s="370"/>
      <c r="J4525" s="372"/>
      <c r="K4525" s="390"/>
      <c r="L4525" s="390"/>
      <c r="M4525" s="395"/>
      <c r="N4525" s="396"/>
      <c r="O4525" s="354"/>
      <c r="P4525" s="354"/>
      <c r="Q4525" s="359"/>
      <c r="R4525" s="360"/>
    </row>
    <row r="4526" spans="1:22" ht="28.5" customHeight="1" thickBot="1">
      <c r="A4526" s="313"/>
      <c r="B4526" s="398"/>
      <c r="C4526" s="341"/>
      <c r="D4526" s="12" t="s">
        <v>11</v>
      </c>
      <c r="E4526" s="12" t="s">
        <v>12</v>
      </c>
      <c r="F4526" s="26" t="s">
        <v>13</v>
      </c>
      <c r="G4526" s="334" t="s">
        <v>67</v>
      </c>
      <c r="H4526" s="335"/>
      <c r="I4526" s="42" t="s">
        <v>68</v>
      </c>
      <c r="J4526" s="27" t="s">
        <v>69</v>
      </c>
      <c r="K4526" s="342" t="s">
        <v>70</v>
      </c>
      <c r="L4526" s="342"/>
      <c r="M4526" s="342"/>
      <c r="N4526" s="335"/>
    </row>
    <row r="4527" spans="1:22" ht="41.25" customHeight="1" thickBot="1">
      <c r="A4527" s="313"/>
      <c r="B4527" s="343" t="str">
        <f>IF('様式第６号(2)'!D613="","",'様式第６号(2)'!D613)</f>
        <v/>
      </c>
      <c r="C4527" s="341"/>
      <c r="D4527" s="313" t="s">
        <v>71</v>
      </c>
      <c r="E4527" s="313" t="s">
        <v>72</v>
      </c>
      <c r="F4527" s="315" t="s">
        <v>73</v>
      </c>
      <c r="G4527" s="42" t="s">
        <v>74</v>
      </c>
      <c r="H4527" s="27" t="s">
        <v>75</v>
      </c>
      <c r="I4527" s="42" t="s">
        <v>74</v>
      </c>
      <c r="J4527" s="27" t="s">
        <v>75</v>
      </c>
      <c r="K4527" s="345" t="s">
        <v>57</v>
      </c>
      <c r="L4527" s="346"/>
      <c r="M4527" s="347" t="s">
        <v>76</v>
      </c>
      <c r="N4527" s="346"/>
      <c r="O4527" s="28"/>
      <c r="P4527" s="4"/>
      <c r="Q4527" s="4"/>
    </row>
    <row r="4528" spans="1:22" ht="18.75" customHeight="1">
      <c r="A4528" s="313"/>
      <c r="B4528" s="343"/>
      <c r="C4528" s="29" t="s">
        <v>78</v>
      </c>
      <c r="D4528" s="313"/>
      <c r="E4528" s="313"/>
      <c r="F4528" s="315"/>
      <c r="G4528" s="348" t="s">
        <v>79</v>
      </c>
      <c r="H4528" s="384" t="s">
        <v>80</v>
      </c>
      <c r="I4528" s="387" t="str">
        <f>IF(E4532="","",MIN(G4524,G4532)+SUM(I4524))</f>
        <v/>
      </c>
      <c r="J4528" s="333" t="str">
        <f>IF(E4532="","",MIN(H4524,H4532)+SUM(J4524))</f>
        <v/>
      </c>
      <c r="K4528" s="373" t="str">
        <f>IF('様式第６号(2)'!AB613="","",'様式第６号(2)'!AB613)</f>
        <v/>
      </c>
      <c r="L4528" s="373"/>
      <c r="M4528" s="375" t="str">
        <f>IF('様式第６号(3)'!V606="","",'様式第６号(3)'!V606)</f>
        <v/>
      </c>
      <c r="N4528" s="376"/>
      <c r="P4528" s="4"/>
      <c r="Q4528" s="4"/>
    </row>
    <row r="4529" spans="1:22" ht="19.5" customHeight="1" thickBot="1">
      <c r="A4529" s="313"/>
      <c r="B4529" s="343"/>
      <c r="C4529" s="379" t="str">
        <f>IFERROR(C4525/C4521,"")</f>
        <v/>
      </c>
      <c r="D4529" s="313"/>
      <c r="E4529" s="313"/>
      <c r="F4529" s="315"/>
      <c r="G4529" s="349"/>
      <c r="H4529" s="385"/>
      <c r="I4529" s="328"/>
      <c r="J4529" s="330"/>
      <c r="K4529" s="373"/>
      <c r="L4529" s="373"/>
      <c r="M4529" s="375"/>
      <c r="N4529" s="376"/>
      <c r="P4529" s="4"/>
      <c r="Q4529" s="4"/>
    </row>
    <row r="4530" spans="1:22" ht="15.75" customHeight="1">
      <c r="A4530" s="313"/>
      <c r="B4530" s="343"/>
      <c r="C4530" s="380"/>
      <c r="D4530" s="313"/>
      <c r="E4530" s="313"/>
      <c r="F4530" s="315"/>
      <c r="G4530" s="349"/>
      <c r="H4530" s="385"/>
      <c r="I4530" s="30" t="s">
        <v>35</v>
      </c>
      <c r="J4530" s="31" t="s">
        <v>35</v>
      </c>
      <c r="K4530" s="373"/>
      <c r="L4530" s="373"/>
      <c r="M4530" s="375"/>
      <c r="N4530" s="376"/>
      <c r="P4530" s="4"/>
      <c r="Q4530" s="4"/>
    </row>
    <row r="4531" spans="1:22" ht="18.75" customHeight="1" thickBot="1">
      <c r="A4531" s="313"/>
      <c r="B4531" s="343"/>
      <c r="C4531" s="32" t="s">
        <v>82</v>
      </c>
      <c r="D4531" s="314"/>
      <c r="E4531" s="314"/>
      <c r="F4531" s="316"/>
      <c r="G4531" s="350"/>
      <c r="H4531" s="386"/>
      <c r="I4531" s="54">
        <f>'様式第６号(2)'!$I$18</f>
        <v>0</v>
      </c>
      <c r="J4531" s="55">
        <f>'様式第６号(3)'!$I$18</f>
        <v>0</v>
      </c>
      <c r="K4531" s="373"/>
      <c r="L4531" s="373"/>
      <c r="M4531" s="375"/>
      <c r="N4531" s="376"/>
      <c r="P4531" s="4"/>
      <c r="Q4531" s="4"/>
    </row>
    <row r="4532" spans="1:22" ht="45" customHeight="1">
      <c r="A4532" s="313"/>
      <c r="B4532" s="343"/>
      <c r="C4532" s="379" t="str">
        <f>IF(OR(C4521="",C4525=""),"",IF(AND(C4529&gt;=0.85,C4529&lt;=1.15),"○","×"))</f>
        <v/>
      </c>
      <c r="D4532" s="382" t="str">
        <f>IF(C4521="","",C4521)</f>
        <v/>
      </c>
      <c r="E4532" s="336"/>
      <c r="F4532" s="338" t="str">
        <f>IFERROR(D4532*E4532,"")</f>
        <v/>
      </c>
      <c r="G4532" s="327" t="str">
        <f>IF(F4532&lt;F4524,ROUNDUP(F4532*D4524/ F4524,0),"")</f>
        <v/>
      </c>
      <c r="H4532" s="329" t="str">
        <f>IF(F4532&lt;F4524,ROUNDUP(F4532*E4524/ F4524,0),"")</f>
        <v/>
      </c>
      <c r="I4532" s="331" t="str">
        <f>IFERROR(ROUNDUP(I4528*I4531,0),"")</f>
        <v/>
      </c>
      <c r="J4532" s="333" t="str">
        <f>IFERROR(ROUNDUP(J4528*J4531,0),"")</f>
        <v/>
      </c>
      <c r="K4532" s="373"/>
      <c r="L4532" s="373"/>
      <c r="M4532" s="375"/>
      <c r="N4532" s="376"/>
      <c r="P4532" s="4"/>
      <c r="Q4532" s="4"/>
    </row>
    <row r="4533" spans="1:22" ht="19.5" customHeight="1" thickBot="1">
      <c r="A4533" s="314"/>
      <c r="B4533" s="344"/>
      <c r="C4533" s="381"/>
      <c r="D4533" s="383"/>
      <c r="E4533" s="337"/>
      <c r="F4533" s="339"/>
      <c r="G4533" s="328"/>
      <c r="H4533" s="330"/>
      <c r="I4533" s="332"/>
      <c r="J4533" s="330"/>
      <c r="K4533" s="374"/>
      <c r="L4533" s="374"/>
      <c r="M4533" s="377"/>
      <c r="N4533" s="378"/>
      <c r="P4533" s="33"/>
      <c r="Q4533" s="34"/>
      <c r="R4533" s="34"/>
    </row>
    <row r="4534" spans="1:22" ht="24" customHeight="1" thickBot="1">
      <c r="A4534" s="10" t="s">
        <v>108</v>
      </c>
      <c r="B4534" s="11" t="s">
        <v>84</v>
      </c>
      <c r="C4534" s="12" t="s">
        <v>7</v>
      </c>
      <c r="D4534" s="12" t="s">
        <v>8</v>
      </c>
      <c r="E4534" s="12" t="s">
        <v>9</v>
      </c>
      <c r="F4534" s="13" t="s">
        <v>10</v>
      </c>
      <c r="G4534" s="334" t="s">
        <v>44</v>
      </c>
      <c r="H4534" s="335"/>
      <c r="I4534" s="334" t="s">
        <v>45</v>
      </c>
      <c r="J4534" s="335"/>
      <c r="K4534" s="318" t="s">
        <v>46</v>
      </c>
      <c r="L4534" s="403"/>
      <c r="M4534" s="403"/>
      <c r="N4534" s="319"/>
      <c r="O4534" s="404" t="s">
        <v>47</v>
      </c>
      <c r="P4534" s="404"/>
      <c r="Q4534" s="404"/>
      <c r="R4534" s="346"/>
      <c r="T4534" s="14"/>
      <c r="U4534" s="14"/>
      <c r="V4534" s="14"/>
    </row>
    <row r="4535" spans="1:22" ht="31.5" customHeight="1" thickBot="1">
      <c r="A4535" s="313">
        <v>282</v>
      </c>
      <c r="B4535" s="15" t="s">
        <v>48</v>
      </c>
      <c r="C4535" s="11" t="s">
        <v>49</v>
      </c>
      <c r="D4535" s="313" t="s">
        <v>50</v>
      </c>
      <c r="E4535" s="313" t="s">
        <v>51</v>
      </c>
      <c r="F4535" s="315" t="s">
        <v>52</v>
      </c>
      <c r="G4535" s="16" t="s">
        <v>53</v>
      </c>
      <c r="H4535" s="17" t="s">
        <v>54</v>
      </c>
      <c r="I4535" s="18" t="s">
        <v>53</v>
      </c>
      <c r="J4535" s="17" t="s">
        <v>54</v>
      </c>
      <c r="K4535" s="317" t="s">
        <v>55</v>
      </c>
      <c r="L4535" s="318"/>
      <c r="M4535" s="320" t="s">
        <v>56</v>
      </c>
      <c r="N4535" s="317"/>
      <c r="O4535" s="321" t="s">
        <v>57</v>
      </c>
      <c r="P4535" s="321"/>
      <c r="Q4535" s="323" t="s">
        <v>58</v>
      </c>
      <c r="R4535" s="324"/>
      <c r="T4535" s="19"/>
      <c r="U4535" s="43"/>
      <c r="V4535" s="20"/>
    </row>
    <row r="4536" spans="1:22" ht="24" customHeight="1" thickBot="1">
      <c r="A4536" s="313"/>
      <c r="B4536" s="397" t="str">
        <f>IF('様式第６号(2)'!B615="","",'様式第６号(2)'!B615)</f>
        <v/>
      </c>
      <c r="C4536" s="21" t="s">
        <v>59</v>
      </c>
      <c r="D4536" s="313"/>
      <c r="E4536" s="313"/>
      <c r="F4536" s="315"/>
      <c r="G4536" s="348" t="s">
        <v>60</v>
      </c>
      <c r="H4536" s="399" t="s">
        <v>61</v>
      </c>
      <c r="I4536" s="400" t="s">
        <v>62</v>
      </c>
      <c r="J4536" s="384" t="s">
        <v>63</v>
      </c>
      <c r="K4536" s="319"/>
      <c r="L4536" s="318"/>
      <c r="M4536" s="320"/>
      <c r="N4536" s="317"/>
      <c r="O4536" s="322"/>
      <c r="P4536" s="322"/>
      <c r="Q4536" s="325"/>
      <c r="R4536" s="326"/>
    </row>
    <row r="4537" spans="1:22" ht="17.25" customHeight="1">
      <c r="A4537" s="313"/>
      <c r="B4537" s="398"/>
      <c r="C4537" s="340"/>
      <c r="D4537" s="313"/>
      <c r="E4537" s="313"/>
      <c r="F4537" s="315"/>
      <c r="G4537" s="349"/>
      <c r="H4537" s="385"/>
      <c r="I4537" s="401"/>
      <c r="J4537" s="385"/>
      <c r="K4537" s="388" t="str">
        <f>IFERROR((IF((I4548+J4548)&gt;12000*E4548,ROUNDUP(12000*E4548*I4548/(I4548+J4548),0),"")),"")</f>
        <v/>
      </c>
      <c r="L4537" s="388"/>
      <c r="M4537" s="391" t="str">
        <f>IFERROR((IF((I4548+J4548)&gt;12000*E4548,ROUNDUP(12000*E4548*J4548/(I4548+J4548),0),"")),"")</f>
        <v/>
      </c>
      <c r="N4537" s="392"/>
      <c r="O4537" s="351" t="str">
        <f>IF(AND(I4548="",K4537=""),"",MIN(I4548,K4537)+K4544)</f>
        <v/>
      </c>
      <c r="P4537" s="352"/>
      <c r="Q4537" s="355" t="str">
        <f>IF(AND(J4548="",M4537=""),"",MIN(J4548,M4537)+M4544)</f>
        <v/>
      </c>
      <c r="R4537" s="356"/>
    </row>
    <row r="4538" spans="1:22" ht="15.75" customHeight="1">
      <c r="A4538" s="313"/>
      <c r="B4538" s="398"/>
      <c r="C4538" s="341"/>
      <c r="D4538" s="313"/>
      <c r="E4538" s="313"/>
      <c r="F4538" s="315"/>
      <c r="G4538" s="349"/>
      <c r="H4538" s="385"/>
      <c r="I4538" s="401"/>
      <c r="J4538" s="385"/>
      <c r="K4538" s="389"/>
      <c r="L4538" s="389"/>
      <c r="M4538" s="393"/>
      <c r="N4538" s="394"/>
      <c r="O4538" s="353"/>
      <c r="P4538" s="353"/>
      <c r="Q4538" s="357"/>
      <c r="R4538" s="358"/>
    </row>
    <row r="4539" spans="1:22" ht="19.5" customHeight="1" thickBot="1">
      <c r="A4539" s="313"/>
      <c r="B4539" s="398"/>
      <c r="C4539" s="341"/>
      <c r="D4539" s="314"/>
      <c r="E4539" s="314"/>
      <c r="F4539" s="316"/>
      <c r="G4539" s="350"/>
      <c r="H4539" s="386"/>
      <c r="I4539" s="402"/>
      <c r="J4539" s="386"/>
      <c r="K4539" s="389"/>
      <c r="L4539" s="389"/>
      <c r="M4539" s="393"/>
      <c r="N4539" s="394"/>
      <c r="O4539" s="353"/>
      <c r="P4539" s="353"/>
      <c r="Q4539" s="357"/>
      <c r="R4539" s="358"/>
    </row>
    <row r="4540" spans="1:22" ht="45" customHeight="1">
      <c r="A4540" s="313"/>
      <c r="B4540" s="398"/>
      <c r="C4540" s="25" t="s">
        <v>66</v>
      </c>
      <c r="D4540" s="361" t="str">
        <f>IF('様式第６号(2)'!T615="","",'様式第６号(2)'!T615)</f>
        <v/>
      </c>
      <c r="E4540" s="361" t="str">
        <f>IF('様式第６号(3)'!W608="","",'様式第６号(3)'!W608)</f>
        <v/>
      </c>
      <c r="F4540" s="363" t="str">
        <f>IF(OR(D4540="",E4540=""),"",D4540+E4540)</f>
        <v/>
      </c>
      <c r="G4540" s="365" t="str">
        <f>IF(F4540&lt;=F4548,D4540,"")</f>
        <v/>
      </c>
      <c r="H4540" s="367" t="str">
        <f>IF(F4540&lt;=F4548,E4540,"")</f>
        <v/>
      </c>
      <c r="I4540" s="369" t="str">
        <f>IF('様式第６号(2)'!V615="","",'様式第６号(2)'!V615)</f>
        <v/>
      </c>
      <c r="J4540" s="371" t="str">
        <f>IF('様式第６号(3)'!P608="","",'様式第６号(3)'!P608)</f>
        <v/>
      </c>
      <c r="K4540" s="389"/>
      <c r="L4540" s="389"/>
      <c r="M4540" s="393"/>
      <c r="N4540" s="394"/>
      <c r="O4540" s="353"/>
      <c r="P4540" s="353"/>
      <c r="Q4540" s="357"/>
      <c r="R4540" s="358"/>
    </row>
    <row r="4541" spans="1:22" ht="19.5" customHeight="1" thickBot="1">
      <c r="A4541" s="313"/>
      <c r="B4541" s="398"/>
      <c r="C4541" s="340"/>
      <c r="D4541" s="362"/>
      <c r="E4541" s="362"/>
      <c r="F4541" s="364"/>
      <c r="G4541" s="366"/>
      <c r="H4541" s="368"/>
      <c r="I4541" s="370"/>
      <c r="J4541" s="372"/>
      <c r="K4541" s="390"/>
      <c r="L4541" s="390"/>
      <c r="M4541" s="395"/>
      <c r="N4541" s="396"/>
      <c r="O4541" s="354"/>
      <c r="P4541" s="354"/>
      <c r="Q4541" s="359"/>
      <c r="R4541" s="360"/>
    </row>
    <row r="4542" spans="1:22" ht="28.5" customHeight="1" thickBot="1">
      <c r="A4542" s="313"/>
      <c r="B4542" s="398"/>
      <c r="C4542" s="341"/>
      <c r="D4542" s="12" t="s">
        <v>11</v>
      </c>
      <c r="E4542" s="12" t="s">
        <v>12</v>
      </c>
      <c r="F4542" s="26" t="s">
        <v>13</v>
      </c>
      <c r="G4542" s="334" t="s">
        <v>67</v>
      </c>
      <c r="H4542" s="335"/>
      <c r="I4542" s="42" t="s">
        <v>68</v>
      </c>
      <c r="J4542" s="27" t="s">
        <v>69</v>
      </c>
      <c r="K4542" s="342" t="s">
        <v>70</v>
      </c>
      <c r="L4542" s="342"/>
      <c r="M4542" s="342"/>
      <c r="N4542" s="335"/>
    </row>
    <row r="4543" spans="1:22" ht="41.25" customHeight="1" thickBot="1">
      <c r="A4543" s="313"/>
      <c r="B4543" s="343" t="str">
        <f>IF('様式第６号(2)'!D615="","",'様式第６号(2)'!D615)</f>
        <v/>
      </c>
      <c r="C4543" s="341"/>
      <c r="D4543" s="313" t="s">
        <v>71</v>
      </c>
      <c r="E4543" s="313" t="s">
        <v>72</v>
      </c>
      <c r="F4543" s="315" t="s">
        <v>73</v>
      </c>
      <c r="G4543" s="42" t="s">
        <v>74</v>
      </c>
      <c r="H4543" s="27" t="s">
        <v>75</v>
      </c>
      <c r="I4543" s="42" t="s">
        <v>74</v>
      </c>
      <c r="J4543" s="27" t="s">
        <v>75</v>
      </c>
      <c r="K4543" s="345" t="s">
        <v>57</v>
      </c>
      <c r="L4543" s="346"/>
      <c r="M4543" s="347" t="s">
        <v>76</v>
      </c>
      <c r="N4543" s="346"/>
      <c r="O4543" s="28"/>
      <c r="P4543" s="4"/>
      <c r="Q4543" s="4"/>
    </row>
    <row r="4544" spans="1:22" ht="18.75" customHeight="1">
      <c r="A4544" s="313"/>
      <c r="B4544" s="343"/>
      <c r="C4544" s="29" t="s">
        <v>78</v>
      </c>
      <c r="D4544" s="313"/>
      <c r="E4544" s="313"/>
      <c r="F4544" s="315"/>
      <c r="G4544" s="348" t="s">
        <v>79</v>
      </c>
      <c r="H4544" s="384" t="s">
        <v>80</v>
      </c>
      <c r="I4544" s="387" t="str">
        <f>IF(E4548="","",MIN(G4540,G4548)+SUM(I4540))</f>
        <v/>
      </c>
      <c r="J4544" s="333" t="str">
        <f>IF(E4548="","",MIN(H4540,H4548)+SUM(J4540))</f>
        <v/>
      </c>
      <c r="K4544" s="373" t="str">
        <f>IF('様式第６号(2)'!AB615="","",'様式第６号(2)'!AB615)</f>
        <v/>
      </c>
      <c r="L4544" s="373"/>
      <c r="M4544" s="375" t="str">
        <f>IF('様式第６号(3)'!V608="","",'様式第６号(3)'!V608)</f>
        <v/>
      </c>
      <c r="N4544" s="376"/>
      <c r="P4544" s="4"/>
      <c r="Q4544" s="4"/>
    </row>
    <row r="4545" spans="1:22" ht="19.5" customHeight="1" thickBot="1">
      <c r="A4545" s="313"/>
      <c r="B4545" s="343"/>
      <c r="C4545" s="379" t="str">
        <f>IFERROR(C4541/C4537,"")</f>
        <v/>
      </c>
      <c r="D4545" s="313"/>
      <c r="E4545" s="313"/>
      <c r="F4545" s="315"/>
      <c r="G4545" s="349"/>
      <c r="H4545" s="385"/>
      <c r="I4545" s="328"/>
      <c r="J4545" s="330"/>
      <c r="K4545" s="373"/>
      <c r="L4545" s="373"/>
      <c r="M4545" s="375"/>
      <c r="N4545" s="376"/>
      <c r="P4545" s="4"/>
      <c r="Q4545" s="4"/>
    </row>
    <row r="4546" spans="1:22" ht="15.75" customHeight="1">
      <c r="A4546" s="313"/>
      <c r="B4546" s="343"/>
      <c r="C4546" s="380"/>
      <c r="D4546" s="313"/>
      <c r="E4546" s="313"/>
      <c r="F4546" s="315"/>
      <c r="G4546" s="349"/>
      <c r="H4546" s="385"/>
      <c r="I4546" s="30" t="s">
        <v>35</v>
      </c>
      <c r="J4546" s="31" t="s">
        <v>35</v>
      </c>
      <c r="K4546" s="373"/>
      <c r="L4546" s="373"/>
      <c r="M4546" s="375"/>
      <c r="N4546" s="376"/>
      <c r="P4546" s="4"/>
      <c r="Q4546" s="4"/>
    </row>
    <row r="4547" spans="1:22" ht="18.75" customHeight="1" thickBot="1">
      <c r="A4547" s="313"/>
      <c r="B4547" s="343"/>
      <c r="C4547" s="32" t="s">
        <v>82</v>
      </c>
      <c r="D4547" s="314"/>
      <c r="E4547" s="314"/>
      <c r="F4547" s="316"/>
      <c r="G4547" s="350"/>
      <c r="H4547" s="386"/>
      <c r="I4547" s="54">
        <f>'様式第６号(2)'!$I$18</f>
        <v>0</v>
      </c>
      <c r="J4547" s="55">
        <f>'様式第６号(3)'!$I$18</f>
        <v>0</v>
      </c>
      <c r="K4547" s="373"/>
      <c r="L4547" s="373"/>
      <c r="M4547" s="375"/>
      <c r="N4547" s="376"/>
      <c r="P4547" s="4"/>
      <c r="Q4547" s="4"/>
    </row>
    <row r="4548" spans="1:22" ht="45" customHeight="1">
      <c r="A4548" s="313"/>
      <c r="B4548" s="343"/>
      <c r="C4548" s="379" t="str">
        <f>IF(OR(C4537="",C4541=""),"",IF(AND(C4545&gt;=0.85,C4545&lt;=1.15),"○","×"))</f>
        <v/>
      </c>
      <c r="D4548" s="382" t="str">
        <f>IF(C4537="","",C4537)</f>
        <v/>
      </c>
      <c r="E4548" s="336"/>
      <c r="F4548" s="338" t="str">
        <f>IFERROR(D4548*E4548,"")</f>
        <v/>
      </c>
      <c r="G4548" s="327" t="str">
        <f>IF(F4548&lt;F4540,ROUNDUP(F4548*D4540/ F4540,0),"")</f>
        <v/>
      </c>
      <c r="H4548" s="329" t="str">
        <f>IF(F4548&lt;F4540,ROUNDUP(F4548*E4540/ F4540,0),"")</f>
        <v/>
      </c>
      <c r="I4548" s="331" t="str">
        <f>IFERROR(ROUNDUP(I4544*I4547,0),"")</f>
        <v/>
      </c>
      <c r="J4548" s="333" t="str">
        <f>IFERROR(ROUNDUP(J4544*J4547,0),"")</f>
        <v/>
      </c>
      <c r="K4548" s="373"/>
      <c r="L4548" s="373"/>
      <c r="M4548" s="375"/>
      <c r="N4548" s="376"/>
      <c r="P4548" s="4"/>
      <c r="Q4548" s="4"/>
    </row>
    <row r="4549" spans="1:22" ht="19.5" customHeight="1" thickBot="1">
      <c r="A4549" s="314"/>
      <c r="B4549" s="344"/>
      <c r="C4549" s="381"/>
      <c r="D4549" s="383"/>
      <c r="E4549" s="337"/>
      <c r="F4549" s="339"/>
      <c r="G4549" s="328"/>
      <c r="H4549" s="330"/>
      <c r="I4549" s="332"/>
      <c r="J4549" s="330"/>
      <c r="K4549" s="374"/>
      <c r="L4549" s="374"/>
      <c r="M4549" s="377"/>
      <c r="N4549" s="378"/>
      <c r="P4549" s="33"/>
      <c r="Q4549" s="34"/>
      <c r="R4549" s="34"/>
    </row>
    <row r="4550" spans="1:22" ht="24" customHeight="1" thickBot="1">
      <c r="A4550" s="10" t="s">
        <v>108</v>
      </c>
      <c r="B4550" s="11" t="s">
        <v>84</v>
      </c>
      <c r="C4550" s="12" t="s">
        <v>7</v>
      </c>
      <c r="D4550" s="12" t="s">
        <v>8</v>
      </c>
      <c r="E4550" s="12" t="s">
        <v>9</v>
      </c>
      <c r="F4550" s="13" t="s">
        <v>10</v>
      </c>
      <c r="G4550" s="334" t="s">
        <v>44</v>
      </c>
      <c r="H4550" s="335"/>
      <c r="I4550" s="334" t="s">
        <v>45</v>
      </c>
      <c r="J4550" s="335"/>
      <c r="K4550" s="318" t="s">
        <v>46</v>
      </c>
      <c r="L4550" s="403"/>
      <c r="M4550" s="403"/>
      <c r="N4550" s="319"/>
      <c r="O4550" s="404" t="s">
        <v>47</v>
      </c>
      <c r="P4550" s="404"/>
      <c r="Q4550" s="404"/>
      <c r="R4550" s="346"/>
      <c r="T4550" s="14"/>
      <c r="U4550" s="14"/>
      <c r="V4550" s="14"/>
    </row>
    <row r="4551" spans="1:22" ht="31.5" customHeight="1" thickBot="1">
      <c r="A4551" s="313">
        <v>283</v>
      </c>
      <c r="B4551" s="15" t="s">
        <v>48</v>
      </c>
      <c r="C4551" s="11" t="s">
        <v>49</v>
      </c>
      <c r="D4551" s="313" t="s">
        <v>50</v>
      </c>
      <c r="E4551" s="313" t="s">
        <v>51</v>
      </c>
      <c r="F4551" s="315" t="s">
        <v>52</v>
      </c>
      <c r="G4551" s="16" t="s">
        <v>53</v>
      </c>
      <c r="H4551" s="17" t="s">
        <v>54</v>
      </c>
      <c r="I4551" s="18" t="s">
        <v>53</v>
      </c>
      <c r="J4551" s="17" t="s">
        <v>54</v>
      </c>
      <c r="K4551" s="317" t="s">
        <v>55</v>
      </c>
      <c r="L4551" s="318"/>
      <c r="M4551" s="320" t="s">
        <v>56</v>
      </c>
      <c r="N4551" s="317"/>
      <c r="O4551" s="321" t="s">
        <v>57</v>
      </c>
      <c r="P4551" s="321"/>
      <c r="Q4551" s="323" t="s">
        <v>58</v>
      </c>
      <c r="R4551" s="324"/>
      <c r="T4551" s="19"/>
      <c r="U4551" s="43"/>
      <c r="V4551" s="20"/>
    </row>
    <row r="4552" spans="1:22" ht="24" customHeight="1" thickBot="1">
      <c r="A4552" s="313"/>
      <c r="B4552" s="397" t="str">
        <f>IF('様式第６号(2)'!B617="","",'様式第６号(2)'!B617)</f>
        <v/>
      </c>
      <c r="C4552" s="21" t="s">
        <v>59</v>
      </c>
      <c r="D4552" s="313"/>
      <c r="E4552" s="313"/>
      <c r="F4552" s="315"/>
      <c r="G4552" s="348" t="s">
        <v>60</v>
      </c>
      <c r="H4552" s="399" t="s">
        <v>61</v>
      </c>
      <c r="I4552" s="400" t="s">
        <v>62</v>
      </c>
      <c r="J4552" s="384" t="s">
        <v>63</v>
      </c>
      <c r="K4552" s="319"/>
      <c r="L4552" s="318"/>
      <c r="M4552" s="320"/>
      <c r="N4552" s="317"/>
      <c r="O4552" s="322"/>
      <c r="P4552" s="322"/>
      <c r="Q4552" s="325"/>
      <c r="R4552" s="326"/>
    </row>
    <row r="4553" spans="1:22" ht="17.25" customHeight="1">
      <c r="A4553" s="313"/>
      <c r="B4553" s="398"/>
      <c r="C4553" s="340"/>
      <c r="D4553" s="313"/>
      <c r="E4553" s="313"/>
      <c r="F4553" s="315"/>
      <c r="G4553" s="349"/>
      <c r="H4553" s="385"/>
      <c r="I4553" s="401"/>
      <c r="J4553" s="385"/>
      <c r="K4553" s="388" t="str">
        <f>IFERROR((IF((I4564+J4564)&gt;12000*E4564,ROUNDUP(12000*E4564*I4564/(I4564+J4564),0),"")),"")</f>
        <v/>
      </c>
      <c r="L4553" s="388"/>
      <c r="M4553" s="391" t="str">
        <f>IFERROR((IF((I4564+J4564)&gt;12000*E4564,ROUNDUP(12000*E4564*J4564/(I4564+J4564),0),"")),"")</f>
        <v/>
      </c>
      <c r="N4553" s="392"/>
      <c r="O4553" s="351" t="str">
        <f>IF(AND(I4564="",K4553=""),"",MIN(I4564,K4553)+K4560)</f>
        <v/>
      </c>
      <c r="P4553" s="352"/>
      <c r="Q4553" s="355" t="str">
        <f>IF(AND(J4564="",M4553=""),"",MIN(J4564,M4553)+M4560)</f>
        <v/>
      </c>
      <c r="R4553" s="356"/>
    </row>
    <row r="4554" spans="1:22" ht="15.75" customHeight="1">
      <c r="A4554" s="313"/>
      <c r="B4554" s="398"/>
      <c r="C4554" s="341"/>
      <c r="D4554" s="313"/>
      <c r="E4554" s="313"/>
      <c r="F4554" s="315"/>
      <c r="G4554" s="349"/>
      <c r="H4554" s="385"/>
      <c r="I4554" s="401"/>
      <c r="J4554" s="385"/>
      <c r="K4554" s="389"/>
      <c r="L4554" s="389"/>
      <c r="M4554" s="393"/>
      <c r="N4554" s="394"/>
      <c r="O4554" s="353"/>
      <c r="P4554" s="353"/>
      <c r="Q4554" s="357"/>
      <c r="R4554" s="358"/>
    </row>
    <row r="4555" spans="1:22" ht="19.5" customHeight="1" thickBot="1">
      <c r="A4555" s="313"/>
      <c r="B4555" s="398"/>
      <c r="C4555" s="341"/>
      <c r="D4555" s="314"/>
      <c r="E4555" s="314"/>
      <c r="F4555" s="316"/>
      <c r="G4555" s="350"/>
      <c r="H4555" s="386"/>
      <c r="I4555" s="402"/>
      <c r="J4555" s="386"/>
      <c r="K4555" s="389"/>
      <c r="L4555" s="389"/>
      <c r="M4555" s="393"/>
      <c r="N4555" s="394"/>
      <c r="O4555" s="353"/>
      <c r="P4555" s="353"/>
      <c r="Q4555" s="357"/>
      <c r="R4555" s="358"/>
    </row>
    <row r="4556" spans="1:22" ht="45" customHeight="1">
      <c r="A4556" s="313"/>
      <c r="B4556" s="398"/>
      <c r="C4556" s="25" t="s">
        <v>66</v>
      </c>
      <c r="D4556" s="361" t="str">
        <f>IF('様式第６号(2)'!T617="","",'様式第６号(2)'!T617)</f>
        <v/>
      </c>
      <c r="E4556" s="361" t="str">
        <f>IF('様式第６号(3)'!W610="","",'様式第６号(3)'!W610)</f>
        <v/>
      </c>
      <c r="F4556" s="363" t="str">
        <f>IF(OR(D4556="",E4556=""),"",D4556+E4556)</f>
        <v/>
      </c>
      <c r="G4556" s="365" t="str">
        <f>IF(F4556&lt;=F4564,D4556,"")</f>
        <v/>
      </c>
      <c r="H4556" s="367" t="str">
        <f>IF(F4556&lt;=F4564,E4556,"")</f>
        <v/>
      </c>
      <c r="I4556" s="369" t="str">
        <f>IF('様式第６号(2)'!V617="","",'様式第６号(2)'!V617)</f>
        <v/>
      </c>
      <c r="J4556" s="371" t="str">
        <f>IF('様式第６号(3)'!P610="","",'様式第６号(3)'!P610)</f>
        <v/>
      </c>
      <c r="K4556" s="389"/>
      <c r="L4556" s="389"/>
      <c r="M4556" s="393"/>
      <c r="N4556" s="394"/>
      <c r="O4556" s="353"/>
      <c r="P4556" s="353"/>
      <c r="Q4556" s="357"/>
      <c r="R4556" s="358"/>
    </row>
    <row r="4557" spans="1:22" ht="19.5" customHeight="1" thickBot="1">
      <c r="A4557" s="313"/>
      <c r="B4557" s="398"/>
      <c r="C4557" s="340"/>
      <c r="D4557" s="362"/>
      <c r="E4557" s="362"/>
      <c r="F4557" s="364"/>
      <c r="G4557" s="366"/>
      <c r="H4557" s="368"/>
      <c r="I4557" s="370"/>
      <c r="J4557" s="372"/>
      <c r="K4557" s="390"/>
      <c r="L4557" s="390"/>
      <c r="M4557" s="395"/>
      <c r="N4557" s="396"/>
      <c r="O4557" s="354"/>
      <c r="P4557" s="354"/>
      <c r="Q4557" s="359"/>
      <c r="R4557" s="360"/>
    </row>
    <row r="4558" spans="1:22" ht="28.5" customHeight="1" thickBot="1">
      <c r="A4558" s="313"/>
      <c r="B4558" s="398"/>
      <c r="C4558" s="341"/>
      <c r="D4558" s="12" t="s">
        <v>11</v>
      </c>
      <c r="E4558" s="12" t="s">
        <v>12</v>
      </c>
      <c r="F4558" s="26" t="s">
        <v>13</v>
      </c>
      <c r="G4558" s="334" t="s">
        <v>67</v>
      </c>
      <c r="H4558" s="335"/>
      <c r="I4558" s="42" t="s">
        <v>68</v>
      </c>
      <c r="J4558" s="27" t="s">
        <v>69</v>
      </c>
      <c r="K4558" s="342" t="s">
        <v>70</v>
      </c>
      <c r="L4558" s="342"/>
      <c r="M4558" s="342"/>
      <c r="N4558" s="335"/>
    </row>
    <row r="4559" spans="1:22" ht="41.25" customHeight="1" thickBot="1">
      <c r="A4559" s="313"/>
      <c r="B4559" s="343" t="str">
        <f>IF('様式第６号(2)'!D617="","",'様式第６号(2)'!D617)</f>
        <v/>
      </c>
      <c r="C4559" s="341"/>
      <c r="D4559" s="313" t="s">
        <v>71</v>
      </c>
      <c r="E4559" s="313" t="s">
        <v>72</v>
      </c>
      <c r="F4559" s="315" t="s">
        <v>73</v>
      </c>
      <c r="G4559" s="42" t="s">
        <v>74</v>
      </c>
      <c r="H4559" s="27" t="s">
        <v>75</v>
      </c>
      <c r="I4559" s="42" t="s">
        <v>74</v>
      </c>
      <c r="J4559" s="27" t="s">
        <v>75</v>
      </c>
      <c r="K4559" s="345" t="s">
        <v>57</v>
      </c>
      <c r="L4559" s="346"/>
      <c r="M4559" s="347" t="s">
        <v>76</v>
      </c>
      <c r="N4559" s="346"/>
      <c r="O4559" s="28"/>
      <c r="P4559" s="4"/>
      <c r="Q4559" s="4"/>
      <c r="T4559" s="3"/>
      <c r="U4559" s="3"/>
      <c r="V4559" s="3"/>
    </row>
    <row r="4560" spans="1:22" ht="18.75" customHeight="1">
      <c r="A4560" s="313"/>
      <c r="B4560" s="343"/>
      <c r="C4560" s="29" t="s">
        <v>78</v>
      </c>
      <c r="D4560" s="313"/>
      <c r="E4560" s="313"/>
      <c r="F4560" s="315"/>
      <c r="G4560" s="348" t="s">
        <v>79</v>
      </c>
      <c r="H4560" s="384" t="s">
        <v>80</v>
      </c>
      <c r="I4560" s="387" t="str">
        <f>IF(E4564="","",MIN(G4556,G4564)+SUM(I4556))</f>
        <v/>
      </c>
      <c r="J4560" s="333" t="str">
        <f>IF(E4564="","",MIN(H4556,H4564)+SUM(J4556))</f>
        <v/>
      </c>
      <c r="K4560" s="373" t="str">
        <f>IF('様式第６号(2)'!AB617="","",'様式第６号(2)'!AB617)</f>
        <v/>
      </c>
      <c r="L4560" s="373"/>
      <c r="M4560" s="375" t="str">
        <f>IF('様式第６号(3)'!V610="","",'様式第６号(3)'!V610)</f>
        <v/>
      </c>
      <c r="N4560" s="376"/>
      <c r="P4560" s="4"/>
      <c r="Q4560" s="4"/>
      <c r="T4560" s="3"/>
      <c r="U4560" s="3"/>
      <c r="V4560" s="3"/>
    </row>
    <row r="4561" spans="1:22" ht="19.5" customHeight="1" thickBot="1">
      <c r="A4561" s="313"/>
      <c r="B4561" s="343"/>
      <c r="C4561" s="379" t="str">
        <f>IFERROR(C4557/C4553,"")</f>
        <v/>
      </c>
      <c r="D4561" s="313"/>
      <c r="E4561" s="313"/>
      <c r="F4561" s="315"/>
      <c r="G4561" s="349"/>
      <c r="H4561" s="385"/>
      <c r="I4561" s="328"/>
      <c r="J4561" s="330"/>
      <c r="K4561" s="373"/>
      <c r="L4561" s="373"/>
      <c r="M4561" s="375"/>
      <c r="N4561" s="376"/>
      <c r="P4561" s="4"/>
      <c r="Q4561" s="4"/>
      <c r="T4561" s="3"/>
      <c r="U4561" s="3"/>
      <c r="V4561" s="3"/>
    </row>
    <row r="4562" spans="1:22" ht="15.75" customHeight="1">
      <c r="A4562" s="313"/>
      <c r="B4562" s="343"/>
      <c r="C4562" s="380"/>
      <c r="D4562" s="313"/>
      <c r="E4562" s="313"/>
      <c r="F4562" s="315"/>
      <c r="G4562" s="349"/>
      <c r="H4562" s="385"/>
      <c r="I4562" s="30" t="s">
        <v>35</v>
      </c>
      <c r="J4562" s="31" t="s">
        <v>35</v>
      </c>
      <c r="K4562" s="373"/>
      <c r="L4562" s="373"/>
      <c r="M4562" s="375"/>
      <c r="N4562" s="376"/>
      <c r="P4562" s="4"/>
      <c r="Q4562" s="4"/>
      <c r="T4562" s="3"/>
      <c r="U4562" s="3"/>
      <c r="V4562" s="3"/>
    </row>
    <row r="4563" spans="1:22" ht="18.75" customHeight="1" thickBot="1">
      <c r="A4563" s="313"/>
      <c r="B4563" s="343"/>
      <c r="C4563" s="32" t="s">
        <v>82</v>
      </c>
      <c r="D4563" s="314"/>
      <c r="E4563" s="314"/>
      <c r="F4563" s="316"/>
      <c r="G4563" s="350"/>
      <c r="H4563" s="386"/>
      <c r="I4563" s="54">
        <f>'様式第６号(2)'!$I$18</f>
        <v>0</v>
      </c>
      <c r="J4563" s="55">
        <f>'様式第６号(3)'!$I$18</f>
        <v>0</v>
      </c>
      <c r="K4563" s="373"/>
      <c r="L4563" s="373"/>
      <c r="M4563" s="375"/>
      <c r="N4563" s="376"/>
      <c r="P4563" s="4"/>
      <c r="Q4563" s="4"/>
      <c r="T4563" s="3"/>
      <c r="U4563" s="3"/>
      <c r="V4563" s="3"/>
    </row>
    <row r="4564" spans="1:22" ht="45" customHeight="1">
      <c r="A4564" s="313"/>
      <c r="B4564" s="343"/>
      <c r="C4564" s="379" t="str">
        <f>IF(OR(C4553="",C4557=""),"",IF(AND(C4561&gt;=0.85,C4561&lt;=1.15),"○","×"))</f>
        <v/>
      </c>
      <c r="D4564" s="382" t="str">
        <f>IF(C4553="","",C4553)</f>
        <v/>
      </c>
      <c r="E4564" s="336"/>
      <c r="F4564" s="338" t="str">
        <f>IFERROR(D4564*E4564,"")</f>
        <v/>
      </c>
      <c r="G4564" s="327" t="str">
        <f>IF(F4564&lt;F4556,ROUNDUP(F4564*D4556/ F4556,0),"")</f>
        <v/>
      </c>
      <c r="H4564" s="329" t="str">
        <f>IF(F4564&lt;F4556,ROUNDUP(F4564*E4556/ F4556,0),"")</f>
        <v/>
      </c>
      <c r="I4564" s="331" t="str">
        <f>IFERROR(ROUNDUP(I4560*I4563,0),"")</f>
        <v/>
      </c>
      <c r="J4564" s="333" t="str">
        <f>IFERROR(ROUNDUP(J4560*J4563,0),"")</f>
        <v/>
      </c>
      <c r="K4564" s="373"/>
      <c r="L4564" s="373"/>
      <c r="M4564" s="375"/>
      <c r="N4564" s="376"/>
      <c r="P4564" s="4"/>
      <c r="Q4564" s="4"/>
      <c r="T4564" s="3"/>
      <c r="U4564" s="3"/>
      <c r="V4564" s="3"/>
    </row>
    <row r="4565" spans="1:22" ht="19.5" customHeight="1" thickBot="1">
      <c r="A4565" s="314"/>
      <c r="B4565" s="344"/>
      <c r="C4565" s="381"/>
      <c r="D4565" s="383"/>
      <c r="E4565" s="337"/>
      <c r="F4565" s="339"/>
      <c r="G4565" s="328"/>
      <c r="H4565" s="330"/>
      <c r="I4565" s="332"/>
      <c r="J4565" s="330"/>
      <c r="K4565" s="374"/>
      <c r="L4565" s="374"/>
      <c r="M4565" s="377"/>
      <c r="N4565" s="378"/>
      <c r="P4565" s="33"/>
      <c r="Q4565" s="34"/>
      <c r="R4565" s="34"/>
    </row>
    <row r="4566" spans="1:22" ht="24" customHeight="1" thickBot="1">
      <c r="A4566" s="10" t="s">
        <v>108</v>
      </c>
      <c r="B4566" s="11" t="s">
        <v>84</v>
      </c>
      <c r="C4566" s="12" t="s">
        <v>7</v>
      </c>
      <c r="D4566" s="12" t="s">
        <v>8</v>
      </c>
      <c r="E4566" s="12" t="s">
        <v>9</v>
      </c>
      <c r="F4566" s="13" t="s">
        <v>10</v>
      </c>
      <c r="G4566" s="334" t="s">
        <v>44</v>
      </c>
      <c r="H4566" s="335"/>
      <c r="I4566" s="334" t="s">
        <v>45</v>
      </c>
      <c r="J4566" s="335"/>
      <c r="K4566" s="318" t="s">
        <v>46</v>
      </c>
      <c r="L4566" s="403"/>
      <c r="M4566" s="403"/>
      <c r="N4566" s="319"/>
      <c r="O4566" s="404" t="s">
        <v>47</v>
      </c>
      <c r="P4566" s="404"/>
      <c r="Q4566" s="404"/>
      <c r="R4566" s="346"/>
      <c r="T4566" s="14"/>
      <c r="U4566" s="14"/>
      <c r="V4566" s="14"/>
    </row>
    <row r="4567" spans="1:22" ht="31.5" customHeight="1" thickBot="1">
      <c r="A4567" s="313">
        <v>284</v>
      </c>
      <c r="B4567" s="15" t="s">
        <v>48</v>
      </c>
      <c r="C4567" s="11" t="s">
        <v>49</v>
      </c>
      <c r="D4567" s="313" t="s">
        <v>50</v>
      </c>
      <c r="E4567" s="313" t="s">
        <v>51</v>
      </c>
      <c r="F4567" s="315" t="s">
        <v>52</v>
      </c>
      <c r="G4567" s="16" t="s">
        <v>53</v>
      </c>
      <c r="H4567" s="17" t="s">
        <v>54</v>
      </c>
      <c r="I4567" s="18" t="s">
        <v>53</v>
      </c>
      <c r="J4567" s="17" t="s">
        <v>54</v>
      </c>
      <c r="K4567" s="317" t="s">
        <v>55</v>
      </c>
      <c r="L4567" s="318"/>
      <c r="M4567" s="320" t="s">
        <v>56</v>
      </c>
      <c r="N4567" s="317"/>
      <c r="O4567" s="321" t="s">
        <v>57</v>
      </c>
      <c r="P4567" s="321"/>
      <c r="Q4567" s="323" t="s">
        <v>58</v>
      </c>
      <c r="R4567" s="324"/>
      <c r="T4567" s="19"/>
      <c r="U4567" s="43"/>
      <c r="V4567" s="20"/>
    </row>
    <row r="4568" spans="1:22" ht="24" customHeight="1" thickBot="1">
      <c r="A4568" s="313"/>
      <c r="B4568" s="397" t="str">
        <f>IF('様式第６号(2)'!B619="","",'様式第６号(2)'!B619)</f>
        <v/>
      </c>
      <c r="C4568" s="21" t="s">
        <v>59</v>
      </c>
      <c r="D4568" s="313"/>
      <c r="E4568" s="313"/>
      <c r="F4568" s="315"/>
      <c r="G4568" s="348" t="s">
        <v>60</v>
      </c>
      <c r="H4568" s="399" t="s">
        <v>61</v>
      </c>
      <c r="I4568" s="400" t="s">
        <v>62</v>
      </c>
      <c r="J4568" s="384" t="s">
        <v>63</v>
      </c>
      <c r="K4568" s="319"/>
      <c r="L4568" s="318"/>
      <c r="M4568" s="320"/>
      <c r="N4568" s="317"/>
      <c r="O4568" s="322"/>
      <c r="P4568" s="322"/>
      <c r="Q4568" s="325"/>
      <c r="R4568" s="326"/>
    </row>
    <row r="4569" spans="1:22" ht="17.25" customHeight="1">
      <c r="A4569" s="313"/>
      <c r="B4569" s="398"/>
      <c r="C4569" s="340"/>
      <c r="D4569" s="313"/>
      <c r="E4569" s="313"/>
      <c r="F4569" s="315"/>
      <c r="G4569" s="349"/>
      <c r="H4569" s="385"/>
      <c r="I4569" s="401"/>
      <c r="J4569" s="385"/>
      <c r="K4569" s="388" t="str">
        <f>IFERROR((IF((I4580+J4580)&gt;12000*E4580,ROUNDUP(12000*E4580*I4580/(I4580+J4580),0),"")),"")</f>
        <v/>
      </c>
      <c r="L4569" s="388"/>
      <c r="M4569" s="391" t="str">
        <f>IFERROR((IF((I4580+J4580)&gt;12000*E4580,ROUNDUP(12000*E4580*J4580/(I4580+J4580),0),"")),"")</f>
        <v/>
      </c>
      <c r="N4569" s="392"/>
      <c r="O4569" s="351" t="str">
        <f>IF(AND(I4580="",K4569=""),"",MIN(I4580,K4569)+K4576)</f>
        <v/>
      </c>
      <c r="P4569" s="352"/>
      <c r="Q4569" s="355" t="str">
        <f>IF(AND(J4580="",M4569=""),"",MIN(J4580,M4569)+M4576)</f>
        <v/>
      </c>
      <c r="R4569" s="356"/>
    </row>
    <row r="4570" spans="1:22" ht="15.75" customHeight="1">
      <c r="A4570" s="313"/>
      <c r="B4570" s="398"/>
      <c r="C4570" s="341"/>
      <c r="D4570" s="313"/>
      <c r="E4570" s="313"/>
      <c r="F4570" s="315"/>
      <c r="G4570" s="349"/>
      <c r="H4570" s="385"/>
      <c r="I4570" s="401"/>
      <c r="J4570" s="385"/>
      <c r="K4570" s="389"/>
      <c r="L4570" s="389"/>
      <c r="M4570" s="393"/>
      <c r="N4570" s="394"/>
      <c r="O4570" s="353"/>
      <c r="P4570" s="353"/>
      <c r="Q4570" s="357"/>
      <c r="R4570" s="358"/>
    </row>
    <row r="4571" spans="1:22" ht="19.5" customHeight="1" thickBot="1">
      <c r="A4571" s="313"/>
      <c r="B4571" s="398"/>
      <c r="C4571" s="341"/>
      <c r="D4571" s="314"/>
      <c r="E4571" s="314"/>
      <c r="F4571" s="316"/>
      <c r="G4571" s="350"/>
      <c r="H4571" s="386"/>
      <c r="I4571" s="402"/>
      <c r="J4571" s="386"/>
      <c r="K4571" s="389"/>
      <c r="L4571" s="389"/>
      <c r="M4571" s="393"/>
      <c r="N4571" s="394"/>
      <c r="O4571" s="353"/>
      <c r="P4571" s="353"/>
      <c r="Q4571" s="357"/>
      <c r="R4571" s="358"/>
    </row>
    <row r="4572" spans="1:22" ht="45" customHeight="1">
      <c r="A4572" s="313"/>
      <c r="B4572" s="398"/>
      <c r="C4572" s="25" t="s">
        <v>66</v>
      </c>
      <c r="D4572" s="361" t="str">
        <f>IF('様式第６号(2)'!T619="","",'様式第６号(2)'!T619)</f>
        <v/>
      </c>
      <c r="E4572" s="361" t="str">
        <f>IF('様式第６号(3)'!W612="","",'様式第６号(3)'!W612)</f>
        <v/>
      </c>
      <c r="F4572" s="363" t="str">
        <f>IF(OR(D4572="",E4572=""),"",D4572+E4572)</f>
        <v/>
      </c>
      <c r="G4572" s="365" t="str">
        <f>IF(F4572&lt;=F4580,D4572,"")</f>
        <v/>
      </c>
      <c r="H4572" s="367" t="str">
        <f>IF(F4572&lt;=F4580,E4572,"")</f>
        <v/>
      </c>
      <c r="I4572" s="369" t="str">
        <f>IF('様式第６号(2)'!V619="","",'様式第６号(2)'!V619)</f>
        <v/>
      </c>
      <c r="J4572" s="371" t="str">
        <f>IF('様式第６号(3)'!P612="","",'様式第６号(3)'!P612)</f>
        <v/>
      </c>
      <c r="K4572" s="389"/>
      <c r="L4572" s="389"/>
      <c r="M4572" s="393"/>
      <c r="N4572" s="394"/>
      <c r="O4572" s="353"/>
      <c r="P4572" s="353"/>
      <c r="Q4572" s="357"/>
      <c r="R4572" s="358"/>
    </row>
    <row r="4573" spans="1:22" ht="19.5" customHeight="1" thickBot="1">
      <c r="A4573" s="313"/>
      <c r="B4573" s="398"/>
      <c r="C4573" s="340"/>
      <c r="D4573" s="362"/>
      <c r="E4573" s="362"/>
      <c r="F4573" s="364"/>
      <c r="G4573" s="366"/>
      <c r="H4573" s="368"/>
      <c r="I4573" s="370"/>
      <c r="J4573" s="372"/>
      <c r="K4573" s="390"/>
      <c r="L4573" s="390"/>
      <c r="M4573" s="395"/>
      <c r="N4573" s="396"/>
      <c r="O4573" s="354"/>
      <c r="P4573" s="354"/>
      <c r="Q4573" s="359"/>
      <c r="R4573" s="360"/>
    </row>
    <row r="4574" spans="1:22" ht="28.5" customHeight="1" thickBot="1">
      <c r="A4574" s="313"/>
      <c r="B4574" s="398"/>
      <c r="C4574" s="341"/>
      <c r="D4574" s="12" t="s">
        <v>11</v>
      </c>
      <c r="E4574" s="12" t="s">
        <v>12</v>
      </c>
      <c r="F4574" s="26" t="s">
        <v>13</v>
      </c>
      <c r="G4574" s="334" t="s">
        <v>67</v>
      </c>
      <c r="H4574" s="335"/>
      <c r="I4574" s="42" t="s">
        <v>68</v>
      </c>
      <c r="J4574" s="27" t="s">
        <v>69</v>
      </c>
      <c r="K4574" s="342" t="s">
        <v>70</v>
      </c>
      <c r="L4574" s="342"/>
      <c r="M4574" s="342"/>
      <c r="N4574" s="335"/>
    </row>
    <row r="4575" spans="1:22" ht="41.25" customHeight="1" thickBot="1">
      <c r="A4575" s="313"/>
      <c r="B4575" s="343" t="str">
        <f>IF('様式第６号(2)'!D619="","",'様式第６号(2)'!D619)</f>
        <v/>
      </c>
      <c r="C4575" s="341"/>
      <c r="D4575" s="313" t="s">
        <v>71</v>
      </c>
      <c r="E4575" s="313" t="s">
        <v>72</v>
      </c>
      <c r="F4575" s="315" t="s">
        <v>73</v>
      </c>
      <c r="G4575" s="42" t="s">
        <v>74</v>
      </c>
      <c r="H4575" s="27" t="s">
        <v>75</v>
      </c>
      <c r="I4575" s="42" t="s">
        <v>74</v>
      </c>
      <c r="J4575" s="27" t="s">
        <v>75</v>
      </c>
      <c r="K4575" s="345" t="s">
        <v>57</v>
      </c>
      <c r="L4575" s="346"/>
      <c r="M4575" s="347" t="s">
        <v>76</v>
      </c>
      <c r="N4575" s="346"/>
      <c r="O4575" s="28"/>
      <c r="P4575" s="4"/>
      <c r="Q4575" s="4"/>
    </row>
    <row r="4576" spans="1:22" ht="18.75" customHeight="1">
      <c r="A4576" s="313"/>
      <c r="B4576" s="343"/>
      <c r="C4576" s="29" t="s">
        <v>78</v>
      </c>
      <c r="D4576" s="313"/>
      <c r="E4576" s="313"/>
      <c r="F4576" s="315"/>
      <c r="G4576" s="348" t="s">
        <v>79</v>
      </c>
      <c r="H4576" s="384" t="s">
        <v>80</v>
      </c>
      <c r="I4576" s="387" t="str">
        <f>IF(E4580="","",MIN(G4572,G4580)+SUM(I4572))</f>
        <v/>
      </c>
      <c r="J4576" s="333" t="str">
        <f>IF(E4580="","",MIN(H4572,H4580)+SUM(J4572))</f>
        <v/>
      </c>
      <c r="K4576" s="373" t="str">
        <f>IF('様式第６号(2)'!AB619="","",'様式第６号(2)'!AB619)</f>
        <v/>
      </c>
      <c r="L4576" s="373"/>
      <c r="M4576" s="375" t="str">
        <f>IF('様式第６号(3)'!V612="","",'様式第６号(3)'!V612)</f>
        <v/>
      </c>
      <c r="N4576" s="376"/>
      <c r="P4576" s="4"/>
      <c r="Q4576" s="4"/>
    </row>
    <row r="4577" spans="1:22" ht="19.5" customHeight="1" thickBot="1">
      <c r="A4577" s="313"/>
      <c r="B4577" s="343"/>
      <c r="C4577" s="379" t="str">
        <f>IFERROR(C4573/C4569,"")</f>
        <v/>
      </c>
      <c r="D4577" s="313"/>
      <c r="E4577" s="313"/>
      <c r="F4577" s="315"/>
      <c r="G4577" s="349"/>
      <c r="H4577" s="385"/>
      <c r="I4577" s="328"/>
      <c r="J4577" s="330"/>
      <c r="K4577" s="373"/>
      <c r="L4577" s="373"/>
      <c r="M4577" s="375"/>
      <c r="N4577" s="376"/>
      <c r="P4577" s="4"/>
      <c r="Q4577" s="4"/>
    </row>
    <row r="4578" spans="1:22" ht="15.75" customHeight="1">
      <c r="A4578" s="313"/>
      <c r="B4578" s="343"/>
      <c r="C4578" s="380"/>
      <c r="D4578" s="313"/>
      <c r="E4578" s="313"/>
      <c r="F4578" s="315"/>
      <c r="G4578" s="349"/>
      <c r="H4578" s="385"/>
      <c r="I4578" s="30" t="s">
        <v>35</v>
      </c>
      <c r="J4578" s="31" t="s">
        <v>35</v>
      </c>
      <c r="K4578" s="373"/>
      <c r="L4578" s="373"/>
      <c r="M4578" s="375"/>
      <c r="N4578" s="376"/>
      <c r="P4578" s="4"/>
      <c r="Q4578" s="4"/>
    </row>
    <row r="4579" spans="1:22" ht="18.75" customHeight="1" thickBot="1">
      <c r="A4579" s="313"/>
      <c r="B4579" s="343"/>
      <c r="C4579" s="32" t="s">
        <v>82</v>
      </c>
      <c r="D4579" s="314"/>
      <c r="E4579" s="314"/>
      <c r="F4579" s="316"/>
      <c r="G4579" s="350"/>
      <c r="H4579" s="386"/>
      <c r="I4579" s="54">
        <f>'様式第６号(2)'!$I$18</f>
        <v>0</v>
      </c>
      <c r="J4579" s="55">
        <f>'様式第６号(3)'!$I$18</f>
        <v>0</v>
      </c>
      <c r="K4579" s="373"/>
      <c r="L4579" s="373"/>
      <c r="M4579" s="375"/>
      <c r="N4579" s="376"/>
      <c r="P4579" s="4"/>
      <c r="Q4579" s="4"/>
    </row>
    <row r="4580" spans="1:22" ht="45" customHeight="1">
      <c r="A4580" s="313"/>
      <c r="B4580" s="343"/>
      <c r="C4580" s="379" t="str">
        <f>IF(OR(C4569="",C4573=""),"",IF(AND(C4577&gt;=0.85,C4577&lt;=1.15),"○","×"))</f>
        <v/>
      </c>
      <c r="D4580" s="382" t="str">
        <f>IF(C4569="","",C4569)</f>
        <v/>
      </c>
      <c r="E4580" s="336"/>
      <c r="F4580" s="338" t="str">
        <f>IFERROR(D4580*E4580,"")</f>
        <v/>
      </c>
      <c r="G4580" s="327" t="str">
        <f>IF(F4580&lt;F4572,ROUNDUP(F4580*D4572/ F4572,0),"")</f>
        <v/>
      </c>
      <c r="H4580" s="329" t="str">
        <f>IF(F4580&lt;F4572,ROUNDUP(F4580*E4572/ F4572,0),"")</f>
        <v/>
      </c>
      <c r="I4580" s="331" t="str">
        <f>IFERROR(ROUNDUP(I4576*I4579,0),"")</f>
        <v/>
      </c>
      <c r="J4580" s="333" t="str">
        <f>IFERROR(ROUNDUP(J4576*J4579,0),"")</f>
        <v/>
      </c>
      <c r="K4580" s="373"/>
      <c r="L4580" s="373"/>
      <c r="M4580" s="375"/>
      <c r="N4580" s="376"/>
      <c r="P4580" s="4"/>
      <c r="Q4580" s="4"/>
    </row>
    <row r="4581" spans="1:22" ht="19.5" customHeight="1" thickBot="1">
      <c r="A4581" s="314"/>
      <c r="B4581" s="344"/>
      <c r="C4581" s="381"/>
      <c r="D4581" s="383"/>
      <c r="E4581" s="337"/>
      <c r="F4581" s="339"/>
      <c r="G4581" s="328"/>
      <c r="H4581" s="330"/>
      <c r="I4581" s="332"/>
      <c r="J4581" s="330"/>
      <c r="K4581" s="374"/>
      <c r="L4581" s="374"/>
      <c r="M4581" s="377"/>
      <c r="N4581" s="378"/>
      <c r="P4581" s="33"/>
      <c r="Q4581" s="34"/>
      <c r="R4581" s="34"/>
    </row>
    <row r="4582" spans="1:22" ht="24" customHeight="1" thickBot="1">
      <c r="A4582" s="10" t="s">
        <v>108</v>
      </c>
      <c r="B4582" s="11" t="s">
        <v>84</v>
      </c>
      <c r="C4582" s="12" t="s">
        <v>7</v>
      </c>
      <c r="D4582" s="12" t="s">
        <v>8</v>
      </c>
      <c r="E4582" s="12" t="s">
        <v>9</v>
      </c>
      <c r="F4582" s="13" t="s">
        <v>10</v>
      </c>
      <c r="G4582" s="334" t="s">
        <v>44</v>
      </c>
      <c r="H4582" s="335"/>
      <c r="I4582" s="334" t="s">
        <v>45</v>
      </c>
      <c r="J4582" s="335"/>
      <c r="K4582" s="318" t="s">
        <v>46</v>
      </c>
      <c r="L4582" s="403"/>
      <c r="M4582" s="403"/>
      <c r="N4582" s="319"/>
      <c r="O4582" s="404" t="s">
        <v>47</v>
      </c>
      <c r="P4582" s="404"/>
      <c r="Q4582" s="404"/>
      <c r="R4582" s="346"/>
      <c r="T4582" s="14"/>
      <c r="U4582" s="14"/>
      <c r="V4582" s="14"/>
    </row>
    <row r="4583" spans="1:22" ht="31.5" customHeight="1" thickBot="1">
      <c r="A4583" s="313">
        <v>285</v>
      </c>
      <c r="B4583" s="15" t="s">
        <v>48</v>
      </c>
      <c r="C4583" s="11" t="s">
        <v>49</v>
      </c>
      <c r="D4583" s="313" t="s">
        <v>50</v>
      </c>
      <c r="E4583" s="313" t="s">
        <v>51</v>
      </c>
      <c r="F4583" s="315" t="s">
        <v>52</v>
      </c>
      <c r="G4583" s="16" t="s">
        <v>53</v>
      </c>
      <c r="H4583" s="17" t="s">
        <v>54</v>
      </c>
      <c r="I4583" s="18" t="s">
        <v>53</v>
      </c>
      <c r="J4583" s="17" t="s">
        <v>54</v>
      </c>
      <c r="K4583" s="317" t="s">
        <v>55</v>
      </c>
      <c r="L4583" s="318"/>
      <c r="M4583" s="320" t="s">
        <v>56</v>
      </c>
      <c r="N4583" s="317"/>
      <c r="O4583" s="321" t="s">
        <v>57</v>
      </c>
      <c r="P4583" s="321"/>
      <c r="Q4583" s="323" t="s">
        <v>58</v>
      </c>
      <c r="R4583" s="324"/>
      <c r="T4583" s="19"/>
      <c r="U4583" s="43"/>
      <c r="V4583" s="20"/>
    </row>
    <row r="4584" spans="1:22" ht="24" customHeight="1" thickBot="1">
      <c r="A4584" s="313"/>
      <c r="B4584" s="397" t="str">
        <f>IF('様式第６号(2)'!B621="","",'様式第６号(2)'!B621)</f>
        <v/>
      </c>
      <c r="C4584" s="21" t="s">
        <v>59</v>
      </c>
      <c r="D4584" s="313"/>
      <c r="E4584" s="313"/>
      <c r="F4584" s="315"/>
      <c r="G4584" s="348" t="s">
        <v>60</v>
      </c>
      <c r="H4584" s="399" t="s">
        <v>61</v>
      </c>
      <c r="I4584" s="400" t="s">
        <v>62</v>
      </c>
      <c r="J4584" s="384" t="s">
        <v>63</v>
      </c>
      <c r="K4584" s="319"/>
      <c r="L4584" s="318"/>
      <c r="M4584" s="320"/>
      <c r="N4584" s="317"/>
      <c r="O4584" s="322"/>
      <c r="P4584" s="322"/>
      <c r="Q4584" s="325"/>
      <c r="R4584" s="326"/>
    </row>
    <row r="4585" spans="1:22" ht="17.25" customHeight="1">
      <c r="A4585" s="313"/>
      <c r="B4585" s="398"/>
      <c r="C4585" s="340"/>
      <c r="D4585" s="313"/>
      <c r="E4585" s="313"/>
      <c r="F4585" s="315"/>
      <c r="G4585" s="349"/>
      <c r="H4585" s="385"/>
      <c r="I4585" s="401"/>
      <c r="J4585" s="385"/>
      <c r="K4585" s="388" t="str">
        <f>IFERROR((IF((I4596+J4596)&gt;12000*E4596,ROUNDUP(12000*E4596*I4596/(I4596+J4596),0),"")),"")</f>
        <v/>
      </c>
      <c r="L4585" s="388"/>
      <c r="M4585" s="391" t="str">
        <f>IFERROR((IF((I4596+J4596)&gt;12000*E4596,ROUNDUP(12000*E4596*J4596/(I4596+J4596),0),"")),"")</f>
        <v/>
      </c>
      <c r="N4585" s="392"/>
      <c r="O4585" s="351" t="str">
        <f>IF(AND(I4596="",K4585=""),"",MIN(I4596,K4585)+K4592)</f>
        <v/>
      </c>
      <c r="P4585" s="352"/>
      <c r="Q4585" s="355" t="str">
        <f>IF(AND(J4596="",M4585=""),"",MIN(J4596,M4585)+M4592)</f>
        <v/>
      </c>
      <c r="R4585" s="356"/>
    </row>
    <row r="4586" spans="1:22" ht="15.75" customHeight="1">
      <c r="A4586" s="313"/>
      <c r="B4586" s="398"/>
      <c r="C4586" s="341"/>
      <c r="D4586" s="313"/>
      <c r="E4586" s="313"/>
      <c r="F4586" s="315"/>
      <c r="G4586" s="349"/>
      <c r="H4586" s="385"/>
      <c r="I4586" s="401"/>
      <c r="J4586" s="385"/>
      <c r="K4586" s="389"/>
      <c r="L4586" s="389"/>
      <c r="M4586" s="393"/>
      <c r="N4586" s="394"/>
      <c r="O4586" s="353"/>
      <c r="P4586" s="353"/>
      <c r="Q4586" s="357"/>
      <c r="R4586" s="358"/>
    </row>
    <row r="4587" spans="1:22" ht="19.5" customHeight="1" thickBot="1">
      <c r="A4587" s="313"/>
      <c r="B4587" s="398"/>
      <c r="C4587" s="341"/>
      <c r="D4587" s="314"/>
      <c r="E4587" s="314"/>
      <c r="F4587" s="316"/>
      <c r="G4587" s="350"/>
      <c r="H4587" s="386"/>
      <c r="I4587" s="402"/>
      <c r="J4587" s="386"/>
      <c r="K4587" s="389"/>
      <c r="L4587" s="389"/>
      <c r="M4587" s="393"/>
      <c r="N4587" s="394"/>
      <c r="O4587" s="353"/>
      <c r="P4587" s="353"/>
      <c r="Q4587" s="357"/>
      <c r="R4587" s="358"/>
    </row>
    <row r="4588" spans="1:22" ht="45" customHeight="1">
      <c r="A4588" s="313"/>
      <c r="B4588" s="398"/>
      <c r="C4588" s="25" t="s">
        <v>66</v>
      </c>
      <c r="D4588" s="361" t="str">
        <f>IF('様式第６号(2)'!T621="","",'様式第６号(2)'!T621)</f>
        <v/>
      </c>
      <c r="E4588" s="361" t="str">
        <f>IF('様式第６号(3)'!W614="","",'様式第６号(3)'!W614)</f>
        <v/>
      </c>
      <c r="F4588" s="363" t="str">
        <f>IF(OR(D4588="",E4588=""),"",D4588+E4588)</f>
        <v/>
      </c>
      <c r="G4588" s="365" t="str">
        <f>IF(F4588&lt;=F4596,D4588,"")</f>
        <v/>
      </c>
      <c r="H4588" s="367" t="str">
        <f>IF(F4588&lt;=F4596,E4588,"")</f>
        <v/>
      </c>
      <c r="I4588" s="369" t="str">
        <f>IF('様式第６号(2)'!V621="","",'様式第６号(2)'!V621)</f>
        <v/>
      </c>
      <c r="J4588" s="371" t="str">
        <f>IF('様式第６号(3)'!P614="","",'様式第６号(3)'!P614)</f>
        <v/>
      </c>
      <c r="K4588" s="389"/>
      <c r="L4588" s="389"/>
      <c r="M4588" s="393"/>
      <c r="N4588" s="394"/>
      <c r="O4588" s="353"/>
      <c r="P4588" s="353"/>
      <c r="Q4588" s="357"/>
      <c r="R4588" s="358"/>
    </row>
    <row r="4589" spans="1:22" ht="19.5" customHeight="1" thickBot="1">
      <c r="A4589" s="313"/>
      <c r="B4589" s="398"/>
      <c r="C4589" s="340"/>
      <c r="D4589" s="362"/>
      <c r="E4589" s="362"/>
      <c r="F4589" s="364"/>
      <c r="G4589" s="366"/>
      <c r="H4589" s="368"/>
      <c r="I4589" s="370"/>
      <c r="J4589" s="372"/>
      <c r="K4589" s="390"/>
      <c r="L4589" s="390"/>
      <c r="M4589" s="395"/>
      <c r="N4589" s="396"/>
      <c r="O4589" s="354"/>
      <c r="P4589" s="354"/>
      <c r="Q4589" s="359"/>
      <c r="R4589" s="360"/>
    </row>
    <row r="4590" spans="1:22" ht="28.5" customHeight="1" thickBot="1">
      <c r="A4590" s="313"/>
      <c r="B4590" s="398"/>
      <c r="C4590" s="341"/>
      <c r="D4590" s="12" t="s">
        <v>11</v>
      </c>
      <c r="E4590" s="12" t="s">
        <v>12</v>
      </c>
      <c r="F4590" s="26" t="s">
        <v>13</v>
      </c>
      <c r="G4590" s="334" t="s">
        <v>67</v>
      </c>
      <c r="H4590" s="335"/>
      <c r="I4590" s="42" t="s">
        <v>68</v>
      </c>
      <c r="J4590" s="27" t="s">
        <v>69</v>
      </c>
      <c r="K4590" s="342" t="s">
        <v>70</v>
      </c>
      <c r="L4590" s="342"/>
      <c r="M4590" s="342"/>
      <c r="N4590" s="335"/>
    </row>
    <row r="4591" spans="1:22" ht="41.25" customHeight="1" thickBot="1">
      <c r="A4591" s="313"/>
      <c r="B4591" s="343" t="str">
        <f>IF('様式第６号(2)'!D621="","",'様式第６号(2)'!D621)</f>
        <v/>
      </c>
      <c r="C4591" s="341"/>
      <c r="D4591" s="313" t="s">
        <v>71</v>
      </c>
      <c r="E4591" s="313" t="s">
        <v>72</v>
      </c>
      <c r="F4591" s="315" t="s">
        <v>73</v>
      </c>
      <c r="G4591" s="42" t="s">
        <v>74</v>
      </c>
      <c r="H4591" s="27" t="s">
        <v>75</v>
      </c>
      <c r="I4591" s="42" t="s">
        <v>74</v>
      </c>
      <c r="J4591" s="27" t="s">
        <v>75</v>
      </c>
      <c r="K4591" s="345" t="s">
        <v>57</v>
      </c>
      <c r="L4591" s="346"/>
      <c r="M4591" s="347" t="s">
        <v>76</v>
      </c>
      <c r="N4591" s="346"/>
      <c r="O4591" s="28"/>
      <c r="P4591" s="4"/>
      <c r="Q4591" s="4"/>
    </row>
    <row r="4592" spans="1:22" ht="18.75" customHeight="1">
      <c r="A4592" s="313"/>
      <c r="B4592" s="343"/>
      <c r="C4592" s="29" t="s">
        <v>78</v>
      </c>
      <c r="D4592" s="313"/>
      <c r="E4592" s="313"/>
      <c r="F4592" s="315"/>
      <c r="G4592" s="348" t="s">
        <v>79</v>
      </c>
      <c r="H4592" s="384" t="s">
        <v>80</v>
      </c>
      <c r="I4592" s="387" t="str">
        <f>IF(E4596="","",MIN(G4588,G4596)+SUM(I4588))</f>
        <v/>
      </c>
      <c r="J4592" s="333" t="str">
        <f>IF(E4596="","",MIN(H4588,H4596)+SUM(J4588))</f>
        <v/>
      </c>
      <c r="K4592" s="373" t="str">
        <f>IF('様式第６号(2)'!AB621="","",'様式第６号(2)'!AB621)</f>
        <v/>
      </c>
      <c r="L4592" s="373"/>
      <c r="M4592" s="375" t="str">
        <f>IF('様式第６号(3)'!V614="","",'様式第６号(3)'!V614)</f>
        <v/>
      </c>
      <c r="N4592" s="376"/>
      <c r="P4592" s="4"/>
      <c r="Q4592" s="4"/>
    </row>
    <row r="4593" spans="1:22" ht="19.5" customHeight="1" thickBot="1">
      <c r="A4593" s="313"/>
      <c r="B4593" s="343"/>
      <c r="C4593" s="379" t="str">
        <f>IFERROR(C4589/C4585,"")</f>
        <v/>
      </c>
      <c r="D4593" s="313"/>
      <c r="E4593" s="313"/>
      <c r="F4593" s="315"/>
      <c r="G4593" s="349"/>
      <c r="H4593" s="385"/>
      <c r="I4593" s="328"/>
      <c r="J4593" s="330"/>
      <c r="K4593" s="373"/>
      <c r="L4593" s="373"/>
      <c r="M4593" s="375"/>
      <c r="N4593" s="376"/>
      <c r="P4593" s="4"/>
      <c r="Q4593" s="4"/>
    </row>
    <row r="4594" spans="1:22" ht="15.75" customHeight="1">
      <c r="A4594" s="313"/>
      <c r="B4594" s="343"/>
      <c r="C4594" s="380"/>
      <c r="D4594" s="313"/>
      <c r="E4594" s="313"/>
      <c r="F4594" s="315"/>
      <c r="G4594" s="349"/>
      <c r="H4594" s="385"/>
      <c r="I4594" s="30" t="s">
        <v>35</v>
      </c>
      <c r="J4594" s="31" t="s">
        <v>35</v>
      </c>
      <c r="K4594" s="373"/>
      <c r="L4594" s="373"/>
      <c r="M4594" s="375"/>
      <c r="N4594" s="376"/>
      <c r="P4594" s="4"/>
      <c r="Q4594" s="4"/>
    </row>
    <row r="4595" spans="1:22" ht="18.75" customHeight="1" thickBot="1">
      <c r="A4595" s="313"/>
      <c r="B4595" s="343"/>
      <c r="C4595" s="32" t="s">
        <v>82</v>
      </c>
      <c r="D4595" s="314"/>
      <c r="E4595" s="314"/>
      <c r="F4595" s="316"/>
      <c r="G4595" s="350"/>
      <c r="H4595" s="386"/>
      <c r="I4595" s="54">
        <f>'様式第６号(2)'!$I$18</f>
        <v>0</v>
      </c>
      <c r="J4595" s="55">
        <f>'様式第６号(3)'!$I$18</f>
        <v>0</v>
      </c>
      <c r="K4595" s="373"/>
      <c r="L4595" s="373"/>
      <c r="M4595" s="375"/>
      <c r="N4595" s="376"/>
      <c r="P4595" s="4"/>
      <c r="Q4595" s="4"/>
    </row>
    <row r="4596" spans="1:22" ht="45" customHeight="1">
      <c r="A4596" s="313"/>
      <c r="B4596" s="343"/>
      <c r="C4596" s="379" t="str">
        <f>IF(OR(C4585="",C4589=""),"",IF(AND(C4593&gt;=0.85,C4593&lt;=1.15),"○","×"))</f>
        <v/>
      </c>
      <c r="D4596" s="382" t="str">
        <f>IF(C4585="","",C4585)</f>
        <v/>
      </c>
      <c r="E4596" s="336"/>
      <c r="F4596" s="338" t="str">
        <f>IFERROR(D4596*E4596,"")</f>
        <v/>
      </c>
      <c r="G4596" s="327" t="str">
        <f>IF(F4596&lt;F4588,ROUNDUP(F4596*D4588/ F4588,0),"")</f>
        <v/>
      </c>
      <c r="H4596" s="329" t="str">
        <f>IF(F4596&lt;F4588,ROUNDUP(F4596*E4588/ F4588,0),"")</f>
        <v/>
      </c>
      <c r="I4596" s="331" t="str">
        <f>IFERROR(ROUNDUP(I4592*I4595,0),"")</f>
        <v/>
      </c>
      <c r="J4596" s="333" t="str">
        <f>IFERROR(ROUNDUP(J4592*J4595,0),"")</f>
        <v/>
      </c>
      <c r="K4596" s="373"/>
      <c r="L4596" s="373"/>
      <c r="M4596" s="375"/>
      <c r="N4596" s="376"/>
      <c r="P4596" s="4"/>
      <c r="Q4596" s="4"/>
    </row>
    <row r="4597" spans="1:22" ht="19.5" customHeight="1" thickBot="1">
      <c r="A4597" s="314"/>
      <c r="B4597" s="344"/>
      <c r="C4597" s="381"/>
      <c r="D4597" s="383"/>
      <c r="E4597" s="337"/>
      <c r="F4597" s="339"/>
      <c r="G4597" s="328"/>
      <c r="H4597" s="330"/>
      <c r="I4597" s="332"/>
      <c r="J4597" s="330"/>
      <c r="K4597" s="374"/>
      <c r="L4597" s="374"/>
      <c r="M4597" s="377"/>
      <c r="N4597" s="378"/>
      <c r="P4597" s="33"/>
      <c r="Q4597" s="34"/>
      <c r="R4597" s="34"/>
    </row>
    <row r="4598" spans="1:22" ht="24" customHeight="1" thickBot="1">
      <c r="A4598" s="10" t="s">
        <v>108</v>
      </c>
      <c r="B4598" s="11" t="s">
        <v>84</v>
      </c>
      <c r="C4598" s="12" t="s">
        <v>7</v>
      </c>
      <c r="D4598" s="12" t="s">
        <v>8</v>
      </c>
      <c r="E4598" s="12" t="s">
        <v>9</v>
      </c>
      <c r="F4598" s="13" t="s">
        <v>10</v>
      </c>
      <c r="G4598" s="334" t="s">
        <v>44</v>
      </c>
      <c r="H4598" s="335"/>
      <c r="I4598" s="334" t="s">
        <v>45</v>
      </c>
      <c r="J4598" s="335"/>
      <c r="K4598" s="318" t="s">
        <v>46</v>
      </c>
      <c r="L4598" s="403"/>
      <c r="M4598" s="403"/>
      <c r="N4598" s="319"/>
      <c r="O4598" s="404" t="s">
        <v>47</v>
      </c>
      <c r="P4598" s="404"/>
      <c r="Q4598" s="404"/>
      <c r="R4598" s="346"/>
      <c r="T4598" s="14"/>
      <c r="U4598" s="14"/>
      <c r="V4598" s="14"/>
    </row>
    <row r="4599" spans="1:22" ht="31.5" customHeight="1" thickBot="1">
      <c r="A4599" s="313">
        <v>286</v>
      </c>
      <c r="B4599" s="15" t="s">
        <v>48</v>
      </c>
      <c r="C4599" s="11" t="s">
        <v>49</v>
      </c>
      <c r="D4599" s="313" t="s">
        <v>50</v>
      </c>
      <c r="E4599" s="313" t="s">
        <v>51</v>
      </c>
      <c r="F4599" s="315" t="s">
        <v>52</v>
      </c>
      <c r="G4599" s="16" t="s">
        <v>53</v>
      </c>
      <c r="H4599" s="17" t="s">
        <v>54</v>
      </c>
      <c r="I4599" s="18" t="s">
        <v>53</v>
      </c>
      <c r="J4599" s="17" t="s">
        <v>54</v>
      </c>
      <c r="K4599" s="317" t="s">
        <v>55</v>
      </c>
      <c r="L4599" s="318"/>
      <c r="M4599" s="320" t="s">
        <v>56</v>
      </c>
      <c r="N4599" s="317"/>
      <c r="O4599" s="321" t="s">
        <v>57</v>
      </c>
      <c r="P4599" s="321"/>
      <c r="Q4599" s="323" t="s">
        <v>58</v>
      </c>
      <c r="R4599" s="324"/>
      <c r="T4599" s="19"/>
      <c r="U4599" s="43"/>
      <c r="V4599" s="20"/>
    </row>
    <row r="4600" spans="1:22" ht="24" customHeight="1" thickBot="1">
      <c r="A4600" s="313"/>
      <c r="B4600" s="397" t="str">
        <f>IF('様式第６号(2)'!B623="","",'様式第６号(2)'!B623)</f>
        <v/>
      </c>
      <c r="C4600" s="21" t="s">
        <v>59</v>
      </c>
      <c r="D4600" s="313"/>
      <c r="E4600" s="313"/>
      <c r="F4600" s="315"/>
      <c r="G4600" s="348" t="s">
        <v>60</v>
      </c>
      <c r="H4600" s="399" t="s">
        <v>61</v>
      </c>
      <c r="I4600" s="400" t="s">
        <v>62</v>
      </c>
      <c r="J4600" s="384" t="s">
        <v>63</v>
      </c>
      <c r="K4600" s="319"/>
      <c r="L4600" s="318"/>
      <c r="M4600" s="320"/>
      <c r="N4600" s="317"/>
      <c r="O4600" s="322"/>
      <c r="P4600" s="322"/>
      <c r="Q4600" s="325"/>
      <c r="R4600" s="326"/>
    </row>
    <row r="4601" spans="1:22" ht="17.25" customHeight="1">
      <c r="A4601" s="313"/>
      <c r="B4601" s="398"/>
      <c r="C4601" s="340"/>
      <c r="D4601" s="313"/>
      <c r="E4601" s="313"/>
      <c r="F4601" s="315"/>
      <c r="G4601" s="349"/>
      <c r="H4601" s="385"/>
      <c r="I4601" s="401"/>
      <c r="J4601" s="385"/>
      <c r="K4601" s="388" t="str">
        <f>IFERROR((IF((I4612+J4612)&gt;12000*E4612,ROUNDUP(12000*E4612*I4612/(I4612+J4612),0),"")),"")</f>
        <v/>
      </c>
      <c r="L4601" s="388"/>
      <c r="M4601" s="391" t="str">
        <f>IFERROR((IF((I4612+J4612)&gt;12000*E4612,ROUNDUP(12000*E4612*J4612/(I4612+J4612),0),"")),"")</f>
        <v/>
      </c>
      <c r="N4601" s="392"/>
      <c r="O4601" s="351" t="str">
        <f>IF(AND(I4612="",K4601=""),"",MIN(I4612,K4601)+K4608)</f>
        <v/>
      </c>
      <c r="P4601" s="352"/>
      <c r="Q4601" s="355" t="str">
        <f>IF(AND(J4612="",M4601=""),"",MIN(J4612,M4601)+M4608)</f>
        <v/>
      </c>
      <c r="R4601" s="356"/>
    </row>
    <row r="4602" spans="1:22" ht="15.75" customHeight="1">
      <c r="A4602" s="313"/>
      <c r="B4602" s="398"/>
      <c r="C4602" s="341"/>
      <c r="D4602" s="313"/>
      <c r="E4602" s="313"/>
      <c r="F4602" s="315"/>
      <c r="G4602" s="349"/>
      <c r="H4602" s="385"/>
      <c r="I4602" s="401"/>
      <c r="J4602" s="385"/>
      <c r="K4602" s="389"/>
      <c r="L4602" s="389"/>
      <c r="M4602" s="393"/>
      <c r="N4602" s="394"/>
      <c r="O4602" s="353"/>
      <c r="P4602" s="353"/>
      <c r="Q4602" s="357"/>
      <c r="R4602" s="358"/>
    </row>
    <row r="4603" spans="1:22" ht="19.5" customHeight="1" thickBot="1">
      <c r="A4603" s="313"/>
      <c r="B4603" s="398"/>
      <c r="C4603" s="341"/>
      <c r="D4603" s="314"/>
      <c r="E4603" s="314"/>
      <c r="F4603" s="316"/>
      <c r="G4603" s="350"/>
      <c r="H4603" s="386"/>
      <c r="I4603" s="402"/>
      <c r="J4603" s="386"/>
      <c r="K4603" s="389"/>
      <c r="L4603" s="389"/>
      <c r="M4603" s="393"/>
      <c r="N4603" s="394"/>
      <c r="O4603" s="353"/>
      <c r="P4603" s="353"/>
      <c r="Q4603" s="357"/>
      <c r="R4603" s="358"/>
    </row>
    <row r="4604" spans="1:22" ht="45" customHeight="1">
      <c r="A4604" s="313"/>
      <c r="B4604" s="398"/>
      <c r="C4604" s="25" t="s">
        <v>66</v>
      </c>
      <c r="D4604" s="361" t="str">
        <f>IF('様式第６号(2)'!T623="","",'様式第６号(2)'!T623)</f>
        <v/>
      </c>
      <c r="E4604" s="361" t="str">
        <f>IF('様式第６号(3)'!W616="","",'様式第６号(3)'!W616)</f>
        <v/>
      </c>
      <c r="F4604" s="363" t="str">
        <f>IF(OR(D4604="",E4604=""),"",D4604+E4604)</f>
        <v/>
      </c>
      <c r="G4604" s="365" t="str">
        <f>IF(F4604&lt;=F4612,D4604,"")</f>
        <v/>
      </c>
      <c r="H4604" s="367" t="str">
        <f>IF(F4604&lt;=F4612,E4604,"")</f>
        <v/>
      </c>
      <c r="I4604" s="369" t="str">
        <f>IF('様式第６号(2)'!V623="","",'様式第６号(2)'!V623)</f>
        <v/>
      </c>
      <c r="J4604" s="371" t="str">
        <f>IF('様式第６号(3)'!P616="","",'様式第６号(3)'!P616)</f>
        <v/>
      </c>
      <c r="K4604" s="389"/>
      <c r="L4604" s="389"/>
      <c r="M4604" s="393"/>
      <c r="N4604" s="394"/>
      <c r="O4604" s="353"/>
      <c r="P4604" s="353"/>
      <c r="Q4604" s="357"/>
      <c r="R4604" s="358"/>
    </row>
    <row r="4605" spans="1:22" ht="19.5" customHeight="1" thickBot="1">
      <c r="A4605" s="313"/>
      <c r="B4605" s="398"/>
      <c r="C4605" s="340"/>
      <c r="D4605" s="362"/>
      <c r="E4605" s="362"/>
      <c r="F4605" s="364"/>
      <c r="G4605" s="366"/>
      <c r="H4605" s="368"/>
      <c r="I4605" s="370"/>
      <c r="J4605" s="372"/>
      <c r="K4605" s="390"/>
      <c r="L4605" s="390"/>
      <c r="M4605" s="395"/>
      <c r="N4605" s="396"/>
      <c r="O4605" s="354"/>
      <c r="P4605" s="354"/>
      <c r="Q4605" s="359"/>
      <c r="R4605" s="360"/>
    </row>
    <row r="4606" spans="1:22" ht="28.5" customHeight="1" thickBot="1">
      <c r="A4606" s="313"/>
      <c r="B4606" s="398"/>
      <c r="C4606" s="341"/>
      <c r="D4606" s="12" t="s">
        <v>11</v>
      </c>
      <c r="E4606" s="12" t="s">
        <v>12</v>
      </c>
      <c r="F4606" s="26" t="s">
        <v>13</v>
      </c>
      <c r="G4606" s="334" t="s">
        <v>67</v>
      </c>
      <c r="H4606" s="335"/>
      <c r="I4606" s="42" t="s">
        <v>68</v>
      </c>
      <c r="J4606" s="27" t="s">
        <v>69</v>
      </c>
      <c r="K4606" s="342" t="s">
        <v>70</v>
      </c>
      <c r="L4606" s="342"/>
      <c r="M4606" s="342"/>
      <c r="N4606" s="335"/>
    </row>
    <row r="4607" spans="1:22" ht="41.25" customHeight="1" thickBot="1">
      <c r="A4607" s="313"/>
      <c r="B4607" s="343" t="str">
        <f>IF('様式第６号(2)'!D623="","",'様式第６号(2)'!D623)</f>
        <v/>
      </c>
      <c r="C4607" s="341"/>
      <c r="D4607" s="313" t="s">
        <v>71</v>
      </c>
      <c r="E4607" s="313" t="s">
        <v>72</v>
      </c>
      <c r="F4607" s="315" t="s">
        <v>73</v>
      </c>
      <c r="G4607" s="42" t="s">
        <v>74</v>
      </c>
      <c r="H4607" s="27" t="s">
        <v>75</v>
      </c>
      <c r="I4607" s="42" t="s">
        <v>74</v>
      </c>
      <c r="J4607" s="27" t="s">
        <v>75</v>
      </c>
      <c r="K4607" s="345" t="s">
        <v>57</v>
      </c>
      <c r="L4607" s="346"/>
      <c r="M4607" s="347" t="s">
        <v>76</v>
      </c>
      <c r="N4607" s="346"/>
      <c r="O4607" s="28"/>
      <c r="P4607" s="4"/>
      <c r="Q4607" s="4"/>
      <c r="T4607" s="3"/>
      <c r="U4607" s="3"/>
      <c r="V4607" s="3"/>
    </row>
    <row r="4608" spans="1:22" ht="18.75" customHeight="1">
      <c r="A4608" s="313"/>
      <c r="B4608" s="343"/>
      <c r="C4608" s="29" t="s">
        <v>78</v>
      </c>
      <c r="D4608" s="313"/>
      <c r="E4608" s="313"/>
      <c r="F4608" s="315"/>
      <c r="G4608" s="348" t="s">
        <v>79</v>
      </c>
      <c r="H4608" s="384" t="s">
        <v>80</v>
      </c>
      <c r="I4608" s="387" t="str">
        <f>IF(E4612="","",MIN(G4604,G4612)+SUM(I4604))</f>
        <v/>
      </c>
      <c r="J4608" s="333" t="str">
        <f>IF(E4612="","",MIN(H4604,H4612)+SUM(J4604))</f>
        <v/>
      </c>
      <c r="K4608" s="373" t="str">
        <f>IF('様式第６号(2)'!AB623="","",'様式第６号(2)'!AB623)</f>
        <v/>
      </c>
      <c r="L4608" s="373"/>
      <c r="M4608" s="375" t="str">
        <f>IF('様式第６号(3)'!V616="","",'様式第６号(3)'!V616)</f>
        <v/>
      </c>
      <c r="N4608" s="376"/>
      <c r="P4608" s="4"/>
      <c r="Q4608" s="4"/>
      <c r="T4608" s="3"/>
      <c r="U4608" s="3"/>
      <c r="V4608" s="3"/>
    </row>
    <row r="4609" spans="1:22" ht="19.5" customHeight="1" thickBot="1">
      <c r="A4609" s="313"/>
      <c r="B4609" s="343"/>
      <c r="C4609" s="379" t="str">
        <f>IFERROR(C4605/C4601,"")</f>
        <v/>
      </c>
      <c r="D4609" s="313"/>
      <c r="E4609" s="313"/>
      <c r="F4609" s="315"/>
      <c r="G4609" s="349"/>
      <c r="H4609" s="385"/>
      <c r="I4609" s="328"/>
      <c r="J4609" s="330"/>
      <c r="K4609" s="373"/>
      <c r="L4609" s="373"/>
      <c r="M4609" s="375"/>
      <c r="N4609" s="376"/>
      <c r="P4609" s="4"/>
      <c r="Q4609" s="4"/>
      <c r="T4609" s="3"/>
      <c r="U4609" s="3"/>
      <c r="V4609" s="3"/>
    </row>
    <row r="4610" spans="1:22" ht="15.75" customHeight="1">
      <c r="A4610" s="313"/>
      <c r="B4610" s="343"/>
      <c r="C4610" s="380"/>
      <c r="D4610" s="313"/>
      <c r="E4610" s="313"/>
      <c r="F4610" s="315"/>
      <c r="G4610" s="349"/>
      <c r="H4610" s="385"/>
      <c r="I4610" s="30" t="s">
        <v>35</v>
      </c>
      <c r="J4610" s="31" t="s">
        <v>35</v>
      </c>
      <c r="K4610" s="373"/>
      <c r="L4610" s="373"/>
      <c r="M4610" s="375"/>
      <c r="N4610" s="376"/>
      <c r="P4610" s="4"/>
      <c r="Q4610" s="4"/>
      <c r="T4610" s="3"/>
      <c r="U4610" s="3"/>
      <c r="V4610" s="3"/>
    </row>
    <row r="4611" spans="1:22" ht="18.75" customHeight="1" thickBot="1">
      <c r="A4611" s="313"/>
      <c r="B4611" s="343"/>
      <c r="C4611" s="32" t="s">
        <v>82</v>
      </c>
      <c r="D4611" s="314"/>
      <c r="E4611" s="314"/>
      <c r="F4611" s="316"/>
      <c r="G4611" s="350"/>
      <c r="H4611" s="386"/>
      <c r="I4611" s="54">
        <f>'様式第６号(2)'!$I$18</f>
        <v>0</v>
      </c>
      <c r="J4611" s="55">
        <f>'様式第６号(3)'!$I$18</f>
        <v>0</v>
      </c>
      <c r="K4611" s="373"/>
      <c r="L4611" s="373"/>
      <c r="M4611" s="375"/>
      <c r="N4611" s="376"/>
      <c r="P4611" s="4"/>
      <c r="Q4611" s="4"/>
      <c r="T4611" s="3"/>
      <c r="U4611" s="3"/>
      <c r="V4611" s="3"/>
    </row>
    <row r="4612" spans="1:22" ht="45" customHeight="1">
      <c r="A4612" s="313"/>
      <c r="B4612" s="343"/>
      <c r="C4612" s="379" t="str">
        <f>IF(OR(C4601="",C4605=""),"",IF(AND(C4609&gt;=0.85,C4609&lt;=1.15),"○","×"))</f>
        <v/>
      </c>
      <c r="D4612" s="382" t="str">
        <f>IF(C4601="","",C4601)</f>
        <v/>
      </c>
      <c r="E4612" s="336"/>
      <c r="F4612" s="338" t="str">
        <f>IFERROR(D4612*E4612,"")</f>
        <v/>
      </c>
      <c r="G4612" s="327" t="str">
        <f>IF(F4612&lt;F4604,ROUNDUP(F4612*D4604/ F4604,0),"")</f>
        <v/>
      </c>
      <c r="H4612" s="329" t="str">
        <f>IF(F4612&lt;F4604,ROUNDUP(F4612*E4604/ F4604,0),"")</f>
        <v/>
      </c>
      <c r="I4612" s="331" t="str">
        <f>IFERROR(ROUNDUP(I4608*I4611,0),"")</f>
        <v/>
      </c>
      <c r="J4612" s="333" t="str">
        <f>IFERROR(ROUNDUP(J4608*J4611,0),"")</f>
        <v/>
      </c>
      <c r="K4612" s="373"/>
      <c r="L4612" s="373"/>
      <c r="M4612" s="375"/>
      <c r="N4612" s="376"/>
      <c r="P4612" s="4"/>
      <c r="Q4612" s="4"/>
      <c r="T4612" s="3"/>
      <c r="U4612" s="3"/>
      <c r="V4612" s="3"/>
    </row>
    <row r="4613" spans="1:22" ht="19.5" customHeight="1" thickBot="1">
      <c r="A4613" s="314"/>
      <c r="B4613" s="344"/>
      <c r="C4613" s="381"/>
      <c r="D4613" s="383"/>
      <c r="E4613" s="337"/>
      <c r="F4613" s="339"/>
      <c r="G4613" s="328"/>
      <c r="H4613" s="330"/>
      <c r="I4613" s="332"/>
      <c r="J4613" s="330"/>
      <c r="K4613" s="374"/>
      <c r="L4613" s="374"/>
      <c r="M4613" s="377"/>
      <c r="N4613" s="378"/>
      <c r="P4613" s="33"/>
      <c r="Q4613" s="34"/>
      <c r="R4613" s="34"/>
    </row>
    <row r="4614" spans="1:22" ht="24" customHeight="1" thickBot="1">
      <c r="A4614" s="10" t="s">
        <v>108</v>
      </c>
      <c r="B4614" s="11" t="s">
        <v>84</v>
      </c>
      <c r="C4614" s="12" t="s">
        <v>7</v>
      </c>
      <c r="D4614" s="12" t="s">
        <v>8</v>
      </c>
      <c r="E4614" s="12" t="s">
        <v>9</v>
      </c>
      <c r="F4614" s="13" t="s">
        <v>10</v>
      </c>
      <c r="G4614" s="334" t="s">
        <v>44</v>
      </c>
      <c r="H4614" s="335"/>
      <c r="I4614" s="334" t="s">
        <v>45</v>
      </c>
      <c r="J4614" s="335"/>
      <c r="K4614" s="318" t="s">
        <v>46</v>
      </c>
      <c r="L4614" s="403"/>
      <c r="M4614" s="403"/>
      <c r="N4614" s="319"/>
      <c r="O4614" s="404" t="s">
        <v>47</v>
      </c>
      <c r="P4614" s="404"/>
      <c r="Q4614" s="404"/>
      <c r="R4614" s="346"/>
      <c r="T4614" s="14"/>
      <c r="U4614" s="14"/>
      <c r="V4614" s="14"/>
    </row>
    <row r="4615" spans="1:22" ht="31.5" customHeight="1" thickBot="1">
      <c r="A4615" s="313">
        <v>287</v>
      </c>
      <c r="B4615" s="15" t="s">
        <v>48</v>
      </c>
      <c r="C4615" s="11" t="s">
        <v>49</v>
      </c>
      <c r="D4615" s="313" t="s">
        <v>50</v>
      </c>
      <c r="E4615" s="313" t="s">
        <v>51</v>
      </c>
      <c r="F4615" s="315" t="s">
        <v>52</v>
      </c>
      <c r="G4615" s="16" t="s">
        <v>53</v>
      </c>
      <c r="H4615" s="17" t="s">
        <v>54</v>
      </c>
      <c r="I4615" s="18" t="s">
        <v>53</v>
      </c>
      <c r="J4615" s="17" t="s">
        <v>54</v>
      </c>
      <c r="K4615" s="317" t="s">
        <v>55</v>
      </c>
      <c r="L4615" s="318"/>
      <c r="M4615" s="320" t="s">
        <v>56</v>
      </c>
      <c r="N4615" s="317"/>
      <c r="O4615" s="321" t="s">
        <v>57</v>
      </c>
      <c r="P4615" s="321"/>
      <c r="Q4615" s="323" t="s">
        <v>58</v>
      </c>
      <c r="R4615" s="324"/>
      <c r="T4615" s="19"/>
      <c r="U4615" s="43"/>
      <c r="V4615" s="20"/>
    </row>
    <row r="4616" spans="1:22" ht="24" customHeight="1" thickBot="1">
      <c r="A4616" s="313"/>
      <c r="B4616" s="397" t="str">
        <f>IF('様式第６号(2)'!B625="","",'様式第６号(2)'!B625)</f>
        <v/>
      </c>
      <c r="C4616" s="21" t="s">
        <v>59</v>
      </c>
      <c r="D4616" s="313"/>
      <c r="E4616" s="313"/>
      <c r="F4616" s="315"/>
      <c r="G4616" s="348" t="s">
        <v>60</v>
      </c>
      <c r="H4616" s="399" t="s">
        <v>61</v>
      </c>
      <c r="I4616" s="400" t="s">
        <v>62</v>
      </c>
      <c r="J4616" s="384" t="s">
        <v>63</v>
      </c>
      <c r="K4616" s="319"/>
      <c r="L4616" s="318"/>
      <c r="M4616" s="320"/>
      <c r="N4616" s="317"/>
      <c r="O4616" s="322"/>
      <c r="P4616" s="322"/>
      <c r="Q4616" s="325"/>
      <c r="R4616" s="326"/>
    </row>
    <row r="4617" spans="1:22" ht="17.25" customHeight="1">
      <c r="A4617" s="313"/>
      <c r="B4617" s="398"/>
      <c r="C4617" s="340"/>
      <c r="D4617" s="313"/>
      <c r="E4617" s="313"/>
      <c r="F4617" s="315"/>
      <c r="G4617" s="349"/>
      <c r="H4617" s="385"/>
      <c r="I4617" s="401"/>
      <c r="J4617" s="385"/>
      <c r="K4617" s="388" t="str">
        <f>IFERROR((IF((I4628+J4628)&gt;12000*E4628,ROUNDUP(12000*E4628*I4628/(I4628+J4628),0),"")),"")</f>
        <v/>
      </c>
      <c r="L4617" s="388"/>
      <c r="M4617" s="391" t="str">
        <f>IFERROR((IF((I4628+J4628)&gt;12000*E4628,ROUNDUP(12000*E4628*J4628/(I4628+J4628),0),"")),"")</f>
        <v/>
      </c>
      <c r="N4617" s="392"/>
      <c r="O4617" s="351" t="str">
        <f>IF(AND(I4628="",K4617=""),"",MIN(I4628,K4617)+K4624)</f>
        <v/>
      </c>
      <c r="P4617" s="352"/>
      <c r="Q4617" s="355" t="str">
        <f>IF(AND(J4628="",M4617=""),"",MIN(J4628,M4617)+M4624)</f>
        <v/>
      </c>
      <c r="R4617" s="356"/>
    </row>
    <row r="4618" spans="1:22" ht="15.75" customHeight="1">
      <c r="A4618" s="313"/>
      <c r="B4618" s="398"/>
      <c r="C4618" s="341"/>
      <c r="D4618" s="313"/>
      <c r="E4618" s="313"/>
      <c r="F4618" s="315"/>
      <c r="G4618" s="349"/>
      <c r="H4618" s="385"/>
      <c r="I4618" s="401"/>
      <c r="J4618" s="385"/>
      <c r="K4618" s="389"/>
      <c r="L4618" s="389"/>
      <c r="M4618" s="393"/>
      <c r="N4618" s="394"/>
      <c r="O4618" s="353"/>
      <c r="P4618" s="353"/>
      <c r="Q4618" s="357"/>
      <c r="R4618" s="358"/>
    </row>
    <row r="4619" spans="1:22" ht="19.5" customHeight="1" thickBot="1">
      <c r="A4619" s="313"/>
      <c r="B4619" s="398"/>
      <c r="C4619" s="341"/>
      <c r="D4619" s="314"/>
      <c r="E4619" s="314"/>
      <c r="F4619" s="316"/>
      <c r="G4619" s="350"/>
      <c r="H4619" s="386"/>
      <c r="I4619" s="402"/>
      <c r="J4619" s="386"/>
      <c r="K4619" s="389"/>
      <c r="L4619" s="389"/>
      <c r="M4619" s="393"/>
      <c r="N4619" s="394"/>
      <c r="O4619" s="353"/>
      <c r="P4619" s="353"/>
      <c r="Q4619" s="357"/>
      <c r="R4619" s="358"/>
    </row>
    <row r="4620" spans="1:22" ht="45" customHeight="1">
      <c r="A4620" s="313"/>
      <c r="B4620" s="398"/>
      <c r="C4620" s="25" t="s">
        <v>66</v>
      </c>
      <c r="D4620" s="361" t="str">
        <f>IF('様式第６号(2)'!T625="","",'様式第６号(2)'!T625)</f>
        <v/>
      </c>
      <c r="E4620" s="361" t="str">
        <f>IF('様式第６号(3)'!W618="","",'様式第６号(3)'!W618)</f>
        <v/>
      </c>
      <c r="F4620" s="363" t="str">
        <f>IF(OR(D4620="",E4620=""),"",D4620+E4620)</f>
        <v/>
      </c>
      <c r="G4620" s="365" t="str">
        <f>IF(F4620&lt;=F4628,D4620,"")</f>
        <v/>
      </c>
      <c r="H4620" s="367" t="str">
        <f>IF(F4620&lt;=F4628,E4620,"")</f>
        <v/>
      </c>
      <c r="I4620" s="369" t="str">
        <f>IF('様式第６号(2)'!V625="","",'様式第６号(2)'!V625)</f>
        <v/>
      </c>
      <c r="J4620" s="371" t="str">
        <f>IF('様式第６号(3)'!P618="","",'様式第６号(3)'!P618)</f>
        <v/>
      </c>
      <c r="K4620" s="389"/>
      <c r="L4620" s="389"/>
      <c r="M4620" s="393"/>
      <c r="N4620" s="394"/>
      <c r="O4620" s="353"/>
      <c r="P4620" s="353"/>
      <c r="Q4620" s="357"/>
      <c r="R4620" s="358"/>
    </row>
    <row r="4621" spans="1:22" ht="19.5" customHeight="1" thickBot="1">
      <c r="A4621" s="313"/>
      <c r="B4621" s="398"/>
      <c r="C4621" s="340"/>
      <c r="D4621" s="362"/>
      <c r="E4621" s="362"/>
      <c r="F4621" s="364"/>
      <c r="G4621" s="366"/>
      <c r="H4621" s="368"/>
      <c r="I4621" s="370"/>
      <c r="J4621" s="372"/>
      <c r="K4621" s="390"/>
      <c r="L4621" s="390"/>
      <c r="M4621" s="395"/>
      <c r="N4621" s="396"/>
      <c r="O4621" s="354"/>
      <c r="P4621" s="354"/>
      <c r="Q4621" s="359"/>
      <c r="R4621" s="360"/>
    </row>
    <row r="4622" spans="1:22" ht="28.5" customHeight="1" thickBot="1">
      <c r="A4622" s="313"/>
      <c r="B4622" s="398"/>
      <c r="C4622" s="341"/>
      <c r="D4622" s="12" t="s">
        <v>11</v>
      </c>
      <c r="E4622" s="12" t="s">
        <v>12</v>
      </c>
      <c r="F4622" s="26" t="s">
        <v>13</v>
      </c>
      <c r="G4622" s="334" t="s">
        <v>67</v>
      </c>
      <c r="H4622" s="335"/>
      <c r="I4622" s="42" t="s">
        <v>68</v>
      </c>
      <c r="J4622" s="27" t="s">
        <v>69</v>
      </c>
      <c r="K4622" s="342" t="s">
        <v>70</v>
      </c>
      <c r="L4622" s="342"/>
      <c r="M4622" s="342"/>
      <c r="N4622" s="335"/>
    </row>
    <row r="4623" spans="1:22" ht="41.25" customHeight="1" thickBot="1">
      <c r="A4623" s="313"/>
      <c r="B4623" s="343" t="str">
        <f>IF('様式第６号(2)'!D625="","",'様式第６号(2)'!D625)</f>
        <v/>
      </c>
      <c r="C4623" s="341"/>
      <c r="D4623" s="313" t="s">
        <v>71</v>
      </c>
      <c r="E4623" s="313" t="s">
        <v>72</v>
      </c>
      <c r="F4623" s="315" t="s">
        <v>73</v>
      </c>
      <c r="G4623" s="42" t="s">
        <v>74</v>
      </c>
      <c r="H4623" s="27" t="s">
        <v>75</v>
      </c>
      <c r="I4623" s="42" t="s">
        <v>74</v>
      </c>
      <c r="J4623" s="27" t="s">
        <v>75</v>
      </c>
      <c r="K4623" s="345" t="s">
        <v>57</v>
      </c>
      <c r="L4623" s="346"/>
      <c r="M4623" s="347" t="s">
        <v>76</v>
      </c>
      <c r="N4623" s="346"/>
      <c r="O4623" s="28"/>
      <c r="P4623" s="4"/>
      <c r="Q4623" s="4"/>
    </row>
    <row r="4624" spans="1:22" ht="18.75" customHeight="1">
      <c r="A4624" s="313"/>
      <c r="B4624" s="343"/>
      <c r="C4624" s="29" t="s">
        <v>78</v>
      </c>
      <c r="D4624" s="313"/>
      <c r="E4624" s="313"/>
      <c r="F4624" s="315"/>
      <c r="G4624" s="348" t="s">
        <v>79</v>
      </c>
      <c r="H4624" s="384" t="s">
        <v>80</v>
      </c>
      <c r="I4624" s="387" t="str">
        <f>IF(E4628="","",MIN(G4620,G4628)+SUM(I4620))</f>
        <v/>
      </c>
      <c r="J4624" s="333" t="str">
        <f>IF(E4628="","",MIN(H4620,H4628)+SUM(J4620))</f>
        <v/>
      </c>
      <c r="K4624" s="373" t="str">
        <f>IF('様式第６号(2)'!AB625="","",'様式第６号(2)'!AB625)</f>
        <v/>
      </c>
      <c r="L4624" s="373"/>
      <c r="M4624" s="375" t="str">
        <f>IF('様式第６号(3)'!V618="","",'様式第６号(3)'!V618)</f>
        <v/>
      </c>
      <c r="N4624" s="376"/>
      <c r="P4624" s="4"/>
      <c r="Q4624" s="4"/>
    </row>
    <row r="4625" spans="1:22" ht="19.5" customHeight="1" thickBot="1">
      <c r="A4625" s="313"/>
      <c r="B4625" s="343"/>
      <c r="C4625" s="379" t="str">
        <f>IFERROR(C4621/C4617,"")</f>
        <v/>
      </c>
      <c r="D4625" s="313"/>
      <c r="E4625" s="313"/>
      <c r="F4625" s="315"/>
      <c r="G4625" s="349"/>
      <c r="H4625" s="385"/>
      <c r="I4625" s="328"/>
      <c r="J4625" s="330"/>
      <c r="K4625" s="373"/>
      <c r="L4625" s="373"/>
      <c r="M4625" s="375"/>
      <c r="N4625" s="376"/>
      <c r="P4625" s="4"/>
      <c r="Q4625" s="4"/>
    </row>
    <row r="4626" spans="1:22" ht="15.75" customHeight="1">
      <c r="A4626" s="313"/>
      <c r="B4626" s="343"/>
      <c r="C4626" s="380"/>
      <c r="D4626" s="313"/>
      <c r="E4626" s="313"/>
      <c r="F4626" s="315"/>
      <c r="G4626" s="349"/>
      <c r="H4626" s="385"/>
      <c r="I4626" s="30" t="s">
        <v>35</v>
      </c>
      <c r="J4626" s="31" t="s">
        <v>35</v>
      </c>
      <c r="K4626" s="373"/>
      <c r="L4626" s="373"/>
      <c r="M4626" s="375"/>
      <c r="N4626" s="376"/>
      <c r="P4626" s="4"/>
      <c r="Q4626" s="4"/>
    </row>
    <row r="4627" spans="1:22" ht="18.75" customHeight="1" thickBot="1">
      <c r="A4627" s="313"/>
      <c r="B4627" s="343"/>
      <c r="C4627" s="32" t="s">
        <v>82</v>
      </c>
      <c r="D4627" s="314"/>
      <c r="E4627" s="314"/>
      <c r="F4627" s="316"/>
      <c r="G4627" s="350"/>
      <c r="H4627" s="386"/>
      <c r="I4627" s="54">
        <f>'様式第６号(2)'!$I$18</f>
        <v>0</v>
      </c>
      <c r="J4627" s="55">
        <f>'様式第６号(3)'!$I$18</f>
        <v>0</v>
      </c>
      <c r="K4627" s="373"/>
      <c r="L4627" s="373"/>
      <c r="M4627" s="375"/>
      <c r="N4627" s="376"/>
      <c r="P4627" s="4"/>
      <c r="Q4627" s="4"/>
    </row>
    <row r="4628" spans="1:22" ht="45" customHeight="1">
      <c r="A4628" s="313"/>
      <c r="B4628" s="343"/>
      <c r="C4628" s="379" t="str">
        <f>IF(OR(C4617="",C4621=""),"",IF(AND(C4625&gt;=0.85,C4625&lt;=1.15),"○","×"))</f>
        <v/>
      </c>
      <c r="D4628" s="382" t="str">
        <f>IF(C4617="","",C4617)</f>
        <v/>
      </c>
      <c r="E4628" s="336"/>
      <c r="F4628" s="338" t="str">
        <f>IFERROR(D4628*E4628,"")</f>
        <v/>
      </c>
      <c r="G4628" s="327" t="str">
        <f>IF(F4628&lt;F4620,ROUNDUP(F4628*D4620/ F4620,0),"")</f>
        <v/>
      </c>
      <c r="H4628" s="329" t="str">
        <f>IF(F4628&lt;F4620,ROUNDUP(F4628*E4620/ F4620,0),"")</f>
        <v/>
      </c>
      <c r="I4628" s="331" t="str">
        <f>IFERROR(ROUNDUP(I4624*I4627,0),"")</f>
        <v/>
      </c>
      <c r="J4628" s="333" t="str">
        <f>IFERROR(ROUNDUP(J4624*J4627,0),"")</f>
        <v/>
      </c>
      <c r="K4628" s="373"/>
      <c r="L4628" s="373"/>
      <c r="M4628" s="375"/>
      <c r="N4628" s="376"/>
      <c r="P4628" s="4"/>
      <c r="Q4628" s="4"/>
    </row>
    <row r="4629" spans="1:22" ht="19.5" customHeight="1" thickBot="1">
      <c r="A4629" s="314"/>
      <c r="B4629" s="344"/>
      <c r="C4629" s="381"/>
      <c r="D4629" s="383"/>
      <c r="E4629" s="337"/>
      <c r="F4629" s="339"/>
      <c r="G4629" s="328"/>
      <c r="H4629" s="330"/>
      <c r="I4629" s="332"/>
      <c r="J4629" s="330"/>
      <c r="K4629" s="374"/>
      <c r="L4629" s="374"/>
      <c r="M4629" s="377"/>
      <c r="N4629" s="378"/>
      <c r="P4629" s="33"/>
      <c r="Q4629" s="34"/>
      <c r="R4629" s="34"/>
    </row>
    <row r="4630" spans="1:22" ht="24" customHeight="1" thickBot="1">
      <c r="A4630" s="10" t="s">
        <v>108</v>
      </c>
      <c r="B4630" s="11" t="s">
        <v>84</v>
      </c>
      <c r="C4630" s="12" t="s">
        <v>7</v>
      </c>
      <c r="D4630" s="12" t="s">
        <v>8</v>
      </c>
      <c r="E4630" s="12" t="s">
        <v>9</v>
      </c>
      <c r="F4630" s="13" t="s">
        <v>10</v>
      </c>
      <c r="G4630" s="334" t="s">
        <v>44</v>
      </c>
      <c r="H4630" s="335"/>
      <c r="I4630" s="334" t="s">
        <v>45</v>
      </c>
      <c r="J4630" s="335"/>
      <c r="K4630" s="318" t="s">
        <v>46</v>
      </c>
      <c r="L4630" s="403"/>
      <c r="M4630" s="403"/>
      <c r="N4630" s="319"/>
      <c r="O4630" s="404" t="s">
        <v>47</v>
      </c>
      <c r="P4630" s="404"/>
      <c r="Q4630" s="404"/>
      <c r="R4630" s="346"/>
      <c r="T4630" s="14"/>
      <c r="U4630" s="14"/>
      <c r="V4630" s="14"/>
    </row>
    <row r="4631" spans="1:22" ht="31.5" customHeight="1" thickBot="1">
      <c r="A4631" s="313">
        <v>288</v>
      </c>
      <c r="B4631" s="15" t="s">
        <v>48</v>
      </c>
      <c r="C4631" s="11" t="s">
        <v>49</v>
      </c>
      <c r="D4631" s="313" t="s">
        <v>50</v>
      </c>
      <c r="E4631" s="313" t="s">
        <v>51</v>
      </c>
      <c r="F4631" s="315" t="s">
        <v>52</v>
      </c>
      <c r="G4631" s="16" t="s">
        <v>53</v>
      </c>
      <c r="H4631" s="17" t="s">
        <v>54</v>
      </c>
      <c r="I4631" s="18" t="s">
        <v>53</v>
      </c>
      <c r="J4631" s="17" t="s">
        <v>54</v>
      </c>
      <c r="K4631" s="317" t="s">
        <v>55</v>
      </c>
      <c r="L4631" s="318"/>
      <c r="M4631" s="320" t="s">
        <v>56</v>
      </c>
      <c r="N4631" s="317"/>
      <c r="O4631" s="321" t="s">
        <v>57</v>
      </c>
      <c r="P4631" s="321"/>
      <c r="Q4631" s="323" t="s">
        <v>58</v>
      </c>
      <c r="R4631" s="324"/>
      <c r="T4631" s="19"/>
      <c r="U4631" s="43"/>
      <c r="V4631" s="20"/>
    </row>
    <row r="4632" spans="1:22" ht="24" customHeight="1" thickBot="1">
      <c r="A4632" s="313"/>
      <c r="B4632" s="397" t="str">
        <f>IF('様式第６号(2)'!B627="","",'様式第６号(2)'!B627)</f>
        <v/>
      </c>
      <c r="C4632" s="21" t="s">
        <v>59</v>
      </c>
      <c r="D4632" s="313"/>
      <c r="E4632" s="313"/>
      <c r="F4632" s="315"/>
      <c r="G4632" s="348" t="s">
        <v>60</v>
      </c>
      <c r="H4632" s="399" t="s">
        <v>61</v>
      </c>
      <c r="I4632" s="400" t="s">
        <v>62</v>
      </c>
      <c r="J4632" s="384" t="s">
        <v>63</v>
      </c>
      <c r="K4632" s="319"/>
      <c r="L4632" s="318"/>
      <c r="M4632" s="320"/>
      <c r="N4632" s="317"/>
      <c r="O4632" s="322"/>
      <c r="P4632" s="322"/>
      <c r="Q4632" s="325"/>
      <c r="R4632" s="326"/>
    </row>
    <row r="4633" spans="1:22" ht="17.25" customHeight="1">
      <c r="A4633" s="313"/>
      <c r="B4633" s="398"/>
      <c r="C4633" s="340"/>
      <c r="D4633" s="313"/>
      <c r="E4633" s="313"/>
      <c r="F4633" s="315"/>
      <c r="G4633" s="349"/>
      <c r="H4633" s="385"/>
      <c r="I4633" s="401"/>
      <c r="J4633" s="385"/>
      <c r="K4633" s="388" t="str">
        <f>IFERROR((IF((I4644+J4644)&gt;12000*E4644,ROUNDUP(12000*E4644*I4644/(I4644+J4644),0),"")),"")</f>
        <v/>
      </c>
      <c r="L4633" s="388"/>
      <c r="M4633" s="391" t="str">
        <f>IFERROR((IF((I4644+J4644)&gt;12000*E4644,ROUNDUP(12000*E4644*J4644/(I4644+J4644),0),"")),"")</f>
        <v/>
      </c>
      <c r="N4633" s="392"/>
      <c r="O4633" s="351" t="str">
        <f>IF(AND(I4644="",K4633=""),"",MIN(I4644,K4633)+K4640)</f>
        <v/>
      </c>
      <c r="P4633" s="352"/>
      <c r="Q4633" s="355" t="str">
        <f>IF(AND(J4644="",M4633=""),"",MIN(J4644,M4633)+M4640)</f>
        <v/>
      </c>
      <c r="R4633" s="356"/>
    </row>
    <row r="4634" spans="1:22" ht="15.75" customHeight="1">
      <c r="A4634" s="313"/>
      <c r="B4634" s="398"/>
      <c r="C4634" s="341"/>
      <c r="D4634" s="313"/>
      <c r="E4634" s="313"/>
      <c r="F4634" s="315"/>
      <c r="G4634" s="349"/>
      <c r="H4634" s="385"/>
      <c r="I4634" s="401"/>
      <c r="J4634" s="385"/>
      <c r="K4634" s="389"/>
      <c r="L4634" s="389"/>
      <c r="M4634" s="393"/>
      <c r="N4634" s="394"/>
      <c r="O4634" s="353"/>
      <c r="P4634" s="353"/>
      <c r="Q4634" s="357"/>
      <c r="R4634" s="358"/>
    </row>
    <row r="4635" spans="1:22" ht="19.5" customHeight="1" thickBot="1">
      <c r="A4635" s="313"/>
      <c r="B4635" s="398"/>
      <c r="C4635" s="341"/>
      <c r="D4635" s="314"/>
      <c r="E4635" s="314"/>
      <c r="F4635" s="316"/>
      <c r="G4635" s="350"/>
      <c r="H4635" s="386"/>
      <c r="I4635" s="402"/>
      <c r="J4635" s="386"/>
      <c r="K4635" s="389"/>
      <c r="L4635" s="389"/>
      <c r="M4635" s="393"/>
      <c r="N4635" s="394"/>
      <c r="O4635" s="353"/>
      <c r="P4635" s="353"/>
      <c r="Q4635" s="357"/>
      <c r="R4635" s="358"/>
    </row>
    <row r="4636" spans="1:22" ht="45" customHeight="1">
      <c r="A4636" s="313"/>
      <c r="B4636" s="398"/>
      <c r="C4636" s="25" t="s">
        <v>66</v>
      </c>
      <c r="D4636" s="361" t="str">
        <f>IF('様式第６号(2)'!T627="","",'様式第６号(2)'!T627)</f>
        <v/>
      </c>
      <c r="E4636" s="361" t="str">
        <f>IF('様式第６号(3)'!W620="","",'様式第６号(3)'!W620)</f>
        <v/>
      </c>
      <c r="F4636" s="363" t="str">
        <f>IF(OR(D4636="",E4636=""),"",D4636+E4636)</f>
        <v/>
      </c>
      <c r="G4636" s="365" t="str">
        <f>IF(F4636&lt;=F4644,D4636,"")</f>
        <v/>
      </c>
      <c r="H4636" s="367" t="str">
        <f>IF(F4636&lt;=F4644,E4636,"")</f>
        <v/>
      </c>
      <c r="I4636" s="369" t="str">
        <f>IF('様式第６号(2)'!V627="","",'様式第６号(2)'!V627)</f>
        <v/>
      </c>
      <c r="J4636" s="371" t="str">
        <f>IF('様式第６号(3)'!P620="","",'様式第６号(3)'!P620)</f>
        <v/>
      </c>
      <c r="K4636" s="389"/>
      <c r="L4636" s="389"/>
      <c r="M4636" s="393"/>
      <c r="N4636" s="394"/>
      <c r="O4636" s="353"/>
      <c r="P4636" s="353"/>
      <c r="Q4636" s="357"/>
      <c r="R4636" s="358"/>
    </row>
    <row r="4637" spans="1:22" ht="19.5" customHeight="1" thickBot="1">
      <c r="A4637" s="313"/>
      <c r="B4637" s="398"/>
      <c r="C4637" s="340"/>
      <c r="D4637" s="362"/>
      <c r="E4637" s="362"/>
      <c r="F4637" s="364"/>
      <c r="G4637" s="366"/>
      <c r="H4637" s="368"/>
      <c r="I4637" s="370"/>
      <c r="J4637" s="372"/>
      <c r="K4637" s="390"/>
      <c r="L4637" s="390"/>
      <c r="M4637" s="395"/>
      <c r="N4637" s="396"/>
      <c r="O4637" s="354"/>
      <c r="P4637" s="354"/>
      <c r="Q4637" s="359"/>
      <c r="R4637" s="360"/>
    </row>
    <row r="4638" spans="1:22" ht="28.5" customHeight="1" thickBot="1">
      <c r="A4638" s="313"/>
      <c r="B4638" s="398"/>
      <c r="C4638" s="341"/>
      <c r="D4638" s="12" t="s">
        <v>11</v>
      </c>
      <c r="E4638" s="12" t="s">
        <v>12</v>
      </c>
      <c r="F4638" s="26" t="s">
        <v>13</v>
      </c>
      <c r="G4638" s="334" t="s">
        <v>67</v>
      </c>
      <c r="H4638" s="335"/>
      <c r="I4638" s="42" t="s">
        <v>68</v>
      </c>
      <c r="J4638" s="27" t="s">
        <v>69</v>
      </c>
      <c r="K4638" s="342" t="s">
        <v>70</v>
      </c>
      <c r="L4638" s="342"/>
      <c r="M4638" s="342"/>
      <c r="N4638" s="335"/>
    </row>
    <row r="4639" spans="1:22" ht="41.25" customHeight="1" thickBot="1">
      <c r="A4639" s="313"/>
      <c r="B4639" s="343" t="str">
        <f>IF('様式第６号(2)'!D627="","",'様式第６号(2)'!D627)</f>
        <v/>
      </c>
      <c r="C4639" s="341"/>
      <c r="D4639" s="313" t="s">
        <v>71</v>
      </c>
      <c r="E4639" s="313" t="s">
        <v>72</v>
      </c>
      <c r="F4639" s="315" t="s">
        <v>73</v>
      </c>
      <c r="G4639" s="42" t="s">
        <v>74</v>
      </c>
      <c r="H4639" s="27" t="s">
        <v>75</v>
      </c>
      <c r="I4639" s="42" t="s">
        <v>74</v>
      </c>
      <c r="J4639" s="27" t="s">
        <v>75</v>
      </c>
      <c r="K4639" s="345" t="s">
        <v>57</v>
      </c>
      <c r="L4639" s="346"/>
      <c r="M4639" s="347" t="s">
        <v>76</v>
      </c>
      <c r="N4639" s="346"/>
      <c r="O4639" s="28"/>
      <c r="P4639" s="4"/>
      <c r="Q4639" s="4"/>
    </row>
    <row r="4640" spans="1:22" ht="18.75" customHeight="1">
      <c r="A4640" s="313"/>
      <c r="B4640" s="343"/>
      <c r="C4640" s="29" t="s">
        <v>78</v>
      </c>
      <c r="D4640" s="313"/>
      <c r="E4640" s="313"/>
      <c r="F4640" s="315"/>
      <c r="G4640" s="348" t="s">
        <v>79</v>
      </c>
      <c r="H4640" s="384" t="s">
        <v>80</v>
      </c>
      <c r="I4640" s="387" t="str">
        <f>IF(E4644="","",MIN(G4636,G4644)+SUM(I4636))</f>
        <v/>
      </c>
      <c r="J4640" s="333" t="str">
        <f>IF(E4644="","",MIN(H4636,H4644)+SUM(J4636))</f>
        <v/>
      </c>
      <c r="K4640" s="373" t="str">
        <f>IF('様式第６号(2)'!AB627="","",'様式第６号(2)'!AB627)</f>
        <v/>
      </c>
      <c r="L4640" s="373"/>
      <c r="M4640" s="375" t="str">
        <f>IF('様式第６号(3)'!V620="","",'様式第６号(3)'!V620)</f>
        <v/>
      </c>
      <c r="N4640" s="376"/>
      <c r="P4640" s="4"/>
      <c r="Q4640" s="4"/>
    </row>
    <row r="4641" spans="1:22" ht="19.5" customHeight="1" thickBot="1">
      <c r="A4641" s="313"/>
      <c r="B4641" s="343"/>
      <c r="C4641" s="379" t="str">
        <f>IFERROR(C4637/C4633,"")</f>
        <v/>
      </c>
      <c r="D4641" s="313"/>
      <c r="E4641" s="313"/>
      <c r="F4641" s="315"/>
      <c r="G4641" s="349"/>
      <c r="H4641" s="385"/>
      <c r="I4641" s="328"/>
      <c r="J4641" s="330"/>
      <c r="K4641" s="373"/>
      <c r="L4641" s="373"/>
      <c r="M4641" s="375"/>
      <c r="N4641" s="376"/>
      <c r="P4641" s="4"/>
      <c r="Q4641" s="4"/>
    </row>
    <row r="4642" spans="1:22" ht="15.75" customHeight="1">
      <c r="A4642" s="313"/>
      <c r="B4642" s="343"/>
      <c r="C4642" s="380"/>
      <c r="D4642" s="313"/>
      <c r="E4642" s="313"/>
      <c r="F4642" s="315"/>
      <c r="G4642" s="349"/>
      <c r="H4642" s="385"/>
      <c r="I4642" s="30" t="s">
        <v>35</v>
      </c>
      <c r="J4642" s="31" t="s">
        <v>35</v>
      </c>
      <c r="K4642" s="373"/>
      <c r="L4642" s="373"/>
      <c r="M4642" s="375"/>
      <c r="N4642" s="376"/>
      <c r="P4642" s="4"/>
      <c r="Q4642" s="4"/>
    </row>
    <row r="4643" spans="1:22" ht="18.75" customHeight="1" thickBot="1">
      <c r="A4643" s="313"/>
      <c r="B4643" s="343"/>
      <c r="C4643" s="32" t="s">
        <v>82</v>
      </c>
      <c r="D4643" s="314"/>
      <c r="E4643" s="314"/>
      <c r="F4643" s="316"/>
      <c r="G4643" s="350"/>
      <c r="H4643" s="386"/>
      <c r="I4643" s="54">
        <f>'様式第６号(2)'!$I$18</f>
        <v>0</v>
      </c>
      <c r="J4643" s="55">
        <f>'様式第６号(3)'!$I$18</f>
        <v>0</v>
      </c>
      <c r="K4643" s="373"/>
      <c r="L4643" s="373"/>
      <c r="M4643" s="375"/>
      <c r="N4643" s="376"/>
      <c r="P4643" s="4"/>
      <c r="Q4643" s="4"/>
    </row>
    <row r="4644" spans="1:22" ht="45" customHeight="1">
      <c r="A4644" s="313"/>
      <c r="B4644" s="343"/>
      <c r="C4644" s="379" t="str">
        <f>IF(OR(C4633="",C4637=""),"",IF(AND(C4641&gt;=0.85,C4641&lt;=1.15),"○","×"))</f>
        <v/>
      </c>
      <c r="D4644" s="382" t="str">
        <f>IF(C4633="","",C4633)</f>
        <v/>
      </c>
      <c r="E4644" s="336"/>
      <c r="F4644" s="338" t="str">
        <f>IFERROR(D4644*E4644,"")</f>
        <v/>
      </c>
      <c r="G4644" s="327" t="str">
        <f>IF(F4644&lt;F4636,ROUNDUP(F4644*D4636/ F4636,0),"")</f>
        <v/>
      </c>
      <c r="H4644" s="329" t="str">
        <f>IF(F4644&lt;F4636,ROUNDUP(F4644*E4636/ F4636,0),"")</f>
        <v/>
      </c>
      <c r="I4644" s="331" t="str">
        <f>IFERROR(ROUNDUP(I4640*I4643,0),"")</f>
        <v/>
      </c>
      <c r="J4644" s="333" t="str">
        <f>IFERROR(ROUNDUP(J4640*J4643,0),"")</f>
        <v/>
      </c>
      <c r="K4644" s="373"/>
      <c r="L4644" s="373"/>
      <c r="M4644" s="375"/>
      <c r="N4644" s="376"/>
      <c r="P4644" s="4"/>
      <c r="Q4644" s="4"/>
    </row>
    <row r="4645" spans="1:22" ht="19.5" customHeight="1" thickBot="1">
      <c r="A4645" s="314"/>
      <c r="B4645" s="344"/>
      <c r="C4645" s="381"/>
      <c r="D4645" s="383"/>
      <c r="E4645" s="337"/>
      <c r="F4645" s="339"/>
      <c r="G4645" s="328"/>
      <c r="H4645" s="330"/>
      <c r="I4645" s="332"/>
      <c r="J4645" s="330"/>
      <c r="K4645" s="374"/>
      <c r="L4645" s="374"/>
      <c r="M4645" s="377"/>
      <c r="N4645" s="378"/>
      <c r="P4645" s="33"/>
      <c r="Q4645" s="34"/>
      <c r="R4645" s="34"/>
    </row>
    <row r="4646" spans="1:22" ht="24" customHeight="1" thickBot="1">
      <c r="A4646" s="10" t="s">
        <v>108</v>
      </c>
      <c r="B4646" s="11" t="s">
        <v>84</v>
      </c>
      <c r="C4646" s="12" t="s">
        <v>7</v>
      </c>
      <c r="D4646" s="12" t="s">
        <v>8</v>
      </c>
      <c r="E4646" s="12" t="s">
        <v>9</v>
      </c>
      <c r="F4646" s="13" t="s">
        <v>10</v>
      </c>
      <c r="G4646" s="334" t="s">
        <v>44</v>
      </c>
      <c r="H4646" s="335"/>
      <c r="I4646" s="334" t="s">
        <v>45</v>
      </c>
      <c r="J4646" s="335"/>
      <c r="K4646" s="318" t="s">
        <v>46</v>
      </c>
      <c r="L4646" s="403"/>
      <c r="M4646" s="403"/>
      <c r="N4646" s="319"/>
      <c r="O4646" s="404" t="s">
        <v>47</v>
      </c>
      <c r="P4646" s="404"/>
      <c r="Q4646" s="404"/>
      <c r="R4646" s="346"/>
      <c r="T4646" s="14"/>
      <c r="U4646" s="14"/>
      <c r="V4646" s="14"/>
    </row>
    <row r="4647" spans="1:22" ht="31.5" customHeight="1" thickBot="1">
      <c r="A4647" s="313">
        <v>289</v>
      </c>
      <c r="B4647" s="15" t="s">
        <v>48</v>
      </c>
      <c r="C4647" s="11" t="s">
        <v>49</v>
      </c>
      <c r="D4647" s="313" t="s">
        <v>50</v>
      </c>
      <c r="E4647" s="313" t="s">
        <v>51</v>
      </c>
      <c r="F4647" s="315" t="s">
        <v>52</v>
      </c>
      <c r="G4647" s="16" t="s">
        <v>53</v>
      </c>
      <c r="H4647" s="17" t="s">
        <v>54</v>
      </c>
      <c r="I4647" s="18" t="s">
        <v>53</v>
      </c>
      <c r="J4647" s="17" t="s">
        <v>54</v>
      </c>
      <c r="K4647" s="317" t="s">
        <v>55</v>
      </c>
      <c r="L4647" s="318"/>
      <c r="M4647" s="320" t="s">
        <v>56</v>
      </c>
      <c r="N4647" s="317"/>
      <c r="O4647" s="321" t="s">
        <v>57</v>
      </c>
      <c r="P4647" s="321"/>
      <c r="Q4647" s="323" t="s">
        <v>58</v>
      </c>
      <c r="R4647" s="324"/>
      <c r="T4647" s="19"/>
      <c r="U4647" s="43"/>
      <c r="V4647" s="20"/>
    </row>
    <row r="4648" spans="1:22" ht="24" customHeight="1" thickBot="1">
      <c r="A4648" s="313"/>
      <c r="B4648" s="397" t="str">
        <f>IF('様式第６号(2)'!B629="","",'様式第６号(2)'!B629)</f>
        <v/>
      </c>
      <c r="C4648" s="21" t="s">
        <v>59</v>
      </c>
      <c r="D4648" s="313"/>
      <c r="E4648" s="313"/>
      <c r="F4648" s="315"/>
      <c r="G4648" s="348" t="s">
        <v>60</v>
      </c>
      <c r="H4648" s="399" t="s">
        <v>61</v>
      </c>
      <c r="I4648" s="400" t="s">
        <v>62</v>
      </c>
      <c r="J4648" s="384" t="s">
        <v>63</v>
      </c>
      <c r="K4648" s="319"/>
      <c r="L4648" s="318"/>
      <c r="M4648" s="320"/>
      <c r="N4648" s="317"/>
      <c r="O4648" s="322"/>
      <c r="P4648" s="322"/>
      <c r="Q4648" s="325"/>
      <c r="R4648" s="326"/>
    </row>
    <row r="4649" spans="1:22" ht="17.25" customHeight="1">
      <c r="A4649" s="313"/>
      <c r="B4649" s="398"/>
      <c r="C4649" s="340"/>
      <c r="D4649" s="313"/>
      <c r="E4649" s="313"/>
      <c r="F4649" s="315"/>
      <c r="G4649" s="349"/>
      <c r="H4649" s="385"/>
      <c r="I4649" s="401"/>
      <c r="J4649" s="385"/>
      <c r="K4649" s="388" t="str">
        <f>IFERROR((IF((I4660+J4660)&gt;12000*E4660,ROUNDUP(12000*E4660*I4660/(I4660+J4660),0),"")),"")</f>
        <v/>
      </c>
      <c r="L4649" s="388"/>
      <c r="M4649" s="391" t="str">
        <f>IFERROR((IF((I4660+J4660)&gt;12000*E4660,ROUNDUP(12000*E4660*J4660/(I4660+J4660),0),"")),"")</f>
        <v/>
      </c>
      <c r="N4649" s="392"/>
      <c r="O4649" s="351" t="str">
        <f>IF(AND(I4660="",K4649=""),"",MIN(I4660,K4649)+K4656)</f>
        <v/>
      </c>
      <c r="P4649" s="352"/>
      <c r="Q4649" s="355" t="str">
        <f>IF(AND(J4660="",M4649=""),"",MIN(J4660,M4649)+M4656)</f>
        <v/>
      </c>
      <c r="R4649" s="356"/>
    </row>
    <row r="4650" spans="1:22" ht="15.75" customHeight="1">
      <c r="A4650" s="313"/>
      <c r="B4650" s="398"/>
      <c r="C4650" s="341"/>
      <c r="D4650" s="313"/>
      <c r="E4650" s="313"/>
      <c r="F4650" s="315"/>
      <c r="G4650" s="349"/>
      <c r="H4650" s="385"/>
      <c r="I4650" s="401"/>
      <c r="J4650" s="385"/>
      <c r="K4650" s="389"/>
      <c r="L4650" s="389"/>
      <c r="M4650" s="393"/>
      <c r="N4650" s="394"/>
      <c r="O4650" s="353"/>
      <c r="P4650" s="353"/>
      <c r="Q4650" s="357"/>
      <c r="R4650" s="358"/>
    </row>
    <row r="4651" spans="1:22" ht="19.5" customHeight="1" thickBot="1">
      <c r="A4651" s="313"/>
      <c r="B4651" s="398"/>
      <c r="C4651" s="341"/>
      <c r="D4651" s="314"/>
      <c r="E4651" s="314"/>
      <c r="F4651" s="316"/>
      <c r="G4651" s="350"/>
      <c r="H4651" s="386"/>
      <c r="I4651" s="402"/>
      <c r="J4651" s="386"/>
      <c r="K4651" s="389"/>
      <c r="L4651" s="389"/>
      <c r="M4651" s="393"/>
      <c r="N4651" s="394"/>
      <c r="O4651" s="353"/>
      <c r="P4651" s="353"/>
      <c r="Q4651" s="357"/>
      <c r="R4651" s="358"/>
    </row>
    <row r="4652" spans="1:22" ht="45" customHeight="1">
      <c r="A4652" s="313"/>
      <c r="B4652" s="398"/>
      <c r="C4652" s="25" t="s">
        <v>66</v>
      </c>
      <c r="D4652" s="361" t="str">
        <f>IF('様式第６号(2)'!T629="","",'様式第６号(2)'!T629)</f>
        <v/>
      </c>
      <c r="E4652" s="361" t="str">
        <f>IF('様式第６号(3)'!W622="","",'様式第６号(3)'!W622)</f>
        <v/>
      </c>
      <c r="F4652" s="363" t="str">
        <f>IF(OR(D4652="",E4652=""),"",D4652+E4652)</f>
        <v/>
      </c>
      <c r="G4652" s="365" t="str">
        <f>IF(F4652&lt;=F4660,D4652,"")</f>
        <v/>
      </c>
      <c r="H4652" s="367" t="str">
        <f>IF(F4652&lt;=F4660,E4652,"")</f>
        <v/>
      </c>
      <c r="I4652" s="369" t="str">
        <f>IF('様式第６号(2)'!V629="","",'様式第６号(2)'!V629)</f>
        <v/>
      </c>
      <c r="J4652" s="371" t="str">
        <f>IF('様式第６号(3)'!P622="","",'様式第６号(3)'!P622)</f>
        <v/>
      </c>
      <c r="K4652" s="389"/>
      <c r="L4652" s="389"/>
      <c r="M4652" s="393"/>
      <c r="N4652" s="394"/>
      <c r="O4652" s="353"/>
      <c r="P4652" s="353"/>
      <c r="Q4652" s="357"/>
      <c r="R4652" s="358"/>
    </row>
    <row r="4653" spans="1:22" ht="19.5" customHeight="1" thickBot="1">
      <c r="A4653" s="313"/>
      <c r="B4653" s="398"/>
      <c r="C4653" s="340"/>
      <c r="D4653" s="362"/>
      <c r="E4653" s="362"/>
      <c r="F4653" s="364"/>
      <c r="G4653" s="366"/>
      <c r="H4653" s="368"/>
      <c r="I4653" s="370"/>
      <c r="J4653" s="372"/>
      <c r="K4653" s="390"/>
      <c r="L4653" s="390"/>
      <c r="M4653" s="395"/>
      <c r="N4653" s="396"/>
      <c r="O4653" s="354"/>
      <c r="P4653" s="354"/>
      <c r="Q4653" s="359"/>
      <c r="R4653" s="360"/>
    </row>
    <row r="4654" spans="1:22" ht="28.5" customHeight="1" thickBot="1">
      <c r="A4654" s="313"/>
      <c r="B4654" s="398"/>
      <c r="C4654" s="341"/>
      <c r="D4654" s="12" t="s">
        <v>11</v>
      </c>
      <c r="E4654" s="12" t="s">
        <v>12</v>
      </c>
      <c r="F4654" s="26" t="s">
        <v>13</v>
      </c>
      <c r="G4654" s="334" t="s">
        <v>67</v>
      </c>
      <c r="H4654" s="335"/>
      <c r="I4654" s="42" t="s">
        <v>68</v>
      </c>
      <c r="J4654" s="27" t="s">
        <v>69</v>
      </c>
      <c r="K4654" s="342" t="s">
        <v>70</v>
      </c>
      <c r="L4654" s="342"/>
      <c r="M4654" s="342"/>
      <c r="N4654" s="335"/>
    </row>
    <row r="4655" spans="1:22" ht="41.25" customHeight="1" thickBot="1">
      <c r="A4655" s="313"/>
      <c r="B4655" s="343" t="str">
        <f>IF('様式第６号(2)'!D629="","",'様式第６号(2)'!D629)</f>
        <v/>
      </c>
      <c r="C4655" s="341"/>
      <c r="D4655" s="313" t="s">
        <v>71</v>
      </c>
      <c r="E4655" s="313" t="s">
        <v>72</v>
      </c>
      <c r="F4655" s="315" t="s">
        <v>73</v>
      </c>
      <c r="G4655" s="42" t="s">
        <v>74</v>
      </c>
      <c r="H4655" s="27" t="s">
        <v>75</v>
      </c>
      <c r="I4655" s="42" t="s">
        <v>74</v>
      </c>
      <c r="J4655" s="27" t="s">
        <v>75</v>
      </c>
      <c r="K4655" s="345" t="s">
        <v>57</v>
      </c>
      <c r="L4655" s="346"/>
      <c r="M4655" s="347" t="s">
        <v>76</v>
      </c>
      <c r="N4655" s="346"/>
      <c r="O4655" s="28"/>
      <c r="P4655" s="4"/>
      <c r="Q4655" s="4"/>
      <c r="T4655" s="3"/>
      <c r="U4655" s="3"/>
      <c r="V4655" s="3"/>
    </row>
    <row r="4656" spans="1:22" ht="18.75" customHeight="1">
      <c r="A4656" s="313"/>
      <c r="B4656" s="343"/>
      <c r="C4656" s="29" t="s">
        <v>78</v>
      </c>
      <c r="D4656" s="313"/>
      <c r="E4656" s="313"/>
      <c r="F4656" s="315"/>
      <c r="G4656" s="348" t="s">
        <v>79</v>
      </c>
      <c r="H4656" s="384" t="s">
        <v>80</v>
      </c>
      <c r="I4656" s="387" t="str">
        <f>IF(E4660="","",MIN(G4652,G4660)+SUM(I4652))</f>
        <v/>
      </c>
      <c r="J4656" s="333" t="str">
        <f>IF(E4660="","",MIN(H4652,H4660)+SUM(J4652))</f>
        <v/>
      </c>
      <c r="K4656" s="373" t="str">
        <f>IF('様式第６号(2)'!AB629="","",'様式第６号(2)'!AB629)</f>
        <v/>
      </c>
      <c r="L4656" s="373"/>
      <c r="M4656" s="375" t="str">
        <f>IF('様式第６号(3)'!V622="","",'様式第６号(3)'!V622)</f>
        <v/>
      </c>
      <c r="N4656" s="376"/>
      <c r="P4656" s="4"/>
      <c r="Q4656" s="4"/>
      <c r="T4656" s="3"/>
      <c r="U4656" s="3"/>
      <c r="V4656" s="3"/>
    </row>
    <row r="4657" spans="1:22" ht="19.5" customHeight="1" thickBot="1">
      <c r="A4657" s="313"/>
      <c r="B4657" s="343"/>
      <c r="C4657" s="379" t="str">
        <f>IFERROR(C4653/C4649,"")</f>
        <v/>
      </c>
      <c r="D4657" s="313"/>
      <c r="E4657" s="313"/>
      <c r="F4657" s="315"/>
      <c r="G4657" s="349"/>
      <c r="H4657" s="385"/>
      <c r="I4657" s="328"/>
      <c r="J4657" s="330"/>
      <c r="K4657" s="373"/>
      <c r="L4657" s="373"/>
      <c r="M4657" s="375"/>
      <c r="N4657" s="376"/>
      <c r="P4657" s="4"/>
      <c r="Q4657" s="4"/>
      <c r="T4657" s="3"/>
      <c r="U4657" s="3"/>
      <c r="V4657" s="3"/>
    </row>
    <row r="4658" spans="1:22" ht="15.75" customHeight="1">
      <c r="A4658" s="313"/>
      <c r="B4658" s="343"/>
      <c r="C4658" s="380"/>
      <c r="D4658" s="313"/>
      <c r="E4658" s="313"/>
      <c r="F4658" s="315"/>
      <c r="G4658" s="349"/>
      <c r="H4658" s="385"/>
      <c r="I4658" s="30" t="s">
        <v>35</v>
      </c>
      <c r="J4658" s="31" t="s">
        <v>35</v>
      </c>
      <c r="K4658" s="373"/>
      <c r="L4658" s="373"/>
      <c r="M4658" s="375"/>
      <c r="N4658" s="376"/>
      <c r="P4658" s="4"/>
      <c r="Q4658" s="4"/>
      <c r="T4658" s="3"/>
      <c r="U4658" s="3"/>
      <c r="V4658" s="3"/>
    </row>
    <row r="4659" spans="1:22" ht="18.75" customHeight="1" thickBot="1">
      <c r="A4659" s="313"/>
      <c r="B4659" s="343"/>
      <c r="C4659" s="32" t="s">
        <v>82</v>
      </c>
      <c r="D4659" s="314"/>
      <c r="E4659" s="314"/>
      <c r="F4659" s="316"/>
      <c r="G4659" s="350"/>
      <c r="H4659" s="386"/>
      <c r="I4659" s="54">
        <f>'様式第６号(2)'!$I$18</f>
        <v>0</v>
      </c>
      <c r="J4659" s="55">
        <f>'様式第６号(3)'!$I$18</f>
        <v>0</v>
      </c>
      <c r="K4659" s="373"/>
      <c r="L4659" s="373"/>
      <c r="M4659" s="375"/>
      <c r="N4659" s="376"/>
      <c r="P4659" s="4"/>
      <c r="Q4659" s="4"/>
      <c r="T4659" s="3"/>
      <c r="U4659" s="3"/>
      <c r="V4659" s="3"/>
    </row>
    <row r="4660" spans="1:22" ht="45" customHeight="1">
      <c r="A4660" s="313"/>
      <c r="B4660" s="343"/>
      <c r="C4660" s="379" t="str">
        <f>IF(OR(C4649="",C4653=""),"",IF(AND(C4657&gt;=0.85,C4657&lt;=1.15),"○","×"))</f>
        <v/>
      </c>
      <c r="D4660" s="382" t="str">
        <f>IF(C4649="","",C4649)</f>
        <v/>
      </c>
      <c r="E4660" s="336"/>
      <c r="F4660" s="338" t="str">
        <f>IFERROR(D4660*E4660,"")</f>
        <v/>
      </c>
      <c r="G4660" s="327" t="str">
        <f>IF(F4660&lt;F4652,ROUNDUP(F4660*D4652/ F4652,0),"")</f>
        <v/>
      </c>
      <c r="H4660" s="329" t="str">
        <f>IF(F4660&lt;F4652,ROUNDUP(F4660*E4652/ F4652,0),"")</f>
        <v/>
      </c>
      <c r="I4660" s="331" t="str">
        <f>IFERROR(ROUNDUP(I4656*I4659,0),"")</f>
        <v/>
      </c>
      <c r="J4660" s="333" t="str">
        <f>IFERROR(ROUNDUP(J4656*J4659,0),"")</f>
        <v/>
      </c>
      <c r="K4660" s="373"/>
      <c r="L4660" s="373"/>
      <c r="M4660" s="375"/>
      <c r="N4660" s="376"/>
      <c r="P4660" s="4"/>
      <c r="Q4660" s="4"/>
      <c r="T4660" s="3"/>
      <c r="U4660" s="3"/>
      <c r="V4660" s="3"/>
    </row>
    <row r="4661" spans="1:22" ht="19.5" customHeight="1" thickBot="1">
      <c r="A4661" s="314"/>
      <c r="B4661" s="344"/>
      <c r="C4661" s="381"/>
      <c r="D4661" s="383"/>
      <c r="E4661" s="337"/>
      <c r="F4661" s="339"/>
      <c r="G4661" s="328"/>
      <c r="H4661" s="330"/>
      <c r="I4661" s="332"/>
      <c r="J4661" s="330"/>
      <c r="K4661" s="374"/>
      <c r="L4661" s="374"/>
      <c r="M4661" s="377"/>
      <c r="N4661" s="378"/>
      <c r="P4661" s="33"/>
      <c r="Q4661" s="34"/>
      <c r="R4661" s="34"/>
    </row>
    <row r="4662" spans="1:22" ht="24" customHeight="1" thickBot="1">
      <c r="A4662" s="10" t="s">
        <v>108</v>
      </c>
      <c r="B4662" s="11" t="s">
        <v>84</v>
      </c>
      <c r="C4662" s="12" t="s">
        <v>7</v>
      </c>
      <c r="D4662" s="12" t="s">
        <v>8</v>
      </c>
      <c r="E4662" s="12" t="s">
        <v>9</v>
      </c>
      <c r="F4662" s="13" t="s">
        <v>10</v>
      </c>
      <c r="G4662" s="334" t="s">
        <v>44</v>
      </c>
      <c r="H4662" s="335"/>
      <c r="I4662" s="334" t="s">
        <v>45</v>
      </c>
      <c r="J4662" s="335"/>
      <c r="K4662" s="318" t="s">
        <v>46</v>
      </c>
      <c r="L4662" s="403"/>
      <c r="M4662" s="403"/>
      <c r="N4662" s="319"/>
      <c r="O4662" s="404" t="s">
        <v>47</v>
      </c>
      <c r="P4662" s="404"/>
      <c r="Q4662" s="404"/>
      <c r="R4662" s="346"/>
      <c r="T4662" s="14"/>
      <c r="U4662" s="14"/>
      <c r="V4662" s="14"/>
    </row>
    <row r="4663" spans="1:22" ht="31.5" customHeight="1" thickBot="1">
      <c r="A4663" s="313">
        <v>290</v>
      </c>
      <c r="B4663" s="15" t="s">
        <v>48</v>
      </c>
      <c r="C4663" s="11" t="s">
        <v>49</v>
      </c>
      <c r="D4663" s="313" t="s">
        <v>50</v>
      </c>
      <c r="E4663" s="313" t="s">
        <v>51</v>
      </c>
      <c r="F4663" s="315" t="s">
        <v>52</v>
      </c>
      <c r="G4663" s="16" t="s">
        <v>53</v>
      </c>
      <c r="H4663" s="17" t="s">
        <v>54</v>
      </c>
      <c r="I4663" s="18" t="s">
        <v>53</v>
      </c>
      <c r="J4663" s="17" t="s">
        <v>54</v>
      </c>
      <c r="K4663" s="317" t="s">
        <v>55</v>
      </c>
      <c r="L4663" s="318"/>
      <c r="M4663" s="320" t="s">
        <v>56</v>
      </c>
      <c r="N4663" s="317"/>
      <c r="O4663" s="321" t="s">
        <v>57</v>
      </c>
      <c r="P4663" s="321"/>
      <c r="Q4663" s="323" t="s">
        <v>58</v>
      </c>
      <c r="R4663" s="324"/>
      <c r="T4663" s="19"/>
      <c r="U4663" s="43"/>
      <c r="V4663" s="20"/>
    </row>
    <row r="4664" spans="1:22" ht="24" customHeight="1" thickBot="1">
      <c r="A4664" s="313"/>
      <c r="B4664" s="397" t="str">
        <f>IF('様式第６号(2)'!B631="","",'様式第６号(2)'!B631)</f>
        <v/>
      </c>
      <c r="C4664" s="21" t="s">
        <v>59</v>
      </c>
      <c r="D4664" s="313"/>
      <c r="E4664" s="313"/>
      <c r="F4664" s="315"/>
      <c r="G4664" s="348" t="s">
        <v>60</v>
      </c>
      <c r="H4664" s="399" t="s">
        <v>61</v>
      </c>
      <c r="I4664" s="400" t="s">
        <v>62</v>
      </c>
      <c r="J4664" s="384" t="s">
        <v>63</v>
      </c>
      <c r="K4664" s="319"/>
      <c r="L4664" s="318"/>
      <c r="M4664" s="320"/>
      <c r="N4664" s="317"/>
      <c r="O4664" s="322"/>
      <c r="P4664" s="322"/>
      <c r="Q4664" s="325"/>
      <c r="R4664" s="326"/>
    </row>
    <row r="4665" spans="1:22" ht="17.25" customHeight="1">
      <c r="A4665" s="313"/>
      <c r="B4665" s="398"/>
      <c r="C4665" s="340"/>
      <c r="D4665" s="313"/>
      <c r="E4665" s="313"/>
      <c r="F4665" s="315"/>
      <c r="G4665" s="349"/>
      <c r="H4665" s="385"/>
      <c r="I4665" s="401"/>
      <c r="J4665" s="385"/>
      <c r="K4665" s="388" t="str">
        <f>IFERROR((IF((I4676+J4676)&gt;12000*E4676,ROUNDUP(12000*E4676*I4676/(I4676+J4676),0),"")),"")</f>
        <v/>
      </c>
      <c r="L4665" s="388"/>
      <c r="M4665" s="391" t="str">
        <f>IFERROR((IF((I4676+J4676)&gt;12000*E4676,ROUNDUP(12000*E4676*J4676/(I4676+J4676),0),"")),"")</f>
        <v/>
      </c>
      <c r="N4665" s="392"/>
      <c r="O4665" s="351" t="str">
        <f>IF(AND(I4676="",K4665=""),"",MIN(I4676,K4665)+K4672)</f>
        <v/>
      </c>
      <c r="P4665" s="352"/>
      <c r="Q4665" s="355" t="str">
        <f>IF(AND(J4676="",M4665=""),"",MIN(J4676,M4665)+M4672)</f>
        <v/>
      </c>
      <c r="R4665" s="356"/>
    </row>
    <row r="4666" spans="1:22" ht="15.75" customHeight="1">
      <c r="A4666" s="313"/>
      <c r="B4666" s="398"/>
      <c r="C4666" s="341"/>
      <c r="D4666" s="313"/>
      <c r="E4666" s="313"/>
      <c r="F4666" s="315"/>
      <c r="G4666" s="349"/>
      <c r="H4666" s="385"/>
      <c r="I4666" s="401"/>
      <c r="J4666" s="385"/>
      <c r="K4666" s="389"/>
      <c r="L4666" s="389"/>
      <c r="M4666" s="393"/>
      <c r="N4666" s="394"/>
      <c r="O4666" s="353"/>
      <c r="P4666" s="353"/>
      <c r="Q4666" s="357"/>
      <c r="R4666" s="358"/>
    </row>
    <row r="4667" spans="1:22" ht="19.5" customHeight="1" thickBot="1">
      <c r="A4667" s="313"/>
      <c r="B4667" s="398"/>
      <c r="C4667" s="341"/>
      <c r="D4667" s="314"/>
      <c r="E4667" s="314"/>
      <c r="F4667" s="316"/>
      <c r="G4667" s="350"/>
      <c r="H4667" s="386"/>
      <c r="I4667" s="402"/>
      <c r="J4667" s="386"/>
      <c r="K4667" s="389"/>
      <c r="L4667" s="389"/>
      <c r="M4667" s="393"/>
      <c r="N4667" s="394"/>
      <c r="O4667" s="353"/>
      <c r="P4667" s="353"/>
      <c r="Q4667" s="357"/>
      <c r="R4667" s="358"/>
    </row>
    <row r="4668" spans="1:22" ht="45" customHeight="1">
      <c r="A4668" s="313"/>
      <c r="B4668" s="398"/>
      <c r="C4668" s="25" t="s">
        <v>66</v>
      </c>
      <c r="D4668" s="361" t="str">
        <f>IF('様式第６号(2)'!T631="","",'様式第６号(2)'!T631)</f>
        <v/>
      </c>
      <c r="E4668" s="361" t="str">
        <f>IF('様式第６号(3)'!W624="","",'様式第６号(3)'!W624)</f>
        <v/>
      </c>
      <c r="F4668" s="363" t="str">
        <f>IF(OR(D4668="",E4668=""),"",D4668+E4668)</f>
        <v/>
      </c>
      <c r="G4668" s="365" t="str">
        <f>IF(F4668&lt;=F4676,D4668,"")</f>
        <v/>
      </c>
      <c r="H4668" s="367" t="str">
        <f>IF(F4668&lt;=F4676,E4668,"")</f>
        <v/>
      </c>
      <c r="I4668" s="369" t="str">
        <f>IF('様式第６号(2)'!V631="","",'様式第６号(2)'!V631)</f>
        <v/>
      </c>
      <c r="J4668" s="371" t="str">
        <f>IF('様式第６号(3)'!P624="","",'様式第６号(3)'!P624)</f>
        <v/>
      </c>
      <c r="K4668" s="389"/>
      <c r="L4668" s="389"/>
      <c r="M4668" s="393"/>
      <c r="N4668" s="394"/>
      <c r="O4668" s="353"/>
      <c r="P4668" s="353"/>
      <c r="Q4668" s="357"/>
      <c r="R4668" s="358"/>
    </row>
    <row r="4669" spans="1:22" ht="19.5" customHeight="1" thickBot="1">
      <c r="A4669" s="313"/>
      <c r="B4669" s="398"/>
      <c r="C4669" s="340"/>
      <c r="D4669" s="362"/>
      <c r="E4669" s="362"/>
      <c r="F4669" s="364"/>
      <c r="G4669" s="366"/>
      <c r="H4669" s="368"/>
      <c r="I4669" s="370"/>
      <c r="J4669" s="372"/>
      <c r="K4669" s="390"/>
      <c r="L4669" s="390"/>
      <c r="M4669" s="395"/>
      <c r="N4669" s="396"/>
      <c r="O4669" s="354"/>
      <c r="P4669" s="354"/>
      <c r="Q4669" s="359"/>
      <c r="R4669" s="360"/>
    </row>
    <row r="4670" spans="1:22" ht="28.5" customHeight="1" thickBot="1">
      <c r="A4670" s="313"/>
      <c r="B4670" s="398"/>
      <c r="C4670" s="341"/>
      <c r="D4670" s="12" t="s">
        <v>11</v>
      </c>
      <c r="E4670" s="12" t="s">
        <v>12</v>
      </c>
      <c r="F4670" s="26" t="s">
        <v>13</v>
      </c>
      <c r="G4670" s="334" t="s">
        <v>67</v>
      </c>
      <c r="H4670" s="335"/>
      <c r="I4670" s="42" t="s">
        <v>68</v>
      </c>
      <c r="J4670" s="27" t="s">
        <v>69</v>
      </c>
      <c r="K4670" s="342" t="s">
        <v>70</v>
      </c>
      <c r="L4670" s="342"/>
      <c r="M4670" s="342"/>
      <c r="N4670" s="335"/>
    </row>
    <row r="4671" spans="1:22" ht="41.25" customHeight="1" thickBot="1">
      <c r="A4671" s="313"/>
      <c r="B4671" s="343" t="str">
        <f>IF('様式第６号(2)'!D631="","",'様式第６号(2)'!D631)</f>
        <v/>
      </c>
      <c r="C4671" s="341"/>
      <c r="D4671" s="313" t="s">
        <v>71</v>
      </c>
      <c r="E4671" s="313" t="s">
        <v>72</v>
      </c>
      <c r="F4671" s="315" t="s">
        <v>73</v>
      </c>
      <c r="G4671" s="42" t="s">
        <v>74</v>
      </c>
      <c r="H4671" s="27" t="s">
        <v>75</v>
      </c>
      <c r="I4671" s="42" t="s">
        <v>74</v>
      </c>
      <c r="J4671" s="27" t="s">
        <v>75</v>
      </c>
      <c r="K4671" s="345" t="s">
        <v>57</v>
      </c>
      <c r="L4671" s="346"/>
      <c r="M4671" s="347" t="s">
        <v>76</v>
      </c>
      <c r="N4671" s="346"/>
      <c r="O4671" s="28"/>
      <c r="P4671" s="4"/>
      <c r="Q4671" s="4"/>
    </row>
    <row r="4672" spans="1:22" ht="18.75" customHeight="1">
      <c r="A4672" s="313"/>
      <c r="B4672" s="343"/>
      <c r="C4672" s="29" t="s">
        <v>78</v>
      </c>
      <c r="D4672" s="313"/>
      <c r="E4672" s="313"/>
      <c r="F4672" s="315"/>
      <c r="G4672" s="348" t="s">
        <v>79</v>
      </c>
      <c r="H4672" s="384" t="s">
        <v>80</v>
      </c>
      <c r="I4672" s="387" t="str">
        <f>IF(E4676="","",MIN(G4668,G4676)+SUM(I4668))</f>
        <v/>
      </c>
      <c r="J4672" s="333" t="str">
        <f>IF(E4676="","",MIN(H4668,H4676)+SUM(J4668))</f>
        <v/>
      </c>
      <c r="K4672" s="373" t="str">
        <f>IF('様式第６号(2)'!AB631="","",'様式第６号(2)'!AB631)</f>
        <v/>
      </c>
      <c r="L4672" s="373"/>
      <c r="M4672" s="375" t="str">
        <f>IF('様式第６号(3)'!V624="","",'様式第６号(3)'!V624)</f>
        <v/>
      </c>
      <c r="N4672" s="376"/>
      <c r="P4672" s="4"/>
      <c r="Q4672" s="4"/>
    </row>
    <row r="4673" spans="1:22" ht="19.5" customHeight="1" thickBot="1">
      <c r="A4673" s="313"/>
      <c r="B4673" s="343"/>
      <c r="C4673" s="379" t="str">
        <f>IFERROR(C4669/C4665,"")</f>
        <v/>
      </c>
      <c r="D4673" s="313"/>
      <c r="E4673" s="313"/>
      <c r="F4673" s="315"/>
      <c r="G4673" s="349"/>
      <c r="H4673" s="385"/>
      <c r="I4673" s="328"/>
      <c r="J4673" s="330"/>
      <c r="K4673" s="373"/>
      <c r="L4673" s="373"/>
      <c r="M4673" s="375"/>
      <c r="N4673" s="376"/>
      <c r="P4673" s="4"/>
      <c r="Q4673" s="4"/>
    </row>
    <row r="4674" spans="1:22" ht="15.75" customHeight="1">
      <c r="A4674" s="313"/>
      <c r="B4674" s="343"/>
      <c r="C4674" s="380"/>
      <c r="D4674" s="313"/>
      <c r="E4674" s="313"/>
      <c r="F4674" s="315"/>
      <c r="G4674" s="349"/>
      <c r="H4674" s="385"/>
      <c r="I4674" s="30" t="s">
        <v>35</v>
      </c>
      <c r="J4674" s="31" t="s">
        <v>35</v>
      </c>
      <c r="K4674" s="373"/>
      <c r="L4674" s="373"/>
      <c r="M4674" s="375"/>
      <c r="N4674" s="376"/>
      <c r="P4674" s="4"/>
      <c r="Q4674" s="4"/>
    </row>
    <row r="4675" spans="1:22" ht="18.75" customHeight="1" thickBot="1">
      <c r="A4675" s="313"/>
      <c r="B4675" s="343"/>
      <c r="C4675" s="32" t="s">
        <v>82</v>
      </c>
      <c r="D4675" s="314"/>
      <c r="E4675" s="314"/>
      <c r="F4675" s="316"/>
      <c r="G4675" s="350"/>
      <c r="H4675" s="386"/>
      <c r="I4675" s="54">
        <f>'様式第６号(2)'!$I$18</f>
        <v>0</v>
      </c>
      <c r="J4675" s="55">
        <f>'様式第６号(3)'!$I$18</f>
        <v>0</v>
      </c>
      <c r="K4675" s="373"/>
      <c r="L4675" s="373"/>
      <c r="M4675" s="375"/>
      <c r="N4675" s="376"/>
      <c r="P4675" s="4"/>
      <c r="Q4675" s="4"/>
    </row>
    <row r="4676" spans="1:22" ht="45" customHeight="1">
      <c r="A4676" s="313"/>
      <c r="B4676" s="343"/>
      <c r="C4676" s="379" t="str">
        <f>IF(OR(C4665="",C4669=""),"",IF(AND(C4673&gt;=0.85,C4673&lt;=1.15),"○","×"))</f>
        <v/>
      </c>
      <c r="D4676" s="382" t="str">
        <f>IF(C4665="","",C4665)</f>
        <v/>
      </c>
      <c r="E4676" s="336"/>
      <c r="F4676" s="338" t="str">
        <f>IFERROR(D4676*E4676,"")</f>
        <v/>
      </c>
      <c r="G4676" s="327" t="str">
        <f>IF(F4676&lt;F4668,ROUNDUP(F4676*D4668/ F4668,0),"")</f>
        <v/>
      </c>
      <c r="H4676" s="329" t="str">
        <f>IF(F4676&lt;F4668,ROUNDUP(F4676*E4668/ F4668,0),"")</f>
        <v/>
      </c>
      <c r="I4676" s="331" t="str">
        <f>IFERROR(ROUNDUP(I4672*I4675,0),"")</f>
        <v/>
      </c>
      <c r="J4676" s="333" t="str">
        <f>IFERROR(ROUNDUP(J4672*J4675,0),"")</f>
        <v/>
      </c>
      <c r="K4676" s="373"/>
      <c r="L4676" s="373"/>
      <c r="M4676" s="375"/>
      <c r="N4676" s="376"/>
      <c r="P4676" s="4"/>
      <c r="Q4676" s="4"/>
    </row>
    <row r="4677" spans="1:22" ht="19.5" customHeight="1" thickBot="1">
      <c r="A4677" s="314"/>
      <c r="B4677" s="344"/>
      <c r="C4677" s="381"/>
      <c r="D4677" s="383"/>
      <c r="E4677" s="337"/>
      <c r="F4677" s="339"/>
      <c r="G4677" s="328"/>
      <c r="H4677" s="330"/>
      <c r="I4677" s="332"/>
      <c r="J4677" s="330"/>
      <c r="K4677" s="374"/>
      <c r="L4677" s="374"/>
      <c r="M4677" s="377"/>
      <c r="N4677" s="378"/>
      <c r="P4677" s="33"/>
      <c r="Q4677" s="34"/>
      <c r="R4677" s="34"/>
    </row>
    <row r="4678" spans="1:22" ht="24" customHeight="1" thickBot="1">
      <c r="A4678" s="10" t="s">
        <v>108</v>
      </c>
      <c r="B4678" s="11" t="s">
        <v>84</v>
      </c>
      <c r="C4678" s="12" t="s">
        <v>7</v>
      </c>
      <c r="D4678" s="12" t="s">
        <v>8</v>
      </c>
      <c r="E4678" s="12" t="s">
        <v>9</v>
      </c>
      <c r="F4678" s="13" t="s">
        <v>10</v>
      </c>
      <c r="G4678" s="334" t="s">
        <v>44</v>
      </c>
      <c r="H4678" s="335"/>
      <c r="I4678" s="334" t="s">
        <v>45</v>
      </c>
      <c r="J4678" s="335"/>
      <c r="K4678" s="318" t="s">
        <v>46</v>
      </c>
      <c r="L4678" s="403"/>
      <c r="M4678" s="403"/>
      <c r="N4678" s="319"/>
      <c r="O4678" s="404" t="s">
        <v>47</v>
      </c>
      <c r="P4678" s="404"/>
      <c r="Q4678" s="404"/>
      <c r="R4678" s="346"/>
      <c r="T4678" s="14"/>
      <c r="U4678" s="14"/>
      <c r="V4678" s="14"/>
    </row>
    <row r="4679" spans="1:22" ht="31.5" customHeight="1" thickBot="1">
      <c r="A4679" s="313">
        <v>291</v>
      </c>
      <c r="B4679" s="15" t="s">
        <v>48</v>
      </c>
      <c r="C4679" s="11" t="s">
        <v>49</v>
      </c>
      <c r="D4679" s="313" t="s">
        <v>50</v>
      </c>
      <c r="E4679" s="313" t="s">
        <v>51</v>
      </c>
      <c r="F4679" s="315" t="s">
        <v>52</v>
      </c>
      <c r="G4679" s="16" t="s">
        <v>53</v>
      </c>
      <c r="H4679" s="17" t="s">
        <v>54</v>
      </c>
      <c r="I4679" s="18" t="s">
        <v>53</v>
      </c>
      <c r="J4679" s="17" t="s">
        <v>54</v>
      </c>
      <c r="K4679" s="317" t="s">
        <v>55</v>
      </c>
      <c r="L4679" s="318"/>
      <c r="M4679" s="320" t="s">
        <v>56</v>
      </c>
      <c r="N4679" s="317"/>
      <c r="O4679" s="321" t="s">
        <v>57</v>
      </c>
      <c r="P4679" s="321"/>
      <c r="Q4679" s="323" t="s">
        <v>58</v>
      </c>
      <c r="R4679" s="324"/>
      <c r="T4679" s="19"/>
      <c r="U4679" s="43"/>
      <c r="V4679" s="20"/>
    </row>
    <row r="4680" spans="1:22" ht="24" customHeight="1" thickBot="1">
      <c r="A4680" s="313"/>
      <c r="B4680" s="397" t="str">
        <f>IF('様式第６号(2)'!B633="","",'様式第６号(2)'!B633)</f>
        <v/>
      </c>
      <c r="C4680" s="21" t="s">
        <v>59</v>
      </c>
      <c r="D4680" s="313"/>
      <c r="E4680" s="313"/>
      <c r="F4680" s="315"/>
      <c r="G4680" s="348" t="s">
        <v>60</v>
      </c>
      <c r="H4680" s="399" t="s">
        <v>61</v>
      </c>
      <c r="I4680" s="400" t="s">
        <v>62</v>
      </c>
      <c r="J4680" s="384" t="s">
        <v>63</v>
      </c>
      <c r="K4680" s="319"/>
      <c r="L4680" s="318"/>
      <c r="M4680" s="320"/>
      <c r="N4680" s="317"/>
      <c r="O4680" s="322"/>
      <c r="P4680" s="322"/>
      <c r="Q4680" s="325"/>
      <c r="R4680" s="326"/>
    </row>
    <row r="4681" spans="1:22" ht="17.25" customHeight="1">
      <c r="A4681" s="313"/>
      <c r="B4681" s="398"/>
      <c r="C4681" s="340"/>
      <c r="D4681" s="313"/>
      <c r="E4681" s="313"/>
      <c r="F4681" s="315"/>
      <c r="G4681" s="349"/>
      <c r="H4681" s="385"/>
      <c r="I4681" s="401"/>
      <c r="J4681" s="385"/>
      <c r="K4681" s="388" t="str">
        <f>IFERROR((IF((I4692+J4692)&gt;12000*E4692,ROUNDUP(12000*E4692*I4692/(I4692+J4692),0),"")),"")</f>
        <v/>
      </c>
      <c r="L4681" s="388"/>
      <c r="M4681" s="391" t="str">
        <f>IFERROR((IF((I4692+J4692)&gt;12000*E4692,ROUNDUP(12000*E4692*J4692/(I4692+J4692),0),"")),"")</f>
        <v/>
      </c>
      <c r="N4681" s="392"/>
      <c r="O4681" s="351" t="str">
        <f>IF(AND(I4692="",K4681=""),"",MIN(I4692,K4681)+K4688)</f>
        <v/>
      </c>
      <c r="P4681" s="352"/>
      <c r="Q4681" s="355" t="str">
        <f>IF(AND(J4692="",M4681=""),"",MIN(J4692,M4681)+M4688)</f>
        <v/>
      </c>
      <c r="R4681" s="356"/>
    </row>
    <row r="4682" spans="1:22" ht="15.75" customHeight="1">
      <c r="A4682" s="313"/>
      <c r="B4682" s="398"/>
      <c r="C4682" s="341"/>
      <c r="D4682" s="313"/>
      <c r="E4682" s="313"/>
      <c r="F4682" s="315"/>
      <c r="G4682" s="349"/>
      <c r="H4682" s="385"/>
      <c r="I4682" s="401"/>
      <c r="J4682" s="385"/>
      <c r="K4682" s="389"/>
      <c r="L4682" s="389"/>
      <c r="M4682" s="393"/>
      <c r="N4682" s="394"/>
      <c r="O4682" s="353"/>
      <c r="P4682" s="353"/>
      <c r="Q4682" s="357"/>
      <c r="R4682" s="358"/>
    </row>
    <row r="4683" spans="1:22" ht="19.5" customHeight="1" thickBot="1">
      <c r="A4683" s="313"/>
      <c r="B4683" s="398"/>
      <c r="C4683" s="341"/>
      <c r="D4683" s="314"/>
      <c r="E4683" s="314"/>
      <c r="F4683" s="316"/>
      <c r="G4683" s="350"/>
      <c r="H4683" s="386"/>
      <c r="I4683" s="402"/>
      <c r="J4683" s="386"/>
      <c r="K4683" s="389"/>
      <c r="L4683" s="389"/>
      <c r="M4683" s="393"/>
      <c r="N4683" s="394"/>
      <c r="O4683" s="353"/>
      <c r="P4683" s="353"/>
      <c r="Q4683" s="357"/>
      <c r="R4683" s="358"/>
    </row>
    <row r="4684" spans="1:22" ht="45" customHeight="1">
      <c r="A4684" s="313"/>
      <c r="B4684" s="398"/>
      <c r="C4684" s="25" t="s">
        <v>66</v>
      </c>
      <c r="D4684" s="361" t="str">
        <f>IF('様式第６号(2)'!T633="","",'様式第６号(2)'!T633)</f>
        <v/>
      </c>
      <c r="E4684" s="361" t="str">
        <f>IF('様式第６号(3)'!W626="","",'様式第６号(3)'!W626)</f>
        <v/>
      </c>
      <c r="F4684" s="363" t="str">
        <f>IF(OR(D4684="",E4684=""),"",D4684+E4684)</f>
        <v/>
      </c>
      <c r="G4684" s="365" t="str">
        <f>IF(F4684&lt;=F4692,D4684,"")</f>
        <v/>
      </c>
      <c r="H4684" s="367" t="str">
        <f>IF(F4684&lt;=F4692,E4684,"")</f>
        <v/>
      </c>
      <c r="I4684" s="369" t="str">
        <f>IF('様式第６号(2)'!V633="","",'様式第６号(2)'!V633)</f>
        <v/>
      </c>
      <c r="J4684" s="371" t="str">
        <f>IF('様式第６号(3)'!P626="","",'様式第６号(3)'!P626)</f>
        <v/>
      </c>
      <c r="K4684" s="389"/>
      <c r="L4684" s="389"/>
      <c r="M4684" s="393"/>
      <c r="N4684" s="394"/>
      <c r="O4684" s="353"/>
      <c r="P4684" s="353"/>
      <c r="Q4684" s="357"/>
      <c r="R4684" s="358"/>
    </row>
    <row r="4685" spans="1:22" ht="19.5" customHeight="1" thickBot="1">
      <c r="A4685" s="313"/>
      <c r="B4685" s="398"/>
      <c r="C4685" s="340"/>
      <c r="D4685" s="362"/>
      <c r="E4685" s="362"/>
      <c r="F4685" s="364"/>
      <c r="G4685" s="366"/>
      <c r="H4685" s="368"/>
      <c r="I4685" s="370"/>
      <c r="J4685" s="372"/>
      <c r="K4685" s="390"/>
      <c r="L4685" s="390"/>
      <c r="M4685" s="395"/>
      <c r="N4685" s="396"/>
      <c r="O4685" s="354"/>
      <c r="P4685" s="354"/>
      <c r="Q4685" s="359"/>
      <c r="R4685" s="360"/>
    </row>
    <row r="4686" spans="1:22" ht="28.5" customHeight="1" thickBot="1">
      <c r="A4686" s="313"/>
      <c r="B4686" s="398"/>
      <c r="C4686" s="341"/>
      <c r="D4686" s="12" t="s">
        <v>11</v>
      </c>
      <c r="E4686" s="12" t="s">
        <v>12</v>
      </c>
      <c r="F4686" s="26" t="s">
        <v>13</v>
      </c>
      <c r="G4686" s="334" t="s">
        <v>67</v>
      </c>
      <c r="H4686" s="335"/>
      <c r="I4686" s="42" t="s">
        <v>68</v>
      </c>
      <c r="J4686" s="27" t="s">
        <v>69</v>
      </c>
      <c r="K4686" s="342" t="s">
        <v>70</v>
      </c>
      <c r="L4686" s="342"/>
      <c r="M4686" s="342"/>
      <c r="N4686" s="335"/>
    </row>
    <row r="4687" spans="1:22" ht="41.25" customHeight="1" thickBot="1">
      <c r="A4687" s="313"/>
      <c r="B4687" s="343" t="str">
        <f>IF('様式第６号(2)'!D633="","",'様式第６号(2)'!D633)</f>
        <v/>
      </c>
      <c r="C4687" s="341"/>
      <c r="D4687" s="313" t="s">
        <v>71</v>
      </c>
      <c r="E4687" s="313" t="s">
        <v>72</v>
      </c>
      <c r="F4687" s="315" t="s">
        <v>73</v>
      </c>
      <c r="G4687" s="42" t="s">
        <v>74</v>
      </c>
      <c r="H4687" s="27" t="s">
        <v>75</v>
      </c>
      <c r="I4687" s="42" t="s">
        <v>74</v>
      </c>
      <c r="J4687" s="27" t="s">
        <v>75</v>
      </c>
      <c r="K4687" s="345" t="s">
        <v>57</v>
      </c>
      <c r="L4687" s="346"/>
      <c r="M4687" s="347" t="s">
        <v>76</v>
      </c>
      <c r="N4687" s="346"/>
      <c r="O4687" s="28"/>
      <c r="P4687" s="4"/>
      <c r="Q4687" s="4"/>
    </row>
    <row r="4688" spans="1:22" ht="18.75" customHeight="1">
      <c r="A4688" s="313"/>
      <c r="B4688" s="343"/>
      <c r="C4688" s="29" t="s">
        <v>78</v>
      </c>
      <c r="D4688" s="313"/>
      <c r="E4688" s="313"/>
      <c r="F4688" s="315"/>
      <c r="G4688" s="348" t="s">
        <v>79</v>
      </c>
      <c r="H4688" s="384" t="s">
        <v>80</v>
      </c>
      <c r="I4688" s="387" t="str">
        <f>IF(E4692="","",MIN(G4684,G4692)+SUM(I4684))</f>
        <v/>
      </c>
      <c r="J4688" s="333" t="str">
        <f>IF(E4692="","",MIN(H4684,H4692)+SUM(J4684))</f>
        <v/>
      </c>
      <c r="K4688" s="373" t="str">
        <f>IF('様式第６号(2)'!AB633="","",'様式第６号(2)'!AB633)</f>
        <v/>
      </c>
      <c r="L4688" s="373"/>
      <c r="M4688" s="375" t="str">
        <f>IF('様式第６号(3)'!V626="","",'様式第６号(3)'!V626)</f>
        <v/>
      </c>
      <c r="N4688" s="376"/>
      <c r="P4688" s="4"/>
      <c r="Q4688" s="4"/>
    </row>
    <row r="4689" spans="1:22" ht="19.5" customHeight="1" thickBot="1">
      <c r="A4689" s="313"/>
      <c r="B4689" s="343"/>
      <c r="C4689" s="379" t="str">
        <f>IFERROR(C4685/C4681,"")</f>
        <v/>
      </c>
      <c r="D4689" s="313"/>
      <c r="E4689" s="313"/>
      <c r="F4689" s="315"/>
      <c r="G4689" s="349"/>
      <c r="H4689" s="385"/>
      <c r="I4689" s="328"/>
      <c r="J4689" s="330"/>
      <c r="K4689" s="373"/>
      <c r="L4689" s="373"/>
      <c r="M4689" s="375"/>
      <c r="N4689" s="376"/>
      <c r="P4689" s="4"/>
      <c r="Q4689" s="4"/>
    </row>
    <row r="4690" spans="1:22" ht="15.75" customHeight="1">
      <c r="A4690" s="313"/>
      <c r="B4690" s="343"/>
      <c r="C4690" s="380"/>
      <c r="D4690" s="313"/>
      <c r="E4690" s="313"/>
      <c r="F4690" s="315"/>
      <c r="G4690" s="349"/>
      <c r="H4690" s="385"/>
      <c r="I4690" s="30" t="s">
        <v>35</v>
      </c>
      <c r="J4690" s="31" t="s">
        <v>35</v>
      </c>
      <c r="K4690" s="373"/>
      <c r="L4690" s="373"/>
      <c r="M4690" s="375"/>
      <c r="N4690" s="376"/>
      <c r="P4690" s="4"/>
      <c r="Q4690" s="4"/>
    </row>
    <row r="4691" spans="1:22" ht="18.75" customHeight="1" thickBot="1">
      <c r="A4691" s="313"/>
      <c r="B4691" s="343"/>
      <c r="C4691" s="32" t="s">
        <v>82</v>
      </c>
      <c r="D4691" s="314"/>
      <c r="E4691" s="314"/>
      <c r="F4691" s="316"/>
      <c r="G4691" s="350"/>
      <c r="H4691" s="386"/>
      <c r="I4691" s="54">
        <f>'様式第６号(2)'!$I$18</f>
        <v>0</v>
      </c>
      <c r="J4691" s="55">
        <f>'様式第６号(3)'!$I$18</f>
        <v>0</v>
      </c>
      <c r="K4691" s="373"/>
      <c r="L4691" s="373"/>
      <c r="M4691" s="375"/>
      <c r="N4691" s="376"/>
      <c r="P4691" s="4"/>
      <c r="Q4691" s="4"/>
    </row>
    <row r="4692" spans="1:22" ht="45" customHeight="1">
      <c r="A4692" s="313"/>
      <c r="B4692" s="343"/>
      <c r="C4692" s="379" t="str">
        <f>IF(OR(C4681="",C4685=""),"",IF(AND(C4689&gt;=0.85,C4689&lt;=1.15),"○","×"))</f>
        <v/>
      </c>
      <c r="D4692" s="382" t="str">
        <f>IF(C4681="","",C4681)</f>
        <v/>
      </c>
      <c r="E4692" s="336"/>
      <c r="F4692" s="338" t="str">
        <f>IFERROR(D4692*E4692,"")</f>
        <v/>
      </c>
      <c r="G4692" s="327" t="str">
        <f>IF(F4692&lt;F4684,ROUNDUP(F4692*D4684/ F4684,0),"")</f>
        <v/>
      </c>
      <c r="H4692" s="329" t="str">
        <f>IF(F4692&lt;F4684,ROUNDUP(F4692*E4684/ F4684,0),"")</f>
        <v/>
      </c>
      <c r="I4692" s="331" t="str">
        <f>IFERROR(ROUNDUP(I4688*I4691,0),"")</f>
        <v/>
      </c>
      <c r="J4692" s="333" t="str">
        <f>IFERROR(ROUNDUP(J4688*J4691,0),"")</f>
        <v/>
      </c>
      <c r="K4692" s="373"/>
      <c r="L4692" s="373"/>
      <c r="M4692" s="375"/>
      <c r="N4692" s="376"/>
      <c r="P4692" s="4"/>
      <c r="Q4692" s="4"/>
    </row>
    <row r="4693" spans="1:22" ht="19.5" customHeight="1" thickBot="1">
      <c r="A4693" s="314"/>
      <c r="B4693" s="344"/>
      <c r="C4693" s="381"/>
      <c r="D4693" s="383"/>
      <c r="E4693" s="337"/>
      <c r="F4693" s="339"/>
      <c r="G4693" s="328"/>
      <c r="H4693" s="330"/>
      <c r="I4693" s="332"/>
      <c r="J4693" s="330"/>
      <c r="K4693" s="374"/>
      <c r="L4693" s="374"/>
      <c r="M4693" s="377"/>
      <c r="N4693" s="378"/>
      <c r="P4693" s="33"/>
      <c r="Q4693" s="34"/>
      <c r="R4693" s="34"/>
    </row>
    <row r="4694" spans="1:22" ht="24" customHeight="1" thickBot="1">
      <c r="A4694" s="10" t="s">
        <v>108</v>
      </c>
      <c r="B4694" s="11" t="s">
        <v>84</v>
      </c>
      <c r="C4694" s="12" t="s">
        <v>7</v>
      </c>
      <c r="D4694" s="12" t="s">
        <v>8</v>
      </c>
      <c r="E4694" s="12" t="s">
        <v>9</v>
      </c>
      <c r="F4694" s="13" t="s">
        <v>10</v>
      </c>
      <c r="G4694" s="334" t="s">
        <v>44</v>
      </c>
      <c r="H4694" s="335"/>
      <c r="I4694" s="334" t="s">
        <v>45</v>
      </c>
      <c r="J4694" s="335"/>
      <c r="K4694" s="318" t="s">
        <v>46</v>
      </c>
      <c r="L4694" s="403"/>
      <c r="M4694" s="403"/>
      <c r="N4694" s="319"/>
      <c r="O4694" s="404" t="s">
        <v>47</v>
      </c>
      <c r="P4694" s="404"/>
      <c r="Q4694" s="404"/>
      <c r="R4694" s="346"/>
      <c r="T4694" s="14"/>
      <c r="U4694" s="14"/>
      <c r="V4694" s="14"/>
    </row>
    <row r="4695" spans="1:22" ht="31.5" customHeight="1" thickBot="1">
      <c r="A4695" s="313">
        <v>292</v>
      </c>
      <c r="B4695" s="15" t="s">
        <v>48</v>
      </c>
      <c r="C4695" s="11" t="s">
        <v>49</v>
      </c>
      <c r="D4695" s="313" t="s">
        <v>50</v>
      </c>
      <c r="E4695" s="313" t="s">
        <v>51</v>
      </c>
      <c r="F4695" s="315" t="s">
        <v>52</v>
      </c>
      <c r="G4695" s="16" t="s">
        <v>53</v>
      </c>
      <c r="H4695" s="17" t="s">
        <v>54</v>
      </c>
      <c r="I4695" s="18" t="s">
        <v>53</v>
      </c>
      <c r="J4695" s="17" t="s">
        <v>54</v>
      </c>
      <c r="K4695" s="317" t="s">
        <v>55</v>
      </c>
      <c r="L4695" s="318"/>
      <c r="M4695" s="320" t="s">
        <v>56</v>
      </c>
      <c r="N4695" s="317"/>
      <c r="O4695" s="321" t="s">
        <v>57</v>
      </c>
      <c r="P4695" s="321"/>
      <c r="Q4695" s="323" t="s">
        <v>58</v>
      </c>
      <c r="R4695" s="324"/>
      <c r="T4695" s="19"/>
      <c r="U4695" s="43"/>
      <c r="V4695" s="20"/>
    </row>
    <row r="4696" spans="1:22" ht="24" customHeight="1" thickBot="1">
      <c r="A4696" s="313"/>
      <c r="B4696" s="397" t="str">
        <f>IF('様式第６号(2)'!B635="","",'様式第６号(2)'!B635)</f>
        <v/>
      </c>
      <c r="C4696" s="21" t="s">
        <v>59</v>
      </c>
      <c r="D4696" s="313"/>
      <c r="E4696" s="313"/>
      <c r="F4696" s="315"/>
      <c r="G4696" s="348" t="s">
        <v>60</v>
      </c>
      <c r="H4696" s="399" t="s">
        <v>61</v>
      </c>
      <c r="I4696" s="400" t="s">
        <v>62</v>
      </c>
      <c r="J4696" s="384" t="s">
        <v>63</v>
      </c>
      <c r="K4696" s="319"/>
      <c r="L4696" s="318"/>
      <c r="M4696" s="320"/>
      <c r="N4696" s="317"/>
      <c r="O4696" s="322"/>
      <c r="P4696" s="322"/>
      <c r="Q4696" s="325"/>
      <c r="R4696" s="326"/>
    </row>
    <row r="4697" spans="1:22" ht="17.25" customHeight="1">
      <c r="A4697" s="313"/>
      <c r="B4697" s="398"/>
      <c r="C4697" s="340"/>
      <c r="D4697" s="313"/>
      <c r="E4697" s="313"/>
      <c r="F4697" s="315"/>
      <c r="G4697" s="349"/>
      <c r="H4697" s="385"/>
      <c r="I4697" s="401"/>
      <c r="J4697" s="385"/>
      <c r="K4697" s="388" t="str">
        <f>IFERROR((IF((I4708+J4708)&gt;12000*E4708,ROUNDUP(12000*E4708*I4708/(I4708+J4708),0),"")),"")</f>
        <v/>
      </c>
      <c r="L4697" s="388"/>
      <c r="M4697" s="391" t="str">
        <f>IFERROR((IF((I4708+J4708)&gt;12000*E4708,ROUNDUP(12000*E4708*J4708/(I4708+J4708),0),"")),"")</f>
        <v/>
      </c>
      <c r="N4697" s="392"/>
      <c r="O4697" s="351" t="str">
        <f>IF(AND(I4708="",K4697=""),"",MIN(I4708,K4697)+K4704)</f>
        <v/>
      </c>
      <c r="P4697" s="352"/>
      <c r="Q4697" s="355" t="str">
        <f>IF(AND(J4708="",M4697=""),"",MIN(J4708,M4697)+M4704)</f>
        <v/>
      </c>
      <c r="R4697" s="356"/>
    </row>
    <row r="4698" spans="1:22" ht="15.75" customHeight="1">
      <c r="A4698" s="313"/>
      <c r="B4698" s="398"/>
      <c r="C4698" s="341"/>
      <c r="D4698" s="313"/>
      <c r="E4698" s="313"/>
      <c r="F4698" s="315"/>
      <c r="G4698" s="349"/>
      <c r="H4698" s="385"/>
      <c r="I4698" s="401"/>
      <c r="J4698" s="385"/>
      <c r="K4698" s="389"/>
      <c r="L4698" s="389"/>
      <c r="M4698" s="393"/>
      <c r="N4698" s="394"/>
      <c r="O4698" s="353"/>
      <c r="P4698" s="353"/>
      <c r="Q4698" s="357"/>
      <c r="R4698" s="358"/>
    </row>
    <row r="4699" spans="1:22" ht="19.5" customHeight="1" thickBot="1">
      <c r="A4699" s="313"/>
      <c r="B4699" s="398"/>
      <c r="C4699" s="341"/>
      <c r="D4699" s="314"/>
      <c r="E4699" s="314"/>
      <c r="F4699" s="316"/>
      <c r="G4699" s="350"/>
      <c r="H4699" s="386"/>
      <c r="I4699" s="402"/>
      <c r="J4699" s="386"/>
      <c r="K4699" s="389"/>
      <c r="L4699" s="389"/>
      <c r="M4699" s="393"/>
      <c r="N4699" s="394"/>
      <c r="O4699" s="353"/>
      <c r="P4699" s="353"/>
      <c r="Q4699" s="357"/>
      <c r="R4699" s="358"/>
    </row>
    <row r="4700" spans="1:22" ht="45" customHeight="1">
      <c r="A4700" s="313"/>
      <c r="B4700" s="398"/>
      <c r="C4700" s="25" t="s">
        <v>66</v>
      </c>
      <c r="D4700" s="361" t="str">
        <f>IF('様式第６号(2)'!T635="","",'様式第６号(2)'!T635)</f>
        <v/>
      </c>
      <c r="E4700" s="361" t="str">
        <f>IF('様式第６号(3)'!W628="","",'様式第６号(3)'!W628)</f>
        <v/>
      </c>
      <c r="F4700" s="363" t="str">
        <f>IF(OR(D4700="",E4700=""),"",D4700+E4700)</f>
        <v/>
      </c>
      <c r="G4700" s="365" t="str">
        <f>IF(F4700&lt;=F4708,D4700,"")</f>
        <v/>
      </c>
      <c r="H4700" s="367" t="str">
        <f>IF(F4700&lt;=F4708,E4700,"")</f>
        <v/>
      </c>
      <c r="I4700" s="369" t="str">
        <f>IF('様式第６号(2)'!V635="","",'様式第６号(2)'!V635)</f>
        <v/>
      </c>
      <c r="J4700" s="371" t="str">
        <f>IF('様式第６号(3)'!P628="","",'様式第６号(3)'!P628)</f>
        <v/>
      </c>
      <c r="K4700" s="389"/>
      <c r="L4700" s="389"/>
      <c r="M4700" s="393"/>
      <c r="N4700" s="394"/>
      <c r="O4700" s="353"/>
      <c r="P4700" s="353"/>
      <c r="Q4700" s="357"/>
      <c r="R4700" s="358"/>
    </row>
    <row r="4701" spans="1:22" ht="19.5" customHeight="1" thickBot="1">
      <c r="A4701" s="313"/>
      <c r="B4701" s="398"/>
      <c r="C4701" s="340"/>
      <c r="D4701" s="362"/>
      <c r="E4701" s="362"/>
      <c r="F4701" s="364"/>
      <c r="G4701" s="366"/>
      <c r="H4701" s="368"/>
      <c r="I4701" s="370"/>
      <c r="J4701" s="372"/>
      <c r="K4701" s="390"/>
      <c r="L4701" s="390"/>
      <c r="M4701" s="395"/>
      <c r="N4701" s="396"/>
      <c r="O4701" s="354"/>
      <c r="P4701" s="354"/>
      <c r="Q4701" s="359"/>
      <c r="R4701" s="360"/>
    </row>
    <row r="4702" spans="1:22" ht="28.5" customHeight="1" thickBot="1">
      <c r="A4702" s="313"/>
      <c r="B4702" s="398"/>
      <c r="C4702" s="341"/>
      <c r="D4702" s="12" t="s">
        <v>11</v>
      </c>
      <c r="E4702" s="12" t="s">
        <v>12</v>
      </c>
      <c r="F4702" s="26" t="s">
        <v>13</v>
      </c>
      <c r="G4702" s="334" t="s">
        <v>67</v>
      </c>
      <c r="H4702" s="335"/>
      <c r="I4702" s="42" t="s">
        <v>68</v>
      </c>
      <c r="J4702" s="27" t="s">
        <v>69</v>
      </c>
      <c r="K4702" s="342" t="s">
        <v>70</v>
      </c>
      <c r="L4702" s="342"/>
      <c r="M4702" s="342"/>
      <c r="N4702" s="335"/>
    </row>
    <row r="4703" spans="1:22" ht="41.25" customHeight="1" thickBot="1">
      <c r="A4703" s="313"/>
      <c r="B4703" s="343" t="str">
        <f>IF('様式第６号(2)'!D635="","",'様式第６号(2)'!D635)</f>
        <v/>
      </c>
      <c r="C4703" s="341"/>
      <c r="D4703" s="313" t="s">
        <v>71</v>
      </c>
      <c r="E4703" s="313" t="s">
        <v>72</v>
      </c>
      <c r="F4703" s="315" t="s">
        <v>73</v>
      </c>
      <c r="G4703" s="42" t="s">
        <v>74</v>
      </c>
      <c r="H4703" s="27" t="s">
        <v>75</v>
      </c>
      <c r="I4703" s="42" t="s">
        <v>74</v>
      </c>
      <c r="J4703" s="27" t="s">
        <v>75</v>
      </c>
      <c r="K4703" s="345" t="s">
        <v>57</v>
      </c>
      <c r="L4703" s="346"/>
      <c r="M4703" s="347" t="s">
        <v>76</v>
      </c>
      <c r="N4703" s="346"/>
      <c r="O4703" s="28"/>
      <c r="P4703" s="4"/>
      <c r="Q4703" s="4"/>
      <c r="T4703" s="3"/>
      <c r="U4703" s="3"/>
      <c r="V4703" s="3"/>
    </row>
    <row r="4704" spans="1:22" ht="18.75" customHeight="1">
      <c r="A4704" s="313"/>
      <c r="B4704" s="343"/>
      <c r="C4704" s="29" t="s">
        <v>78</v>
      </c>
      <c r="D4704" s="313"/>
      <c r="E4704" s="313"/>
      <c r="F4704" s="315"/>
      <c r="G4704" s="348" t="s">
        <v>79</v>
      </c>
      <c r="H4704" s="384" t="s">
        <v>80</v>
      </c>
      <c r="I4704" s="387" t="str">
        <f>IF(E4708="","",MIN(G4700,G4708)+SUM(I4700))</f>
        <v/>
      </c>
      <c r="J4704" s="333" t="str">
        <f>IF(E4708="","",MIN(H4700,H4708)+SUM(J4700))</f>
        <v/>
      </c>
      <c r="K4704" s="373" t="str">
        <f>IF('様式第６号(2)'!AB635="","",'様式第６号(2)'!AB635)</f>
        <v/>
      </c>
      <c r="L4704" s="373"/>
      <c r="M4704" s="375" t="str">
        <f>IF('様式第６号(3)'!V628="","",'様式第６号(3)'!V628)</f>
        <v/>
      </c>
      <c r="N4704" s="376"/>
      <c r="P4704" s="4"/>
      <c r="Q4704" s="4"/>
      <c r="T4704" s="3"/>
      <c r="U4704" s="3"/>
      <c r="V4704" s="3"/>
    </row>
    <row r="4705" spans="1:22" ht="19.5" customHeight="1" thickBot="1">
      <c r="A4705" s="313"/>
      <c r="B4705" s="343"/>
      <c r="C4705" s="379" t="str">
        <f>IFERROR(C4701/C4697,"")</f>
        <v/>
      </c>
      <c r="D4705" s="313"/>
      <c r="E4705" s="313"/>
      <c r="F4705" s="315"/>
      <c r="G4705" s="349"/>
      <c r="H4705" s="385"/>
      <c r="I4705" s="328"/>
      <c r="J4705" s="330"/>
      <c r="K4705" s="373"/>
      <c r="L4705" s="373"/>
      <c r="M4705" s="375"/>
      <c r="N4705" s="376"/>
      <c r="P4705" s="4"/>
      <c r="Q4705" s="4"/>
      <c r="T4705" s="3"/>
      <c r="U4705" s="3"/>
      <c r="V4705" s="3"/>
    </row>
    <row r="4706" spans="1:22" ht="15.75" customHeight="1">
      <c r="A4706" s="313"/>
      <c r="B4706" s="343"/>
      <c r="C4706" s="380"/>
      <c r="D4706" s="313"/>
      <c r="E4706" s="313"/>
      <c r="F4706" s="315"/>
      <c r="G4706" s="349"/>
      <c r="H4706" s="385"/>
      <c r="I4706" s="30" t="s">
        <v>35</v>
      </c>
      <c r="J4706" s="31" t="s">
        <v>35</v>
      </c>
      <c r="K4706" s="373"/>
      <c r="L4706" s="373"/>
      <c r="M4706" s="375"/>
      <c r="N4706" s="376"/>
      <c r="P4706" s="4"/>
      <c r="Q4706" s="4"/>
      <c r="T4706" s="3"/>
      <c r="U4706" s="3"/>
      <c r="V4706" s="3"/>
    </row>
    <row r="4707" spans="1:22" ht="18.75" customHeight="1" thickBot="1">
      <c r="A4707" s="313"/>
      <c r="B4707" s="343"/>
      <c r="C4707" s="32" t="s">
        <v>82</v>
      </c>
      <c r="D4707" s="314"/>
      <c r="E4707" s="314"/>
      <c r="F4707" s="316"/>
      <c r="G4707" s="350"/>
      <c r="H4707" s="386"/>
      <c r="I4707" s="54">
        <f>'様式第６号(2)'!$I$18</f>
        <v>0</v>
      </c>
      <c r="J4707" s="55">
        <f>'様式第６号(3)'!$I$18</f>
        <v>0</v>
      </c>
      <c r="K4707" s="373"/>
      <c r="L4707" s="373"/>
      <c r="M4707" s="375"/>
      <c r="N4707" s="376"/>
      <c r="P4707" s="4"/>
      <c r="Q4707" s="4"/>
      <c r="T4707" s="3"/>
      <c r="U4707" s="3"/>
      <c r="V4707" s="3"/>
    </row>
    <row r="4708" spans="1:22" ht="45" customHeight="1">
      <c r="A4708" s="313"/>
      <c r="B4708" s="343"/>
      <c r="C4708" s="379" t="str">
        <f>IF(OR(C4697="",C4701=""),"",IF(AND(C4705&gt;=0.85,C4705&lt;=1.15),"○","×"))</f>
        <v/>
      </c>
      <c r="D4708" s="382" t="str">
        <f>IF(C4697="","",C4697)</f>
        <v/>
      </c>
      <c r="E4708" s="336"/>
      <c r="F4708" s="338" t="str">
        <f>IFERROR(D4708*E4708,"")</f>
        <v/>
      </c>
      <c r="G4708" s="327" t="str">
        <f>IF(F4708&lt;F4700,ROUNDUP(F4708*D4700/ F4700,0),"")</f>
        <v/>
      </c>
      <c r="H4708" s="329" t="str">
        <f>IF(F4708&lt;F4700,ROUNDUP(F4708*E4700/ F4700,0),"")</f>
        <v/>
      </c>
      <c r="I4708" s="331" t="str">
        <f>IFERROR(ROUNDUP(I4704*I4707,0),"")</f>
        <v/>
      </c>
      <c r="J4708" s="333" t="str">
        <f>IFERROR(ROUNDUP(J4704*J4707,0),"")</f>
        <v/>
      </c>
      <c r="K4708" s="373"/>
      <c r="L4708" s="373"/>
      <c r="M4708" s="375"/>
      <c r="N4708" s="376"/>
      <c r="P4708" s="4"/>
      <c r="Q4708" s="4"/>
      <c r="T4708" s="3"/>
      <c r="U4708" s="3"/>
      <c r="V4708" s="3"/>
    </row>
    <row r="4709" spans="1:22" ht="19.5" customHeight="1" thickBot="1">
      <c r="A4709" s="314"/>
      <c r="B4709" s="344"/>
      <c r="C4709" s="381"/>
      <c r="D4709" s="383"/>
      <c r="E4709" s="337"/>
      <c r="F4709" s="339"/>
      <c r="G4709" s="328"/>
      <c r="H4709" s="330"/>
      <c r="I4709" s="332"/>
      <c r="J4709" s="330"/>
      <c r="K4709" s="374"/>
      <c r="L4709" s="374"/>
      <c r="M4709" s="377"/>
      <c r="N4709" s="378"/>
      <c r="P4709" s="33"/>
      <c r="Q4709" s="34"/>
      <c r="R4709" s="34"/>
    </row>
    <row r="4710" spans="1:22" ht="24" customHeight="1" thickBot="1">
      <c r="A4710" s="10" t="s">
        <v>108</v>
      </c>
      <c r="B4710" s="11" t="s">
        <v>84</v>
      </c>
      <c r="C4710" s="12" t="s">
        <v>7</v>
      </c>
      <c r="D4710" s="12" t="s">
        <v>8</v>
      </c>
      <c r="E4710" s="12" t="s">
        <v>9</v>
      </c>
      <c r="F4710" s="13" t="s">
        <v>10</v>
      </c>
      <c r="G4710" s="334" t="s">
        <v>44</v>
      </c>
      <c r="H4710" s="335"/>
      <c r="I4710" s="334" t="s">
        <v>45</v>
      </c>
      <c r="J4710" s="335"/>
      <c r="K4710" s="318" t="s">
        <v>46</v>
      </c>
      <c r="L4710" s="403"/>
      <c r="M4710" s="403"/>
      <c r="N4710" s="319"/>
      <c r="O4710" s="404" t="s">
        <v>47</v>
      </c>
      <c r="P4710" s="404"/>
      <c r="Q4710" s="404"/>
      <c r="R4710" s="346"/>
      <c r="T4710" s="14"/>
      <c r="U4710" s="14"/>
      <c r="V4710" s="14"/>
    </row>
    <row r="4711" spans="1:22" ht="31.5" customHeight="1" thickBot="1">
      <c r="A4711" s="313">
        <v>293</v>
      </c>
      <c r="B4711" s="15" t="s">
        <v>48</v>
      </c>
      <c r="C4711" s="11" t="s">
        <v>49</v>
      </c>
      <c r="D4711" s="313" t="s">
        <v>50</v>
      </c>
      <c r="E4711" s="313" t="s">
        <v>51</v>
      </c>
      <c r="F4711" s="315" t="s">
        <v>52</v>
      </c>
      <c r="G4711" s="16" t="s">
        <v>53</v>
      </c>
      <c r="H4711" s="17" t="s">
        <v>54</v>
      </c>
      <c r="I4711" s="18" t="s">
        <v>53</v>
      </c>
      <c r="J4711" s="17" t="s">
        <v>54</v>
      </c>
      <c r="K4711" s="317" t="s">
        <v>55</v>
      </c>
      <c r="L4711" s="318"/>
      <c r="M4711" s="320" t="s">
        <v>56</v>
      </c>
      <c r="N4711" s="317"/>
      <c r="O4711" s="321" t="s">
        <v>57</v>
      </c>
      <c r="P4711" s="321"/>
      <c r="Q4711" s="323" t="s">
        <v>58</v>
      </c>
      <c r="R4711" s="324"/>
      <c r="T4711" s="19"/>
      <c r="U4711" s="43"/>
      <c r="V4711" s="20"/>
    </row>
    <row r="4712" spans="1:22" ht="24" customHeight="1" thickBot="1">
      <c r="A4712" s="313"/>
      <c r="B4712" s="397" t="str">
        <f>IF('様式第６号(2)'!B637="","",'様式第６号(2)'!B637)</f>
        <v/>
      </c>
      <c r="C4712" s="21" t="s">
        <v>59</v>
      </c>
      <c r="D4712" s="313"/>
      <c r="E4712" s="313"/>
      <c r="F4712" s="315"/>
      <c r="G4712" s="348" t="s">
        <v>60</v>
      </c>
      <c r="H4712" s="399" t="s">
        <v>61</v>
      </c>
      <c r="I4712" s="400" t="s">
        <v>62</v>
      </c>
      <c r="J4712" s="384" t="s">
        <v>63</v>
      </c>
      <c r="K4712" s="319"/>
      <c r="L4712" s="318"/>
      <c r="M4712" s="320"/>
      <c r="N4712" s="317"/>
      <c r="O4712" s="322"/>
      <c r="P4712" s="322"/>
      <c r="Q4712" s="325"/>
      <c r="R4712" s="326"/>
    </row>
    <row r="4713" spans="1:22" ht="17.25" customHeight="1">
      <c r="A4713" s="313"/>
      <c r="B4713" s="398"/>
      <c r="C4713" s="340"/>
      <c r="D4713" s="313"/>
      <c r="E4713" s="313"/>
      <c r="F4713" s="315"/>
      <c r="G4713" s="349"/>
      <c r="H4713" s="385"/>
      <c r="I4713" s="401"/>
      <c r="J4713" s="385"/>
      <c r="K4713" s="388" t="str">
        <f>IFERROR((IF((I4724+J4724)&gt;12000*E4724,ROUNDUP(12000*E4724*I4724/(I4724+J4724),0),"")),"")</f>
        <v/>
      </c>
      <c r="L4713" s="388"/>
      <c r="M4713" s="391" t="str">
        <f>IFERROR((IF((I4724+J4724)&gt;12000*E4724,ROUNDUP(12000*E4724*J4724/(I4724+J4724),0),"")),"")</f>
        <v/>
      </c>
      <c r="N4713" s="392"/>
      <c r="O4713" s="351" t="str">
        <f>IF(AND(I4724="",K4713=""),"",MIN(I4724,K4713)+K4720)</f>
        <v/>
      </c>
      <c r="P4713" s="352"/>
      <c r="Q4713" s="355" t="str">
        <f>IF(AND(J4724="",M4713=""),"",MIN(J4724,M4713)+M4720)</f>
        <v/>
      </c>
      <c r="R4713" s="356"/>
    </row>
    <row r="4714" spans="1:22" ht="15.75" customHeight="1">
      <c r="A4714" s="313"/>
      <c r="B4714" s="398"/>
      <c r="C4714" s="341"/>
      <c r="D4714" s="313"/>
      <c r="E4714" s="313"/>
      <c r="F4714" s="315"/>
      <c r="G4714" s="349"/>
      <c r="H4714" s="385"/>
      <c r="I4714" s="401"/>
      <c r="J4714" s="385"/>
      <c r="K4714" s="389"/>
      <c r="L4714" s="389"/>
      <c r="M4714" s="393"/>
      <c r="N4714" s="394"/>
      <c r="O4714" s="353"/>
      <c r="P4714" s="353"/>
      <c r="Q4714" s="357"/>
      <c r="R4714" s="358"/>
    </row>
    <row r="4715" spans="1:22" ht="19.5" customHeight="1" thickBot="1">
      <c r="A4715" s="313"/>
      <c r="B4715" s="398"/>
      <c r="C4715" s="341"/>
      <c r="D4715" s="314"/>
      <c r="E4715" s="314"/>
      <c r="F4715" s="316"/>
      <c r="G4715" s="350"/>
      <c r="H4715" s="386"/>
      <c r="I4715" s="402"/>
      <c r="J4715" s="386"/>
      <c r="K4715" s="389"/>
      <c r="L4715" s="389"/>
      <c r="M4715" s="393"/>
      <c r="N4715" s="394"/>
      <c r="O4715" s="353"/>
      <c r="P4715" s="353"/>
      <c r="Q4715" s="357"/>
      <c r="R4715" s="358"/>
    </row>
    <row r="4716" spans="1:22" ht="45" customHeight="1">
      <c r="A4716" s="313"/>
      <c r="B4716" s="398"/>
      <c r="C4716" s="25" t="s">
        <v>66</v>
      </c>
      <c r="D4716" s="361" t="str">
        <f>IF('様式第６号(2)'!T637="","",'様式第６号(2)'!T637)</f>
        <v/>
      </c>
      <c r="E4716" s="361" t="str">
        <f>IF('様式第６号(3)'!W630="","",'様式第６号(3)'!W630)</f>
        <v/>
      </c>
      <c r="F4716" s="363" t="str">
        <f>IF(OR(D4716="",E4716=""),"",D4716+E4716)</f>
        <v/>
      </c>
      <c r="G4716" s="365" t="str">
        <f>IF(F4716&lt;=F4724,D4716,"")</f>
        <v/>
      </c>
      <c r="H4716" s="367" t="str">
        <f>IF(F4716&lt;=F4724,E4716,"")</f>
        <v/>
      </c>
      <c r="I4716" s="369" t="str">
        <f>IF('様式第６号(2)'!V637="","",'様式第６号(2)'!V637)</f>
        <v/>
      </c>
      <c r="J4716" s="371" t="str">
        <f>IF('様式第６号(3)'!P630="","",'様式第６号(3)'!P630)</f>
        <v/>
      </c>
      <c r="K4716" s="389"/>
      <c r="L4716" s="389"/>
      <c r="M4716" s="393"/>
      <c r="N4716" s="394"/>
      <c r="O4716" s="353"/>
      <c r="P4716" s="353"/>
      <c r="Q4716" s="357"/>
      <c r="R4716" s="358"/>
    </row>
    <row r="4717" spans="1:22" ht="19.5" customHeight="1" thickBot="1">
      <c r="A4717" s="313"/>
      <c r="B4717" s="398"/>
      <c r="C4717" s="340"/>
      <c r="D4717" s="362"/>
      <c r="E4717" s="362"/>
      <c r="F4717" s="364"/>
      <c r="G4717" s="366"/>
      <c r="H4717" s="368"/>
      <c r="I4717" s="370"/>
      <c r="J4717" s="372"/>
      <c r="K4717" s="390"/>
      <c r="L4717" s="390"/>
      <c r="M4717" s="395"/>
      <c r="N4717" s="396"/>
      <c r="O4717" s="354"/>
      <c r="P4717" s="354"/>
      <c r="Q4717" s="359"/>
      <c r="R4717" s="360"/>
    </row>
    <row r="4718" spans="1:22" ht="28.5" customHeight="1" thickBot="1">
      <c r="A4718" s="313"/>
      <c r="B4718" s="398"/>
      <c r="C4718" s="341"/>
      <c r="D4718" s="12" t="s">
        <v>11</v>
      </c>
      <c r="E4718" s="12" t="s">
        <v>12</v>
      </c>
      <c r="F4718" s="26" t="s">
        <v>13</v>
      </c>
      <c r="G4718" s="334" t="s">
        <v>67</v>
      </c>
      <c r="H4718" s="335"/>
      <c r="I4718" s="42" t="s">
        <v>68</v>
      </c>
      <c r="J4718" s="27" t="s">
        <v>69</v>
      </c>
      <c r="K4718" s="342" t="s">
        <v>70</v>
      </c>
      <c r="L4718" s="342"/>
      <c r="M4718" s="342"/>
      <c r="N4718" s="335"/>
    </row>
    <row r="4719" spans="1:22" ht="41.25" customHeight="1" thickBot="1">
      <c r="A4719" s="313"/>
      <c r="B4719" s="343" t="str">
        <f>IF('様式第６号(2)'!D637="","",'様式第６号(2)'!D637)</f>
        <v/>
      </c>
      <c r="C4719" s="341"/>
      <c r="D4719" s="313" t="s">
        <v>71</v>
      </c>
      <c r="E4719" s="313" t="s">
        <v>72</v>
      </c>
      <c r="F4719" s="315" t="s">
        <v>73</v>
      </c>
      <c r="G4719" s="42" t="s">
        <v>74</v>
      </c>
      <c r="H4719" s="27" t="s">
        <v>75</v>
      </c>
      <c r="I4719" s="42" t="s">
        <v>74</v>
      </c>
      <c r="J4719" s="27" t="s">
        <v>75</v>
      </c>
      <c r="K4719" s="345" t="s">
        <v>57</v>
      </c>
      <c r="L4719" s="346"/>
      <c r="M4719" s="347" t="s">
        <v>76</v>
      </c>
      <c r="N4719" s="346"/>
      <c r="O4719" s="28"/>
      <c r="P4719" s="4"/>
      <c r="Q4719" s="4"/>
    </row>
    <row r="4720" spans="1:22" ht="18.75" customHeight="1">
      <c r="A4720" s="313"/>
      <c r="B4720" s="343"/>
      <c r="C4720" s="29" t="s">
        <v>78</v>
      </c>
      <c r="D4720" s="313"/>
      <c r="E4720" s="313"/>
      <c r="F4720" s="315"/>
      <c r="G4720" s="348" t="s">
        <v>79</v>
      </c>
      <c r="H4720" s="384" t="s">
        <v>80</v>
      </c>
      <c r="I4720" s="387" t="str">
        <f>IF(E4724="","",MIN(G4716,G4724)+SUM(I4716))</f>
        <v/>
      </c>
      <c r="J4720" s="333" t="str">
        <f>IF(E4724="","",MIN(H4716,H4724)+SUM(J4716))</f>
        <v/>
      </c>
      <c r="K4720" s="373" t="str">
        <f>IF('様式第６号(2)'!AB637="","",'様式第６号(2)'!AB637)</f>
        <v/>
      </c>
      <c r="L4720" s="373"/>
      <c r="M4720" s="375" t="str">
        <f>IF('様式第６号(3)'!V630="","",'様式第６号(3)'!V630)</f>
        <v/>
      </c>
      <c r="N4720" s="376"/>
      <c r="P4720" s="4"/>
      <c r="Q4720" s="4"/>
    </row>
    <row r="4721" spans="1:22" ht="19.5" customHeight="1" thickBot="1">
      <c r="A4721" s="313"/>
      <c r="B4721" s="343"/>
      <c r="C4721" s="379" t="str">
        <f>IFERROR(C4717/C4713,"")</f>
        <v/>
      </c>
      <c r="D4721" s="313"/>
      <c r="E4721" s="313"/>
      <c r="F4721" s="315"/>
      <c r="G4721" s="349"/>
      <c r="H4721" s="385"/>
      <c r="I4721" s="328"/>
      <c r="J4721" s="330"/>
      <c r="K4721" s="373"/>
      <c r="L4721" s="373"/>
      <c r="M4721" s="375"/>
      <c r="N4721" s="376"/>
      <c r="P4721" s="4"/>
      <c r="Q4721" s="4"/>
    </row>
    <row r="4722" spans="1:22" ht="15.75" customHeight="1">
      <c r="A4722" s="313"/>
      <c r="B4722" s="343"/>
      <c r="C4722" s="380"/>
      <c r="D4722" s="313"/>
      <c r="E4722" s="313"/>
      <c r="F4722" s="315"/>
      <c r="G4722" s="349"/>
      <c r="H4722" s="385"/>
      <c r="I4722" s="30" t="s">
        <v>35</v>
      </c>
      <c r="J4722" s="31" t="s">
        <v>35</v>
      </c>
      <c r="K4722" s="373"/>
      <c r="L4722" s="373"/>
      <c r="M4722" s="375"/>
      <c r="N4722" s="376"/>
      <c r="P4722" s="4"/>
      <c r="Q4722" s="4"/>
    </row>
    <row r="4723" spans="1:22" ht="18.75" customHeight="1" thickBot="1">
      <c r="A4723" s="313"/>
      <c r="B4723" s="343"/>
      <c r="C4723" s="32" t="s">
        <v>82</v>
      </c>
      <c r="D4723" s="314"/>
      <c r="E4723" s="314"/>
      <c r="F4723" s="316"/>
      <c r="G4723" s="350"/>
      <c r="H4723" s="386"/>
      <c r="I4723" s="54">
        <f>'様式第６号(2)'!$I$18</f>
        <v>0</v>
      </c>
      <c r="J4723" s="55">
        <f>'様式第６号(3)'!$I$18</f>
        <v>0</v>
      </c>
      <c r="K4723" s="373"/>
      <c r="L4723" s="373"/>
      <c r="M4723" s="375"/>
      <c r="N4723" s="376"/>
      <c r="P4723" s="4"/>
      <c r="Q4723" s="4"/>
    </row>
    <row r="4724" spans="1:22" ht="45" customHeight="1">
      <c r="A4724" s="313"/>
      <c r="B4724" s="343"/>
      <c r="C4724" s="379" t="str">
        <f>IF(OR(C4713="",C4717=""),"",IF(AND(C4721&gt;=0.85,C4721&lt;=1.15),"○","×"))</f>
        <v/>
      </c>
      <c r="D4724" s="382" t="str">
        <f>IF(C4713="","",C4713)</f>
        <v/>
      </c>
      <c r="E4724" s="336"/>
      <c r="F4724" s="338" t="str">
        <f>IFERROR(D4724*E4724,"")</f>
        <v/>
      </c>
      <c r="G4724" s="327" t="str">
        <f>IF(F4724&lt;F4716,ROUNDUP(F4724*D4716/ F4716,0),"")</f>
        <v/>
      </c>
      <c r="H4724" s="329" t="str">
        <f>IF(F4724&lt;F4716,ROUNDUP(F4724*E4716/ F4716,0),"")</f>
        <v/>
      </c>
      <c r="I4724" s="331" t="str">
        <f>IFERROR(ROUNDUP(I4720*I4723,0),"")</f>
        <v/>
      </c>
      <c r="J4724" s="333" t="str">
        <f>IFERROR(ROUNDUP(J4720*J4723,0),"")</f>
        <v/>
      </c>
      <c r="K4724" s="373"/>
      <c r="L4724" s="373"/>
      <c r="M4724" s="375"/>
      <c r="N4724" s="376"/>
      <c r="P4724" s="4"/>
      <c r="Q4724" s="4"/>
    </row>
    <row r="4725" spans="1:22" ht="19.5" customHeight="1" thickBot="1">
      <c r="A4725" s="314"/>
      <c r="B4725" s="344"/>
      <c r="C4725" s="381"/>
      <c r="D4725" s="383"/>
      <c r="E4725" s="337"/>
      <c r="F4725" s="339"/>
      <c r="G4725" s="328"/>
      <c r="H4725" s="330"/>
      <c r="I4725" s="332"/>
      <c r="J4725" s="330"/>
      <c r="K4725" s="374"/>
      <c r="L4725" s="374"/>
      <c r="M4725" s="377"/>
      <c r="N4725" s="378"/>
      <c r="P4725" s="33"/>
      <c r="Q4725" s="34"/>
      <c r="R4725" s="34"/>
    </row>
    <row r="4726" spans="1:22" ht="24" customHeight="1" thickBot="1">
      <c r="A4726" s="10" t="s">
        <v>108</v>
      </c>
      <c r="B4726" s="11" t="s">
        <v>84</v>
      </c>
      <c r="C4726" s="12" t="s">
        <v>7</v>
      </c>
      <c r="D4726" s="12" t="s">
        <v>8</v>
      </c>
      <c r="E4726" s="12" t="s">
        <v>9</v>
      </c>
      <c r="F4726" s="13" t="s">
        <v>10</v>
      </c>
      <c r="G4726" s="334" t="s">
        <v>44</v>
      </c>
      <c r="H4726" s="335"/>
      <c r="I4726" s="334" t="s">
        <v>45</v>
      </c>
      <c r="J4726" s="335"/>
      <c r="K4726" s="318" t="s">
        <v>46</v>
      </c>
      <c r="L4726" s="403"/>
      <c r="M4726" s="403"/>
      <c r="N4726" s="319"/>
      <c r="O4726" s="404" t="s">
        <v>47</v>
      </c>
      <c r="P4726" s="404"/>
      <c r="Q4726" s="404"/>
      <c r="R4726" s="346"/>
      <c r="T4726" s="14"/>
      <c r="U4726" s="14"/>
      <c r="V4726" s="14"/>
    </row>
    <row r="4727" spans="1:22" ht="31.5" customHeight="1" thickBot="1">
      <c r="A4727" s="313">
        <v>294</v>
      </c>
      <c r="B4727" s="15" t="s">
        <v>48</v>
      </c>
      <c r="C4727" s="11" t="s">
        <v>49</v>
      </c>
      <c r="D4727" s="313" t="s">
        <v>50</v>
      </c>
      <c r="E4727" s="313" t="s">
        <v>51</v>
      </c>
      <c r="F4727" s="315" t="s">
        <v>52</v>
      </c>
      <c r="G4727" s="16" t="s">
        <v>53</v>
      </c>
      <c r="H4727" s="17" t="s">
        <v>54</v>
      </c>
      <c r="I4727" s="18" t="s">
        <v>53</v>
      </c>
      <c r="J4727" s="17" t="s">
        <v>54</v>
      </c>
      <c r="K4727" s="317" t="s">
        <v>55</v>
      </c>
      <c r="L4727" s="318"/>
      <c r="M4727" s="320" t="s">
        <v>56</v>
      </c>
      <c r="N4727" s="317"/>
      <c r="O4727" s="321" t="s">
        <v>57</v>
      </c>
      <c r="P4727" s="321"/>
      <c r="Q4727" s="323" t="s">
        <v>58</v>
      </c>
      <c r="R4727" s="324"/>
      <c r="T4727" s="19"/>
      <c r="U4727" s="43"/>
      <c r="V4727" s="20"/>
    </row>
    <row r="4728" spans="1:22" ht="24" customHeight="1" thickBot="1">
      <c r="A4728" s="313"/>
      <c r="B4728" s="397" t="str">
        <f>IF('様式第６号(2)'!B639="","",'様式第６号(2)'!B639)</f>
        <v/>
      </c>
      <c r="C4728" s="21" t="s">
        <v>59</v>
      </c>
      <c r="D4728" s="313"/>
      <c r="E4728" s="313"/>
      <c r="F4728" s="315"/>
      <c r="G4728" s="348" t="s">
        <v>60</v>
      </c>
      <c r="H4728" s="399" t="s">
        <v>61</v>
      </c>
      <c r="I4728" s="400" t="s">
        <v>62</v>
      </c>
      <c r="J4728" s="384" t="s">
        <v>63</v>
      </c>
      <c r="K4728" s="319"/>
      <c r="L4728" s="318"/>
      <c r="M4728" s="320"/>
      <c r="N4728" s="317"/>
      <c r="O4728" s="322"/>
      <c r="P4728" s="322"/>
      <c r="Q4728" s="325"/>
      <c r="R4728" s="326"/>
    </row>
    <row r="4729" spans="1:22" ht="17.25" customHeight="1">
      <c r="A4729" s="313"/>
      <c r="B4729" s="398"/>
      <c r="C4729" s="340"/>
      <c r="D4729" s="313"/>
      <c r="E4729" s="313"/>
      <c r="F4729" s="315"/>
      <c r="G4729" s="349"/>
      <c r="H4729" s="385"/>
      <c r="I4729" s="401"/>
      <c r="J4729" s="385"/>
      <c r="K4729" s="388" t="str">
        <f>IFERROR((IF((I4740+J4740)&gt;12000*E4740,ROUNDUP(12000*E4740*I4740/(I4740+J4740),0),"")),"")</f>
        <v/>
      </c>
      <c r="L4729" s="388"/>
      <c r="M4729" s="391" t="str">
        <f>IFERROR((IF((I4740+J4740)&gt;12000*E4740,ROUNDUP(12000*E4740*J4740/(I4740+J4740),0),"")),"")</f>
        <v/>
      </c>
      <c r="N4729" s="392"/>
      <c r="O4729" s="351" t="str">
        <f>IF(AND(I4740="",K4729=""),"",MIN(I4740,K4729)+K4736)</f>
        <v/>
      </c>
      <c r="P4729" s="352"/>
      <c r="Q4729" s="355" t="str">
        <f>IF(AND(J4740="",M4729=""),"",MIN(J4740,M4729)+M4736)</f>
        <v/>
      </c>
      <c r="R4729" s="356"/>
    </row>
    <row r="4730" spans="1:22" ht="15.75" customHeight="1">
      <c r="A4730" s="313"/>
      <c r="B4730" s="398"/>
      <c r="C4730" s="341"/>
      <c r="D4730" s="313"/>
      <c r="E4730" s="313"/>
      <c r="F4730" s="315"/>
      <c r="G4730" s="349"/>
      <c r="H4730" s="385"/>
      <c r="I4730" s="401"/>
      <c r="J4730" s="385"/>
      <c r="K4730" s="389"/>
      <c r="L4730" s="389"/>
      <c r="M4730" s="393"/>
      <c r="N4730" s="394"/>
      <c r="O4730" s="353"/>
      <c r="P4730" s="353"/>
      <c r="Q4730" s="357"/>
      <c r="R4730" s="358"/>
    </row>
    <row r="4731" spans="1:22" ht="19.5" customHeight="1" thickBot="1">
      <c r="A4731" s="313"/>
      <c r="B4731" s="398"/>
      <c r="C4731" s="341"/>
      <c r="D4731" s="314"/>
      <c r="E4731" s="314"/>
      <c r="F4731" s="316"/>
      <c r="G4731" s="350"/>
      <c r="H4731" s="386"/>
      <c r="I4731" s="402"/>
      <c r="J4731" s="386"/>
      <c r="K4731" s="389"/>
      <c r="L4731" s="389"/>
      <c r="M4731" s="393"/>
      <c r="N4731" s="394"/>
      <c r="O4731" s="353"/>
      <c r="P4731" s="353"/>
      <c r="Q4731" s="357"/>
      <c r="R4731" s="358"/>
    </row>
    <row r="4732" spans="1:22" ht="45" customHeight="1">
      <c r="A4732" s="313"/>
      <c r="B4732" s="398"/>
      <c r="C4732" s="25" t="s">
        <v>66</v>
      </c>
      <c r="D4732" s="361" t="str">
        <f>IF('様式第６号(2)'!T639="","",'様式第６号(2)'!T639)</f>
        <v/>
      </c>
      <c r="E4732" s="361" t="str">
        <f>IF('様式第６号(3)'!W632="","",'様式第６号(3)'!W632)</f>
        <v/>
      </c>
      <c r="F4732" s="363" t="str">
        <f>IF(OR(D4732="",E4732=""),"",D4732+E4732)</f>
        <v/>
      </c>
      <c r="G4732" s="365" t="str">
        <f>IF(F4732&lt;=F4740,D4732,"")</f>
        <v/>
      </c>
      <c r="H4732" s="367" t="str">
        <f>IF(F4732&lt;=F4740,E4732,"")</f>
        <v/>
      </c>
      <c r="I4732" s="369" t="str">
        <f>IF('様式第６号(2)'!V639="","",'様式第６号(2)'!V639)</f>
        <v/>
      </c>
      <c r="J4732" s="371" t="str">
        <f>IF('様式第６号(3)'!P632="","",'様式第６号(3)'!P632)</f>
        <v/>
      </c>
      <c r="K4732" s="389"/>
      <c r="L4732" s="389"/>
      <c r="M4732" s="393"/>
      <c r="N4732" s="394"/>
      <c r="O4732" s="353"/>
      <c r="P4732" s="353"/>
      <c r="Q4732" s="357"/>
      <c r="R4732" s="358"/>
    </row>
    <row r="4733" spans="1:22" ht="19.5" customHeight="1" thickBot="1">
      <c r="A4733" s="313"/>
      <c r="B4733" s="398"/>
      <c r="C4733" s="340"/>
      <c r="D4733" s="362"/>
      <c r="E4733" s="362"/>
      <c r="F4733" s="364"/>
      <c r="G4733" s="366"/>
      <c r="H4733" s="368"/>
      <c r="I4733" s="370"/>
      <c r="J4733" s="372"/>
      <c r="K4733" s="390"/>
      <c r="L4733" s="390"/>
      <c r="M4733" s="395"/>
      <c r="N4733" s="396"/>
      <c r="O4733" s="354"/>
      <c r="P4733" s="354"/>
      <c r="Q4733" s="359"/>
      <c r="R4733" s="360"/>
    </row>
    <row r="4734" spans="1:22" ht="28.5" customHeight="1" thickBot="1">
      <c r="A4734" s="313"/>
      <c r="B4734" s="398"/>
      <c r="C4734" s="341"/>
      <c r="D4734" s="12" t="s">
        <v>11</v>
      </c>
      <c r="E4734" s="12" t="s">
        <v>12</v>
      </c>
      <c r="F4734" s="26" t="s">
        <v>13</v>
      </c>
      <c r="G4734" s="334" t="s">
        <v>67</v>
      </c>
      <c r="H4734" s="335"/>
      <c r="I4734" s="42" t="s">
        <v>68</v>
      </c>
      <c r="J4734" s="27" t="s">
        <v>69</v>
      </c>
      <c r="K4734" s="342" t="s">
        <v>70</v>
      </c>
      <c r="L4734" s="342"/>
      <c r="M4734" s="342"/>
      <c r="N4734" s="335"/>
    </row>
    <row r="4735" spans="1:22" ht="41.25" customHeight="1" thickBot="1">
      <c r="A4735" s="313"/>
      <c r="B4735" s="343" t="str">
        <f>IF('様式第６号(2)'!D639="","",'様式第６号(2)'!D639)</f>
        <v/>
      </c>
      <c r="C4735" s="341"/>
      <c r="D4735" s="313" t="s">
        <v>71</v>
      </c>
      <c r="E4735" s="313" t="s">
        <v>72</v>
      </c>
      <c r="F4735" s="315" t="s">
        <v>73</v>
      </c>
      <c r="G4735" s="42" t="s">
        <v>74</v>
      </c>
      <c r="H4735" s="27" t="s">
        <v>75</v>
      </c>
      <c r="I4735" s="42" t="s">
        <v>74</v>
      </c>
      <c r="J4735" s="27" t="s">
        <v>75</v>
      </c>
      <c r="K4735" s="345" t="s">
        <v>57</v>
      </c>
      <c r="L4735" s="346"/>
      <c r="M4735" s="347" t="s">
        <v>76</v>
      </c>
      <c r="N4735" s="346"/>
      <c r="O4735" s="28"/>
      <c r="P4735" s="4"/>
      <c r="Q4735" s="4"/>
    </row>
    <row r="4736" spans="1:22" ht="18.75" customHeight="1">
      <c r="A4736" s="313"/>
      <c r="B4736" s="343"/>
      <c r="C4736" s="29" t="s">
        <v>78</v>
      </c>
      <c r="D4736" s="313"/>
      <c r="E4736" s="313"/>
      <c r="F4736" s="315"/>
      <c r="G4736" s="348" t="s">
        <v>79</v>
      </c>
      <c r="H4736" s="384" t="s">
        <v>80</v>
      </c>
      <c r="I4736" s="387" t="str">
        <f>IF(E4740="","",MIN(G4732,G4740)+SUM(I4732))</f>
        <v/>
      </c>
      <c r="J4736" s="333" t="str">
        <f>IF(E4740="","",MIN(H4732,H4740)+SUM(J4732))</f>
        <v/>
      </c>
      <c r="K4736" s="373" t="str">
        <f>IF('様式第６号(2)'!AB639="","",'様式第６号(2)'!AB639)</f>
        <v/>
      </c>
      <c r="L4736" s="373"/>
      <c r="M4736" s="375" t="str">
        <f>IF('様式第６号(3)'!V632="","",'様式第６号(3)'!V632)</f>
        <v/>
      </c>
      <c r="N4736" s="376"/>
      <c r="P4736" s="4"/>
      <c r="Q4736" s="4"/>
    </row>
    <row r="4737" spans="1:22" ht="19.5" customHeight="1" thickBot="1">
      <c r="A4737" s="313"/>
      <c r="B4737" s="343"/>
      <c r="C4737" s="379" t="str">
        <f>IFERROR(C4733/C4729,"")</f>
        <v/>
      </c>
      <c r="D4737" s="313"/>
      <c r="E4737" s="313"/>
      <c r="F4737" s="315"/>
      <c r="G4737" s="349"/>
      <c r="H4737" s="385"/>
      <c r="I4737" s="328"/>
      <c r="J4737" s="330"/>
      <c r="K4737" s="373"/>
      <c r="L4737" s="373"/>
      <c r="M4737" s="375"/>
      <c r="N4737" s="376"/>
      <c r="P4737" s="4"/>
      <c r="Q4737" s="4"/>
    </row>
    <row r="4738" spans="1:22" ht="15.75" customHeight="1">
      <c r="A4738" s="313"/>
      <c r="B4738" s="343"/>
      <c r="C4738" s="380"/>
      <c r="D4738" s="313"/>
      <c r="E4738" s="313"/>
      <c r="F4738" s="315"/>
      <c r="G4738" s="349"/>
      <c r="H4738" s="385"/>
      <c r="I4738" s="30" t="s">
        <v>35</v>
      </c>
      <c r="J4738" s="31" t="s">
        <v>35</v>
      </c>
      <c r="K4738" s="373"/>
      <c r="L4738" s="373"/>
      <c r="M4738" s="375"/>
      <c r="N4738" s="376"/>
      <c r="P4738" s="4"/>
      <c r="Q4738" s="4"/>
    </row>
    <row r="4739" spans="1:22" ht="18.75" customHeight="1" thickBot="1">
      <c r="A4739" s="313"/>
      <c r="B4739" s="343"/>
      <c r="C4739" s="32" t="s">
        <v>82</v>
      </c>
      <c r="D4739" s="314"/>
      <c r="E4739" s="314"/>
      <c r="F4739" s="316"/>
      <c r="G4739" s="350"/>
      <c r="H4739" s="386"/>
      <c r="I4739" s="54">
        <f>'様式第６号(2)'!$I$18</f>
        <v>0</v>
      </c>
      <c r="J4739" s="55">
        <f>'様式第６号(3)'!$I$18</f>
        <v>0</v>
      </c>
      <c r="K4739" s="373"/>
      <c r="L4739" s="373"/>
      <c r="M4739" s="375"/>
      <c r="N4739" s="376"/>
      <c r="P4739" s="4"/>
      <c r="Q4739" s="4"/>
    </row>
    <row r="4740" spans="1:22" ht="45" customHeight="1">
      <c r="A4740" s="313"/>
      <c r="B4740" s="343"/>
      <c r="C4740" s="379" t="str">
        <f>IF(OR(C4729="",C4733=""),"",IF(AND(C4737&gt;=0.85,C4737&lt;=1.15),"○","×"))</f>
        <v/>
      </c>
      <c r="D4740" s="382" t="str">
        <f>IF(C4729="","",C4729)</f>
        <v/>
      </c>
      <c r="E4740" s="336"/>
      <c r="F4740" s="338" t="str">
        <f>IFERROR(D4740*E4740,"")</f>
        <v/>
      </c>
      <c r="G4740" s="327" t="str">
        <f>IF(F4740&lt;F4732,ROUNDUP(F4740*D4732/ F4732,0),"")</f>
        <v/>
      </c>
      <c r="H4740" s="329" t="str">
        <f>IF(F4740&lt;F4732,ROUNDUP(F4740*E4732/ F4732,0),"")</f>
        <v/>
      </c>
      <c r="I4740" s="331" t="str">
        <f>IFERROR(ROUNDUP(I4736*I4739,0),"")</f>
        <v/>
      </c>
      <c r="J4740" s="333" t="str">
        <f>IFERROR(ROUNDUP(J4736*J4739,0),"")</f>
        <v/>
      </c>
      <c r="K4740" s="373"/>
      <c r="L4740" s="373"/>
      <c r="M4740" s="375"/>
      <c r="N4740" s="376"/>
      <c r="P4740" s="4"/>
      <c r="Q4740" s="4"/>
    </row>
    <row r="4741" spans="1:22" ht="19.5" customHeight="1" thickBot="1">
      <c r="A4741" s="314"/>
      <c r="B4741" s="344"/>
      <c r="C4741" s="381"/>
      <c r="D4741" s="383"/>
      <c r="E4741" s="337"/>
      <c r="F4741" s="339"/>
      <c r="G4741" s="328"/>
      <c r="H4741" s="330"/>
      <c r="I4741" s="332"/>
      <c r="J4741" s="330"/>
      <c r="K4741" s="374"/>
      <c r="L4741" s="374"/>
      <c r="M4741" s="377"/>
      <c r="N4741" s="378"/>
      <c r="P4741" s="33"/>
      <c r="Q4741" s="34"/>
      <c r="R4741" s="34"/>
    </row>
    <row r="4742" spans="1:22" ht="24" customHeight="1" thickBot="1">
      <c r="A4742" s="10" t="s">
        <v>108</v>
      </c>
      <c r="B4742" s="11" t="s">
        <v>84</v>
      </c>
      <c r="C4742" s="12" t="s">
        <v>7</v>
      </c>
      <c r="D4742" s="12" t="s">
        <v>8</v>
      </c>
      <c r="E4742" s="12" t="s">
        <v>9</v>
      </c>
      <c r="F4742" s="13" t="s">
        <v>10</v>
      </c>
      <c r="G4742" s="334" t="s">
        <v>44</v>
      </c>
      <c r="H4742" s="335"/>
      <c r="I4742" s="334" t="s">
        <v>45</v>
      </c>
      <c r="J4742" s="335"/>
      <c r="K4742" s="318" t="s">
        <v>46</v>
      </c>
      <c r="L4742" s="403"/>
      <c r="M4742" s="403"/>
      <c r="N4742" s="319"/>
      <c r="O4742" s="404" t="s">
        <v>47</v>
      </c>
      <c r="P4742" s="404"/>
      <c r="Q4742" s="404"/>
      <c r="R4742" s="346"/>
      <c r="T4742" s="14"/>
      <c r="U4742" s="14"/>
      <c r="V4742" s="14"/>
    </row>
    <row r="4743" spans="1:22" ht="31.5" customHeight="1" thickBot="1">
      <c r="A4743" s="313">
        <v>295</v>
      </c>
      <c r="B4743" s="15" t="s">
        <v>48</v>
      </c>
      <c r="C4743" s="11" t="s">
        <v>49</v>
      </c>
      <c r="D4743" s="313" t="s">
        <v>50</v>
      </c>
      <c r="E4743" s="313" t="s">
        <v>51</v>
      </c>
      <c r="F4743" s="315" t="s">
        <v>52</v>
      </c>
      <c r="G4743" s="16" t="s">
        <v>53</v>
      </c>
      <c r="H4743" s="17" t="s">
        <v>54</v>
      </c>
      <c r="I4743" s="18" t="s">
        <v>53</v>
      </c>
      <c r="J4743" s="17" t="s">
        <v>54</v>
      </c>
      <c r="K4743" s="317" t="s">
        <v>55</v>
      </c>
      <c r="L4743" s="318"/>
      <c r="M4743" s="320" t="s">
        <v>56</v>
      </c>
      <c r="N4743" s="317"/>
      <c r="O4743" s="321" t="s">
        <v>57</v>
      </c>
      <c r="P4743" s="321"/>
      <c r="Q4743" s="323" t="s">
        <v>58</v>
      </c>
      <c r="R4743" s="324"/>
      <c r="T4743" s="19"/>
      <c r="U4743" s="43"/>
      <c r="V4743" s="20"/>
    </row>
    <row r="4744" spans="1:22" ht="24" customHeight="1" thickBot="1">
      <c r="A4744" s="313"/>
      <c r="B4744" s="397" t="str">
        <f>IF('様式第６号(2)'!B641="","",'様式第６号(2)'!B641)</f>
        <v/>
      </c>
      <c r="C4744" s="21" t="s">
        <v>59</v>
      </c>
      <c r="D4744" s="313"/>
      <c r="E4744" s="313"/>
      <c r="F4744" s="315"/>
      <c r="G4744" s="348" t="s">
        <v>60</v>
      </c>
      <c r="H4744" s="399" t="s">
        <v>61</v>
      </c>
      <c r="I4744" s="400" t="s">
        <v>62</v>
      </c>
      <c r="J4744" s="384" t="s">
        <v>63</v>
      </c>
      <c r="K4744" s="319"/>
      <c r="L4744" s="318"/>
      <c r="M4744" s="320"/>
      <c r="N4744" s="317"/>
      <c r="O4744" s="322"/>
      <c r="P4744" s="322"/>
      <c r="Q4744" s="325"/>
      <c r="R4744" s="326"/>
    </row>
    <row r="4745" spans="1:22" ht="17.25" customHeight="1">
      <c r="A4745" s="313"/>
      <c r="B4745" s="398"/>
      <c r="C4745" s="340"/>
      <c r="D4745" s="313"/>
      <c r="E4745" s="313"/>
      <c r="F4745" s="315"/>
      <c r="G4745" s="349"/>
      <c r="H4745" s="385"/>
      <c r="I4745" s="401"/>
      <c r="J4745" s="385"/>
      <c r="K4745" s="388" t="str">
        <f>IFERROR((IF((I4756+J4756)&gt;12000*E4756,ROUNDUP(12000*E4756*I4756/(I4756+J4756),0),"")),"")</f>
        <v/>
      </c>
      <c r="L4745" s="388"/>
      <c r="M4745" s="391" t="str">
        <f>IFERROR((IF((I4756+J4756)&gt;12000*E4756,ROUNDUP(12000*E4756*J4756/(I4756+J4756),0),"")),"")</f>
        <v/>
      </c>
      <c r="N4745" s="392"/>
      <c r="O4745" s="351" t="str">
        <f>IF(AND(I4756="",K4745=""),"",MIN(I4756,K4745)+K4752)</f>
        <v/>
      </c>
      <c r="P4745" s="352"/>
      <c r="Q4745" s="355" t="str">
        <f>IF(AND(J4756="",M4745=""),"",MIN(J4756,M4745)+M4752)</f>
        <v/>
      </c>
      <c r="R4745" s="356"/>
    </row>
    <row r="4746" spans="1:22" ht="15.75" customHeight="1">
      <c r="A4746" s="313"/>
      <c r="B4746" s="398"/>
      <c r="C4746" s="341"/>
      <c r="D4746" s="313"/>
      <c r="E4746" s="313"/>
      <c r="F4746" s="315"/>
      <c r="G4746" s="349"/>
      <c r="H4746" s="385"/>
      <c r="I4746" s="401"/>
      <c r="J4746" s="385"/>
      <c r="K4746" s="389"/>
      <c r="L4746" s="389"/>
      <c r="M4746" s="393"/>
      <c r="N4746" s="394"/>
      <c r="O4746" s="353"/>
      <c r="P4746" s="353"/>
      <c r="Q4746" s="357"/>
      <c r="R4746" s="358"/>
    </row>
    <row r="4747" spans="1:22" ht="19.5" customHeight="1" thickBot="1">
      <c r="A4747" s="313"/>
      <c r="B4747" s="398"/>
      <c r="C4747" s="341"/>
      <c r="D4747" s="314"/>
      <c r="E4747" s="314"/>
      <c r="F4747" s="316"/>
      <c r="G4747" s="350"/>
      <c r="H4747" s="386"/>
      <c r="I4747" s="402"/>
      <c r="J4747" s="386"/>
      <c r="K4747" s="389"/>
      <c r="L4747" s="389"/>
      <c r="M4747" s="393"/>
      <c r="N4747" s="394"/>
      <c r="O4747" s="353"/>
      <c r="P4747" s="353"/>
      <c r="Q4747" s="357"/>
      <c r="R4747" s="358"/>
    </row>
    <row r="4748" spans="1:22" ht="45" customHeight="1">
      <c r="A4748" s="313"/>
      <c r="B4748" s="398"/>
      <c r="C4748" s="25" t="s">
        <v>66</v>
      </c>
      <c r="D4748" s="361" t="str">
        <f>IF('様式第６号(2)'!T641="","",'様式第６号(2)'!T641)</f>
        <v/>
      </c>
      <c r="E4748" s="361" t="str">
        <f>IF('様式第６号(3)'!W634="","",'様式第６号(3)'!W634)</f>
        <v/>
      </c>
      <c r="F4748" s="363" t="str">
        <f>IF(OR(D4748="",E4748=""),"",D4748+E4748)</f>
        <v/>
      </c>
      <c r="G4748" s="365" t="str">
        <f>IF(F4748&lt;=F4756,D4748,"")</f>
        <v/>
      </c>
      <c r="H4748" s="367" t="str">
        <f>IF(F4748&lt;=F4756,E4748,"")</f>
        <v/>
      </c>
      <c r="I4748" s="369" t="str">
        <f>IF('様式第６号(2)'!V641="","",'様式第６号(2)'!V641)</f>
        <v/>
      </c>
      <c r="J4748" s="371" t="str">
        <f>IF('様式第６号(3)'!P634="","",'様式第６号(3)'!P634)</f>
        <v/>
      </c>
      <c r="K4748" s="389"/>
      <c r="L4748" s="389"/>
      <c r="M4748" s="393"/>
      <c r="N4748" s="394"/>
      <c r="O4748" s="353"/>
      <c r="P4748" s="353"/>
      <c r="Q4748" s="357"/>
      <c r="R4748" s="358"/>
    </row>
    <row r="4749" spans="1:22" ht="19.5" customHeight="1" thickBot="1">
      <c r="A4749" s="313"/>
      <c r="B4749" s="398"/>
      <c r="C4749" s="340"/>
      <c r="D4749" s="362"/>
      <c r="E4749" s="362"/>
      <c r="F4749" s="364"/>
      <c r="G4749" s="366"/>
      <c r="H4749" s="368"/>
      <c r="I4749" s="370"/>
      <c r="J4749" s="372"/>
      <c r="K4749" s="390"/>
      <c r="L4749" s="390"/>
      <c r="M4749" s="395"/>
      <c r="N4749" s="396"/>
      <c r="O4749" s="354"/>
      <c r="P4749" s="354"/>
      <c r="Q4749" s="359"/>
      <c r="R4749" s="360"/>
    </row>
    <row r="4750" spans="1:22" ht="28.5" customHeight="1" thickBot="1">
      <c r="A4750" s="313"/>
      <c r="B4750" s="398"/>
      <c r="C4750" s="341"/>
      <c r="D4750" s="12" t="s">
        <v>11</v>
      </c>
      <c r="E4750" s="12" t="s">
        <v>12</v>
      </c>
      <c r="F4750" s="26" t="s">
        <v>13</v>
      </c>
      <c r="G4750" s="334" t="s">
        <v>67</v>
      </c>
      <c r="H4750" s="335"/>
      <c r="I4750" s="42" t="s">
        <v>68</v>
      </c>
      <c r="J4750" s="27" t="s">
        <v>69</v>
      </c>
      <c r="K4750" s="342" t="s">
        <v>70</v>
      </c>
      <c r="L4750" s="342"/>
      <c r="M4750" s="342"/>
      <c r="N4750" s="335"/>
    </row>
    <row r="4751" spans="1:22" ht="41.25" customHeight="1" thickBot="1">
      <c r="A4751" s="313"/>
      <c r="B4751" s="343" t="str">
        <f>IF('様式第６号(2)'!D641="","",'様式第６号(2)'!D641)</f>
        <v/>
      </c>
      <c r="C4751" s="341"/>
      <c r="D4751" s="313" t="s">
        <v>71</v>
      </c>
      <c r="E4751" s="313" t="s">
        <v>72</v>
      </c>
      <c r="F4751" s="315" t="s">
        <v>73</v>
      </c>
      <c r="G4751" s="42" t="s">
        <v>74</v>
      </c>
      <c r="H4751" s="27" t="s">
        <v>75</v>
      </c>
      <c r="I4751" s="42" t="s">
        <v>74</v>
      </c>
      <c r="J4751" s="27" t="s">
        <v>75</v>
      </c>
      <c r="K4751" s="345" t="s">
        <v>57</v>
      </c>
      <c r="L4751" s="346"/>
      <c r="M4751" s="347" t="s">
        <v>76</v>
      </c>
      <c r="N4751" s="346"/>
      <c r="O4751" s="28"/>
      <c r="P4751" s="4"/>
      <c r="Q4751" s="4"/>
      <c r="T4751" s="3"/>
      <c r="U4751" s="3"/>
      <c r="V4751" s="3"/>
    </row>
    <row r="4752" spans="1:22" ht="18.75" customHeight="1">
      <c r="A4752" s="313"/>
      <c r="B4752" s="343"/>
      <c r="C4752" s="29" t="s">
        <v>78</v>
      </c>
      <c r="D4752" s="313"/>
      <c r="E4752" s="313"/>
      <c r="F4752" s="315"/>
      <c r="G4752" s="348" t="s">
        <v>79</v>
      </c>
      <c r="H4752" s="384" t="s">
        <v>80</v>
      </c>
      <c r="I4752" s="387" t="str">
        <f>IF(E4756="","",MIN(G4748,G4756)+SUM(I4748))</f>
        <v/>
      </c>
      <c r="J4752" s="333" t="str">
        <f>IF(E4756="","",MIN(H4748,H4756)+SUM(J4748))</f>
        <v/>
      </c>
      <c r="K4752" s="373" t="str">
        <f>IF('様式第６号(2)'!AB641="","",'様式第６号(2)'!AB641)</f>
        <v/>
      </c>
      <c r="L4752" s="373"/>
      <c r="M4752" s="375" t="str">
        <f>IF('様式第６号(3)'!V634="","",'様式第６号(3)'!V634)</f>
        <v/>
      </c>
      <c r="N4752" s="376"/>
      <c r="P4752" s="4"/>
      <c r="Q4752" s="4"/>
      <c r="T4752" s="3"/>
      <c r="U4752" s="3"/>
      <c r="V4752" s="3"/>
    </row>
    <row r="4753" spans="1:22" ht="19.5" customHeight="1" thickBot="1">
      <c r="A4753" s="313"/>
      <c r="B4753" s="343"/>
      <c r="C4753" s="379" t="str">
        <f>IFERROR(C4749/C4745,"")</f>
        <v/>
      </c>
      <c r="D4753" s="313"/>
      <c r="E4753" s="313"/>
      <c r="F4753" s="315"/>
      <c r="G4753" s="349"/>
      <c r="H4753" s="385"/>
      <c r="I4753" s="328"/>
      <c r="J4753" s="330"/>
      <c r="K4753" s="373"/>
      <c r="L4753" s="373"/>
      <c r="M4753" s="375"/>
      <c r="N4753" s="376"/>
      <c r="P4753" s="4"/>
      <c r="Q4753" s="4"/>
      <c r="T4753" s="3"/>
      <c r="U4753" s="3"/>
      <c r="V4753" s="3"/>
    </row>
    <row r="4754" spans="1:22" ht="15.75" customHeight="1">
      <c r="A4754" s="313"/>
      <c r="B4754" s="343"/>
      <c r="C4754" s="380"/>
      <c r="D4754" s="313"/>
      <c r="E4754" s="313"/>
      <c r="F4754" s="315"/>
      <c r="G4754" s="349"/>
      <c r="H4754" s="385"/>
      <c r="I4754" s="30" t="s">
        <v>35</v>
      </c>
      <c r="J4754" s="31" t="s">
        <v>35</v>
      </c>
      <c r="K4754" s="373"/>
      <c r="L4754" s="373"/>
      <c r="M4754" s="375"/>
      <c r="N4754" s="376"/>
      <c r="P4754" s="4"/>
      <c r="Q4754" s="4"/>
      <c r="T4754" s="3"/>
      <c r="U4754" s="3"/>
      <c r="V4754" s="3"/>
    </row>
    <row r="4755" spans="1:22" ht="18.75" customHeight="1" thickBot="1">
      <c r="A4755" s="313"/>
      <c r="B4755" s="343"/>
      <c r="C4755" s="32" t="s">
        <v>82</v>
      </c>
      <c r="D4755" s="314"/>
      <c r="E4755" s="314"/>
      <c r="F4755" s="316"/>
      <c r="G4755" s="350"/>
      <c r="H4755" s="386"/>
      <c r="I4755" s="54">
        <f>'様式第６号(2)'!$I$18</f>
        <v>0</v>
      </c>
      <c r="J4755" s="55">
        <f>'様式第６号(3)'!$I$18</f>
        <v>0</v>
      </c>
      <c r="K4755" s="373"/>
      <c r="L4755" s="373"/>
      <c r="M4755" s="375"/>
      <c r="N4755" s="376"/>
      <c r="P4755" s="4"/>
      <c r="Q4755" s="4"/>
      <c r="T4755" s="3"/>
      <c r="U4755" s="3"/>
      <c r="V4755" s="3"/>
    </row>
    <row r="4756" spans="1:22" ht="45" customHeight="1">
      <c r="A4756" s="313"/>
      <c r="B4756" s="343"/>
      <c r="C4756" s="379" t="str">
        <f>IF(OR(C4745="",C4749=""),"",IF(AND(C4753&gt;=0.85,C4753&lt;=1.15),"○","×"))</f>
        <v/>
      </c>
      <c r="D4756" s="382" t="str">
        <f>IF(C4745="","",C4745)</f>
        <v/>
      </c>
      <c r="E4756" s="336"/>
      <c r="F4756" s="338" t="str">
        <f>IFERROR(D4756*E4756,"")</f>
        <v/>
      </c>
      <c r="G4756" s="327" t="str">
        <f>IF(F4756&lt;F4748,ROUNDUP(F4756*D4748/ F4748,0),"")</f>
        <v/>
      </c>
      <c r="H4756" s="329" t="str">
        <f>IF(F4756&lt;F4748,ROUNDUP(F4756*E4748/ F4748,0),"")</f>
        <v/>
      </c>
      <c r="I4756" s="331" t="str">
        <f>IFERROR(ROUNDUP(I4752*I4755,0),"")</f>
        <v/>
      </c>
      <c r="J4756" s="333" t="str">
        <f>IFERROR(ROUNDUP(J4752*J4755,0),"")</f>
        <v/>
      </c>
      <c r="K4756" s="373"/>
      <c r="L4756" s="373"/>
      <c r="M4756" s="375"/>
      <c r="N4756" s="376"/>
      <c r="P4756" s="4"/>
      <c r="Q4756" s="4"/>
      <c r="T4756" s="3"/>
      <c r="U4756" s="3"/>
      <c r="V4756" s="3"/>
    </row>
    <row r="4757" spans="1:22" ht="19.5" customHeight="1" thickBot="1">
      <c r="A4757" s="314"/>
      <c r="B4757" s="344"/>
      <c r="C4757" s="381"/>
      <c r="D4757" s="383"/>
      <c r="E4757" s="337"/>
      <c r="F4757" s="339"/>
      <c r="G4757" s="328"/>
      <c r="H4757" s="330"/>
      <c r="I4757" s="332"/>
      <c r="J4757" s="330"/>
      <c r="K4757" s="374"/>
      <c r="L4757" s="374"/>
      <c r="M4757" s="377"/>
      <c r="N4757" s="378"/>
      <c r="P4757" s="33"/>
      <c r="Q4757" s="34"/>
      <c r="R4757" s="34"/>
    </row>
    <row r="4758" spans="1:22" ht="24" customHeight="1" thickBot="1">
      <c r="A4758" s="10" t="s">
        <v>108</v>
      </c>
      <c r="B4758" s="11" t="s">
        <v>84</v>
      </c>
      <c r="C4758" s="12" t="s">
        <v>7</v>
      </c>
      <c r="D4758" s="12" t="s">
        <v>8</v>
      </c>
      <c r="E4758" s="12" t="s">
        <v>9</v>
      </c>
      <c r="F4758" s="13" t="s">
        <v>10</v>
      </c>
      <c r="G4758" s="334" t="s">
        <v>44</v>
      </c>
      <c r="H4758" s="335"/>
      <c r="I4758" s="334" t="s">
        <v>45</v>
      </c>
      <c r="J4758" s="335"/>
      <c r="K4758" s="318" t="s">
        <v>46</v>
      </c>
      <c r="L4758" s="403"/>
      <c r="M4758" s="403"/>
      <c r="N4758" s="319"/>
      <c r="O4758" s="404" t="s">
        <v>47</v>
      </c>
      <c r="P4758" s="404"/>
      <c r="Q4758" s="404"/>
      <c r="R4758" s="346"/>
      <c r="T4758" s="14"/>
      <c r="U4758" s="14"/>
      <c r="V4758" s="14"/>
    </row>
    <row r="4759" spans="1:22" ht="31.5" customHeight="1" thickBot="1">
      <c r="A4759" s="313">
        <v>296</v>
      </c>
      <c r="B4759" s="15" t="s">
        <v>48</v>
      </c>
      <c r="C4759" s="11" t="s">
        <v>49</v>
      </c>
      <c r="D4759" s="313" t="s">
        <v>50</v>
      </c>
      <c r="E4759" s="313" t="s">
        <v>51</v>
      </c>
      <c r="F4759" s="315" t="s">
        <v>52</v>
      </c>
      <c r="G4759" s="16" t="s">
        <v>53</v>
      </c>
      <c r="H4759" s="17" t="s">
        <v>54</v>
      </c>
      <c r="I4759" s="18" t="s">
        <v>53</v>
      </c>
      <c r="J4759" s="17" t="s">
        <v>54</v>
      </c>
      <c r="K4759" s="317" t="s">
        <v>55</v>
      </c>
      <c r="L4759" s="318"/>
      <c r="M4759" s="320" t="s">
        <v>56</v>
      </c>
      <c r="N4759" s="317"/>
      <c r="O4759" s="321" t="s">
        <v>57</v>
      </c>
      <c r="P4759" s="321"/>
      <c r="Q4759" s="323" t="s">
        <v>58</v>
      </c>
      <c r="R4759" s="324"/>
      <c r="T4759" s="19"/>
      <c r="U4759" s="43"/>
      <c r="V4759" s="20"/>
    </row>
    <row r="4760" spans="1:22" ht="24" customHeight="1" thickBot="1">
      <c r="A4760" s="313"/>
      <c r="B4760" s="397" t="str">
        <f>IF('様式第６号(2)'!B643="","",'様式第６号(2)'!B643)</f>
        <v/>
      </c>
      <c r="C4760" s="21" t="s">
        <v>59</v>
      </c>
      <c r="D4760" s="313"/>
      <c r="E4760" s="313"/>
      <c r="F4760" s="315"/>
      <c r="G4760" s="348" t="s">
        <v>60</v>
      </c>
      <c r="H4760" s="399" t="s">
        <v>61</v>
      </c>
      <c r="I4760" s="400" t="s">
        <v>62</v>
      </c>
      <c r="J4760" s="384" t="s">
        <v>63</v>
      </c>
      <c r="K4760" s="319"/>
      <c r="L4760" s="318"/>
      <c r="M4760" s="320"/>
      <c r="N4760" s="317"/>
      <c r="O4760" s="322"/>
      <c r="P4760" s="322"/>
      <c r="Q4760" s="325"/>
      <c r="R4760" s="326"/>
    </row>
    <row r="4761" spans="1:22" ht="17.25" customHeight="1">
      <c r="A4761" s="313"/>
      <c r="B4761" s="398"/>
      <c r="C4761" s="340"/>
      <c r="D4761" s="313"/>
      <c r="E4761" s="313"/>
      <c r="F4761" s="315"/>
      <c r="G4761" s="349"/>
      <c r="H4761" s="385"/>
      <c r="I4761" s="401"/>
      <c r="J4761" s="385"/>
      <c r="K4761" s="388" t="str">
        <f>IFERROR((IF((I4772+J4772)&gt;12000*E4772,ROUNDUP(12000*E4772*I4772/(I4772+J4772),0),"")),"")</f>
        <v/>
      </c>
      <c r="L4761" s="388"/>
      <c r="M4761" s="391" t="str">
        <f>IFERROR((IF((I4772+J4772)&gt;12000*E4772,ROUNDUP(12000*E4772*J4772/(I4772+J4772),0),"")),"")</f>
        <v/>
      </c>
      <c r="N4761" s="392"/>
      <c r="O4761" s="351" t="str">
        <f>IF(AND(I4772="",K4761=""),"",MIN(I4772,K4761)+K4768)</f>
        <v/>
      </c>
      <c r="P4761" s="352"/>
      <c r="Q4761" s="355" t="str">
        <f>IF(AND(J4772="",M4761=""),"",MIN(J4772,M4761)+M4768)</f>
        <v/>
      </c>
      <c r="R4761" s="356"/>
    </row>
    <row r="4762" spans="1:22" ht="15.75" customHeight="1">
      <c r="A4762" s="313"/>
      <c r="B4762" s="398"/>
      <c r="C4762" s="341"/>
      <c r="D4762" s="313"/>
      <c r="E4762" s="313"/>
      <c r="F4762" s="315"/>
      <c r="G4762" s="349"/>
      <c r="H4762" s="385"/>
      <c r="I4762" s="401"/>
      <c r="J4762" s="385"/>
      <c r="K4762" s="389"/>
      <c r="L4762" s="389"/>
      <c r="M4762" s="393"/>
      <c r="N4762" s="394"/>
      <c r="O4762" s="353"/>
      <c r="P4762" s="353"/>
      <c r="Q4762" s="357"/>
      <c r="R4762" s="358"/>
    </row>
    <row r="4763" spans="1:22" ht="19.5" customHeight="1" thickBot="1">
      <c r="A4763" s="313"/>
      <c r="B4763" s="398"/>
      <c r="C4763" s="341"/>
      <c r="D4763" s="314"/>
      <c r="E4763" s="314"/>
      <c r="F4763" s="316"/>
      <c r="G4763" s="350"/>
      <c r="H4763" s="386"/>
      <c r="I4763" s="402"/>
      <c r="J4763" s="386"/>
      <c r="K4763" s="389"/>
      <c r="L4763" s="389"/>
      <c r="M4763" s="393"/>
      <c r="N4763" s="394"/>
      <c r="O4763" s="353"/>
      <c r="P4763" s="353"/>
      <c r="Q4763" s="357"/>
      <c r="R4763" s="358"/>
    </row>
    <row r="4764" spans="1:22" ht="45" customHeight="1">
      <c r="A4764" s="313"/>
      <c r="B4764" s="398"/>
      <c r="C4764" s="25" t="s">
        <v>66</v>
      </c>
      <c r="D4764" s="361" t="str">
        <f>IF('様式第６号(2)'!T643="","",'様式第６号(2)'!T643)</f>
        <v/>
      </c>
      <c r="E4764" s="361" t="str">
        <f>IF('様式第６号(3)'!W636="","",'様式第６号(3)'!W636)</f>
        <v/>
      </c>
      <c r="F4764" s="363" t="str">
        <f>IF(OR(D4764="",E4764=""),"",D4764+E4764)</f>
        <v/>
      </c>
      <c r="G4764" s="365" t="str">
        <f>IF(F4764&lt;=F4772,D4764,"")</f>
        <v/>
      </c>
      <c r="H4764" s="367" t="str">
        <f>IF(F4764&lt;=F4772,E4764,"")</f>
        <v/>
      </c>
      <c r="I4764" s="369" t="str">
        <f>IF('様式第６号(2)'!V643="","",'様式第６号(2)'!V643)</f>
        <v/>
      </c>
      <c r="J4764" s="371" t="str">
        <f>IF('様式第６号(3)'!P636="","",'様式第６号(3)'!P636)</f>
        <v/>
      </c>
      <c r="K4764" s="389"/>
      <c r="L4764" s="389"/>
      <c r="M4764" s="393"/>
      <c r="N4764" s="394"/>
      <c r="O4764" s="353"/>
      <c r="P4764" s="353"/>
      <c r="Q4764" s="357"/>
      <c r="R4764" s="358"/>
    </row>
    <row r="4765" spans="1:22" ht="19.5" customHeight="1" thickBot="1">
      <c r="A4765" s="313"/>
      <c r="B4765" s="398"/>
      <c r="C4765" s="340"/>
      <c r="D4765" s="362"/>
      <c r="E4765" s="362"/>
      <c r="F4765" s="364"/>
      <c r="G4765" s="366"/>
      <c r="H4765" s="368"/>
      <c r="I4765" s="370"/>
      <c r="J4765" s="372"/>
      <c r="K4765" s="390"/>
      <c r="L4765" s="390"/>
      <c r="M4765" s="395"/>
      <c r="N4765" s="396"/>
      <c r="O4765" s="354"/>
      <c r="P4765" s="354"/>
      <c r="Q4765" s="359"/>
      <c r="R4765" s="360"/>
    </row>
    <row r="4766" spans="1:22" ht="28.5" customHeight="1" thickBot="1">
      <c r="A4766" s="313"/>
      <c r="B4766" s="398"/>
      <c r="C4766" s="341"/>
      <c r="D4766" s="12" t="s">
        <v>11</v>
      </c>
      <c r="E4766" s="12" t="s">
        <v>12</v>
      </c>
      <c r="F4766" s="26" t="s">
        <v>13</v>
      </c>
      <c r="G4766" s="334" t="s">
        <v>67</v>
      </c>
      <c r="H4766" s="335"/>
      <c r="I4766" s="42" t="s">
        <v>68</v>
      </c>
      <c r="J4766" s="27" t="s">
        <v>69</v>
      </c>
      <c r="K4766" s="342" t="s">
        <v>70</v>
      </c>
      <c r="L4766" s="342"/>
      <c r="M4766" s="342"/>
      <c r="N4766" s="335"/>
    </row>
    <row r="4767" spans="1:22" ht="41.25" customHeight="1" thickBot="1">
      <c r="A4767" s="313"/>
      <c r="B4767" s="343" t="str">
        <f>IF('様式第６号(2)'!D643="","",'様式第６号(2)'!D643)</f>
        <v/>
      </c>
      <c r="C4767" s="341"/>
      <c r="D4767" s="313" t="s">
        <v>71</v>
      </c>
      <c r="E4767" s="313" t="s">
        <v>72</v>
      </c>
      <c r="F4767" s="315" t="s">
        <v>73</v>
      </c>
      <c r="G4767" s="42" t="s">
        <v>74</v>
      </c>
      <c r="H4767" s="27" t="s">
        <v>75</v>
      </c>
      <c r="I4767" s="42" t="s">
        <v>74</v>
      </c>
      <c r="J4767" s="27" t="s">
        <v>75</v>
      </c>
      <c r="K4767" s="345" t="s">
        <v>57</v>
      </c>
      <c r="L4767" s="346"/>
      <c r="M4767" s="347" t="s">
        <v>76</v>
      </c>
      <c r="N4767" s="346"/>
      <c r="O4767" s="28"/>
      <c r="P4767" s="4"/>
      <c r="Q4767" s="4"/>
    </row>
    <row r="4768" spans="1:22" ht="18.75" customHeight="1">
      <c r="A4768" s="313"/>
      <c r="B4768" s="343"/>
      <c r="C4768" s="29" t="s">
        <v>78</v>
      </c>
      <c r="D4768" s="313"/>
      <c r="E4768" s="313"/>
      <c r="F4768" s="315"/>
      <c r="G4768" s="348" t="s">
        <v>79</v>
      </c>
      <c r="H4768" s="384" t="s">
        <v>80</v>
      </c>
      <c r="I4768" s="387" t="str">
        <f>IF(E4772="","",MIN(G4764,G4772)+SUM(I4764))</f>
        <v/>
      </c>
      <c r="J4768" s="333" t="str">
        <f>IF(E4772="","",MIN(H4764,H4772)+SUM(J4764))</f>
        <v/>
      </c>
      <c r="K4768" s="373" t="str">
        <f>IF('様式第６号(2)'!AB643="","",'様式第６号(2)'!AB643)</f>
        <v/>
      </c>
      <c r="L4768" s="373"/>
      <c r="M4768" s="375" t="str">
        <f>IF('様式第６号(3)'!V636="","",'様式第６号(3)'!V636)</f>
        <v/>
      </c>
      <c r="N4768" s="376"/>
      <c r="P4768" s="4"/>
      <c r="Q4768" s="4"/>
    </row>
    <row r="4769" spans="1:22" ht="19.5" customHeight="1" thickBot="1">
      <c r="A4769" s="313"/>
      <c r="B4769" s="343"/>
      <c r="C4769" s="379" t="str">
        <f>IFERROR(C4765/C4761,"")</f>
        <v/>
      </c>
      <c r="D4769" s="313"/>
      <c r="E4769" s="313"/>
      <c r="F4769" s="315"/>
      <c r="G4769" s="349"/>
      <c r="H4769" s="385"/>
      <c r="I4769" s="328"/>
      <c r="J4769" s="330"/>
      <c r="K4769" s="373"/>
      <c r="L4769" s="373"/>
      <c r="M4769" s="375"/>
      <c r="N4769" s="376"/>
      <c r="P4769" s="4"/>
      <c r="Q4769" s="4"/>
    </row>
    <row r="4770" spans="1:22" ht="15.75" customHeight="1">
      <c r="A4770" s="313"/>
      <c r="B4770" s="343"/>
      <c r="C4770" s="380"/>
      <c r="D4770" s="313"/>
      <c r="E4770" s="313"/>
      <c r="F4770" s="315"/>
      <c r="G4770" s="349"/>
      <c r="H4770" s="385"/>
      <c r="I4770" s="30" t="s">
        <v>35</v>
      </c>
      <c r="J4770" s="31" t="s">
        <v>35</v>
      </c>
      <c r="K4770" s="373"/>
      <c r="L4770" s="373"/>
      <c r="M4770" s="375"/>
      <c r="N4770" s="376"/>
      <c r="P4770" s="4"/>
      <c r="Q4770" s="4"/>
    </row>
    <row r="4771" spans="1:22" ht="18.75" customHeight="1" thickBot="1">
      <c r="A4771" s="313"/>
      <c r="B4771" s="343"/>
      <c r="C4771" s="32" t="s">
        <v>82</v>
      </c>
      <c r="D4771" s="314"/>
      <c r="E4771" s="314"/>
      <c r="F4771" s="316"/>
      <c r="G4771" s="350"/>
      <c r="H4771" s="386"/>
      <c r="I4771" s="54">
        <f>'様式第６号(2)'!$I$18</f>
        <v>0</v>
      </c>
      <c r="J4771" s="55">
        <f>'様式第６号(3)'!$I$18</f>
        <v>0</v>
      </c>
      <c r="K4771" s="373"/>
      <c r="L4771" s="373"/>
      <c r="M4771" s="375"/>
      <c r="N4771" s="376"/>
      <c r="P4771" s="4"/>
      <c r="Q4771" s="4"/>
    </row>
    <row r="4772" spans="1:22" ht="45" customHeight="1">
      <c r="A4772" s="313"/>
      <c r="B4772" s="343"/>
      <c r="C4772" s="379" t="str">
        <f>IF(OR(C4761="",C4765=""),"",IF(AND(C4769&gt;=0.85,C4769&lt;=1.15),"○","×"))</f>
        <v/>
      </c>
      <c r="D4772" s="382" t="str">
        <f>IF(C4761="","",C4761)</f>
        <v/>
      </c>
      <c r="E4772" s="336"/>
      <c r="F4772" s="338" t="str">
        <f>IFERROR(D4772*E4772,"")</f>
        <v/>
      </c>
      <c r="G4772" s="327" t="str">
        <f>IF(F4772&lt;F4764,ROUNDUP(F4772*D4764/ F4764,0),"")</f>
        <v/>
      </c>
      <c r="H4772" s="329" t="str">
        <f>IF(F4772&lt;F4764,ROUNDUP(F4772*E4764/ F4764,0),"")</f>
        <v/>
      </c>
      <c r="I4772" s="331" t="str">
        <f>IFERROR(ROUNDUP(I4768*I4771,0),"")</f>
        <v/>
      </c>
      <c r="J4772" s="333" t="str">
        <f>IFERROR(ROUNDUP(J4768*J4771,0),"")</f>
        <v/>
      </c>
      <c r="K4772" s="373"/>
      <c r="L4772" s="373"/>
      <c r="M4772" s="375"/>
      <c r="N4772" s="376"/>
      <c r="P4772" s="4"/>
      <c r="Q4772" s="4"/>
    </row>
    <row r="4773" spans="1:22" ht="19.5" customHeight="1" thickBot="1">
      <c r="A4773" s="314"/>
      <c r="B4773" s="344"/>
      <c r="C4773" s="381"/>
      <c r="D4773" s="383"/>
      <c r="E4773" s="337"/>
      <c r="F4773" s="339"/>
      <c r="G4773" s="328"/>
      <c r="H4773" s="330"/>
      <c r="I4773" s="332"/>
      <c r="J4773" s="330"/>
      <c r="K4773" s="374"/>
      <c r="L4773" s="374"/>
      <c r="M4773" s="377"/>
      <c r="N4773" s="378"/>
      <c r="P4773" s="33"/>
      <c r="Q4773" s="34"/>
      <c r="R4773" s="34"/>
    </row>
    <row r="4774" spans="1:22" ht="24" customHeight="1" thickBot="1">
      <c r="A4774" s="10" t="s">
        <v>108</v>
      </c>
      <c r="B4774" s="11" t="s">
        <v>84</v>
      </c>
      <c r="C4774" s="12" t="s">
        <v>7</v>
      </c>
      <c r="D4774" s="12" t="s">
        <v>8</v>
      </c>
      <c r="E4774" s="12" t="s">
        <v>9</v>
      </c>
      <c r="F4774" s="13" t="s">
        <v>10</v>
      </c>
      <c r="G4774" s="334" t="s">
        <v>44</v>
      </c>
      <c r="H4774" s="335"/>
      <c r="I4774" s="334" t="s">
        <v>45</v>
      </c>
      <c r="J4774" s="335"/>
      <c r="K4774" s="318" t="s">
        <v>46</v>
      </c>
      <c r="L4774" s="403"/>
      <c r="M4774" s="403"/>
      <c r="N4774" s="319"/>
      <c r="O4774" s="404" t="s">
        <v>47</v>
      </c>
      <c r="P4774" s="404"/>
      <c r="Q4774" s="404"/>
      <c r="R4774" s="346"/>
      <c r="T4774" s="14"/>
      <c r="U4774" s="14"/>
      <c r="V4774" s="14"/>
    </row>
    <row r="4775" spans="1:22" ht="31.5" customHeight="1" thickBot="1">
      <c r="A4775" s="313">
        <v>297</v>
      </c>
      <c r="B4775" s="15" t="s">
        <v>48</v>
      </c>
      <c r="C4775" s="11" t="s">
        <v>49</v>
      </c>
      <c r="D4775" s="313" t="s">
        <v>50</v>
      </c>
      <c r="E4775" s="313" t="s">
        <v>51</v>
      </c>
      <c r="F4775" s="315" t="s">
        <v>52</v>
      </c>
      <c r="G4775" s="16" t="s">
        <v>53</v>
      </c>
      <c r="H4775" s="17" t="s">
        <v>54</v>
      </c>
      <c r="I4775" s="18" t="s">
        <v>53</v>
      </c>
      <c r="J4775" s="17" t="s">
        <v>54</v>
      </c>
      <c r="K4775" s="317" t="s">
        <v>55</v>
      </c>
      <c r="L4775" s="318"/>
      <c r="M4775" s="320" t="s">
        <v>56</v>
      </c>
      <c r="N4775" s="317"/>
      <c r="O4775" s="321" t="s">
        <v>57</v>
      </c>
      <c r="P4775" s="321"/>
      <c r="Q4775" s="323" t="s">
        <v>58</v>
      </c>
      <c r="R4775" s="324"/>
      <c r="T4775" s="19"/>
      <c r="U4775" s="43"/>
      <c r="V4775" s="20"/>
    </row>
    <row r="4776" spans="1:22" ht="24" customHeight="1" thickBot="1">
      <c r="A4776" s="313"/>
      <c r="B4776" s="397" t="str">
        <f>IF('様式第６号(2)'!B645="","",'様式第６号(2)'!B645)</f>
        <v/>
      </c>
      <c r="C4776" s="21" t="s">
        <v>59</v>
      </c>
      <c r="D4776" s="313"/>
      <c r="E4776" s="313"/>
      <c r="F4776" s="315"/>
      <c r="G4776" s="348" t="s">
        <v>60</v>
      </c>
      <c r="H4776" s="399" t="s">
        <v>61</v>
      </c>
      <c r="I4776" s="400" t="s">
        <v>62</v>
      </c>
      <c r="J4776" s="384" t="s">
        <v>63</v>
      </c>
      <c r="K4776" s="319"/>
      <c r="L4776" s="318"/>
      <c r="M4776" s="320"/>
      <c r="N4776" s="317"/>
      <c r="O4776" s="322"/>
      <c r="P4776" s="322"/>
      <c r="Q4776" s="325"/>
      <c r="R4776" s="326"/>
    </row>
    <row r="4777" spans="1:22" ht="17.25" customHeight="1">
      <c r="A4777" s="313"/>
      <c r="B4777" s="398"/>
      <c r="C4777" s="340"/>
      <c r="D4777" s="313"/>
      <c r="E4777" s="313"/>
      <c r="F4777" s="315"/>
      <c r="G4777" s="349"/>
      <c r="H4777" s="385"/>
      <c r="I4777" s="401"/>
      <c r="J4777" s="385"/>
      <c r="K4777" s="388" t="str">
        <f>IFERROR((IF((I4788+J4788)&gt;12000*E4788,ROUNDUP(12000*E4788*I4788/(I4788+J4788),0),"")),"")</f>
        <v/>
      </c>
      <c r="L4777" s="388"/>
      <c r="M4777" s="391" t="str">
        <f>IFERROR((IF((I4788+J4788)&gt;12000*E4788,ROUNDUP(12000*E4788*J4788/(I4788+J4788),0),"")),"")</f>
        <v/>
      </c>
      <c r="N4777" s="392"/>
      <c r="O4777" s="351" t="str">
        <f>IF(AND(I4788="",K4777=""),"",MIN(I4788,K4777)+K4784)</f>
        <v/>
      </c>
      <c r="P4777" s="352"/>
      <c r="Q4777" s="355" t="str">
        <f>IF(AND(J4788="",M4777=""),"",MIN(J4788,M4777)+M4784)</f>
        <v/>
      </c>
      <c r="R4777" s="356"/>
    </row>
    <row r="4778" spans="1:22" ht="15.75" customHeight="1">
      <c r="A4778" s="313"/>
      <c r="B4778" s="398"/>
      <c r="C4778" s="341"/>
      <c r="D4778" s="313"/>
      <c r="E4778" s="313"/>
      <c r="F4778" s="315"/>
      <c r="G4778" s="349"/>
      <c r="H4778" s="385"/>
      <c r="I4778" s="401"/>
      <c r="J4778" s="385"/>
      <c r="K4778" s="389"/>
      <c r="L4778" s="389"/>
      <c r="M4778" s="393"/>
      <c r="N4778" s="394"/>
      <c r="O4778" s="353"/>
      <c r="P4778" s="353"/>
      <c r="Q4778" s="357"/>
      <c r="R4778" s="358"/>
    </row>
    <row r="4779" spans="1:22" ht="19.5" customHeight="1" thickBot="1">
      <c r="A4779" s="313"/>
      <c r="B4779" s="398"/>
      <c r="C4779" s="341"/>
      <c r="D4779" s="314"/>
      <c r="E4779" s="314"/>
      <c r="F4779" s="316"/>
      <c r="G4779" s="350"/>
      <c r="H4779" s="386"/>
      <c r="I4779" s="402"/>
      <c r="J4779" s="386"/>
      <c r="K4779" s="389"/>
      <c r="L4779" s="389"/>
      <c r="M4779" s="393"/>
      <c r="N4779" s="394"/>
      <c r="O4779" s="353"/>
      <c r="P4779" s="353"/>
      <c r="Q4779" s="357"/>
      <c r="R4779" s="358"/>
    </row>
    <row r="4780" spans="1:22" ht="45" customHeight="1">
      <c r="A4780" s="313"/>
      <c r="B4780" s="398"/>
      <c r="C4780" s="25" t="s">
        <v>66</v>
      </c>
      <c r="D4780" s="361" t="str">
        <f>IF('様式第６号(2)'!T645="","",'様式第６号(2)'!T645)</f>
        <v/>
      </c>
      <c r="E4780" s="361" t="str">
        <f>IF('様式第６号(3)'!W638="","",'様式第６号(3)'!W638)</f>
        <v/>
      </c>
      <c r="F4780" s="363" t="str">
        <f>IF(OR(D4780="",E4780=""),"",D4780+E4780)</f>
        <v/>
      </c>
      <c r="G4780" s="365" t="str">
        <f>IF(F4780&lt;=F4788,D4780,"")</f>
        <v/>
      </c>
      <c r="H4780" s="367" t="str">
        <f>IF(F4780&lt;=F4788,E4780,"")</f>
        <v/>
      </c>
      <c r="I4780" s="369" t="str">
        <f>IF('様式第６号(2)'!V645="","",'様式第６号(2)'!V645)</f>
        <v/>
      </c>
      <c r="J4780" s="371" t="str">
        <f>IF('様式第６号(3)'!P638="","",'様式第６号(3)'!P638)</f>
        <v/>
      </c>
      <c r="K4780" s="389"/>
      <c r="L4780" s="389"/>
      <c r="M4780" s="393"/>
      <c r="N4780" s="394"/>
      <c r="O4780" s="353"/>
      <c r="P4780" s="353"/>
      <c r="Q4780" s="357"/>
      <c r="R4780" s="358"/>
    </row>
    <row r="4781" spans="1:22" ht="19.5" customHeight="1" thickBot="1">
      <c r="A4781" s="313"/>
      <c r="B4781" s="398"/>
      <c r="C4781" s="340"/>
      <c r="D4781" s="362"/>
      <c r="E4781" s="362"/>
      <c r="F4781" s="364"/>
      <c r="G4781" s="366"/>
      <c r="H4781" s="368"/>
      <c r="I4781" s="370"/>
      <c r="J4781" s="372"/>
      <c r="K4781" s="390"/>
      <c r="L4781" s="390"/>
      <c r="M4781" s="395"/>
      <c r="N4781" s="396"/>
      <c r="O4781" s="354"/>
      <c r="P4781" s="354"/>
      <c r="Q4781" s="359"/>
      <c r="R4781" s="360"/>
    </row>
    <row r="4782" spans="1:22" ht="28.5" customHeight="1" thickBot="1">
      <c r="A4782" s="313"/>
      <c r="B4782" s="398"/>
      <c r="C4782" s="341"/>
      <c r="D4782" s="12" t="s">
        <v>11</v>
      </c>
      <c r="E4782" s="12" t="s">
        <v>12</v>
      </c>
      <c r="F4782" s="26" t="s">
        <v>13</v>
      </c>
      <c r="G4782" s="334" t="s">
        <v>67</v>
      </c>
      <c r="H4782" s="335"/>
      <c r="I4782" s="42" t="s">
        <v>68</v>
      </c>
      <c r="J4782" s="27" t="s">
        <v>69</v>
      </c>
      <c r="K4782" s="342" t="s">
        <v>70</v>
      </c>
      <c r="L4782" s="342"/>
      <c r="M4782" s="342"/>
      <c r="N4782" s="335"/>
    </row>
    <row r="4783" spans="1:22" ht="41.25" customHeight="1" thickBot="1">
      <c r="A4783" s="313"/>
      <c r="B4783" s="343" t="str">
        <f>IF('様式第６号(2)'!D645="","",'様式第６号(2)'!D645)</f>
        <v/>
      </c>
      <c r="C4783" s="341"/>
      <c r="D4783" s="313" t="s">
        <v>71</v>
      </c>
      <c r="E4783" s="313" t="s">
        <v>72</v>
      </c>
      <c r="F4783" s="315" t="s">
        <v>73</v>
      </c>
      <c r="G4783" s="42" t="s">
        <v>74</v>
      </c>
      <c r="H4783" s="27" t="s">
        <v>75</v>
      </c>
      <c r="I4783" s="42" t="s">
        <v>74</v>
      </c>
      <c r="J4783" s="27" t="s">
        <v>75</v>
      </c>
      <c r="K4783" s="345" t="s">
        <v>57</v>
      </c>
      <c r="L4783" s="346"/>
      <c r="M4783" s="347" t="s">
        <v>76</v>
      </c>
      <c r="N4783" s="346"/>
      <c r="O4783" s="28"/>
      <c r="P4783" s="4"/>
      <c r="Q4783" s="4"/>
    </row>
    <row r="4784" spans="1:22" ht="18.75" customHeight="1">
      <c r="A4784" s="313"/>
      <c r="B4784" s="343"/>
      <c r="C4784" s="29" t="s">
        <v>78</v>
      </c>
      <c r="D4784" s="313"/>
      <c r="E4784" s="313"/>
      <c r="F4784" s="315"/>
      <c r="G4784" s="348" t="s">
        <v>79</v>
      </c>
      <c r="H4784" s="384" t="s">
        <v>80</v>
      </c>
      <c r="I4784" s="387" t="str">
        <f>IF(E4788="","",MIN(G4780,G4788)+SUM(I4780))</f>
        <v/>
      </c>
      <c r="J4784" s="333" t="str">
        <f>IF(E4788="","",MIN(H4780,H4788)+SUM(J4780))</f>
        <v/>
      </c>
      <c r="K4784" s="373" t="str">
        <f>IF('様式第６号(2)'!AB645="","",'様式第６号(2)'!AB645)</f>
        <v/>
      </c>
      <c r="L4784" s="373"/>
      <c r="M4784" s="375" t="str">
        <f>IF('様式第６号(3)'!V638="","",'様式第６号(3)'!V638)</f>
        <v/>
      </c>
      <c r="N4784" s="376"/>
      <c r="P4784" s="4"/>
      <c r="Q4784" s="4"/>
    </row>
    <row r="4785" spans="1:22" ht="19.5" customHeight="1" thickBot="1">
      <c r="A4785" s="313"/>
      <c r="B4785" s="343"/>
      <c r="C4785" s="379" t="str">
        <f>IFERROR(C4781/C4777,"")</f>
        <v/>
      </c>
      <c r="D4785" s="313"/>
      <c r="E4785" s="313"/>
      <c r="F4785" s="315"/>
      <c r="G4785" s="349"/>
      <c r="H4785" s="385"/>
      <c r="I4785" s="328"/>
      <c r="J4785" s="330"/>
      <c r="K4785" s="373"/>
      <c r="L4785" s="373"/>
      <c r="M4785" s="375"/>
      <c r="N4785" s="376"/>
      <c r="P4785" s="4"/>
      <c r="Q4785" s="4"/>
    </row>
    <row r="4786" spans="1:22" ht="15.75" customHeight="1">
      <c r="A4786" s="313"/>
      <c r="B4786" s="343"/>
      <c r="C4786" s="380"/>
      <c r="D4786" s="313"/>
      <c r="E4786" s="313"/>
      <c r="F4786" s="315"/>
      <c r="G4786" s="349"/>
      <c r="H4786" s="385"/>
      <c r="I4786" s="30" t="s">
        <v>35</v>
      </c>
      <c r="J4786" s="31" t="s">
        <v>35</v>
      </c>
      <c r="K4786" s="373"/>
      <c r="L4786" s="373"/>
      <c r="M4786" s="375"/>
      <c r="N4786" s="376"/>
      <c r="P4786" s="4"/>
      <c r="Q4786" s="4"/>
    </row>
    <row r="4787" spans="1:22" ht="18.75" customHeight="1" thickBot="1">
      <c r="A4787" s="313"/>
      <c r="B4787" s="343"/>
      <c r="C4787" s="32" t="s">
        <v>82</v>
      </c>
      <c r="D4787" s="314"/>
      <c r="E4787" s="314"/>
      <c r="F4787" s="316"/>
      <c r="G4787" s="350"/>
      <c r="H4787" s="386"/>
      <c r="I4787" s="54">
        <f>'様式第６号(2)'!$I$18</f>
        <v>0</v>
      </c>
      <c r="J4787" s="55">
        <f>'様式第６号(3)'!$I$18</f>
        <v>0</v>
      </c>
      <c r="K4787" s="373"/>
      <c r="L4787" s="373"/>
      <c r="M4787" s="375"/>
      <c r="N4787" s="376"/>
      <c r="P4787" s="4"/>
      <c r="Q4787" s="4"/>
    </row>
    <row r="4788" spans="1:22" ht="45" customHeight="1">
      <c r="A4788" s="313"/>
      <c r="B4788" s="343"/>
      <c r="C4788" s="379" t="str">
        <f>IF(OR(C4777="",C4781=""),"",IF(AND(C4785&gt;=0.85,C4785&lt;=1.15),"○","×"))</f>
        <v/>
      </c>
      <c r="D4788" s="382" t="str">
        <f>IF(C4777="","",C4777)</f>
        <v/>
      </c>
      <c r="E4788" s="336"/>
      <c r="F4788" s="338" t="str">
        <f>IFERROR(D4788*E4788,"")</f>
        <v/>
      </c>
      <c r="G4788" s="327" t="str">
        <f>IF(F4788&lt;F4780,ROUNDUP(F4788*D4780/ F4780,0),"")</f>
        <v/>
      </c>
      <c r="H4788" s="329" t="str">
        <f>IF(F4788&lt;F4780,ROUNDUP(F4788*E4780/ F4780,0),"")</f>
        <v/>
      </c>
      <c r="I4788" s="331" t="str">
        <f>IFERROR(ROUNDUP(I4784*I4787,0),"")</f>
        <v/>
      </c>
      <c r="J4788" s="333" t="str">
        <f>IFERROR(ROUNDUP(J4784*J4787,0),"")</f>
        <v/>
      </c>
      <c r="K4788" s="373"/>
      <c r="L4788" s="373"/>
      <c r="M4788" s="375"/>
      <c r="N4788" s="376"/>
      <c r="P4788" s="4"/>
      <c r="Q4788" s="4"/>
    </row>
    <row r="4789" spans="1:22" ht="19.5" customHeight="1" thickBot="1">
      <c r="A4789" s="314"/>
      <c r="B4789" s="344"/>
      <c r="C4789" s="381"/>
      <c r="D4789" s="383"/>
      <c r="E4789" s="337"/>
      <c r="F4789" s="339"/>
      <c r="G4789" s="328"/>
      <c r="H4789" s="330"/>
      <c r="I4789" s="332"/>
      <c r="J4789" s="330"/>
      <c r="K4789" s="374"/>
      <c r="L4789" s="374"/>
      <c r="M4789" s="377"/>
      <c r="N4789" s="378"/>
      <c r="P4789" s="33"/>
      <c r="Q4789" s="34"/>
      <c r="R4789" s="34"/>
    </row>
    <row r="4790" spans="1:22" ht="24" customHeight="1" thickBot="1">
      <c r="A4790" s="10" t="s">
        <v>108</v>
      </c>
      <c r="B4790" s="11" t="s">
        <v>84</v>
      </c>
      <c r="C4790" s="12" t="s">
        <v>7</v>
      </c>
      <c r="D4790" s="12" t="s">
        <v>8</v>
      </c>
      <c r="E4790" s="12" t="s">
        <v>9</v>
      </c>
      <c r="F4790" s="13" t="s">
        <v>10</v>
      </c>
      <c r="G4790" s="334" t="s">
        <v>44</v>
      </c>
      <c r="H4790" s="335"/>
      <c r="I4790" s="334" t="s">
        <v>45</v>
      </c>
      <c r="J4790" s="335"/>
      <c r="K4790" s="318" t="s">
        <v>46</v>
      </c>
      <c r="L4790" s="403"/>
      <c r="M4790" s="403"/>
      <c r="N4790" s="319"/>
      <c r="O4790" s="404" t="s">
        <v>47</v>
      </c>
      <c r="P4790" s="404"/>
      <c r="Q4790" s="404"/>
      <c r="R4790" s="346"/>
      <c r="T4790" s="14"/>
      <c r="U4790" s="14"/>
      <c r="V4790" s="14"/>
    </row>
    <row r="4791" spans="1:22" ht="31.5" customHeight="1" thickBot="1">
      <c r="A4791" s="312">
        <v>298</v>
      </c>
      <c r="B4791" s="15" t="s">
        <v>48</v>
      </c>
      <c r="C4791" s="11" t="s">
        <v>49</v>
      </c>
      <c r="D4791" s="313" t="s">
        <v>50</v>
      </c>
      <c r="E4791" s="313" t="s">
        <v>51</v>
      </c>
      <c r="F4791" s="315" t="s">
        <v>52</v>
      </c>
      <c r="G4791" s="16" t="s">
        <v>53</v>
      </c>
      <c r="H4791" s="17" t="s">
        <v>54</v>
      </c>
      <c r="I4791" s="18" t="s">
        <v>53</v>
      </c>
      <c r="J4791" s="17" t="s">
        <v>54</v>
      </c>
      <c r="K4791" s="317" t="s">
        <v>55</v>
      </c>
      <c r="L4791" s="318"/>
      <c r="M4791" s="320" t="s">
        <v>56</v>
      </c>
      <c r="N4791" s="317"/>
      <c r="O4791" s="321" t="s">
        <v>57</v>
      </c>
      <c r="P4791" s="321"/>
      <c r="Q4791" s="323" t="s">
        <v>58</v>
      </c>
      <c r="R4791" s="324"/>
      <c r="T4791" s="19"/>
      <c r="U4791" s="43"/>
      <c r="V4791" s="20"/>
    </row>
    <row r="4792" spans="1:22" ht="24" customHeight="1" thickBot="1">
      <c r="A4792" s="313"/>
      <c r="B4792" s="397" t="str">
        <f>IF('様式第６号(2)'!B647="","",'様式第６号(2)'!B647)</f>
        <v/>
      </c>
      <c r="C4792" s="21" t="s">
        <v>59</v>
      </c>
      <c r="D4792" s="313"/>
      <c r="E4792" s="313"/>
      <c r="F4792" s="315"/>
      <c r="G4792" s="348" t="s">
        <v>60</v>
      </c>
      <c r="H4792" s="399" t="s">
        <v>61</v>
      </c>
      <c r="I4792" s="400" t="s">
        <v>62</v>
      </c>
      <c r="J4792" s="384" t="s">
        <v>63</v>
      </c>
      <c r="K4792" s="319"/>
      <c r="L4792" s="318"/>
      <c r="M4792" s="320"/>
      <c r="N4792" s="317"/>
      <c r="O4792" s="322"/>
      <c r="P4792" s="322"/>
      <c r="Q4792" s="325"/>
      <c r="R4792" s="326"/>
    </row>
    <row r="4793" spans="1:22" ht="17.25" customHeight="1">
      <c r="A4793" s="313"/>
      <c r="B4793" s="398"/>
      <c r="C4793" s="340"/>
      <c r="D4793" s="313"/>
      <c r="E4793" s="313"/>
      <c r="F4793" s="315"/>
      <c r="G4793" s="349"/>
      <c r="H4793" s="385"/>
      <c r="I4793" s="401"/>
      <c r="J4793" s="385"/>
      <c r="K4793" s="388" t="str">
        <f>IFERROR((IF((I4804+J4804)&gt;12000*E4804,ROUNDUP(12000*E4804*I4804/(I4804+J4804),0),"")),"")</f>
        <v/>
      </c>
      <c r="L4793" s="388"/>
      <c r="M4793" s="391" t="str">
        <f>IFERROR((IF((I4804+J4804)&gt;12000*E4804,ROUNDUP(12000*E4804*J4804/(I4804+J4804),0),"")),"")</f>
        <v/>
      </c>
      <c r="N4793" s="392"/>
      <c r="O4793" s="351" t="str">
        <f>IF(AND(I4804="",K4793=""),"",MIN(I4804,K4793)+K4800)</f>
        <v/>
      </c>
      <c r="P4793" s="352"/>
      <c r="Q4793" s="355" t="str">
        <f>IF(AND(J4804="",M4793=""),"",MIN(J4804,M4793)+M4800)</f>
        <v/>
      </c>
      <c r="R4793" s="356"/>
    </row>
    <row r="4794" spans="1:22" ht="15.75" customHeight="1">
      <c r="A4794" s="313"/>
      <c r="B4794" s="398"/>
      <c r="C4794" s="341"/>
      <c r="D4794" s="313"/>
      <c r="E4794" s="313"/>
      <c r="F4794" s="315"/>
      <c r="G4794" s="349"/>
      <c r="H4794" s="385"/>
      <c r="I4794" s="401"/>
      <c r="J4794" s="385"/>
      <c r="K4794" s="389"/>
      <c r="L4794" s="389"/>
      <c r="M4794" s="393"/>
      <c r="N4794" s="394"/>
      <c r="O4794" s="353"/>
      <c r="P4794" s="353"/>
      <c r="Q4794" s="357"/>
      <c r="R4794" s="358"/>
    </row>
    <row r="4795" spans="1:22" ht="19.5" customHeight="1" thickBot="1">
      <c r="A4795" s="313"/>
      <c r="B4795" s="398"/>
      <c r="C4795" s="341"/>
      <c r="D4795" s="314"/>
      <c r="E4795" s="314"/>
      <c r="F4795" s="316"/>
      <c r="G4795" s="350"/>
      <c r="H4795" s="386"/>
      <c r="I4795" s="402"/>
      <c r="J4795" s="386"/>
      <c r="K4795" s="389"/>
      <c r="L4795" s="389"/>
      <c r="M4795" s="393"/>
      <c r="N4795" s="394"/>
      <c r="O4795" s="353"/>
      <c r="P4795" s="353"/>
      <c r="Q4795" s="357"/>
      <c r="R4795" s="358"/>
    </row>
    <row r="4796" spans="1:22" ht="45" customHeight="1">
      <c r="A4796" s="313"/>
      <c r="B4796" s="398"/>
      <c r="C4796" s="25" t="s">
        <v>66</v>
      </c>
      <c r="D4796" s="361" t="str">
        <f>IF('様式第６号(2)'!T647="","",'様式第６号(2)'!T647)</f>
        <v/>
      </c>
      <c r="E4796" s="361" t="str">
        <f>IF('様式第６号(3)'!W640="","",'様式第６号(3)'!W640)</f>
        <v/>
      </c>
      <c r="F4796" s="363" t="str">
        <f>IF(OR(D4796="",E4796=""),"",D4796+E4796)</f>
        <v/>
      </c>
      <c r="G4796" s="365" t="str">
        <f>IF(F4796&lt;=F4804,D4796,"")</f>
        <v/>
      </c>
      <c r="H4796" s="367" t="str">
        <f>IF(F4796&lt;=F4804,E4796,"")</f>
        <v/>
      </c>
      <c r="I4796" s="369" t="str">
        <f>IF('様式第６号(2)'!V647="","",'様式第６号(2)'!V647)</f>
        <v/>
      </c>
      <c r="J4796" s="371" t="str">
        <f>IF('様式第６号(3)'!P640="","",'様式第６号(3)'!P640)</f>
        <v/>
      </c>
      <c r="K4796" s="389"/>
      <c r="L4796" s="389"/>
      <c r="M4796" s="393"/>
      <c r="N4796" s="394"/>
      <c r="O4796" s="353"/>
      <c r="P4796" s="353"/>
      <c r="Q4796" s="357"/>
      <c r="R4796" s="358"/>
    </row>
    <row r="4797" spans="1:22" ht="19.5" customHeight="1" thickBot="1">
      <c r="A4797" s="313"/>
      <c r="B4797" s="398"/>
      <c r="C4797" s="340"/>
      <c r="D4797" s="362"/>
      <c r="E4797" s="362"/>
      <c r="F4797" s="364"/>
      <c r="G4797" s="366"/>
      <c r="H4797" s="368"/>
      <c r="I4797" s="370"/>
      <c r="J4797" s="372"/>
      <c r="K4797" s="390"/>
      <c r="L4797" s="390"/>
      <c r="M4797" s="395"/>
      <c r="N4797" s="396"/>
      <c r="O4797" s="354"/>
      <c r="P4797" s="354"/>
      <c r="Q4797" s="359"/>
      <c r="R4797" s="360"/>
    </row>
    <row r="4798" spans="1:22" ht="28.5" customHeight="1" thickBot="1">
      <c r="A4798" s="313"/>
      <c r="B4798" s="398"/>
      <c r="C4798" s="341"/>
      <c r="D4798" s="12" t="s">
        <v>11</v>
      </c>
      <c r="E4798" s="12" t="s">
        <v>12</v>
      </c>
      <c r="F4798" s="26" t="s">
        <v>13</v>
      </c>
      <c r="G4798" s="334" t="s">
        <v>67</v>
      </c>
      <c r="H4798" s="335"/>
      <c r="I4798" s="42" t="s">
        <v>68</v>
      </c>
      <c r="J4798" s="27" t="s">
        <v>69</v>
      </c>
      <c r="K4798" s="342" t="s">
        <v>70</v>
      </c>
      <c r="L4798" s="342"/>
      <c r="M4798" s="342"/>
      <c r="N4798" s="335"/>
    </row>
    <row r="4799" spans="1:22" ht="41.25" customHeight="1" thickBot="1">
      <c r="A4799" s="313"/>
      <c r="B4799" s="343" t="str">
        <f>IF('様式第６号(2)'!D647="","",'様式第６号(2)'!D647)</f>
        <v/>
      </c>
      <c r="C4799" s="341"/>
      <c r="D4799" s="313" t="s">
        <v>71</v>
      </c>
      <c r="E4799" s="313" t="s">
        <v>72</v>
      </c>
      <c r="F4799" s="315" t="s">
        <v>73</v>
      </c>
      <c r="G4799" s="42" t="s">
        <v>74</v>
      </c>
      <c r="H4799" s="27" t="s">
        <v>75</v>
      </c>
      <c r="I4799" s="42" t="s">
        <v>74</v>
      </c>
      <c r="J4799" s="27" t="s">
        <v>75</v>
      </c>
      <c r="K4799" s="345" t="s">
        <v>57</v>
      </c>
      <c r="L4799" s="346"/>
      <c r="M4799" s="347" t="s">
        <v>76</v>
      </c>
      <c r="N4799" s="346"/>
      <c r="O4799" s="28"/>
      <c r="P4799" s="4"/>
      <c r="Q4799" s="4"/>
    </row>
    <row r="4800" spans="1:22" ht="18.75" customHeight="1">
      <c r="A4800" s="313"/>
      <c r="B4800" s="343"/>
      <c r="C4800" s="29" t="s">
        <v>78</v>
      </c>
      <c r="D4800" s="313"/>
      <c r="E4800" s="313"/>
      <c r="F4800" s="315"/>
      <c r="G4800" s="348" t="s">
        <v>79</v>
      </c>
      <c r="H4800" s="384" t="s">
        <v>80</v>
      </c>
      <c r="I4800" s="387" t="str">
        <f>IF(E4804="","",MIN(G4796,G4804)+SUM(I4796))</f>
        <v/>
      </c>
      <c r="J4800" s="333" t="str">
        <f>IF(E4804="","",MIN(H4796,H4804)+SUM(J4796))</f>
        <v/>
      </c>
      <c r="K4800" s="373" t="str">
        <f>IF('様式第６号(2)'!AB647="","",'様式第６号(2)'!AB647)</f>
        <v/>
      </c>
      <c r="L4800" s="373"/>
      <c r="M4800" s="375" t="str">
        <f>IF('様式第６号(3)'!V640="","",'様式第６号(3)'!V640)</f>
        <v/>
      </c>
      <c r="N4800" s="376"/>
      <c r="P4800" s="4"/>
      <c r="Q4800" s="4"/>
    </row>
    <row r="4801" spans="1:22" ht="19.5" customHeight="1" thickBot="1">
      <c r="A4801" s="313"/>
      <c r="B4801" s="343"/>
      <c r="C4801" s="379" t="str">
        <f>IFERROR(C4797/C4793,"")</f>
        <v/>
      </c>
      <c r="D4801" s="313"/>
      <c r="E4801" s="313"/>
      <c r="F4801" s="315"/>
      <c r="G4801" s="349"/>
      <c r="H4801" s="385"/>
      <c r="I4801" s="328"/>
      <c r="J4801" s="330"/>
      <c r="K4801" s="373"/>
      <c r="L4801" s="373"/>
      <c r="M4801" s="375"/>
      <c r="N4801" s="376"/>
      <c r="P4801" s="4"/>
      <c r="Q4801" s="4"/>
    </row>
    <row r="4802" spans="1:22" ht="15.75" customHeight="1">
      <c r="A4802" s="313"/>
      <c r="B4802" s="343"/>
      <c r="C4802" s="380"/>
      <c r="D4802" s="313"/>
      <c r="E4802" s="313"/>
      <c r="F4802" s="315"/>
      <c r="G4802" s="349"/>
      <c r="H4802" s="385"/>
      <c r="I4802" s="30" t="s">
        <v>35</v>
      </c>
      <c r="J4802" s="31" t="s">
        <v>35</v>
      </c>
      <c r="K4802" s="373"/>
      <c r="L4802" s="373"/>
      <c r="M4802" s="375"/>
      <c r="N4802" s="376"/>
      <c r="P4802" s="4"/>
      <c r="Q4802" s="4"/>
    </row>
    <row r="4803" spans="1:22" ht="18.75" customHeight="1" thickBot="1">
      <c r="A4803" s="313"/>
      <c r="B4803" s="343"/>
      <c r="C4803" s="32" t="s">
        <v>82</v>
      </c>
      <c r="D4803" s="314"/>
      <c r="E4803" s="314"/>
      <c r="F4803" s="316"/>
      <c r="G4803" s="350"/>
      <c r="H4803" s="386"/>
      <c r="I4803" s="54">
        <f>'様式第６号(2)'!$I$18</f>
        <v>0</v>
      </c>
      <c r="J4803" s="55">
        <f>'様式第６号(3)'!$I$18</f>
        <v>0</v>
      </c>
      <c r="K4803" s="373"/>
      <c r="L4803" s="373"/>
      <c r="M4803" s="375"/>
      <c r="N4803" s="376"/>
      <c r="P4803" s="4"/>
      <c r="Q4803" s="4"/>
    </row>
    <row r="4804" spans="1:22" ht="45" customHeight="1">
      <c r="A4804" s="313"/>
      <c r="B4804" s="343"/>
      <c r="C4804" s="379" t="str">
        <f>IF(OR(C4793="",C4797=""),"",IF(AND(C4801&gt;=0.85,C4801&lt;=1.15),"○","×"))</f>
        <v/>
      </c>
      <c r="D4804" s="382" t="str">
        <f>IF(C4793="","",C4793)</f>
        <v/>
      </c>
      <c r="E4804" s="336"/>
      <c r="F4804" s="338" t="str">
        <f>IFERROR(D4804*E4804,"")</f>
        <v/>
      </c>
      <c r="G4804" s="327" t="str">
        <f>IF(F4804&lt;F4796,ROUNDUP(F4804*D4796/ F4796,0),"")</f>
        <v/>
      </c>
      <c r="H4804" s="329" t="str">
        <f>IF(F4804&lt;F4796,ROUNDUP(F4804*E4796/ F4796,0),"")</f>
        <v/>
      </c>
      <c r="I4804" s="331" t="str">
        <f>IFERROR(ROUNDUP(I4800*I4803,0),"")</f>
        <v/>
      </c>
      <c r="J4804" s="333" t="str">
        <f>IFERROR(ROUNDUP(J4800*J4803,0),"")</f>
        <v/>
      </c>
      <c r="K4804" s="373"/>
      <c r="L4804" s="373"/>
      <c r="M4804" s="375"/>
      <c r="N4804" s="376"/>
      <c r="P4804" s="4"/>
      <c r="Q4804" s="4"/>
    </row>
    <row r="4805" spans="1:22" ht="19.5" customHeight="1" thickBot="1">
      <c r="A4805" s="314"/>
      <c r="B4805" s="344"/>
      <c r="C4805" s="381"/>
      <c r="D4805" s="383"/>
      <c r="E4805" s="337"/>
      <c r="F4805" s="339"/>
      <c r="G4805" s="328"/>
      <c r="H4805" s="330"/>
      <c r="I4805" s="332"/>
      <c r="J4805" s="330"/>
      <c r="K4805" s="374"/>
      <c r="L4805" s="374"/>
      <c r="M4805" s="377"/>
      <c r="N4805" s="378"/>
      <c r="P4805" s="33"/>
      <c r="Q4805" s="34"/>
      <c r="R4805" s="34"/>
    </row>
    <row r="4806" spans="1:22" ht="24" customHeight="1" thickBot="1">
      <c r="A4806" s="10" t="s">
        <v>108</v>
      </c>
      <c r="B4806" s="11" t="s">
        <v>84</v>
      </c>
      <c r="C4806" s="12" t="s">
        <v>7</v>
      </c>
      <c r="D4806" s="12" t="s">
        <v>8</v>
      </c>
      <c r="E4806" s="12" t="s">
        <v>9</v>
      </c>
      <c r="F4806" s="13" t="s">
        <v>10</v>
      </c>
      <c r="G4806" s="334" t="s">
        <v>44</v>
      </c>
      <c r="H4806" s="335"/>
      <c r="I4806" s="334" t="s">
        <v>45</v>
      </c>
      <c r="J4806" s="335"/>
      <c r="K4806" s="318" t="s">
        <v>46</v>
      </c>
      <c r="L4806" s="403"/>
      <c r="M4806" s="403"/>
      <c r="N4806" s="319"/>
      <c r="O4806" s="404" t="s">
        <v>47</v>
      </c>
      <c r="P4806" s="404"/>
      <c r="Q4806" s="404"/>
      <c r="R4806" s="346"/>
      <c r="T4806" s="14"/>
      <c r="U4806" s="14"/>
      <c r="V4806" s="14"/>
    </row>
    <row r="4807" spans="1:22" ht="31.5" customHeight="1" thickBot="1">
      <c r="A4807" s="312">
        <v>299</v>
      </c>
      <c r="B4807" s="15" t="s">
        <v>48</v>
      </c>
      <c r="C4807" s="11" t="s">
        <v>49</v>
      </c>
      <c r="D4807" s="313" t="s">
        <v>50</v>
      </c>
      <c r="E4807" s="313" t="s">
        <v>51</v>
      </c>
      <c r="F4807" s="315" t="s">
        <v>52</v>
      </c>
      <c r="G4807" s="16" t="s">
        <v>53</v>
      </c>
      <c r="H4807" s="17" t="s">
        <v>54</v>
      </c>
      <c r="I4807" s="18" t="s">
        <v>53</v>
      </c>
      <c r="J4807" s="17" t="s">
        <v>54</v>
      </c>
      <c r="K4807" s="317" t="s">
        <v>55</v>
      </c>
      <c r="L4807" s="318"/>
      <c r="M4807" s="320" t="s">
        <v>56</v>
      </c>
      <c r="N4807" s="317"/>
      <c r="O4807" s="321" t="s">
        <v>57</v>
      </c>
      <c r="P4807" s="321"/>
      <c r="Q4807" s="323" t="s">
        <v>58</v>
      </c>
      <c r="R4807" s="324"/>
      <c r="T4807" s="19"/>
      <c r="U4807" s="43"/>
      <c r="V4807" s="20"/>
    </row>
    <row r="4808" spans="1:22" ht="24" customHeight="1" thickBot="1">
      <c r="A4808" s="313"/>
      <c r="B4808" s="397" t="str">
        <f>IF('様式第６号(2)'!B649="","",'様式第６号(2)'!B649)</f>
        <v/>
      </c>
      <c r="C4808" s="21" t="s">
        <v>59</v>
      </c>
      <c r="D4808" s="313"/>
      <c r="E4808" s="313"/>
      <c r="F4808" s="315"/>
      <c r="G4808" s="348" t="s">
        <v>60</v>
      </c>
      <c r="H4808" s="399" t="s">
        <v>61</v>
      </c>
      <c r="I4808" s="400" t="s">
        <v>62</v>
      </c>
      <c r="J4808" s="384" t="s">
        <v>63</v>
      </c>
      <c r="K4808" s="319"/>
      <c r="L4808" s="318"/>
      <c r="M4808" s="320"/>
      <c r="N4808" s="317"/>
      <c r="O4808" s="322"/>
      <c r="P4808" s="322"/>
      <c r="Q4808" s="325"/>
      <c r="R4808" s="326"/>
    </row>
    <row r="4809" spans="1:22" ht="17.25" customHeight="1">
      <c r="A4809" s="313"/>
      <c r="B4809" s="398"/>
      <c r="C4809" s="340"/>
      <c r="D4809" s="313"/>
      <c r="E4809" s="313"/>
      <c r="F4809" s="315"/>
      <c r="G4809" s="349"/>
      <c r="H4809" s="385"/>
      <c r="I4809" s="401"/>
      <c r="J4809" s="385"/>
      <c r="K4809" s="388" t="str">
        <f>IFERROR((IF((I4820+J4820)&gt;12000*E4820,ROUNDUP(12000*E4820*I4820/(I4820+J4820),0),"")),"")</f>
        <v/>
      </c>
      <c r="L4809" s="388"/>
      <c r="M4809" s="391" t="str">
        <f>IFERROR((IF((I4820+J4820)&gt;12000*E4820,ROUNDUP(12000*E4820*J4820/(I4820+J4820),0),"")),"")</f>
        <v/>
      </c>
      <c r="N4809" s="392"/>
      <c r="O4809" s="351" t="str">
        <f>IF(AND(I4820="",K4809=""),"",MIN(I4820,K4809)+K4816)</f>
        <v/>
      </c>
      <c r="P4809" s="352"/>
      <c r="Q4809" s="355" t="str">
        <f>IF(AND(J4820="",M4809=""),"",MIN(J4820,M4809)+M4816)</f>
        <v/>
      </c>
      <c r="R4809" s="356"/>
    </row>
    <row r="4810" spans="1:22" ht="15.75" customHeight="1">
      <c r="A4810" s="313"/>
      <c r="B4810" s="398"/>
      <c r="C4810" s="341"/>
      <c r="D4810" s="313"/>
      <c r="E4810" s="313"/>
      <c r="F4810" s="315"/>
      <c r="G4810" s="349"/>
      <c r="H4810" s="385"/>
      <c r="I4810" s="401"/>
      <c r="J4810" s="385"/>
      <c r="K4810" s="389"/>
      <c r="L4810" s="389"/>
      <c r="M4810" s="393"/>
      <c r="N4810" s="394"/>
      <c r="O4810" s="353"/>
      <c r="P4810" s="353"/>
      <c r="Q4810" s="357"/>
      <c r="R4810" s="358"/>
    </row>
    <row r="4811" spans="1:22" ht="19.5" customHeight="1" thickBot="1">
      <c r="A4811" s="313"/>
      <c r="B4811" s="398"/>
      <c r="C4811" s="341"/>
      <c r="D4811" s="314"/>
      <c r="E4811" s="314"/>
      <c r="F4811" s="316"/>
      <c r="G4811" s="350"/>
      <c r="H4811" s="386"/>
      <c r="I4811" s="402"/>
      <c r="J4811" s="386"/>
      <c r="K4811" s="389"/>
      <c r="L4811" s="389"/>
      <c r="M4811" s="393"/>
      <c r="N4811" s="394"/>
      <c r="O4811" s="353"/>
      <c r="P4811" s="353"/>
      <c r="Q4811" s="357"/>
      <c r="R4811" s="358"/>
    </row>
    <row r="4812" spans="1:22" ht="45" customHeight="1">
      <c r="A4812" s="313"/>
      <c r="B4812" s="398"/>
      <c r="C4812" s="25" t="s">
        <v>66</v>
      </c>
      <c r="D4812" s="361" t="str">
        <f>IF('様式第６号(2)'!T649="","",'様式第６号(2)'!T649)</f>
        <v/>
      </c>
      <c r="E4812" s="361" t="str">
        <f>IF('様式第６号(3)'!W642="","",'様式第６号(3)'!W642)</f>
        <v/>
      </c>
      <c r="F4812" s="363" t="str">
        <f>IF(OR(D4812="",E4812=""),"",D4812+E4812)</f>
        <v/>
      </c>
      <c r="G4812" s="365" t="str">
        <f>IF(F4812&lt;=F4820,D4812,"")</f>
        <v/>
      </c>
      <c r="H4812" s="367" t="str">
        <f>IF(F4812&lt;=F4820,E4812,"")</f>
        <v/>
      </c>
      <c r="I4812" s="369" t="str">
        <f>IF('様式第６号(2)'!V649="","",'様式第６号(2)'!V649)</f>
        <v/>
      </c>
      <c r="J4812" s="371" t="str">
        <f>IF('様式第６号(3)'!P642="","",'様式第６号(3)'!P642)</f>
        <v/>
      </c>
      <c r="K4812" s="389"/>
      <c r="L4812" s="389"/>
      <c r="M4812" s="393"/>
      <c r="N4812" s="394"/>
      <c r="O4812" s="353"/>
      <c r="P4812" s="353"/>
      <c r="Q4812" s="357"/>
      <c r="R4812" s="358"/>
    </row>
    <row r="4813" spans="1:22" ht="19.5" customHeight="1" thickBot="1">
      <c r="A4813" s="313"/>
      <c r="B4813" s="398"/>
      <c r="C4813" s="340"/>
      <c r="D4813" s="362"/>
      <c r="E4813" s="362"/>
      <c r="F4813" s="364"/>
      <c r="G4813" s="366"/>
      <c r="H4813" s="368"/>
      <c r="I4813" s="370"/>
      <c r="J4813" s="372"/>
      <c r="K4813" s="390"/>
      <c r="L4813" s="390"/>
      <c r="M4813" s="395"/>
      <c r="N4813" s="396"/>
      <c r="O4813" s="354"/>
      <c r="P4813" s="354"/>
      <c r="Q4813" s="359"/>
      <c r="R4813" s="360"/>
    </row>
    <row r="4814" spans="1:22" ht="28.5" customHeight="1" thickBot="1">
      <c r="A4814" s="313"/>
      <c r="B4814" s="398"/>
      <c r="C4814" s="341"/>
      <c r="D4814" s="12" t="s">
        <v>11</v>
      </c>
      <c r="E4814" s="12" t="s">
        <v>12</v>
      </c>
      <c r="F4814" s="26" t="s">
        <v>13</v>
      </c>
      <c r="G4814" s="334" t="s">
        <v>67</v>
      </c>
      <c r="H4814" s="335"/>
      <c r="I4814" s="42" t="s">
        <v>68</v>
      </c>
      <c r="J4814" s="27" t="s">
        <v>69</v>
      </c>
      <c r="K4814" s="342" t="s">
        <v>70</v>
      </c>
      <c r="L4814" s="342"/>
      <c r="M4814" s="342"/>
      <c r="N4814" s="335"/>
    </row>
    <row r="4815" spans="1:22" ht="41.25" customHeight="1" thickBot="1">
      <c r="A4815" s="313"/>
      <c r="B4815" s="343" t="str">
        <f>IF('様式第６号(2)'!D649="","",'様式第６号(2)'!D649)</f>
        <v/>
      </c>
      <c r="C4815" s="341"/>
      <c r="D4815" s="313" t="s">
        <v>71</v>
      </c>
      <c r="E4815" s="313" t="s">
        <v>72</v>
      </c>
      <c r="F4815" s="315" t="s">
        <v>73</v>
      </c>
      <c r="G4815" s="42" t="s">
        <v>74</v>
      </c>
      <c r="H4815" s="27" t="s">
        <v>75</v>
      </c>
      <c r="I4815" s="42" t="s">
        <v>74</v>
      </c>
      <c r="J4815" s="27" t="s">
        <v>75</v>
      </c>
      <c r="K4815" s="345" t="s">
        <v>57</v>
      </c>
      <c r="L4815" s="346"/>
      <c r="M4815" s="347" t="s">
        <v>76</v>
      </c>
      <c r="N4815" s="346"/>
      <c r="O4815" s="28"/>
      <c r="P4815" s="4"/>
      <c r="Q4815" s="4"/>
    </row>
    <row r="4816" spans="1:22" ht="18.75" customHeight="1">
      <c r="A4816" s="313"/>
      <c r="B4816" s="343"/>
      <c r="C4816" s="29" t="s">
        <v>78</v>
      </c>
      <c r="D4816" s="313"/>
      <c r="E4816" s="313"/>
      <c r="F4816" s="315"/>
      <c r="G4816" s="348" t="s">
        <v>79</v>
      </c>
      <c r="H4816" s="384" t="s">
        <v>80</v>
      </c>
      <c r="I4816" s="387" t="str">
        <f>IF(E4820="","",MIN(G4812,G4820)+SUM(I4812))</f>
        <v/>
      </c>
      <c r="J4816" s="333" t="str">
        <f>IF(E4820="","",MIN(H4812,H4820)+SUM(J4812))</f>
        <v/>
      </c>
      <c r="K4816" s="373" t="str">
        <f>IF('様式第６号(2)'!AB649="","",'様式第６号(2)'!AB649)</f>
        <v/>
      </c>
      <c r="L4816" s="373"/>
      <c r="M4816" s="375" t="str">
        <f>IF('様式第６号(3)'!V642="","",'様式第６号(3)'!V642)</f>
        <v/>
      </c>
      <c r="N4816" s="376"/>
      <c r="P4816" s="4"/>
      <c r="Q4816" s="4"/>
    </row>
    <row r="4817" spans="1:22" ht="19.5" customHeight="1" thickBot="1">
      <c r="A4817" s="313"/>
      <c r="B4817" s="343"/>
      <c r="C4817" s="379" t="str">
        <f>IFERROR(C4813/C4809,"")</f>
        <v/>
      </c>
      <c r="D4817" s="313"/>
      <c r="E4817" s="313"/>
      <c r="F4817" s="315"/>
      <c r="G4817" s="349"/>
      <c r="H4817" s="385"/>
      <c r="I4817" s="328"/>
      <c r="J4817" s="330"/>
      <c r="K4817" s="373"/>
      <c r="L4817" s="373"/>
      <c r="M4817" s="375"/>
      <c r="N4817" s="376"/>
      <c r="P4817" s="4"/>
      <c r="Q4817" s="4"/>
    </row>
    <row r="4818" spans="1:22" ht="15.75" customHeight="1">
      <c r="A4818" s="313"/>
      <c r="B4818" s="343"/>
      <c r="C4818" s="380"/>
      <c r="D4818" s="313"/>
      <c r="E4818" s="313"/>
      <c r="F4818" s="315"/>
      <c r="G4818" s="349"/>
      <c r="H4818" s="385"/>
      <c r="I4818" s="30" t="s">
        <v>35</v>
      </c>
      <c r="J4818" s="31" t="s">
        <v>35</v>
      </c>
      <c r="K4818" s="373"/>
      <c r="L4818" s="373"/>
      <c r="M4818" s="375"/>
      <c r="N4818" s="376"/>
      <c r="P4818" s="4"/>
      <c r="Q4818" s="4"/>
    </row>
    <row r="4819" spans="1:22" ht="18.75" customHeight="1" thickBot="1">
      <c r="A4819" s="313"/>
      <c r="B4819" s="343"/>
      <c r="C4819" s="32" t="s">
        <v>82</v>
      </c>
      <c r="D4819" s="314"/>
      <c r="E4819" s="314"/>
      <c r="F4819" s="316"/>
      <c r="G4819" s="350"/>
      <c r="H4819" s="386"/>
      <c r="I4819" s="54">
        <f>'様式第６号(2)'!$I$18</f>
        <v>0</v>
      </c>
      <c r="J4819" s="55">
        <f>'様式第６号(3)'!$I$18</f>
        <v>0</v>
      </c>
      <c r="K4819" s="373"/>
      <c r="L4819" s="373"/>
      <c r="M4819" s="375"/>
      <c r="N4819" s="376"/>
      <c r="P4819" s="4"/>
      <c r="Q4819" s="4"/>
    </row>
    <row r="4820" spans="1:22" ht="45" customHeight="1">
      <c r="A4820" s="313"/>
      <c r="B4820" s="343"/>
      <c r="C4820" s="379" t="str">
        <f>IF(OR(C4809="",C4813=""),"",IF(AND(C4817&gt;=0.85,C4817&lt;=1.15),"○","×"))</f>
        <v/>
      </c>
      <c r="D4820" s="382" t="str">
        <f>IF(C4809="","",C4809)</f>
        <v/>
      </c>
      <c r="E4820" s="336"/>
      <c r="F4820" s="338" t="str">
        <f>IFERROR(D4820*E4820,"")</f>
        <v/>
      </c>
      <c r="G4820" s="327" t="str">
        <f>IF(F4820&lt;F4812,ROUNDUP(F4820*D4812/ F4812,0),"")</f>
        <v/>
      </c>
      <c r="H4820" s="329" t="str">
        <f>IF(F4820&lt;F4812,ROUNDUP(F4820*E4812/ F4812,0),"")</f>
        <v/>
      </c>
      <c r="I4820" s="331" t="str">
        <f>IFERROR(ROUNDUP(I4816*I4819,0),"")</f>
        <v/>
      </c>
      <c r="J4820" s="333" t="str">
        <f>IFERROR(ROUNDUP(J4816*J4819,0),"")</f>
        <v/>
      </c>
      <c r="K4820" s="373"/>
      <c r="L4820" s="373"/>
      <c r="M4820" s="375"/>
      <c r="N4820" s="376"/>
      <c r="P4820" s="4"/>
      <c r="Q4820" s="4"/>
    </row>
    <row r="4821" spans="1:22" ht="19.5" customHeight="1" thickBot="1">
      <c r="A4821" s="314"/>
      <c r="B4821" s="344"/>
      <c r="C4821" s="381"/>
      <c r="D4821" s="383"/>
      <c r="E4821" s="337"/>
      <c r="F4821" s="339"/>
      <c r="G4821" s="328"/>
      <c r="H4821" s="330"/>
      <c r="I4821" s="332"/>
      <c r="J4821" s="330"/>
      <c r="K4821" s="374"/>
      <c r="L4821" s="374"/>
      <c r="M4821" s="377"/>
      <c r="N4821" s="378"/>
      <c r="P4821" s="33"/>
      <c r="Q4821" s="34"/>
      <c r="R4821" s="34"/>
    </row>
    <row r="4822" spans="1:22" ht="24" customHeight="1" thickBot="1">
      <c r="A4822" s="10" t="s">
        <v>108</v>
      </c>
      <c r="B4822" s="11" t="s">
        <v>84</v>
      </c>
      <c r="C4822" s="12" t="s">
        <v>7</v>
      </c>
      <c r="D4822" s="12" t="s">
        <v>8</v>
      </c>
      <c r="E4822" s="12" t="s">
        <v>9</v>
      </c>
      <c r="F4822" s="13" t="s">
        <v>10</v>
      </c>
      <c r="G4822" s="334" t="s">
        <v>44</v>
      </c>
      <c r="H4822" s="335"/>
      <c r="I4822" s="334" t="s">
        <v>45</v>
      </c>
      <c r="J4822" s="335"/>
      <c r="K4822" s="318" t="s">
        <v>46</v>
      </c>
      <c r="L4822" s="403"/>
      <c r="M4822" s="403"/>
      <c r="N4822" s="319"/>
      <c r="O4822" s="404" t="s">
        <v>47</v>
      </c>
      <c r="P4822" s="404"/>
      <c r="Q4822" s="404"/>
      <c r="R4822" s="346"/>
      <c r="T4822" s="14"/>
      <c r="U4822" s="14"/>
      <c r="V4822" s="14"/>
    </row>
    <row r="4823" spans="1:22" ht="31.5" customHeight="1" thickBot="1">
      <c r="A4823" s="312">
        <v>300</v>
      </c>
      <c r="B4823" s="15" t="s">
        <v>48</v>
      </c>
      <c r="C4823" s="11" t="s">
        <v>49</v>
      </c>
      <c r="D4823" s="313" t="s">
        <v>50</v>
      </c>
      <c r="E4823" s="313" t="s">
        <v>51</v>
      </c>
      <c r="F4823" s="315" t="s">
        <v>52</v>
      </c>
      <c r="G4823" s="16" t="s">
        <v>53</v>
      </c>
      <c r="H4823" s="17" t="s">
        <v>54</v>
      </c>
      <c r="I4823" s="18" t="s">
        <v>53</v>
      </c>
      <c r="J4823" s="17" t="s">
        <v>54</v>
      </c>
      <c r="K4823" s="317" t="s">
        <v>55</v>
      </c>
      <c r="L4823" s="318"/>
      <c r="M4823" s="320" t="s">
        <v>56</v>
      </c>
      <c r="N4823" s="317"/>
      <c r="O4823" s="321" t="s">
        <v>57</v>
      </c>
      <c r="P4823" s="321"/>
      <c r="Q4823" s="323" t="s">
        <v>58</v>
      </c>
      <c r="R4823" s="324"/>
      <c r="T4823" s="19"/>
      <c r="U4823" s="43"/>
      <c r="V4823" s="20"/>
    </row>
    <row r="4824" spans="1:22" ht="24" customHeight="1" thickBot="1">
      <c r="A4824" s="313"/>
      <c r="B4824" s="397" t="str">
        <f>IF('様式第６号(2)'!B651="","",'様式第６号(2)'!B651)</f>
        <v/>
      </c>
      <c r="C4824" s="21" t="s">
        <v>59</v>
      </c>
      <c r="D4824" s="313"/>
      <c r="E4824" s="313"/>
      <c r="F4824" s="315"/>
      <c r="G4824" s="348" t="s">
        <v>60</v>
      </c>
      <c r="H4824" s="399" t="s">
        <v>61</v>
      </c>
      <c r="I4824" s="400" t="s">
        <v>62</v>
      </c>
      <c r="J4824" s="384" t="s">
        <v>63</v>
      </c>
      <c r="K4824" s="319"/>
      <c r="L4824" s="318"/>
      <c r="M4824" s="320"/>
      <c r="N4824" s="317"/>
      <c r="O4824" s="322"/>
      <c r="P4824" s="322"/>
      <c r="Q4824" s="325"/>
      <c r="R4824" s="326"/>
    </row>
    <row r="4825" spans="1:22" ht="17.25" customHeight="1">
      <c r="A4825" s="313"/>
      <c r="B4825" s="398"/>
      <c r="C4825" s="340"/>
      <c r="D4825" s="313"/>
      <c r="E4825" s="313"/>
      <c r="F4825" s="315"/>
      <c r="G4825" s="349"/>
      <c r="H4825" s="385"/>
      <c r="I4825" s="401"/>
      <c r="J4825" s="385"/>
      <c r="K4825" s="388" t="str">
        <f>IFERROR((IF((I4836+J4836)&gt;12000*E4836,ROUNDUP(12000*E4836*I4836/(I4836+J4836),0),"")),"")</f>
        <v/>
      </c>
      <c r="L4825" s="388"/>
      <c r="M4825" s="391" t="str">
        <f>IFERROR((IF((I4836+J4836)&gt;12000*E4836,ROUNDUP(12000*E4836*J4836/(I4836+J4836),0),"")),"")</f>
        <v/>
      </c>
      <c r="N4825" s="392"/>
      <c r="O4825" s="351" t="str">
        <f>IF(AND(I4836="",K4825=""),"",MIN(I4836,K4825)+K4832)</f>
        <v/>
      </c>
      <c r="P4825" s="352"/>
      <c r="Q4825" s="355" t="str">
        <f>IF(AND(J4836="",M4825=""),"",MIN(J4836,M4825)+M4832)</f>
        <v/>
      </c>
      <c r="R4825" s="356"/>
    </row>
    <row r="4826" spans="1:22" ht="15.75" customHeight="1">
      <c r="A4826" s="313"/>
      <c r="B4826" s="398"/>
      <c r="C4826" s="341"/>
      <c r="D4826" s="313"/>
      <c r="E4826" s="313"/>
      <c r="F4826" s="315"/>
      <c r="G4826" s="349"/>
      <c r="H4826" s="385"/>
      <c r="I4826" s="401"/>
      <c r="J4826" s="385"/>
      <c r="K4826" s="389"/>
      <c r="L4826" s="389"/>
      <c r="M4826" s="393"/>
      <c r="N4826" s="394"/>
      <c r="O4826" s="353"/>
      <c r="P4826" s="353"/>
      <c r="Q4826" s="357"/>
      <c r="R4826" s="358"/>
    </row>
    <row r="4827" spans="1:22" ht="19.5" customHeight="1" thickBot="1">
      <c r="A4827" s="313"/>
      <c r="B4827" s="398"/>
      <c r="C4827" s="341"/>
      <c r="D4827" s="314"/>
      <c r="E4827" s="314"/>
      <c r="F4827" s="316"/>
      <c r="G4827" s="350"/>
      <c r="H4827" s="386"/>
      <c r="I4827" s="402"/>
      <c r="J4827" s="386"/>
      <c r="K4827" s="389"/>
      <c r="L4827" s="389"/>
      <c r="M4827" s="393"/>
      <c r="N4827" s="394"/>
      <c r="O4827" s="353"/>
      <c r="P4827" s="353"/>
      <c r="Q4827" s="357"/>
      <c r="R4827" s="358"/>
    </row>
    <row r="4828" spans="1:22" ht="45" customHeight="1">
      <c r="A4828" s="313"/>
      <c r="B4828" s="398"/>
      <c r="C4828" s="25" t="s">
        <v>66</v>
      </c>
      <c r="D4828" s="361" t="str">
        <f>IF('様式第６号(2)'!T651="","",'様式第６号(2)'!T651)</f>
        <v/>
      </c>
      <c r="E4828" s="361" t="str">
        <f>IF('様式第６号(3)'!W644="","",'様式第６号(3)'!W644)</f>
        <v/>
      </c>
      <c r="F4828" s="363" t="str">
        <f>IF(OR(D4828="",E4828=""),"",D4828+E4828)</f>
        <v/>
      </c>
      <c r="G4828" s="365" t="str">
        <f>IF(F4828&lt;=F4836,D4828,"")</f>
        <v/>
      </c>
      <c r="H4828" s="367" t="str">
        <f>IF(F4828&lt;=F4836,E4828,"")</f>
        <v/>
      </c>
      <c r="I4828" s="369" t="str">
        <f>IF('様式第６号(2)'!V651="","",'様式第６号(2)'!V651)</f>
        <v/>
      </c>
      <c r="J4828" s="371" t="str">
        <f>IF('様式第６号(3)'!P644="","",'様式第６号(3)'!P644)</f>
        <v/>
      </c>
      <c r="K4828" s="389"/>
      <c r="L4828" s="389"/>
      <c r="M4828" s="393"/>
      <c r="N4828" s="394"/>
      <c r="O4828" s="353"/>
      <c r="P4828" s="353"/>
      <c r="Q4828" s="357"/>
      <c r="R4828" s="358"/>
    </row>
    <row r="4829" spans="1:22" ht="19.5" customHeight="1" thickBot="1">
      <c r="A4829" s="313"/>
      <c r="B4829" s="398"/>
      <c r="C4829" s="340"/>
      <c r="D4829" s="362"/>
      <c r="E4829" s="362"/>
      <c r="F4829" s="364"/>
      <c r="G4829" s="366"/>
      <c r="H4829" s="368"/>
      <c r="I4829" s="370"/>
      <c r="J4829" s="372"/>
      <c r="K4829" s="390"/>
      <c r="L4829" s="390"/>
      <c r="M4829" s="395"/>
      <c r="N4829" s="396"/>
      <c r="O4829" s="354"/>
      <c r="P4829" s="354"/>
      <c r="Q4829" s="359"/>
      <c r="R4829" s="360"/>
    </row>
    <row r="4830" spans="1:22" ht="28.5" customHeight="1" thickBot="1">
      <c r="A4830" s="313"/>
      <c r="B4830" s="398"/>
      <c r="C4830" s="341"/>
      <c r="D4830" s="12" t="s">
        <v>11</v>
      </c>
      <c r="E4830" s="12" t="s">
        <v>12</v>
      </c>
      <c r="F4830" s="26" t="s">
        <v>13</v>
      </c>
      <c r="G4830" s="334" t="s">
        <v>67</v>
      </c>
      <c r="H4830" s="335"/>
      <c r="I4830" s="42" t="s">
        <v>68</v>
      </c>
      <c r="J4830" s="27" t="s">
        <v>69</v>
      </c>
      <c r="K4830" s="342" t="s">
        <v>70</v>
      </c>
      <c r="L4830" s="342"/>
      <c r="M4830" s="342"/>
      <c r="N4830" s="335"/>
    </row>
    <row r="4831" spans="1:22" ht="41.25" customHeight="1" thickBot="1">
      <c r="A4831" s="313"/>
      <c r="B4831" s="343" t="str">
        <f>IF('様式第６号(2)'!D651="","",'様式第６号(2)'!D651)</f>
        <v/>
      </c>
      <c r="C4831" s="341"/>
      <c r="D4831" s="313" t="s">
        <v>71</v>
      </c>
      <c r="E4831" s="313" t="s">
        <v>72</v>
      </c>
      <c r="F4831" s="315" t="s">
        <v>73</v>
      </c>
      <c r="G4831" s="42" t="s">
        <v>74</v>
      </c>
      <c r="H4831" s="27" t="s">
        <v>75</v>
      </c>
      <c r="I4831" s="42" t="s">
        <v>74</v>
      </c>
      <c r="J4831" s="27" t="s">
        <v>75</v>
      </c>
      <c r="K4831" s="345" t="s">
        <v>57</v>
      </c>
      <c r="L4831" s="346"/>
      <c r="M4831" s="347" t="s">
        <v>76</v>
      </c>
      <c r="N4831" s="346"/>
      <c r="O4831" s="28"/>
      <c r="P4831" s="4"/>
      <c r="Q4831" s="4"/>
      <c r="T4831" s="3"/>
      <c r="U4831" s="3"/>
      <c r="V4831" s="3"/>
    </row>
    <row r="4832" spans="1:22" ht="18.75" customHeight="1">
      <c r="A4832" s="313"/>
      <c r="B4832" s="343"/>
      <c r="C4832" s="29" t="s">
        <v>78</v>
      </c>
      <c r="D4832" s="313"/>
      <c r="E4832" s="313"/>
      <c r="F4832" s="315"/>
      <c r="G4832" s="348" t="s">
        <v>79</v>
      </c>
      <c r="H4832" s="384" t="s">
        <v>80</v>
      </c>
      <c r="I4832" s="387" t="str">
        <f>IF(E4836="","",MIN(G4828,G4836)+SUM(I4828))</f>
        <v/>
      </c>
      <c r="J4832" s="333" t="str">
        <f>IF(E4836="","",MIN(H4828,H4836)+SUM(J4828))</f>
        <v/>
      </c>
      <c r="K4832" s="373" t="str">
        <f>IF('様式第６号(2)'!AB651="","",'様式第６号(2)'!AB651)</f>
        <v/>
      </c>
      <c r="L4832" s="373"/>
      <c r="M4832" s="375" t="str">
        <f>IF('様式第６号(3)'!V644="","",'様式第６号(3)'!V644)</f>
        <v/>
      </c>
      <c r="N4832" s="376"/>
      <c r="P4832" s="4"/>
      <c r="Q4832" s="4"/>
      <c r="T4832" s="3"/>
      <c r="U4832" s="3"/>
      <c r="V4832" s="3"/>
    </row>
    <row r="4833" spans="1:22" ht="19.5" customHeight="1" thickBot="1">
      <c r="A4833" s="313"/>
      <c r="B4833" s="343"/>
      <c r="C4833" s="379" t="str">
        <f>IFERROR(C4829/C4825,"")</f>
        <v/>
      </c>
      <c r="D4833" s="313"/>
      <c r="E4833" s="313"/>
      <c r="F4833" s="315"/>
      <c r="G4833" s="349"/>
      <c r="H4833" s="385"/>
      <c r="I4833" s="328"/>
      <c r="J4833" s="330"/>
      <c r="K4833" s="373"/>
      <c r="L4833" s="373"/>
      <c r="M4833" s="375"/>
      <c r="N4833" s="376"/>
      <c r="P4833" s="4"/>
      <c r="Q4833" s="4"/>
      <c r="T4833" s="3"/>
      <c r="U4833" s="3"/>
      <c r="V4833" s="3"/>
    </row>
    <row r="4834" spans="1:22" ht="15.75" customHeight="1">
      <c r="A4834" s="313"/>
      <c r="B4834" s="343"/>
      <c r="C4834" s="380"/>
      <c r="D4834" s="313"/>
      <c r="E4834" s="313"/>
      <c r="F4834" s="315"/>
      <c r="G4834" s="349"/>
      <c r="H4834" s="385"/>
      <c r="I4834" s="30" t="s">
        <v>35</v>
      </c>
      <c r="J4834" s="31" t="s">
        <v>35</v>
      </c>
      <c r="K4834" s="373"/>
      <c r="L4834" s="373"/>
      <c r="M4834" s="375"/>
      <c r="N4834" s="376"/>
      <c r="P4834" s="4"/>
      <c r="Q4834" s="4"/>
      <c r="T4834" s="3"/>
      <c r="U4834" s="3"/>
      <c r="V4834" s="3"/>
    </row>
    <row r="4835" spans="1:22" ht="18.75" customHeight="1" thickBot="1">
      <c r="A4835" s="313"/>
      <c r="B4835" s="343"/>
      <c r="C4835" s="32" t="s">
        <v>82</v>
      </c>
      <c r="D4835" s="314"/>
      <c r="E4835" s="314"/>
      <c r="F4835" s="316"/>
      <c r="G4835" s="350"/>
      <c r="H4835" s="386"/>
      <c r="I4835" s="54">
        <f>'様式第６号(2)'!$I$18</f>
        <v>0</v>
      </c>
      <c r="J4835" s="55">
        <f>'様式第６号(3)'!$I$18</f>
        <v>0</v>
      </c>
      <c r="K4835" s="373"/>
      <c r="L4835" s="373"/>
      <c r="M4835" s="375"/>
      <c r="N4835" s="376"/>
      <c r="P4835" s="4"/>
      <c r="Q4835" s="4"/>
      <c r="T4835" s="3"/>
      <c r="U4835" s="3"/>
      <c r="V4835" s="3"/>
    </row>
    <row r="4836" spans="1:22" ht="45" customHeight="1">
      <c r="A4836" s="313"/>
      <c r="B4836" s="343"/>
      <c r="C4836" s="379" t="str">
        <f>IF(OR(C4825="",C4829=""),"",IF(AND(C4833&gt;=0.85,C4833&lt;=1.15),"○","×"))</f>
        <v/>
      </c>
      <c r="D4836" s="382" t="str">
        <f>IF(C4825="","",C4825)</f>
        <v/>
      </c>
      <c r="E4836" s="336"/>
      <c r="F4836" s="338" t="str">
        <f>IFERROR(D4836*E4836,"")</f>
        <v/>
      </c>
      <c r="G4836" s="327" t="str">
        <f>IF(F4836&lt;F4828,ROUNDUP(F4836*D4828/ F4828,0),"")</f>
        <v/>
      </c>
      <c r="H4836" s="329" t="str">
        <f>IF(F4836&lt;F4828,ROUNDUP(F4836*E4828/ F4828,0),"")</f>
        <v/>
      </c>
      <c r="I4836" s="331" t="str">
        <f>IFERROR(ROUNDUP(I4832*I4835,0),"")</f>
        <v/>
      </c>
      <c r="J4836" s="333" t="str">
        <f>IFERROR(ROUNDUP(J4832*J4835,0),"")</f>
        <v/>
      </c>
      <c r="K4836" s="373"/>
      <c r="L4836" s="373"/>
      <c r="M4836" s="375"/>
      <c r="N4836" s="376"/>
      <c r="P4836" s="4"/>
      <c r="Q4836" s="4"/>
      <c r="T4836" s="3"/>
      <c r="U4836" s="3"/>
      <c r="V4836" s="3"/>
    </row>
    <row r="4837" spans="1:22" ht="19.5" customHeight="1" thickBot="1">
      <c r="A4837" s="314"/>
      <c r="B4837" s="344"/>
      <c r="C4837" s="381"/>
      <c r="D4837" s="383"/>
      <c r="E4837" s="337"/>
      <c r="F4837" s="339"/>
      <c r="G4837" s="328"/>
      <c r="H4837" s="330"/>
      <c r="I4837" s="332"/>
      <c r="J4837" s="330"/>
      <c r="K4837" s="374"/>
      <c r="L4837" s="374"/>
      <c r="M4837" s="377"/>
      <c r="N4837" s="378"/>
      <c r="P4837" s="33"/>
      <c r="Q4837" s="34"/>
      <c r="R4837" s="34"/>
    </row>
    <row r="4838" spans="1:22" ht="24" customHeight="1" thickBot="1">
      <c r="A4838" s="10" t="s">
        <v>108</v>
      </c>
      <c r="B4838" s="11" t="s">
        <v>84</v>
      </c>
      <c r="C4838" s="12" t="s">
        <v>7</v>
      </c>
      <c r="D4838" s="12" t="s">
        <v>8</v>
      </c>
      <c r="E4838" s="12" t="s">
        <v>9</v>
      </c>
      <c r="F4838" s="13" t="s">
        <v>10</v>
      </c>
      <c r="G4838" s="334" t="s">
        <v>44</v>
      </c>
      <c r="H4838" s="335"/>
      <c r="I4838" s="334" t="s">
        <v>45</v>
      </c>
      <c r="J4838" s="335"/>
      <c r="K4838" s="318" t="s">
        <v>46</v>
      </c>
      <c r="L4838" s="403"/>
      <c r="M4838" s="403"/>
      <c r="N4838" s="319"/>
      <c r="O4838" s="404" t="s">
        <v>47</v>
      </c>
      <c r="P4838" s="404"/>
      <c r="Q4838" s="404"/>
      <c r="R4838" s="346"/>
      <c r="T4838" s="14"/>
      <c r="U4838" s="14"/>
      <c r="V4838" s="14"/>
    </row>
    <row r="4839" spans="1:22" ht="31.5" customHeight="1" thickBot="1">
      <c r="A4839" s="313">
        <v>301</v>
      </c>
      <c r="B4839" s="15" t="s">
        <v>48</v>
      </c>
      <c r="C4839" s="11" t="s">
        <v>49</v>
      </c>
      <c r="D4839" s="313" t="s">
        <v>50</v>
      </c>
      <c r="E4839" s="313" t="s">
        <v>51</v>
      </c>
      <c r="F4839" s="315" t="s">
        <v>52</v>
      </c>
      <c r="G4839" s="16" t="s">
        <v>53</v>
      </c>
      <c r="H4839" s="17" t="s">
        <v>54</v>
      </c>
      <c r="I4839" s="18" t="s">
        <v>53</v>
      </c>
      <c r="J4839" s="17" t="s">
        <v>54</v>
      </c>
      <c r="K4839" s="317" t="s">
        <v>55</v>
      </c>
      <c r="L4839" s="318"/>
      <c r="M4839" s="320" t="s">
        <v>56</v>
      </c>
      <c r="N4839" s="317"/>
      <c r="O4839" s="321" t="s">
        <v>57</v>
      </c>
      <c r="P4839" s="321"/>
      <c r="Q4839" s="323" t="s">
        <v>58</v>
      </c>
      <c r="R4839" s="324"/>
      <c r="T4839" s="19"/>
      <c r="U4839" s="43"/>
      <c r="V4839" s="20"/>
    </row>
    <row r="4840" spans="1:22" ht="24" customHeight="1" thickBot="1">
      <c r="A4840" s="313"/>
      <c r="B4840" s="397" t="str">
        <f>IF('様式第６号(2)'!B653="","",'様式第６号(2)'!B653)</f>
        <v/>
      </c>
      <c r="C4840" s="21" t="s">
        <v>59</v>
      </c>
      <c r="D4840" s="313"/>
      <c r="E4840" s="313"/>
      <c r="F4840" s="315"/>
      <c r="G4840" s="348" t="s">
        <v>60</v>
      </c>
      <c r="H4840" s="399" t="s">
        <v>61</v>
      </c>
      <c r="I4840" s="400" t="s">
        <v>62</v>
      </c>
      <c r="J4840" s="384" t="s">
        <v>63</v>
      </c>
      <c r="K4840" s="319"/>
      <c r="L4840" s="318"/>
      <c r="M4840" s="320"/>
      <c r="N4840" s="317"/>
      <c r="O4840" s="322"/>
      <c r="P4840" s="322"/>
      <c r="Q4840" s="325"/>
      <c r="R4840" s="326"/>
    </row>
    <row r="4841" spans="1:22" ht="17.25" customHeight="1">
      <c r="A4841" s="313"/>
      <c r="B4841" s="398"/>
      <c r="C4841" s="340"/>
      <c r="D4841" s="313"/>
      <c r="E4841" s="313"/>
      <c r="F4841" s="315"/>
      <c r="G4841" s="349"/>
      <c r="H4841" s="385"/>
      <c r="I4841" s="401"/>
      <c r="J4841" s="385"/>
      <c r="K4841" s="388" t="str">
        <f>IFERROR((IF((I4852+J4852)&gt;12000*E4852,ROUNDUP(12000*E4852*I4852/(I4852+J4852),0),"")),"")</f>
        <v/>
      </c>
      <c r="L4841" s="388"/>
      <c r="M4841" s="391" t="str">
        <f>IFERROR((IF((I4852+J4852)&gt;12000*E4852,ROUNDUP(12000*E4852*J4852/(I4852+J4852),0),"")),"")</f>
        <v/>
      </c>
      <c r="N4841" s="392"/>
      <c r="O4841" s="351" t="str">
        <f>IF(AND(I4852="",K4841=""),"",MIN(I4852,K4841)+K4848)</f>
        <v/>
      </c>
      <c r="P4841" s="352"/>
      <c r="Q4841" s="355" t="str">
        <f>IF(AND(J4852="",M4841=""),"",MIN(J4852,M4841)+M4848)</f>
        <v/>
      </c>
      <c r="R4841" s="356"/>
    </row>
    <row r="4842" spans="1:22" ht="15.75" customHeight="1">
      <c r="A4842" s="313"/>
      <c r="B4842" s="398"/>
      <c r="C4842" s="341"/>
      <c r="D4842" s="313"/>
      <c r="E4842" s="313"/>
      <c r="F4842" s="315"/>
      <c r="G4842" s="349"/>
      <c r="H4842" s="385"/>
      <c r="I4842" s="401"/>
      <c r="J4842" s="385"/>
      <c r="K4842" s="389"/>
      <c r="L4842" s="389"/>
      <c r="M4842" s="393"/>
      <c r="N4842" s="394"/>
      <c r="O4842" s="353"/>
      <c r="P4842" s="353"/>
      <c r="Q4842" s="357"/>
      <c r="R4842" s="358"/>
    </row>
    <row r="4843" spans="1:22" ht="19.5" customHeight="1" thickBot="1">
      <c r="A4843" s="313"/>
      <c r="B4843" s="398"/>
      <c r="C4843" s="341"/>
      <c r="D4843" s="314"/>
      <c r="E4843" s="314"/>
      <c r="F4843" s="316"/>
      <c r="G4843" s="350"/>
      <c r="H4843" s="386"/>
      <c r="I4843" s="402"/>
      <c r="J4843" s="386"/>
      <c r="K4843" s="389"/>
      <c r="L4843" s="389"/>
      <c r="M4843" s="393"/>
      <c r="N4843" s="394"/>
      <c r="O4843" s="353"/>
      <c r="P4843" s="353"/>
      <c r="Q4843" s="357"/>
      <c r="R4843" s="358"/>
    </row>
    <row r="4844" spans="1:22" ht="45" customHeight="1">
      <c r="A4844" s="313"/>
      <c r="B4844" s="398"/>
      <c r="C4844" s="25" t="s">
        <v>66</v>
      </c>
      <c r="D4844" s="361" t="str">
        <f>IF('様式第６号(2)'!T653="","",'様式第６号(2)'!T653)</f>
        <v/>
      </c>
      <c r="E4844" s="361" t="str">
        <f>IF('様式第６号(3)'!W646="","",'様式第６号(3)'!W646)</f>
        <v/>
      </c>
      <c r="F4844" s="363" t="str">
        <f>IF(OR(D4844="",E4844=""),"",D4844+E4844)</f>
        <v/>
      </c>
      <c r="G4844" s="365" t="str">
        <f>IF(F4844&lt;=F4852,D4844,"")</f>
        <v/>
      </c>
      <c r="H4844" s="367" t="str">
        <f>IF(F4844&lt;=F4852,E4844,"")</f>
        <v/>
      </c>
      <c r="I4844" s="369" t="str">
        <f>IF('様式第６号(2)'!V653="","",'様式第６号(2)'!V653)</f>
        <v/>
      </c>
      <c r="J4844" s="371" t="str">
        <f>IF('様式第６号(3)'!P646="","",'様式第６号(3)'!P646)</f>
        <v/>
      </c>
      <c r="K4844" s="389"/>
      <c r="L4844" s="389"/>
      <c r="M4844" s="393"/>
      <c r="N4844" s="394"/>
      <c r="O4844" s="353"/>
      <c r="P4844" s="353"/>
      <c r="Q4844" s="357"/>
      <c r="R4844" s="358"/>
    </row>
    <row r="4845" spans="1:22" ht="19.5" customHeight="1" thickBot="1">
      <c r="A4845" s="313"/>
      <c r="B4845" s="398"/>
      <c r="C4845" s="340"/>
      <c r="D4845" s="362"/>
      <c r="E4845" s="362"/>
      <c r="F4845" s="364"/>
      <c r="G4845" s="366"/>
      <c r="H4845" s="368"/>
      <c r="I4845" s="370"/>
      <c r="J4845" s="372"/>
      <c r="K4845" s="390"/>
      <c r="L4845" s="390"/>
      <c r="M4845" s="395"/>
      <c r="N4845" s="396"/>
      <c r="O4845" s="354"/>
      <c r="P4845" s="354"/>
      <c r="Q4845" s="359"/>
      <c r="R4845" s="360"/>
    </row>
    <row r="4846" spans="1:22" ht="28.5" customHeight="1" thickBot="1">
      <c r="A4846" s="313"/>
      <c r="B4846" s="398"/>
      <c r="C4846" s="341"/>
      <c r="D4846" s="12" t="s">
        <v>11</v>
      </c>
      <c r="E4846" s="12" t="s">
        <v>12</v>
      </c>
      <c r="F4846" s="26" t="s">
        <v>13</v>
      </c>
      <c r="G4846" s="334" t="s">
        <v>67</v>
      </c>
      <c r="H4846" s="335"/>
      <c r="I4846" s="42" t="s">
        <v>68</v>
      </c>
      <c r="J4846" s="27" t="s">
        <v>69</v>
      </c>
      <c r="K4846" s="342" t="s">
        <v>70</v>
      </c>
      <c r="L4846" s="342"/>
      <c r="M4846" s="342"/>
      <c r="N4846" s="335"/>
    </row>
    <row r="4847" spans="1:22" ht="41.25" customHeight="1" thickBot="1">
      <c r="A4847" s="313"/>
      <c r="B4847" s="343" t="str">
        <f>IF('様式第６号(2)'!D653="","",'様式第６号(2)'!D653)</f>
        <v/>
      </c>
      <c r="C4847" s="341"/>
      <c r="D4847" s="313" t="s">
        <v>71</v>
      </c>
      <c r="E4847" s="313" t="s">
        <v>72</v>
      </c>
      <c r="F4847" s="315" t="s">
        <v>73</v>
      </c>
      <c r="G4847" s="42" t="s">
        <v>74</v>
      </c>
      <c r="H4847" s="27" t="s">
        <v>75</v>
      </c>
      <c r="I4847" s="42" t="s">
        <v>74</v>
      </c>
      <c r="J4847" s="27" t="s">
        <v>75</v>
      </c>
      <c r="K4847" s="345" t="s">
        <v>57</v>
      </c>
      <c r="L4847" s="346"/>
      <c r="M4847" s="347" t="s">
        <v>76</v>
      </c>
      <c r="N4847" s="346"/>
      <c r="O4847" s="28"/>
      <c r="P4847" s="4"/>
      <c r="Q4847" s="4"/>
      <c r="T4847" s="3"/>
      <c r="U4847" s="3"/>
      <c r="V4847" s="3"/>
    </row>
    <row r="4848" spans="1:22" ht="18.75" customHeight="1">
      <c r="A4848" s="313"/>
      <c r="B4848" s="343"/>
      <c r="C4848" s="29" t="s">
        <v>78</v>
      </c>
      <c r="D4848" s="313"/>
      <c r="E4848" s="313"/>
      <c r="F4848" s="315"/>
      <c r="G4848" s="348" t="s">
        <v>79</v>
      </c>
      <c r="H4848" s="384" t="s">
        <v>80</v>
      </c>
      <c r="I4848" s="387" t="str">
        <f>IF(E4852="","",MIN(G4844,G4852)+SUM(I4844))</f>
        <v/>
      </c>
      <c r="J4848" s="333" t="str">
        <f>IF(E4852="","",MIN(H4844,H4852)+SUM(J4844))</f>
        <v/>
      </c>
      <c r="K4848" s="373" t="str">
        <f>IF('様式第６号(2)'!AB653="","",'様式第６号(2)'!AB653)</f>
        <v/>
      </c>
      <c r="L4848" s="373"/>
      <c r="M4848" s="375" t="str">
        <f>IF('様式第６号(3)'!V646="","",'様式第６号(3)'!V646)</f>
        <v/>
      </c>
      <c r="N4848" s="376"/>
      <c r="P4848" s="4"/>
      <c r="Q4848" s="4"/>
      <c r="T4848" s="3"/>
      <c r="U4848" s="3"/>
      <c r="V4848" s="3"/>
    </row>
    <row r="4849" spans="1:22" ht="19.5" customHeight="1" thickBot="1">
      <c r="A4849" s="313"/>
      <c r="B4849" s="343"/>
      <c r="C4849" s="379" t="str">
        <f>IFERROR(C4845/C4841,"")</f>
        <v/>
      </c>
      <c r="D4849" s="313"/>
      <c r="E4849" s="313"/>
      <c r="F4849" s="315"/>
      <c r="G4849" s="349"/>
      <c r="H4849" s="385"/>
      <c r="I4849" s="328"/>
      <c r="J4849" s="330"/>
      <c r="K4849" s="373"/>
      <c r="L4849" s="373"/>
      <c r="M4849" s="375"/>
      <c r="N4849" s="376"/>
      <c r="P4849" s="4"/>
      <c r="Q4849" s="4"/>
      <c r="T4849" s="3"/>
      <c r="U4849" s="3"/>
      <c r="V4849" s="3"/>
    </row>
    <row r="4850" spans="1:22" ht="15.75" customHeight="1">
      <c r="A4850" s="313"/>
      <c r="B4850" s="343"/>
      <c r="C4850" s="380"/>
      <c r="D4850" s="313"/>
      <c r="E4850" s="313"/>
      <c r="F4850" s="315"/>
      <c r="G4850" s="349"/>
      <c r="H4850" s="385"/>
      <c r="I4850" s="30" t="s">
        <v>35</v>
      </c>
      <c r="J4850" s="31" t="s">
        <v>35</v>
      </c>
      <c r="K4850" s="373"/>
      <c r="L4850" s="373"/>
      <c r="M4850" s="375"/>
      <c r="N4850" s="376"/>
      <c r="P4850" s="4"/>
      <c r="Q4850" s="4"/>
      <c r="T4850" s="3"/>
      <c r="U4850" s="3"/>
      <c r="V4850" s="3"/>
    </row>
    <row r="4851" spans="1:22" ht="18.75" customHeight="1" thickBot="1">
      <c r="A4851" s="313"/>
      <c r="B4851" s="343"/>
      <c r="C4851" s="32" t="s">
        <v>82</v>
      </c>
      <c r="D4851" s="314"/>
      <c r="E4851" s="314"/>
      <c r="F4851" s="316"/>
      <c r="G4851" s="350"/>
      <c r="H4851" s="386"/>
      <c r="I4851" s="54">
        <f>'様式第６号(2)'!$I$18</f>
        <v>0</v>
      </c>
      <c r="J4851" s="55">
        <f>'様式第６号(3)'!$I$18</f>
        <v>0</v>
      </c>
      <c r="K4851" s="373"/>
      <c r="L4851" s="373"/>
      <c r="M4851" s="375"/>
      <c r="N4851" s="376"/>
      <c r="P4851" s="4"/>
      <c r="Q4851" s="4"/>
      <c r="T4851" s="3"/>
      <c r="U4851" s="3"/>
      <c r="V4851" s="3"/>
    </row>
    <row r="4852" spans="1:22" ht="45" customHeight="1">
      <c r="A4852" s="313"/>
      <c r="B4852" s="343"/>
      <c r="C4852" s="379" t="str">
        <f>IF(OR(C4841="",C4845=""),"",IF(AND(C4849&gt;=0.85,C4849&lt;=1.15),"○","×"))</f>
        <v/>
      </c>
      <c r="D4852" s="382" t="str">
        <f>IF(C4841="","",C4841)</f>
        <v/>
      </c>
      <c r="E4852" s="336"/>
      <c r="F4852" s="338" t="str">
        <f>IFERROR(D4852*E4852,"")</f>
        <v/>
      </c>
      <c r="G4852" s="327" t="str">
        <f>IF(F4852&lt;F4844,ROUNDUP(F4852*D4844/ F4844,0),"")</f>
        <v/>
      </c>
      <c r="H4852" s="329" t="str">
        <f>IF(F4852&lt;F4844,ROUNDUP(F4852*E4844/ F4844,0),"")</f>
        <v/>
      </c>
      <c r="I4852" s="331" t="str">
        <f>IFERROR(ROUNDUP(I4848*I4851,0),"")</f>
        <v/>
      </c>
      <c r="J4852" s="333" t="str">
        <f>IFERROR(ROUNDUP(J4848*J4851,0),"")</f>
        <v/>
      </c>
      <c r="K4852" s="373"/>
      <c r="L4852" s="373"/>
      <c r="M4852" s="375"/>
      <c r="N4852" s="376"/>
      <c r="P4852" s="4"/>
      <c r="Q4852" s="4"/>
      <c r="T4852" s="3"/>
      <c r="U4852" s="3"/>
      <c r="V4852" s="3"/>
    </row>
    <row r="4853" spans="1:22" ht="19.5" customHeight="1" thickBot="1">
      <c r="A4853" s="314"/>
      <c r="B4853" s="344"/>
      <c r="C4853" s="381"/>
      <c r="D4853" s="383"/>
      <c r="E4853" s="337"/>
      <c r="F4853" s="339"/>
      <c r="G4853" s="328"/>
      <c r="H4853" s="330"/>
      <c r="I4853" s="332"/>
      <c r="J4853" s="330"/>
      <c r="K4853" s="374"/>
      <c r="L4853" s="374"/>
      <c r="M4853" s="377"/>
      <c r="N4853" s="378"/>
      <c r="P4853" s="33"/>
      <c r="Q4853" s="34"/>
      <c r="R4853" s="34"/>
    </row>
    <row r="4854" spans="1:22" ht="24" customHeight="1" thickBot="1">
      <c r="A4854" s="10" t="s">
        <v>108</v>
      </c>
      <c r="B4854" s="11" t="s">
        <v>84</v>
      </c>
      <c r="C4854" s="12" t="s">
        <v>7</v>
      </c>
      <c r="D4854" s="12" t="s">
        <v>8</v>
      </c>
      <c r="E4854" s="12" t="s">
        <v>9</v>
      </c>
      <c r="F4854" s="13" t="s">
        <v>10</v>
      </c>
      <c r="G4854" s="334" t="s">
        <v>44</v>
      </c>
      <c r="H4854" s="335"/>
      <c r="I4854" s="334" t="s">
        <v>45</v>
      </c>
      <c r="J4854" s="335"/>
      <c r="K4854" s="318" t="s">
        <v>46</v>
      </c>
      <c r="L4854" s="403"/>
      <c r="M4854" s="403"/>
      <c r="N4854" s="319"/>
      <c r="O4854" s="404" t="s">
        <v>47</v>
      </c>
      <c r="P4854" s="404"/>
      <c r="Q4854" s="404"/>
      <c r="R4854" s="346"/>
      <c r="T4854" s="14"/>
      <c r="U4854" s="14"/>
      <c r="V4854" s="14"/>
    </row>
    <row r="4855" spans="1:22" ht="31.5" customHeight="1" thickBot="1">
      <c r="A4855" s="313">
        <v>302</v>
      </c>
      <c r="B4855" s="15" t="s">
        <v>48</v>
      </c>
      <c r="C4855" s="11" t="s">
        <v>49</v>
      </c>
      <c r="D4855" s="313" t="s">
        <v>50</v>
      </c>
      <c r="E4855" s="313" t="s">
        <v>51</v>
      </c>
      <c r="F4855" s="315" t="s">
        <v>52</v>
      </c>
      <c r="G4855" s="16" t="s">
        <v>53</v>
      </c>
      <c r="H4855" s="17" t="s">
        <v>54</v>
      </c>
      <c r="I4855" s="18" t="s">
        <v>53</v>
      </c>
      <c r="J4855" s="17" t="s">
        <v>54</v>
      </c>
      <c r="K4855" s="317" t="s">
        <v>55</v>
      </c>
      <c r="L4855" s="318"/>
      <c r="M4855" s="320" t="s">
        <v>56</v>
      </c>
      <c r="N4855" s="317"/>
      <c r="O4855" s="321" t="s">
        <v>57</v>
      </c>
      <c r="P4855" s="321"/>
      <c r="Q4855" s="323" t="s">
        <v>58</v>
      </c>
      <c r="R4855" s="324"/>
      <c r="T4855" s="19"/>
      <c r="U4855" s="43"/>
      <c r="V4855" s="20"/>
    </row>
    <row r="4856" spans="1:22" ht="24" customHeight="1" thickBot="1">
      <c r="A4856" s="313"/>
      <c r="B4856" s="397" t="str">
        <f>IF('様式第６号(2)'!B655="","",'様式第６号(2)'!B655)</f>
        <v/>
      </c>
      <c r="C4856" s="21" t="s">
        <v>59</v>
      </c>
      <c r="D4856" s="313"/>
      <c r="E4856" s="313"/>
      <c r="F4856" s="315"/>
      <c r="G4856" s="348" t="s">
        <v>60</v>
      </c>
      <c r="H4856" s="399" t="s">
        <v>61</v>
      </c>
      <c r="I4856" s="400" t="s">
        <v>62</v>
      </c>
      <c r="J4856" s="384" t="s">
        <v>63</v>
      </c>
      <c r="K4856" s="319"/>
      <c r="L4856" s="318"/>
      <c r="M4856" s="320"/>
      <c r="N4856" s="317"/>
      <c r="O4856" s="322"/>
      <c r="P4856" s="322"/>
      <c r="Q4856" s="325"/>
      <c r="R4856" s="326"/>
    </row>
    <row r="4857" spans="1:22" ht="17.25" customHeight="1">
      <c r="A4857" s="313"/>
      <c r="B4857" s="398"/>
      <c r="C4857" s="340"/>
      <c r="D4857" s="313"/>
      <c r="E4857" s="313"/>
      <c r="F4857" s="315"/>
      <c r="G4857" s="349"/>
      <c r="H4857" s="385"/>
      <c r="I4857" s="401"/>
      <c r="J4857" s="385"/>
      <c r="K4857" s="388" t="str">
        <f>IFERROR((IF((I4868+J4868)&gt;12000*E4868,ROUNDUP(12000*E4868*I4868/(I4868+J4868),0),"")),"")</f>
        <v/>
      </c>
      <c r="L4857" s="388"/>
      <c r="M4857" s="391" t="str">
        <f>IFERROR((IF((I4868+J4868)&gt;12000*E4868,ROUNDUP(12000*E4868*J4868/(I4868+J4868),0),"")),"")</f>
        <v/>
      </c>
      <c r="N4857" s="392"/>
      <c r="O4857" s="351" t="str">
        <f>IF(AND(I4868="",K4857=""),"",MIN(I4868,K4857)+K4864)</f>
        <v/>
      </c>
      <c r="P4857" s="352"/>
      <c r="Q4857" s="355" t="str">
        <f>IF(AND(J4868="",M4857=""),"",MIN(J4868,M4857)+M4864)</f>
        <v/>
      </c>
      <c r="R4857" s="356"/>
    </row>
    <row r="4858" spans="1:22" ht="15.75" customHeight="1">
      <c r="A4858" s="313"/>
      <c r="B4858" s="398"/>
      <c r="C4858" s="341"/>
      <c r="D4858" s="313"/>
      <c r="E4858" s="313"/>
      <c r="F4858" s="315"/>
      <c r="G4858" s="349"/>
      <c r="H4858" s="385"/>
      <c r="I4858" s="401"/>
      <c r="J4858" s="385"/>
      <c r="K4858" s="389"/>
      <c r="L4858" s="389"/>
      <c r="M4858" s="393"/>
      <c r="N4858" s="394"/>
      <c r="O4858" s="353"/>
      <c r="P4858" s="353"/>
      <c r="Q4858" s="357"/>
      <c r="R4858" s="358"/>
    </row>
    <row r="4859" spans="1:22" ht="19.5" customHeight="1" thickBot="1">
      <c r="A4859" s="313"/>
      <c r="B4859" s="398"/>
      <c r="C4859" s="341"/>
      <c r="D4859" s="314"/>
      <c r="E4859" s="314"/>
      <c r="F4859" s="316"/>
      <c r="G4859" s="350"/>
      <c r="H4859" s="386"/>
      <c r="I4859" s="402"/>
      <c r="J4859" s="386"/>
      <c r="K4859" s="389"/>
      <c r="L4859" s="389"/>
      <c r="M4859" s="393"/>
      <c r="N4859" s="394"/>
      <c r="O4859" s="353"/>
      <c r="P4859" s="353"/>
      <c r="Q4859" s="357"/>
      <c r="R4859" s="358"/>
    </row>
    <row r="4860" spans="1:22" ht="45" customHeight="1">
      <c r="A4860" s="313"/>
      <c r="B4860" s="398"/>
      <c r="C4860" s="25" t="s">
        <v>66</v>
      </c>
      <c r="D4860" s="361" t="str">
        <f>IF('様式第６号(2)'!T655="","",'様式第６号(2)'!T655)</f>
        <v/>
      </c>
      <c r="E4860" s="361" t="str">
        <f>IF('様式第６号(3)'!W648="","",'様式第６号(3)'!W648)</f>
        <v/>
      </c>
      <c r="F4860" s="363" t="str">
        <f>IF(OR(D4860="",E4860=""),"",D4860+E4860)</f>
        <v/>
      </c>
      <c r="G4860" s="365" t="str">
        <f>IF(F4860&lt;=F4868,D4860,"")</f>
        <v/>
      </c>
      <c r="H4860" s="367" t="str">
        <f>IF(F4860&lt;=F4868,E4860,"")</f>
        <v/>
      </c>
      <c r="I4860" s="369" t="str">
        <f>IF('様式第６号(2)'!V655="","",'様式第６号(2)'!V655)</f>
        <v/>
      </c>
      <c r="J4860" s="371" t="str">
        <f>IF('様式第６号(3)'!P648="","",'様式第６号(3)'!P648)</f>
        <v/>
      </c>
      <c r="K4860" s="389"/>
      <c r="L4860" s="389"/>
      <c r="M4860" s="393"/>
      <c r="N4860" s="394"/>
      <c r="O4860" s="353"/>
      <c r="P4860" s="353"/>
      <c r="Q4860" s="357"/>
      <c r="R4860" s="358"/>
    </row>
    <row r="4861" spans="1:22" ht="19.5" customHeight="1" thickBot="1">
      <c r="A4861" s="313"/>
      <c r="B4861" s="398"/>
      <c r="C4861" s="340"/>
      <c r="D4861" s="362"/>
      <c r="E4861" s="362"/>
      <c r="F4861" s="364"/>
      <c r="G4861" s="366"/>
      <c r="H4861" s="368"/>
      <c r="I4861" s="370"/>
      <c r="J4861" s="372"/>
      <c r="K4861" s="390"/>
      <c r="L4861" s="390"/>
      <c r="M4861" s="395"/>
      <c r="N4861" s="396"/>
      <c r="O4861" s="354"/>
      <c r="P4861" s="354"/>
      <c r="Q4861" s="359"/>
      <c r="R4861" s="360"/>
    </row>
    <row r="4862" spans="1:22" ht="28.5" customHeight="1" thickBot="1">
      <c r="A4862" s="313"/>
      <c r="B4862" s="398"/>
      <c r="C4862" s="341"/>
      <c r="D4862" s="12" t="s">
        <v>11</v>
      </c>
      <c r="E4862" s="12" t="s">
        <v>12</v>
      </c>
      <c r="F4862" s="26" t="s">
        <v>13</v>
      </c>
      <c r="G4862" s="334" t="s">
        <v>67</v>
      </c>
      <c r="H4862" s="335"/>
      <c r="I4862" s="42" t="s">
        <v>68</v>
      </c>
      <c r="J4862" s="27" t="s">
        <v>69</v>
      </c>
      <c r="K4862" s="342" t="s">
        <v>70</v>
      </c>
      <c r="L4862" s="342"/>
      <c r="M4862" s="342"/>
      <c r="N4862" s="335"/>
    </row>
    <row r="4863" spans="1:22" ht="41.25" customHeight="1" thickBot="1">
      <c r="A4863" s="313"/>
      <c r="B4863" s="343" t="str">
        <f>IF('様式第６号(2)'!D655="","",'様式第６号(2)'!D655)</f>
        <v/>
      </c>
      <c r="C4863" s="341"/>
      <c r="D4863" s="313" t="s">
        <v>71</v>
      </c>
      <c r="E4863" s="313" t="s">
        <v>72</v>
      </c>
      <c r="F4863" s="315" t="s">
        <v>73</v>
      </c>
      <c r="G4863" s="42" t="s">
        <v>74</v>
      </c>
      <c r="H4863" s="27" t="s">
        <v>75</v>
      </c>
      <c r="I4863" s="42" t="s">
        <v>74</v>
      </c>
      <c r="J4863" s="27" t="s">
        <v>75</v>
      </c>
      <c r="K4863" s="345" t="s">
        <v>57</v>
      </c>
      <c r="L4863" s="346"/>
      <c r="M4863" s="347" t="s">
        <v>76</v>
      </c>
      <c r="N4863" s="346"/>
      <c r="O4863" s="28"/>
      <c r="P4863" s="4"/>
      <c r="Q4863" s="4"/>
    </row>
    <row r="4864" spans="1:22" ht="18.75" customHeight="1">
      <c r="A4864" s="313"/>
      <c r="B4864" s="343"/>
      <c r="C4864" s="29" t="s">
        <v>78</v>
      </c>
      <c r="D4864" s="313"/>
      <c r="E4864" s="313"/>
      <c r="F4864" s="315"/>
      <c r="G4864" s="348" t="s">
        <v>79</v>
      </c>
      <c r="H4864" s="384" t="s">
        <v>80</v>
      </c>
      <c r="I4864" s="387" t="str">
        <f>IF(E4868="","",MIN(G4860,G4868)+SUM(I4860))</f>
        <v/>
      </c>
      <c r="J4864" s="333" t="str">
        <f>IF(E4868="","",MIN(H4860,H4868)+SUM(J4860))</f>
        <v/>
      </c>
      <c r="K4864" s="373" t="str">
        <f>IF('様式第６号(2)'!AB655="","",'様式第６号(2)'!AB655)</f>
        <v/>
      </c>
      <c r="L4864" s="373"/>
      <c r="M4864" s="375" t="str">
        <f>IF('様式第６号(3)'!V648="","",'様式第６号(3)'!V648)</f>
        <v/>
      </c>
      <c r="N4864" s="376"/>
      <c r="P4864" s="4"/>
      <c r="Q4864" s="4"/>
    </row>
    <row r="4865" spans="1:22" ht="19.5" customHeight="1" thickBot="1">
      <c r="A4865" s="313"/>
      <c r="B4865" s="343"/>
      <c r="C4865" s="379" t="str">
        <f>IFERROR(C4861/C4857,"")</f>
        <v/>
      </c>
      <c r="D4865" s="313"/>
      <c r="E4865" s="313"/>
      <c r="F4865" s="315"/>
      <c r="G4865" s="349"/>
      <c r="H4865" s="385"/>
      <c r="I4865" s="328"/>
      <c r="J4865" s="330"/>
      <c r="K4865" s="373"/>
      <c r="L4865" s="373"/>
      <c r="M4865" s="375"/>
      <c r="N4865" s="376"/>
      <c r="P4865" s="4"/>
      <c r="Q4865" s="4"/>
    </row>
    <row r="4866" spans="1:22" ht="15.75" customHeight="1">
      <c r="A4866" s="313"/>
      <c r="B4866" s="343"/>
      <c r="C4866" s="380"/>
      <c r="D4866" s="313"/>
      <c r="E4866" s="313"/>
      <c r="F4866" s="315"/>
      <c r="G4866" s="349"/>
      <c r="H4866" s="385"/>
      <c r="I4866" s="30" t="s">
        <v>35</v>
      </c>
      <c r="J4866" s="31" t="s">
        <v>35</v>
      </c>
      <c r="K4866" s="373"/>
      <c r="L4866" s="373"/>
      <c r="M4866" s="375"/>
      <c r="N4866" s="376"/>
      <c r="P4866" s="4"/>
      <c r="Q4866" s="4"/>
    </row>
    <row r="4867" spans="1:22" ht="18.75" customHeight="1" thickBot="1">
      <c r="A4867" s="313"/>
      <c r="B4867" s="343"/>
      <c r="C4867" s="32" t="s">
        <v>82</v>
      </c>
      <c r="D4867" s="314"/>
      <c r="E4867" s="314"/>
      <c r="F4867" s="316"/>
      <c r="G4867" s="350"/>
      <c r="H4867" s="386"/>
      <c r="I4867" s="54">
        <f>'様式第６号(2)'!$I$18</f>
        <v>0</v>
      </c>
      <c r="J4867" s="55">
        <f>'様式第６号(3)'!$I$18</f>
        <v>0</v>
      </c>
      <c r="K4867" s="373"/>
      <c r="L4867" s="373"/>
      <c r="M4867" s="375"/>
      <c r="N4867" s="376"/>
      <c r="P4867" s="4"/>
      <c r="Q4867" s="4"/>
    </row>
    <row r="4868" spans="1:22" ht="45" customHeight="1">
      <c r="A4868" s="313"/>
      <c r="B4868" s="343"/>
      <c r="C4868" s="379" t="str">
        <f>IF(OR(C4857="",C4861=""),"",IF(AND(C4865&gt;=0.85,C4865&lt;=1.15),"○","×"))</f>
        <v/>
      </c>
      <c r="D4868" s="382" t="str">
        <f>IF(C4857="","",C4857)</f>
        <v/>
      </c>
      <c r="E4868" s="336"/>
      <c r="F4868" s="338" t="str">
        <f>IFERROR(D4868*E4868,"")</f>
        <v/>
      </c>
      <c r="G4868" s="327" t="str">
        <f>IF(F4868&lt;F4860,ROUNDUP(F4868*D4860/ F4860,0),"")</f>
        <v/>
      </c>
      <c r="H4868" s="329" t="str">
        <f>IF(F4868&lt;F4860,ROUNDUP(F4868*E4860/ F4860,0),"")</f>
        <v/>
      </c>
      <c r="I4868" s="331" t="str">
        <f>IFERROR(ROUNDUP(I4864*I4867,0),"")</f>
        <v/>
      </c>
      <c r="J4868" s="333" t="str">
        <f>IFERROR(ROUNDUP(J4864*J4867,0),"")</f>
        <v/>
      </c>
      <c r="K4868" s="373"/>
      <c r="L4868" s="373"/>
      <c r="M4868" s="375"/>
      <c r="N4868" s="376"/>
      <c r="P4868" s="4"/>
      <c r="Q4868" s="4"/>
    </row>
    <row r="4869" spans="1:22" ht="19.5" customHeight="1" thickBot="1">
      <c r="A4869" s="314"/>
      <c r="B4869" s="344"/>
      <c r="C4869" s="381"/>
      <c r="D4869" s="383"/>
      <c r="E4869" s="337"/>
      <c r="F4869" s="339"/>
      <c r="G4869" s="328"/>
      <c r="H4869" s="330"/>
      <c r="I4869" s="332"/>
      <c r="J4869" s="330"/>
      <c r="K4869" s="374"/>
      <c r="L4869" s="374"/>
      <c r="M4869" s="377"/>
      <c r="N4869" s="378"/>
      <c r="P4869" s="33"/>
      <c r="Q4869" s="34"/>
      <c r="R4869" s="34"/>
    </row>
    <row r="4870" spans="1:22" ht="24" customHeight="1" thickBot="1">
      <c r="A4870" s="10" t="s">
        <v>108</v>
      </c>
      <c r="B4870" s="11" t="s">
        <v>84</v>
      </c>
      <c r="C4870" s="12" t="s">
        <v>7</v>
      </c>
      <c r="D4870" s="12" t="s">
        <v>8</v>
      </c>
      <c r="E4870" s="12" t="s">
        <v>9</v>
      </c>
      <c r="F4870" s="13" t="s">
        <v>10</v>
      </c>
      <c r="G4870" s="334" t="s">
        <v>44</v>
      </c>
      <c r="H4870" s="335"/>
      <c r="I4870" s="334" t="s">
        <v>45</v>
      </c>
      <c r="J4870" s="335"/>
      <c r="K4870" s="318" t="s">
        <v>46</v>
      </c>
      <c r="L4870" s="403"/>
      <c r="M4870" s="403"/>
      <c r="N4870" s="319"/>
      <c r="O4870" s="404" t="s">
        <v>47</v>
      </c>
      <c r="P4870" s="404"/>
      <c r="Q4870" s="404"/>
      <c r="R4870" s="346"/>
      <c r="T4870" s="14"/>
      <c r="U4870" s="14"/>
      <c r="V4870" s="14"/>
    </row>
    <row r="4871" spans="1:22" ht="31.5" customHeight="1" thickBot="1">
      <c r="A4871" s="313">
        <v>303</v>
      </c>
      <c r="B4871" s="15" t="s">
        <v>48</v>
      </c>
      <c r="C4871" s="11" t="s">
        <v>49</v>
      </c>
      <c r="D4871" s="313" t="s">
        <v>50</v>
      </c>
      <c r="E4871" s="313" t="s">
        <v>51</v>
      </c>
      <c r="F4871" s="315" t="s">
        <v>52</v>
      </c>
      <c r="G4871" s="16" t="s">
        <v>53</v>
      </c>
      <c r="H4871" s="17" t="s">
        <v>54</v>
      </c>
      <c r="I4871" s="18" t="s">
        <v>53</v>
      </c>
      <c r="J4871" s="17" t="s">
        <v>54</v>
      </c>
      <c r="K4871" s="317" t="s">
        <v>55</v>
      </c>
      <c r="L4871" s="318"/>
      <c r="M4871" s="320" t="s">
        <v>56</v>
      </c>
      <c r="N4871" s="317"/>
      <c r="O4871" s="321" t="s">
        <v>57</v>
      </c>
      <c r="P4871" s="321"/>
      <c r="Q4871" s="323" t="s">
        <v>58</v>
      </c>
      <c r="R4871" s="324"/>
      <c r="T4871" s="19"/>
      <c r="U4871" s="43"/>
      <c r="V4871" s="20"/>
    </row>
    <row r="4872" spans="1:22" ht="24" customHeight="1" thickBot="1">
      <c r="A4872" s="313"/>
      <c r="B4872" s="397" t="str">
        <f>IF('様式第６号(2)'!B657="","",'様式第６号(2)'!B657)</f>
        <v/>
      </c>
      <c r="C4872" s="21" t="s">
        <v>59</v>
      </c>
      <c r="D4872" s="313"/>
      <c r="E4872" s="313"/>
      <c r="F4872" s="315"/>
      <c r="G4872" s="348" t="s">
        <v>60</v>
      </c>
      <c r="H4872" s="399" t="s">
        <v>61</v>
      </c>
      <c r="I4872" s="400" t="s">
        <v>62</v>
      </c>
      <c r="J4872" s="384" t="s">
        <v>63</v>
      </c>
      <c r="K4872" s="319"/>
      <c r="L4872" s="318"/>
      <c r="M4872" s="320"/>
      <c r="N4872" s="317"/>
      <c r="O4872" s="322"/>
      <c r="P4872" s="322"/>
      <c r="Q4872" s="325"/>
      <c r="R4872" s="326"/>
    </row>
    <row r="4873" spans="1:22" ht="17.25" customHeight="1">
      <c r="A4873" s="313"/>
      <c r="B4873" s="398"/>
      <c r="C4873" s="340"/>
      <c r="D4873" s="313"/>
      <c r="E4873" s="313"/>
      <c r="F4873" s="315"/>
      <c r="G4873" s="349"/>
      <c r="H4873" s="385"/>
      <c r="I4873" s="401"/>
      <c r="J4873" s="385"/>
      <c r="K4873" s="388" t="str">
        <f>IFERROR((IF((I4884+J4884)&gt;12000*E4884,ROUNDUP(12000*E4884*I4884/(I4884+J4884),0),"")),"")</f>
        <v/>
      </c>
      <c r="L4873" s="388"/>
      <c r="M4873" s="391" t="str">
        <f>IFERROR((IF((I4884+J4884)&gt;12000*E4884,ROUNDUP(12000*E4884*J4884/(I4884+J4884),0),"")),"")</f>
        <v/>
      </c>
      <c r="N4873" s="392"/>
      <c r="O4873" s="351" t="str">
        <f>IF(AND(I4884="",K4873=""),"",MIN(I4884,K4873)+K4880)</f>
        <v/>
      </c>
      <c r="P4873" s="352"/>
      <c r="Q4873" s="355" t="str">
        <f>IF(AND(J4884="",M4873=""),"",MIN(J4884,M4873)+M4880)</f>
        <v/>
      </c>
      <c r="R4873" s="356"/>
    </row>
    <row r="4874" spans="1:22" ht="15.75" customHeight="1">
      <c r="A4874" s="313"/>
      <c r="B4874" s="398"/>
      <c r="C4874" s="341"/>
      <c r="D4874" s="313"/>
      <c r="E4874" s="313"/>
      <c r="F4874" s="315"/>
      <c r="G4874" s="349"/>
      <c r="H4874" s="385"/>
      <c r="I4874" s="401"/>
      <c r="J4874" s="385"/>
      <c r="K4874" s="389"/>
      <c r="L4874" s="389"/>
      <c r="M4874" s="393"/>
      <c r="N4874" s="394"/>
      <c r="O4874" s="353"/>
      <c r="P4874" s="353"/>
      <c r="Q4874" s="357"/>
      <c r="R4874" s="358"/>
    </row>
    <row r="4875" spans="1:22" ht="19.5" customHeight="1" thickBot="1">
      <c r="A4875" s="313"/>
      <c r="B4875" s="398"/>
      <c r="C4875" s="341"/>
      <c r="D4875" s="314"/>
      <c r="E4875" s="314"/>
      <c r="F4875" s="316"/>
      <c r="G4875" s="350"/>
      <c r="H4875" s="386"/>
      <c r="I4875" s="402"/>
      <c r="J4875" s="386"/>
      <c r="K4875" s="389"/>
      <c r="L4875" s="389"/>
      <c r="M4875" s="393"/>
      <c r="N4875" s="394"/>
      <c r="O4875" s="353"/>
      <c r="P4875" s="353"/>
      <c r="Q4875" s="357"/>
      <c r="R4875" s="358"/>
    </row>
    <row r="4876" spans="1:22" ht="45" customHeight="1">
      <c r="A4876" s="313"/>
      <c r="B4876" s="398"/>
      <c r="C4876" s="25" t="s">
        <v>66</v>
      </c>
      <c r="D4876" s="361" t="str">
        <f>IF('様式第６号(2)'!T657="","",'様式第６号(2)'!T657)</f>
        <v/>
      </c>
      <c r="E4876" s="361" t="str">
        <f>IF('様式第６号(3)'!W650="","",'様式第６号(3)'!W650)</f>
        <v/>
      </c>
      <c r="F4876" s="363" t="str">
        <f>IF(OR(D4876="",E4876=""),"",D4876+E4876)</f>
        <v/>
      </c>
      <c r="G4876" s="365" t="str">
        <f>IF(F4876&lt;=F4884,D4876,"")</f>
        <v/>
      </c>
      <c r="H4876" s="367" t="str">
        <f>IF(F4876&lt;=F4884,E4876,"")</f>
        <v/>
      </c>
      <c r="I4876" s="369" t="str">
        <f>IF('様式第６号(2)'!V657="","",'様式第６号(2)'!V657)</f>
        <v/>
      </c>
      <c r="J4876" s="371" t="str">
        <f>IF('様式第６号(3)'!P650="","",'様式第６号(3)'!P650)</f>
        <v/>
      </c>
      <c r="K4876" s="389"/>
      <c r="L4876" s="389"/>
      <c r="M4876" s="393"/>
      <c r="N4876" s="394"/>
      <c r="O4876" s="353"/>
      <c r="P4876" s="353"/>
      <c r="Q4876" s="357"/>
      <c r="R4876" s="358"/>
    </row>
    <row r="4877" spans="1:22" ht="19.5" customHeight="1" thickBot="1">
      <c r="A4877" s="313"/>
      <c r="B4877" s="398"/>
      <c r="C4877" s="340"/>
      <c r="D4877" s="362"/>
      <c r="E4877" s="362"/>
      <c r="F4877" s="364"/>
      <c r="G4877" s="366"/>
      <c r="H4877" s="368"/>
      <c r="I4877" s="370"/>
      <c r="J4877" s="372"/>
      <c r="K4877" s="390"/>
      <c r="L4877" s="390"/>
      <c r="M4877" s="395"/>
      <c r="N4877" s="396"/>
      <c r="O4877" s="354"/>
      <c r="P4877" s="354"/>
      <c r="Q4877" s="359"/>
      <c r="R4877" s="360"/>
    </row>
    <row r="4878" spans="1:22" ht="28.5" customHeight="1" thickBot="1">
      <c r="A4878" s="313"/>
      <c r="B4878" s="398"/>
      <c r="C4878" s="341"/>
      <c r="D4878" s="12" t="s">
        <v>11</v>
      </c>
      <c r="E4878" s="12" t="s">
        <v>12</v>
      </c>
      <c r="F4878" s="26" t="s">
        <v>13</v>
      </c>
      <c r="G4878" s="334" t="s">
        <v>67</v>
      </c>
      <c r="H4878" s="335"/>
      <c r="I4878" s="42" t="s">
        <v>68</v>
      </c>
      <c r="J4878" s="27" t="s">
        <v>69</v>
      </c>
      <c r="K4878" s="342" t="s">
        <v>70</v>
      </c>
      <c r="L4878" s="342"/>
      <c r="M4878" s="342"/>
      <c r="N4878" s="335"/>
    </row>
    <row r="4879" spans="1:22" ht="41.25" customHeight="1" thickBot="1">
      <c r="A4879" s="313"/>
      <c r="B4879" s="343" t="str">
        <f>IF('様式第６号(2)'!D657="","",'様式第６号(2)'!D657)</f>
        <v/>
      </c>
      <c r="C4879" s="341"/>
      <c r="D4879" s="313" t="s">
        <v>71</v>
      </c>
      <c r="E4879" s="313" t="s">
        <v>72</v>
      </c>
      <c r="F4879" s="315" t="s">
        <v>73</v>
      </c>
      <c r="G4879" s="42" t="s">
        <v>74</v>
      </c>
      <c r="H4879" s="27" t="s">
        <v>75</v>
      </c>
      <c r="I4879" s="42" t="s">
        <v>74</v>
      </c>
      <c r="J4879" s="27" t="s">
        <v>75</v>
      </c>
      <c r="K4879" s="345" t="s">
        <v>57</v>
      </c>
      <c r="L4879" s="346"/>
      <c r="M4879" s="347" t="s">
        <v>76</v>
      </c>
      <c r="N4879" s="346"/>
      <c r="O4879" s="28"/>
      <c r="P4879" s="4"/>
      <c r="Q4879" s="4"/>
    </row>
    <row r="4880" spans="1:22" ht="18.75" customHeight="1">
      <c r="A4880" s="313"/>
      <c r="B4880" s="343"/>
      <c r="C4880" s="29" t="s">
        <v>78</v>
      </c>
      <c r="D4880" s="313"/>
      <c r="E4880" s="313"/>
      <c r="F4880" s="315"/>
      <c r="G4880" s="348" t="s">
        <v>79</v>
      </c>
      <c r="H4880" s="384" t="s">
        <v>80</v>
      </c>
      <c r="I4880" s="387" t="str">
        <f>IF(E4884="","",MIN(G4876,G4884)+SUM(I4876))</f>
        <v/>
      </c>
      <c r="J4880" s="333" t="str">
        <f>IF(E4884="","",MIN(H4876,H4884)+SUM(J4876))</f>
        <v/>
      </c>
      <c r="K4880" s="373" t="str">
        <f>IF('様式第６号(2)'!AB657="","",'様式第６号(2)'!AB657)</f>
        <v/>
      </c>
      <c r="L4880" s="373"/>
      <c r="M4880" s="375" t="str">
        <f>IF('様式第６号(3)'!V650="","",'様式第６号(3)'!V650)</f>
        <v/>
      </c>
      <c r="N4880" s="376"/>
      <c r="P4880" s="4"/>
      <c r="Q4880" s="4"/>
    </row>
    <row r="4881" spans="1:22" ht="19.5" customHeight="1" thickBot="1">
      <c r="A4881" s="313"/>
      <c r="B4881" s="343"/>
      <c r="C4881" s="379" t="str">
        <f>IFERROR(C4877/C4873,"")</f>
        <v/>
      </c>
      <c r="D4881" s="313"/>
      <c r="E4881" s="313"/>
      <c r="F4881" s="315"/>
      <c r="G4881" s="349"/>
      <c r="H4881" s="385"/>
      <c r="I4881" s="328"/>
      <c r="J4881" s="330"/>
      <c r="K4881" s="373"/>
      <c r="L4881" s="373"/>
      <c r="M4881" s="375"/>
      <c r="N4881" s="376"/>
      <c r="P4881" s="4"/>
      <c r="Q4881" s="4"/>
    </row>
    <row r="4882" spans="1:22" ht="15.75" customHeight="1">
      <c r="A4882" s="313"/>
      <c r="B4882" s="343"/>
      <c r="C4882" s="380"/>
      <c r="D4882" s="313"/>
      <c r="E4882" s="313"/>
      <c r="F4882" s="315"/>
      <c r="G4882" s="349"/>
      <c r="H4882" s="385"/>
      <c r="I4882" s="30" t="s">
        <v>35</v>
      </c>
      <c r="J4882" s="31" t="s">
        <v>35</v>
      </c>
      <c r="K4882" s="373"/>
      <c r="L4882" s="373"/>
      <c r="M4882" s="375"/>
      <c r="N4882" s="376"/>
      <c r="P4882" s="4"/>
      <c r="Q4882" s="4"/>
    </row>
    <row r="4883" spans="1:22" ht="18.75" customHeight="1" thickBot="1">
      <c r="A4883" s="313"/>
      <c r="B4883" s="343"/>
      <c r="C4883" s="32" t="s">
        <v>82</v>
      </c>
      <c r="D4883" s="314"/>
      <c r="E4883" s="314"/>
      <c r="F4883" s="316"/>
      <c r="G4883" s="350"/>
      <c r="H4883" s="386"/>
      <c r="I4883" s="54">
        <f>'様式第６号(2)'!$I$18</f>
        <v>0</v>
      </c>
      <c r="J4883" s="55">
        <f>'様式第６号(3)'!$I$18</f>
        <v>0</v>
      </c>
      <c r="K4883" s="373"/>
      <c r="L4883" s="373"/>
      <c r="M4883" s="375"/>
      <c r="N4883" s="376"/>
      <c r="P4883" s="4"/>
      <c r="Q4883" s="4"/>
    </row>
    <row r="4884" spans="1:22" ht="45" customHeight="1">
      <c r="A4884" s="313"/>
      <c r="B4884" s="343"/>
      <c r="C4884" s="379" t="str">
        <f>IF(OR(C4873="",C4877=""),"",IF(AND(C4881&gt;=0.85,C4881&lt;=1.15),"○","×"))</f>
        <v/>
      </c>
      <c r="D4884" s="382" t="str">
        <f>IF(C4873="","",C4873)</f>
        <v/>
      </c>
      <c r="E4884" s="336"/>
      <c r="F4884" s="338" t="str">
        <f>IFERROR(D4884*E4884,"")</f>
        <v/>
      </c>
      <c r="G4884" s="327" t="str">
        <f>IF(F4884&lt;F4876,ROUNDUP(F4884*D4876/ F4876,0),"")</f>
        <v/>
      </c>
      <c r="H4884" s="329" t="str">
        <f>IF(F4884&lt;F4876,ROUNDUP(F4884*E4876/ F4876,0),"")</f>
        <v/>
      </c>
      <c r="I4884" s="331" t="str">
        <f>IFERROR(ROUNDUP(I4880*I4883,0),"")</f>
        <v/>
      </c>
      <c r="J4884" s="333" t="str">
        <f>IFERROR(ROUNDUP(J4880*J4883,0),"")</f>
        <v/>
      </c>
      <c r="K4884" s="373"/>
      <c r="L4884" s="373"/>
      <c r="M4884" s="375"/>
      <c r="N4884" s="376"/>
      <c r="P4884" s="4"/>
      <c r="Q4884" s="4"/>
    </row>
    <row r="4885" spans="1:22" ht="19.5" customHeight="1" thickBot="1">
      <c r="A4885" s="314"/>
      <c r="B4885" s="344"/>
      <c r="C4885" s="381"/>
      <c r="D4885" s="383"/>
      <c r="E4885" s="337"/>
      <c r="F4885" s="339"/>
      <c r="G4885" s="328"/>
      <c r="H4885" s="330"/>
      <c r="I4885" s="332"/>
      <c r="J4885" s="330"/>
      <c r="K4885" s="374"/>
      <c r="L4885" s="374"/>
      <c r="M4885" s="377"/>
      <c r="N4885" s="378"/>
      <c r="P4885" s="33"/>
      <c r="Q4885" s="34"/>
      <c r="R4885" s="34"/>
    </row>
    <row r="4886" spans="1:22" ht="24" customHeight="1" thickBot="1">
      <c r="A4886" s="10" t="s">
        <v>108</v>
      </c>
      <c r="B4886" s="11" t="s">
        <v>84</v>
      </c>
      <c r="C4886" s="12" t="s">
        <v>7</v>
      </c>
      <c r="D4886" s="12" t="s">
        <v>8</v>
      </c>
      <c r="E4886" s="12" t="s">
        <v>9</v>
      </c>
      <c r="F4886" s="13" t="s">
        <v>10</v>
      </c>
      <c r="G4886" s="334" t="s">
        <v>44</v>
      </c>
      <c r="H4886" s="335"/>
      <c r="I4886" s="334" t="s">
        <v>45</v>
      </c>
      <c r="J4886" s="335"/>
      <c r="K4886" s="318" t="s">
        <v>46</v>
      </c>
      <c r="L4886" s="403"/>
      <c r="M4886" s="403"/>
      <c r="N4886" s="319"/>
      <c r="O4886" s="404" t="s">
        <v>47</v>
      </c>
      <c r="P4886" s="404"/>
      <c r="Q4886" s="404"/>
      <c r="R4886" s="346"/>
      <c r="T4886" s="14"/>
      <c r="U4886" s="14"/>
      <c r="V4886" s="14"/>
    </row>
    <row r="4887" spans="1:22" ht="31.5" customHeight="1" thickBot="1">
      <c r="A4887" s="313">
        <v>304</v>
      </c>
      <c r="B4887" s="15" t="s">
        <v>48</v>
      </c>
      <c r="C4887" s="11" t="s">
        <v>49</v>
      </c>
      <c r="D4887" s="313" t="s">
        <v>50</v>
      </c>
      <c r="E4887" s="313" t="s">
        <v>51</v>
      </c>
      <c r="F4887" s="315" t="s">
        <v>52</v>
      </c>
      <c r="G4887" s="16" t="s">
        <v>53</v>
      </c>
      <c r="H4887" s="17" t="s">
        <v>54</v>
      </c>
      <c r="I4887" s="18" t="s">
        <v>53</v>
      </c>
      <c r="J4887" s="17" t="s">
        <v>54</v>
      </c>
      <c r="K4887" s="317" t="s">
        <v>55</v>
      </c>
      <c r="L4887" s="318"/>
      <c r="M4887" s="320" t="s">
        <v>56</v>
      </c>
      <c r="N4887" s="317"/>
      <c r="O4887" s="321" t="s">
        <v>57</v>
      </c>
      <c r="P4887" s="321"/>
      <c r="Q4887" s="323" t="s">
        <v>58</v>
      </c>
      <c r="R4887" s="324"/>
      <c r="T4887" s="19"/>
      <c r="U4887" s="43"/>
      <c r="V4887" s="20"/>
    </row>
    <row r="4888" spans="1:22" ht="24" customHeight="1" thickBot="1">
      <c r="A4888" s="313"/>
      <c r="B4888" s="397" t="str">
        <f>IF('様式第６号(2)'!B659="","",'様式第６号(2)'!B659)</f>
        <v/>
      </c>
      <c r="C4888" s="21" t="s">
        <v>59</v>
      </c>
      <c r="D4888" s="313"/>
      <c r="E4888" s="313"/>
      <c r="F4888" s="315"/>
      <c r="G4888" s="348" t="s">
        <v>60</v>
      </c>
      <c r="H4888" s="399" t="s">
        <v>61</v>
      </c>
      <c r="I4888" s="400" t="s">
        <v>62</v>
      </c>
      <c r="J4888" s="384" t="s">
        <v>63</v>
      </c>
      <c r="K4888" s="319"/>
      <c r="L4888" s="318"/>
      <c r="M4888" s="320"/>
      <c r="N4888" s="317"/>
      <c r="O4888" s="322"/>
      <c r="P4888" s="322"/>
      <c r="Q4888" s="325"/>
      <c r="R4888" s="326"/>
    </row>
    <row r="4889" spans="1:22" ht="17.25" customHeight="1">
      <c r="A4889" s="313"/>
      <c r="B4889" s="398"/>
      <c r="C4889" s="340"/>
      <c r="D4889" s="313"/>
      <c r="E4889" s="313"/>
      <c r="F4889" s="315"/>
      <c r="G4889" s="349"/>
      <c r="H4889" s="385"/>
      <c r="I4889" s="401"/>
      <c r="J4889" s="385"/>
      <c r="K4889" s="388" t="str">
        <f>IFERROR((IF((I4900+J4900)&gt;12000*E4900,ROUNDUP(12000*E4900*I4900/(I4900+J4900),0),"")),"")</f>
        <v/>
      </c>
      <c r="L4889" s="388"/>
      <c r="M4889" s="391" t="str">
        <f>IFERROR((IF((I4900+J4900)&gt;12000*E4900,ROUNDUP(12000*E4900*J4900/(I4900+J4900),0),"")),"")</f>
        <v/>
      </c>
      <c r="N4889" s="392"/>
      <c r="O4889" s="351" t="str">
        <f>IF(AND(I4900="",K4889=""),"",MIN(I4900,K4889)+K4896)</f>
        <v/>
      </c>
      <c r="P4889" s="352"/>
      <c r="Q4889" s="355" t="str">
        <f>IF(AND(J4900="",M4889=""),"",MIN(J4900,M4889)+M4896)</f>
        <v/>
      </c>
      <c r="R4889" s="356"/>
    </row>
    <row r="4890" spans="1:22" ht="15.75" customHeight="1">
      <c r="A4890" s="313"/>
      <c r="B4890" s="398"/>
      <c r="C4890" s="341"/>
      <c r="D4890" s="313"/>
      <c r="E4890" s="313"/>
      <c r="F4890" s="315"/>
      <c r="G4890" s="349"/>
      <c r="H4890" s="385"/>
      <c r="I4890" s="401"/>
      <c r="J4890" s="385"/>
      <c r="K4890" s="389"/>
      <c r="L4890" s="389"/>
      <c r="M4890" s="393"/>
      <c r="N4890" s="394"/>
      <c r="O4890" s="353"/>
      <c r="P4890" s="353"/>
      <c r="Q4890" s="357"/>
      <c r="R4890" s="358"/>
    </row>
    <row r="4891" spans="1:22" ht="19.5" customHeight="1" thickBot="1">
      <c r="A4891" s="313"/>
      <c r="B4891" s="398"/>
      <c r="C4891" s="341"/>
      <c r="D4891" s="314"/>
      <c r="E4891" s="314"/>
      <c r="F4891" s="316"/>
      <c r="G4891" s="350"/>
      <c r="H4891" s="386"/>
      <c r="I4891" s="402"/>
      <c r="J4891" s="386"/>
      <c r="K4891" s="389"/>
      <c r="L4891" s="389"/>
      <c r="M4891" s="393"/>
      <c r="N4891" s="394"/>
      <c r="O4891" s="353"/>
      <c r="P4891" s="353"/>
      <c r="Q4891" s="357"/>
      <c r="R4891" s="358"/>
    </row>
    <row r="4892" spans="1:22" ht="45" customHeight="1">
      <c r="A4892" s="313"/>
      <c r="B4892" s="398"/>
      <c r="C4892" s="25" t="s">
        <v>66</v>
      </c>
      <c r="D4892" s="361" t="str">
        <f>IF('様式第６号(2)'!T659="","",'様式第６号(2)'!T659)</f>
        <v/>
      </c>
      <c r="E4892" s="361" t="str">
        <f>IF('様式第６号(3)'!W652="","",'様式第６号(3)'!W652)</f>
        <v/>
      </c>
      <c r="F4892" s="363" t="str">
        <f>IF(OR(D4892="",E4892=""),"",D4892+E4892)</f>
        <v/>
      </c>
      <c r="G4892" s="365" t="str">
        <f>IF(F4892&lt;=F4900,D4892,"")</f>
        <v/>
      </c>
      <c r="H4892" s="367" t="str">
        <f>IF(F4892&lt;=F4900,E4892,"")</f>
        <v/>
      </c>
      <c r="I4892" s="369" t="str">
        <f>IF('様式第６号(2)'!V659="","",'様式第６号(2)'!V659)</f>
        <v/>
      </c>
      <c r="J4892" s="371" t="str">
        <f>IF('様式第６号(3)'!P652="","",'様式第６号(3)'!P652)</f>
        <v/>
      </c>
      <c r="K4892" s="389"/>
      <c r="L4892" s="389"/>
      <c r="M4892" s="393"/>
      <c r="N4892" s="394"/>
      <c r="O4892" s="353"/>
      <c r="P4892" s="353"/>
      <c r="Q4892" s="357"/>
      <c r="R4892" s="358"/>
    </row>
    <row r="4893" spans="1:22" ht="19.5" customHeight="1" thickBot="1">
      <c r="A4893" s="313"/>
      <c r="B4893" s="398"/>
      <c r="C4893" s="340"/>
      <c r="D4893" s="362"/>
      <c r="E4893" s="362"/>
      <c r="F4893" s="364"/>
      <c r="G4893" s="366"/>
      <c r="H4893" s="368"/>
      <c r="I4893" s="370"/>
      <c r="J4893" s="372"/>
      <c r="K4893" s="390"/>
      <c r="L4893" s="390"/>
      <c r="M4893" s="395"/>
      <c r="N4893" s="396"/>
      <c r="O4893" s="354"/>
      <c r="P4893" s="354"/>
      <c r="Q4893" s="359"/>
      <c r="R4893" s="360"/>
    </row>
    <row r="4894" spans="1:22" ht="28.5" customHeight="1" thickBot="1">
      <c r="A4894" s="313"/>
      <c r="B4894" s="398"/>
      <c r="C4894" s="341"/>
      <c r="D4894" s="12" t="s">
        <v>11</v>
      </c>
      <c r="E4894" s="12" t="s">
        <v>12</v>
      </c>
      <c r="F4894" s="26" t="s">
        <v>13</v>
      </c>
      <c r="G4894" s="334" t="s">
        <v>67</v>
      </c>
      <c r="H4894" s="335"/>
      <c r="I4894" s="42" t="s">
        <v>68</v>
      </c>
      <c r="J4894" s="27" t="s">
        <v>69</v>
      </c>
      <c r="K4894" s="342" t="s">
        <v>70</v>
      </c>
      <c r="L4894" s="342"/>
      <c r="M4894" s="342"/>
      <c r="N4894" s="335"/>
    </row>
    <row r="4895" spans="1:22" ht="41.25" customHeight="1" thickBot="1">
      <c r="A4895" s="313"/>
      <c r="B4895" s="343" t="str">
        <f>IF('様式第６号(2)'!D659="","",'様式第６号(2)'!D659)</f>
        <v/>
      </c>
      <c r="C4895" s="341"/>
      <c r="D4895" s="313" t="s">
        <v>71</v>
      </c>
      <c r="E4895" s="313" t="s">
        <v>72</v>
      </c>
      <c r="F4895" s="315" t="s">
        <v>73</v>
      </c>
      <c r="G4895" s="42" t="s">
        <v>74</v>
      </c>
      <c r="H4895" s="27" t="s">
        <v>75</v>
      </c>
      <c r="I4895" s="42" t="s">
        <v>74</v>
      </c>
      <c r="J4895" s="27" t="s">
        <v>75</v>
      </c>
      <c r="K4895" s="345" t="s">
        <v>57</v>
      </c>
      <c r="L4895" s="346"/>
      <c r="M4895" s="347" t="s">
        <v>76</v>
      </c>
      <c r="N4895" s="346"/>
      <c r="O4895" s="28"/>
      <c r="P4895" s="4"/>
      <c r="Q4895" s="4"/>
      <c r="T4895" s="3"/>
      <c r="U4895" s="3"/>
      <c r="V4895" s="3"/>
    </row>
    <row r="4896" spans="1:22" ht="18.75" customHeight="1">
      <c r="A4896" s="313"/>
      <c r="B4896" s="343"/>
      <c r="C4896" s="29" t="s">
        <v>78</v>
      </c>
      <c r="D4896" s="313"/>
      <c r="E4896" s="313"/>
      <c r="F4896" s="315"/>
      <c r="G4896" s="348" t="s">
        <v>79</v>
      </c>
      <c r="H4896" s="384" t="s">
        <v>80</v>
      </c>
      <c r="I4896" s="387" t="str">
        <f>IF(E4900="","",MIN(G4892,G4900)+SUM(I4892))</f>
        <v/>
      </c>
      <c r="J4896" s="333" t="str">
        <f>IF(E4900="","",MIN(H4892,H4900)+SUM(J4892))</f>
        <v/>
      </c>
      <c r="K4896" s="373" t="str">
        <f>IF('様式第６号(2)'!AB659="","",'様式第６号(2)'!AB659)</f>
        <v/>
      </c>
      <c r="L4896" s="373"/>
      <c r="M4896" s="375" t="str">
        <f>IF('様式第６号(3)'!V652="","",'様式第６号(3)'!V652)</f>
        <v/>
      </c>
      <c r="N4896" s="376"/>
      <c r="P4896" s="4"/>
      <c r="Q4896" s="4"/>
      <c r="T4896" s="3"/>
      <c r="U4896" s="3"/>
      <c r="V4896" s="3"/>
    </row>
    <row r="4897" spans="1:22" ht="19.5" customHeight="1" thickBot="1">
      <c r="A4897" s="313"/>
      <c r="B4897" s="343"/>
      <c r="C4897" s="379" t="str">
        <f>IFERROR(C4893/C4889,"")</f>
        <v/>
      </c>
      <c r="D4897" s="313"/>
      <c r="E4897" s="313"/>
      <c r="F4897" s="315"/>
      <c r="G4897" s="349"/>
      <c r="H4897" s="385"/>
      <c r="I4897" s="328"/>
      <c r="J4897" s="330"/>
      <c r="K4897" s="373"/>
      <c r="L4897" s="373"/>
      <c r="M4897" s="375"/>
      <c r="N4897" s="376"/>
      <c r="P4897" s="4"/>
      <c r="Q4897" s="4"/>
      <c r="T4897" s="3"/>
      <c r="U4897" s="3"/>
      <c r="V4897" s="3"/>
    </row>
    <row r="4898" spans="1:22" ht="15.75" customHeight="1">
      <c r="A4898" s="313"/>
      <c r="B4898" s="343"/>
      <c r="C4898" s="380"/>
      <c r="D4898" s="313"/>
      <c r="E4898" s="313"/>
      <c r="F4898" s="315"/>
      <c r="G4898" s="349"/>
      <c r="H4898" s="385"/>
      <c r="I4898" s="30" t="s">
        <v>35</v>
      </c>
      <c r="J4898" s="31" t="s">
        <v>35</v>
      </c>
      <c r="K4898" s="373"/>
      <c r="L4898" s="373"/>
      <c r="M4898" s="375"/>
      <c r="N4898" s="376"/>
      <c r="P4898" s="4"/>
      <c r="Q4898" s="4"/>
      <c r="T4898" s="3"/>
      <c r="U4898" s="3"/>
      <c r="V4898" s="3"/>
    </row>
    <row r="4899" spans="1:22" ht="18.75" customHeight="1" thickBot="1">
      <c r="A4899" s="313"/>
      <c r="B4899" s="343"/>
      <c r="C4899" s="32" t="s">
        <v>82</v>
      </c>
      <c r="D4899" s="314"/>
      <c r="E4899" s="314"/>
      <c r="F4899" s="316"/>
      <c r="G4899" s="350"/>
      <c r="H4899" s="386"/>
      <c r="I4899" s="54">
        <f>'様式第６号(2)'!$I$18</f>
        <v>0</v>
      </c>
      <c r="J4899" s="55">
        <f>'様式第６号(3)'!$I$18</f>
        <v>0</v>
      </c>
      <c r="K4899" s="373"/>
      <c r="L4899" s="373"/>
      <c r="M4899" s="375"/>
      <c r="N4899" s="376"/>
      <c r="P4899" s="4"/>
      <c r="Q4899" s="4"/>
      <c r="T4899" s="3"/>
      <c r="U4899" s="3"/>
      <c r="V4899" s="3"/>
    </row>
    <row r="4900" spans="1:22" ht="45" customHeight="1">
      <c r="A4900" s="313"/>
      <c r="B4900" s="343"/>
      <c r="C4900" s="379" t="str">
        <f>IF(OR(C4889="",C4893=""),"",IF(AND(C4897&gt;=0.85,C4897&lt;=1.15),"○","×"))</f>
        <v/>
      </c>
      <c r="D4900" s="382" t="str">
        <f>IF(C4889="","",C4889)</f>
        <v/>
      </c>
      <c r="E4900" s="336"/>
      <c r="F4900" s="338" t="str">
        <f>IFERROR(D4900*E4900,"")</f>
        <v/>
      </c>
      <c r="G4900" s="327" t="str">
        <f>IF(F4900&lt;F4892,ROUNDUP(F4900*D4892/ F4892,0),"")</f>
        <v/>
      </c>
      <c r="H4900" s="329" t="str">
        <f>IF(F4900&lt;F4892,ROUNDUP(F4900*E4892/ F4892,0),"")</f>
        <v/>
      </c>
      <c r="I4900" s="331" t="str">
        <f>IFERROR(ROUNDUP(I4896*I4899,0),"")</f>
        <v/>
      </c>
      <c r="J4900" s="333" t="str">
        <f>IFERROR(ROUNDUP(J4896*J4899,0),"")</f>
        <v/>
      </c>
      <c r="K4900" s="373"/>
      <c r="L4900" s="373"/>
      <c r="M4900" s="375"/>
      <c r="N4900" s="376"/>
      <c r="P4900" s="4"/>
      <c r="Q4900" s="4"/>
      <c r="T4900" s="3"/>
      <c r="U4900" s="3"/>
      <c r="V4900" s="3"/>
    </row>
    <row r="4901" spans="1:22" ht="19.5" customHeight="1" thickBot="1">
      <c r="A4901" s="314"/>
      <c r="B4901" s="344"/>
      <c r="C4901" s="381"/>
      <c r="D4901" s="383"/>
      <c r="E4901" s="337"/>
      <c r="F4901" s="339"/>
      <c r="G4901" s="328"/>
      <c r="H4901" s="330"/>
      <c r="I4901" s="332"/>
      <c r="J4901" s="330"/>
      <c r="K4901" s="374"/>
      <c r="L4901" s="374"/>
      <c r="M4901" s="377"/>
      <c r="N4901" s="378"/>
      <c r="P4901" s="33"/>
      <c r="Q4901" s="34"/>
      <c r="R4901" s="34"/>
    </row>
    <row r="4902" spans="1:22" ht="24" customHeight="1" thickBot="1">
      <c r="A4902" s="10" t="s">
        <v>108</v>
      </c>
      <c r="B4902" s="11" t="s">
        <v>84</v>
      </c>
      <c r="C4902" s="12" t="s">
        <v>7</v>
      </c>
      <c r="D4902" s="12" t="s">
        <v>8</v>
      </c>
      <c r="E4902" s="12" t="s">
        <v>9</v>
      </c>
      <c r="F4902" s="13" t="s">
        <v>10</v>
      </c>
      <c r="G4902" s="334" t="s">
        <v>44</v>
      </c>
      <c r="H4902" s="335"/>
      <c r="I4902" s="334" t="s">
        <v>45</v>
      </c>
      <c r="J4902" s="335"/>
      <c r="K4902" s="318" t="s">
        <v>46</v>
      </c>
      <c r="L4902" s="403"/>
      <c r="M4902" s="403"/>
      <c r="N4902" s="319"/>
      <c r="O4902" s="404" t="s">
        <v>47</v>
      </c>
      <c r="P4902" s="404"/>
      <c r="Q4902" s="404"/>
      <c r="R4902" s="346"/>
      <c r="T4902" s="14"/>
      <c r="U4902" s="14"/>
      <c r="V4902" s="14"/>
    </row>
    <row r="4903" spans="1:22" ht="31.5" customHeight="1" thickBot="1">
      <c r="A4903" s="313">
        <v>305</v>
      </c>
      <c r="B4903" s="15" t="s">
        <v>48</v>
      </c>
      <c r="C4903" s="11" t="s">
        <v>49</v>
      </c>
      <c r="D4903" s="313" t="s">
        <v>50</v>
      </c>
      <c r="E4903" s="313" t="s">
        <v>51</v>
      </c>
      <c r="F4903" s="315" t="s">
        <v>52</v>
      </c>
      <c r="G4903" s="16" t="s">
        <v>53</v>
      </c>
      <c r="H4903" s="17" t="s">
        <v>54</v>
      </c>
      <c r="I4903" s="18" t="s">
        <v>53</v>
      </c>
      <c r="J4903" s="17" t="s">
        <v>54</v>
      </c>
      <c r="K4903" s="317" t="s">
        <v>55</v>
      </c>
      <c r="L4903" s="318"/>
      <c r="M4903" s="320" t="s">
        <v>56</v>
      </c>
      <c r="N4903" s="317"/>
      <c r="O4903" s="321" t="s">
        <v>57</v>
      </c>
      <c r="P4903" s="321"/>
      <c r="Q4903" s="323" t="s">
        <v>58</v>
      </c>
      <c r="R4903" s="324"/>
      <c r="T4903" s="19"/>
      <c r="U4903" s="43"/>
      <c r="V4903" s="20"/>
    </row>
    <row r="4904" spans="1:22" ht="24" customHeight="1" thickBot="1">
      <c r="A4904" s="313"/>
      <c r="B4904" s="397" t="str">
        <f>IF('様式第６号(2)'!B661="","",'様式第６号(2)'!B661)</f>
        <v/>
      </c>
      <c r="C4904" s="21" t="s">
        <v>59</v>
      </c>
      <c r="D4904" s="313"/>
      <c r="E4904" s="313"/>
      <c r="F4904" s="315"/>
      <c r="G4904" s="348" t="s">
        <v>60</v>
      </c>
      <c r="H4904" s="399" t="s">
        <v>61</v>
      </c>
      <c r="I4904" s="400" t="s">
        <v>62</v>
      </c>
      <c r="J4904" s="384" t="s">
        <v>63</v>
      </c>
      <c r="K4904" s="319"/>
      <c r="L4904" s="318"/>
      <c r="M4904" s="320"/>
      <c r="N4904" s="317"/>
      <c r="O4904" s="322"/>
      <c r="P4904" s="322"/>
      <c r="Q4904" s="325"/>
      <c r="R4904" s="326"/>
    </row>
    <row r="4905" spans="1:22" ht="17.25" customHeight="1">
      <c r="A4905" s="313"/>
      <c r="B4905" s="398"/>
      <c r="C4905" s="340"/>
      <c r="D4905" s="313"/>
      <c r="E4905" s="313"/>
      <c r="F4905" s="315"/>
      <c r="G4905" s="349"/>
      <c r="H4905" s="385"/>
      <c r="I4905" s="401"/>
      <c r="J4905" s="385"/>
      <c r="K4905" s="388" t="str">
        <f>IFERROR((IF((I4916+J4916)&gt;12000*E4916,ROUNDUP(12000*E4916*I4916/(I4916+J4916),0),"")),"")</f>
        <v/>
      </c>
      <c r="L4905" s="388"/>
      <c r="M4905" s="391" t="str">
        <f>IFERROR((IF((I4916+J4916)&gt;12000*E4916,ROUNDUP(12000*E4916*J4916/(I4916+J4916),0),"")),"")</f>
        <v/>
      </c>
      <c r="N4905" s="392"/>
      <c r="O4905" s="351" t="str">
        <f>IF(AND(I4916="",K4905=""),"",MIN(I4916,K4905)+K4912)</f>
        <v/>
      </c>
      <c r="P4905" s="352"/>
      <c r="Q4905" s="355" t="str">
        <f>IF(AND(J4916="",M4905=""),"",MIN(J4916,M4905)+M4912)</f>
        <v/>
      </c>
      <c r="R4905" s="356"/>
    </row>
    <row r="4906" spans="1:22" ht="15.75" customHeight="1">
      <c r="A4906" s="313"/>
      <c r="B4906" s="398"/>
      <c r="C4906" s="341"/>
      <c r="D4906" s="313"/>
      <c r="E4906" s="313"/>
      <c r="F4906" s="315"/>
      <c r="G4906" s="349"/>
      <c r="H4906" s="385"/>
      <c r="I4906" s="401"/>
      <c r="J4906" s="385"/>
      <c r="K4906" s="389"/>
      <c r="L4906" s="389"/>
      <c r="M4906" s="393"/>
      <c r="N4906" s="394"/>
      <c r="O4906" s="353"/>
      <c r="P4906" s="353"/>
      <c r="Q4906" s="357"/>
      <c r="R4906" s="358"/>
    </row>
    <row r="4907" spans="1:22" ht="19.5" customHeight="1" thickBot="1">
      <c r="A4907" s="313"/>
      <c r="B4907" s="398"/>
      <c r="C4907" s="341"/>
      <c r="D4907" s="314"/>
      <c r="E4907" s="314"/>
      <c r="F4907" s="316"/>
      <c r="G4907" s="350"/>
      <c r="H4907" s="386"/>
      <c r="I4907" s="402"/>
      <c r="J4907" s="386"/>
      <c r="K4907" s="389"/>
      <c r="L4907" s="389"/>
      <c r="M4907" s="393"/>
      <c r="N4907" s="394"/>
      <c r="O4907" s="353"/>
      <c r="P4907" s="353"/>
      <c r="Q4907" s="357"/>
      <c r="R4907" s="358"/>
    </row>
    <row r="4908" spans="1:22" ht="45" customHeight="1">
      <c r="A4908" s="313"/>
      <c r="B4908" s="398"/>
      <c r="C4908" s="25" t="s">
        <v>66</v>
      </c>
      <c r="D4908" s="361" t="str">
        <f>IF('様式第６号(2)'!T661="","",'様式第６号(2)'!T661)</f>
        <v/>
      </c>
      <c r="E4908" s="361" t="str">
        <f>IF('様式第６号(3)'!W654="","",'様式第６号(3)'!W654)</f>
        <v/>
      </c>
      <c r="F4908" s="363" t="str">
        <f>IF(OR(D4908="",E4908=""),"",D4908+E4908)</f>
        <v/>
      </c>
      <c r="G4908" s="365" t="str">
        <f>IF(F4908&lt;=F4916,D4908,"")</f>
        <v/>
      </c>
      <c r="H4908" s="367" t="str">
        <f>IF(F4908&lt;=F4916,E4908,"")</f>
        <v/>
      </c>
      <c r="I4908" s="369" t="str">
        <f>IF('様式第６号(2)'!V661="","",'様式第６号(2)'!V661)</f>
        <v/>
      </c>
      <c r="J4908" s="371" t="str">
        <f>IF('様式第６号(3)'!P654="","",'様式第６号(3)'!P654)</f>
        <v/>
      </c>
      <c r="K4908" s="389"/>
      <c r="L4908" s="389"/>
      <c r="M4908" s="393"/>
      <c r="N4908" s="394"/>
      <c r="O4908" s="353"/>
      <c r="P4908" s="353"/>
      <c r="Q4908" s="357"/>
      <c r="R4908" s="358"/>
    </row>
    <row r="4909" spans="1:22" ht="19.5" customHeight="1" thickBot="1">
      <c r="A4909" s="313"/>
      <c r="B4909" s="398"/>
      <c r="C4909" s="340"/>
      <c r="D4909" s="362"/>
      <c r="E4909" s="362"/>
      <c r="F4909" s="364"/>
      <c r="G4909" s="366"/>
      <c r="H4909" s="368"/>
      <c r="I4909" s="370"/>
      <c r="J4909" s="372"/>
      <c r="K4909" s="390"/>
      <c r="L4909" s="390"/>
      <c r="M4909" s="395"/>
      <c r="N4909" s="396"/>
      <c r="O4909" s="354"/>
      <c r="P4909" s="354"/>
      <c r="Q4909" s="359"/>
      <c r="R4909" s="360"/>
    </row>
    <row r="4910" spans="1:22" ht="28.5" customHeight="1" thickBot="1">
      <c r="A4910" s="313"/>
      <c r="B4910" s="398"/>
      <c r="C4910" s="341"/>
      <c r="D4910" s="12" t="s">
        <v>11</v>
      </c>
      <c r="E4910" s="12" t="s">
        <v>12</v>
      </c>
      <c r="F4910" s="26" t="s">
        <v>13</v>
      </c>
      <c r="G4910" s="334" t="s">
        <v>67</v>
      </c>
      <c r="H4910" s="335"/>
      <c r="I4910" s="42" t="s">
        <v>68</v>
      </c>
      <c r="J4910" s="27" t="s">
        <v>69</v>
      </c>
      <c r="K4910" s="342" t="s">
        <v>70</v>
      </c>
      <c r="L4910" s="342"/>
      <c r="M4910" s="342"/>
      <c r="N4910" s="335"/>
    </row>
    <row r="4911" spans="1:22" ht="41.25" customHeight="1" thickBot="1">
      <c r="A4911" s="313"/>
      <c r="B4911" s="343" t="str">
        <f>IF('様式第６号(2)'!D661="","",'様式第６号(2)'!D661)</f>
        <v/>
      </c>
      <c r="C4911" s="341"/>
      <c r="D4911" s="313" t="s">
        <v>71</v>
      </c>
      <c r="E4911" s="313" t="s">
        <v>72</v>
      </c>
      <c r="F4911" s="315" t="s">
        <v>73</v>
      </c>
      <c r="G4911" s="42" t="s">
        <v>74</v>
      </c>
      <c r="H4911" s="27" t="s">
        <v>75</v>
      </c>
      <c r="I4911" s="42" t="s">
        <v>74</v>
      </c>
      <c r="J4911" s="27" t="s">
        <v>75</v>
      </c>
      <c r="K4911" s="345" t="s">
        <v>57</v>
      </c>
      <c r="L4911" s="346"/>
      <c r="M4911" s="347" t="s">
        <v>76</v>
      </c>
      <c r="N4911" s="346"/>
      <c r="O4911" s="28"/>
      <c r="P4911" s="4"/>
      <c r="Q4911" s="4"/>
    </row>
    <row r="4912" spans="1:22" ht="18.75" customHeight="1">
      <c r="A4912" s="313"/>
      <c r="B4912" s="343"/>
      <c r="C4912" s="29" t="s">
        <v>78</v>
      </c>
      <c r="D4912" s="313"/>
      <c r="E4912" s="313"/>
      <c r="F4912" s="315"/>
      <c r="G4912" s="348" t="s">
        <v>79</v>
      </c>
      <c r="H4912" s="384" t="s">
        <v>80</v>
      </c>
      <c r="I4912" s="387" t="str">
        <f>IF(E4916="","",MIN(G4908,G4916)+SUM(I4908))</f>
        <v/>
      </c>
      <c r="J4912" s="333" t="str">
        <f>IF(E4916="","",MIN(H4908,H4916)+SUM(J4908))</f>
        <v/>
      </c>
      <c r="K4912" s="373" t="str">
        <f>IF('様式第６号(2)'!AB661="","",'様式第６号(2)'!AB661)</f>
        <v/>
      </c>
      <c r="L4912" s="373"/>
      <c r="M4912" s="375" t="str">
        <f>IF('様式第６号(3)'!V654="","",'様式第６号(3)'!V654)</f>
        <v/>
      </c>
      <c r="N4912" s="376"/>
      <c r="P4912" s="4"/>
      <c r="Q4912" s="4"/>
    </row>
    <row r="4913" spans="1:22" ht="19.5" customHeight="1" thickBot="1">
      <c r="A4913" s="313"/>
      <c r="B4913" s="343"/>
      <c r="C4913" s="379" t="str">
        <f>IFERROR(C4909/C4905,"")</f>
        <v/>
      </c>
      <c r="D4913" s="313"/>
      <c r="E4913" s="313"/>
      <c r="F4913" s="315"/>
      <c r="G4913" s="349"/>
      <c r="H4913" s="385"/>
      <c r="I4913" s="328"/>
      <c r="J4913" s="330"/>
      <c r="K4913" s="373"/>
      <c r="L4913" s="373"/>
      <c r="M4913" s="375"/>
      <c r="N4913" s="376"/>
      <c r="P4913" s="4"/>
      <c r="Q4913" s="4"/>
    </row>
    <row r="4914" spans="1:22" ht="15.75" customHeight="1">
      <c r="A4914" s="313"/>
      <c r="B4914" s="343"/>
      <c r="C4914" s="380"/>
      <c r="D4914" s="313"/>
      <c r="E4914" s="313"/>
      <c r="F4914" s="315"/>
      <c r="G4914" s="349"/>
      <c r="H4914" s="385"/>
      <c r="I4914" s="30" t="s">
        <v>35</v>
      </c>
      <c r="J4914" s="31" t="s">
        <v>35</v>
      </c>
      <c r="K4914" s="373"/>
      <c r="L4914" s="373"/>
      <c r="M4914" s="375"/>
      <c r="N4914" s="376"/>
      <c r="P4914" s="4"/>
      <c r="Q4914" s="4"/>
    </row>
    <row r="4915" spans="1:22" ht="18.75" customHeight="1" thickBot="1">
      <c r="A4915" s="313"/>
      <c r="B4915" s="343"/>
      <c r="C4915" s="32" t="s">
        <v>82</v>
      </c>
      <c r="D4915" s="314"/>
      <c r="E4915" s="314"/>
      <c r="F4915" s="316"/>
      <c r="G4915" s="350"/>
      <c r="H4915" s="386"/>
      <c r="I4915" s="54">
        <f>'様式第６号(2)'!$I$18</f>
        <v>0</v>
      </c>
      <c r="J4915" s="55">
        <f>'様式第６号(3)'!$I$18</f>
        <v>0</v>
      </c>
      <c r="K4915" s="373"/>
      <c r="L4915" s="373"/>
      <c r="M4915" s="375"/>
      <c r="N4915" s="376"/>
      <c r="P4915" s="4"/>
      <c r="Q4915" s="4"/>
    </row>
    <row r="4916" spans="1:22" ht="45" customHeight="1">
      <c r="A4916" s="313"/>
      <c r="B4916" s="343"/>
      <c r="C4916" s="379" t="str">
        <f>IF(OR(C4905="",C4909=""),"",IF(AND(C4913&gt;=0.85,C4913&lt;=1.15),"○","×"))</f>
        <v/>
      </c>
      <c r="D4916" s="382" t="str">
        <f>IF(C4905="","",C4905)</f>
        <v/>
      </c>
      <c r="E4916" s="336"/>
      <c r="F4916" s="338" t="str">
        <f>IFERROR(D4916*E4916,"")</f>
        <v/>
      </c>
      <c r="G4916" s="327" t="str">
        <f>IF(F4916&lt;F4908,ROUNDUP(F4916*D4908/ F4908,0),"")</f>
        <v/>
      </c>
      <c r="H4916" s="329" t="str">
        <f>IF(F4916&lt;F4908,ROUNDUP(F4916*E4908/ F4908,0),"")</f>
        <v/>
      </c>
      <c r="I4916" s="331" t="str">
        <f>IFERROR(ROUNDUP(I4912*I4915,0),"")</f>
        <v/>
      </c>
      <c r="J4916" s="333" t="str">
        <f>IFERROR(ROUNDUP(J4912*J4915,0),"")</f>
        <v/>
      </c>
      <c r="K4916" s="373"/>
      <c r="L4916" s="373"/>
      <c r="M4916" s="375"/>
      <c r="N4916" s="376"/>
      <c r="P4916" s="4"/>
      <c r="Q4916" s="4"/>
    </row>
    <row r="4917" spans="1:22" ht="19.5" customHeight="1" thickBot="1">
      <c r="A4917" s="314"/>
      <c r="B4917" s="344"/>
      <c r="C4917" s="381"/>
      <c r="D4917" s="383"/>
      <c r="E4917" s="337"/>
      <c r="F4917" s="339"/>
      <c r="G4917" s="328"/>
      <c r="H4917" s="330"/>
      <c r="I4917" s="332"/>
      <c r="J4917" s="330"/>
      <c r="K4917" s="374"/>
      <c r="L4917" s="374"/>
      <c r="M4917" s="377"/>
      <c r="N4917" s="378"/>
      <c r="P4917" s="33"/>
      <c r="Q4917" s="34"/>
      <c r="R4917" s="34"/>
    </row>
    <row r="4918" spans="1:22" ht="24" customHeight="1" thickBot="1">
      <c r="A4918" s="10" t="s">
        <v>108</v>
      </c>
      <c r="B4918" s="11" t="s">
        <v>84</v>
      </c>
      <c r="C4918" s="12" t="s">
        <v>7</v>
      </c>
      <c r="D4918" s="12" t="s">
        <v>8</v>
      </c>
      <c r="E4918" s="12" t="s">
        <v>9</v>
      </c>
      <c r="F4918" s="13" t="s">
        <v>10</v>
      </c>
      <c r="G4918" s="334" t="s">
        <v>44</v>
      </c>
      <c r="H4918" s="335"/>
      <c r="I4918" s="334" t="s">
        <v>45</v>
      </c>
      <c r="J4918" s="335"/>
      <c r="K4918" s="318" t="s">
        <v>46</v>
      </c>
      <c r="L4918" s="403"/>
      <c r="M4918" s="403"/>
      <c r="N4918" s="319"/>
      <c r="O4918" s="404" t="s">
        <v>47</v>
      </c>
      <c r="P4918" s="404"/>
      <c r="Q4918" s="404"/>
      <c r="R4918" s="346"/>
      <c r="T4918" s="14"/>
      <c r="U4918" s="14"/>
      <c r="V4918" s="14"/>
    </row>
    <row r="4919" spans="1:22" ht="31.5" customHeight="1" thickBot="1">
      <c r="A4919" s="313">
        <v>306</v>
      </c>
      <c r="B4919" s="15" t="s">
        <v>48</v>
      </c>
      <c r="C4919" s="11" t="s">
        <v>49</v>
      </c>
      <c r="D4919" s="313" t="s">
        <v>50</v>
      </c>
      <c r="E4919" s="313" t="s">
        <v>51</v>
      </c>
      <c r="F4919" s="315" t="s">
        <v>52</v>
      </c>
      <c r="G4919" s="16" t="s">
        <v>53</v>
      </c>
      <c r="H4919" s="17" t="s">
        <v>54</v>
      </c>
      <c r="I4919" s="18" t="s">
        <v>53</v>
      </c>
      <c r="J4919" s="17" t="s">
        <v>54</v>
      </c>
      <c r="K4919" s="317" t="s">
        <v>55</v>
      </c>
      <c r="L4919" s="318"/>
      <c r="M4919" s="320" t="s">
        <v>56</v>
      </c>
      <c r="N4919" s="317"/>
      <c r="O4919" s="321" t="s">
        <v>57</v>
      </c>
      <c r="P4919" s="321"/>
      <c r="Q4919" s="323" t="s">
        <v>58</v>
      </c>
      <c r="R4919" s="324"/>
      <c r="T4919" s="19"/>
      <c r="U4919" s="43"/>
      <c r="V4919" s="20"/>
    </row>
    <row r="4920" spans="1:22" ht="24" customHeight="1" thickBot="1">
      <c r="A4920" s="313"/>
      <c r="B4920" s="397" t="str">
        <f>IF('様式第６号(2)'!B663="","",'様式第６号(2)'!B663)</f>
        <v/>
      </c>
      <c r="C4920" s="21" t="s">
        <v>59</v>
      </c>
      <c r="D4920" s="313"/>
      <c r="E4920" s="313"/>
      <c r="F4920" s="315"/>
      <c r="G4920" s="348" t="s">
        <v>60</v>
      </c>
      <c r="H4920" s="399" t="s">
        <v>61</v>
      </c>
      <c r="I4920" s="400" t="s">
        <v>62</v>
      </c>
      <c r="J4920" s="384" t="s">
        <v>63</v>
      </c>
      <c r="K4920" s="319"/>
      <c r="L4920" s="318"/>
      <c r="M4920" s="320"/>
      <c r="N4920" s="317"/>
      <c r="O4920" s="322"/>
      <c r="P4920" s="322"/>
      <c r="Q4920" s="325"/>
      <c r="R4920" s="326"/>
    </row>
    <row r="4921" spans="1:22" ht="17.25" customHeight="1">
      <c r="A4921" s="313"/>
      <c r="B4921" s="398"/>
      <c r="C4921" s="340"/>
      <c r="D4921" s="313"/>
      <c r="E4921" s="313"/>
      <c r="F4921" s="315"/>
      <c r="G4921" s="349"/>
      <c r="H4921" s="385"/>
      <c r="I4921" s="401"/>
      <c r="J4921" s="385"/>
      <c r="K4921" s="388" t="str">
        <f>IFERROR((IF((I4932+J4932)&gt;12000*E4932,ROUNDUP(12000*E4932*I4932/(I4932+J4932),0),"")),"")</f>
        <v/>
      </c>
      <c r="L4921" s="388"/>
      <c r="M4921" s="391" t="str">
        <f>IFERROR((IF((I4932+J4932)&gt;12000*E4932,ROUNDUP(12000*E4932*J4932/(I4932+J4932),0),"")),"")</f>
        <v/>
      </c>
      <c r="N4921" s="392"/>
      <c r="O4921" s="351" t="str">
        <f>IF(AND(I4932="",K4921=""),"",MIN(I4932,K4921)+K4928)</f>
        <v/>
      </c>
      <c r="P4921" s="352"/>
      <c r="Q4921" s="355" t="str">
        <f>IF(AND(J4932="",M4921=""),"",MIN(J4932,M4921)+M4928)</f>
        <v/>
      </c>
      <c r="R4921" s="356"/>
    </row>
    <row r="4922" spans="1:22" ht="15.75" customHeight="1">
      <c r="A4922" s="313"/>
      <c r="B4922" s="398"/>
      <c r="C4922" s="341"/>
      <c r="D4922" s="313"/>
      <c r="E4922" s="313"/>
      <c r="F4922" s="315"/>
      <c r="G4922" s="349"/>
      <c r="H4922" s="385"/>
      <c r="I4922" s="401"/>
      <c r="J4922" s="385"/>
      <c r="K4922" s="389"/>
      <c r="L4922" s="389"/>
      <c r="M4922" s="393"/>
      <c r="N4922" s="394"/>
      <c r="O4922" s="353"/>
      <c r="P4922" s="353"/>
      <c r="Q4922" s="357"/>
      <c r="R4922" s="358"/>
    </row>
    <row r="4923" spans="1:22" ht="19.5" customHeight="1" thickBot="1">
      <c r="A4923" s="313"/>
      <c r="B4923" s="398"/>
      <c r="C4923" s="341"/>
      <c r="D4923" s="314"/>
      <c r="E4923" s="314"/>
      <c r="F4923" s="316"/>
      <c r="G4923" s="350"/>
      <c r="H4923" s="386"/>
      <c r="I4923" s="402"/>
      <c r="J4923" s="386"/>
      <c r="K4923" s="389"/>
      <c r="L4923" s="389"/>
      <c r="M4923" s="393"/>
      <c r="N4923" s="394"/>
      <c r="O4923" s="353"/>
      <c r="P4923" s="353"/>
      <c r="Q4923" s="357"/>
      <c r="R4923" s="358"/>
    </row>
    <row r="4924" spans="1:22" ht="45" customHeight="1">
      <c r="A4924" s="313"/>
      <c r="B4924" s="398"/>
      <c r="C4924" s="25" t="s">
        <v>66</v>
      </c>
      <c r="D4924" s="361" t="str">
        <f>IF('様式第６号(2)'!T663="","",'様式第６号(2)'!T663)</f>
        <v/>
      </c>
      <c r="E4924" s="361" t="str">
        <f>IF('様式第６号(3)'!W656="","",'様式第６号(3)'!W656)</f>
        <v/>
      </c>
      <c r="F4924" s="363" t="str">
        <f>IF(OR(D4924="",E4924=""),"",D4924+E4924)</f>
        <v/>
      </c>
      <c r="G4924" s="365" t="str">
        <f>IF(F4924&lt;=F4932,D4924,"")</f>
        <v/>
      </c>
      <c r="H4924" s="367" t="str">
        <f>IF(F4924&lt;=F4932,E4924,"")</f>
        <v/>
      </c>
      <c r="I4924" s="369" t="str">
        <f>IF('様式第６号(2)'!V663="","",'様式第６号(2)'!V663)</f>
        <v/>
      </c>
      <c r="J4924" s="371" t="str">
        <f>IF('様式第６号(3)'!P656="","",'様式第６号(3)'!P656)</f>
        <v/>
      </c>
      <c r="K4924" s="389"/>
      <c r="L4924" s="389"/>
      <c r="M4924" s="393"/>
      <c r="N4924" s="394"/>
      <c r="O4924" s="353"/>
      <c r="P4924" s="353"/>
      <c r="Q4924" s="357"/>
      <c r="R4924" s="358"/>
    </row>
    <row r="4925" spans="1:22" ht="19.5" customHeight="1" thickBot="1">
      <c r="A4925" s="313"/>
      <c r="B4925" s="398"/>
      <c r="C4925" s="340"/>
      <c r="D4925" s="362"/>
      <c r="E4925" s="362"/>
      <c r="F4925" s="364"/>
      <c r="G4925" s="366"/>
      <c r="H4925" s="368"/>
      <c r="I4925" s="370"/>
      <c r="J4925" s="372"/>
      <c r="K4925" s="390"/>
      <c r="L4925" s="390"/>
      <c r="M4925" s="395"/>
      <c r="N4925" s="396"/>
      <c r="O4925" s="354"/>
      <c r="P4925" s="354"/>
      <c r="Q4925" s="359"/>
      <c r="R4925" s="360"/>
    </row>
    <row r="4926" spans="1:22" ht="28.5" customHeight="1" thickBot="1">
      <c r="A4926" s="313"/>
      <c r="B4926" s="398"/>
      <c r="C4926" s="341"/>
      <c r="D4926" s="12" t="s">
        <v>11</v>
      </c>
      <c r="E4926" s="12" t="s">
        <v>12</v>
      </c>
      <c r="F4926" s="26" t="s">
        <v>13</v>
      </c>
      <c r="G4926" s="334" t="s">
        <v>67</v>
      </c>
      <c r="H4926" s="335"/>
      <c r="I4926" s="42" t="s">
        <v>68</v>
      </c>
      <c r="J4926" s="27" t="s">
        <v>69</v>
      </c>
      <c r="K4926" s="342" t="s">
        <v>70</v>
      </c>
      <c r="L4926" s="342"/>
      <c r="M4926" s="342"/>
      <c r="N4926" s="335"/>
    </row>
    <row r="4927" spans="1:22" ht="41.25" customHeight="1" thickBot="1">
      <c r="A4927" s="313"/>
      <c r="B4927" s="343" t="str">
        <f>IF('様式第６号(2)'!D663="","",'様式第６号(2)'!D663)</f>
        <v/>
      </c>
      <c r="C4927" s="341"/>
      <c r="D4927" s="313" t="s">
        <v>71</v>
      </c>
      <c r="E4927" s="313" t="s">
        <v>72</v>
      </c>
      <c r="F4927" s="315" t="s">
        <v>73</v>
      </c>
      <c r="G4927" s="42" t="s">
        <v>74</v>
      </c>
      <c r="H4927" s="27" t="s">
        <v>75</v>
      </c>
      <c r="I4927" s="42" t="s">
        <v>74</v>
      </c>
      <c r="J4927" s="27" t="s">
        <v>75</v>
      </c>
      <c r="K4927" s="345" t="s">
        <v>57</v>
      </c>
      <c r="L4927" s="346"/>
      <c r="M4927" s="347" t="s">
        <v>76</v>
      </c>
      <c r="N4927" s="346"/>
      <c r="O4927" s="28"/>
      <c r="P4927" s="4"/>
      <c r="Q4927" s="4"/>
    </row>
    <row r="4928" spans="1:22" ht="18.75" customHeight="1">
      <c r="A4928" s="313"/>
      <c r="B4928" s="343"/>
      <c r="C4928" s="29" t="s">
        <v>78</v>
      </c>
      <c r="D4928" s="313"/>
      <c r="E4928" s="313"/>
      <c r="F4928" s="315"/>
      <c r="G4928" s="348" t="s">
        <v>79</v>
      </c>
      <c r="H4928" s="384" t="s">
        <v>80</v>
      </c>
      <c r="I4928" s="387" t="str">
        <f>IF(E4932="","",MIN(G4924,G4932)+SUM(I4924))</f>
        <v/>
      </c>
      <c r="J4928" s="333" t="str">
        <f>IF(E4932="","",MIN(H4924,H4932)+SUM(J4924))</f>
        <v/>
      </c>
      <c r="K4928" s="373" t="str">
        <f>IF('様式第６号(2)'!AB663="","",'様式第６号(2)'!AB663)</f>
        <v/>
      </c>
      <c r="L4928" s="373"/>
      <c r="M4928" s="375" t="str">
        <f>IF('様式第６号(3)'!V656="","",'様式第６号(3)'!V656)</f>
        <v/>
      </c>
      <c r="N4928" s="376"/>
      <c r="P4928" s="4"/>
      <c r="Q4928" s="4"/>
    </row>
    <row r="4929" spans="1:22" ht="19.5" customHeight="1" thickBot="1">
      <c r="A4929" s="313"/>
      <c r="B4929" s="343"/>
      <c r="C4929" s="379" t="str">
        <f>IFERROR(C4925/C4921,"")</f>
        <v/>
      </c>
      <c r="D4929" s="313"/>
      <c r="E4929" s="313"/>
      <c r="F4929" s="315"/>
      <c r="G4929" s="349"/>
      <c r="H4929" s="385"/>
      <c r="I4929" s="328"/>
      <c r="J4929" s="330"/>
      <c r="K4929" s="373"/>
      <c r="L4929" s="373"/>
      <c r="M4929" s="375"/>
      <c r="N4929" s="376"/>
      <c r="P4929" s="4"/>
      <c r="Q4929" s="4"/>
    </row>
    <row r="4930" spans="1:22" ht="15.75" customHeight="1">
      <c r="A4930" s="313"/>
      <c r="B4930" s="343"/>
      <c r="C4930" s="380"/>
      <c r="D4930" s="313"/>
      <c r="E4930" s="313"/>
      <c r="F4930" s="315"/>
      <c r="G4930" s="349"/>
      <c r="H4930" s="385"/>
      <c r="I4930" s="30" t="s">
        <v>35</v>
      </c>
      <c r="J4930" s="31" t="s">
        <v>35</v>
      </c>
      <c r="K4930" s="373"/>
      <c r="L4930" s="373"/>
      <c r="M4930" s="375"/>
      <c r="N4930" s="376"/>
      <c r="P4930" s="4"/>
      <c r="Q4930" s="4"/>
    </row>
    <row r="4931" spans="1:22" ht="18.75" customHeight="1" thickBot="1">
      <c r="A4931" s="313"/>
      <c r="B4931" s="343"/>
      <c r="C4931" s="32" t="s">
        <v>82</v>
      </c>
      <c r="D4931" s="314"/>
      <c r="E4931" s="314"/>
      <c r="F4931" s="316"/>
      <c r="G4931" s="350"/>
      <c r="H4931" s="386"/>
      <c r="I4931" s="54">
        <f>'様式第６号(2)'!$I$18</f>
        <v>0</v>
      </c>
      <c r="J4931" s="55">
        <f>'様式第６号(3)'!$I$18</f>
        <v>0</v>
      </c>
      <c r="K4931" s="373"/>
      <c r="L4931" s="373"/>
      <c r="M4931" s="375"/>
      <c r="N4931" s="376"/>
      <c r="P4931" s="4"/>
      <c r="Q4931" s="4"/>
    </row>
    <row r="4932" spans="1:22" ht="45" customHeight="1">
      <c r="A4932" s="313"/>
      <c r="B4932" s="343"/>
      <c r="C4932" s="379" t="str">
        <f>IF(OR(C4921="",C4925=""),"",IF(AND(C4929&gt;=0.85,C4929&lt;=1.15),"○","×"))</f>
        <v/>
      </c>
      <c r="D4932" s="382" t="str">
        <f>IF(C4921="","",C4921)</f>
        <v/>
      </c>
      <c r="E4932" s="336"/>
      <c r="F4932" s="338" t="str">
        <f>IFERROR(D4932*E4932,"")</f>
        <v/>
      </c>
      <c r="G4932" s="327" t="str">
        <f>IF(F4932&lt;F4924,ROUNDUP(F4932*D4924/ F4924,0),"")</f>
        <v/>
      </c>
      <c r="H4932" s="329" t="str">
        <f>IF(F4932&lt;F4924,ROUNDUP(F4932*E4924/ F4924,0),"")</f>
        <v/>
      </c>
      <c r="I4932" s="331" t="str">
        <f>IFERROR(ROUNDUP(I4928*I4931,0),"")</f>
        <v/>
      </c>
      <c r="J4932" s="333" t="str">
        <f>IFERROR(ROUNDUP(J4928*J4931,0),"")</f>
        <v/>
      </c>
      <c r="K4932" s="373"/>
      <c r="L4932" s="373"/>
      <c r="M4932" s="375"/>
      <c r="N4932" s="376"/>
      <c r="P4932" s="4"/>
      <c r="Q4932" s="4"/>
    </row>
    <row r="4933" spans="1:22" ht="19.5" customHeight="1" thickBot="1">
      <c r="A4933" s="314"/>
      <c r="B4933" s="344"/>
      <c r="C4933" s="381"/>
      <c r="D4933" s="383"/>
      <c r="E4933" s="337"/>
      <c r="F4933" s="339"/>
      <c r="G4933" s="328"/>
      <c r="H4933" s="330"/>
      <c r="I4933" s="332"/>
      <c r="J4933" s="330"/>
      <c r="K4933" s="374"/>
      <c r="L4933" s="374"/>
      <c r="M4933" s="377"/>
      <c r="N4933" s="378"/>
      <c r="P4933" s="33"/>
      <c r="Q4933" s="34"/>
      <c r="R4933" s="34"/>
    </row>
    <row r="4934" spans="1:22" ht="24" customHeight="1" thickBot="1">
      <c r="A4934" s="10" t="s">
        <v>108</v>
      </c>
      <c r="B4934" s="11" t="s">
        <v>84</v>
      </c>
      <c r="C4934" s="12" t="s">
        <v>7</v>
      </c>
      <c r="D4934" s="12" t="s">
        <v>8</v>
      </c>
      <c r="E4934" s="12" t="s">
        <v>9</v>
      </c>
      <c r="F4934" s="13" t="s">
        <v>10</v>
      </c>
      <c r="G4934" s="334" t="s">
        <v>44</v>
      </c>
      <c r="H4934" s="335"/>
      <c r="I4934" s="334" t="s">
        <v>45</v>
      </c>
      <c r="J4934" s="335"/>
      <c r="K4934" s="318" t="s">
        <v>46</v>
      </c>
      <c r="L4934" s="403"/>
      <c r="M4934" s="403"/>
      <c r="N4934" s="319"/>
      <c r="O4934" s="404" t="s">
        <v>47</v>
      </c>
      <c r="P4934" s="404"/>
      <c r="Q4934" s="404"/>
      <c r="R4934" s="346"/>
      <c r="T4934" s="14"/>
      <c r="U4934" s="14"/>
      <c r="V4934" s="14"/>
    </row>
    <row r="4935" spans="1:22" ht="31.5" customHeight="1" thickBot="1">
      <c r="A4935" s="313">
        <v>307</v>
      </c>
      <c r="B4935" s="15" t="s">
        <v>48</v>
      </c>
      <c r="C4935" s="11" t="s">
        <v>49</v>
      </c>
      <c r="D4935" s="313" t="s">
        <v>50</v>
      </c>
      <c r="E4935" s="313" t="s">
        <v>51</v>
      </c>
      <c r="F4935" s="315" t="s">
        <v>52</v>
      </c>
      <c r="G4935" s="16" t="s">
        <v>53</v>
      </c>
      <c r="H4935" s="17" t="s">
        <v>54</v>
      </c>
      <c r="I4935" s="18" t="s">
        <v>53</v>
      </c>
      <c r="J4935" s="17" t="s">
        <v>54</v>
      </c>
      <c r="K4935" s="317" t="s">
        <v>55</v>
      </c>
      <c r="L4935" s="318"/>
      <c r="M4935" s="320" t="s">
        <v>56</v>
      </c>
      <c r="N4935" s="317"/>
      <c r="O4935" s="321" t="s">
        <v>57</v>
      </c>
      <c r="P4935" s="321"/>
      <c r="Q4935" s="323" t="s">
        <v>58</v>
      </c>
      <c r="R4935" s="324"/>
      <c r="T4935" s="19"/>
      <c r="U4935" s="43"/>
      <c r="V4935" s="20"/>
    </row>
    <row r="4936" spans="1:22" ht="24" customHeight="1" thickBot="1">
      <c r="A4936" s="313"/>
      <c r="B4936" s="397" t="str">
        <f>IF('様式第６号(2)'!B665="","",'様式第６号(2)'!B665)</f>
        <v/>
      </c>
      <c r="C4936" s="21" t="s">
        <v>59</v>
      </c>
      <c r="D4936" s="313"/>
      <c r="E4936" s="313"/>
      <c r="F4936" s="315"/>
      <c r="G4936" s="348" t="s">
        <v>60</v>
      </c>
      <c r="H4936" s="399" t="s">
        <v>61</v>
      </c>
      <c r="I4936" s="400" t="s">
        <v>62</v>
      </c>
      <c r="J4936" s="384" t="s">
        <v>63</v>
      </c>
      <c r="K4936" s="319"/>
      <c r="L4936" s="318"/>
      <c r="M4936" s="320"/>
      <c r="N4936" s="317"/>
      <c r="O4936" s="322"/>
      <c r="P4936" s="322"/>
      <c r="Q4936" s="325"/>
      <c r="R4936" s="326"/>
    </row>
    <row r="4937" spans="1:22" ht="17.25" customHeight="1">
      <c r="A4937" s="313"/>
      <c r="B4937" s="398"/>
      <c r="C4937" s="340"/>
      <c r="D4937" s="313"/>
      <c r="E4937" s="313"/>
      <c r="F4937" s="315"/>
      <c r="G4937" s="349"/>
      <c r="H4937" s="385"/>
      <c r="I4937" s="401"/>
      <c r="J4937" s="385"/>
      <c r="K4937" s="388" t="str">
        <f>IFERROR((IF((I4948+J4948)&gt;12000*E4948,ROUNDUP(12000*E4948*I4948/(I4948+J4948),0),"")),"")</f>
        <v/>
      </c>
      <c r="L4937" s="388"/>
      <c r="M4937" s="391" t="str">
        <f>IFERROR((IF((I4948+J4948)&gt;12000*E4948,ROUNDUP(12000*E4948*J4948/(I4948+J4948),0),"")),"")</f>
        <v/>
      </c>
      <c r="N4937" s="392"/>
      <c r="O4937" s="351" t="str">
        <f>IF(AND(I4948="",K4937=""),"",MIN(I4948,K4937)+K4944)</f>
        <v/>
      </c>
      <c r="P4937" s="352"/>
      <c r="Q4937" s="355" t="str">
        <f>IF(AND(J4948="",M4937=""),"",MIN(J4948,M4937)+M4944)</f>
        <v/>
      </c>
      <c r="R4937" s="356"/>
    </row>
    <row r="4938" spans="1:22" ht="15.75" customHeight="1">
      <c r="A4938" s="313"/>
      <c r="B4938" s="398"/>
      <c r="C4938" s="341"/>
      <c r="D4938" s="313"/>
      <c r="E4938" s="313"/>
      <c r="F4938" s="315"/>
      <c r="G4938" s="349"/>
      <c r="H4938" s="385"/>
      <c r="I4938" s="401"/>
      <c r="J4938" s="385"/>
      <c r="K4938" s="389"/>
      <c r="L4938" s="389"/>
      <c r="M4938" s="393"/>
      <c r="N4938" s="394"/>
      <c r="O4938" s="353"/>
      <c r="P4938" s="353"/>
      <c r="Q4938" s="357"/>
      <c r="R4938" s="358"/>
    </row>
    <row r="4939" spans="1:22" ht="19.5" customHeight="1" thickBot="1">
      <c r="A4939" s="313"/>
      <c r="B4939" s="398"/>
      <c r="C4939" s="341"/>
      <c r="D4939" s="314"/>
      <c r="E4939" s="314"/>
      <c r="F4939" s="316"/>
      <c r="G4939" s="350"/>
      <c r="H4939" s="386"/>
      <c r="I4939" s="402"/>
      <c r="J4939" s="386"/>
      <c r="K4939" s="389"/>
      <c r="L4939" s="389"/>
      <c r="M4939" s="393"/>
      <c r="N4939" s="394"/>
      <c r="O4939" s="353"/>
      <c r="P4939" s="353"/>
      <c r="Q4939" s="357"/>
      <c r="R4939" s="358"/>
    </row>
    <row r="4940" spans="1:22" ht="45" customHeight="1">
      <c r="A4940" s="313"/>
      <c r="B4940" s="398"/>
      <c r="C4940" s="25" t="s">
        <v>66</v>
      </c>
      <c r="D4940" s="361" t="str">
        <f>IF('様式第６号(2)'!T665="","",'様式第６号(2)'!T665)</f>
        <v/>
      </c>
      <c r="E4940" s="361" t="str">
        <f>IF('様式第６号(3)'!W658="","",'様式第６号(3)'!W658)</f>
        <v/>
      </c>
      <c r="F4940" s="363" t="str">
        <f>IF(OR(D4940="",E4940=""),"",D4940+E4940)</f>
        <v/>
      </c>
      <c r="G4940" s="365" t="str">
        <f>IF(F4940&lt;=F4948,D4940,"")</f>
        <v/>
      </c>
      <c r="H4940" s="367" t="str">
        <f>IF(F4940&lt;=F4948,E4940,"")</f>
        <v/>
      </c>
      <c r="I4940" s="369" t="str">
        <f>IF('様式第６号(2)'!V665="","",'様式第６号(2)'!V665)</f>
        <v/>
      </c>
      <c r="J4940" s="371" t="str">
        <f>IF('様式第６号(3)'!P658="","",'様式第６号(3)'!P658)</f>
        <v/>
      </c>
      <c r="K4940" s="389"/>
      <c r="L4940" s="389"/>
      <c r="M4940" s="393"/>
      <c r="N4940" s="394"/>
      <c r="O4940" s="353"/>
      <c r="P4940" s="353"/>
      <c r="Q4940" s="357"/>
      <c r="R4940" s="358"/>
    </row>
    <row r="4941" spans="1:22" ht="19.5" customHeight="1" thickBot="1">
      <c r="A4941" s="313"/>
      <c r="B4941" s="398"/>
      <c r="C4941" s="340"/>
      <c r="D4941" s="362"/>
      <c r="E4941" s="362"/>
      <c r="F4941" s="364"/>
      <c r="G4941" s="366"/>
      <c r="H4941" s="368"/>
      <c r="I4941" s="370"/>
      <c r="J4941" s="372"/>
      <c r="K4941" s="390"/>
      <c r="L4941" s="390"/>
      <c r="M4941" s="395"/>
      <c r="N4941" s="396"/>
      <c r="O4941" s="354"/>
      <c r="P4941" s="354"/>
      <c r="Q4941" s="359"/>
      <c r="R4941" s="360"/>
    </row>
    <row r="4942" spans="1:22" ht="28.5" customHeight="1" thickBot="1">
      <c r="A4942" s="313"/>
      <c r="B4942" s="398"/>
      <c r="C4942" s="341"/>
      <c r="D4942" s="12" t="s">
        <v>11</v>
      </c>
      <c r="E4942" s="12" t="s">
        <v>12</v>
      </c>
      <c r="F4942" s="26" t="s">
        <v>13</v>
      </c>
      <c r="G4942" s="334" t="s">
        <v>67</v>
      </c>
      <c r="H4942" s="335"/>
      <c r="I4942" s="42" t="s">
        <v>68</v>
      </c>
      <c r="J4942" s="27" t="s">
        <v>69</v>
      </c>
      <c r="K4942" s="342" t="s">
        <v>70</v>
      </c>
      <c r="L4942" s="342"/>
      <c r="M4942" s="342"/>
      <c r="N4942" s="335"/>
    </row>
    <row r="4943" spans="1:22" ht="41.25" customHeight="1" thickBot="1">
      <c r="A4943" s="313"/>
      <c r="B4943" s="343" t="str">
        <f>IF('様式第６号(2)'!D665="","",'様式第６号(2)'!D665)</f>
        <v/>
      </c>
      <c r="C4943" s="341"/>
      <c r="D4943" s="313" t="s">
        <v>71</v>
      </c>
      <c r="E4943" s="313" t="s">
        <v>72</v>
      </c>
      <c r="F4943" s="315" t="s">
        <v>73</v>
      </c>
      <c r="G4943" s="42" t="s">
        <v>74</v>
      </c>
      <c r="H4943" s="27" t="s">
        <v>75</v>
      </c>
      <c r="I4943" s="42" t="s">
        <v>74</v>
      </c>
      <c r="J4943" s="27" t="s">
        <v>75</v>
      </c>
      <c r="K4943" s="345" t="s">
        <v>57</v>
      </c>
      <c r="L4943" s="346"/>
      <c r="M4943" s="347" t="s">
        <v>76</v>
      </c>
      <c r="N4943" s="346"/>
      <c r="O4943" s="28"/>
      <c r="P4943" s="4"/>
      <c r="Q4943" s="4"/>
      <c r="T4943" s="3"/>
      <c r="U4943" s="3"/>
      <c r="V4943" s="3"/>
    </row>
    <row r="4944" spans="1:22" ht="18.75" customHeight="1">
      <c r="A4944" s="313"/>
      <c r="B4944" s="343"/>
      <c r="C4944" s="29" t="s">
        <v>78</v>
      </c>
      <c r="D4944" s="313"/>
      <c r="E4944" s="313"/>
      <c r="F4944" s="315"/>
      <c r="G4944" s="348" t="s">
        <v>79</v>
      </c>
      <c r="H4944" s="384" t="s">
        <v>80</v>
      </c>
      <c r="I4944" s="387" t="str">
        <f>IF(E4948="","",MIN(G4940,G4948)+SUM(I4940))</f>
        <v/>
      </c>
      <c r="J4944" s="333" t="str">
        <f>IF(E4948="","",MIN(H4940,H4948)+SUM(J4940))</f>
        <v/>
      </c>
      <c r="K4944" s="373" t="str">
        <f>IF('様式第６号(2)'!AB665="","",'様式第６号(2)'!AB665)</f>
        <v/>
      </c>
      <c r="L4944" s="373"/>
      <c r="M4944" s="375" t="str">
        <f>IF('様式第６号(3)'!V658="","",'様式第６号(3)'!V658)</f>
        <v/>
      </c>
      <c r="N4944" s="376"/>
      <c r="P4944" s="4"/>
      <c r="Q4944" s="4"/>
      <c r="T4944" s="3"/>
      <c r="U4944" s="3"/>
      <c r="V4944" s="3"/>
    </row>
    <row r="4945" spans="1:22" ht="19.5" customHeight="1" thickBot="1">
      <c r="A4945" s="313"/>
      <c r="B4945" s="343"/>
      <c r="C4945" s="379" t="str">
        <f>IFERROR(C4941/C4937,"")</f>
        <v/>
      </c>
      <c r="D4945" s="313"/>
      <c r="E4945" s="313"/>
      <c r="F4945" s="315"/>
      <c r="G4945" s="349"/>
      <c r="H4945" s="385"/>
      <c r="I4945" s="328"/>
      <c r="J4945" s="330"/>
      <c r="K4945" s="373"/>
      <c r="L4945" s="373"/>
      <c r="M4945" s="375"/>
      <c r="N4945" s="376"/>
      <c r="P4945" s="4"/>
      <c r="Q4945" s="4"/>
      <c r="T4945" s="3"/>
      <c r="U4945" s="3"/>
      <c r="V4945" s="3"/>
    </row>
    <row r="4946" spans="1:22" ht="15.75" customHeight="1">
      <c r="A4946" s="313"/>
      <c r="B4946" s="343"/>
      <c r="C4946" s="380"/>
      <c r="D4946" s="313"/>
      <c r="E4946" s="313"/>
      <c r="F4946" s="315"/>
      <c r="G4946" s="349"/>
      <c r="H4946" s="385"/>
      <c r="I4946" s="30" t="s">
        <v>35</v>
      </c>
      <c r="J4946" s="31" t="s">
        <v>35</v>
      </c>
      <c r="K4946" s="373"/>
      <c r="L4946" s="373"/>
      <c r="M4946" s="375"/>
      <c r="N4946" s="376"/>
      <c r="P4946" s="4"/>
      <c r="Q4946" s="4"/>
      <c r="T4946" s="3"/>
      <c r="U4946" s="3"/>
      <c r="V4946" s="3"/>
    </row>
    <row r="4947" spans="1:22" ht="18.75" customHeight="1" thickBot="1">
      <c r="A4947" s="313"/>
      <c r="B4947" s="343"/>
      <c r="C4947" s="32" t="s">
        <v>82</v>
      </c>
      <c r="D4947" s="314"/>
      <c r="E4947" s="314"/>
      <c r="F4947" s="316"/>
      <c r="G4947" s="350"/>
      <c r="H4947" s="386"/>
      <c r="I4947" s="54">
        <f>'様式第６号(2)'!$I$18</f>
        <v>0</v>
      </c>
      <c r="J4947" s="55">
        <f>'様式第６号(3)'!$I$18</f>
        <v>0</v>
      </c>
      <c r="K4947" s="373"/>
      <c r="L4947" s="373"/>
      <c r="M4947" s="375"/>
      <c r="N4947" s="376"/>
      <c r="P4947" s="4"/>
      <c r="Q4947" s="4"/>
      <c r="T4947" s="3"/>
      <c r="U4947" s="3"/>
      <c r="V4947" s="3"/>
    </row>
    <row r="4948" spans="1:22" ht="45" customHeight="1">
      <c r="A4948" s="313"/>
      <c r="B4948" s="343"/>
      <c r="C4948" s="379" t="str">
        <f>IF(OR(C4937="",C4941=""),"",IF(AND(C4945&gt;=0.85,C4945&lt;=1.15),"○","×"))</f>
        <v/>
      </c>
      <c r="D4948" s="382" t="str">
        <f>IF(C4937="","",C4937)</f>
        <v/>
      </c>
      <c r="E4948" s="336"/>
      <c r="F4948" s="338" t="str">
        <f>IFERROR(D4948*E4948,"")</f>
        <v/>
      </c>
      <c r="G4948" s="327" t="str">
        <f>IF(F4948&lt;F4940,ROUNDUP(F4948*D4940/ F4940,0),"")</f>
        <v/>
      </c>
      <c r="H4948" s="329" t="str">
        <f>IF(F4948&lt;F4940,ROUNDUP(F4948*E4940/ F4940,0),"")</f>
        <v/>
      </c>
      <c r="I4948" s="331" t="str">
        <f>IFERROR(ROUNDUP(I4944*I4947,0),"")</f>
        <v/>
      </c>
      <c r="J4948" s="333" t="str">
        <f>IFERROR(ROUNDUP(J4944*J4947,0),"")</f>
        <v/>
      </c>
      <c r="K4948" s="373"/>
      <c r="L4948" s="373"/>
      <c r="M4948" s="375"/>
      <c r="N4948" s="376"/>
      <c r="P4948" s="4"/>
      <c r="Q4948" s="4"/>
      <c r="T4948" s="3"/>
      <c r="U4948" s="3"/>
      <c r="V4948" s="3"/>
    </row>
    <row r="4949" spans="1:22" ht="19.5" customHeight="1" thickBot="1">
      <c r="A4949" s="314"/>
      <c r="B4949" s="344"/>
      <c r="C4949" s="381"/>
      <c r="D4949" s="383"/>
      <c r="E4949" s="337"/>
      <c r="F4949" s="339"/>
      <c r="G4949" s="328"/>
      <c r="H4949" s="330"/>
      <c r="I4949" s="332"/>
      <c r="J4949" s="330"/>
      <c r="K4949" s="374"/>
      <c r="L4949" s="374"/>
      <c r="M4949" s="377"/>
      <c r="N4949" s="378"/>
      <c r="P4949" s="33"/>
      <c r="Q4949" s="34"/>
      <c r="R4949" s="34"/>
    </row>
    <row r="4950" spans="1:22" ht="24" customHeight="1" thickBot="1">
      <c r="A4950" s="10" t="s">
        <v>108</v>
      </c>
      <c r="B4950" s="11" t="s">
        <v>84</v>
      </c>
      <c r="C4950" s="12" t="s">
        <v>7</v>
      </c>
      <c r="D4950" s="12" t="s">
        <v>8</v>
      </c>
      <c r="E4950" s="12" t="s">
        <v>9</v>
      </c>
      <c r="F4950" s="13" t="s">
        <v>10</v>
      </c>
      <c r="G4950" s="334" t="s">
        <v>44</v>
      </c>
      <c r="H4950" s="335"/>
      <c r="I4950" s="334" t="s">
        <v>45</v>
      </c>
      <c r="J4950" s="335"/>
      <c r="K4950" s="318" t="s">
        <v>46</v>
      </c>
      <c r="L4950" s="403"/>
      <c r="M4950" s="403"/>
      <c r="N4950" s="319"/>
      <c r="O4950" s="404" t="s">
        <v>47</v>
      </c>
      <c r="P4950" s="404"/>
      <c r="Q4950" s="404"/>
      <c r="R4950" s="346"/>
      <c r="T4950" s="14"/>
      <c r="U4950" s="14"/>
      <c r="V4950" s="14"/>
    </row>
    <row r="4951" spans="1:22" ht="31.5" customHeight="1" thickBot="1">
      <c r="A4951" s="313">
        <v>308</v>
      </c>
      <c r="B4951" s="15" t="s">
        <v>48</v>
      </c>
      <c r="C4951" s="11" t="s">
        <v>49</v>
      </c>
      <c r="D4951" s="313" t="s">
        <v>50</v>
      </c>
      <c r="E4951" s="313" t="s">
        <v>51</v>
      </c>
      <c r="F4951" s="315" t="s">
        <v>52</v>
      </c>
      <c r="G4951" s="16" t="s">
        <v>53</v>
      </c>
      <c r="H4951" s="17" t="s">
        <v>54</v>
      </c>
      <c r="I4951" s="18" t="s">
        <v>53</v>
      </c>
      <c r="J4951" s="17" t="s">
        <v>54</v>
      </c>
      <c r="K4951" s="317" t="s">
        <v>55</v>
      </c>
      <c r="L4951" s="318"/>
      <c r="M4951" s="320" t="s">
        <v>56</v>
      </c>
      <c r="N4951" s="317"/>
      <c r="O4951" s="321" t="s">
        <v>57</v>
      </c>
      <c r="P4951" s="321"/>
      <c r="Q4951" s="323" t="s">
        <v>58</v>
      </c>
      <c r="R4951" s="324"/>
      <c r="T4951" s="19"/>
      <c r="U4951" s="43"/>
      <c r="V4951" s="20"/>
    </row>
    <row r="4952" spans="1:22" ht="24" customHeight="1" thickBot="1">
      <c r="A4952" s="313"/>
      <c r="B4952" s="397" t="str">
        <f>IF('様式第６号(2)'!B667="","",'様式第６号(2)'!B667)</f>
        <v/>
      </c>
      <c r="C4952" s="21" t="s">
        <v>59</v>
      </c>
      <c r="D4952" s="313"/>
      <c r="E4952" s="313"/>
      <c r="F4952" s="315"/>
      <c r="G4952" s="348" t="s">
        <v>60</v>
      </c>
      <c r="H4952" s="399" t="s">
        <v>61</v>
      </c>
      <c r="I4952" s="400" t="s">
        <v>62</v>
      </c>
      <c r="J4952" s="384" t="s">
        <v>63</v>
      </c>
      <c r="K4952" s="319"/>
      <c r="L4952" s="318"/>
      <c r="M4952" s="320"/>
      <c r="N4952" s="317"/>
      <c r="O4952" s="322"/>
      <c r="P4952" s="322"/>
      <c r="Q4952" s="325"/>
      <c r="R4952" s="326"/>
    </row>
    <row r="4953" spans="1:22" ht="17.25" customHeight="1">
      <c r="A4953" s="313"/>
      <c r="B4953" s="398"/>
      <c r="C4953" s="340"/>
      <c r="D4953" s="313"/>
      <c r="E4953" s="313"/>
      <c r="F4953" s="315"/>
      <c r="G4953" s="349"/>
      <c r="H4953" s="385"/>
      <c r="I4953" s="401"/>
      <c r="J4953" s="385"/>
      <c r="K4953" s="388" t="str">
        <f>IFERROR((IF((I4964+J4964)&gt;12000*E4964,ROUNDUP(12000*E4964*I4964/(I4964+J4964),0),"")),"")</f>
        <v/>
      </c>
      <c r="L4953" s="388"/>
      <c r="M4953" s="391" t="str">
        <f>IFERROR((IF((I4964+J4964)&gt;12000*E4964,ROUNDUP(12000*E4964*J4964/(I4964+J4964),0),"")),"")</f>
        <v/>
      </c>
      <c r="N4953" s="392"/>
      <c r="O4953" s="351" t="str">
        <f>IF(AND(I4964="",K4953=""),"",MIN(I4964,K4953)+K4960)</f>
        <v/>
      </c>
      <c r="P4953" s="352"/>
      <c r="Q4953" s="355" t="str">
        <f>IF(AND(J4964="",M4953=""),"",MIN(J4964,M4953)+M4960)</f>
        <v/>
      </c>
      <c r="R4953" s="356"/>
    </row>
    <row r="4954" spans="1:22" ht="15.75" customHeight="1">
      <c r="A4954" s="313"/>
      <c r="B4954" s="398"/>
      <c r="C4954" s="341"/>
      <c r="D4954" s="313"/>
      <c r="E4954" s="313"/>
      <c r="F4954" s="315"/>
      <c r="G4954" s="349"/>
      <c r="H4954" s="385"/>
      <c r="I4954" s="401"/>
      <c r="J4954" s="385"/>
      <c r="K4954" s="389"/>
      <c r="L4954" s="389"/>
      <c r="M4954" s="393"/>
      <c r="N4954" s="394"/>
      <c r="O4954" s="353"/>
      <c r="P4954" s="353"/>
      <c r="Q4954" s="357"/>
      <c r="R4954" s="358"/>
    </row>
    <row r="4955" spans="1:22" ht="19.5" customHeight="1" thickBot="1">
      <c r="A4955" s="313"/>
      <c r="B4955" s="398"/>
      <c r="C4955" s="341"/>
      <c r="D4955" s="314"/>
      <c r="E4955" s="314"/>
      <c r="F4955" s="316"/>
      <c r="G4955" s="350"/>
      <c r="H4955" s="386"/>
      <c r="I4955" s="402"/>
      <c r="J4955" s="386"/>
      <c r="K4955" s="389"/>
      <c r="L4955" s="389"/>
      <c r="M4955" s="393"/>
      <c r="N4955" s="394"/>
      <c r="O4955" s="353"/>
      <c r="P4955" s="353"/>
      <c r="Q4955" s="357"/>
      <c r="R4955" s="358"/>
    </row>
    <row r="4956" spans="1:22" ht="45" customHeight="1">
      <c r="A4956" s="313"/>
      <c r="B4956" s="398"/>
      <c r="C4956" s="25" t="s">
        <v>66</v>
      </c>
      <c r="D4956" s="361" t="str">
        <f>IF('様式第６号(2)'!T667="","",'様式第６号(2)'!T667)</f>
        <v/>
      </c>
      <c r="E4956" s="361" t="str">
        <f>IF('様式第６号(3)'!W660="","",'様式第６号(3)'!W660)</f>
        <v/>
      </c>
      <c r="F4956" s="363" t="str">
        <f>IF(OR(D4956="",E4956=""),"",D4956+E4956)</f>
        <v/>
      </c>
      <c r="G4956" s="365" t="str">
        <f>IF(F4956&lt;=F4964,D4956,"")</f>
        <v/>
      </c>
      <c r="H4956" s="367" t="str">
        <f>IF(F4956&lt;=F4964,E4956,"")</f>
        <v/>
      </c>
      <c r="I4956" s="369" t="str">
        <f>IF('様式第６号(2)'!V667="","",'様式第６号(2)'!V667)</f>
        <v/>
      </c>
      <c r="J4956" s="371" t="str">
        <f>IF('様式第６号(3)'!P660="","",'様式第６号(3)'!P660)</f>
        <v/>
      </c>
      <c r="K4956" s="389"/>
      <c r="L4956" s="389"/>
      <c r="M4956" s="393"/>
      <c r="N4956" s="394"/>
      <c r="O4956" s="353"/>
      <c r="P4956" s="353"/>
      <c r="Q4956" s="357"/>
      <c r="R4956" s="358"/>
    </row>
    <row r="4957" spans="1:22" ht="19.5" customHeight="1" thickBot="1">
      <c r="A4957" s="313"/>
      <c r="B4957" s="398"/>
      <c r="C4957" s="340"/>
      <c r="D4957" s="362"/>
      <c r="E4957" s="362"/>
      <c r="F4957" s="364"/>
      <c r="G4957" s="366"/>
      <c r="H4957" s="368"/>
      <c r="I4957" s="370"/>
      <c r="J4957" s="372"/>
      <c r="K4957" s="390"/>
      <c r="L4957" s="390"/>
      <c r="M4957" s="395"/>
      <c r="N4957" s="396"/>
      <c r="O4957" s="354"/>
      <c r="P4957" s="354"/>
      <c r="Q4957" s="359"/>
      <c r="R4957" s="360"/>
    </row>
    <row r="4958" spans="1:22" ht="28.5" customHeight="1" thickBot="1">
      <c r="A4958" s="313"/>
      <c r="B4958" s="398"/>
      <c r="C4958" s="341"/>
      <c r="D4958" s="12" t="s">
        <v>11</v>
      </c>
      <c r="E4958" s="12" t="s">
        <v>12</v>
      </c>
      <c r="F4958" s="26" t="s">
        <v>13</v>
      </c>
      <c r="G4958" s="334" t="s">
        <v>67</v>
      </c>
      <c r="H4958" s="335"/>
      <c r="I4958" s="42" t="s">
        <v>68</v>
      </c>
      <c r="J4958" s="27" t="s">
        <v>69</v>
      </c>
      <c r="K4958" s="342" t="s">
        <v>70</v>
      </c>
      <c r="L4958" s="342"/>
      <c r="M4958" s="342"/>
      <c r="N4958" s="335"/>
    </row>
    <row r="4959" spans="1:22" ht="41.25" customHeight="1" thickBot="1">
      <c r="A4959" s="313"/>
      <c r="B4959" s="343" t="str">
        <f>IF('様式第６号(2)'!D667="","",'様式第６号(2)'!D667)</f>
        <v/>
      </c>
      <c r="C4959" s="341"/>
      <c r="D4959" s="313" t="s">
        <v>71</v>
      </c>
      <c r="E4959" s="313" t="s">
        <v>72</v>
      </c>
      <c r="F4959" s="315" t="s">
        <v>73</v>
      </c>
      <c r="G4959" s="42" t="s">
        <v>74</v>
      </c>
      <c r="H4959" s="27" t="s">
        <v>75</v>
      </c>
      <c r="I4959" s="42" t="s">
        <v>74</v>
      </c>
      <c r="J4959" s="27" t="s">
        <v>75</v>
      </c>
      <c r="K4959" s="345" t="s">
        <v>57</v>
      </c>
      <c r="L4959" s="346"/>
      <c r="M4959" s="347" t="s">
        <v>76</v>
      </c>
      <c r="N4959" s="346"/>
      <c r="O4959" s="28"/>
      <c r="P4959" s="4"/>
      <c r="Q4959" s="4"/>
    </row>
    <row r="4960" spans="1:22" ht="18.75" customHeight="1">
      <c r="A4960" s="313"/>
      <c r="B4960" s="343"/>
      <c r="C4960" s="29" t="s">
        <v>78</v>
      </c>
      <c r="D4960" s="313"/>
      <c r="E4960" s="313"/>
      <c r="F4960" s="315"/>
      <c r="G4960" s="348" t="s">
        <v>79</v>
      </c>
      <c r="H4960" s="384" t="s">
        <v>80</v>
      </c>
      <c r="I4960" s="387" t="str">
        <f>IF(E4964="","",MIN(G4956,G4964)+SUM(I4956))</f>
        <v/>
      </c>
      <c r="J4960" s="333" t="str">
        <f>IF(E4964="","",MIN(H4956,H4964)+SUM(J4956))</f>
        <v/>
      </c>
      <c r="K4960" s="373" t="str">
        <f>IF('様式第６号(2)'!AB667="","",'様式第６号(2)'!AB667)</f>
        <v/>
      </c>
      <c r="L4960" s="373"/>
      <c r="M4960" s="375" t="str">
        <f>IF('様式第６号(3)'!V660="","",'様式第６号(3)'!V660)</f>
        <v/>
      </c>
      <c r="N4960" s="376"/>
      <c r="P4960" s="4"/>
      <c r="Q4960" s="4"/>
    </row>
    <row r="4961" spans="1:22" ht="19.5" customHeight="1" thickBot="1">
      <c r="A4961" s="313"/>
      <c r="B4961" s="343"/>
      <c r="C4961" s="379" t="str">
        <f>IFERROR(C4957/C4953,"")</f>
        <v/>
      </c>
      <c r="D4961" s="313"/>
      <c r="E4961" s="313"/>
      <c r="F4961" s="315"/>
      <c r="G4961" s="349"/>
      <c r="H4961" s="385"/>
      <c r="I4961" s="328"/>
      <c r="J4961" s="330"/>
      <c r="K4961" s="373"/>
      <c r="L4961" s="373"/>
      <c r="M4961" s="375"/>
      <c r="N4961" s="376"/>
      <c r="P4961" s="4"/>
      <c r="Q4961" s="4"/>
    </row>
    <row r="4962" spans="1:22" ht="15.75" customHeight="1">
      <c r="A4962" s="313"/>
      <c r="B4962" s="343"/>
      <c r="C4962" s="380"/>
      <c r="D4962" s="313"/>
      <c r="E4962" s="313"/>
      <c r="F4962" s="315"/>
      <c r="G4962" s="349"/>
      <c r="H4962" s="385"/>
      <c r="I4962" s="30" t="s">
        <v>35</v>
      </c>
      <c r="J4962" s="31" t="s">
        <v>35</v>
      </c>
      <c r="K4962" s="373"/>
      <c r="L4962" s="373"/>
      <c r="M4962" s="375"/>
      <c r="N4962" s="376"/>
      <c r="P4962" s="4"/>
      <c r="Q4962" s="4"/>
    </row>
    <row r="4963" spans="1:22" ht="18.75" customHeight="1" thickBot="1">
      <c r="A4963" s="313"/>
      <c r="B4963" s="343"/>
      <c r="C4963" s="32" t="s">
        <v>82</v>
      </c>
      <c r="D4963" s="314"/>
      <c r="E4963" s="314"/>
      <c r="F4963" s="316"/>
      <c r="G4963" s="350"/>
      <c r="H4963" s="386"/>
      <c r="I4963" s="54">
        <f>'様式第６号(2)'!$I$18</f>
        <v>0</v>
      </c>
      <c r="J4963" s="55">
        <f>'様式第６号(3)'!$I$18</f>
        <v>0</v>
      </c>
      <c r="K4963" s="373"/>
      <c r="L4963" s="373"/>
      <c r="M4963" s="375"/>
      <c r="N4963" s="376"/>
      <c r="P4963" s="4"/>
      <c r="Q4963" s="4"/>
    </row>
    <row r="4964" spans="1:22" ht="45" customHeight="1">
      <c r="A4964" s="313"/>
      <c r="B4964" s="343"/>
      <c r="C4964" s="379" t="str">
        <f>IF(OR(C4953="",C4957=""),"",IF(AND(C4961&gt;=0.85,C4961&lt;=1.15),"○","×"))</f>
        <v/>
      </c>
      <c r="D4964" s="382" t="str">
        <f>IF(C4953="","",C4953)</f>
        <v/>
      </c>
      <c r="E4964" s="336"/>
      <c r="F4964" s="338" t="str">
        <f>IFERROR(D4964*E4964,"")</f>
        <v/>
      </c>
      <c r="G4964" s="327" t="str">
        <f>IF(F4964&lt;F4956,ROUNDUP(F4964*D4956/ F4956,0),"")</f>
        <v/>
      </c>
      <c r="H4964" s="329" t="str">
        <f>IF(F4964&lt;F4956,ROUNDUP(F4964*E4956/ F4956,0),"")</f>
        <v/>
      </c>
      <c r="I4964" s="331" t="str">
        <f>IFERROR(ROUNDUP(I4960*I4963,0),"")</f>
        <v/>
      </c>
      <c r="J4964" s="333" t="str">
        <f>IFERROR(ROUNDUP(J4960*J4963,0),"")</f>
        <v/>
      </c>
      <c r="K4964" s="373"/>
      <c r="L4964" s="373"/>
      <c r="M4964" s="375"/>
      <c r="N4964" s="376"/>
      <c r="P4964" s="4"/>
      <c r="Q4964" s="4"/>
    </row>
    <row r="4965" spans="1:22" ht="19.5" customHeight="1" thickBot="1">
      <c r="A4965" s="314"/>
      <c r="B4965" s="344"/>
      <c r="C4965" s="381"/>
      <c r="D4965" s="383"/>
      <c r="E4965" s="337"/>
      <c r="F4965" s="339"/>
      <c r="G4965" s="328"/>
      <c r="H4965" s="330"/>
      <c r="I4965" s="332"/>
      <c r="J4965" s="330"/>
      <c r="K4965" s="374"/>
      <c r="L4965" s="374"/>
      <c r="M4965" s="377"/>
      <c r="N4965" s="378"/>
      <c r="P4965" s="33"/>
      <c r="Q4965" s="34"/>
      <c r="R4965" s="34"/>
    </row>
    <row r="4966" spans="1:22" ht="24" customHeight="1" thickBot="1">
      <c r="A4966" s="10" t="s">
        <v>108</v>
      </c>
      <c r="B4966" s="11" t="s">
        <v>84</v>
      </c>
      <c r="C4966" s="12" t="s">
        <v>7</v>
      </c>
      <c r="D4966" s="12" t="s">
        <v>8</v>
      </c>
      <c r="E4966" s="12" t="s">
        <v>9</v>
      </c>
      <c r="F4966" s="13" t="s">
        <v>10</v>
      </c>
      <c r="G4966" s="334" t="s">
        <v>44</v>
      </c>
      <c r="H4966" s="335"/>
      <c r="I4966" s="334" t="s">
        <v>45</v>
      </c>
      <c r="J4966" s="335"/>
      <c r="K4966" s="318" t="s">
        <v>46</v>
      </c>
      <c r="L4966" s="403"/>
      <c r="M4966" s="403"/>
      <c r="N4966" s="319"/>
      <c r="O4966" s="404" t="s">
        <v>47</v>
      </c>
      <c r="P4966" s="404"/>
      <c r="Q4966" s="404"/>
      <c r="R4966" s="346"/>
      <c r="T4966" s="14"/>
      <c r="U4966" s="14"/>
      <c r="V4966" s="14"/>
    </row>
    <row r="4967" spans="1:22" ht="31.5" customHeight="1" thickBot="1">
      <c r="A4967" s="313">
        <v>309</v>
      </c>
      <c r="B4967" s="15" t="s">
        <v>48</v>
      </c>
      <c r="C4967" s="11" t="s">
        <v>49</v>
      </c>
      <c r="D4967" s="313" t="s">
        <v>50</v>
      </c>
      <c r="E4967" s="313" t="s">
        <v>51</v>
      </c>
      <c r="F4967" s="315" t="s">
        <v>52</v>
      </c>
      <c r="G4967" s="16" t="s">
        <v>53</v>
      </c>
      <c r="H4967" s="17" t="s">
        <v>54</v>
      </c>
      <c r="I4967" s="18" t="s">
        <v>53</v>
      </c>
      <c r="J4967" s="17" t="s">
        <v>54</v>
      </c>
      <c r="K4967" s="317" t="s">
        <v>55</v>
      </c>
      <c r="L4967" s="318"/>
      <c r="M4967" s="320" t="s">
        <v>56</v>
      </c>
      <c r="N4967" s="317"/>
      <c r="O4967" s="321" t="s">
        <v>57</v>
      </c>
      <c r="P4967" s="321"/>
      <c r="Q4967" s="323" t="s">
        <v>58</v>
      </c>
      <c r="R4967" s="324"/>
      <c r="T4967" s="19"/>
      <c r="U4967" s="43"/>
      <c r="V4967" s="20"/>
    </row>
    <row r="4968" spans="1:22" ht="24" customHeight="1" thickBot="1">
      <c r="A4968" s="313"/>
      <c r="B4968" s="397" t="str">
        <f>IF('様式第６号(2)'!B669="","",'様式第６号(2)'!B669)</f>
        <v/>
      </c>
      <c r="C4968" s="21" t="s">
        <v>59</v>
      </c>
      <c r="D4968" s="313"/>
      <c r="E4968" s="313"/>
      <c r="F4968" s="315"/>
      <c r="G4968" s="348" t="s">
        <v>60</v>
      </c>
      <c r="H4968" s="399" t="s">
        <v>61</v>
      </c>
      <c r="I4968" s="400" t="s">
        <v>62</v>
      </c>
      <c r="J4968" s="384" t="s">
        <v>63</v>
      </c>
      <c r="K4968" s="319"/>
      <c r="L4968" s="318"/>
      <c r="M4968" s="320"/>
      <c r="N4968" s="317"/>
      <c r="O4968" s="322"/>
      <c r="P4968" s="322"/>
      <c r="Q4968" s="325"/>
      <c r="R4968" s="326"/>
    </row>
    <row r="4969" spans="1:22" ht="17.25" customHeight="1">
      <c r="A4969" s="313"/>
      <c r="B4969" s="398"/>
      <c r="C4969" s="340"/>
      <c r="D4969" s="313"/>
      <c r="E4969" s="313"/>
      <c r="F4969" s="315"/>
      <c r="G4969" s="349"/>
      <c r="H4969" s="385"/>
      <c r="I4969" s="401"/>
      <c r="J4969" s="385"/>
      <c r="K4969" s="388" t="str">
        <f>IFERROR((IF((I4980+J4980)&gt;12000*E4980,ROUNDUP(12000*E4980*I4980/(I4980+J4980),0),"")),"")</f>
        <v/>
      </c>
      <c r="L4969" s="388"/>
      <c r="M4969" s="391" t="str">
        <f>IFERROR((IF((I4980+J4980)&gt;12000*E4980,ROUNDUP(12000*E4980*J4980/(I4980+J4980),0),"")),"")</f>
        <v/>
      </c>
      <c r="N4969" s="392"/>
      <c r="O4969" s="351" t="str">
        <f>IF(AND(I4980="",K4969=""),"",MIN(I4980,K4969)+K4976)</f>
        <v/>
      </c>
      <c r="P4969" s="352"/>
      <c r="Q4969" s="355" t="str">
        <f>IF(AND(J4980="",M4969=""),"",MIN(J4980,M4969)+M4976)</f>
        <v/>
      </c>
      <c r="R4969" s="356"/>
    </row>
    <row r="4970" spans="1:22" ht="15.75" customHeight="1">
      <c r="A4970" s="313"/>
      <c r="B4970" s="398"/>
      <c r="C4970" s="341"/>
      <c r="D4970" s="313"/>
      <c r="E4970" s="313"/>
      <c r="F4970" s="315"/>
      <c r="G4970" s="349"/>
      <c r="H4970" s="385"/>
      <c r="I4970" s="401"/>
      <c r="J4970" s="385"/>
      <c r="K4970" s="389"/>
      <c r="L4970" s="389"/>
      <c r="M4970" s="393"/>
      <c r="N4970" s="394"/>
      <c r="O4970" s="353"/>
      <c r="P4970" s="353"/>
      <c r="Q4970" s="357"/>
      <c r="R4970" s="358"/>
    </row>
    <row r="4971" spans="1:22" ht="19.5" customHeight="1" thickBot="1">
      <c r="A4971" s="313"/>
      <c r="B4971" s="398"/>
      <c r="C4971" s="341"/>
      <c r="D4971" s="314"/>
      <c r="E4971" s="314"/>
      <c r="F4971" s="316"/>
      <c r="G4971" s="350"/>
      <c r="H4971" s="386"/>
      <c r="I4971" s="402"/>
      <c r="J4971" s="386"/>
      <c r="K4971" s="389"/>
      <c r="L4971" s="389"/>
      <c r="M4971" s="393"/>
      <c r="N4971" s="394"/>
      <c r="O4971" s="353"/>
      <c r="P4971" s="353"/>
      <c r="Q4971" s="357"/>
      <c r="R4971" s="358"/>
    </row>
    <row r="4972" spans="1:22" ht="45" customHeight="1">
      <c r="A4972" s="313"/>
      <c r="B4972" s="398"/>
      <c r="C4972" s="25" t="s">
        <v>66</v>
      </c>
      <c r="D4972" s="361" t="str">
        <f>IF('様式第６号(2)'!T669="","",'様式第６号(2)'!T669)</f>
        <v/>
      </c>
      <c r="E4972" s="361" t="str">
        <f>IF('様式第６号(3)'!W662="","",'様式第６号(3)'!W662)</f>
        <v/>
      </c>
      <c r="F4972" s="363" t="str">
        <f>IF(OR(D4972="",E4972=""),"",D4972+E4972)</f>
        <v/>
      </c>
      <c r="G4972" s="365" t="str">
        <f>IF(F4972&lt;=F4980,D4972,"")</f>
        <v/>
      </c>
      <c r="H4972" s="367" t="str">
        <f>IF(F4972&lt;=F4980,E4972,"")</f>
        <v/>
      </c>
      <c r="I4972" s="369" t="str">
        <f>IF('様式第６号(2)'!V669="","",'様式第６号(2)'!V669)</f>
        <v/>
      </c>
      <c r="J4972" s="371" t="str">
        <f>IF('様式第６号(3)'!P662="","",'様式第６号(3)'!P662)</f>
        <v/>
      </c>
      <c r="K4972" s="389"/>
      <c r="L4972" s="389"/>
      <c r="M4972" s="393"/>
      <c r="N4972" s="394"/>
      <c r="O4972" s="353"/>
      <c r="P4972" s="353"/>
      <c r="Q4972" s="357"/>
      <c r="R4972" s="358"/>
    </row>
    <row r="4973" spans="1:22" ht="19.5" customHeight="1" thickBot="1">
      <c r="A4973" s="313"/>
      <c r="B4973" s="398"/>
      <c r="C4973" s="340"/>
      <c r="D4973" s="362"/>
      <c r="E4973" s="362"/>
      <c r="F4973" s="364"/>
      <c r="G4973" s="366"/>
      <c r="H4973" s="368"/>
      <c r="I4973" s="370"/>
      <c r="J4973" s="372"/>
      <c r="K4973" s="390"/>
      <c r="L4973" s="390"/>
      <c r="M4973" s="395"/>
      <c r="N4973" s="396"/>
      <c r="O4973" s="354"/>
      <c r="P4973" s="354"/>
      <c r="Q4973" s="359"/>
      <c r="R4973" s="360"/>
    </row>
    <row r="4974" spans="1:22" ht="28.5" customHeight="1" thickBot="1">
      <c r="A4974" s="313"/>
      <c r="B4974" s="398"/>
      <c r="C4974" s="341"/>
      <c r="D4974" s="12" t="s">
        <v>11</v>
      </c>
      <c r="E4974" s="12" t="s">
        <v>12</v>
      </c>
      <c r="F4974" s="26" t="s">
        <v>13</v>
      </c>
      <c r="G4974" s="334" t="s">
        <v>67</v>
      </c>
      <c r="H4974" s="335"/>
      <c r="I4974" s="42" t="s">
        <v>68</v>
      </c>
      <c r="J4974" s="27" t="s">
        <v>69</v>
      </c>
      <c r="K4974" s="342" t="s">
        <v>70</v>
      </c>
      <c r="L4974" s="342"/>
      <c r="M4974" s="342"/>
      <c r="N4974" s="335"/>
    </row>
    <row r="4975" spans="1:22" ht="41.25" customHeight="1" thickBot="1">
      <c r="A4975" s="313"/>
      <c r="B4975" s="343" t="str">
        <f>IF('様式第６号(2)'!D669="","",'様式第６号(2)'!D669)</f>
        <v/>
      </c>
      <c r="C4975" s="341"/>
      <c r="D4975" s="313" t="s">
        <v>71</v>
      </c>
      <c r="E4975" s="313" t="s">
        <v>72</v>
      </c>
      <c r="F4975" s="315" t="s">
        <v>73</v>
      </c>
      <c r="G4975" s="42" t="s">
        <v>74</v>
      </c>
      <c r="H4975" s="27" t="s">
        <v>75</v>
      </c>
      <c r="I4975" s="42" t="s">
        <v>74</v>
      </c>
      <c r="J4975" s="27" t="s">
        <v>75</v>
      </c>
      <c r="K4975" s="345" t="s">
        <v>57</v>
      </c>
      <c r="L4975" s="346"/>
      <c r="M4975" s="347" t="s">
        <v>76</v>
      </c>
      <c r="N4975" s="346"/>
      <c r="O4975" s="28"/>
      <c r="P4975" s="4"/>
      <c r="Q4975" s="4"/>
    </row>
    <row r="4976" spans="1:22" ht="18.75" customHeight="1">
      <c r="A4976" s="313"/>
      <c r="B4976" s="343"/>
      <c r="C4976" s="29" t="s">
        <v>78</v>
      </c>
      <c r="D4976" s="313"/>
      <c r="E4976" s="313"/>
      <c r="F4976" s="315"/>
      <c r="G4976" s="348" t="s">
        <v>79</v>
      </c>
      <c r="H4976" s="384" t="s">
        <v>80</v>
      </c>
      <c r="I4976" s="387" t="str">
        <f>IF(E4980="","",MIN(G4972,G4980)+SUM(I4972))</f>
        <v/>
      </c>
      <c r="J4976" s="333" t="str">
        <f>IF(E4980="","",MIN(H4972,H4980)+SUM(J4972))</f>
        <v/>
      </c>
      <c r="K4976" s="373" t="str">
        <f>IF('様式第６号(2)'!AB669="","",'様式第６号(2)'!AB669)</f>
        <v/>
      </c>
      <c r="L4976" s="373"/>
      <c r="M4976" s="375" t="str">
        <f>IF('様式第６号(3)'!V662="","",'様式第６号(3)'!V662)</f>
        <v/>
      </c>
      <c r="N4976" s="376"/>
      <c r="P4976" s="4"/>
      <c r="Q4976" s="4"/>
    </row>
    <row r="4977" spans="1:22" ht="19.5" customHeight="1" thickBot="1">
      <c r="A4977" s="313"/>
      <c r="B4977" s="343"/>
      <c r="C4977" s="379" t="str">
        <f>IFERROR(C4973/C4969,"")</f>
        <v/>
      </c>
      <c r="D4977" s="313"/>
      <c r="E4977" s="313"/>
      <c r="F4977" s="315"/>
      <c r="G4977" s="349"/>
      <c r="H4977" s="385"/>
      <c r="I4977" s="328"/>
      <c r="J4977" s="330"/>
      <c r="K4977" s="373"/>
      <c r="L4977" s="373"/>
      <c r="M4977" s="375"/>
      <c r="N4977" s="376"/>
      <c r="P4977" s="4"/>
      <c r="Q4977" s="4"/>
    </row>
    <row r="4978" spans="1:22" ht="15.75" customHeight="1">
      <c r="A4978" s="313"/>
      <c r="B4978" s="343"/>
      <c r="C4978" s="380"/>
      <c r="D4978" s="313"/>
      <c r="E4978" s="313"/>
      <c r="F4978" s="315"/>
      <c r="G4978" s="349"/>
      <c r="H4978" s="385"/>
      <c r="I4978" s="30" t="s">
        <v>35</v>
      </c>
      <c r="J4978" s="31" t="s">
        <v>35</v>
      </c>
      <c r="K4978" s="373"/>
      <c r="L4978" s="373"/>
      <c r="M4978" s="375"/>
      <c r="N4978" s="376"/>
      <c r="P4978" s="4"/>
      <c r="Q4978" s="4"/>
    </row>
    <row r="4979" spans="1:22" ht="18.75" customHeight="1" thickBot="1">
      <c r="A4979" s="313"/>
      <c r="B4979" s="343"/>
      <c r="C4979" s="32" t="s">
        <v>82</v>
      </c>
      <c r="D4979" s="314"/>
      <c r="E4979" s="314"/>
      <c r="F4979" s="316"/>
      <c r="G4979" s="350"/>
      <c r="H4979" s="386"/>
      <c r="I4979" s="54">
        <f>'様式第６号(2)'!$I$18</f>
        <v>0</v>
      </c>
      <c r="J4979" s="55">
        <f>'様式第６号(3)'!$I$18</f>
        <v>0</v>
      </c>
      <c r="K4979" s="373"/>
      <c r="L4979" s="373"/>
      <c r="M4979" s="375"/>
      <c r="N4979" s="376"/>
      <c r="P4979" s="4"/>
      <c r="Q4979" s="4"/>
    </row>
    <row r="4980" spans="1:22" ht="45" customHeight="1">
      <c r="A4980" s="313"/>
      <c r="B4980" s="343"/>
      <c r="C4980" s="379" t="str">
        <f>IF(OR(C4969="",C4973=""),"",IF(AND(C4977&gt;=0.85,C4977&lt;=1.15),"○","×"))</f>
        <v/>
      </c>
      <c r="D4980" s="382" t="str">
        <f>IF(C4969="","",C4969)</f>
        <v/>
      </c>
      <c r="E4980" s="336"/>
      <c r="F4980" s="338" t="str">
        <f>IFERROR(D4980*E4980,"")</f>
        <v/>
      </c>
      <c r="G4980" s="327" t="str">
        <f>IF(F4980&lt;F4972,ROUNDUP(F4980*D4972/ F4972,0),"")</f>
        <v/>
      </c>
      <c r="H4980" s="329" t="str">
        <f>IF(F4980&lt;F4972,ROUNDUP(F4980*E4972/ F4972,0),"")</f>
        <v/>
      </c>
      <c r="I4980" s="331" t="str">
        <f>IFERROR(ROUNDUP(I4976*I4979,0),"")</f>
        <v/>
      </c>
      <c r="J4980" s="333" t="str">
        <f>IFERROR(ROUNDUP(J4976*J4979,0),"")</f>
        <v/>
      </c>
      <c r="K4980" s="373"/>
      <c r="L4980" s="373"/>
      <c r="M4980" s="375"/>
      <c r="N4980" s="376"/>
      <c r="P4980" s="4"/>
      <c r="Q4980" s="4"/>
    </row>
    <row r="4981" spans="1:22" ht="19.5" customHeight="1" thickBot="1">
      <c r="A4981" s="314"/>
      <c r="B4981" s="344"/>
      <c r="C4981" s="381"/>
      <c r="D4981" s="383"/>
      <c r="E4981" s="337"/>
      <c r="F4981" s="339"/>
      <c r="G4981" s="328"/>
      <c r="H4981" s="330"/>
      <c r="I4981" s="332"/>
      <c r="J4981" s="330"/>
      <c r="K4981" s="374"/>
      <c r="L4981" s="374"/>
      <c r="M4981" s="377"/>
      <c r="N4981" s="378"/>
      <c r="P4981" s="33"/>
      <c r="Q4981" s="34"/>
      <c r="R4981" s="34"/>
    </row>
    <row r="4982" spans="1:22" ht="24" customHeight="1" thickBot="1">
      <c r="A4982" s="10" t="s">
        <v>108</v>
      </c>
      <c r="B4982" s="11" t="s">
        <v>84</v>
      </c>
      <c r="C4982" s="12" t="s">
        <v>7</v>
      </c>
      <c r="D4982" s="12" t="s">
        <v>8</v>
      </c>
      <c r="E4982" s="12" t="s">
        <v>9</v>
      </c>
      <c r="F4982" s="13" t="s">
        <v>10</v>
      </c>
      <c r="G4982" s="334" t="s">
        <v>44</v>
      </c>
      <c r="H4982" s="335"/>
      <c r="I4982" s="334" t="s">
        <v>45</v>
      </c>
      <c r="J4982" s="335"/>
      <c r="K4982" s="318" t="s">
        <v>46</v>
      </c>
      <c r="L4982" s="403"/>
      <c r="M4982" s="403"/>
      <c r="N4982" s="319"/>
      <c r="O4982" s="404" t="s">
        <v>47</v>
      </c>
      <c r="P4982" s="404"/>
      <c r="Q4982" s="404"/>
      <c r="R4982" s="346"/>
      <c r="T4982" s="14"/>
      <c r="U4982" s="14"/>
      <c r="V4982" s="14"/>
    </row>
    <row r="4983" spans="1:22" ht="31.5" customHeight="1" thickBot="1">
      <c r="A4983" s="313">
        <v>310</v>
      </c>
      <c r="B4983" s="15" t="s">
        <v>48</v>
      </c>
      <c r="C4983" s="11" t="s">
        <v>49</v>
      </c>
      <c r="D4983" s="313" t="s">
        <v>50</v>
      </c>
      <c r="E4983" s="313" t="s">
        <v>51</v>
      </c>
      <c r="F4983" s="315" t="s">
        <v>52</v>
      </c>
      <c r="G4983" s="16" t="s">
        <v>53</v>
      </c>
      <c r="H4983" s="17" t="s">
        <v>54</v>
      </c>
      <c r="I4983" s="18" t="s">
        <v>53</v>
      </c>
      <c r="J4983" s="17" t="s">
        <v>54</v>
      </c>
      <c r="K4983" s="317" t="s">
        <v>55</v>
      </c>
      <c r="L4983" s="318"/>
      <c r="M4983" s="320" t="s">
        <v>56</v>
      </c>
      <c r="N4983" s="317"/>
      <c r="O4983" s="321" t="s">
        <v>57</v>
      </c>
      <c r="P4983" s="321"/>
      <c r="Q4983" s="323" t="s">
        <v>58</v>
      </c>
      <c r="R4983" s="324"/>
      <c r="T4983" s="19"/>
      <c r="U4983" s="43"/>
      <c r="V4983" s="20"/>
    </row>
    <row r="4984" spans="1:22" ht="24" customHeight="1" thickBot="1">
      <c r="A4984" s="313"/>
      <c r="B4984" s="397" t="str">
        <f>IF('様式第６号(2)'!B671="","",'様式第６号(2)'!B671)</f>
        <v/>
      </c>
      <c r="C4984" s="21" t="s">
        <v>59</v>
      </c>
      <c r="D4984" s="313"/>
      <c r="E4984" s="313"/>
      <c r="F4984" s="315"/>
      <c r="G4984" s="348" t="s">
        <v>60</v>
      </c>
      <c r="H4984" s="399" t="s">
        <v>61</v>
      </c>
      <c r="I4984" s="400" t="s">
        <v>62</v>
      </c>
      <c r="J4984" s="384" t="s">
        <v>63</v>
      </c>
      <c r="K4984" s="319"/>
      <c r="L4984" s="318"/>
      <c r="M4984" s="320"/>
      <c r="N4984" s="317"/>
      <c r="O4984" s="322"/>
      <c r="P4984" s="322"/>
      <c r="Q4984" s="325"/>
      <c r="R4984" s="326"/>
    </row>
    <row r="4985" spans="1:22" ht="17.25" customHeight="1">
      <c r="A4985" s="313"/>
      <c r="B4985" s="398"/>
      <c r="C4985" s="340"/>
      <c r="D4985" s="313"/>
      <c r="E4985" s="313"/>
      <c r="F4985" s="315"/>
      <c r="G4985" s="349"/>
      <c r="H4985" s="385"/>
      <c r="I4985" s="401"/>
      <c r="J4985" s="385"/>
      <c r="K4985" s="388" t="str">
        <f>IFERROR((IF((I4996+J4996)&gt;12000*E4996,ROUNDUP(12000*E4996*I4996/(I4996+J4996),0),"")),"")</f>
        <v/>
      </c>
      <c r="L4985" s="388"/>
      <c r="M4985" s="391" t="str">
        <f>IFERROR((IF((I4996+J4996)&gt;12000*E4996,ROUNDUP(12000*E4996*J4996/(I4996+J4996),0),"")),"")</f>
        <v/>
      </c>
      <c r="N4985" s="392"/>
      <c r="O4985" s="351" t="str">
        <f>IF(AND(I4996="",K4985=""),"",MIN(I4996,K4985)+K4992)</f>
        <v/>
      </c>
      <c r="P4985" s="352"/>
      <c r="Q4985" s="355" t="str">
        <f>IF(AND(J4996="",M4985=""),"",MIN(J4996,M4985)+M4992)</f>
        <v/>
      </c>
      <c r="R4985" s="356"/>
    </row>
    <row r="4986" spans="1:22" ht="15.75" customHeight="1">
      <c r="A4986" s="313"/>
      <c r="B4986" s="398"/>
      <c r="C4986" s="341"/>
      <c r="D4986" s="313"/>
      <c r="E4986" s="313"/>
      <c r="F4986" s="315"/>
      <c r="G4986" s="349"/>
      <c r="H4986" s="385"/>
      <c r="I4986" s="401"/>
      <c r="J4986" s="385"/>
      <c r="K4986" s="389"/>
      <c r="L4986" s="389"/>
      <c r="M4986" s="393"/>
      <c r="N4986" s="394"/>
      <c r="O4986" s="353"/>
      <c r="P4986" s="353"/>
      <c r="Q4986" s="357"/>
      <c r="R4986" s="358"/>
    </row>
    <row r="4987" spans="1:22" ht="19.5" customHeight="1" thickBot="1">
      <c r="A4987" s="313"/>
      <c r="B4987" s="398"/>
      <c r="C4987" s="341"/>
      <c r="D4987" s="314"/>
      <c r="E4987" s="314"/>
      <c r="F4987" s="316"/>
      <c r="G4987" s="350"/>
      <c r="H4987" s="386"/>
      <c r="I4987" s="402"/>
      <c r="J4987" s="386"/>
      <c r="K4987" s="389"/>
      <c r="L4987" s="389"/>
      <c r="M4987" s="393"/>
      <c r="N4987" s="394"/>
      <c r="O4987" s="353"/>
      <c r="P4987" s="353"/>
      <c r="Q4987" s="357"/>
      <c r="R4987" s="358"/>
    </row>
    <row r="4988" spans="1:22" ht="45" customHeight="1">
      <c r="A4988" s="313"/>
      <c r="B4988" s="398"/>
      <c r="C4988" s="25" t="s">
        <v>66</v>
      </c>
      <c r="D4988" s="361" t="str">
        <f>IF('様式第６号(2)'!T671="","",'様式第６号(2)'!T671)</f>
        <v/>
      </c>
      <c r="E4988" s="361" t="str">
        <f>IF('様式第６号(3)'!W664="","",'様式第６号(3)'!W664)</f>
        <v/>
      </c>
      <c r="F4988" s="363" t="str">
        <f>IF(OR(D4988="",E4988=""),"",D4988+E4988)</f>
        <v/>
      </c>
      <c r="G4988" s="365" t="str">
        <f>IF(F4988&lt;=F4996,D4988,"")</f>
        <v/>
      </c>
      <c r="H4988" s="367" t="str">
        <f>IF(F4988&lt;=F4996,E4988,"")</f>
        <v/>
      </c>
      <c r="I4988" s="369" t="str">
        <f>IF('様式第６号(2)'!V671="","",'様式第６号(2)'!V671)</f>
        <v/>
      </c>
      <c r="J4988" s="371" t="str">
        <f>IF('様式第６号(3)'!P664="","",'様式第６号(3)'!P664)</f>
        <v/>
      </c>
      <c r="K4988" s="389"/>
      <c r="L4988" s="389"/>
      <c r="M4988" s="393"/>
      <c r="N4988" s="394"/>
      <c r="O4988" s="353"/>
      <c r="P4988" s="353"/>
      <c r="Q4988" s="357"/>
      <c r="R4988" s="358"/>
    </row>
    <row r="4989" spans="1:22" ht="19.5" customHeight="1" thickBot="1">
      <c r="A4989" s="313"/>
      <c r="B4989" s="398"/>
      <c r="C4989" s="340"/>
      <c r="D4989" s="362"/>
      <c r="E4989" s="362"/>
      <c r="F4989" s="364"/>
      <c r="G4989" s="366"/>
      <c r="H4989" s="368"/>
      <c r="I4989" s="370"/>
      <c r="J4989" s="372"/>
      <c r="K4989" s="390"/>
      <c r="L4989" s="390"/>
      <c r="M4989" s="395"/>
      <c r="N4989" s="396"/>
      <c r="O4989" s="354"/>
      <c r="P4989" s="354"/>
      <c r="Q4989" s="359"/>
      <c r="R4989" s="360"/>
    </row>
    <row r="4990" spans="1:22" ht="28.5" customHeight="1" thickBot="1">
      <c r="A4990" s="313"/>
      <c r="B4990" s="398"/>
      <c r="C4990" s="341"/>
      <c r="D4990" s="12" t="s">
        <v>11</v>
      </c>
      <c r="E4990" s="12" t="s">
        <v>12</v>
      </c>
      <c r="F4990" s="26" t="s">
        <v>13</v>
      </c>
      <c r="G4990" s="334" t="s">
        <v>67</v>
      </c>
      <c r="H4990" s="335"/>
      <c r="I4990" s="42" t="s">
        <v>68</v>
      </c>
      <c r="J4990" s="27" t="s">
        <v>69</v>
      </c>
      <c r="K4990" s="342" t="s">
        <v>70</v>
      </c>
      <c r="L4990" s="342"/>
      <c r="M4990" s="342"/>
      <c r="N4990" s="335"/>
    </row>
    <row r="4991" spans="1:22" ht="41.25" customHeight="1" thickBot="1">
      <c r="A4991" s="313"/>
      <c r="B4991" s="343" t="str">
        <f>IF('様式第６号(2)'!D671="","",'様式第６号(2)'!D671)</f>
        <v/>
      </c>
      <c r="C4991" s="341"/>
      <c r="D4991" s="313" t="s">
        <v>71</v>
      </c>
      <c r="E4991" s="313" t="s">
        <v>72</v>
      </c>
      <c r="F4991" s="315" t="s">
        <v>73</v>
      </c>
      <c r="G4991" s="42" t="s">
        <v>74</v>
      </c>
      <c r="H4991" s="27" t="s">
        <v>75</v>
      </c>
      <c r="I4991" s="42" t="s">
        <v>74</v>
      </c>
      <c r="J4991" s="27" t="s">
        <v>75</v>
      </c>
      <c r="K4991" s="345" t="s">
        <v>57</v>
      </c>
      <c r="L4991" s="346"/>
      <c r="M4991" s="347" t="s">
        <v>76</v>
      </c>
      <c r="N4991" s="346"/>
      <c r="O4991" s="28"/>
      <c r="P4991" s="4"/>
      <c r="Q4991" s="4"/>
      <c r="T4991" s="3"/>
      <c r="U4991" s="3"/>
      <c r="V4991" s="3"/>
    </row>
    <row r="4992" spans="1:22" ht="18.75" customHeight="1">
      <c r="A4992" s="313"/>
      <c r="B4992" s="343"/>
      <c r="C4992" s="29" t="s">
        <v>78</v>
      </c>
      <c r="D4992" s="313"/>
      <c r="E4992" s="313"/>
      <c r="F4992" s="315"/>
      <c r="G4992" s="348" t="s">
        <v>79</v>
      </c>
      <c r="H4992" s="384" t="s">
        <v>80</v>
      </c>
      <c r="I4992" s="387" t="str">
        <f>IF(E4996="","",MIN(G4988,G4996)+SUM(I4988))</f>
        <v/>
      </c>
      <c r="J4992" s="333" t="str">
        <f>IF(E4996="","",MIN(H4988,H4996)+SUM(J4988))</f>
        <v/>
      </c>
      <c r="K4992" s="373" t="str">
        <f>IF('様式第６号(2)'!AB671="","",'様式第６号(2)'!AB671)</f>
        <v/>
      </c>
      <c r="L4992" s="373"/>
      <c r="M4992" s="375" t="str">
        <f>IF('様式第６号(3)'!V664="","",'様式第６号(3)'!V664)</f>
        <v/>
      </c>
      <c r="N4992" s="376"/>
      <c r="P4992" s="4"/>
      <c r="Q4992" s="4"/>
      <c r="T4992" s="3"/>
      <c r="U4992" s="3"/>
      <c r="V4992" s="3"/>
    </row>
    <row r="4993" spans="1:22" ht="19.5" customHeight="1" thickBot="1">
      <c r="A4993" s="313"/>
      <c r="B4993" s="343"/>
      <c r="C4993" s="379" t="str">
        <f>IFERROR(C4989/C4985,"")</f>
        <v/>
      </c>
      <c r="D4993" s="313"/>
      <c r="E4993" s="313"/>
      <c r="F4993" s="315"/>
      <c r="G4993" s="349"/>
      <c r="H4993" s="385"/>
      <c r="I4993" s="328"/>
      <c r="J4993" s="330"/>
      <c r="K4993" s="373"/>
      <c r="L4993" s="373"/>
      <c r="M4993" s="375"/>
      <c r="N4993" s="376"/>
      <c r="P4993" s="4"/>
      <c r="Q4993" s="4"/>
      <c r="T4993" s="3"/>
      <c r="U4993" s="3"/>
      <c r="V4993" s="3"/>
    </row>
    <row r="4994" spans="1:22" ht="15.75" customHeight="1">
      <c r="A4994" s="313"/>
      <c r="B4994" s="343"/>
      <c r="C4994" s="380"/>
      <c r="D4994" s="313"/>
      <c r="E4994" s="313"/>
      <c r="F4994" s="315"/>
      <c r="G4994" s="349"/>
      <c r="H4994" s="385"/>
      <c r="I4994" s="30" t="s">
        <v>35</v>
      </c>
      <c r="J4994" s="31" t="s">
        <v>35</v>
      </c>
      <c r="K4994" s="373"/>
      <c r="L4994" s="373"/>
      <c r="M4994" s="375"/>
      <c r="N4994" s="376"/>
      <c r="P4994" s="4"/>
      <c r="Q4994" s="4"/>
      <c r="T4994" s="3"/>
      <c r="U4994" s="3"/>
      <c r="V4994" s="3"/>
    </row>
    <row r="4995" spans="1:22" ht="18.75" customHeight="1" thickBot="1">
      <c r="A4995" s="313"/>
      <c r="B4995" s="343"/>
      <c r="C4995" s="32" t="s">
        <v>82</v>
      </c>
      <c r="D4995" s="314"/>
      <c r="E4995" s="314"/>
      <c r="F4995" s="316"/>
      <c r="G4995" s="350"/>
      <c r="H4995" s="386"/>
      <c r="I4995" s="54">
        <f>'様式第６号(2)'!$I$18</f>
        <v>0</v>
      </c>
      <c r="J4995" s="55">
        <f>'様式第６号(3)'!$I$18</f>
        <v>0</v>
      </c>
      <c r="K4995" s="373"/>
      <c r="L4995" s="373"/>
      <c r="M4995" s="375"/>
      <c r="N4995" s="376"/>
      <c r="P4995" s="4"/>
      <c r="Q4995" s="4"/>
      <c r="T4995" s="3"/>
      <c r="U4995" s="3"/>
      <c r="V4995" s="3"/>
    </row>
    <row r="4996" spans="1:22" ht="45" customHeight="1">
      <c r="A4996" s="313"/>
      <c r="B4996" s="343"/>
      <c r="C4996" s="379" t="str">
        <f>IF(OR(C4985="",C4989=""),"",IF(AND(C4993&gt;=0.85,C4993&lt;=1.15),"○","×"))</f>
        <v/>
      </c>
      <c r="D4996" s="382" t="str">
        <f>IF(C4985="","",C4985)</f>
        <v/>
      </c>
      <c r="E4996" s="336"/>
      <c r="F4996" s="338" t="str">
        <f>IFERROR(D4996*E4996,"")</f>
        <v/>
      </c>
      <c r="G4996" s="327" t="str">
        <f>IF(F4996&lt;F4988,ROUNDUP(F4996*D4988/ F4988,0),"")</f>
        <v/>
      </c>
      <c r="H4996" s="329" t="str">
        <f>IF(F4996&lt;F4988,ROUNDUP(F4996*E4988/ F4988,0),"")</f>
        <v/>
      </c>
      <c r="I4996" s="331" t="str">
        <f>IFERROR(ROUNDUP(I4992*I4995,0),"")</f>
        <v/>
      </c>
      <c r="J4996" s="333" t="str">
        <f>IFERROR(ROUNDUP(J4992*J4995,0),"")</f>
        <v/>
      </c>
      <c r="K4996" s="373"/>
      <c r="L4996" s="373"/>
      <c r="M4996" s="375"/>
      <c r="N4996" s="376"/>
      <c r="P4996" s="4"/>
      <c r="Q4996" s="4"/>
      <c r="T4996" s="3"/>
      <c r="U4996" s="3"/>
      <c r="V4996" s="3"/>
    </row>
    <row r="4997" spans="1:22" ht="19.5" customHeight="1" thickBot="1">
      <c r="A4997" s="314"/>
      <c r="B4997" s="344"/>
      <c r="C4997" s="381"/>
      <c r="D4997" s="383"/>
      <c r="E4997" s="337"/>
      <c r="F4997" s="339"/>
      <c r="G4997" s="328"/>
      <c r="H4997" s="330"/>
      <c r="I4997" s="332"/>
      <c r="J4997" s="330"/>
      <c r="K4997" s="374"/>
      <c r="L4997" s="374"/>
      <c r="M4997" s="377"/>
      <c r="N4997" s="378"/>
      <c r="P4997" s="33"/>
      <c r="Q4997" s="34"/>
      <c r="R4997" s="34"/>
    </row>
    <row r="4998" spans="1:22" ht="24" customHeight="1" thickBot="1">
      <c r="A4998" s="10" t="s">
        <v>108</v>
      </c>
      <c r="B4998" s="11" t="s">
        <v>84</v>
      </c>
      <c r="C4998" s="12" t="s">
        <v>7</v>
      </c>
      <c r="D4998" s="12" t="s">
        <v>8</v>
      </c>
      <c r="E4998" s="12" t="s">
        <v>9</v>
      </c>
      <c r="F4998" s="13" t="s">
        <v>10</v>
      </c>
      <c r="G4998" s="334" t="s">
        <v>44</v>
      </c>
      <c r="H4998" s="335"/>
      <c r="I4998" s="334" t="s">
        <v>45</v>
      </c>
      <c r="J4998" s="335"/>
      <c r="K4998" s="318" t="s">
        <v>46</v>
      </c>
      <c r="L4998" s="403"/>
      <c r="M4998" s="403"/>
      <c r="N4998" s="319"/>
      <c r="O4998" s="404" t="s">
        <v>47</v>
      </c>
      <c r="P4998" s="404"/>
      <c r="Q4998" s="404"/>
      <c r="R4998" s="346"/>
      <c r="T4998" s="14"/>
      <c r="U4998" s="14"/>
      <c r="V4998" s="14"/>
    </row>
    <row r="4999" spans="1:22" ht="31.5" customHeight="1" thickBot="1">
      <c r="A4999" s="313">
        <v>311</v>
      </c>
      <c r="B4999" s="15" t="s">
        <v>48</v>
      </c>
      <c r="C4999" s="11" t="s">
        <v>49</v>
      </c>
      <c r="D4999" s="313" t="s">
        <v>50</v>
      </c>
      <c r="E4999" s="313" t="s">
        <v>51</v>
      </c>
      <c r="F4999" s="315" t="s">
        <v>52</v>
      </c>
      <c r="G4999" s="16" t="s">
        <v>53</v>
      </c>
      <c r="H4999" s="17" t="s">
        <v>54</v>
      </c>
      <c r="I4999" s="18" t="s">
        <v>53</v>
      </c>
      <c r="J4999" s="17" t="s">
        <v>54</v>
      </c>
      <c r="K4999" s="317" t="s">
        <v>55</v>
      </c>
      <c r="L4999" s="318"/>
      <c r="M4999" s="320" t="s">
        <v>56</v>
      </c>
      <c r="N4999" s="317"/>
      <c r="O4999" s="321" t="s">
        <v>57</v>
      </c>
      <c r="P4999" s="321"/>
      <c r="Q4999" s="323" t="s">
        <v>58</v>
      </c>
      <c r="R4999" s="324"/>
      <c r="T4999" s="19"/>
      <c r="U4999" s="43"/>
      <c r="V4999" s="20"/>
    </row>
    <row r="5000" spans="1:22" ht="24" customHeight="1" thickBot="1">
      <c r="A5000" s="313"/>
      <c r="B5000" s="397" t="str">
        <f>IF('様式第６号(2)'!B673="","",'様式第６号(2)'!B673)</f>
        <v/>
      </c>
      <c r="C5000" s="21" t="s">
        <v>59</v>
      </c>
      <c r="D5000" s="313"/>
      <c r="E5000" s="313"/>
      <c r="F5000" s="315"/>
      <c r="G5000" s="348" t="s">
        <v>60</v>
      </c>
      <c r="H5000" s="399" t="s">
        <v>61</v>
      </c>
      <c r="I5000" s="400" t="s">
        <v>62</v>
      </c>
      <c r="J5000" s="384" t="s">
        <v>63</v>
      </c>
      <c r="K5000" s="319"/>
      <c r="L5000" s="318"/>
      <c r="M5000" s="320"/>
      <c r="N5000" s="317"/>
      <c r="O5000" s="322"/>
      <c r="P5000" s="322"/>
      <c r="Q5000" s="325"/>
      <c r="R5000" s="326"/>
    </row>
    <row r="5001" spans="1:22" ht="17.25" customHeight="1">
      <c r="A5001" s="313"/>
      <c r="B5001" s="398"/>
      <c r="C5001" s="340"/>
      <c r="D5001" s="313"/>
      <c r="E5001" s="313"/>
      <c r="F5001" s="315"/>
      <c r="G5001" s="349"/>
      <c r="H5001" s="385"/>
      <c r="I5001" s="401"/>
      <c r="J5001" s="385"/>
      <c r="K5001" s="388" t="str">
        <f>IFERROR((IF((I5012+J5012)&gt;12000*E5012,ROUNDUP(12000*E5012*I5012/(I5012+J5012),0),"")),"")</f>
        <v/>
      </c>
      <c r="L5001" s="388"/>
      <c r="M5001" s="391" t="str">
        <f>IFERROR((IF((I5012+J5012)&gt;12000*E5012,ROUNDUP(12000*E5012*J5012/(I5012+J5012),0),"")),"")</f>
        <v/>
      </c>
      <c r="N5001" s="392"/>
      <c r="O5001" s="351" t="str">
        <f>IF(AND(I5012="",K5001=""),"",MIN(I5012,K5001)+K5008)</f>
        <v/>
      </c>
      <c r="P5001" s="352"/>
      <c r="Q5001" s="355" t="str">
        <f>IF(AND(J5012="",M5001=""),"",MIN(J5012,M5001)+M5008)</f>
        <v/>
      </c>
      <c r="R5001" s="356"/>
    </row>
    <row r="5002" spans="1:22" ht="15.75" customHeight="1">
      <c r="A5002" s="313"/>
      <c r="B5002" s="398"/>
      <c r="C5002" s="341"/>
      <c r="D5002" s="313"/>
      <c r="E5002" s="313"/>
      <c r="F5002" s="315"/>
      <c r="G5002" s="349"/>
      <c r="H5002" s="385"/>
      <c r="I5002" s="401"/>
      <c r="J5002" s="385"/>
      <c r="K5002" s="389"/>
      <c r="L5002" s="389"/>
      <c r="M5002" s="393"/>
      <c r="N5002" s="394"/>
      <c r="O5002" s="353"/>
      <c r="P5002" s="353"/>
      <c r="Q5002" s="357"/>
      <c r="R5002" s="358"/>
    </row>
    <row r="5003" spans="1:22" ht="19.5" customHeight="1" thickBot="1">
      <c r="A5003" s="313"/>
      <c r="B5003" s="398"/>
      <c r="C5003" s="341"/>
      <c r="D5003" s="314"/>
      <c r="E5003" s="314"/>
      <c r="F5003" s="316"/>
      <c r="G5003" s="350"/>
      <c r="H5003" s="386"/>
      <c r="I5003" s="402"/>
      <c r="J5003" s="386"/>
      <c r="K5003" s="389"/>
      <c r="L5003" s="389"/>
      <c r="M5003" s="393"/>
      <c r="N5003" s="394"/>
      <c r="O5003" s="353"/>
      <c r="P5003" s="353"/>
      <c r="Q5003" s="357"/>
      <c r="R5003" s="358"/>
    </row>
    <row r="5004" spans="1:22" ht="45" customHeight="1">
      <c r="A5004" s="313"/>
      <c r="B5004" s="398"/>
      <c r="C5004" s="25" t="s">
        <v>66</v>
      </c>
      <c r="D5004" s="361" t="str">
        <f>IF('様式第６号(2)'!T673="","",'様式第６号(2)'!T673)</f>
        <v/>
      </c>
      <c r="E5004" s="361" t="str">
        <f>IF('様式第６号(3)'!W666="","",'様式第６号(3)'!W666)</f>
        <v/>
      </c>
      <c r="F5004" s="363" t="str">
        <f>IF(OR(D5004="",E5004=""),"",D5004+E5004)</f>
        <v/>
      </c>
      <c r="G5004" s="365" t="str">
        <f>IF(F5004&lt;=F5012,D5004,"")</f>
        <v/>
      </c>
      <c r="H5004" s="367" t="str">
        <f>IF(F5004&lt;=F5012,E5004,"")</f>
        <v/>
      </c>
      <c r="I5004" s="369" t="str">
        <f>IF('様式第６号(2)'!V673="","",'様式第６号(2)'!V673)</f>
        <v/>
      </c>
      <c r="J5004" s="371" t="str">
        <f>IF('様式第６号(3)'!P666="","",'様式第６号(3)'!P666)</f>
        <v/>
      </c>
      <c r="K5004" s="389"/>
      <c r="L5004" s="389"/>
      <c r="M5004" s="393"/>
      <c r="N5004" s="394"/>
      <c r="O5004" s="353"/>
      <c r="P5004" s="353"/>
      <c r="Q5004" s="357"/>
      <c r="R5004" s="358"/>
    </row>
    <row r="5005" spans="1:22" ht="19.5" customHeight="1" thickBot="1">
      <c r="A5005" s="313"/>
      <c r="B5005" s="398"/>
      <c r="C5005" s="340"/>
      <c r="D5005" s="362"/>
      <c r="E5005" s="362"/>
      <c r="F5005" s="364"/>
      <c r="G5005" s="366"/>
      <c r="H5005" s="368"/>
      <c r="I5005" s="370"/>
      <c r="J5005" s="372"/>
      <c r="K5005" s="390"/>
      <c r="L5005" s="390"/>
      <c r="M5005" s="395"/>
      <c r="N5005" s="396"/>
      <c r="O5005" s="354"/>
      <c r="P5005" s="354"/>
      <c r="Q5005" s="359"/>
      <c r="R5005" s="360"/>
    </row>
    <row r="5006" spans="1:22" ht="28.5" customHeight="1" thickBot="1">
      <c r="A5006" s="313"/>
      <c r="B5006" s="398"/>
      <c r="C5006" s="341"/>
      <c r="D5006" s="12" t="s">
        <v>11</v>
      </c>
      <c r="E5006" s="12" t="s">
        <v>12</v>
      </c>
      <c r="F5006" s="26" t="s">
        <v>13</v>
      </c>
      <c r="G5006" s="334" t="s">
        <v>67</v>
      </c>
      <c r="H5006" s="335"/>
      <c r="I5006" s="42" t="s">
        <v>68</v>
      </c>
      <c r="J5006" s="27" t="s">
        <v>69</v>
      </c>
      <c r="K5006" s="342" t="s">
        <v>70</v>
      </c>
      <c r="L5006" s="342"/>
      <c r="M5006" s="342"/>
      <c r="N5006" s="335"/>
    </row>
    <row r="5007" spans="1:22" ht="41.25" customHeight="1" thickBot="1">
      <c r="A5007" s="313"/>
      <c r="B5007" s="343" t="str">
        <f>IF('様式第６号(2)'!D673="","",'様式第６号(2)'!D673)</f>
        <v/>
      </c>
      <c r="C5007" s="341"/>
      <c r="D5007" s="313" t="s">
        <v>71</v>
      </c>
      <c r="E5007" s="313" t="s">
        <v>72</v>
      </c>
      <c r="F5007" s="315" t="s">
        <v>73</v>
      </c>
      <c r="G5007" s="42" t="s">
        <v>74</v>
      </c>
      <c r="H5007" s="27" t="s">
        <v>75</v>
      </c>
      <c r="I5007" s="42" t="s">
        <v>74</v>
      </c>
      <c r="J5007" s="27" t="s">
        <v>75</v>
      </c>
      <c r="K5007" s="345" t="s">
        <v>57</v>
      </c>
      <c r="L5007" s="346"/>
      <c r="M5007" s="347" t="s">
        <v>76</v>
      </c>
      <c r="N5007" s="346"/>
      <c r="O5007" s="28"/>
      <c r="P5007" s="4"/>
      <c r="Q5007" s="4"/>
    </row>
    <row r="5008" spans="1:22" ht="18.75" customHeight="1">
      <c r="A5008" s="313"/>
      <c r="B5008" s="343"/>
      <c r="C5008" s="29" t="s">
        <v>78</v>
      </c>
      <c r="D5008" s="313"/>
      <c r="E5008" s="313"/>
      <c r="F5008" s="315"/>
      <c r="G5008" s="348" t="s">
        <v>79</v>
      </c>
      <c r="H5008" s="384" t="s">
        <v>80</v>
      </c>
      <c r="I5008" s="387" t="str">
        <f>IF(E5012="","",MIN(G5004,G5012)+SUM(I5004))</f>
        <v/>
      </c>
      <c r="J5008" s="333" t="str">
        <f>IF(E5012="","",MIN(H5004,H5012)+SUM(J5004))</f>
        <v/>
      </c>
      <c r="K5008" s="373" t="str">
        <f>IF('様式第６号(2)'!AB673="","",'様式第６号(2)'!AB673)</f>
        <v/>
      </c>
      <c r="L5008" s="373"/>
      <c r="M5008" s="375" t="str">
        <f>IF('様式第６号(3)'!V666="","",'様式第６号(3)'!V666)</f>
        <v/>
      </c>
      <c r="N5008" s="376"/>
      <c r="P5008" s="4"/>
      <c r="Q5008" s="4"/>
    </row>
    <row r="5009" spans="1:22" ht="19.5" customHeight="1" thickBot="1">
      <c r="A5009" s="313"/>
      <c r="B5009" s="343"/>
      <c r="C5009" s="379" t="str">
        <f>IFERROR(C5005/C5001,"")</f>
        <v/>
      </c>
      <c r="D5009" s="313"/>
      <c r="E5009" s="313"/>
      <c r="F5009" s="315"/>
      <c r="G5009" s="349"/>
      <c r="H5009" s="385"/>
      <c r="I5009" s="328"/>
      <c r="J5009" s="330"/>
      <c r="K5009" s="373"/>
      <c r="L5009" s="373"/>
      <c r="M5009" s="375"/>
      <c r="N5009" s="376"/>
      <c r="P5009" s="4"/>
      <c r="Q5009" s="4"/>
    </row>
    <row r="5010" spans="1:22" ht="15.75" customHeight="1">
      <c r="A5010" s="313"/>
      <c r="B5010" s="343"/>
      <c r="C5010" s="380"/>
      <c r="D5010" s="313"/>
      <c r="E5010" s="313"/>
      <c r="F5010" s="315"/>
      <c r="G5010" s="349"/>
      <c r="H5010" s="385"/>
      <c r="I5010" s="30" t="s">
        <v>35</v>
      </c>
      <c r="J5010" s="31" t="s">
        <v>35</v>
      </c>
      <c r="K5010" s="373"/>
      <c r="L5010" s="373"/>
      <c r="M5010" s="375"/>
      <c r="N5010" s="376"/>
      <c r="P5010" s="4"/>
      <c r="Q5010" s="4"/>
    </row>
    <row r="5011" spans="1:22" ht="18.75" customHeight="1" thickBot="1">
      <c r="A5011" s="313"/>
      <c r="B5011" s="343"/>
      <c r="C5011" s="32" t="s">
        <v>82</v>
      </c>
      <c r="D5011" s="314"/>
      <c r="E5011" s="314"/>
      <c r="F5011" s="316"/>
      <c r="G5011" s="350"/>
      <c r="H5011" s="386"/>
      <c r="I5011" s="54">
        <f>'様式第６号(2)'!$I$18</f>
        <v>0</v>
      </c>
      <c r="J5011" s="55">
        <f>'様式第６号(3)'!$I$18</f>
        <v>0</v>
      </c>
      <c r="K5011" s="373"/>
      <c r="L5011" s="373"/>
      <c r="M5011" s="375"/>
      <c r="N5011" s="376"/>
      <c r="P5011" s="4"/>
      <c r="Q5011" s="4"/>
    </row>
    <row r="5012" spans="1:22" ht="45" customHeight="1">
      <c r="A5012" s="313"/>
      <c r="B5012" s="343"/>
      <c r="C5012" s="379" t="str">
        <f>IF(OR(C5001="",C5005=""),"",IF(AND(C5009&gt;=0.85,C5009&lt;=1.15),"○","×"))</f>
        <v/>
      </c>
      <c r="D5012" s="382" t="str">
        <f>IF(C5001="","",C5001)</f>
        <v/>
      </c>
      <c r="E5012" s="336"/>
      <c r="F5012" s="338" t="str">
        <f>IFERROR(D5012*E5012,"")</f>
        <v/>
      </c>
      <c r="G5012" s="327" t="str">
        <f>IF(F5012&lt;F5004,ROUNDUP(F5012*D5004/ F5004,0),"")</f>
        <v/>
      </c>
      <c r="H5012" s="329" t="str">
        <f>IF(F5012&lt;F5004,ROUNDUP(F5012*E5004/ F5004,0),"")</f>
        <v/>
      </c>
      <c r="I5012" s="331" t="str">
        <f>IFERROR(ROUNDUP(I5008*I5011,0),"")</f>
        <v/>
      </c>
      <c r="J5012" s="333" t="str">
        <f>IFERROR(ROUNDUP(J5008*J5011,0),"")</f>
        <v/>
      </c>
      <c r="K5012" s="373"/>
      <c r="L5012" s="373"/>
      <c r="M5012" s="375"/>
      <c r="N5012" s="376"/>
      <c r="P5012" s="4"/>
      <c r="Q5012" s="4"/>
    </row>
    <row r="5013" spans="1:22" ht="19.5" customHeight="1" thickBot="1">
      <c r="A5013" s="314"/>
      <c r="B5013" s="344"/>
      <c r="C5013" s="381"/>
      <c r="D5013" s="383"/>
      <c r="E5013" s="337"/>
      <c r="F5013" s="339"/>
      <c r="G5013" s="328"/>
      <c r="H5013" s="330"/>
      <c r="I5013" s="332"/>
      <c r="J5013" s="330"/>
      <c r="K5013" s="374"/>
      <c r="L5013" s="374"/>
      <c r="M5013" s="377"/>
      <c r="N5013" s="378"/>
      <c r="P5013" s="33"/>
      <c r="Q5013" s="34"/>
      <c r="R5013" s="34"/>
    </row>
    <row r="5014" spans="1:22" ht="24" customHeight="1" thickBot="1">
      <c r="A5014" s="10" t="s">
        <v>108</v>
      </c>
      <c r="B5014" s="11" t="s">
        <v>84</v>
      </c>
      <c r="C5014" s="12" t="s">
        <v>7</v>
      </c>
      <c r="D5014" s="12" t="s">
        <v>8</v>
      </c>
      <c r="E5014" s="12" t="s">
        <v>9</v>
      </c>
      <c r="F5014" s="13" t="s">
        <v>10</v>
      </c>
      <c r="G5014" s="334" t="s">
        <v>44</v>
      </c>
      <c r="H5014" s="335"/>
      <c r="I5014" s="334" t="s">
        <v>45</v>
      </c>
      <c r="J5014" s="335"/>
      <c r="K5014" s="318" t="s">
        <v>46</v>
      </c>
      <c r="L5014" s="403"/>
      <c r="M5014" s="403"/>
      <c r="N5014" s="319"/>
      <c r="O5014" s="404" t="s">
        <v>47</v>
      </c>
      <c r="P5014" s="404"/>
      <c r="Q5014" s="404"/>
      <c r="R5014" s="346"/>
      <c r="T5014" s="14"/>
      <c r="U5014" s="14"/>
      <c r="V5014" s="14"/>
    </row>
    <row r="5015" spans="1:22" ht="31.5" customHeight="1" thickBot="1">
      <c r="A5015" s="313">
        <v>312</v>
      </c>
      <c r="B5015" s="15" t="s">
        <v>48</v>
      </c>
      <c r="C5015" s="11" t="s">
        <v>49</v>
      </c>
      <c r="D5015" s="313" t="s">
        <v>50</v>
      </c>
      <c r="E5015" s="313" t="s">
        <v>51</v>
      </c>
      <c r="F5015" s="315" t="s">
        <v>52</v>
      </c>
      <c r="G5015" s="16" t="s">
        <v>53</v>
      </c>
      <c r="H5015" s="17" t="s">
        <v>54</v>
      </c>
      <c r="I5015" s="18" t="s">
        <v>53</v>
      </c>
      <c r="J5015" s="17" t="s">
        <v>54</v>
      </c>
      <c r="K5015" s="317" t="s">
        <v>55</v>
      </c>
      <c r="L5015" s="318"/>
      <c r="M5015" s="320" t="s">
        <v>56</v>
      </c>
      <c r="N5015" s="317"/>
      <c r="O5015" s="321" t="s">
        <v>57</v>
      </c>
      <c r="P5015" s="321"/>
      <c r="Q5015" s="323" t="s">
        <v>58</v>
      </c>
      <c r="R5015" s="324"/>
      <c r="T5015" s="19"/>
      <c r="U5015" s="43"/>
      <c r="V5015" s="20"/>
    </row>
    <row r="5016" spans="1:22" ht="24" customHeight="1" thickBot="1">
      <c r="A5016" s="313"/>
      <c r="B5016" s="397" t="str">
        <f>IF('様式第６号(2)'!B675="","",'様式第６号(2)'!B675)</f>
        <v/>
      </c>
      <c r="C5016" s="21" t="s">
        <v>59</v>
      </c>
      <c r="D5016" s="313"/>
      <c r="E5016" s="313"/>
      <c r="F5016" s="315"/>
      <c r="G5016" s="348" t="s">
        <v>60</v>
      </c>
      <c r="H5016" s="399" t="s">
        <v>61</v>
      </c>
      <c r="I5016" s="400" t="s">
        <v>62</v>
      </c>
      <c r="J5016" s="384" t="s">
        <v>63</v>
      </c>
      <c r="K5016" s="319"/>
      <c r="L5016" s="318"/>
      <c r="M5016" s="320"/>
      <c r="N5016" s="317"/>
      <c r="O5016" s="322"/>
      <c r="P5016" s="322"/>
      <c r="Q5016" s="325"/>
      <c r="R5016" s="326"/>
    </row>
    <row r="5017" spans="1:22" ht="17.25" customHeight="1">
      <c r="A5017" s="313"/>
      <c r="B5017" s="398"/>
      <c r="C5017" s="340"/>
      <c r="D5017" s="313"/>
      <c r="E5017" s="313"/>
      <c r="F5017" s="315"/>
      <c r="G5017" s="349"/>
      <c r="H5017" s="385"/>
      <c r="I5017" s="401"/>
      <c r="J5017" s="385"/>
      <c r="K5017" s="388" t="str">
        <f>IFERROR((IF((I5028+J5028)&gt;12000*E5028,ROUNDUP(12000*E5028*I5028/(I5028+J5028),0),"")),"")</f>
        <v/>
      </c>
      <c r="L5017" s="388"/>
      <c r="M5017" s="391" t="str">
        <f>IFERROR((IF((I5028+J5028)&gt;12000*E5028,ROUNDUP(12000*E5028*J5028/(I5028+J5028),0),"")),"")</f>
        <v/>
      </c>
      <c r="N5017" s="392"/>
      <c r="O5017" s="351" t="str">
        <f>IF(AND(I5028="",K5017=""),"",MIN(I5028,K5017)+K5024)</f>
        <v/>
      </c>
      <c r="P5017" s="352"/>
      <c r="Q5017" s="355" t="str">
        <f>IF(AND(J5028="",M5017=""),"",MIN(J5028,M5017)+M5024)</f>
        <v/>
      </c>
      <c r="R5017" s="356"/>
    </row>
    <row r="5018" spans="1:22" ht="15.75" customHeight="1">
      <c r="A5018" s="313"/>
      <c r="B5018" s="398"/>
      <c r="C5018" s="341"/>
      <c r="D5018" s="313"/>
      <c r="E5018" s="313"/>
      <c r="F5018" s="315"/>
      <c r="G5018" s="349"/>
      <c r="H5018" s="385"/>
      <c r="I5018" s="401"/>
      <c r="J5018" s="385"/>
      <c r="K5018" s="389"/>
      <c r="L5018" s="389"/>
      <c r="M5018" s="393"/>
      <c r="N5018" s="394"/>
      <c r="O5018" s="353"/>
      <c r="P5018" s="353"/>
      <c r="Q5018" s="357"/>
      <c r="R5018" s="358"/>
    </row>
    <row r="5019" spans="1:22" ht="19.5" customHeight="1" thickBot="1">
      <c r="A5019" s="313"/>
      <c r="B5019" s="398"/>
      <c r="C5019" s="341"/>
      <c r="D5019" s="314"/>
      <c r="E5019" s="314"/>
      <c r="F5019" s="316"/>
      <c r="G5019" s="350"/>
      <c r="H5019" s="386"/>
      <c r="I5019" s="402"/>
      <c r="J5019" s="386"/>
      <c r="K5019" s="389"/>
      <c r="L5019" s="389"/>
      <c r="M5019" s="393"/>
      <c r="N5019" s="394"/>
      <c r="O5019" s="353"/>
      <c r="P5019" s="353"/>
      <c r="Q5019" s="357"/>
      <c r="R5019" s="358"/>
    </row>
    <row r="5020" spans="1:22" ht="45" customHeight="1">
      <c r="A5020" s="313"/>
      <c r="B5020" s="398"/>
      <c r="C5020" s="25" t="s">
        <v>66</v>
      </c>
      <c r="D5020" s="361" t="str">
        <f>IF('様式第６号(2)'!T675="","",'様式第６号(2)'!T675)</f>
        <v/>
      </c>
      <c r="E5020" s="361" t="str">
        <f>IF('様式第６号(3)'!W668="","",'様式第６号(3)'!W668)</f>
        <v/>
      </c>
      <c r="F5020" s="363" t="str">
        <f>IF(OR(D5020="",E5020=""),"",D5020+E5020)</f>
        <v/>
      </c>
      <c r="G5020" s="365" t="str">
        <f>IF(F5020&lt;=F5028,D5020,"")</f>
        <v/>
      </c>
      <c r="H5020" s="367" t="str">
        <f>IF(F5020&lt;=F5028,E5020,"")</f>
        <v/>
      </c>
      <c r="I5020" s="369" t="str">
        <f>IF('様式第６号(2)'!V675="","",'様式第６号(2)'!V675)</f>
        <v/>
      </c>
      <c r="J5020" s="371" t="str">
        <f>IF('様式第６号(3)'!P668="","",'様式第６号(3)'!P668)</f>
        <v/>
      </c>
      <c r="K5020" s="389"/>
      <c r="L5020" s="389"/>
      <c r="M5020" s="393"/>
      <c r="N5020" s="394"/>
      <c r="O5020" s="353"/>
      <c r="P5020" s="353"/>
      <c r="Q5020" s="357"/>
      <c r="R5020" s="358"/>
    </row>
    <row r="5021" spans="1:22" ht="19.5" customHeight="1" thickBot="1">
      <c r="A5021" s="313"/>
      <c r="B5021" s="398"/>
      <c r="C5021" s="340"/>
      <c r="D5021" s="362"/>
      <c r="E5021" s="362"/>
      <c r="F5021" s="364"/>
      <c r="G5021" s="366"/>
      <c r="H5021" s="368"/>
      <c r="I5021" s="370"/>
      <c r="J5021" s="372"/>
      <c r="K5021" s="390"/>
      <c r="L5021" s="390"/>
      <c r="M5021" s="395"/>
      <c r="N5021" s="396"/>
      <c r="O5021" s="354"/>
      <c r="P5021" s="354"/>
      <c r="Q5021" s="359"/>
      <c r="R5021" s="360"/>
    </row>
    <row r="5022" spans="1:22" ht="28.5" customHeight="1" thickBot="1">
      <c r="A5022" s="313"/>
      <c r="B5022" s="398"/>
      <c r="C5022" s="341"/>
      <c r="D5022" s="12" t="s">
        <v>11</v>
      </c>
      <c r="E5022" s="12" t="s">
        <v>12</v>
      </c>
      <c r="F5022" s="26" t="s">
        <v>13</v>
      </c>
      <c r="G5022" s="334" t="s">
        <v>67</v>
      </c>
      <c r="H5022" s="335"/>
      <c r="I5022" s="42" t="s">
        <v>68</v>
      </c>
      <c r="J5022" s="27" t="s">
        <v>69</v>
      </c>
      <c r="K5022" s="342" t="s">
        <v>70</v>
      </c>
      <c r="L5022" s="342"/>
      <c r="M5022" s="342"/>
      <c r="N5022" s="335"/>
    </row>
    <row r="5023" spans="1:22" ht="41.25" customHeight="1" thickBot="1">
      <c r="A5023" s="313"/>
      <c r="B5023" s="343" t="str">
        <f>IF('様式第６号(2)'!D675="","",'様式第６号(2)'!D675)</f>
        <v/>
      </c>
      <c r="C5023" s="341"/>
      <c r="D5023" s="313" t="s">
        <v>71</v>
      </c>
      <c r="E5023" s="313" t="s">
        <v>72</v>
      </c>
      <c r="F5023" s="315" t="s">
        <v>73</v>
      </c>
      <c r="G5023" s="42" t="s">
        <v>74</v>
      </c>
      <c r="H5023" s="27" t="s">
        <v>75</v>
      </c>
      <c r="I5023" s="42" t="s">
        <v>74</v>
      </c>
      <c r="J5023" s="27" t="s">
        <v>75</v>
      </c>
      <c r="K5023" s="345" t="s">
        <v>57</v>
      </c>
      <c r="L5023" s="346"/>
      <c r="M5023" s="347" t="s">
        <v>76</v>
      </c>
      <c r="N5023" s="346"/>
      <c r="O5023" s="28"/>
      <c r="P5023" s="4"/>
      <c r="Q5023" s="4"/>
    </row>
    <row r="5024" spans="1:22" ht="18.75" customHeight="1">
      <c r="A5024" s="313"/>
      <c r="B5024" s="343"/>
      <c r="C5024" s="29" t="s">
        <v>78</v>
      </c>
      <c r="D5024" s="313"/>
      <c r="E5024" s="313"/>
      <c r="F5024" s="315"/>
      <c r="G5024" s="348" t="s">
        <v>79</v>
      </c>
      <c r="H5024" s="384" t="s">
        <v>80</v>
      </c>
      <c r="I5024" s="387" t="str">
        <f>IF(E5028="","",MIN(G5020,G5028)+SUM(I5020))</f>
        <v/>
      </c>
      <c r="J5024" s="333" t="str">
        <f>IF(E5028="","",MIN(H5020,H5028)+SUM(J5020))</f>
        <v/>
      </c>
      <c r="K5024" s="373" t="str">
        <f>IF('様式第６号(2)'!AB675="","",'様式第６号(2)'!AB675)</f>
        <v/>
      </c>
      <c r="L5024" s="373"/>
      <c r="M5024" s="375" t="str">
        <f>IF('様式第６号(3)'!V668="","",'様式第６号(3)'!V668)</f>
        <v/>
      </c>
      <c r="N5024" s="376"/>
      <c r="P5024" s="4"/>
      <c r="Q5024" s="4"/>
    </row>
    <row r="5025" spans="1:22" ht="19.5" customHeight="1" thickBot="1">
      <c r="A5025" s="313"/>
      <c r="B5025" s="343"/>
      <c r="C5025" s="379" t="str">
        <f>IFERROR(C5021/C5017,"")</f>
        <v/>
      </c>
      <c r="D5025" s="313"/>
      <c r="E5025" s="313"/>
      <c r="F5025" s="315"/>
      <c r="G5025" s="349"/>
      <c r="H5025" s="385"/>
      <c r="I5025" s="328"/>
      <c r="J5025" s="330"/>
      <c r="K5025" s="373"/>
      <c r="L5025" s="373"/>
      <c r="M5025" s="375"/>
      <c r="N5025" s="376"/>
      <c r="P5025" s="4"/>
      <c r="Q5025" s="4"/>
    </row>
    <row r="5026" spans="1:22" ht="15.75" customHeight="1">
      <c r="A5026" s="313"/>
      <c r="B5026" s="343"/>
      <c r="C5026" s="380"/>
      <c r="D5026" s="313"/>
      <c r="E5026" s="313"/>
      <c r="F5026" s="315"/>
      <c r="G5026" s="349"/>
      <c r="H5026" s="385"/>
      <c r="I5026" s="30" t="s">
        <v>35</v>
      </c>
      <c r="J5026" s="31" t="s">
        <v>35</v>
      </c>
      <c r="K5026" s="373"/>
      <c r="L5026" s="373"/>
      <c r="M5026" s="375"/>
      <c r="N5026" s="376"/>
      <c r="P5026" s="4"/>
      <c r="Q5026" s="4"/>
    </row>
    <row r="5027" spans="1:22" ht="18.75" customHeight="1" thickBot="1">
      <c r="A5027" s="313"/>
      <c r="B5027" s="343"/>
      <c r="C5027" s="32" t="s">
        <v>82</v>
      </c>
      <c r="D5027" s="314"/>
      <c r="E5027" s="314"/>
      <c r="F5027" s="316"/>
      <c r="G5027" s="350"/>
      <c r="H5027" s="386"/>
      <c r="I5027" s="54">
        <f>'様式第６号(2)'!$I$18</f>
        <v>0</v>
      </c>
      <c r="J5027" s="55">
        <f>'様式第６号(3)'!$I$18</f>
        <v>0</v>
      </c>
      <c r="K5027" s="373"/>
      <c r="L5027" s="373"/>
      <c r="M5027" s="375"/>
      <c r="N5027" s="376"/>
      <c r="P5027" s="4"/>
      <c r="Q5027" s="4"/>
    </row>
    <row r="5028" spans="1:22" ht="45" customHeight="1">
      <c r="A5028" s="313"/>
      <c r="B5028" s="343"/>
      <c r="C5028" s="379" t="str">
        <f>IF(OR(C5017="",C5021=""),"",IF(AND(C5025&gt;=0.85,C5025&lt;=1.15),"○","×"))</f>
        <v/>
      </c>
      <c r="D5028" s="382" t="str">
        <f>IF(C5017="","",C5017)</f>
        <v/>
      </c>
      <c r="E5028" s="336"/>
      <c r="F5028" s="338" t="str">
        <f>IFERROR(D5028*E5028,"")</f>
        <v/>
      </c>
      <c r="G5028" s="327" t="str">
        <f>IF(F5028&lt;F5020,ROUNDUP(F5028*D5020/ F5020,0),"")</f>
        <v/>
      </c>
      <c r="H5028" s="329" t="str">
        <f>IF(F5028&lt;F5020,ROUNDUP(F5028*E5020/ F5020,0),"")</f>
        <v/>
      </c>
      <c r="I5028" s="331" t="str">
        <f>IFERROR(ROUNDUP(I5024*I5027,0),"")</f>
        <v/>
      </c>
      <c r="J5028" s="333" t="str">
        <f>IFERROR(ROUNDUP(J5024*J5027,0),"")</f>
        <v/>
      </c>
      <c r="K5028" s="373"/>
      <c r="L5028" s="373"/>
      <c r="M5028" s="375"/>
      <c r="N5028" s="376"/>
      <c r="P5028" s="4"/>
      <c r="Q5028" s="4"/>
    </row>
    <row r="5029" spans="1:22" ht="19.5" customHeight="1" thickBot="1">
      <c r="A5029" s="314"/>
      <c r="B5029" s="344"/>
      <c r="C5029" s="381"/>
      <c r="D5029" s="383"/>
      <c r="E5029" s="337"/>
      <c r="F5029" s="339"/>
      <c r="G5029" s="328"/>
      <c r="H5029" s="330"/>
      <c r="I5029" s="332"/>
      <c r="J5029" s="330"/>
      <c r="K5029" s="374"/>
      <c r="L5029" s="374"/>
      <c r="M5029" s="377"/>
      <c r="N5029" s="378"/>
      <c r="P5029" s="33"/>
      <c r="Q5029" s="34"/>
      <c r="R5029" s="34"/>
    </row>
    <row r="5030" spans="1:22" ht="24" customHeight="1" thickBot="1">
      <c r="A5030" s="10" t="s">
        <v>108</v>
      </c>
      <c r="B5030" s="11" t="s">
        <v>84</v>
      </c>
      <c r="C5030" s="12" t="s">
        <v>7</v>
      </c>
      <c r="D5030" s="12" t="s">
        <v>8</v>
      </c>
      <c r="E5030" s="12" t="s">
        <v>9</v>
      </c>
      <c r="F5030" s="13" t="s">
        <v>10</v>
      </c>
      <c r="G5030" s="334" t="s">
        <v>44</v>
      </c>
      <c r="H5030" s="335"/>
      <c r="I5030" s="334" t="s">
        <v>45</v>
      </c>
      <c r="J5030" s="335"/>
      <c r="K5030" s="318" t="s">
        <v>46</v>
      </c>
      <c r="L5030" s="403"/>
      <c r="M5030" s="403"/>
      <c r="N5030" s="319"/>
      <c r="O5030" s="404" t="s">
        <v>47</v>
      </c>
      <c r="P5030" s="404"/>
      <c r="Q5030" s="404"/>
      <c r="R5030" s="346"/>
      <c r="T5030" s="14"/>
      <c r="U5030" s="14"/>
      <c r="V5030" s="14"/>
    </row>
    <row r="5031" spans="1:22" ht="31.5" customHeight="1" thickBot="1">
      <c r="A5031" s="313">
        <v>313</v>
      </c>
      <c r="B5031" s="15" t="s">
        <v>48</v>
      </c>
      <c r="C5031" s="11" t="s">
        <v>49</v>
      </c>
      <c r="D5031" s="313" t="s">
        <v>50</v>
      </c>
      <c r="E5031" s="313" t="s">
        <v>51</v>
      </c>
      <c r="F5031" s="315" t="s">
        <v>52</v>
      </c>
      <c r="G5031" s="16" t="s">
        <v>53</v>
      </c>
      <c r="H5031" s="17" t="s">
        <v>54</v>
      </c>
      <c r="I5031" s="18" t="s">
        <v>53</v>
      </c>
      <c r="J5031" s="17" t="s">
        <v>54</v>
      </c>
      <c r="K5031" s="317" t="s">
        <v>55</v>
      </c>
      <c r="L5031" s="318"/>
      <c r="M5031" s="320" t="s">
        <v>56</v>
      </c>
      <c r="N5031" s="317"/>
      <c r="O5031" s="321" t="s">
        <v>57</v>
      </c>
      <c r="P5031" s="321"/>
      <c r="Q5031" s="323" t="s">
        <v>58</v>
      </c>
      <c r="R5031" s="324"/>
      <c r="T5031" s="19"/>
      <c r="U5031" s="43"/>
      <c r="V5031" s="20"/>
    </row>
    <row r="5032" spans="1:22" ht="24" customHeight="1" thickBot="1">
      <c r="A5032" s="313"/>
      <c r="B5032" s="397" t="str">
        <f>IF('様式第６号(2)'!B677="","",'様式第６号(2)'!B677)</f>
        <v/>
      </c>
      <c r="C5032" s="21" t="s">
        <v>59</v>
      </c>
      <c r="D5032" s="313"/>
      <c r="E5032" s="313"/>
      <c r="F5032" s="315"/>
      <c r="G5032" s="348" t="s">
        <v>60</v>
      </c>
      <c r="H5032" s="399" t="s">
        <v>61</v>
      </c>
      <c r="I5032" s="400" t="s">
        <v>62</v>
      </c>
      <c r="J5032" s="384" t="s">
        <v>63</v>
      </c>
      <c r="K5032" s="319"/>
      <c r="L5032" s="318"/>
      <c r="M5032" s="320"/>
      <c r="N5032" s="317"/>
      <c r="O5032" s="322"/>
      <c r="P5032" s="322"/>
      <c r="Q5032" s="325"/>
      <c r="R5032" s="326"/>
    </row>
    <row r="5033" spans="1:22" ht="17.25" customHeight="1">
      <c r="A5033" s="313"/>
      <c r="B5033" s="398"/>
      <c r="C5033" s="340"/>
      <c r="D5033" s="313"/>
      <c r="E5033" s="313"/>
      <c r="F5033" s="315"/>
      <c r="G5033" s="349"/>
      <c r="H5033" s="385"/>
      <c r="I5033" s="401"/>
      <c r="J5033" s="385"/>
      <c r="K5033" s="388" t="str">
        <f>IFERROR((IF((I5044+J5044)&gt;12000*E5044,ROUNDUP(12000*E5044*I5044/(I5044+J5044),0),"")),"")</f>
        <v/>
      </c>
      <c r="L5033" s="388"/>
      <c r="M5033" s="391" t="str">
        <f>IFERROR((IF((I5044+J5044)&gt;12000*E5044,ROUNDUP(12000*E5044*J5044/(I5044+J5044),0),"")),"")</f>
        <v/>
      </c>
      <c r="N5033" s="392"/>
      <c r="O5033" s="351" t="str">
        <f>IF(AND(I5044="",K5033=""),"",MIN(I5044,K5033)+K5040)</f>
        <v/>
      </c>
      <c r="P5033" s="352"/>
      <c r="Q5033" s="355" t="str">
        <f>IF(AND(J5044="",M5033=""),"",MIN(J5044,M5033)+M5040)</f>
        <v/>
      </c>
      <c r="R5033" s="356"/>
    </row>
    <row r="5034" spans="1:22" ht="15.75" customHeight="1">
      <c r="A5034" s="313"/>
      <c r="B5034" s="398"/>
      <c r="C5034" s="341"/>
      <c r="D5034" s="313"/>
      <c r="E5034" s="313"/>
      <c r="F5034" s="315"/>
      <c r="G5034" s="349"/>
      <c r="H5034" s="385"/>
      <c r="I5034" s="401"/>
      <c r="J5034" s="385"/>
      <c r="K5034" s="389"/>
      <c r="L5034" s="389"/>
      <c r="M5034" s="393"/>
      <c r="N5034" s="394"/>
      <c r="O5034" s="353"/>
      <c r="P5034" s="353"/>
      <c r="Q5034" s="357"/>
      <c r="R5034" s="358"/>
    </row>
    <row r="5035" spans="1:22" ht="19.5" customHeight="1" thickBot="1">
      <c r="A5035" s="313"/>
      <c r="B5035" s="398"/>
      <c r="C5035" s="341"/>
      <c r="D5035" s="314"/>
      <c r="E5035" s="314"/>
      <c r="F5035" s="316"/>
      <c r="G5035" s="350"/>
      <c r="H5035" s="386"/>
      <c r="I5035" s="402"/>
      <c r="J5035" s="386"/>
      <c r="K5035" s="389"/>
      <c r="L5035" s="389"/>
      <c r="M5035" s="393"/>
      <c r="N5035" s="394"/>
      <c r="O5035" s="353"/>
      <c r="P5035" s="353"/>
      <c r="Q5035" s="357"/>
      <c r="R5035" s="358"/>
    </row>
    <row r="5036" spans="1:22" ht="45" customHeight="1">
      <c r="A5036" s="313"/>
      <c r="B5036" s="398"/>
      <c r="C5036" s="25" t="s">
        <v>66</v>
      </c>
      <c r="D5036" s="361" t="str">
        <f>IF('様式第６号(2)'!T677="","",'様式第６号(2)'!T677)</f>
        <v/>
      </c>
      <c r="E5036" s="361" t="str">
        <f>IF('様式第６号(3)'!W670="","",'様式第６号(3)'!W670)</f>
        <v/>
      </c>
      <c r="F5036" s="363" t="str">
        <f>IF(OR(D5036="",E5036=""),"",D5036+E5036)</f>
        <v/>
      </c>
      <c r="G5036" s="365" t="str">
        <f>IF(F5036&lt;=F5044,D5036,"")</f>
        <v/>
      </c>
      <c r="H5036" s="367" t="str">
        <f>IF(F5036&lt;=F5044,E5036,"")</f>
        <v/>
      </c>
      <c r="I5036" s="369" t="str">
        <f>IF('様式第６号(2)'!V677="","",'様式第６号(2)'!V677)</f>
        <v/>
      </c>
      <c r="J5036" s="371" t="str">
        <f>IF('様式第６号(3)'!P670="","",'様式第６号(3)'!P670)</f>
        <v/>
      </c>
      <c r="K5036" s="389"/>
      <c r="L5036" s="389"/>
      <c r="M5036" s="393"/>
      <c r="N5036" s="394"/>
      <c r="O5036" s="353"/>
      <c r="P5036" s="353"/>
      <c r="Q5036" s="357"/>
      <c r="R5036" s="358"/>
    </row>
    <row r="5037" spans="1:22" ht="19.5" customHeight="1" thickBot="1">
      <c r="A5037" s="313"/>
      <c r="B5037" s="398"/>
      <c r="C5037" s="340"/>
      <c r="D5037" s="362"/>
      <c r="E5037" s="362"/>
      <c r="F5037" s="364"/>
      <c r="G5037" s="366"/>
      <c r="H5037" s="368"/>
      <c r="I5037" s="370"/>
      <c r="J5037" s="372"/>
      <c r="K5037" s="390"/>
      <c r="L5037" s="390"/>
      <c r="M5037" s="395"/>
      <c r="N5037" s="396"/>
      <c r="O5037" s="354"/>
      <c r="P5037" s="354"/>
      <c r="Q5037" s="359"/>
      <c r="R5037" s="360"/>
    </row>
    <row r="5038" spans="1:22" ht="28.5" customHeight="1" thickBot="1">
      <c r="A5038" s="313"/>
      <c r="B5038" s="398"/>
      <c r="C5038" s="341"/>
      <c r="D5038" s="12" t="s">
        <v>11</v>
      </c>
      <c r="E5038" s="12" t="s">
        <v>12</v>
      </c>
      <c r="F5038" s="26" t="s">
        <v>13</v>
      </c>
      <c r="G5038" s="334" t="s">
        <v>67</v>
      </c>
      <c r="H5038" s="335"/>
      <c r="I5038" s="42" t="s">
        <v>68</v>
      </c>
      <c r="J5038" s="27" t="s">
        <v>69</v>
      </c>
      <c r="K5038" s="342" t="s">
        <v>70</v>
      </c>
      <c r="L5038" s="342"/>
      <c r="M5038" s="342"/>
      <c r="N5038" s="335"/>
    </row>
    <row r="5039" spans="1:22" ht="41.25" customHeight="1" thickBot="1">
      <c r="A5039" s="313"/>
      <c r="B5039" s="343" t="str">
        <f>IF('様式第６号(2)'!D677="","",'様式第６号(2)'!D677)</f>
        <v/>
      </c>
      <c r="C5039" s="341"/>
      <c r="D5039" s="313" t="s">
        <v>71</v>
      </c>
      <c r="E5039" s="313" t="s">
        <v>72</v>
      </c>
      <c r="F5039" s="315" t="s">
        <v>73</v>
      </c>
      <c r="G5039" s="42" t="s">
        <v>74</v>
      </c>
      <c r="H5039" s="27" t="s">
        <v>75</v>
      </c>
      <c r="I5039" s="42" t="s">
        <v>74</v>
      </c>
      <c r="J5039" s="27" t="s">
        <v>75</v>
      </c>
      <c r="K5039" s="345" t="s">
        <v>57</v>
      </c>
      <c r="L5039" s="346"/>
      <c r="M5039" s="347" t="s">
        <v>76</v>
      </c>
      <c r="N5039" s="346"/>
      <c r="O5039" s="28"/>
      <c r="P5039" s="4"/>
      <c r="Q5039" s="4"/>
      <c r="T5039" s="3"/>
      <c r="U5039" s="3"/>
      <c r="V5039" s="3"/>
    </row>
    <row r="5040" spans="1:22" ht="18.75" customHeight="1">
      <c r="A5040" s="313"/>
      <c r="B5040" s="343"/>
      <c r="C5040" s="29" t="s">
        <v>78</v>
      </c>
      <c r="D5040" s="313"/>
      <c r="E5040" s="313"/>
      <c r="F5040" s="315"/>
      <c r="G5040" s="348" t="s">
        <v>79</v>
      </c>
      <c r="H5040" s="384" t="s">
        <v>80</v>
      </c>
      <c r="I5040" s="387" t="str">
        <f>IF(E5044="","",MIN(G5036,G5044)+SUM(I5036))</f>
        <v/>
      </c>
      <c r="J5040" s="333" t="str">
        <f>IF(E5044="","",MIN(H5036,H5044)+SUM(J5036))</f>
        <v/>
      </c>
      <c r="K5040" s="373" t="str">
        <f>IF('様式第６号(2)'!AB677="","",'様式第６号(2)'!AB677)</f>
        <v/>
      </c>
      <c r="L5040" s="373"/>
      <c r="M5040" s="375" t="str">
        <f>IF('様式第６号(3)'!V670="","",'様式第６号(3)'!V670)</f>
        <v/>
      </c>
      <c r="N5040" s="376"/>
      <c r="P5040" s="4"/>
      <c r="Q5040" s="4"/>
      <c r="T5040" s="3"/>
      <c r="U5040" s="3"/>
      <c r="V5040" s="3"/>
    </row>
    <row r="5041" spans="1:22" ht="19.5" customHeight="1" thickBot="1">
      <c r="A5041" s="313"/>
      <c r="B5041" s="343"/>
      <c r="C5041" s="379" t="str">
        <f>IFERROR(C5037/C5033,"")</f>
        <v/>
      </c>
      <c r="D5041" s="313"/>
      <c r="E5041" s="313"/>
      <c r="F5041" s="315"/>
      <c r="G5041" s="349"/>
      <c r="H5041" s="385"/>
      <c r="I5041" s="328"/>
      <c r="J5041" s="330"/>
      <c r="K5041" s="373"/>
      <c r="L5041" s="373"/>
      <c r="M5041" s="375"/>
      <c r="N5041" s="376"/>
      <c r="P5041" s="4"/>
      <c r="Q5041" s="4"/>
      <c r="T5041" s="3"/>
      <c r="U5041" s="3"/>
      <c r="V5041" s="3"/>
    </row>
    <row r="5042" spans="1:22" ht="15.75" customHeight="1">
      <c r="A5042" s="313"/>
      <c r="B5042" s="343"/>
      <c r="C5042" s="380"/>
      <c r="D5042" s="313"/>
      <c r="E5042" s="313"/>
      <c r="F5042" s="315"/>
      <c r="G5042" s="349"/>
      <c r="H5042" s="385"/>
      <c r="I5042" s="30" t="s">
        <v>35</v>
      </c>
      <c r="J5042" s="31" t="s">
        <v>35</v>
      </c>
      <c r="K5042" s="373"/>
      <c r="L5042" s="373"/>
      <c r="M5042" s="375"/>
      <c r="N5042" s="376"/>
      <c r="P5042" s="4"/>
      <c r="Q5042" s="4"/>
      <c r="T5042" s="3"/>
      <c r="U5042" s="3"/>
      <c r="V5042" s="3"/>
    </row>
    <row r="5043" spans="1:22" ht="18.75" customHeight="1" thickBot="1">
      <c r="A5043" s="313"/>
      <c r="B5043" s="343"/>
      <c r="C5043" s="32" t="s">
        <v>82</v>
      </c>
      <c r="D5043" s="314"/>
      <c r="E5043" s="314"/>
      <c r="F5043" s="316"/>
      <c r="G5043" s="350"/>
      <c r="H5043" s="386"/>
      <c r="I5043" s="54">
        <f>'様式第６号(2)'!$I$18</f>
        <v>0</v>
      </c>
      <c r="J5043" s="55">
        <f>'様式第６号(3)'!$I$18</f>
        <v>0</v>
      </c>
      <c r="K5043" s="373"/>
      <c r="L5043" s="373"/>
      <c r="M5043" s="375"/>
      <c r="N5043" s="376"/>
      <c r="P5043" s="4"/>
      <c r="Q5043" s="4"/>
      <c r="T5043" s="3"/>
      <c r="U5043" s="3"/>
      <c r="V5043" s="3"/>
    </row>
    <row r="5044" spans="1:22" ht="45" customHeight="1">
      <c r="A5044" s="313"/>
      <c r="B5044" s="343"/>
      <c r="C5044" s="379" t="str">
        <f>IF(OR(C5033="",C5037=""),"",IF(AND(C5041&gt;=0.85,C5041&lt;=1.15),"○","×"))</f>
        <v/>
      </c>
      <c r="D5044" s="382" t="str">
        <f>IF(C5033="","",C5033)</f>
        <v/>
      </c>
      <c r="E5044" s="336"/>
      <c r="F5044" s="338" t="str">
        <f>IFERROR(D5044*E5044,"")</f>
        <v/>
      </c>
      <c r="G5044" s="327" t="str">
        <f>IF(F5044&lt;F5036,ROUNDUP(F5044*D5036/ F5036,0),"")</f>
        <v/>
      </c>
      <c r="H5044" s="329" t="str">
        <f>IF(F5044&lt;F5036,ROUNDUP(F5044*E5036/ F5036,0),"")</f>
        <v/>
      </c>
      <c r="I5044" s="331" t="str">
        <f>IFERROR(ROUNDUP(I5040*I5043,0),"")</f>
        <v/>
      </c>
      <c r="J5044" s="333" t="str">
        <f>IFERROR(ROUNDUP(J5040*J5043,0),"")</f>
        <v/>
      </c>
      <c r="K5044" s="373"/>
      <c r="L5044" s="373"/>
      <c r="M5044" s="375"/>
      <c r="N5044" s="376"/>
      <c r="P5044" s="4"/>
      <c r="Q5044" s="4"/>
      <c r="T5044" s="3"/>
      <c r="U5044" s="3"/>
      <c r="V5044" s="3"/>
    </row>
    <row r="5045" spans="1:22" ht="19.5" customHeight="1" thickBot="1">
      <c r="A5045" s="314"/>
      <c r="B5045" s="344"/>
      <c r="C5045" s="381"/>
      <c r="D5045" s="383"/>
      <c r="E5045" s="337"/>
      <c r="F5045" s="339"/>
      <c r="G5045" s="328"/>
      <c r="H5045" s="330"/>
      <c r="I5045" s="332"/>
      <c r="J5045" s="330"/>
      <c r="K5045" s="374"/>
      <c r="L5045" s="374"/>
      <c r="M5045" s="377"/>
      <c r="N5045" s="378"/>
      <c r="P5045" s="33"/>
      <c r="Q5045" s="34"/>
      <c r="R5045" s="34"/>
    </row>
    <row r="5046" spans="1:22" ht="24" customHeight="1" thickBot="1">
      <c r="A5046" s="10" t="s">
        <v>108</v>
      </c>
      <c r="B5046" s="11" t="s">
        <v>84</v>
      </c>
      <c r="C5046" s="12" t="s">
        <v>7</v>
      </c>
      <c r="D5046" s="12" t="s">
        <v>8</v>
      </c>
      <c r="E5046" s="12" t="s">
        <v>9</v>
      </c>
      <c r="F5046" s="13" t="s">
        <v>10</v>
      </c>
      <c r="G5046" s="334" t="s">
        <v>44</v>
      </c>
      <c r="H5046" s="335"/>
      <c r="I5046" s="334" t="s">
        <v>45</v>
      </c>
      <c r="J5046" s="335"/>
      <c r="K5046" s="318" t="s">
        <v>46</v>
      </c>
      <c r="L5046" s="403"/>
      <c r="M5046" s="403"/>
      <c r="N5046" s="319"/>
      <c r="O5046" s="404" t="s">
        <v>47</v>
      </c>
      <c r="P5046" s="404"/>
      <c r="Q5046" s="404"/>
      <c r="R5046" s="346"/>
      <c r="T5046" s="14"/>
      <c r="U5046" s="14"/>
      <c r="V5046" s="14"/>
    </row>
    <row r="5047" spans="1:22" ht="31.5" customHeight="1" thickBot="1">
      <c r="A5047" s="313">
        <v>314</v>
      </c>
      <c r="B5047" s="15" t="s">
        <v>48</v>
      </c>
      <c r="C5047" s="11" t="s">
        <v>49</v>
      </c>
      <c r="D5047" s="313" t="s">
        <v>50</v>
      </c>
      <c r="E5047" s="313" t="s">
        <v>51</v>
      </c>
      <c r="F5047" s="315" t="s">
        <v>52</v>
      </c>
      <c r="G5047" s="16" t="s">
        <v>53</v>
      </c>
      <c r="H5047" s="17" t="s">
        <v>54</v>
      </c>
      <c r="I5047" s="18" t="s">
        <v>53</v>
      </c>
      <c r="J5047" s="17" t="s">
        <v>54</v>
      </c>
      <c r="K5047" s="317" t="s">
        <v>55</v>
      </c>
      <c r="L5047" s="318"/>
      <c r="M5047" s="320" t="s">
        <v>56</v>
      </c>
      <c r="N5047" s="317"/>
      <c r="O5047" s="321" t="s">
        <v>57</v>
      </c>
      <c r="P5047" s="321"/>
      <c r="Q5047" s="323" t="s">
        <v>58</v>
      </c>
      <c r="R5047" s="324"/>
      <c r="T5047" s="19"/>
      <c r="U5047" s="43"/>
      <c r="V5047" s="20"/>
    </row>
    <row r="5048" spans="1:22" ht="24" customHeight="1" thickBot="1">
      <c r="A5048" s="313"/>
      <c r="B5048" s="397" t="str">
        <f>IF('様式第６号(2)'!B679="","",'様式第６号(2)'!B679)</f>
        <v/>
      </c>
      <c r="C5048" s="21" t="s">
        <v>59</v>
      </c>
      <c r="D5048" s="313"/>
      <c r="E5048" s="313"/>
      <c r="F5048" s="315"/>
      <c r="G5048" s="348" t="s">
        <v>60</v>
      </c>
      <c r="H5048" s="399" t="s">
        <v>61</v>
      </c>
      <c r="I5048" s="400" t="s">
        <v>62</v>
      </c>
      <c r="J5048" s="384" t="s">
        <v>63</v>
      </c>
      <c r="K5048" s="319"/>
      <c r="L5048" s="318"/>
      <c r="M5048" s="320"/>
      <c r="N5048" s="317"/>
      <c r="O5048" s="322"/>
      <c r="P5048" s="322"/>
      <c r="Q5048" s="325"/>
      <c r="R5048" s="326"/>
    </row>
    <row r="5049" spans="1:22" ht="17.25" customHeight="1">
      <c r="A5049" s="313"/>
      <c r="B5049" s="398"/>
      <c r="C5049" s="340"/>
      <c r="D5049" s="313"/>
      <c r="E5049" s="313"/>
      <c r="F5049" s="315"/>
      <c r="G5049" s="349"/>
      <c r="H5049" s="385"/>
      <c r="I5049" s="401"/>
      <c r="J5049" s="385"/>
      <c r="K5049" s="388" t="str">
        <f>IFERROR((IF((I5060+J5060)&gt;12000*E5060,ROUNDUP(12000*E5060*I5060/(I5060+J5060),0),"")),"")</f>
        <v/>
      </c>
      <c r="L5049" s="388"/>
      <c r="M5049" s="391" t="str">
        <f>IFERROR((IF((I5060+J5060)&gt;12000*E5060,ROUNDUP(12000*E5060*J5060/(I5060+J5060),0),"")),"")</f>
        <v/>
      </c>
      <c r="N5049" s="392"/>
      <c r="O5049" s="351" t="str">
        <f>IF(AND(I5060="",K5049=""),"",MIN(I5060,K5049)+K5056)</f>
        <v/>
      </c>
      <c r="P5049" s="352"/>
      <c r="Q5049" s="355" t="str">
        <f>IF(AND(J5060="",M5049=""),"",MIN(J5060,M5049)+M5056)</f>
        <v/>
      </c>
      <c r="R5049" s="356"/>
    </row>
    <row r="5050" spans="1:22" ht="15.75" customHeight="1">
      <c r="A5050" s="313"/>
      <c r="B5050" s="398"/>
      <c r="C5050" s="341"/>
      <c r="D5050" s="313"/>
      <c r="E5050" s="313"/>
      <c r="F5050" s="315"/>
      <c r="G5050" s="349"/>
      <c r="H5050" s="385"/>
      <c r="I5050" s="401"/>
      <c r="J5050" s="385"/>
      <c r="K5050" s="389"/>
      <c r="L5050" s="389"/>
      <c r="M5050" s="393"/>
      <c r="N5050" s="394"/>
      <c r="O5050" s="353"/>
      <c r="P5050" s="353"/>
      <c r="Q5050" s="357"/>
      <c r="R5050" s="358"/>
    </row>
    <row r="5051" spans="1:22" ht="19.5" customHeight="1" thickBot="1">
      <c r="A5051" s="313"/>
      <c r="B5051" s="398"/>
      <c r="C5051" s="341"/>
      <c r="D5051" s="314"/>
      <c r="E5051" s="314"/>
      <c r="F5051" s="316"/>
      <c r="G5051" s="350"/>
      <c r="H5051" s="386"/>
      <c r="I5051" s="402"/>
      <c r="J5051" s="386"/>
      <c r="K5051" s="389"/>
      <c r="L5051" s="389"/>
      <c r="M5051" s="393"/>
      <c r="N5051" s="394"/>
      <c r="O5051" s="353"/>
      <c r="P5051" s="353"/>
      <c r="Q5051" s="357"/>
      <c r="R5051" s="358"/>
    </row>
    <row r="5052" spans="1:22" ht="45" customHeight="1">
      <c r="A5052" s="313"/>
      <c r="B5052" s="398"/>
      <c r="C5052" s="25" t="s">
        <v>66</v>
      </c>
      <c r="D5052" s="361" t="str">
        <f>IF('様式第６号(2)'!T679="","",'様式第６号(2)'!T679)</f>
        <v/>
      </c>
      <c r="E5052" s="361" t="str">
        <f>IF('様式第６号(3)'!W672="","",'様式第６号(3)'!W672)</f>
        <v/>
      </c>
      <c r="F5052" s="363" t="str">
        <f>IF(OR(D5052="",E5052=""),"",D5052+E5052)</f>
        <v/>
      </c>
      <c r="G5052" s="365" t="str">
        <f>IF(F5052&lt;=F5060,D5052,"")</f>
        <v/>
      </c>
      <c r="H5052" s="367" t="str">
        <f>IF(F5052&lt;=F5060,E5052,"")</f>
        <v/>
      </c>
      <c r="I5052" s="369" t="str">
        <f>IF('様式第６号(2)'!V679="","",'様式第６号(2)'!V679)</f>
        <v/>
      </c>
      <c r="J5052" s="371" t="str">
        <f>IF('様式第６号(3)'!P672="","",'様式第６号(3)'!P672)</f>
        <v/>
      </c>
      <c r="K5052" s="389"/>
      <c r="L5052" s="389"/>
      <c r="M5052" s="393"/>
      <c r="N5052" s="394"/>
      <c r="O5052" s="353"/>
      <c r="P5052" s="353"/>
      <c r="Q5052" s="357"/>
      <c r="R5052" s="358"/>
    </row>
    <row r="5053" spans="1:22" ht="19.5" customHeight="1" thickBot="1">
      <c r="A5053" s="313"/>
      <c r="B5053" s="398"/>
      <c r="C5053" s="340"/>
      <c r="D5053" s="362"/>
      <c r="E5053" s="362"/>
      <c r="F5053" s="364"/>
      <c r="G5053" s="366"/>
      <c r="H5053" s="368"/>
      <c r="I5053" s="370"/>
      <c r="J5053" s="372"/>
      <c r="K5053" s="390"/>
      <c r="L5053" s="390"/>
      <c r="M5053" s="395"/>
      <c r="N5053" s="396"/>
      <c r="O5053" s="354"/>
      <c r="P5053" s="354"/>
      <c r="Q5053" s="359"/>
      <c r="R5053" s="360"/>
    </row>
    <row r="5054" spans="1:22" ht="28.5" customHeight="1" thickBot="1">
      <c r="A5054" s="313"/>
      <c r="B5054" s="398"/>
      <c r="C5054" s="341"/>
      <c r="D5054" s="12" t="s">
        <v>11</v>
      </c>
      <c r="E5054" s="12" t="s">
        <v>12</v>
      </c>
      <c r="F5054" s="26" t="s">
        <v>13</v>
      </c>
      <c r="G5054" s="334" t="s">
        <v>67</v>
      </c>
      <c r="H5054" s="335"/>
      <c r="I5054" s="42" t="s">
        <v>68</v>
      </c>
      <c r="J5054" s="27" t="s">
        <v>69</v>
      </c>
      <c r="K5054" s="342" t="s">
        <v>70</v>
      </c>
      <c r="L5054" s="342"/>
      <c r="M5054" s="342"/>
      <c r="N5054" s="335"/>
    </row>
    <row r="5055" spans="1:22" ht="41.25" customHeight="1" thickBot="1">
      <c r="A5055" s="313"/>
      <c r="B5055" s="343" t="str">
        <f>IF('様式第６号(2)'!D679="","",'様式第６号(2)'!D679)</f>
        <v/>
      </c>
      <c r="C5055" s="341"/>
      <c r="D5055" s="313" t="s">
        <v>71</v>
      </c>
      <c r="E5055" s="313" t="s">
        <v>72</v>
      </c>
      <c r="F5055" s="315" t="s">
        <v>73</v>
      </c>
      <c r="G5055" s="42" t="s">
        <v>74</v>
      </c>
      <c r="H5055" s="27" t="s">
        <v>75</v>
      </c>
      <c r="I5055" s="42" t="s">
        <v>74</v>
      </c>
      <c r="J5055" s="27" t="s">
        <v>75</v>
      </c>
      <c r="K5055" s="345" t="s">
        <v>57</v>
      </c>
      <c r="L5055" s="346"/>
      <c r="M5055" s="347" t="s">
        <v>76</v>
      </c>
      <c r="N5055" s="346"/>
      <c r="O5055" s="28"/>
      <c r="P5055" s="4"/>
      <c r="Q5055" s="4"/>
    </row>
    <row r="5056" spans="1:22" ht="18.75" customHeight="1">
      <c r="A5056" s="313"/>
      <c r="B5056" s="343"/>
      <c r="C5056" s="29" t="s">
        <v>78</v>
      </c>
      <c r="D5056" s="313"/>
      <c r="E5056" s="313"/>
      <c r="F5056" s="315"/>
      <c r="G5056" s="348" t="s">
        <v>79</v>
      </c>
      <c r="H5056" s="384" t="s">
        <v>80</v>
      </c>
      <c r="I5056" s="387" t="str">
        <f>IF(E5060="","",MIN(G5052,G5060)+SUM(I5052))</f>
        <v/>
      </c>
      <c r="J5056" s="333" t="str">
        <f>IF(E5060="","",MIN(H5052,H5060)+SUM(J5052))</f>
        <v/>
      </c>
      <c r="K5056" s="373" t="str">
        <f>IF('様式第６号(2)'!AB679="","",'様式第６号(2)'!AB679)</f>
        <v/>
      </c>
      <c r="L5056" s="373"/>
      <c r="M5056" s="375" t="str">
        <f>IF('様式第６号(3)'!V672="","",'様式第６号(3)'!V672)</f>
        <v/>
      </c>
      <c r="N5056" s="376"/>
      <c r="P5056" s="4"/>
      <c r="Q5056" s="4"/>
    </row>
    <row r="5057" spans="1:22" ht="19.5" customHeight="1" thickBot="1">
      <c r="A5057" s="313"/>
      <c r="B5057" s="343"/>
      <c r="C5057" s="379" t="str">
        <f>IFERROR(C5053/C5049,"")</f>
        <v/>
      </c>
      <c r="D5057" s="313"/>
      <c r="E5057" s="313"/>
      <c r="F5057" s="315"/>
      <c r="G5057" s="349"/>
      <c r="H5057" s="385"/>
      <c r="I5057" s="328"/>
      <c r="J5057" s="330"/>
      <c r="K5057" s="373"/>
      <c r="L5057" s="373"/>
      <c r="M5057" s="375"/>
      <c r="N5057" s="376"/>
      <c r="P5057" s="4"/>
      <c r="Q5057" s="4"/>
    </row>
    <row r="5058" spans="1:22" ht="15.75" customHeight="1">
      <c r="A5058" s="313"/>
      <c r="B5058" s="343"/>
      <c r="C5058" s="380"/>
      <c r="D5058" s="313"/>
      <c r="E5058" s="313"/>
      <c r="F5058" s="315"/>
      <c r="G5058" s="349"/>
      <c r="H5058" s="385"/>
      <c r="I5058" s="30" t="s">
        <v>35</v>
      </c>
      <c r="J5058" s="31" t="s">
        <v>35</v>
      </c>
      <c r="K5058" s="373"/>
      <c r="L5058" s="373"/>
      <c r="M5058" s="375"/>
      <c r="N5058" s="376"/>
      <c r="P5058" s="4"/>
      <c r="Q5058" s="4"/>
    </row>
    <row r="5059" spans="1:22" ht="18.75" customHeight="1" thickBot="1">
      <c r="A5059" s="313"/>
      <c r="B5059" s="343"/>
      <c r="C5059" s="32" t="s">
        <v>82</v>
      </c>
      <c r="D5059" s="314"/>
      <c r="E5059" s="314"/>
      <c r="F5059" s="316"/>
      <c r="G5059" s="350"/>
      <c r="H5059" s="386"/>
      <c r="I5059" s="54">
        <f>'様式第６号(2)'!$I$18</f>
        <v>0</v>
      </c>
      <c r="J5059" s="55">
        <f>'様式第６号(3)'!$I$18</f>
        <v>0</v>
      </c>
      <c r="K5059" s="373"/>
      <c r="L5059" s="373"/>
      <c r="M5059" s="375"/>
      <c r="N5059" s="376"/>
      <c r="P5059" s="4"/>
      <c r="Q5059" s="4"/>
    </row>
    <row r="5060" spans="1:22" ht="45" customHeight="1">
      <c r="A5060" s="313"/>
      <c r="B5060" s="343"/>
      <c r="C5060" s="379" t="str">
        <f>IF(OR(C5049="",C5053=""),"",IF(AND(C5057&gt;=0.85,C5057&lt;=1.15),"○","×"))</f>
        <v/>
      </c>
      <c r="D5060" s="382" t="str">
        <f>IF(C5049="","",C5049)</f>
        <v/>
      </c>
      <c r="E5060" s="336"/>
      <c r="F5060" s="338" t="str">
        <f>IFERROR(D5060*E5060,"")</f>
        <v/>
      </c>
      <c r="G5060" s="327" t="str">
        <f>IF(F5060&lt;F5052,ROUNDUP(F5060*D5052/ F5052,0),"")</f>
        <v/>
      </c>
      <c r="H5060" s="329" t="str">
        <f>IF(F5060&lt;F5052,ROUNDUP(F5060*E5052/ F5052,0),"")</f>
        <v/>
      </c>
      <c r="I5060" s="331" t="str">
        <f>IFERROR(ROUNDUP(I5056*I5059,0),"")</f>
        <v/>
      </c>
      <c r="J5060" s="333" t="str">
        <f>IFERROR(ROUNDUP(J5056*J5059,0),"")</f>
        <v/>
      </c>
      <c r="K5060" s="373"/>
      <c r="L5060" s="373"/>
      <c r="M5060" s="375"/>
      <c r="N5060" s="376"/>
      <c r="P5060" s="4"/>
      <c r="Q5060" s="4"/>
    </row>
    <row r="5061" spans="1:22" ht="19.5" customHeight="1" thickBot="1">
      <c r="A5061" s="314"/>
      <c r="B5061" s="344"/>
      <c r="C5061" s="381"/>
      <c r="D5061" s="383"/>
      <c r="E5061" s="337"/>
      <c r="F5061" s="339"/>
      <c r="G5061" s="328"/>
      <c r="H5061" s="330"/>
      <c r="I5061" s="332"/>
      <c r="J5061" s="330"/>
      <c r="K5061" s="374"/>
      <c r="L5061" s="374"/>
      <c r="M5061" s="377"/>
      <c r="N5061" s="378"/>
      <c r="P5061" s="33"/>
      <c r="Q5061" s="34"/>
      <c r="R5061" s="34"/>
    </row>
    <row r="5062" spans="1:22" ht="24" customHeight="1" thickBot="1">
      <c r="A5062" s="10" t="s">
        <v>108</v>
      </c>
      <c r="B5062" s="11" t="s">
        <v>84</v>
      </c>
      <c r="C5062" s="12" t="s">
        <v>7</v>
      </c>
      <c r="D5062" s="12" t="s">
        <v>8</v>
      </c>
      <c r="E5062" s="12" t="s">
        <v>9</v>
      </c>
      <c r="F5062" s="13" t="s">
        <v>10</v>
      </c>
      <c r="G5062" s="334" t="s">
        <v>44</v>
      </c>
      <c r="H5062" s="335"/>
      <c r="I5062" s="334" t="s">
        <v>45</v>
      </c>
      <c r="J5062" s="335"/>
      <c r="K5062" s="318" t="s">
        <v>46</v>
      </c>
      <c r="L5062" s="403"/>
      <c r="M5062" s="403"/>
      <c r="N5062" s="319"/>
      <c r="O5062" s="404" t="s">
        <v>47</v>
      </c>
      <c r="P5062" s="404"/>
      <c r="Q5062" s="404"/>
      <c r="R5062" s="346"/>
      <c r="T5062" s="14"/>
      <c r="U5062" s="14"/>
      <c r="V5062" s="14"/>
    </row>
    <row r="5063" spans="1:22" ht="31.5" customHeight="1" thickBot="1">
      <c r="A5063" s="313">
        <v>315</v>
      </c>
      <c r="B5063" s="15" t="s">
        <v>48</v>
      </c>
      <c r="C5063" s="11" t="s">
        <v>49</v>
      </c>
      <c r="D5063" s="313" t="s">
        <v>50</v>
      </c>
      <c r="E5063" s="313" t="s">
        <v>51</v>
      </c>
      <c r="F5063" s="315" t="s">
        <v>52</v>
      </c>
      <c r="G5063" s="16" t="s">
        <v>53</v>
      </c>
      <c r="H5063" s="17" t="s">
        <v>54</v>
      </c>
      <c r="I5063" s="18" t="s">
        <v>53</v>
      </c>
      <c r="J5063" s="17" t="s">
        <v>54</v>
      </c>
      <c r="K5063" s="317" t="s">
        <v>55</v>
      </c>
      <c r="L5063" s="318"/>
      <c r="M5063" s="320" t="s">
        <v>56</v>
      </c>
      <c r="N5063" s="317"/>
      <c r="O5063" s="321" t="s">
        <v>57</v>
      </c>
      <c r="P5063" s="321"/>
      <c r="Q5063" s="323" t="s">
        <v>58</v>
      </c>
      <c r="R5063" s="324"/>
      <c r="T5063" s="19"/>
      <c r="U5063" s="43"/>
      <c r="V5063" s="20"/>
    </row>
    <row r="5064" spans="1:22" ht="24" customHeight="1" thickBot="1">
      <c r="A5064" s="313"/>
      <c r="B5064" s="397" t="str">
        <f>IF('様式第６号(2)'!B681="","",'様式第６号(2)'!B681)</f>
        <v/>
      </c>
      <c r="C5064" s="21" t="s">
        <v>59</v>
      </c>
      <c r="D5064" s="313"/>
      <c r="E5064" s="313"/>
      <c r="F5064" s="315"/>
      <c r="G5064" s="348" t="s">
        <v>60</v>
      </c>
      <c r="H5064" s="399" t="s">
        <v>61</v>
      </c>
      <c r="I5064" s="400" t="s">
        <v>62</v>
      </c>
      <c r="J5064" s="384" t="s">
        <v>63</v>
      </c>
      <c r="K5064" s="319"/>
      <c r="L5064" s="318"/>
      <c r="M5064" s="320"/>
      <c r="N5064" s="317"/>
      <c r="O5064" s="322"/>
      <c r="P5064" s="322"/>
      <c r="Q5064" s="325"/>
      <c r="R5064" s="326"/>
    </row>
    <row r="5065" spans="1:22" ht="17.25" customHeight="1">
      <c r="A5065" s="313"/>
      <c r="B5065" s="398"/>
      <c r="C5065" s="340"/>
      <c r="D5065" s="313"/>
      <c r="E5065" s="313"/>
      <c r="F5065" s="315"/>
      <c r="G5065" s="349"/>
      <c r="H5065" s="385"/>
      <c r="I5065" s="401"/>
      <c r="J5065" s="385"/>
      <c r="K5065" s="388" t="str">
        <f>IFERROR((IF((I5076+J5076)&gt;12000*E5076,ROUNDUP(12000*E5076*I5076/(I5076+J5076),0),"")),"")</f>
        <v/>
      </c>
      <c r="L5065" s="388"/>
      <c r="M5065" s="391" t="str">
        <f>IFERROR((IF((I5076+J5076)&gt;12000*E5076,ROUNDUP(12000*E5076*J5076/(I5076+J5076),0),"")),"")</f>
        <v/>
      </c>
      <c r="N5065" s="392"/>
      <c r="O5065" s="351" t="str">
        <f>IF(AND(I5076="",K5065=""),"",MIN(I5076,K5065)+K5072)</f>
        <v/>
      </c>
      <c r="P5065" s="352"/>
      <c r="Q5065" s="355" t="str">
        <f>IF(AND(J5076="",M5065=""),"",MIN(J5076,M5065)+M5072)</f>
        <v/>
      </c>
      <c r="R5065" s="356"/>
    </row>
    <row r="5066" spans="1:22" ht="15.75" customHeight="1">
      <c r="A5066" s="313"/>
      <c r="B5066" s="398"/>
      <c r="C5066" s="341"/>
      <c r="D5066" s="313"/>
      <c r="E5066" s="313"/>
      <c r="F5066" s="315"/>
      <c r="G5066" s="349"/>
      <c r="H5066" s="385"/>
      <c r="I5066" s="401"/>
      <c r="J5066" s="385"/>
      <c r="K5066" s="389"/>
      <c r="L5066" s="389"/>
      <c r="M5066" s="393"/>
      <c r="N5066" s="394"/>
      <c r="O5066" s="353"/>
      <c r="P5066" s="353"/>
      <c r="Q5066" s="357"/>
      <c r="R5066" s="358"/>
    </row>
    <row r="5067" spans="1:22" ht="19.5" customHeight="1" thickBot="1">
      <c r="A5067" s="313"/>
      <c r="B5067" s="398"/>
      <c r="C5067" s="341"/>
      <c r="D5067" s="314"/>
      <c r="E5067" s="314"/>
      <c r="F5067" s="316"/>
      <c r="G5067" s="350"/>
      <c r="H5067" s="386"/>
      <c r="I5067" s="402"/>
      <c r="J5067" s="386"/>
      <c r="K5067" s="389"/>
      <c r="L5067" s="389"/>
      <c r="M5067" s="393"/>
      <c r="N5067" s="394"/>
      <c r="O5067" s="353"/>
      <c r="P5067" s="353"/>
      <c r="Q5067" s="357"/>
      <c r="R5067" s="358"/>
    </row>
    <row r="5068" spans="1:22" ht="45" customHeight="1">
      <c r="A5068" s="313"/>
      <c r="B5068" s="398"/>
      <c r="C5068" s="25" t="s">
        <v>66</v>
      </c>
      <c r="D5068" s="361" t="str">
        <f>IF('様式第６号(2)'!T681="","",'様式第６号(2)'!T681)</f>
        <v/>
      </c>
      <c r="E5068" s="361" t="str">
        <f>IF('様式第６号(3)'!W674="","",'様式第６号(3)'!W674)</f>
        <v/>
      </c>
      <c r="F5068" s="363" t="str">
        <f>IF(OR(D5068="",E5068=""),"",D5068+E5068)</f>
        <v/>
      </c>
      <c r="G5068" s="365" t="str">
        <f>IF(F5068&lt;=F5076,D5068,"")</f>
        <v/>
      </c>
      <c r="H5068" s="367" t="str">
        <f>IF(F5068&lt;=F5076,E5068,"")</f>
        <v/>
      </c>
      <c r="I5068" s="369" t="str">
        <f>IF('様式第６号(2)'!V681="","",'様式第６号(2)'!V681)</f>
        <v/>
      </c>
      <c r="J5068" s="371" t="str">
        <f>IF('様式第６号(3)'!P674="","",'様式第６号(3)'!P674)</f>
        <v/>
      </c>
      <c r="K5068" s="389"/>
      <c r="L5068" s="389"/>
      <c r="M5068" s="393"/>
      <c r="N5068" s="394"/>
      <c r="O5068" s="353"/>
      <c r="P5068" s="353"/>
      <c r="Q5068" s="357"/>
      <c r="R5068" s="358"/>
    </row>
    <row r="5069" spans="1:22" ht="19.5" customHeight="1" thickBot="1">
      <c r="A5069" s="313"/>
      <c r="B5069" s="398"/>
      <c r="C5069" s="340"/>
      <c r="D5069" s="362"/>
      <c r="E5069" s="362"/>
      <c r="F5069" s="364"/>
      <c r="G5069" s="366"/>
      <c r="H5069" s="368"/>
      <c r="I5069" s="370"/>
      <c r="J5069" s="372"/>
      <c r="K5069" s="390"/>
      <c r="L5069" s="390"/>
      <c r="M5069" s="395"/>
      <c r="N5069" s="396"/>
      <c r="O5069" s="354"/>
      <c r="P5069" s="354"/>
      <c r="Q5069" s="359"/>
      <c r="R5069" s="360"/>
    </row>
    <row r="5070" spans="1:22" ht="28.5" customHeight="1" thickBot="1">
      <c r="A5070" s="313"/>
      <c r="B5070" s="398"/>
      <c r="C5070" s="341"/>
      <c r="D5070" s="12" t="s">
        <v>11</v>
      </c>
      <c r="E5070" s="12" t="s">
        <v>12</v>
      </c>
      <c r="F5070" s="26" t="s">
        <v>13</v>
      </c>
      <c r="G5070" s="334" t="s">
        <v>67</v>
      </c>
      <c r="H5070" s="335"/>
      <c r="I5070" s="42" t="s">
        <v>68</v>
      </c>
      <c r="J5070" s="27" t="s">
        <v>69</v>
      </c>
      <c r="K5070" s="342" t="s">
        <v>70</v>
      </c>
      <c r="L5070" s="342"/>
      <c r="M5070" s="342"/>
      <c r="N5070" s="335"/>
    </row>
    <row r="5071" spans="1:22" ht="41.25" customHeight="1" thickBot="1">
      <c r="A5071" s="313"/>
      <c r="B5071" s="343" t="str">
        <f>IF('様式第６号(2)'!D681="","",'様式第６号(2)'!D681)</f>
        <v/>
      </c>
      <c r="C5071" s="341"/>
      <c r="D5071" s="313" t="s">
        <v>71</v>
      </c>
      <c r="E5071" s="313" t="s">
        <v>72</v>
      </c>
      <c r="F5071" s="315" t="s">
        <v>73</v>
      </c>
      <c r="G5071" s="42" t="s">
        <v>74</v>
      </c>
      <c r="H5071" s="27" t="s">
        <v>75</v>
      </c>
      <c r="I5071" s="42" t="s">
        <v>74</v>
      </c>
      <c r="J5071" s="27" t="s">
        <v>75</v>
      </c>
      <c r="K5071" s="345" t="s">
        <v>57</v>
      </c>
      <c r="L5071" s="346"/>
      <c r="M5071" s="347" t="s">
        <v>76</v>
      </c>
      <c r="N5071" s="346"/>
      <c r="O5071" s="28"/>
      <c r="P5071" s="4"/>
      <c r="Q5071" s="4"/>
    </row>
    <row r="5072" spans="1:22" ht="18.75" customHeight="1">
      <c r="A5072" s="313"/>
      <c r="B5072" s="343"/>
      <c r="C5072" s="29" t="s">
        <v>78</v>
      </c>
      <c r="D5072" s="313"/>
      <c r="E5072" s="313"/>
      <c r="F5072" s="315"/>
      <c r="G5072" s="348" t="s">
        <v>79</v>
      </c>
      <c r="H5072" s="384" t="s">
        <v>80</v>
      </c>
      <c r="I5072" s="387" t="str">
        <f>IF(E5076="","",MIN(G5068,G5076)+SUM(I5068))</f>
        <v/>
      </c>
      <c r="J5072" s="333" t="str">
        <f>IF(E5076="","",MIN(H5068,H5076)+SUM(J5068))</f>
        <v/>
      </c>
      <c r="K5072" s="373" t="str">
        <f>IF('様式第６号(2)'!AB681="","",'様式第６号(2)'!AB681)</f>
        <v/>
      </c>
      <c r="L5072" s="373"/>
      <c r="M5072" s="375" t="str">
        <f>IF('様式第６号(3)'!V674="","",'様式第６号(3)'!V674)</f>
        <v/>
      </c>
      <c r="N5072" s="376"/>
      <c r="P5072" s="4"/>
      <c r="Q5072" s="4"/>
    </row>
    <row r="5073" spans="1:22" ht="19.5" customHeight="1" thickBot="1">
      <c r="A5073" s="313"/>
      <c r="B5073" s="343"/>
      <c r="C5073" s="379" t="str">
        <f>IFERROR(C5069/C5065,"")</f>
        <v/>
      </c>
      <c r="D5073" s="313"/>
      <c r="E5073" s="313"/>
      <c r="F5073" s="315"/>
      <c r="G5073" s="349"/>
      <c r="H5073" s="385"/>
      <c r="I5073" s="328"/>
      <c r="J5073" s="330"/>
      <c r="K5073" s="373"/>
      <c r="L5073" s="373"/>
      <c r="M5073" s="375"/>
      <c r="N5073" s="376"/>
      <c r="P5073" s="4"/>
      <c r="Q5073" s="4"/>
    </row>
    <row r="5074" spans="1:22" ht="15.75" customHeight="1">
      <c r="A5074" s="313"/>
      <c r="B5074" s="343"/>
      <c r="C5074" s="380"/>
      <c r="D5074" s="313"/>
      <c r="E5074" s="313"/>
      <c r="F5074" s="315"/>
      <c r="G5074" s="349"/>
      <c r="H5074" s="385"/>
      <c r="I5074" s="30" t="s">
        <v>35</v>
      </c>
      <c r="J5074" s="31" t="s">
        <v>35</v>
      </c>
      <c r="K5074" s="373"/>
      <c r="L5074" s="373"/>
      <c r="M5074" s="375"/>
      <c r="N5074" s="376"/>
      <c r="P5074" s="4"/>
      <c r="Q5074" s="4"/>
    </row>
    <row r="5075" spans="1:22" ht="18.75" customHeight="1" thickBot="1">
      <c r="A5075" s="313"/>
      <c r="B5075" s="343"/>
      <c r="C5075" s="32" t="s">
        <v>82</v>
      </c>
      <c r="D5075" s="314"/>
      <c r="E5075" s="314"/>
      <c r="F5075" s="316"/>
      <c r="G5075" s="350"/>
      <c r="H5075" s="386"/>
      <c r="I5075" s="54">
        <f>'様式第６号(2)'!$I$18</f>
        <v>0</v>
      </c>
      <c r="J5075" s="55">
        <f>'様式第６号(3)'!$I$18</f>
        <v>0</v>
      </c>
      <c r="K5075" s="373"/>
      <c r="L5075" s="373"/>
      <c r="M5075" s="375"/>
      <c r="N5075" s="376"/>
      <c r="P5075" s="4"/>
      <c r="Q5075" s="4"/>
    </row>
    <row r="5076" spans="1:22" ht="45" customHeight="1">
      <c r="A5076" s="313"/>
      <c r="B5076" s="343"/>
      <c r="C5076" s="379" t="str">
        <f>IF(OR(C5065="",C5069=""),"",IF(AND(C5073&gt;=0.85,C5073&lt;=1.15),"○","×"))</f>
        <v/>
      </c>
      <c r="D5076" s="382" t="str">
        <f>IF(C5065="","",C5065)</f>
        <v/>
      </c>
      <c r="E5076" s="336"/>
      <c r="F5076" s="338" t="str">
        <f>IFERROR(D5076*E5076,"")</f>
        <v/>
      </c>
      <c r="G5076" s="327" t="str">
        <f>IF(F5076&lt;F5068,ROUNDUP(F5076*D5068/ F5068,0),"")</f>
        <v/>
      </c>
      <c r="H5076" s="329" t="str">
        <f>IF(F5076&lt;F5068,ROUNDUP(F5076*E5068/ F5068,0),"")</f>
        <v/>
      </c>
      <c r="I5076" s="331" t="str">
        <f>IFERROR(ROUNDUP(I5072*I5075,0),"")</f>
        <v/>
      </c>
      <c r="J5076" s="333" t="str">
        <f>IFERROR(ROUNDUP(J5072*J5075,0),"")</f>
        <v/>
      </c>
      <c r="K5076" s="373"/>
      <c r="L5076" s="373"/>
      <c r="M5076" s="375"/>
      <c r="N5076" s="376"/>
      <c r="P5076" s="4"/>
      <c r="Q5076" s="4"/>
    </row>
    <row r="5077" spans="1:22" ht="19.5" customHeight="1" thickBot="1">
      <c r="A5077" s="314"/>
      <c r="B5077" s="344"/>
      <c r="C5077" s="381"/>
      <c r="D5077" s="383"/>
      <c r="E5077" s="337"/>
      <c r="F5077" s="339"/>
      <c r="G5077" s="328"/>
      <c r="H5077" s="330"/>
      <c r="I5077" s="332"/>
      <c r="J5077" s="330"/>
      <c r="K5077" s="374"/>
      <c r="L5077" s="374"/>
      <c r="M5077" s="377"/>
      <c r="N5077" s="378"/>
      <c r="P5077" s="33"/>
      <c r="Q5077" s="34"/>
      <c r="R5077" s="34"/>
    </row>
    <row r="5078" spans="1:22" ht="24" customHeight="1" thickBot="1">
      <c r="A5078" s="10" t="s">
        <v>108</v>
      </c>
      <c r="B5078" s="11" t="s">
        <v>84</v>
      </c>
      <c r="C5078" s="12" t="s">
        <v>7</v>
      </c>
      <c r="D5078" s="12" t="s">
        <v>8</v>
      </c>
      <c r="E5078" s="12" t="s">
        <v>9</v>
      </c>
      <c r="F5078" s="13" t="s">
        <v>10</v>
      </c>
      <c r="G5078" s="334" t="s">
        <v>44</v>
      </c>
      <c r="H5078" s="335"/>
      <c r="I5078" s="334" t="s">
        <v>45</v>
      </c>
      <c r="J5078" s="335"/>
      <c r="K5078" s="318" t="s">
        <v>46</v>
      </c>
      <c r="L5078" s="403"/>
      <c r="M5078" s="403"/>
      <c r="N5078" s="319"/>
      <c r="O5078" s="404" t="s">
        <v>47</v>
      </c>
      <c r="P5078" s="404"/>
      <c r="Q5078" s="404"/>
      <c r="R5078" s="346"/>
      <c r="T5078" s="14"/>
      <c r="U5078" s="14"/>
      <c r="V5078" s="14"/>
    </row>
    <row r="5079" spans="1:22" ht="31.5" customHeight="1" thickBot="1">
      <c r="A5079" s="313">
        <v>316</v>
      </c>
      <c r="B5079" s="15" t="s">
        <v>48</v>
      </c>
      <c r="C5079" s="11" t="s">
        <v>49</v>
      </c>
      <c r="D5079" s="313" t="s">
        <v>50</v>
      </c>
      <c r="E5079" s="313" t="s">
        <v>51</v>
      </c>
      <c r="F5079" s="315" t="s">
        <v>52</v>
      </c>
      <c r="G5079" s="16" t="s">
        <v>53</v>
      </c>
      <c r="H5079" s="17" t="s">
        <v>54</v>
      </c>
      <c r="I5079" s="18" t="s">
        <v>53</v>
      </c>
      <c r="J5079" s="17" t="s">
        <v>54</v>
      </c>
      <c r="K5079" s="317" t="s">
        <v>55</v>
      </c>
      <c r="L5079" s="318"/>
      <c r="M5079" s="320" t="s">
        <v>56</v>
      </c>
      <c r="N5079" s="317"/>
      <c r="O5079" s="321" t="s">
        <v>57</v>
      </c>
      <c r="P5079" s="321"/>
      <c r="Q5079" s="323" t="s">
        <v>58</v>
      </c>
      <c r="R5079" s="324"/>
      <c r="T5079" s="19"/>
      <c r="U5079" s="43"/>
      <c r="V5079" s="20"/>
    </row>
    <row r="5080" spans="1:22" ht="24" customHeight="1" thickBot="1">
      <c r="A5080" s="313"/>
      <c r="B5080" s="397" t="str">
        <f>IF('様式第６号(2)'!B683="","",'様式第６号(2)'!B683)</f>
        <v/>
      </c>
      <c r="C5080" s="21" t="s">
        <v>59</v>
      </c>
      <c r="D5080" s="313"/>
      <c r="E5080" s="313"/>
      <c r="F5080" s="315"/>
      <c r="G5080" s="348" t="s">
        <v>60</v>
      </c>
      <c r="H5080" s="399" t="s">
        <v>61</v>
      </c>
      <c r="I5080" s="400" t="s">
        <v>62</v>
      </c>
      <c r="J5080" s="384" t="s">
        <v>63</v>
      </c>
      <c r="K5080" s="319"/>
      <c r="L5080" s="318"/>
      <c r="M5080" s="320"/>
      <c r="N5080" s="317"/>
      <c r="O5080" s="322"/>
      <c r="P5080" s="322"/>
      <c r="Q5080" s="325"/>
      <c r="R5080" s="326"/>
    </row>
    <row r="5081" spans="1:22" ht="17.25" customHeight="1">
      <c r="A5081" s="313"/>
      <c r="B5081" s="398"/>
      <c r="C5081" s="340"/>
      <c r="D5081" s="313"/>
      <c r="E5081" s="313"/>
      <c r="F5081" s="315"/>
      <c r="G5081" s="349"/>
      <c r="H5081" s="385"/>
      <c r="I5081" s="401"/>
      <c r="J5081" s="385"/>
      <c r="K5081" s="388" t="str">
        <f>IFERROR((IF((I5092+J5092)&gt;12000*E5092,ROUNDUP(12000*E5092*I5092/(I5092+J5092),0),"")),"")</f>
        <v/>
      </c>
      <c r="L5081" s="388"/>
      <c r="M5081" s="391" t="str">
        <f>IFERROR((IF((I5092+J5092)&gt;12000*E5092,ROUNDUP(12000*E5092*J5092/(I5092+J5092),0),"")),"")</f>
        <v/>
      </c>
      <c r="N5081" s="392"/>
      <c r="O5081" s="351" t="str">
        <f>IF(AND(I5092="",K5081=""),"",MIN(I5092,K5081)+K5088)</f>
        <v/>
      </c>
      <c r="P5081" s="352"/>
      <c r="Q5081" s="355" t="str">
        <f>IF(AND(J5092="",M5081=""),"",MIN(J5092,M5081)+M5088)</f>
        <v/>
      </c>
      <c r="R5081" s="356"/>
    </row>
    <row r="5082" spans="1:22" ht="15.75" customHeight="1">
      <c r="A5082" s="313"/>
      <c r="B5082" s="398"/>
      <c r="C5082" s="341"/>
      <c r="D5082" s="313"/>
      <c r="E5082" s="313"/>
      <c r="F5082" s="315"/>
      <c r="G5082" s="349"/>
      <c r="H5082" s="385"/>
      <c r="I5082" s="401"/>
      <c r="J5082" s="385"/>
      <c r="K5082" s="389"/>
      <c r="L5082" s="389"/>
      <c r="M5082" s="393"/>
      <c r="N5082" s="394"/>
      <c r="O5082" s="353"/>
      <c r="P5082" s="353"/>
      <c r="Q5082" s="357"/>
      <c r="R5082" s="358"/>
    </row>
    <row r="5083" spans="1:22" ht="19.5" customHeight="1" thickBot="1">
      <c r="A5083" s="313"/>
      <c r="B5083" s="398"/>
      <c r="C5083" s="341"/>
      <c r="D5083" s="314"/>
      <c r="E5083" s="314"/>
      <c r="F5083" s="316"/>
      <c r="G5083" s="350"/>
      <c r="H5083" s="386"/>
      <c r="I5083" s="402"/>
      <c r="J5083" s="386"/>
      <c r="K5083" s="389"/>
      <c r="L5083" s="389"/>
      <c r="M5083" s="393"/>
      <c r="N5083" s="394"/>
      <c r="O5083" s="353"/>
      <c r="P5083" s="353"/>
      <c r="Q5083" s="357"/>
      <c r="R5083" s="358"/>
    </row>
    <row r="5084" spans="1:22" ht="45" customHeight="1">
      <c r="A5084" s="313"/>
      <c r="B5084" s="398"/>
      <c r="C5084" s="25" t="s">
        <v>66</v>
      </c>
      <c r="D5084" s="361" t="str">
        <f>IF('様式第６号(2)'!T683="","",'様式第６号(2)'!T683)</f>
        <v/>
      </c>
      <c r="E5084" s="361" t="str">
        <f>IF('様式第６号(3)'!W676="","",'様式第６号(3)'!W676)</f>
        <v/>
      </c>
      <c r="F5084" s="363" t="str">
        <f>IF(OR(D5084="",E5084=""),"",D5084+E5084)</f>
        <v/>
      </c>
      <c r="G5084" s="365" t="str">
        <f>IF(F5084&lt;=F5092,D5084,"")</f>
        <v/>
      </c>
      <c r="H5084" s="367" t="str">
        <f>IF(F5084&lt;=F5092,E5084,"")</f>
        <v/>
      </c>
      <c r="I5084" s="369" t="str">
        <f>IF('様式第６号(2)'!V683="","",'様式第６号(2)'!V683)</f>
        <v/>
      </c>
      <c r="J5084" s="371" t="str">
        <f>IF('様式第６号(3)'!P676="","",'様式第６号(3)'!P676)</f>
        <v/>
      </c>
      <c r="K5084" s="389"/>
      <c r="L5084" s="389"/>
      <c r="M5084" s="393"/>
      <c r="N5084" s="394"/>
      <c r="O5084" s="353"/>
      <c r="P5084" s="353"/>
      <c r="Q5084" s="357"/>
      <c r="R5084" s="358"/>
    </row>
    <row r="5085" spans="1:22" ht="19.5" customHeight="1" thickBot="1">
      <c r="A5085" s="313"/>
      <c r="B5085" s="398"/>
      <c r="C5085" s="340"/>
      <c r="D5085" s="362"/>
      <c r="E5085" s="362"/>
      <c r="F5085" s="364"/>
      <c r="G5085" s="366"/>
      <c r="H5085" s="368"/>
      <c r="I5085" s="370"/>
      <c r="J5085" s="372"/>
      <c r="K5085" s="390"/>
      <c r="L5085" s="390"/>
      <c r="M5085" s="395"/>
      <c r="N5085" s="396"/>
      <c r="O5085" s="354"/>
      <c r="P5085" s="354"/>
      <c r="Q5085" s="359"/>
      <c r="R5085" s="360"/>
    </row>
    <row r="5086" spans="1:22" ht="28.5" customHeight="1" thickBot="1">
      <c r="A5086" s="313"/>
      <c r="B5086" s="398"/>
      <c r="C5086" s="341"/>
      <c r="D5086" s="12" t="s">
        <v>11</v>
      </c>
      <c r="E5086" s="12" t="s">
        <v>12</v>
      </c>
      <c r="F5086" s="26" t="s">
        <v>13</v>
      </c>
      <c r="G5086" s="334" t="s">
        <v>67</v>
      </c>
      <c r="H5086" s="335"/>
      <c r="I5086" s="42" t="s">
        <v>68</v>
      </c>
      <c r="J5086" s="27" t="s">
        <v>69</v>
      </c>
      <c r="K5086" s="342" t="s">
        <v>70</v>
      </c>
      <c r="L5086" s="342"/>
      <c r="M5086" s="342"/>
      <c r="N5086" s="335"/>
    </row>
    <row r="5087" spans="1:22" ht="41.25" customHeight="1" thickBot="1">
      <c r="A5087" s="313"/>
      <c r="B5087" s="343" t="str">
        <f>IF('様式第６号(2)'!D683="","",'様式第６号(2)'!D683)</f>
        <v/>
      </c>
      <c r="C5087" s="341"/>
      <c r="D5087" s="313" t="s">
        <v>71</v>
      </c>
      <c r="E5087" s="313" t="s">
        <v>72</v>
      </c>
      <c r="F5087" s="315" t="s">
        <v>73</v>
      </c>
      <c r="G5087" s="42" t="s">
        <v>74</v>
      </c>
      <c r="H5087" s="27" t="s">
        <v>75</v>
      </c>
      <c r="I5087" s="42" t="s">
        <v>74</v>
      </c>
      <c r="J5087" s="27" t="s">
        <v>75</v>
      </c>
      <c r="K5087" s="345" t="s">
        <v>57</v>
      </c>
      <c r="L5087" s="346"/>
      <c r="M5087" s="347" t="s">
        <v>76</v>
      </c>
      <c r="N5087" s="346"/>
      <c r="O5087" s="28"/>
      <c r="P5087" s="4"/>
      <c r="Q5087" s="4"/>
      <c r="T5087" s="3"/>
      <c r="U5087" s="3"/>
      <c r="V5087" s="3"/>
    </row>
    <row r="5088" spans="1:22" ht="18.75" customHeight="1">
      <c r="A5088" s="313"/>
      <c r="B5088" s="343"/>
      <c r="C5088" s="29" t="s">
        <v>78</v>
      </c>
      <c r="D5088" s="313"/>
      <c r="E5088" s="313"/>
      <c r="F5088" s="315"/>
      <c r="G5088" s="348" t="s">
        <v>79</v>
      </c>
      <c r="H5088" s="384" t="s">
        <v>80</v>
      </c>
      <c r="I5088" s="387" t="str">
        <f>IF(E5092="","",MIN(G5084,G5092)+SUM(I5084))</f>
        <v/>
      </c>
      <c r="J5088" s="333" t="str">
        <f>IF(E5092="","",MIN(H5084,H5092)+SUM(J5084))</f>
        <v/>
      </c>
      <c r="K5088" s="373" t="str">
        <f>IF('様式第６号(2)'!AB683="","",'様式第６号(2)'!AB683)</f>
        <v/>
      </c>
      <c r="L5088" s="373"/>
      <c r="M5088" s="375" t="str">
        <f>IF('様式第６号(3)'!V676="","",'様式第６号(3)'!V676)</f>
        <v/>
      </c>
      <c r="N5088" s="376"/>
      <c r="P5088" s="4"/>
      <c r="Q5088" s="4"/>
      <c r="T5088" s="3"/>
      <c r="U5088" s="3"/>
      <c r="V5088" s="3"/>
    </row>
    <row r="5089" spans="1:22" ht="19.5" customHeight="1" thickBot="1">
      <c r="A5089" s="313"/>
      <c r="B5089" s="343"/>
      <c r="C5089" s="379" t="str">
        <f>IFERROR(C5085/C5081,"")</f>
        <v/>
      </c>
      <c r="D5089" s="313"/>
      <c r="E5089" s="313"/>
      <c r="F5089" s="315"/>
      <c r="G5089" s="349"/>
      <c r="H5089" s="385"/>
      <c r="I5089" s="328"/>
      <c r="J5089" s="330"/>
      <c r="K5089" s="373"/>
      <c r="L5089" s="373"/>
      <c r="M5089" s="375"/>
      <c r="N5089" s="376"/>
      <c r="P5089" s="4"/>
      <c r="Q5089" s="4"/>
      <c r="T5089" s="3"/>
      <c r="U5089" s="3"/>
      <c r="V5089" s="3"/>
    </row>
    <row r="5090" spans="1:22" ht="15.75" customHeight="1">
      <c r="A5090" s="313"/>
      <c r="B5090" s="343"/>
      <c r="C5090" s="380"/>
      <c r="D5090" s="313"/>
      <c r="E5090" s="313"/>
      <c r="F5090" s="315"/>
      <c r="G5090" s="349"/>
      <c r="H5090" s="385"/>
      <c r="I5090" s="30" t="s">
        <v>35</v>
      </c>
      <c r="J5090" s="31" t="s">
        <v>35</v>
      </c>
      <c r="K5090" s="373"/>
      <c r="L5090" s="373"/>
      <c r="M5090" s="375"/>
      <c r="N5090" s="376"/>
      <c r="P5090" s="4"/>
      <c r="Q5090" s="4"/>
      <c r="T5090" s="3"/>
      <c r="U5090" s="3"/>
      <c r="V5090" s="3"/>
    </row>
    <row r="5091" spans="1:22" ht="18.75" customHeight="1" thickBot="1">
      <c r="A5091" s="313"/>
      <c r="B5091" s="343"/>
      <c r="C5091" s="32" t="s">
        <v>82</v>
      </c>
      <c r="D5091" s="314"/>
      <c r="E5091" s="314"/>
      <c r="F5091" s="316"/>
      <c r="G5091" s="350"/>
      <c r="H5091" s="386"/>
      <c r="I5091" s="54">
        <f>'様式第６号(2)'!$I$18</f>
        <v>0</v>
      </c>
      <c r="J5091" s="55">
        <f>'様式第６号(3)'!$I$18</f>
        <v>0</v>
      </c>
      <c r="K5091" s="373"/>
      <c r="L5091" s="373"/>
      <c r="M5091" s="375"/>
      <c r="N5091" s="376"/>
      <c r="P5091" s="4"/>
      <c r="Q5091" s="4"/>
      <c r="T5091" s="3"/>
      <c r="U5091" s="3"/>
      <c r="V5091" s="3"/>
    </row>
    <row r="5092" spans="1:22" ht="45" customHeight="1">
      <c r="A5092" s="313"/>
      <c r="B5092" s="343"/>
      <c r="C5092" s="379" t="str">
        <f>IF(OR(C5081="",C5085=""),"",IF(AND(C5089&gt;=0.85,C5089&lt;=1.15),"○","×"))</f>
        <v/>
      </c>
      <c r="D5092" s="382" t="str">
        <f>IF(C5081="","",C5081)</f>
        <v/>
      </c>
      <c r="E5092" s="336"/>
      <c r="F5092" s="338" t="str">
        <f>IFERROR(D5092*E5092,"")</f>
        <v/>
      </c>
      <c r="G5092" s="327" t="str">
        <f>IF(F5092&lt;F5084,ROUNDUP(F5092*D5084/ F5084,0),"")</f>
        <v/>
      </c>
      <c r="H5092" s="329" t="str">
        <f>IF(F5092&lt;F5084,ROUNDUP(F5092*E5084/ F5084,0),"")</f>
        <v/>
      </c>
      <c r="I5092" s="331" t="str">
        <f>IFERROR(ROUNDUP(I5088*I5091,0),"")</f>
        <v/>
      </c>
      <c r="J5092" s="333" t="str">
        <f>IFERROR(ROUNDUP(J5088*J5091,0),"")</f>
        <v/>
      </c>
      <c r="K5092" s="373"/>
      <c r="L5092" s="373"/>
      <c r="M5092" s="375"/>
      <c r="N5092" s="376"/>
      <c r="P5092" s="4"/>
      <c r="Q5092" s="4"/>
      <c r="T5092" s="3"/>
      <c r="U5092" s="3"/>
      <c r="V5092" s="3"/>
    </row>
    <row r="5093" spans="1:22" ht="19.5" customHeight="1" thickBot="1">
      <c r="A5093" s="314"/>
      <c r="B5093" s="344"/>
      <c r="C5093" s="381"/>
      <c r="D5093" s="383"/>
      <c r="E5093" s="337"/>
      <c r="F5093" s="339"/>
      <c r="G5093" s="328"/>
      <c r="H5093" s="330"/>
      <c r="I5093" s="332"/>
      <c r="J5093" s="330"/>
      <c r="K5093" s="374"/>
      <c r="L5093" s="374"/>
      <c r="M5093" s="377"/>
      <c r="N5093" s="378"/>
      <c r="P5093" s="33"/>
      <c r="Q5093" s="34"/>
      <c r="R5093" s="34"/>
    </row>
    <row r="5094" spans="1:22" ht="24" customHeight="1" thickBot="1">
      <c r="A5094" s="10" t="s">
        <v>108</v>
      </c>
      <c r="B5094" s="11" t="s">
        <v>84</v>
      </c>
      <c r="C5094" s="12" t="s">
        <v>7</v>
      </c>
      <c r="D5094" s="12" t="s">
        <v>8</v>
      </c>
      <c r="E5094" s="12" t="s">
        <v>9</v>
      </c>
      <c r="F5094" s="13" t="s">
        <v>10</v>
      </c>
      <c r="G5094" s="334" t="s">
        <v>44</v>
      </c>
      <c r="H5094" s="335"/>
      <c r="I5094" s="334" t="s">
        <v>45</v>
      </c>
      <c r="J5094" s="335"/>
      <c r="K5094" s="318" t="s">
        <v>46</v>
      </c>
      <c r="L5094" s="403"/>
      <c r="M5094" s="403"/>
      <c r="N5094" s="319"/>
      <c r="O5094" s="404" t="s">
        <v>47</v>
      </c>
      <c r="P5094" s="404"/>
      <c r="Q5094" s="404"/>
      <c r="R5094" s="346"/>
      <c r="T5094" s="14"/>
      <c r="U5094" s="14"/>
      <c r="V5094" s="14"/>
    </row>
    <row r="5095" spans="1:22" ht="31.5" customHeight="1" thickBot="1">
      <c r="A5095" s="313">
        <v>317</v>
      </c>
      <c r="B5095" s="15" t="s">
        <v>48</v>
      </c>
      <c r="C5095" s="11" t="s">
        <v>49</v>
      </c>
      <c r="D5095" s="313" t="s">
        <v>50</v>
      </c>
      <c r="E5095" s="313" t="s">
        <v>51</v>
      </c>
      <c r="F5095" s="315" t="s">
        <v>52</v>
      </c>
      <c r="G5095" s="16" t="s">
        <v>53</v>
      </c>
      <c r="H5095" s="17" t="s">
        <v>54</v>
      </c>
      <c r="I5095" s="18" t="s">
        <v>53</v>
      </c>
      <c r="J5095" s="17" t="s">
        <v>54</v>
      </c>
      <c r="K5095" s="317" t="s">
        <v>55</v>
      </c>
      <c r="L5095" s="318"/>
      <c r="M5095" s="320" t="s">
        <v>56</v>
      </c>
      <c r="N5095" s="317"/>
      <c r="O5095" s="321" t="s">
        <v>57</v>
      </c>
      <c r="P5095" s="321"/>
      <c r="Q5095" s="323" t="s">
        <v>58</v>
      </c>
      <c r="R5095" s="324"/>
      <c r="T5095" s="19"/>
      <c r="U5095" s="43"/>
      <c r="V5095" s="20"/>
    </row>
    <row r="5096" spans="1:22" ht="24" customHeight="1" thickBot="1">
      <c r="A5096" s="313"/>
      <c r="B5096" s="397" t="str">
        <f>IF('様式第６号(2)'!B685="","",'様式第６号(2)'!B685)</f>
        <v/>
      </c>
      <c r="C5096" s="21" t="s">
        <v>59</v>
      </c>
      <c r="D5096" s="313"/>
      <c r="E5096" s="313"/>
      <c r="F5096" s="315"/>
      <c r="G5096" s="348" t="s">
        <v>60</v>
      </c>
      <c r="H5096" s="399" t="s">
        <v>61</v>
      </c>
      <c r="I5096" s="400" t="s">
        <v>62</v>
      </c>
      <c r="J5096" s="384" t="s">
        <v>63</v>
      </c>
      <c r="K5096" s="319"/>
      <c r="L5096" s="318"/>
      <c r="M5096" s="320"/>
      <c r="N5096" s="317"/>
      <c r="O5096" s="322"/>
      <c r="P5096" s="322"/>
      <c r="Q5096" s="325"/>
      <c r="R5096" s="326"/>
    </row>
    <row r="5097" spans="1:22" ht="17.25" customHeight="1">
      <c r="A5097" s="313"/>
      <c r="B5097" s="398"/>
      <c r="C5097" s="340"/>
      <c r="D5097" s="313"/>
      <c r="E5097" s="313"/>
      <c r="F5097" s="315"/>
      <c r="G5097" s="349"/>
      <c r="H5097" s="385"/>
      <c r="I5097" s="401"/>
      <c r="J5097" s="385"/>
      <c r="K5097" s="388" t="str">
        <f>IFERROR((IF((I5108+J5108)&gt;12000*E5108,ROUNDUP(12000*E5108*I5108/(I5108+J5108),0),"")),"")</f>
        <v/>
      </c>
      <c r="L5097" s="388"/>
      <c r="M5097" s="391" t="str">
        <f>IFERROR((IF((I5108+J5108)&gt;12000*E5108,ROUNDUP(12000*E5108*J5108/(I5108+J5108),0),"")),"")</f>
        <v/>
      </c>
      <c r="N5097" s="392"/>
      <c r="O5097" s="351" t="str">
        <f>IF(AND(I5108="",K5097=""),"",MIN(I5108,K5097)+K5104)</f>
        <v/>
      </c>
      <c r="P5097" s="352"/>
      <c r="Q5097" s="355" t="str">
        <f>IF(AND(J5108="",M5097=""),"",MIN(J5108,M5097)+M5104)</f>
        <v/>
      </c>
      <c r="R5097" s="356"/>
    </row>
    <row r="5098" spans="1:22" ht="15.75" customHeight="1">
      <c r="A5098" s="313"/>
      <c r="B5098" s="398"/>
      <c r="C5098" s="341"/>
      <c r="D5098" s="313"/>
      <c r="E5098" s="313"/>
      <c r="F5098" s="315"/>
      <c r="G5098" s="349"/>
      <c r="H5098" s="385"/>
      <c r="I5098" s="401"/>
      <c r="J5098" s="385"/>
      <c r="K5098" s="389"/>
      <c r="L5098" s="389"/>
      <c r="M5098" s="393"/>
      <c r="N5098" s="394"/>
      <c r="O5098" s="353"/>
      <c r="P5098" s="353"/>
      <c r="Q5098" s="357"/>
      <c r="R5098" s="358"/>
    </row>
    <row r="5099" spans="1:22" ht="19.5" customHeight="1" thickBot="1">
      <c r="A5099" s="313"/>
      <c r="B5099" s="398"/>
      <c r="C5099" s="341"/>
      <c r="D5099" s="314"/>
      <c r="E5099" s="314"/>
      <c r="F5099" s="316"/>
      <c r="G5099" s="350"/>
      <c r="H5099" s="386"/>
      <c r="I5099" s="402"/>
      <c r="J5099" s="386"/>
      <c r="K5099" s="389"/>
      <c r="L5099" s="389"/>
      <c r="M5099" s="393"/>
      <c r="N5099" s="394"/>
      <c r="O5099" s="353"/>
      <c r="P5099" s="353"/>
      <c r="Q5099" s="357"/>
      <c r="R5099" s="358"/>
    </row>
    <row r="5100" spans="1:22" ht="45" customHeight="1">
      <c r="A5100" s="313"/>
      <c r="B5100" s="398"/>
      <c r="C5100" s="25" t="s">
        <v>66</v>
      </c>
      <c r="D5100" s="361" t="str">
        <f>IF('様式第６号(2)'!T685="","",'様式第６号(2)'!T685)</f>
        <v/>
      </c>
      <c r="E5100" s="361" t="str">
        <f>IF('様式第６号(3)'!W678="","",'様式第６号(3)'!W678)</f>
        <v/>
      </c>
      <c r="F5100" s="363" t="str">
        <f>IF(OR(D5100="",E5100=""),"",D5100+E5100)</f>
        <v/>
      </c>
      <c r="G5100" s="365" t="str">
        <f>IF(F5100&lt;=F5108,D5100,"")</f>
        <v/>
      </c>
      <c r="H5100" s="367" t="str">
        <f>IF(F5100&lt;=F5108,E5100,"")</f>
        <v/>
      </c>
      <c r="I5100" s="369" t="str">
        <f>IF('様式第６号(2)'!V685="","",'様式第６号(2)'!V685)</f>
        <v/>
      </c>
      <c r="J5100" s="371" t="str">
        <f>IF('様式第６号(3)'!P678="","",'様式第６号(3)'!P678)</f>
        <v/>
      </c>
      <c r="K5100" s="389"/>
      <c r="L5100" s="389"/>
      <c r="M5100" s="393"/>
      <c r="N5100" s="394"/>
      <c r="O5100" s="353"/>
      <c r="P5100" s="353"/>
      <c r="Q5100" s="357"/>
      <c r="R5100" s="358"/>
    </row>
    <row r="5101" spans="1:22" ht="19.5" customHeight="1" thickBot="1">
      <c r="A5101" s="313"/>
      <c r="B5101" s="398"/>
      <c r="C5101" s="340"/>
      <c r="D5101" s="362"/>
      <c r="E5101" s="362"/>
      <c r="F5101" s="364"/>
      <c r="G5101" s="366"/>
      <c r="H5101" s="368"/>
      <c r="I5101" s="370"/>
      <c r="J5101" s="372"/>
      <c r="K5101" s="390"/>
      <c r="L5101" s="390"/>
      <c r="M5101" s="395"/>
      <c r="N5101" s="396"/>
      <c r="O5101" s="354"/>
      <c r="P5101" s="354"/>
      <c r="Q5101" s="359"/>
      <c r="R5101" s="360"/>
    </row>
    <row r="5102" spans="1:22" ht="28.5" customHeight="1" thickBot="1">
      <c r="A5102" s="313"/>
      <c r="B5102" s="398"/>
      <c r="C5102" s="341"/>
      <c r="D5102" s="12" t="s">
        <v>11</v>
      </c>
      <c r="E5102" s="12" t="s">
        <v>12</v>
      </c>
      <c r="F5102" s="26" t="s">
        <v>13</v>
      </c>
      <c r="G5102" s="334" t="s">
        <v>67</v>
      </c>
      <c r="H5102" s="335"/>
      <c r="I5102" s="42" t="s">
        <v>68</v>
      </c>
      <c r="J5102" s="27" t="s">
        <v>69</v>
      </c>
      <c r="K5102" s="342" t="s">
        <v>70</v>
      </c>
      <c r="L5102" s="342"/>
      <c r="M5102" s="342"/>
      <c r="N5102" s="335"/>
    </row>
    <row r="5103" spans="1:22" ht="41.25" customHeight="1" thickBot="1">
      <c r="A5103" s="313"/>
      <c r="B5103" s="343" t="str">
        <f>IF('様式第６号(2)'!D685="","",'様式第６号(2)'!D685)</f>
        <v/>
      </c>
      <c r="C5103" s="341"/>
      <c r="D5103" s="313" t="s">
        <v>71</v>
      </c>
      <c r="E5103" s="313" t="s">
        <v>72</v>
      </c>
      <c r="F5103" s="315" t="s">
        <v>73</v>
      </c>
      <c r="G5103" s="42" t="s">
        <v>74</v>
      </c>
      <c r="H5103" s="27" t="s">
        <v>75</v>
      </c>
      <c r="I5103" s="42" t="s">
        <v>74</v>
      </c>
      <c r="J5103" s="27" t="s">
        <v>75</v>
      </c>
      <c r="K5103" s="345" t="s">
        <v>57</v>
      </c>
      <c r="L5103" s="346"/>
      <c r="M5103" s="347" t="s">
        <v>76</v>
      </c>
      <c r="N5103" s="346"/>
      <c r="O5103" s="28"/>
      <c r="P5103" s="4"/>
      <c r="Q5103" s="4"/>
    </row>
    <row r="5104" spans="1:22" ht="18.75" customHeight="1">
      <c r="A5104" s="313"/>
      <c r="B5104" s="343"/>
      <c r="C5104" s="29" t="s">
        <v>78</v>
      </c>
      <c r="D5104" s="313"/>
      <c r="E5104" s="313"/>
      <c r="F5104" s="315"/>
      <c r="G5104" s="348" t="s">
        <v>79</v>
      </c>
      <c r="H5104" s="384" t="s">
        <v>80</v>
      </c>
      <c r="I5104" s="387" t="str">
        <f>IF(E5108="","",MIN(G5100,G5108)+SUM(I5100))</f>
        <v/>
      </c>
      <c r="J5104" s="333" t="str">
        <f>IF(E5108="","",MIN(H5100,H5108)+SUM(J5100))</f>
        <v/>
      </c>
      <c r="K5104" s="373" t="str">
        <f>IF('様式第６号(2)'!AB685="","",'様式第６号(2)'!AB685)</f>
        <v/>
      </c>
      <c r="L5104" s="373"/>
      <c r="M5104" s="375" t="str">
        <f>IF('様式第６号(3)'!V678="","",'様式第６号(3)'!V678)</f>
        <v/>
      </c>
      <c r="N5104" s="376"/>
      <c r="P5104" s="4"/>
      <c r="Q5104" s="4"/>
    </row>
    <row r="5105" spans="1:22" ht="19.5" customHeight="1" thickBot="1">
      <c r="A5105" s="313"/>
      <c r="B5105" s="343"/>
      <c r="C5105" s="379" t="str">
        <f>IFERROR(C5101/C5097,"")</f>
        <v/>
      </c>
      <c r="D5105" s="313"/>
      <c r="E5105" s="313"/>
      <c r="F5105" s="315"/>
      <c r="G5105" s="349"/>
      <c r="H5105" s="385"/>
      <c r="I5105" s="328"/>
      <c r="J5105" s="330"/>
      <c r="K5105" s="373"/>
      <c r="L5105" s="373"/>
      <c r="M5105" s="375"/>
      <c r="N5105" s="376"/>
      <c r="P5105" s="4"/>
      <c r="Q5105" s="4"/>
    </row>
    <row r="5106" spans="1:22" ht="15.75" customHeight="1">
      <c r="A5106" s="313"/>
      <c r="B5106" s="343"/>
      <c r="C5106" s="380"/>
      <c r="D5106" s="313"/>
      <c r="E5106" s="313"/>
      <c r="F5106" s="315"/>
      <c r="G5106" s="349"/>
      <c r="H5106" s="385"/>
      <c r="I5106" s="30" t="s">
        <v>35</v>
      </c>
      <c r="J5106" s="31" t="s">
        <v>35</v>
      </c>
      <c r="K5106" s="373"/>
      <c r="L5106" s="373"/>
      <c r="M5106" s="375"/>
      <c r="N5106" s="376"/>
      <c r="P5106" s="4"/>
      <c r="Q5106" s="4"/>
    </row>
    <row r="5107" spans="1:22" ht="18.75" customHeight="1" thickBot="1">
      <c r="A5107" s="313"/>
      <c r="B5107" s="343"/>
      <c r="C5107" s="32" t="s">
        <v>82</v>
      </c>
      <c r="D5107" s="314"/>
      <c r="E5107" s="314"/>
      <c r="F5107" s="316"/>
      <c r="G5107" s="350"/>
      <c r="H5107" s="386"/>
      <c r="I5107" s="54">
        <f>'様式第６号(2)'!$I$18</f>
        <v>0</v>
      </c>
      <c r="J5107" s="55">
        <f>'様式第６号(3)'!$I$18</f>
        <v>0</v>
      </c>
      <c r="K5107" s="373"/>
      <c r="L5107" s="373"/>
      <c r="M5107" s="375"/>
      <c r="N5107" s="376"/>
      <c r="P5107" s="4"/>
      <c r="Q5107" s="4"/>
    </row>
    <row r="5108" spans="1:22" ht="45" customHeight="1">
      <c r="A5108" s="313"/>
      <c r="B5108" s="343"/>
      <c r="C5108" s="379" t="str">
        <f>IF(OR(C5097="",C5101=""),"",IF(AND(C5105&gt;=0.85,C5105&lt;=1.15),"○","×"))</f>
        <v/>
      </c>
      <c r="D5108" s="382" t="str">
        <f>IF(C5097="","",C5097)</f>
        <v/>
      </c>
      <c r="E5108" s="336"/>
      <c r="F5108" s="338" t="str">
        <f>IFERROR(D5108*E5108,"")</f>
        <v/>
      </c>
      <c r="G5108" s="327" t="str">
        <f>IF(F5108&lt;F5100,ROUNDUP(F5108*D5100/ F5100,0),"")</f>
        <v/>
      </c>
      <c r="H5108" s="329" t="str">
        <f>IF(F5108&lt;F5100,ROUNDUP(F5108*E5100/ F5100,0),"")</f>
        <v/>
      </c>
      <c r="I5108" s="331" t="str">
        <f>IFERROR(ROUNDUP(I5104*I5107,0),"")</f>
        <v/>
      </c>
      <c r="J5108" s="333" t="str">
        <f>IFERROR(ROUNDUP(J5104*J5107,0),"")</f>
        <v/>
      </c>
      <c r="K5108" s="373"/>
      <c r="L5108" s="373"/>
      <c r="M5108" s="375"/>
      <c r="N5108" s="376"/>
      <c r="P5108" s="4"/>
      <c r="Q5108" s="4"/>
    </row>
    <row r="5109" spans="1:22" ht="19.5" customHeight="1" thickBot="1">
      <c r="A5109" s="314"/>
      <c r="B5109" s="344"/>
      <c r="C5109" s="381"/>
      <c r="D5109" s="383"/>
      <c r="E5109" s="337"/>
      <c r="F5109" s="339"/>
      <c r="G5109" s="328"/>
      <c r="H5109" s="330"/>
      <c r="I5109" s="332"/>
      <c r="J5109" s="330"/>
      <c r="K5109" s="374"/>
      <c r="L5109" s="374"/>
      <c r="M5109" s="377"/>
      <c r="N5109" s="378"/>
      <c r="P5109" s="33"/>
      <c r="Q5109" s="34"/>
      <c r="R5109" s="34"/>
    </row>
    <row r="5110" spans="1:22" ht="24" customHeight="1" thickBot="1">
      <c r="A5110" s="10" t="s">
        <v>108</v>
      </c>
      <c r="B5110" s="11" t="s">
        <v>84</v>
      </c>
      <c r="C5110" s="12" t="s">
        <v>7</v>
      </c>
      <c r="D5110" s="12" t="s">
        <v>8</v>
      </c>
      <c r="E5110" s="12" t="s">
        <v>9</v>
      </c>
      <c r="F5110" s="13" t="s">
        <v>10</v>
      </c>
      <c r="G5110" s="334" t="s">
        <v>44</v>
      </c>
      <c r="H5110" s="335"/>
      <c r="I5110" s="334" t="s">
        <v>45</v>
      </c>
      <c r="J5110" s="335"/>
      <c r="K5110" s="318" t="s">
        <v>46</v>
      </c>
      <c r="L5110" s="403"/>
      <c r="M5110" s="403"/>
      <c r="N5110" s="319"/>
      <c r="O5110" s="404" t="s">
        <v>47</v>
      </c>
      <c r="P5110" s="404"/>
      <c r="Q5110" s="404"/>
      <c r="R5110" s="346"/>
      <c r="T5110" s="14"/>
      <c r="U5110" s="14"/>
      <c r="V5110" s="14"/>
    </row>
    <row r="5111" spans="1:22" ht="31.5" customHeight="1" thickBot="1">
      <c r="A5111" s="313">
        <v>318</v>
      </c>
      <c r="B5111" s="15" t="s">
        <v>48</v>
      </c>
      <c r="C5111" s="11" t="s">
        <v>49</v>
      </c>
      <c r="D5111" s="313" t="s">
        <v>50</v>
      </c>
      <c r="E5111" s="313" t="s">
        <v>51</v>
      </c>
      <c r="F5111" s="315" t="s">
        <v>52</v>
      </c>
      <c r="G5111" s="16" t="s">
        <v>53</v>
      </c>
      <c r="H5111" s="17" t="s">
        <v>54</v>
      </c>
      <c r="I5111" s="18" t="s">
        <v>53</v>
      </c>
      <c r="J5111" s="17" t="s">
        <v>54</v>
      </c>
      <c r="K5111" s="317" t="s">
        <v>55</v>
      </c>
      <c r="L5111" s="318"/>
      <c r="M5111" s="320" t="s">
        <v>56</v>
      </c>
      <c r="N5111" s="317"/>
      <c r="O5111" s="321" t="s">
        <v>57</v>
      </c>
      <c r="P5111" s="321"/>
      <c r="Q5111" s="323" t="s">
        <v>58</v>
      </c>
      <c r="R5111" s="324"/>
      <c r="T5111" s="19"/>
      <c r="U5111" s="43"/>
      <c r="V5111" s="20"/>
    </row>
    <row r="5112" spans="1:22" ht="24" customHeight="1" thickBot="1">
      <c r="A5112" s="313"/>
      <c r="B5112" s="397" t="str">
        <f>IF('様式第６号(2)'!B687="","",'様式第６号(2)'!B687)</f>
        <v/>
      </c>
      <c r="C5112" s="21" t="s">
        <v>59</v>
      </c>
      <c r="D5112" s="313"/>
      <c r="E5112" s="313"/>
      <c r="F5112" s="315"/>
      <c r="G5112" s="348" t="s">
        <v>60</v>
      </c>
      <c r="H5112" s="399" t="s">
        <v>61</v>
      </c>
      <c r="I5112" s="400" t="s">
        <v>62</v>
      </c>
      <c r="J5112" s="384" t="s">
        <v>63</v>
      </c>
      <c r="K5112" s="319"/>
      <c r="L5112" s="318"/>
      <c r="M5112" s="320"/>
      <c r="N5112" s="317"/>
      <c r="O5112" s="322"/>
      <c r="P5112" s="322"/>
      <c r="Q5112" s="325"/>
      <c r="R5112" s="326"/>
    </row>
    <row r="5113" spans="1:22" ht="17.25" customHeight="1">
      <c r="A5113" s="313"/>
      <c r="B5113" s="398"/>
      <c r="C5113" s="340"/>
      <c r="D5113" s="313"/>
      <c r="E5113" s="313"/>
      <c r="F5113" s="315"/>
      <c r="G5113" s="349"/>
      <c r="H5113" s="385"/>
      <c r="I5113" s="401"/>
      <c r="J5113" s="385"/>
      <c r="K5113" s="388" t="str">
        <f>IFERROR((IF((I5124+J5124)&gt;12000*E5124,ROUNDUP(12000*E5124*I5124/(I5124+J5124),0),"")),"")</f>
        <v/>
      </c>
      <c r="L5113" s="388"/>
      <c r="M5113" s="391" t="str">
        <f>IFERROR((IF((I5124+J5124)&gt;12000*E5124,ROUNDUP(12000*E5124*J5124/(I5124+J5124),0),"")),"")</f>
        <v/>
      </c>
      <c r="N5113" s="392"/>
      <c r="O5113" s="351" t="str">
        <f>IF(AND(I5124="",K5113=""),"",MIN(I5124,K5113)+K5120)</f>
        <v/>
      </c>
      <c r="P5113" s="352"/>
      <c r="Q5113" s="355" t="str">
        <f>IF(AND(J5124="",M5113=""),"",MIN(J5124,M5113)+M5120)</f>
        <v/>
      </c>
      <c r="R5113" s="356"/>
    </row>
    <row r="5114" spans="1:22" ht="15.75" customHeight="1">
      <c r="A5114" s="313"/>
      <c r="B5114" s="398"/>
      <c r="C5114" s="341"/>
      <c r="D5114" s="313"/>
      <c r="E5114" s="313"/>
      <c r="F5114" s="315"/>
      <c r="G5114" s="349"/>
      <c r="H5114" s="385"/>
      <c r="I5114" s="401"/>
      <c r="J5114" s="385"/>
      <c r="K5114" s="389"/>
      <c r="L5114" s="389"/>
      <c r="M5114" s="393"/>
      <c r="N5114" s="394"/>
      <c r="O5114" s="353"/>
      <c r="P5114" s="353"/>
      <c r="Q5114" s="357"/>
      <c r="R5114" s="358"/>
    </row>
    <row r="5115" spans="1:22" ht="19.5" customHeight="1" thickBot="1">
      <c r="A5115" s="313"/>
      <c r="B5115" s="398"/>
      <c r="C5115" s="341"/>
      <c r="D5115" s="314"/>
      <c r="E5115" s="314"/>
      <c r="F5115" s="316"/>
      <c r="G5115" s="350"/>
      <c r="H5115" s="386"/>
      <c r="I5115" s="402"/>
      <c r="J5115" s="386"/>
      <c r="K5115" s="389"/>
      <c r="L5115" s="389"/>
      <c r="M5115" s="393"/>
      <c r="N5115" s="394"/>
      <c r="O5115" s="353"/>
      <c r="P5115" s="353"/>
      <c r="Q5115" s="357"/>
      <c r="R5115" s="358"/>
    </row>
    <row r="5116" spans="1:22" ht="45" customHeight="1">
      <c r="A5116" s="313"/>
      <c r="B5116" s="398"/>
      <c r="C5116" s="25" t="s">
        <v>66</v>
      </c>
      <c r="D5116" s="361" t="str">
        <f>IF('様式第６号(2)'!T687="","",'様式第６号(2)'!T687)</f>
        <v/>
      </c>
      <c r="E5116" s="361" t="str">
        <f>IF('様式第６号(3)'!W680="","",'様式第６号(3)'!W680)</f>
        <v/>
      </c>
      <c r="F5116" s="363" t="str">
        <f>IF(OR(D5116="",E5116=""),"",D5116+E5116)</f>
        <v/>
      </c>
      <c r="G5116" s="365" t="str">
        <f>IF(F5116&lt;=F5124,D5116,"")</f>
        <v/>
      </c>
      <c r="H5116" s="367" t="str">
        <f>IF(F5116&lt;=F5124,E5116,"")</f>
        <v/>
      </c>
      <c r="I5116" s="369" t="str">
        <f>IF('様式第６号(2)'!V687="","",'様式第６号(2)'!V687)</f>
        <v/>
      </c>
      <c r="J5116" s="371" t="str">
        <f>IF('様式第６号(3)'!P680="","",'様式第６号(3)'!P680)</f>
        <v/>
      </c>
      <c r="K5116" s="389"/>
      <c r="L5116" s="389"/>
      <c r="M5116" s="393"/>
      <c r="N5116" s="394"/>
      <c r="O5116" s="353"/>
      <c r="P5116" s="353"/>
      <c r="Q5116" s="357"/>
      <c r="R5116" s="358"/>
    </row>
    <row r="5117" spans="1:22" ht="19.5" customHeight="1" thickBot="1">
      <c r="A5117" s="313"/>
      <c r="B5117" s="398"/>
      <c r="C5117" s="340"/>
      <c r="D5117" s="362"/>
      <c r="E5117" s="362"/>
      <c r="F5117" s="364"/>
      <c r="G5117" s="366"/>
      <c r="H5117" s="368"/>
      <c r="I5117" s="370"/>
      <c r="J5117" s="372"/>
      <c r="K5117" s="390"/>
      <c r="L5117" s="390"/>
      <c r="M5117" s="395"/>
      <c r="N5117" s="396"/>
      <c r="O5117" s="354"/>
      <c r="P5117" s="354"/>
      <c r="Q5117" s="359"/>
      <c r="R5117" s="360"/>
    </row>
    <row r="5118" spans="1:22" ht="28.5" customHeight="1" thickBot="1">
      <c r="A5118" s="313"/>
      <c r="B5118" s="398"/>
      <c r="C5118" s="341"/>
      <c r="D5118" s="12" t="s">
        <v>11</v>
      </c>
      <c r="E5118" s="12" t="s">
        <v>12</v>
      </c>
      <c r="F5118" s="26" t="s">
        <v>13</v>
      </c>
      <c r="G5118" s="334" t="s">
        <v>67</v>
      </c>
      <c r="H5118" s="335"/>
      <c r="I5118" s="42" t="s">
        <v>68</v>
      </c>
      <c r="J5118" s="27" t="s">
        <v>69</v>
      </c>
      <c r="K5118" s="342" t="s">
        <v>70</v>
      </c>
      <c r="L5118" s="342"/>
      <c r="M5118" s="342"/>
      <c r="N5118" s="335"/>
    </row>
    <row r="5119" spans="1:22" ht="41.25" customHeight="1" thickBot="1">
      <c r="A5119" s="313"/>
      <c r="B5119" s="343" t="str">
        <f>IF('様式第６号(2)'!D687="","",'様式第６号(2)'!D687)</f>
        <v/>
      </c>
      <c r="C5119" s="341"/>
      <c r="D5119" s="313" t="s">
        <v>71</v>
      </c>
      <c r="E5119" s="313" t="s">
        <v>72</v>
      </c>
      <c r="F5119" s="315" t="s">
        <v>73</v>
      </c>
      <c r="G5119" s="42" t="s">
        <v>74</v>
      </c>
      <c r="H5119" s="27" t="s">
        <v>75</v>
      </c>
      <c r="I5119" s="42" t="s">
        <v>74</v>
      </c>
      <c r="J5119" s="27" t="s">
        <v>75</v>
      </c>
      <c r="K5119" s="345" t="s">
        <v>57</v>
      </c>
      <c r="L5119" s="346"/>
      <c r="M5119" s="347" t="s">
        <v>76</v>
      </c>
      <c r="N5119" s="346"/>
      <c r="O5119" s="28"/>
      <c r="P5119" s="4"/>
      <c r="Q5119" s="4"/>
    </row>
    <row r="5120" spans="1:22" ht="18.75" customHeight="1">
      <c r="A5120" s="313"/>
      <c r="B5120" s="343"/>
      <c r="C5120" s="29" t="s">
        <v>78</v>
      </c>
      <c r="D5120" s="313"/>
      <c r="E5120" s="313"/>
      <c r="F5120" s="315"/>
      <c r="G5120" s="348" t="s">
        <v>79</v>
      </c>
      <c r="H5120" s="384" t="s">
        <v>80</v>
      </c>
      <c r="I5120" s="387" t="str">
        <f>IF(E5124="","",MIN(G5116,G5124)+SUM(I5116))</f>
        <v/>
      </c>
      <c r="J5120" s="333" t="str">
        <f>IF(E5124="","",MIN(H5116,H5124)+SUM(J5116))</f>
        <v/>
      </c>
      <c r="K5120" s="373" t="str">
        <f>IF('様式第６号(2)'!AB687="","",'様式第６号(2)'!AB687)</f>
        <v/>
      </c>
      <c r="L5120" s="373"/>
      <c r="M5120" s="375" t="str">
        <f>IF('様式第６号(3)'!V680="","",'様式第６号(3)'!V680)</f>
        <v/>
      </c>
      <c r="N5120" s="376"/>
      <c r="P5120" s="4"/>
      <c r="Q5120" s="4"/>
    </row>
    <row r="5121" spans="1:22" ht="19.5" customHeight="1" thickBot="1">
      <c r="A5121" s="313"/>
      <c r="B5121" s="343"/>
      <c r="C5121" s="379" t="str">
        <f>IFERROR(C5117/C5113,"")</f>
        <v/>
      </c>
      <c r="D5121" s="313"/>
      <c r="E5121" s="313"/>
      <c r="F5121" s="315"/>
      <c r="G5121" s="349"/>
      <c r="H5121" s="385"/>
      <c r="I5121" s="328"/>
      <c r="J5121" s="330"/>
      <c r="K5121" s="373"/>
      <c r="L5121" s="373"/>
      <c r="M5121" s="375"/>
      <c r="N5121" s="376"/>
      <c r="P5121" s="4"/>
      <c r="Q5121" s="4"/>
    </row>
    <row r="5122" spans="1:22" ht="15.75" customHeight="1">
      <c r="A5122" s="313"/>
      <c r="B5122" s="343"/>
      <c r="C5122" s="380"/>
      <c r="D5122" s="313"/>
      <c r="E5122" s="313"/>
      <c r="F5122" s="315"/>
      <c r="G5122" s="349"/>
      <c r="H5122" s="385"/>
      <c r="I5122" s="30" t="s">
        <v>35</v>
      </c>
      <c r="J5122" s="31" t="s">
        <v>35</v>
      </c>
      <c r="K5122" s="373"/>
      <c r="L5122" s="373"/>
      <c r="M5122" s="375"/>
      <c r="N5122" s="376"/>
      <c r="P5122" s="4"/>
      <c r="Q5122" s="4"/>
    </row>
    <row r="5123" spans="1:22" ht="18.75" customHeight="1" thickBot="1">
      <c r="A5123" s="313"/>
      <c r="B5123" s="343"/>
      <c r="C5123" s="32" t="s">
        <v>82</v>
      </c>
      <c r="D5123" s="314"/>
      <c r="E5123" s="314"/>
      <c r="F5123" s="316"/>
      <c r="G5123" s="350"/>
      <c r="H5123" s="386"/>
      <c r="I5123" s="54">
        <f>'様式第６号(2)'!$I$18</f>
        <v>0</v>
      </c>
      <c r="J5123" s="55">
        <f>'様式第６号(3)'!$I$18</f>
        <v>0</v>
      </c>
      <c r="K5123" s="373"/>
      <c r="L5123" s="373"/>
      <c r="M5123" s="375"/>
      <c r="N5123" s="376"/>
      <c r="P5123" s="4"/>
      <c r="Q5123" s="4"/>
    </row>
    <row r="5124" spans="1:22" ht="45" customHeight="1">
      <c r="A5124" s="313"/>
      <c r="B5124" s="343"/>
      <c r="C5124" s="379" t="str">
        <f>IF(OR(C5113="",C5117=""),"",IF(AND(C5121&gt;=0.85,C5121&lt;=1.15),"○","×"))</f>
        <v/>
      </c>
      <c r="D5124" s="382" t="str">
        <f>IF(C5113="","",C5113)</f>
        <v/>
      </c>
      <c r="E5124" s="336"/>
      <c r="F5124" s="338" t="str">
        <f>IFERROR(D5124*E5124,"")</f>
        <v/>
      </c>
      <c r="G5124" s="327" t="str">
        <f>IF(F5124&lt;F5116,ROUNDUP(F5124*D5116/ F5116,0),"")</f>
        <v/>
      </c>
      <c r="H5124" s="329" t="str">
        <f>IF(F5124&lt;F5116,ROUNDUP(F5124*E5116/ F5116,0),"")</f>
        <v/>
      </c>
      <c r="I5124" s="331" t="str">
        <f>IFERROR(ROUNDUP(I5120*I5123,0),"")</f>
        <v/>
      </c>
      <c r="J5124" s="333" t="str">
        <f>IFERROR(ROUNDUP(J5120*J5123,0),"")</f>
        <v/>
      </c>
      <c r="K5124" s="373"/>
      <c r="L5124" s="373"/>
      <c r="M5124" s="375"/>
      <c r="N5124" s="376"/>
      <c r="P5124" s="4"/>
      <c r="Q5124" s="4"/>
    </row>
    <row r="5125" spans="1:22" ht="19.5" customHeight="1" thickBot="1">
      <c r="A5125" s="314"/>
      <c r="B5125" s="344"/>
      <c r="C5125" s="381"/>
      <c r="D5125" s="383"/>
      <c r="E5125" s="337"/>
      <c r="F5125" s="339"/>
      <c r="G5125" s="328"/>
      <c r="H5125" s="330"/>
      <c r="I5125" s="332"/>
      <c r="J5125" s="330"/>
      <c r="K5125" s="374"/>
      <c r="L5125" s="374"/>
      <c r="M5125" s="377"/>
      <c r="N5125" s="378"/>
      <c r="P5125" s="33"/>
      <c r="Q5125" s="34"/>
      <c r="R5125" s="34"/>
    </row>
    <row r="5126" spans="1:22" ht="24" customHeight="1" thickBot="1">
      <c r="A5126" s="10" t="s">
        <v>108</v>
      </c>
      <c r="B5126" s="11" t="s">
        <v>84</v>
      </c>
      <c r="C5126" s="12" t="s">
        <v>7</v>
      </c>
      <c r="D5126" s="12" t="s">
        <v>8</v>
      </c>
      <c r="E5126" s="12" t="s">
        <v>9</v>
      </c>
      <c r="F5126" s="13" t="s">
        <v>10</v>
      </c>
      <c r="G5126" s="334" t="s">
        <v>44</v>
      </c>
      <c r="H5126" s="335"/>
      <c r="I5126" s="334" t="s">
        <v>45</v>
      </c>
      <c r="J5126" s="335"/>
      <c r="K5126" s="318" t="s">
        <v>46</v>
      </c>
      <c r="L5126" s="403"/>
      <c r="M5126" s="403"/>
      <c r="N5126" s="319"/>
      <c r="O5126" s="404" t="s">
        <v>47</v>
      </c>
      <c r="P5126" s="404"/>
      <c r="Q5126" s="404"/>
      <c r="R5126" s="346"/>
      <c r="T5126" s="14"/>
      <c r="U5126" s="14"/>
      <c r="V5126" s="14"/>
    </row>
    <row r="5127" spans="1:22" ht="31.5" customHeight="1" thickBot="1">
      <c r="A5127" s="313">
        <v>319</v>
      </c>
      <c r="B5127" s="15" t="s">
        <v>48</v>
      </c>
      <c r="C5127" s="11" t="s">
        <v>49</v>
      </c>
      <c r="D5127" s="313" t="s">
        <v>50</v>
      </c>
      <c r="E5127" s="313" t="s">
        <v>51</v>
      </c>
      <c r="F5127" s="315" t="s">
        <v>52</v>
      </c>
      <c r="G5127" s="16" t="s">
        <v>53</v>
      </c>
      <c r="H5127" s="17" t="s">
        <v>54</v>
      </c>
      <c r="I5127" s="18" t="s">
        <v>53</v>
      </c>
      <c r="J5127" s="17" t="s">
        <v>54</v>
      </c>
      <c r="K5127" s="317" t="s">
        <v>55</v>
      </c>
      <c r="L5127" s="318"/>
      <c r="M5127" s="320" t="s">
        <v>56</v>
      </c>
      <c r="N5127" s="317"/>
      <c r="O5127" s="321" t="s">
        <v>57</v>
      </c>
      <c r="P5127" s="321"/>
      <c r="Q5127" s="323" t="s">
        <v>58</v>
      </c>
      <c r="R5127" s="324"/>
      <c r="T5127" s="19"/>
      <c r="U5127" s="43"/>
      <c r="V5127" s="20"/>
    </row>
    <row r="5128" spans="1:22" ht="24" customHeight="1" thickBot="1">
      <c r="A5128" s="313"/>
      <c r="B5128" s="397" t="str">
        <f>IF('様式第６号(2)'!B689="","",'様式第６号(2)'!B689)</f>
        <v/>
      </c>
      <c r="C5128" s="21" t="s">
        <v>59</v>
      </c>
      <c r="D5128" s="313"/>
      <c r="E5128" s="313"/>
      <c r="F5128" s="315"/>
      <c r="G5128" s="348" t="s">
        <v>60</v>
      </c>
      <c r="H5128" s="399" t="s">
        <v>61</v>
      </c>
      <c r="I5128" s="400" t="s">
        <v>62</v>
      </c>
      <c r="J5128" s="384" t="s">
        <v>63</v>
      </c>
      <c r="K5128" s="319"/>
      <c r="L5128" s="318"/>
      <c r="M5128" s="320"/>
      <c r="N5128" s="317"/>
      <c r="O5128" s="322"/>
      <c r="P5128" s="322"/>
      <c r="Q5128" s="325"/>
      <c r="R5128" s="326"/>
    </row>
    <row r="5129" spans="1:22" ht="17.25" customHeight="1">
      <c r="A5129" s="313"/>
      <c r="B5129" s="398"/>
      <c r="C5129" s="340"/>
      <c r="D5129" s="313"/>
      <c r="E5129" s="313"/>
      <c r="F5129" s="315"/>
      <c r="G5129" s="349"/>
      <c r="H5129" s="385"/>
      <c r="I5129" s="401"/>
      <c r="J5129" s="385"/>
      <c r="K5129" s="388" t="str">
        <f>IFERROR((IF((I5140+J5140)&gt;12000*E5140,ROUNDUP(12000*E5140*I5140/(I5140+J5140),0),"")),"")</f>
        <v/>
      </c>
      <c r="L5129" s="388"/>
      <c r="M5129" s="391" t="str">
        <f>IFERROR((IF((I5140+J5140)&gt;12000*E5140,ROUNDUP(12000*E5140*J5140/(I5140+J5140),0),"")),"")</f>
        <v/>
      </c>
      <c r="N5129" s="392"/>
      <c r="O5129" s="351" t="str">
        <f>IF(AND(I5140="",K5129=""),"",MIN(I5140,K5129)+K5136)</f>
        <v/>
      </c>
      <c r="P5129" s="352"/>
      <c r="Q5129" s="355" t="str">
        <f>IF(AND(J5140="",M5129=""),"",MIN(J5140,M5129)+M5136)</f>
        <v/>
      </c>
      <c r="R5129" s="356"/>
    </row>
    <row r="5130" spans="1:22" ht="15.75" customHeight="1">
      <c r="A5130" s="313"/>
      <c r="B5130" s="398"/>
      <c r="C5130" s="341"/>
      <c r="D5130" s="313"/>
      <c r="E5130" s="313"/>
      <c r="F5130" s="315"/>
      <c r="G5130" s="349"/>
      <c r="H5130" s="385"/>
      <c r="I5130" s="401"/>
      <c r="J5130" s="385"/>
      <c r="K5130" s="389"/>
      <c r="L5130" s="389"/>
      <c r="M5130" s="393"/>
      <c r="N5130" s="394"/>
      <c r="O5130" s="353"/>
      <c r="P5130" s="353"/>
      <c r="Q5130" s="357"/>
      <c r="R5130" s="358"/>
    </row>
    <row r="5131" spans="1:22" ht="19.5" customHeight="1" thickBot="1">
      <c r="A5131" s="313"/>
      <c r="B5131" s="398"/>
      <c r="C5131" s="341"/>
      <c r="D5131" s="314"/>
      <c r="E5131" s="314"/>
      <c r="F5131" s="316"/>
      <c r="G5131" s="350"/>
      <c r="H5131" s="386"/>
      <c r="I5131" s="402"/>
      <c r="J5131" s="386"/>
      <c r="K5131" s="389"/>
      <c r="L5131" s="389"/>
      <c r="M5131" s="393"/>
      <c r="N5131" s="394"/>
      <c r="O5131" s="353"/>
      <c r="P5131" s="353"/>
      <c r="Q5131" s="357"/>
      <c r="R5131" s="358"/>
    </row>
    <row r="5132" spans="1:22" ht="45" customHeight="1">
      <c r="A5132" s="313"/>
      <c r="B5132" s="398"/>
      <c r="C5132" s="25" t="s">
        <v>66</v>
      </c>
      <c r="D5132" s="361" t="str">
        <f>IF('様式第６号(2)'!T689="","",'様式第６号(2)'!T689)</f>
        <v/>
      </c>
      <c r="E5132" s="361" t="str">
        <f>IF('様式第６号(3)'!W682="","",'様式第６号(3)'!W682)</f>
        <v/>
      </c>
      <c r="F5132" s="363" t="str">
        <f>IF(OR(D5132="",E5132=""),"",D5132+E5132)</f>
        <v/>
      </c>
      <c r="G5132" s="365" t="str">
        <f>IF(F5132&lt;=F5140,D5132,"")</f>
        <v/>
      </c>
      <c r="H5132" s="367" t="str">
        <f>IF(F5132&lt;=F5140,E5132,"")</f>
        <v/>
      </c>
      <c r="I5132" s="369" t="str">
        <f>IF('様式第６号(2)'!V689="","",'様式第６号(2)'!V689)</f>
        <v/>
      </c>
      <c r="J5132" s="371" t="str">
        <f>IF('様式第６号(3)'!P682="","",'様式第６号(3)'!P682)</f>
        <v/>
      </c>
      <c r="K5132" s="389"/>
      <c r="L5132" s="389"/>
      <c r="M5132" s="393"/>
      <c r="N5132" s="394"/>
      <c r="O5132" s="353"/>
      <c r="P5132" s="353"/>
      <c r="Q5132" s="357"/>
      <c r="R5132" s="358"/>
    </row>
    <row r="5133" spans="1:22" ht="19.5" customHeight="1" thickBot="1">
      <c r="A5133" s="313"/>
      <c r="B5133" s="398"/>
      <c r="C5133" s="340"/>
      <c r="D5133" s="362"/>
      <c r="E5133" s="362"/>
      <c r="F5133" s="364"/>
      <c r="G5133" s="366"/>
      <c r="H5133" s="368"/>
      <c r="I5133" s="370"/>
      <c r="J5133" s="372"/>
      <c r="K5133" s="390"/>
      <c r="L5133" s="390"/>
      <c r="M5133" s="395"/>
      <c r="N5133" s="396"/>
      <c r="O5133" s="354"/>
      <c r="P5133" s="354"/>
      <c r="Q5133" s="359"/>
      <c r="R5133" s="360"/>
    </row>
    <row r="5134" spans="1:22" ht="28.5" customHeight="1" thickBot="1">
      <c r="A5134" s="313"/>
      <c r="B5134" s="398"/>
      <c r="C5134" s="341"/>
      <c r="D5134" s="12" t="s">
        <v>11</v>
      </c>
      <c r="E5134" s="12" t="s">
        <v>12</v>
      </c>
      <c r="F5134" s="26" t="s">
        <v>13</v>
      </c>
      <c r="G5134" s="334" t="s">
        <v>67</v>
      </c>
      <c r="H5134" s="335"/>
      <c r="I5134" s="42" t="s">
        <v>68</v>
      </c>
      <c r="J5134" s="27" t="s">
        <v>69</v>
      </c>
      <c r="K5134" s="342" t="s">
        <v>70</v>
      </c>
      <c r="L5134" s="342"/>
      <c r="M5134" s="342"/>
      <c r="N5134" s="335"/>
    </row>
    <row r="5135" spans="1:22" ht="41.25" customHeight="1" thickBot="1">
      <c r="A5135" s="313"/>
      <c r="B5135" s="343" t="str">
        <f>IF('様式第６号(2)'!D689="","",'様式第６号(2)'!D689)</f>
        <v/>
      </c>
      <c r="C5135" s="341"/>
      <c r="D5135" s="313" t="s">
        <v>71</v>
      </c>
      <c r="E5135" s="313" t="s">
        <v>72</v>
      </c>
      <c r="F5135" s="315" t="s">
        <v>73</v>
      </c>
      <c r="G5135" s="42" t="s">
        <v>74</v>
      </c>
      <c r="H5135" s="27" t="s">
        <v>75</v>
      </c>
      <c r="I5135" s="42" t="s">
        <v>74</v>
      </c>
      <c r="J5135" s="27" t="s">
        <v>75</v>
      </c>
      <c r="K5135" s="345" t="s">
        <v>57</v>
      </c>
      <c r="L5135" s="346"/>
      <c r="M5135" s="347" t="s">
        <v>76</v>
      </c>
      <c r="N5135" s="346"/>
      <c r="O5135" s="28"/>
      <c r="P5135" s="4"/>
      <c r="Q5135" s="4"/>
      <c r="T5135" s="3"/>
      <c r="U5135" s="3"/>
      <c r="V5135" s="3"/>
    </row>
    <row r="5136" spans="1:22" ht="18.75" customHeight="1">
      <c r="A5136" s="313"/>
      <c r="B5136" s="343"/>
      <c r="C5136" s="29" t="s">
        <v>78</v>
      </c>
      <c r="D5136" s="313"/>
      <c r="E5136" s="313"/>
      <c r="F5136" s="315"/>
      <c r="G5136" s="348" t="s">
        <v>79</v>
      </c>
      <c r="H5136" s="384" t="s">
        <v>80</v>
      </c>
      <c r="I5136" s="387" t="str">
        <f>IF(E5140="","",MIN(G5132,G5140)+SUM(I5132))</f>
        <v/>
      </c>
      <c r="J5136" s="333" t="str">
        <f>IF(E5140="","",MIN(H5132,H5140)+SUM(J5132))</f>
        <v/>
      </c>
      <c r="K5136" s="373" t="str">
        <f>IF('様式第６号(2)'!AB689="","",'様式第６号(2)'!AB689)</f>
        <v/>
      </c>
      <c r="L5136" s="373"/>
      <c r="M5136" s="375" t="str">
        <f>IF('様式第６号(3)'!V682="","",'様式第６号(3)'!V682)</f>
        <v/>
      </c>
      <c r="N5136" s="376"/>
      <c r="P5136" s="4"/>
      <c r="Q5136" s="4"/>
      <c r="T5136" s="3"/>
      <c r="U5136" s="3"/>
      <c r="V5136" s="3"/>
    </row>
    <row r="5137" spans="1:22" ht="19.5" customHeight="1" thickBot="1">
      <c r="A5137" s="313"/>
      <c r="B5137" s="343"/>
      <c r="C5137" s="379" t="str">
        <f>IFERROR(C5133/C5129,"")</f>
        <v/>
      </c>
      <c r="D5137" s="313"/>
      <c r="E5137" s="313"/>
      <c r="F5137" s="315"/>
      <c r="G5137" s="349"/>
      <c r="H5137" s="385"/>
      <c r="I5137" s="328"/>
      <c r="J5137" s="330"/>
      <c r="K5137" s="373"/>
      <c r="L5137" s="373"/>
      <c r="M5137" s="375"/>
      <c r="N5137" s="376"/>
      <c r="P5137" s="4"/>
      <c r="Q5137" s="4"/>
      <c r="T5137" s="3"/>
      <c r="U5137" s="3"/>
      <c r="V5137" s="3"/>
    </row>
    <row r="5138" spans="1:22" ht="15.75" customHeight="1">
      <c r="A5138" s="313"/>
      <c r="B5138" s="343"/>
      <c r="C5138" s="380"/>
      <c r="D5138" s="313"/>
      <c r="E5138" s="313"/>
      <c r="F5138" s="315"/>
      <c r="G5138" s="349"/>
      <c r="H5138" s="385"/>
      <c r="I5138" s="30" t="s">
        <v>35</v>
      </c>
      <c r="J5138" s="31" t="s">
        <v>35</v>
      </c>
      <c r="K5138" s="373"/>
      <c r="L5138" s="373"/>
      <c r="M5138" s="375"/>
      <c r="N5138" s="376"/>
      <c r="P5138" s="4"/>
      <c r="Q5138" s="4"/>
      <c r="T5138" s="3"/>
      <c r="U5138" s="3"/>
      <c r="V5138" s="3"/>
    </row>
    <row r="5139" spans="1:22" ht="18.75" customHeight="1" thickBot="1">
      <c r="A5139" s="313"/>
      <c r="B5139" s="343"/>
      <c r="C5139" s="32" t="s">
        <v>82</v>
      </c>
      <c r="D5139" s="314"/>
      <c r="E5139" s="314"/>
      <c r="F5139" s="316"/>
      <c r="G5139" s="350"/>
      <c r="H5139" s="386"/>
      <c r="I5139" s="54">
        <f>'様式第６号(2)'!$I$18</f>
        <v>0</v>
      </c>
      <c r="J5139" s="55">
        <f>'様式第６号(3)'!$I$18</f>
        <v>0</v>
      </c>
      <c r="K5139" s="373"/>
      <c r="L5139" s="373"/>
      <c r="M5139" s="375"/>
      <c r="N5139" s="376"/>
      <c r="P5139" s="4"/>
      <c r="Q5139" s="4"/>
      <c r="T5139" s="3"/>
      <c r="U5139" s="3"/>
      <c r="V5139" s="3"/>
    </row>
    <row r="5140" spans="1:22" ht="45" customHeight="1">
      <c r="A5140" s="313"/>
      <c r="B5140" s="343"/>
      <c r="C5140" s="379" t="str">
        <f>IF(OR(C5129="",C5133=""),"",IF(AND(C5137&gt;=0.85,C5137&lt;=1.15),"○","×"))</f>
        <v/>
      </c>
      <c r="D5140" s="382" t="str">
        <f>IF(C5129="","",C5129)</f>
        <v/>
      </c>
      <c r="E5140" s="336"/>
      <c r="F5140" s="338" t="str">
        <f>IFERROR(D5140*E5140,"")</f>
        <v/>
      </c>
      <c r="G5140" s="327" t="str">
        <f>IF(F5140&lt;F5132,ROUNDUP(F5140*D5132/ F5132,0),"")</f>
        <v/>
      </c>
      <c r="H5140" s="329" t="str">
        <f>IF(F5140&lt;F5132,ROUNDUP(F5140*E5132/ F5132,0),"")</f>
        <v/>
      </c>
      <c r="I5140" s="331" t="str">
        <f>IFERROR(ROUNDUP(I5136*I5139,0),"")</f>
        <v/>
      </c>
      <c r="J5140" s="333" t="str">
        <f>IFERROR(ROUNDUP(J5136*J5139,0),"")</f>
        <v/>
      </c>
      <c r="K5140" s="373"/>
      <c r="L5140" s="373"/>
      <c r="M5140" s="375"/>
      <c r="N5140" s="376"/>
      <c r="P5140" s="4"/>
      <c r="Q5140" s="4"/>
      <c r="T5140" s="3"/>
      <c r="U5140" s="3"/>
      <c r="V5140" s="3"/>
    </row>
    <row r="5141" spans="1:22" ht="19.5" customHeight="1" thickBot="1">
      <c r="A5141" s="314"/>
      <c r="B5141" s="344"/>
      <c r="C5141" s="381"/>
      <c r="D5141" s="383"/>
      <c r="E5141" s="337"/>
      <c r="F5141" s="339"/>
      <c r="G5141" s="328"/>
      <c r="H5141" s="330"/>
      <c r="I5141" s="332"/>
      <c r="J5141" s="330"/>
      <c r="K5141" s="374"/>
      <c r="L5141" s="374"/>
      <c r="M5141" s="377"/>
      <c r="N5141" s="378"/>
      <c r="P5141" s="33"/>
      <c r="Q5141" s="34"/>
      <c r="R5141" s="34"/>
    </row>
    <row r="5142" spans="1:22" ht="24" customHeight="1" thickBot="1">
      <c r="A5142" s="10" t="s">
        <v>108</v>
      </c>
      <c r="B5142" s="11" t="s">
        <v>84</v>
      </c>
      <c r="C5142" s="12" t="s">
        <v>7</v>
      </c>
      <c r="D5142" s="12" t="s">
        <v>8</v>
      </c>
      <c r="E5142" s="12" t="s">
        <v>9</v>
      </c>
      <c r="F5142" s="13" t="s">
        <v>10</v>
      </c>
      <c r="G5142" s="334" t="s">
        <v>44</v>
      </c>
      <c r="H5142" s="335"/>
      <c r="I5142" s="334" t="s">
        <v>45</v>
      </c>
      <c r="J5142" s="335"/>
      <c r="K5142" s="318" t="s">
        <v>46</v>
      </c>
      <c r="L5142" s="403"/>
      <c r="M5142" s="403"/>
      <c r="N5142" s="319"/>
      <c r="O5142" s="404" t="s">
        <v>47</v>
      </c>
      <c r="P5142" s="404"/>
      <c r="Q5142" s="404"/>
      <c r="R5142" s="346"/>
      <c r="T5142" s="14"/>
      <c r="U5142" s="14"/>
      <c r="V5142" s="14"/>
    </row>
    <row r="5143" spans="1:22" ht="31.5" customHeight="1" thickBot="1">
      <c r="A5143" s="313">
        <v>320</v>
      </c>
      <c r="B5143" s="15" t="s">
        <v>48</v>
      </c>
      <c r="C5143" s="11" t="s">
        <v>49</v>
      </c>
      <c r="D5143" s="313" t="s">
        <v>50</v>
      </c>
      <c r="E5143" s="313" t="s">
        <v>51</v>
      </c>
      <c r="F5143" s="315" t="s">
        <v>52</v>
      </c>
      <c r="G5143" s="16" t="s">
        <v>53</v>
      </c>
      <c r="H5143" s="17" t="s">
        <v>54</v>
      </c>
      <c r="I5143" s="18" t="s">
        <v>53</v>
      </c>
      <c r="J5143" s="17" t="s">
        <v>54</v>
      </c>
      <c r="K5143" s="317" t="s">
        <v>55</v>
      </c>
      <c r="L5143" s="318"/>
      <c r="M5143" s="320" t="s">
        <v>56</v>
      </c>
      <c r="N5143" s="317"/>
      <c r="O5143" s="321" t="s">
        <v>57</v>
      </c>
      <c r="P5143" s="321"/>
      <c r="Q5143" s="323" t="s">
        <v>58</v>
      </c>
      <c r="R5143" s="324"/>
      <c r="T5143" s="19"/>
      <c r="U5143" s="43"/>
      <c r="V5143" s="20"/>
    </row>
    <row r="5144" spans="1:22" ht="24" customHeight="1" thickBot="1">
      <c r="A5144" s="313"/>
      <c r="B5144" s="397" t="str">
        <f>IF('様式第６号(2)'!B691="","",'様式第６号(2)'!B691)</f>
        <v/>
      </c>
      <c r="C5144" s="21" t="s">
        <v>59</v>
      </c>
      <c r="D5144" s="313"/>
      <c r="E5144" s="313"/>
      <c r="F5144" s="315"/>
      <c r="G5144" s="348" t="s">
        <v>60</v>
      </c>
      <c r="H5144" s="399" t="s">
        <v>61</v>
      </c>
      <c r="I5144" s="400" t="s">
        <v>62</v>
      </c>
      <c r="J5144" s="384" t="s">
        <v>63</v>
      </c>
      <c r="K5144" s="319"/>
      <c r="L5144" s="318"/>
      <c r="M5144" s="320"/>
      <c r="N5144" s="317"/>
      <c r="O5144" s="322"/>
      <c r="P5144" s="322"/>
      <c r="Q5144" s="325"/>
      <c r="R5144" s="326"/>
    </row>
    <row r="5145" spans="1:22" ht="17.25" customHeight="1">
      <c r="A5145" s="313"/>
      <c r="B5145" s="398"/>
      <c r="C5145" s="340"/>
      <c r="D5145" s="313"/>
      <c r="E5145" s="313"/>
      <c r="F5145" s="315"/>
      <c r="G5145" s="349"/>
      <c r="H5145" s="385"/>
      <c r="I5145" s="401"/>
      <c r="J5145" s="385"/>
      <c r="K5145" s="388" t="str">
        <f>IFERROR((IF((I5156+J5156)&gt;12000*E5156,ROUNDUP(12000*E5156*I5156/(I5156+J5156),0),"")),"")</f>
        <v/>
      </c>
      <c r="L5145" s="388"/>
      <c r="M5145" s="391" t="str">
        <f>IFERROR((IF((I5156+J5156)&gt;12000*E5156,ROUNDUP(12000*E5156*J5156/(I5156+J5156),0),"")),"")</f>
        <v/>
      </c>
      <c r="N5145" s="392"/>
      <c r="O5145" s="351" t="str">
        <f>IF(AND(I5156="",K5145=""),"",MIN(I5156,K5145)+K5152)</f>
        <v/>
      </c>
      <c r="P5145" s="352"/>
      <c r="Q5145" s="355" t="str">
        <f>IF(AND(J5156="",M5145=""),"",MIN(J5156,M5145)+M5152)</f>
        <v/>
      </c>
      <c r="R5145" s="356"/>
    </row>
    <row r="5146" spans="1:22" ht="15.75" customHeight="1">
      <c r="A5146" s="313"/>
      <c r="B5146" s="398"/>
      <c r="C5146" s="341"/>
      <c r="D5146" s="313"/>
      <c r="E5146" s="313"/>
      <c r="F5146" s="315"/>
      <c r="G5146" s="349"/>
      <c r="H5146" s="385"/>
      <c r="I5146" s="401"/>
      <c r="J5146" s="385"/>
      <c r="K5146" s="389"/>
      <c r="L5146" s="389"/>
      <c r="M5146" s="393"/>
      <c r="N5146" s="394"/>
      <c r="O5146" s="353"/>
      <c r="P5146" s="353"/>
      <c r="Q5146" s="357"/>
      <c r="R5146" s="358"/>
    </row>
    <row r="5147" spans="1:22" ht="19.5" customHeight="1" thickBot="1">
      <c r="A5147" s="313"/>
      <c r="B5147" s="398"/>
      <c r="C5147" s="341"/>
      <c r="D5147" s="314"/>
      <c r="E5147" s="314"/>
      <c r="F5147" s="316"/>
      <c r="G5147" s="350"/>
      <c r="H5147" s="386"/>
      <c r="I5147" s="402"/>
      <c r="J5147" s="386"/>
      <c r="K5147" s="389"/>
      <c r="L5147" s="389"/>
      <c r="M5147" s="393"/>
      <c r="N5147" s="394"/>
      <c r="O5147" s="353"/>
      <c r="P5147" s="353"/>
      <c r="Q5147" s="357"/>
      <c r="R5147" s="358"/>
    </row>
    <row r="5148" spans="1:22" ht="45" customHeight="1">
      <c r="A5148" s="313"/>
      <c r="B5148" s="398"/>
      <c r="C5148" s="25" t="s">
        <v>66</v>
      </c>
      <c r="D5148" s="361" t="str">
        <f>IF('様式第６号(2)'!T691="","",'様式第６号(2)'!T691)</f>
        <v/>
      </c>
      <c r="E5148" s="361" t="str">
        <f>IF('様式第６号(3)'!W684="","",'様式第６号(3)'!W684)</f>
        <v/>
      </c>
      <c r="F5148" s="363" t="str">
        <f>IF(OR(D5148="",E5148=""),"",D5148+E5148)</f>
        <v/>
      </c>
      <c r="G5148" s="365" t="str">
        <f>IF(F5148&lt;=F5156,D5148,"")</f>
        <v/>
      </c>
      <c r="H5148" s="367" t="str">
        <f>IF(F5148&lt;=F5156,E5148,"")</f>
        <v/>
      </c>
      <c r="I5148" s="369" t="str">
        <f>IF('様式第６号(2)'!V691="","",'様式第６号(2)'!V691)</f>
        <v/>
      </c>
      <c r="J5148" s="371" t="str">
        <f>IF('様式第６号(3)'!P684="","",'様式第６号(3)'!P684)</f>
        <v/>
      </c>
      <c r="K5148" s="389"/>
      <c r="L5148" s="389"/>
      <c r="M5148" s="393"/>
      <c r="N5148" s="394"/>
      <c r="O5148" s="353"/>
      <c r="P5148" s="353"/>
      <c r="Q5148" s="357"/>
      <c r="R5148" s="358"/>
    </row>
    <row r="5149" spans="1:22" ht="19.5" customHeight="1" thickBot="1">
      <c r="A5149" s="313"/>
      <c r="B5149" s="398"/>
      <c r="C5149" s="340"/>
      <c r="D5149" s="362"/>
      <c r="E5149" s="362"/>
      <c r="F5149" s="364"/>
      <c r="G5149" s="366"/>
      <c r="H5149" s="368"/>
      <c r="I5149" s="370"/>
      <c r="J5149" s="372"/>
      <c r="K5149" s="390"/>
      <c r="L5149" s="390"/>
      <c r="M5149" s="395"/>
      <c r="N5149" s="396"/>
      <c r="O5149" s="354"/>
      <c r="P5149" s="354"/>
      <c r="Q5149" s="359"/>
      <c r="R5149" s="360"/>
    </row>
    <row r="5150" spans="1:22" ht="28.5" customHeight="1" thickBot="1">
      <c r="A5150" s="313"/>
      <c r="B5150" s="398"/>
      <c r="C5150" s="341"/>
      <c r="D5150" s="12" t="s">
        <v>11</v>
      </c>
      <c r="E5150" s="12" t="s">
        <v>12</v>
      </c>
      <c r="F5150" s="26" t="s">
        <v>13</v>
      </c>
      <c r="G5150" s="334" t="s">
        <v>67</v>
      </c>
      <c r="H5150" s="335"/>
      <c r="I5150" s="42" t="s">
        <v>68</v>
      </c>
      <c r="J5150" s="27" t="s">
        <v>69</v>
      </c>
      <c r="K5150" s="342" t="s">
        <v>70</v>
      </c>
      <c r="L5150" s="342"/>
      <c r="M5150" s="342"/>
      <c r="N5150" s="335"/>
    </row>
    <row r="5151" spans="1:22" ht="41.25" customHeight="1" thickBot="1">
      <c r="A5151" s="313"/>
      <c r="B5151" s="343" t="str">
        <f>IF('様式第６号(2)'!D691="","",'様式第６号(2)'!D691)</f>
        <v/>
      </c>
      <c r="C5151" s="341"/>
      <c r="D5151" s="313" t="s">
        <v>71</v>
      </c>
      <c r="E5151" s="313" t="s">
        <v>72</v>
      </c>
      <c r="F5151" s="315" t="s">
        <v>73</v>
      </c>
      <c r="G5151" s="42" t="s">
        <v>74</v>
      </c>
      <c r="H5151" s="27" t="s">
        <v>75</v>
      </c>
      <c r="I5151" s="42" t="s">
        <v>74</v>
      </c>
      <c r="J5151" s="27" t="s">
        <v>75</v>
      </c>
      <c r="K5151" s="345" t="s">
        <v>57</v>
      </c>
      <c r="L5151" s="346"/>
      <c r="M5151" s="347" t="s">
        <v>76</v>
      </c>
      <c r="N5151" s="346"/>
      <c r="O5151" s="28"/>
      <c r="P5151" s="4"/>
      <c r="Q5151" s="4"/>
    </row>
    <row r="5152" spans="1:22" ht="18.75" customHeight="1">
      <c r="A5152" s="313"/>
      <c r="B5152" s="343"/>
      <c r="C5152" s="29" t="s">
        <v>78</v>
      </c>
      <c r="D5152" s="313"/>
      <c r="E5152" s="313"/>
      <c r="F5152" s="315"/>
      <c r="G5152" s="348" t="s">
        <v>79</v>
      </c>
      <c r="H5152" s="384" t="s">
        <v>80</v>
      </c>
      <c r="I5152" s="387" t="str">
        <f>IF(E5156="","",MIN(G5148,G5156)+SUM(I5148))</f>
        <v/>
      </c>
      <c r="J5152" s="333" t="str">
        <f>IF(E5156="","",MIN(H5148,H5156)+SUM(J5148))</f>
        <v/>
      </c>
      <c r="K5152" s="373" t="str">
        <f>IF('様式第６号(2)'!AB691="","",'様式第６号(2)'!AB691)</f>
        <v/>
      </c>
      <c r="L5152" s="373"/>
      <c r="M5152" s="375" t="str">
        <f>IF('様式第６号(3)'!V684="","",'様式第６号(3)'!V684)</f>
        <v/>
      </c>
      <c r="N5152" s="376"/>
      <c r="P5152" s="4"/>
      <c r="Q5152" s="4"/>
    </row>
    <row r="5153" spans="1:22" ht="19.5" customHeight="1" thickBot="1">
      <c r="A5153" s="313"/>
      <c r="B5153" s="343"/>
      <c r="C5153" s="379" t="str">
        <f>IFERROR(C5149/C5145,"")</f>
        <v/>
      </c>
      <c r="D5153" s="313"/>
      <c r="E5153" s="313"/>
      <c r="F5153" s="315"/>
      <c r="G5153" s="349"/>
      <c r="H5153" s="385"/>
      <c r="I5153" s="328"/>
      <c r="J5153" s="330"/>
      <c r="K5153" s="373"/>
      <c r="L5153" s="373"/>
      <c r="M5153" s="375"/>
      <c r="N5153" s="376"/>
      <c r="P5153" s="4"/>
      <c r="Q5153" s="4"/>
    </row>
    <row r="5154" spans="1:22" ht="15.75" customHeight="1">
      <c r="A5154" s="313"/>
      <c r="B5154" s="343"/>
      <c r="C5154" s="380"/>
      <c r="D5154" s="313"/>
      <c r="E5154" s="313"/>
      <c r="F5154" s="315"/>
      <c r="G5154" s="349"/>
      <c r="H5154" s="385"/>
      <c r="I5154" s="30" t="s">
        <v>35</v>
      </c>
      <c r="J5154" s="31" t="s">
        <v>35</v>
      </c>
      <c r="K5154" s="373"/>
      <c r="L5154" s="373"/>
      <c r="M5154" s="375"/>
      <c r="N5154" s="376"/>
      <c r="P5154" s="4"/>
      <c r="Q5154" s="4"/>
    </row>
    <row r="5155" spans="1:22" ht="18.75" customHeight="1" thickBot="1">
      <c r="A5155" s="313"/>
      <c r="B5155" s="343"/>
      <c r="C5155" s="32" t="s">
        <v>82</v>
      </c>
      <c r="D5155" s="314"/>
      <c r="E5155" s="314"/>
      <c r="F5155" s="316"/>
      <c r="G5155" s="350"/>
      <c r="H5155" s="386"/>
      <c r="I5155" s="54">
        <f>'様式第６号(2)'!$I$18</f>
        <v>0</v>
      </c>
      <c r="J5155" s="55">
        <f>'様式第６号(3)'!$I$18</f>
        <v>0</v>
      </c>
      <c r="K5155" s="373"/>
      <c r="L5155" s="373"/>
      <c r="M5155" s="375"/>
      <c r="N5155" s="376"/>
      <c r="P5155" s="4"/>
      <c r="Q5155" s="4"/>
    </row>
    <row r="5156" spans="1:22" ht="45" customHeight="1">
      <c r="A5156" s="313"/>
      <c r="B5156" s="343"/>
      <c r="C5156" s="379" t="str">
        <f>IF(OR(C5145="",C5149=""),"",IF(AND(C5153&gt;=0.85,C5153&lt;=1.15),"○","×"))</f>
        <v/>
      </c>
      <c r="D5156" s="382" t="str">
        <f>IF(C5145="","",C5145)</f>
        <v/>
      </c>
      <c r="E5156" s="336"/>
      <c r="F5156" s="338" t="str">
        <f>IFERROR(D5156*E5156,"")</f>
        <v/>
      </c>
      <c r="G5156" s="327" t="str">
        <f>IF(F5156&lt;F5148,ROUNDUP(F5156*D5148/ F5148,0),"")</f>
        <v/>
      </c>
      <c r="H5156" s="329" t="str">
        <f>IF(F5156&lt;F5148,ROUNDUP(F5156*E5148/ F5148,0),"")</f>
        <v/>
      </c>
      <c r="I5156" s="331" t="str">
        <f>IFERROR(ROUNDUP(I5152*I5155,0),"")</f>
        <v/>
      </c>
      <c r="J5156" s="333" t="str">
        <f>IFERROR(ROUNDUP(J5152*J5155,0),"")</f>
        <v/>
      </c>
      <c r="K5156" s="373"/>
      <c r="L5156" s="373"/>
      <c r="M5156" s="375"/>
      <c r="N5156" s="376"/>
      <c r="P5156" s="4"/>
      <c r="Q5156" s="4"/>
    </row>
    <row r="5157" spans="1:22" ht="19.5" customHeight="1" thickBot="1">
      <c r="A5157" s="314"/>
      <c r="B5157" s="344"/>
      <c r="C5157" s="381"/>
      <c r="D5157" s="383"/>
      <c r="E5157" s="337"/>
      <c r="F5157" s="339"/>
      <c r="G5157" s="328"/>
      <c r="H5157" s="330"/>
      <c r="I5157" s="332"/>
      <c r="J5157" s="330"/>
      <c r="K5157" s="374"/>
      <c r="L5157" s="374"/>
      <c r="M5157" s="377"/>
      <c r="N5157" s="378"/>
      <c r="P5157" s="33"/>
      <c r="Q5157" s="34"/>
      <c r="R5157" s="34"/>
    </row>
    <row r="5158" spans="1:22" ht="24" customHeight="1" thickBot="1">
      <c r="A5158" s="10" t="s">
        <v>108</v>
      </c>
      <c r="B5158" s="11" t="s">
        <v>84</v>
      </c>
      <c r="C5158" s="12" t="s">
        <v>7</v>
      </c>
      <c r="D5158" s="12" t="s">
        <v>8</v>
      </c>
      <c r="E5158" s="12" t="s">
        <v>9</v>
      </c>
      <c r="F5158" s="13" t="s">
        <v>10</v>
      </c>
      <c r="G5158" s="334" t="s">
        <v>44</v>
      </c>
      <c r="H5158" s="335"/>
      <c r="I5158" s="334" t="s">
        <v>45</v>
      </c>
      <c r="J5158" s="335"/>
      <c r="K5158" s="318" t="s">
        <v>46</v>
      </c>
      <c r="L5158" s="403"/>
      <c r="M5158" s="403"/>
      <c r="N5158" s="319"/>
      <c r="O5158" s="404" t="s">
        <v>47</v>
      </c>
      <c r="P5158" s="404"/>
      <c r="Q5158" s="404"/>
      <c r="R5158" s="346"/>
      <c r="T5158" s="14"/>
      <c r="U5158" s="14"/>
      <c r="V5158" s="14"/>
    </row>
    <row r="5159" spans="1:22" ht="31.5" customHeight="1" thickBot="1">
      <c r="A5159" s="313">
        <v>321</v>
      </c>
      <c r="B5159" s="15" t="s">
        <v>48</v>
      </c>
      <c r="C5159" s="11" t="s">
        <v>49</v>
      </c>
      <c r="D5159" s="313" t="s">
        <v>50</v>
      </c>
      <c r="E5159" s="313" t="s">
        <v>51</v>
      </c>
      <c r="F5159" s="315" t="s">
        <v>52</v>
      </c>
      <c r="G5159" s="16" t="s">
        <v>53</v>
      </c>
      <c r="H5159" s="17" t="s">
        <v>54</v>
      </c>
      <c r="I5159" s="18" t="s">
        <v>53</v>
      </c>
      <c r="J5159" s="17" t="s">
        <v>54</v>
      </c>
      <c r="K5159" s="317" t="s">
        <v>55</v>
      </c>
      <c r="L5159" s="318"/>
      <c r="M5159" s="320" t="s">
        <v>56</v>
      </c>
      <c r="N5159" s="317"/>
      <c r="O5159" s="321" t="s">
        <v>57</v>
      </c>
      <c r="P5159" s="321"/>
      <c r="Q5159" s="323" t="s">
        <v>58</v>
      </c>
      <c r="R5159" s="324"/>
      <c r="T5159" s="19"/>
      <c r="U5159" s="43"/>
      <c r="V5159" s="20"/>
    </row>
    <row r="5160" spans="1:22" ht="24" customHeight="1" thickBot="1">
      <c r="A5160" s="313"/>
      <c r="B5160" s="397" t="str">
        <f>IF('様式第６号(2)'!B693="","",'様式第６号(2)'!B693)</f>
        <v/>
      </c>
      <c r="C5160" s="21" t="s">
        <v>59</v>
      </c>
      <c r="D5160" s="313"/>
      <c r="E5160" s="313"/>
      <c r="F5160" s="315"/>
      <c r="G5160" s="348" t="s">
        <v>60</v>
      </c>
      <c r="H5160" s="399" t="s">
        <v>61</v>
      </c>
      <c r="I5160" s="400" t="s">
        <v>62</v>
      </c>
      <c r="J5160" s="384" t="s">
        <v>63</v>
      </c>
      <c r="K5160" s="319"/>
      <c r="L5160" s="318"/>
      <c r="M5160" s="320"/>
      <c r="N5160" s="317"/>
      <c r="O5160" s="322"/>
      <c r="P5160" s="322"/>
      <c r="Q5160" s="325"/>
      <c r="R5160" s="326"/>
    </row>
    <row r="5161" spans="1:22" ht="17.25" customHeight="1">
      <c r="A5161" s="313"/>
      <c r="B5161" s="398"/>
      <c r="C5161" s="340"/>
      <c r="D5161" s="313"/>
      <c r="E5161" s="313"/>
      <c r="F5161" s="315"/>
      <c r="G5161" s="349"/>
      <c r="H5161" s="385"/>
      <c r="I5161" s="401"/>
      <c r="J5161" s="385"/>
      <c r="K5161" s="388" t="str">
        <f>IFERROR((IF((I5172+J5172)&gt;12000*E5172,ROUNDUP(12000*E5172*I5172/(I5172+J5172),0),"")),"")</f>
        <v/>
      </c>
      <c r="L5161" s="388"/>
      <c r="M5161" s="391" t="str">
        <f>IFERROR((IF((I5172+J5172)&gt;12000*E5172,ROUNDUP(12000*E5172*J5172/(I5172+J5172),0),"")),"")</f>
        <v/>
      </c>
      <c r="N5161" s="392"/>
      <c r="O5161" s="351" t="str">
        <f>IF(AND(I5172="",K5161=""),"",MIN(I5172,K5161)+K5168)</f>
        <v/>
      </c>
      <c r="P5161" s="352"/>
      <c r="Q5161" s="355" t="str">
        <f>IF(AND(J5172="",M5161=""),"",MIN(J5172,M5161)+M5168)</f>
        <v/>
      </c>
      <c r="R5161" s="356"/>
    </row>
    <row r="5162" spans="1:22" ht="15.75" customHeight="1">
      <c r="A5162" s="313"/>
      <c r="B5162" s="398"/>
      <c r="C5162" s="341"/>
      <c r="D5162" s="313"/>
      <c r="E5162" s="313"/>
      <c r="F5162" s="315"/>
      <c r="G5162" s="349"/>
      <c r="H5162" s="385"/>
      <c r="I5162" s="401"/>
      <c r="J5162" s="385"/>
      <c r="K5162" s="389"/>
      <c r="L5162" s="389"/>
      <c r="M5162" s="393"/>
      <c r="N5162" s="394"/>
      <c r="O5162" s="353"/>
      <c r="P5162" s="353"/>
      <c r="Q5162" s="357"/>
      <c r="R5162" s="358"/>
    </row>
    <row r="5163" spans="1:22" ht="19.5" customHeight="1" thickBot="1">
      <c r="A5163" s="313"/>
      <c r="B5163" s="398"/>
      <c r="C5163" s="341"/>
      <c r="D5163" s="314"/>
      <c r="E5163" s="314"/>
      <c r="F5163" s="316"/>
      <c r="G5163" s="350"/>
      <c r="H5163" s="386"/>
      <c r="I5163" s="402"/>
      <c r="J5163" s="386"/>
      <c r="K5163" s="389"/>
      <c r="L5163" s="389"/>
      <c r="M5163" s="393"/>
      <c r="N5163" s="394"/>
      <c r="O5163" s="353"/>
      <c r="P5163" s="353"/>
      <c r="Q5163" s="357"/>
      <c r="R5163" s="358"/>
    </row>
    <row r="5164" spans="1:22" ht="45" customHeight="1">
      <c r="A5164" s="313"/>
      <c r="B5164" s="398"/>
      <c r="C5164" s="25" t="s">
        <v>66</v>
      </c>
      <c r="D5164" s="361" t="str">
        <f>IF('様式第６号(2)'!T693="","",'様式第６号(2)'!T693)</f>
        <v/>
      </c>
      <c r="E5164" s="361" t="str">
        <f>IF('様式第６号(3)'!W686="","",'様式第６号(3)'!W686)</f>
        <v/>
      </c>
      <c r="F5164" s="363" t="str">
        <f>IF(OR(D5164="",E5164=""),"",D5164+E5164)</f>
        <v/>
      </c>
      <c r="G5164" s="365" t="str">
        <f>IF(F5164&lt;=F5172,D5164,"")</f>
        <v/>
      </c>
      <c r="H5164" s="367" t="str">
        <f>IF(F5164&lt;=F5172,E5164,"")</f>
        <v/>
      </c>
      <c r="I5164" s="369" t="str">
        <f>IF('様式第６号(2)'!V693="","",'様式第６号(2)'!V693)</f>
        <v/>
      </c>
      <c r="J5164" s="371" t="str">
        <f>IF('様式第６号(3)'!P686="","",'様式第６号(3)'!P686)</f>
        <v/>
      </c>
      <c r="K5164" s="389"/>
      <c r="L5164" s="389"/>
      <c r="M5164" s="393"/>
      <c r="N5164" s="394"/>
      <c r="O5164" s="353"/>
      <c r="P5164" s="353"/>
      <c r="Q5164" s="357"/>
      <c r="R5164" s="358"/>
    </row>
    <row r="5165" spans="1:22" ht="19.5" customHeight="1" thickBot="1">
      <c r="A5165" s="313"/>
      <c r="B5165" s="398"/>
      <c r="C5165" s="340"/>
      <c r="D5165" s="362"/>
      <c r="E5165" s="362"/>
      <c r="F5165" s="364"/>
      <c r="G5165" s="366"/>
      <c r="H5165" s="368"/>
      <c r="I5165" s="370"/>
      <c r="J5165" s="372"/>
      <c r="K5165" s="390"/>
      <c r="L5165" s="390"/>
      <c r="M5165" s="395"/>
      <c r="N5165" s="396"/>
      <c r="O5165" s="354"/>
      <c r="P5165" s="354"/>
      <c r="Q5165" s="359"/>
      <c r="R5165" s="360"/>
    </row>
    <row r="5166" spans="1:22" ht="28.5" customHeight="1" thickBot="1">
      <c r="A5166" s="313"/>
      <c r="B5166" s="398"/>
      <c r="C5166" s="341"/>
      <c r="D5166" s="12" t="s">
        <v>11</v>
      </c>
      <c r="E5166" s="12" t="s">
        <v>12</v>
      </c>
      <c r="F5166" s="26" t="s">
        <v>13</v>
      </c>
      <c r="G5166" s="334" t="s">
        <v>67</v>
      </c>
      <c r="H5166" s="335"/>
      <c r="I5166" s="42" t="s">
        <v>68</v>
      </c>
      <c r="J5166" s="27" t="s">
        <v>69</v>
      </c>
      <c r="K5166" s="342" t="s">
        <v>70</v>
      </c>
      <c r="L5166" s="342"/>
      <c r="M5166" s="342"/>
      <c r="N5166" s="335"/>
    </row>
    <row r="5167" spans="1:22" ht="41.25" customHeight="1" thickBot="1">
      <c r="A5167" s="313"/>
      <c r="B5167" s="343" t="str">
        <f>IF('様式第６号(2)'!D693="","",'様式第６号(2)'!D693)</f>
        <v/>
      </c>
      <c r="C5167" s="341"/>
      <c r="D5167" s="313" t="s">
        <v>71</v>
      </c>
      <c r="E5167" s="313" t="s">
        <v>72</v>
      </c>
      <c r="F5167" s="315" t="s">
        <v>73</v>
      </c>
      <c r="G5167" s="42" t="s">
        <v>74</v>
      </c>
      <c r="H5167" s="27" t="s">
        <v>75</v>
      </c>
      <c r="I5167" s="42" t="s">
        <v>74</v>
      </c>
      <c r="J5167" s="27" t="s">
        <v>75</v>
      </c>
      <c r="K5167" s="345" t="s">
        <v>57</v>
      </c>
      <c r="L5167" s="346"/>
      <c r="M5167" s="347" t="s">
        <v>76</v>
      </c>
      <c r="N5167" s="346"/>
      <c r="O5167" s="28"/>
      <c r="P5167" s="4"/>
      <c r="Q5167" s="4"/>
    </row>
    <row r="5168" spans="1:22" ht="18.75" customHeight="1">
      <c r="A5168" s="313"/>
      <c r="B5168" s="343"/>
      <c r="C5168" s="29" t="s">
        <v>78</v>
      </c>
      <c r="D5168" s="313"/>
      <c r="E5168" s="313"/>
      <c r="F5168" s="315"/>
      <c r="G5168" s="348" t="s">
        <v>79</v>
      </c>
      <c r="H5168" s="384" t="s">
        <v>80</v>
      </c>
      <c r="I5168" s="387" t="str">
        <f>IF(E5172="","",MIN(G5164,G5172)+SUM(I5164))</f>
        <v/>
      </c>
      <c r="J5168" s="333" t="str">
        <f>IF(E5172="","",MIN(H5164,H5172)+SUM(J5164))</f>
        <v/>
      </c>
      <c r="K5168" s="373" t="str">
        <f>IF('様式第６号(2)'!AB693="","",'様式第６号(2)'!AB693)</f>
        <v/>
      </c>
      <c r="L5168" s="373"/>
      <c r="M5168" s="375" t="str">
        <f>IF('様式第６号(3)'!V686="","",'様式第６号(3)'!V686)</f>
        <v/>
      </c>
      <c r="N5168" s="376"/>
      <c r="P5168" s="4"/>
      <c r="Q5168" s="4"/>
    </row>
    <row r="5169" spans="1:22" ht="19.5" customHeight="1" thickBot="1">
      <c r="A5169" s="313"/>
      <c r="B5169" s="343"/>
      <c r="C5169" s="379" t="str">
        <f>IFERROR(C5165/C5161,"")</f>
        <v/>
      </c>
      <c r="D5169" s="313"/>
      <c r="E5169" s="313"/>
      <c r="F5169" s="315"/>
      <c r="G5169" s="349"/>
      <c r="H5169" s="385"/>
      <c r="I5169" s="328"/>
      <c r="J5169" s="330"/>
      <c r="K5169" s="373"/>
      <c r="L5169" s="373"/>
      <c r="M5169" s="375"/>
      <c r="N5169" s="376"/>
      <c r="P5169" s="4"/>
      <c r="Q5169" s="4"/>
    </row>
    <row r="5170" spans="1:22" ht="15.75" customHeight="1">
      <c r="A5170" s="313"/>
      <c r="B5170" s="343"/>
      <c r="C5170" s="380"/>
      <c r="D5170" s="313"/>
      <c r="E5170" s="313"/>
      <c r="F5170" s="315"/>
      <c r="G5170" s="349"/>
      <c r="H5170" s="385"/>
      <c r="I5170" s="30" t="s">
        <v>35</v>
      </c>
      <c r="J5170" s="31" t="s">
        <v>35</v>
      </c>
      <c r="K5170" s="373"/>
      <c r="L5170" s="373"/>
      <c r="M5170" s="375"/>
      <c r="N5170" s="376"/>
      <c r="P5170" s="4"/>
      <c r="Q5170" s="4"/>
    </row>
    <row r="5171" spans="1:22" ht="18.75" customHeight="1" thickBot="1">
      <c r="A5171" s="313"/>
      <c r="B5171" s="343"/>
      <c r="C5171" s="32" t="s">
        <v>82</v>
      </c>
      <c r="D5171" s="314"/>
      <c r="E5171" s="314"/>
      <c r="F5171" s="316"/>
      <c r="G5171" s="350"/>
      <c r="H5171" s="386"/>
      <c r="I5171" s="54">
        <f>'様式第６号(2)'!$I$18</f>
        <v>0</v>
      </c>
      <c r="J5171" s="55">
        <f>'様式第６号(3)'!$I$18</f>
        <v>0</v>
      </c>
      <c r="K5171" s="373"/>
      <c r="L5171" s="373"/>
      <c r="M5171" s="375"/>
      <c r="N5171" s="376"/>
      <c r="P5171" s="4"/>
      <c r="Q5171" s="4"/>
    </row>
    <row r="5172" spans="1:22" ht="45" customHeight="1">
      <c r="A5172" s="313"/>
      <c r="B5172" s="343"/>
      <c r="C5172" s="379" t="str">
        <f>IF(OR(C5161="",C5165=""),"",IF(AND(C5169&gt;=0.85,C5169&lt;=1.15),"○","×"))</f>
        <v/>
      </c>
      <c r="D5172" s="382" t="str">
        <f>IF(C5161="","",C5161)</f>
        <v/>
      </c>
      <c r="E5172" s="336"/>
      <c r="F5172" s="338" t="str">
        <f>IFERROR(D5172*E5172,"")</f>
        <v/>
      </c>
      <c r="G5172" s="327" t="str">
        <f>IF(F5172&lt;F5164,ROUNDUP(F5172*D5164/ F5164,0),"")</f>
        <v/>
      </c>
      <c r="H5172" s="329" t="str">
        <f>IF(F5172&lt;F5164,ROUNDUP(F5172*E5164/ F5164,0),"")</f>
        <v/>
      </c>
      <c r="I5172" s="331" t="str">
        <f>IFERROR(ROUNDUP(I5168*I5171,0),"")</f>
        <v/>
      </c>
      <c r="J5172" s="333" t="str">
        <f>IFERROR(ROUNDUP(J5168*J5171,0),"")</f>
        <v/>
      </c>
      <c r="K5172" s="373"/>
      <c r="L5172" s="373"/>
      <c r="M5172" s="375"/>
      <c r="N5172" s="376"/>
      <c r="P5172" s="4"/>
      <c r="Q5172" s="4"/>
    </row>
    <row r="5173" spans="1:22" ht="19.5" customHeight="1" thickBot="1">
      <c r="A5173" s="314"/>
      <c r="B5173" s="344"/>
      <c r="C5173" s="381"/>
      <c r="D5173" s="383"/>
      <c r="E5173" s="337"/>
      <c r="F5173" s="339"/>
      <c r="G5173" s="328"/>
      <c r="H5173" s="330"/>
      <c r="I5173" s="332"/>
      <c r="J5173" s="330"/>
      <c r="K5173" s="374"/>
      <c r="L5173" s="374"/>
      <c r="M5173" s="377"/>
      <c r="N5173" s="378"/>
      <c r="P5173" s="33"/>
      <c r="Q5173" s="34"/>
      <c r="R5173" s="34"/>
    </row>
    <row r="5174" spans="1:22" ht="24" customHeight="1" thickBot="1">
      <c r="A5174" s="10" t="s">
        <v>108</v>
      </c>
      <c r="B5174" s="11" t="s">
        <v>84</v>
      </c>
      <c r="C5174" s="12" t="s">
        <v>7</v>
      </c>
      <c r="D5174" s="12" t="s">
        <v>8</v>
      </c>
      <c r="E5174" s="12" t="s">
        <v>9</v>
      </c>
      <c r="F5174" s="13" t="s">
        <v>10</v>
      </c>
      <c r="G5174" s="334" t="s">
        <v>44</v>
      </c>
      <c r="H5174" s="335"/>
      <c r="I5174" s="334" t="s">
        <v>45</v>
      </c>
      <c r="J5174" s="335"/>
      <c r="K5174" s="318" t="s">
        <v>46</v>
      </c>
      <c r="L5174" s="403"/>
      <c r="M5174" s="403"/>
      <c r="N5174" s="319"/>
      <c r="O5174" s="404" t="s">
        <v>47</v>
      </c>
      <c r="P5174" s="404"/>
      <c r="Q5174" s="404"/>
      <c r="R5174" s="346"/>
      <c r="T5174" s="14"/>
      <c r="U5174" s="14"/>
      <c r="V5174" s="14"/>
    </row>
    <row r="5175" spans="1:22" ht="31.5" customHeight="1" thickBot="1">
      <c r="A5175" s="313">
        <v>322</v>
      </c>
      <c r="B5175" s="15" t="s">
        <v>48</v>
      </c>
      <c r="C5175" s="11" t="s">
        <v>49</v>
      </c>
      <c r="D5175" s="313" t="s">
        <v>50</v>
      </c>
      <c r="E5175" s="313" t="s">
        <v>51</v>
      </c>
      <c r="F5175" s="315" t="s">
        <v>52</v>
      </c>
      <c r="G5175" s="16" t="s">
        <v>53</v>
      </c>
      <c r="H5175" s="17" t="s">
        <v>54</v>
      </c>
      <c r="I5175" s="18" t="s">
        <v>53</v>
      </c>
      <c r="J5175" s="17" t="s">
        <v>54</v>
      </c>
      <c r="K5175" s="317" t="s">
        <v>55</v>
      </c>
      <c r="L5175" s="318"/>
      <c r="M5175" s="320" t="s">
        <v>56</v>
      </c>
      <c r="N5175" s="317"/>
      <c r="O5175" s="321" t="s">
        <v>57</v>
      </c>
      <c r="P5175" s="321"/>
      <c r="Q5175" s="323" t="s">
        <v>58</v>
      </c>
      <c r="R5175" s="324"/>
      <c r="T5175" s="19"/>
      <c r="U5175" s="43"/>
      <c r="V5175" s="20"/>
    </row>
    <row r="5176" spans="1:22" ht="24" customHeight="1" thickBot="1">
      <c r="A5176" s="313"/>
      <c r="B5176" s="397" t="str">
        <f>IF('様式第６号(2)'!B695="","",'様式第６号(2)'!B695)</f>
        <v/>
      </c>
      <c r="C5176" s="21" t="s">
        <v>59</v>
      </c>
      <c r="D5176" s="313"/>
      <c r="E5176" s="313"/>
      <c r="F5176" s="315"/>
      <c r="G5176" s="348" t="s">
        <v>60</v>
      </c>
      <c r="H5176" s="399" t="s">
        <v>61</v>
      </c>
      <c r="I5176" s="400" t="s">
        <v>62</v>
      </c>
      <c r="J5176" s="384" t="s">
        <v>63</v>
      </c>
      <c r="K5176" s="319"/>
      <c r="L5176" s="318"/>
      <c r="M5176" s="320"/>
      <c r="N5176" s="317"/>
      <c r="O5176" s="322"/>
      <c r="P5176" s="322"/>
      <c r="Q5176" s="325"/>
      <c r="R5176" s="326"/>
    </row>
    <row r="5177" spans="1:22" ht="17.25" customHeight="1">
      <c r="A5177" s="313"/>
      <c r="B5177" s="398"/>
      <c r="C5177" s="340"/>
      <c r="D5177" s="313"/>
      <c r="E5177" s="313"/>
      <c r="F5177" s="315"/>
      <c r="G5177" s="349"/>
      <c r="H5177" s="385"/>
      <c r="I5177" s="401"/>
      <c r="J5177" s="385"/>
      <c r="K5177" s="388" t="str">
        <f>IFERROR((IF((I5188+J5188)&gt;12000*E5188,ROUNDUP(12000*E5188*I5188/(I5188+J5188),0),"")),"")</f>
        <v/>
      </c>
      <c r="L5177" s="388"/>
      <c r="M5177" s="391" t="str">
        <f>IFERROR((IF((I5188+J5188)&gt;12000*E5188,ROUNDUP(12000*E5188*J5188/(I5188+J5188),0),"")),"")</f>
        <v/>
      </c>
      <c r="N5177" s="392"/>
      <c r="O5177" s="351" t="str">
        <f>IF(AND(I5188="",K5177=""),"",MIN(I5188,K5177)+K5184)</f>
        <v/>
      </c>
      <c r="P5177" s="352"/>
      <c r="Q5177" s="355" t="str">
        <f>IF(AND(J5188="",M5177=""),"",MIN(J5188,M5177)+M5184)</f>
        <v/>
      </c>
      <c r="R5177" s="356"/>
    </row>
    <row r="5178" spans="1:22" ht="15.75" customHeight="1">
      <c r="A5178" s="313"/>
      <c r="B5178" s="398"/>
      <c r="C5178" s="341"/>
      <c r="D5178" s="313"/>
      <c r="E5178" s="313"/>
      <c r="F5178" s="315"/>
      <c r="G5178" s="349"/>
      <c r="H5178" s="385"/>
      <c r="I5178" s="401"/>
      <c r="J5178" s="385"/>
      <c r="K5178" s="389"/>
      <c r="L5178" s="389"/>
      <c r="M5178" s="393"/>
      <c r="N5178" s="394"/>
      <c r="O5178" s="353"/>
      <c r="P5178" s="353"/>
      <c r="Q5178" s="357"/>
      <c r="R5178" s="358"/>
    </row>
    <row r="5179" spans="1:22" ht="19.5" customHeight="1" thickBot="1">
      <c r="A5179" s="313"/>
      <c r="B5179" s="398"/>
      <c r="C5179" s="341"/>
      <c r="D5179" s="314"/>
      <c r="E5179" s="314"/>
      <c r="F5179" s="316"/>
      <c r="G5179" s="350"/>
      <c r="H5179" s="386"/>
      <c r="I5179" s="402"/>
      <c r="J5179" s="386"/>
      <c r="K5179" s="389"/>
      <c r="L5179" s="389"/>
      <c r="M5179" s="393"/>
      <c r="N5179" s="394"/>
      <c r="O5179" s="353"/>
      <c r="P5179" s="353"/>
      <c r="Q5179" s="357"/>
      <c r="R5179" s="358"/>
    </row>
    <row r="5180" spans="1:22" ht="45" customHeight="1">
      <c r="A5180" s="313"/>
      <c r="B5180" s="398"/>
      <c r="C5180" s="25" t="s">
        <v>66</v>
      </c>
      <c r="D5180" s="361" t="str">
        <f>IF('様式第６号(2)'!T695="","",'様式第６号(2)'!T695)</f>
        <v/>
      </c>
      <c r="E5180" s="361" t="str">
        <f>IF('様式第６号(3)'!W688="","",'様式第６号(3)'!W688)</f>
        <v/>
      </c>
      <c r="F5180" s="363" t="str">
        <f>IF(OR(D5180="",E5180=""),"",D5180+E5180)</f>
        <v/>
      </c>
      <c r="G5180" s="365" t="str">
        <f>IF(F5180&lt;=F5188,D5180,"")</f>
        <v/>
      </c>
      <c r="H5180" s="367" t="str">
        <f>IF(F5180&lt;=F5188,E5180,"")</f>
        <v/>
      </c>
      <c r="I5180" s="369" t="str">
        <f>IF('様式第６号(2)'!V695="","",'様式第６号(2)'!V695)</f>
        <v/>
      </c>
      <c r="J5180" s="371" t="str">
        <f>IF('様式第６号(3)'!P688="","",'様式第６号(3)'!P688)</f>
        <v/>
      </c>
      <c r="K5180" s="389"/>
      <c r="L5180" s="389"/>
      <c r="M5180" s="393"/>
      <c r="N5180" s="394"/>
      <c r="O5180" s="353"/>
      <c r="P5180" s="353"/>
      <c r="Q5180" s="357"/>
      <c r="R5180" s="358"/>
    </row>
    <row r="5181" spans="1:22" ht="19.5" customHeight="1" thickBot="1">
      <c r="A5181" s="313"/>
      <c r="B5181" s="398"/>
      <c r="C5181" s="340"/>
      <c r="D5181" s="362"/>
      <c r="E5181" s="362"/>
      <c r="F5181" s="364"/>
      <c r="G5181" s="366"/>
      <c r="H5181" s="368"/>
      <c r="I5181" s="370"/>
      <c r="J5181" s="372"/>
      <c r="K5181" s="390"/>
      <c r="L5181" s="390"/>
      <c r="M5181" s="395"/>
      <c r="N5181" s="396"/>
      <c r="O5181" s="354"/>
      <c r="P5181" s="354"/>
      <c r="Q5181" s="359"/>
      <c r="R5181" s="360"/>
    </row>
    <row r="5182" spans="1:22" ht="28.5" customHeight="1" thickBot="1">
      <c r="A5182" s="313"/>
      <c r="B5182" s="398"/>
      <c r="C5182" s="341"/>
      <c r="D5182" s="12" t="s">
        <v>11</v>
      </c>
      <c r="E5182" s="12" t="s">
        <v>12</v>
      </c>
      <c r="F5182" s="26" t="s">
        <v>13</v>
      </c>
      <c r="G5182" s="334" t="s">
        <v>67</v>
      </c>
      <c r="H5182" s="335"/>
      <c r="I5182" s="42" t="s">
        <v>68</v>
      </c>
      <c r="J5182" s="27" t="s">
        <v>69</v>
      </c>
      <c r="K5182" s="342" t="s">
        <v>70</v>
      </c>
      <c r="L5182" s="342"/>
      <c r="M5182" s="342"/>
      <c r="N5182" s="335"/>
    </row>
    <row r="5183" spans="1:22" ht="41.25" customHeight="1" thickBot="1">
      <c r="A5183" s="313"/>
      <c r="B5183" s="343" t="str">
        <f>IF('様式第６号(2)'!D695="","",'様式第６号(2)'!D695)</f>
        <v/>
      </c>
      <c r="C5183" s="341"/>
      <c r="D5183" s="313" t="s">
        <v>71</v>
      </c>
      <c r="E5183" s="313" t="s">
        <v>72</v>
      </c>
      <c r="F5183" s="315" t="s">
        <v>73</v>
      </c>
      <c r="G5183" s="42" t="s">
        <v>74</v>
      </c>
      <c r="H5183" s="27" t="s">
        <v>75</v>
      </c>
      <c r="I5183" s="42" t="s">
        <v>74</v>
      </c>
      <c r="J5183" s="27" t="s">
        <v>75</v>
      </c>
      <c r="K5183" s="345" t="s">
        <v>57</v>
      </c>
      <c r="L5183" s="346"/>
      <c r="M5183" s="347" t="s">
        <v>76</v>
      </c>
      <c r="N5183" s="346"/>
      <c r="O5183" s="28"/>
      <c r="P5183" s="4"/>
      <c r="Q5183" s="4"/>
      <c r="T5183" s="3"/>
      <c r="U5183" s="3"/>
      <c r="V5183" s="3"/>
    </row>
    <row r="5184" spans="1:22" ht="18.75" customHeight="1">
      <c r="A5184" s="313"/>
      <c r="B5184" s="343"/>
      <c r="C5184" s="29" t="s">
        <v>78</v>
      </c>
      <c r="D5184" s="313"/>
      <c r="E5184" s="313"/>
      <c r="F5184" s="315"/>
      <c r="G5184" s="348" t="s">
        <v>79</v>
      </c>
      <c r="H5184" s="384" t="s">
        <v>80</v>
      </c>
      <c r="I5184" s="387" t="str">
        <f>IF(E5188="","",MIN(G5180,G5188)+SUM(I5180))</f>
        <v/>
      </c>
      <c r="J5184" s="333" t="str">
        <f>IF(E5188="","",MIN(H5180,H5188)+SUM(J5180))</f>
        <v/>
      </c>
      <c r="K5184" s="373" t="str">
        <f>IF('様式第６号(2)'!AB695="","",'様式第６号(2)'!AB695)</f>
        <v/>
      </c>
      <c r="L5184" s="373"/>
      <c r="M5184" s="375" t="str">
        <f>IF('様式第６号(3)'!V688="","",'様式第６号(3)'!V688)</f>
        <v/>
      </c>
      <c r="N5184" s="376"/>
      <c r="P5184" s="4"/>
      <c r="Q5184" s="4"/>
      <c r="T5184" s="3"/>
      <c r="U5184" s="3"/>
      <c r="V5184" s="3"/>
    </row>
    <row r="5185" spans="1:22" ht="19.5" customHeight="1" thickBot="1">
      <c r="A5185" s="313"/>
      <c r="B5185" s="343"/>
      <c r="C5185" s="379" t="str">
        <f>IFERROR(C5181/C5177,"")</f>
        <v/>
      </c>
      <c r="D5185" s="313"/>
      <c r="E5185" s="313"/>
      <c r="F5185" s="315"/>
      <c r="G5185" s="349"/>
      <c r="H5185" s="385"/>
      <c r="I5185" s="328"/>
      <c r="J5185" s="330"/>
      <c r="K5185" s="373"/>
      <c r="L5185" s="373"/>
      <c r="M5185" s="375"/>
      <c r="N5185" s="376"/>
      <c r="P5185" s="4"/>
      <c r="Q5185" s="4"/>
      <c r="T5185" s="3"/>
      <c r="U5185" s="3"/>
      <c r="V5185" s="3"/>
    </row>
    <row r="5186" spans="1:22" ht="15.75" customHeight="1">
      <c r="A5186" s="313"/>
      <c r="B5186" s="343"/>
      <c r="C5186" s="380"/>
      <c r="D5186" s="313"/>
      <c r="E5186" s="313"/>
      <c r="F5186" s="315"/>
      <c r="G5186" s="349"/>
      <c r="H5186" s="385"/>
      <c r="I5186" s="30" t="s">
        <v>35</v>
      </c>
      <c r="J5186" s="31" t="s">
        <v>35</v>
      </c>
      <c r="K5186" s="373"/>
      <c r="L5186" s="373"/>
      <c r="M5186" s="375"/>
      <c r="N5186" s="376"/>
      <c r="P5186" s="4"/>
      <c r="Q5186" s="4"/>
      <c r="T5186" s="3"/>
      <c r="U5186" s="3"/>
      <c r="V5186" s="3"/>
    </row>
    <row r="5187" spans="1:22" ht="18.75" customHeight="1" thickBot="1">
      <c r="A5187" s="313"/>
      <c r="B5187" s="343"/>
      <c r="C5187" s="32" t="s">
        <v>82</v>
      </c>
      <c r="D5187" s="314"/>
      <c r="E5187" s="314"/>
      <c r="F5187" s="316"/>
      <c r="G5187" s="350"/>
      <c r="H5187" s="386"/>
      <c r="I5187" s="54">
        <f>'様式第６号(2)'!$I$18</f>
        <v>0</v>
      </c>
      <c r="J5187" s="55">
        <f>'様式第６号(3)'!$I$18</f>
        <v>0</v>
      </c>
      <c r="K5187" s="373"/>
      <c r="L5187" s="373"/>
      <c r="M5187" s="375"/>
      <c r="N5187" s="376"/>
      <c r="P5187" s="4"/>
      <c r="Q5187" s="4"/>
      <c r="T5187" s="3"/>
      <c r="U5187" s="3"/>
      <c r="V5187" s="3"/>
    </row>
    <row r="5188" spans="1:22" ht="45" customHeight="1">
      <c r="A5188" s="313"/>
      <c r="B5188" s="343"/>
      <c r="C5188" s="379" t="str">
        <f>IF(OR(C5177="",C5181=""),"",IF(AND(C5185&gt;=0.85,C5185&lt;=1.15),"○","×"))</f>
        <v/>
      </c>
      <c r="D5188" s="382" t="str">
        <f>IF(C5177="","",C5177)</f>
        <v/>
      </c>
      <c r="E5188" s="336"/>
      <c r="F5188" s="338" t="str">
        <f>IFERROR(D5188*E5188,"")</f>
        <v/>
      </c>
      <c r="G5188" s="327" t="str">
        <f>IF(F5188&lt;F5180,ROUNDUP(F5188*D5180/ F5180,0),"")</f>
        <v/>
      </c>
      <c r="H5188" s="329" t="str">
        <f>IF(F5188&lt;F5180,ROUNDUP(F5188*E5180/ F5180,0),"")</f>
        <v/>
      </c>
      <c r="I5188" s="331" t="str">
        <f>IFERROR(ROUNDUP(I5184*I5187,0),"")</f>
        <v/>
      </c>
      <c r="J5188" s="333" t="str">
        <f>IFERROR(ROUNDUP(J5184*J5187,0),"")</f>
        <v/>
      </c>
      <c r="K5188" s="373"/>
      <c r="L5188" s="373"/>
      <c r="M5188" s="375"/>
      <c r="N5188" s="376"/>
      <c r="P5188" s="4"/>
      <c r="Q5188" s="4"/>
      <c r="T5188" s="3"/>
      <c r="U5188" s="3"/>
      <c r="V5188" s="3"/>
    </row>
    <row r="5189" spans="1:22" ht="19.5" customHeight="1" thickBot="1">
      <c r="A5189" s="314"/>
      <c r="B5189" s="344"/>
      <c r="C5189" s="381"/>
      <c r="D5189" s="383"/>
      <c r="E5189" s="337"/>
      <c r="F5189" s="339"/>
      <c r="G5189" s="328"/>
      <c r="H5189" s="330"/>
      <c r="I5189" s="332"/>
      <c r="J5189" s="330"/>
      <c r="K5189" s="374"/>
      <c r="L5189" s="374"/>
      <c r="M5189" s="377"/>
      <c r="N5189" s="378"/>
      <c r="P5189" s="33"/>
      <c r="Q5189" s="34"/>
      <c r="R5189" s="34"/>
    </row>
    <row r="5190" spans="1:22" ht="24" customHeight="1" thickBot="1">
      <c r="A5190" s="10" t="s">
        <v>108</v>
      </c>
      <c r="B5190" s="11" t="s">
        <v>84</v>
      </c>
      <c r="C5190" s="12" t="s">
        <v>7</v>
      </c>
      <c r="D5190" s="12" t="s">
        <v>8</v>
      </c>
      <c r="E5190" s="12" t="s">
        <v>9</v>
      </c>
      <c r="F5190" s="13" t="s">
        <v>10</v>
      </c>
      <c r="G5190" s="334" t="s">
        <v>44</v>
      </c>
      <c r="H5190" s="335"/>
      <c r="I5190" s="334" t="s">
        <v>45</v>
      </c>
      <c r="J5190" s="335"/>
      <c r="K5190" s="318" t="s">
        <v>46</v>
      </c>
      <c r="L5190" s="403"/>
      <c r="M5190" s="403"/>
      <c r="N5190" s="319"/>
      <c r="O5190" s="404" t="s">
        <v>47</v>
      </c>
      <c r="P5190" s="404"/>
      <c r="Q5190" s="404"/>
      <c r="R5190" s="346"/>
      <c r="T5190" s="14"/>
      <c r="U5190" s="14"/>
      <c r="V5190" s="14"/>
    </row>
    <row r="5191" spans="1:22" ht="31.5" customHeight="1" thickBot="1">
      <c r="A5191" s="313">
        <v>323</v>
      </c>
      <c r="B5191" s="15" t="s">
        <v>48</v>
      </c>
      <c r="C5191" s="11" t="s">
        <v>49</v>
      </c>
      <c r="D5191" s="313" t="s">
        <v>50</v>
      </c>
      <c r="E5191" s="313" t="s">
        <v>51</v>
      </c>
      <c r="F5191" s="315" t="s">
        <v>52</v>
      </c>
      <c r="G5191" s="16" t="s">
        <v>53</v>
      </c>
      <c r="H5191" s="17" t="s">
        <v>54</v>
      </c>
      <c r="I5191" s="18" t="s">
        <v>53</v>
      </c>
      <c r="J5191" s="17" t="s">
        <v>54</v>
      </c>
      <c r="K5191" s="317" t="s">
        <v>55</v>
      </c>
      <c r="L5191" s="318"/>
      <c r="M5191" s="320" t="s">
        <v>56</v>
      </c>
      <c r="N5191" s="317"/>
      <c r="O5191" s="321" t="s">
        <v>57</v>
      </c>
      <c r="P5191" s="321"/>
      <c r="Q5191" s="323" t="s">
        <v>58</v>
      </c>
      <c r="R5191" s="324"/>
      <c r="T5191" s="19"/>
      <c r="U5191" s="43"/>
      <c r="V5191" s="20"/>
    </row>
    <row r="5192" spans="1:22" ht="24" customHeight="1" thickBot="1">
      <c r="A5192" s="313"/>
      <c r="B5192" s="397" t="str">
        <f>IF('様式第６号(2)'!B697="","",'様式第６号(2)'!B697)</f>
        <v/>
      </c>
      <c r="C5192" s="21" t="s">
        <v>59</v>
      </c>
      <c r="D5192" s="313"/>
      <c r="E5192" s="313"/>
      <c r="F5192" s="315"/>
      <c r="G5192" s="348" t="s">
        <v>60</v>
      </c>
      <c r="H5192" s="399" t="s">
        <v>61</v>
      </c>
      <c r="I5192" s="400" t="s">
        <v>62</v>
      </c>
      <c r="J5192" s="384" t="s">
        <v>63</v>
      </c>
      <c r="K5192" s="319"/>
      <c r="L5192" s="318"/>
      <c r="M5192" s="320"/>
      <c r="N5192" s="317"/>
      <c r="O5192" s="322"/>
      <c r="P5192" s="322"/>
      <c r="Q5192" s="325"/>
      <c r="R5192" s="326"/>
    </row>
    <row r="5193" spans="1:22" ht="17.25" customHeight="1">
      <c r="A5193" s="313"/>
      <c r="B5193" s="398"/>
      <c r="C5193" s="340"/>
      <c r="D5193" s="313"/>
      <c r="E5193" s="313"/>
      <c r="F5193" s="315"/>
      <c r="G5193" s="349"/>
      <c r="H5193" s="385"/>
      <c r="I5193" s="401"/>
      <c r="J5193" s="385"/>
      <c r="K5193" s="388" t="str">
        <f>IFERROR((IF((I5204+J5204)&gt;12000*E5204,ROUNDUP(12000*E5204*I5204/(I5204+J5204),0),"")),"")</f>
        <v/>
      </c>
      <c r="L5193" s="388"/>
      <c r="M5193" s="391" t="str">
        <f>IFERROR((IF((I5204+J5204)&gt;12000*E5204,ROUNDUP(12000*E5204*J5204/(I5204+J5204),0),"")),"")</f>
        <v/>
      </c>
      <c r="N5193" s="392"/>
      <c r="O5193" s="351" t="str">
        <f>IF(AND(I5204="",K5193=""),"",MIN(I5204,K5193)+K5200)</f>
        <v/>
      </c>
      <c r="P5193" s="352"/>
      <c r="Q5193" s="355" t="str">
        <f>IF(AND(J5204="",M5193=""),"",MIN(J5204,M5193)+M5200)</f>
        <v/>
      </c>
      <c r="R5193" s="356"/>
    </row>
    <row r="5194" spans="1:22" ht="15.75" customHeight="1">
      <c r="A5194" s="313"/>
      <c r="B5194" s="398"/>
      <c r="C5194" s="341"/>
      <c r="D5194" s="313"/>
      <c r="E5194" s="313"/>
      <c r="F5194" s="315"/>
      <c r="G5194" s="349"/>
      <c r="H5194" s="385"/>
      <c r="I5194" s="401"/>
      <c r="J5194" s="385"/>
      <c r="K5194" s="389"/>
      <c r="L5194" s="389"/>
      <c r="M5194" s="393"/>
      <c r="N5194" s="394"/>
      <c r="O5194" s="353"/>
      <c r="P5194" s="353"/>
      <c r="Q5194" s="357"/>
      <c r="R5194" s="358"/>
    </row>
    <row r="5195" spans="1:22" ht="19.5" customHeight="1" thickBot="1">
      <c r="A5195" s="313"/>
      <c r="B5195" s="398"/>
      <c r="C5195" s="341"/>
      <c r="D5195" s="314"/>
      <c r="E5195" s="314"/>
      <c r="F5195" s="316"/>
      <c r="G5195" s="350"/>
      <c r="H5195" s="386"/>
      <c r="I5195" s="402"/>
      <c r="J5195" s="386"/>
      <c r="K5195" s="389"/>
      <c r="L5195" s="389"/>
      <c r="M5195" s="393"/>
      <c r="N5195" s="394"/>
      <c r="O5195" s="353"/>
      <c r="P5195" s="353"/>
      <c r="Q5195" s="357"/>
      <c r="R5195" s="358"/>
    </row>
    <row r="5196" spans="1:22" ht="45" customHeight="1">
      <c r="A5196" s="313"/>
      <c r="B5196" s="398"/>
      <c r="C5196" s="25" t="s">
        <v>66</v>
      </c>
      <c r="D5196" s="361" t="str">
        <f>IF('様式第６号(2)'!T697="","",'様式第６号(2)'!T697)</f>
        <v/>
      </c>
      <c r="E5196" s="361" t="str">
        <f>IF('様式第６号(3)'!W690="","",'様式第６号(3)'!W690)</f>
        <v/>
      </c>
      <c r="F5196" s="363" t="str">
        <f>IF(OR(D5196="",E5196=""),"",D5196+E5196)</f>
        <v/>
      </c>
      <c r="G5196" s="365" t="str">
        <f>IF(F5196&lt;=F5204,D5196,"")</f>
        <v/>
      </c>
      <c r="H5196" s="367" t="str">
        <f>IF(F5196&lt;=F5204,E5196,"")</f>
        <v/>
      </c>
      <c r="I5196" s="369" t="str">
        <f>IF('様式第６号(2)'!V697="","",'様式第６号(2)'!V697)</f>
        <v/>
      </c>
      <c r="J5196" s="371" t="str">
        <f>IF('様式第６号(3)'!P690="","",'様式第６号(3)'!P690)</f>
        <v/>
      </c>
      <c r="K5196" s="389"/>
      <c r="L5196" s="389"/>
      <c r="M5196" s="393"/>
      <c r="N5196" s="394"/>
      <c r="O5196" s="353"/>
      <c r="P5196" s="353"/>
      <c r="Q5196" s="357"/>
      <c r="R5196" s="358"/>
    </row>
    <row r="5197" spans="1:22" ht="19.5" customHeight="1" thickBot="1">
      <c r="A5197" s="313"/>
      <c r="B5197" s="398"/>
      <c r="C5197" s="340"/>
      <c r="D5197" s="362"/>
      <c r="E5197" s="362"/>
      <c r="F5197" s="364"/>
      <c r="G5197" s="366"/>
      <c r="H5197" s="368"/>
      <c r="I5197" s="370"/>
      <c r="J5197" s="372"/>
      <c r="K5197" s="390"/>
      <c r="L5197" s="390"/>
      <c r="M5197" s="395"/>
      <c r="N5197" s="396"/>
      <c r="O5197" s="354"/>
      <c r="P5197" s="354"/>
      <c r="Q5197" s="359"/>
      <c r="R5197" s="360"/>
    </row>
    <row r="5198" spans="1:22" ht="28.5" customHeight="1" thickBot="1">
      <c r="A5198" s="313"/>
      <c r="B5198" s="398"/>
      <c r="C5198" s="341"/>
      <c r="D5198" s="12" t="s">
        <v>11</v>
      </c>
      <c r="E5198" s="12" t="s">
        <v>12</v>
      </c>
      <c r="F5198" s="26" t="s">
        <v>13</v>
      </c>
      <c r="G5198" s="334" t="s">
        <v>67</v>
      </c>
      <c r="H5198" s="335"/>
      <c r="I5198" s="42" t="s">
        <v>68</v>
      </c>
      <c r="J5198" s="27" t="s">
        <v>69</v>
      </c>
      <c r="K5198" s="342" t="s">
        <v>70</v>
      </c>
      <c r="L5198" s="342"/>
      <c r="M5198" s="342"/>
      <c r="N5198" s="335"/>
    </row>
    <row r="5199" spans="1:22" ht="41.25" customHeight="1" thickBot="1">
      <c r="A5199" s="313"/>
      <c r="B5199" s="343" t="str">
        <f>IF('様式第６号(2)'!D697="","",'様式第６号(2)'!D697)</f>
        <v/>
      </c>
      <c r="C5199" s="341"/>
      <c r="D5199" s="313" t="s">
        <v>71</v>
      </c>
      <c r="E5199" s="313" t="s">
        <v>72</v>
      </c>
      <c r="F5199" s="315" t="s">
        <v>73</v>
      </c>
      <c r="G5199" s="42" t="s">
        <v>74</v>
      </c>
      <c r="H5199" s="27" t="s">
        <v>75</v>
      </c>
      <c r="I5199" s="42" t="s">
        <v>74</v>
      </c>
      <c r="J5199" s="27" t="s">
        <v>75</v>
      </c>
      <c r="K5199" s="345" t="s">
        <v>57</v>
      </c>
      <c r="L5199" s="346"/>
      <c r="M5199" s="347" t="s">
        <v>76</v>
      </c>
      <c r="N5199" s="346"/>
      <c r="O5199" s="28"/>
      <c r="P5199" s="4"/>
      <c r="Q5199" s="4"/>
    </row>
    <row r="5200" spans="1:22" ht="18.75" customHeight="1">
      <c r="A5200" s="313"/>
      <c r="B5200" s="343"/>
      <c r="C5200" s="29" t="s">
        <v>78</v>
      </c>
      <c r="D5200" s="313"/>
      <c r="E5200" s="313"/>
      <c r="F5200" s="315"/>
      <c r="G5200" s="348" t="s">
        <v>79</v>
      </c>
      <c r="H5200" s="384" t="s">
        <v>80</v>
      </c>
      <c r="I5200" s="387" t="str">
        <f>IF(E5204="","",MIN(G5196,G5204)+SUM(I5196))</f>
        <v/>
      </c>
      <c r="J5200" s="333" t="str">
        <f>IF(E5204="","",MIN(H5196,H5204)+SUM(J5196))</f>
        <v/>
      </c>
      <c r="K5200" s="373" t="str">
        <f>IF('様式第６号(2)'!AB697="","",'様式第６号(2)'!AB697)</f>
        <v/>
      </c>
      <c r="L5200" s="373"/>
      <c r="M5200" s="375" t="str">
        <f>IF('様式第６号(3)'!V690="","",'様式第６号(3)'!V690)</f>
        <v/>
      </c>
      <c r="N5200" s="376"/>
      <c r="P5200" s="4"/>
      <c r="Q5200" s="4"/>
    </row>
    <row r="5201" spans="1:22" ht="19.5" customHeight="1" thickBot="1">
      <c r="A5201" s="313"/>
      <c r="B5201" s="343"/>
      <c r="C5201" s="379" t="str">
        <f>IFERROR(C5197/C5193,"")</f>
        <v/>
      </c>
      <c r="D5201" s="313"/>
      <c r="E5201" s="313"/>
      <c r="F5201" s="315"/>
      <c r="G5201" s="349"/>
      <c r="H5201" s="385"/>
      <c r="I5201" s="328"/>
      <c r="J5201" s="330"/>
      <c r="K5201" s="373"/>
      <c r="L5201" s="373"/>
      <c r="M5201" s="375"/>
      <c r="N5201" s="376"/>
      <c r="P5201" s="4"/>
      <c r="Q5201" s="4"/>
    </row>
    <row r="5202" spans="1:22" ht="15.75" customHeight="1">
      <c r="A5202" s="313"/>
      <c r="B5202" s="343"/>
      <c r="C5202" s="380"/>
      <c r="D5202" s="313"/>
      <c r="E5202" s="313"/>
      <c r="F5202" s="315"/>
      <c r="G5202" s="349"/>
      <c r="H5202" s="385"/>
      <c r="I5202" s="30" t="s">
        <v>35</v>
      </c>
      <c r="J5202" s="31" t="s">
        <v>35</v>
      </c>
      <c r="K5202" s="373"/>
      <c r="L5202" s="373"/>
      <c r="M5202" s="375"/>
      <c r="N5202" s="376"/>
      <c r="P5202" s="4"/>
      <c r="Q5202" s="4"/>
    </row>
    <row r="5203" spans="1:22" ht="18.75" customHeight="1" thickBot="1">
      <c r="A5203" s="313"/>
      <c r="B5203" s="343"/>
      <c r="C5203" s="32" t="s">
        <v>82</v>
      </c>
      <c r="D5203" s="314"/>
      <c r="E5203" s="314"/>
      <c r="F5203" s="316"/>
      <c r="G5203" s="350"/>
      <c r="H5203" s="386"/>
      <c r="I5203" s="54">
        <f>'様式第６号(2)'!$I$18</f>
        <v>0</v>
      </c>
      <c r="J5203" s="55">
        <f>'様式第６号(3)'!$I$18</f>
        <v>0</v>
      </c>
      <c r="K5203" s="373"/>
      <c r="L5203" s="373"/>
      <c r="M5203" s="375"/>
      <c r="N5203" s="376"/>
      <c r="P5203" s="4"/>
      <c r="Q5203" s="4"/>
    </row>
    <row r="5204" spans="1:22" ht="45" customHeight="1">
      <c r="A5204" s="313"/>
      <c r="B5204" s="343"/>
      <c r="C5204" s="379" t="str">
        <f>IF(OR(C5193="",C5197=""),"",IF(AND(C5201&gt;=0.85,C5201&lt;=1.15),"○","×"))</f>
        <v/>
      </c>
      <c r="D5204" s="382" t="str">
        <f>IF(C5193="","",C5193)</f>
        <v/>
      </c>
      <c r="E5204" s="336"/>
      <c r="F5204" s="338" t="str">
        <f>IFERROR(D5204*E5204,"")</f>
        <v/>
      </c>
      <c r="G5204" s="327" t="str">
        <f>IF(F5204&lt;F5196,ROUNDUP(F5204*D5196/ F5196,0),"")</f>
        <v/>
      </c>
      <c r="H5204" s="329" t="str">
        <f>IF(F5204&lt;F5196,ROUNDUP(F5204*E5196/ F5196,0),"")</f>
        <v/>
      </c>
      <c r="I5204" s="331" t="str">
        <f>IFERROR(ROUNDUP(I5200*I5203,0),"")</f>
        <v/>
      </c>
      <c r="J5204" s="333" t="str">
        <f>IFERROR(ROUNDUP(J5200*J5203,0),"")</f>
        <v/>
      </c>
      <c r="K5204" s="373"/>
      <c r="L5204" s="373"/>
      <c r="M5204" s="375"/>
      <c r="N5204" s="376"/>
      <c r="P5204" s="4"/>
      <c r="Q5204" s="4"/>
    </row>
    <row r="5205" spans="1:22" ht="19.5" customHeight="1" thickBot="1">
      <c r="A5205" s="314"/>
      <c r="B5205" s="344"/>
      <c r="C5205" s="381"/>
      <c r="D5205" s="383"/>
      <c r="E5205" s="337"/>
      <c r="F5205" s="339"/>
      <c r="G5205" s="328"/>
      <c r="H5205" s="330"/>
      <c r="I5205" s="332"/>
      <c r="J5205" s="330"/>
      <c r="K5205" s="374"/>
      <c r="L5205" s="374"/>
      <c r="M5205" s="377"/>
      <c r="N5205" s="378"/>
      <c r="P5205" s="33"/>
      <c r="Q5205" s="34"/>
      <c r="R5205" s="34"/>
    </row>
    <row r="5206" spans="1:22" ht="24" customHeight="1" thickBot="1">
      <c r="A5206" s="10" t="s">
        <v>108</v>
      </c>
      <c r="B5206" s="11" t="s">
        <v>84</v>
      </c>
      <c r="C5206" s="12" t="s">
        <v>7</v>
      </c>
      <c r="D5206" s="12" t="s">
        <v>8</v>
      </c>
      <c r="E5206" s="12" t="s">
        <v>9</v>
      </c>
      <c r="F5206" s="13" t="s">
        <v>10</v>
      </c>
      <c r="G5206" s="334" t="s">
        <v>44</v>
      </c>
      <c r="H5206" s="335"/>
      <c r="I5206" s="334" t="s">
        <v>45</v>
      </c>
      <c r="J5206" s="335"/>
      <c r="K5206" s="318" t="s">
        <v>46</v>
      </c>
      <c r="L5206" s="403"/>
      <c r="M5206" s="403"/>
      <c r="N5206" s="319"/>
      <c r="O5206" s="404" t="s">
        <v>47</v>
      </c>
      <c r="P5206" s="404"/>
      <c r="Q5206" s="404"/>
      <c r="R5206" s="346"/>
      <c r="T5206" s="14"/>
      <c r="U5206" s="14"/>
      <c r="V5206" s="14"/>
    </row>
    <row r="5207" spans="1:22" ht="31.5" customHeight="1" thickBot="1">
      <c r="A5207" s="313">
        <v>324</v>
      </c>
      <c r="B5207" s="15" t="s">
        <v>48</v>
      </c>
      <c r="C5207" s="11" t="s">
        <v>49</v>
      </c>
      <c r="D5207" s="313" t="s">
        <v>50</v>
      </c>
      <c r="E5207" s="313" t="s">
        <v>51</v>
      </c>
      <c r="F5207" s="315" t="s">
        <v>52</v>
      </c>
      <c r="G5207" s="16" t="s">
        <v>53</v>
      </c>
      <c r="H5207" s="17" t="s">
        <v>54</v>
      </c>
      <c r="I5207" s="18" t="s">
        <v>53</v>
      </c>
      <c r="J5207" s="17" t="s">
        <v>54</v>
      </c>
      <c r="K5207" s="317" t="s">
        <v>55</v>
      </c>
      <c r="L5207" s="318"/>
      <c r="M5207" s="320" t="s">
        <v>56</v>
      </c>
      <c r="N5207" s="317"/>
      <c r="O5207" s="321" t="s">
        <v>57</v>
      </c>
      <c r="P5207" s="321"/>
      <c r="Q5207" s="323" t="s">
        <v>58</v>
      </c>
      <c r="R5207" s="324"/>
      <c r="T5207" s="19"/>
      <c r="U5207" s="43"/>
      <c r="V5207" s="20"/>
    </row>
    <row r="5208" spans="1:22" ht="24" customHeight="1" thickBot="1">
      <c r="A5208" s="313"/>
      <c r="B5208" s="397" t="str">
        <f>IF('様式第６号(2)'!B699="","",'様式第６号(2)'!B699)</f>
        <v/>
      </c>
      <c r="C5208" s="21" t="s">
        <v>59</v>
      </c>
      <c r="D5208" s="313"/>
      <c r="E5208" s="313"/>
      <c r="F5208" s="315"/>
      <c r="G5208" s="348" t="s">
        <v>60</v>
      </c>
      <c r="H5208" s="399" t="s">
        <v>61</v>
      </c>
      <c r="I5208" s="400" t="s">
        <v>62</v>
      </c>
      <c r="J5208" s="384" t="s">
        <v>63</v>
      </c>
      <c r="K5208" s="319"/>
      <c r="L5208" s="318"/>
      <c r="M5208" s="320"/>
      <c r="N5208" s="317"/>
      <c r="O5208" s="322"/>
      <c r="P5208" s="322"/>
      <c r="Q5208" s="325"/>
      <c r="R5208" s="326"/>
    </row>
    <row r="5209" spans="1:22" ht="17.25" customHeight="1">
      <c r="A5209" s="313"/>
      <c r="B5209" s="398"/>
      <c r="C5209" s="340"/>
      <c r="D5209" s="313"/>
      <c r="E5209" s="313"/>
      <c r="F5209" s="315"/>
      <c r="G5209" s="349"/>
      <c r="H5209" s="385"/>
      <c r="I5209" s="401"/>
      <c r="J5209" s="385"/>
      <c r="K5209" s="388" t="str">
        <f>IFERROR((IF((I5220+J5220)&gt;12000*E5220,ROUNDUP(12000*E5220*I5220/(I5220+J5220),0),"")),"")</f>
        <v/>
      </c>
      <c r="L5209" s="388"/>
      <c r="M5209" s="391" t="str">
        <f>IFERROR((IF((I5220+J5220)&gt;12000*E5220,ROUNDUP(12000*E5220*J5220/(I5220+J5220),0),"")),"")</f>
        <v/>
      </c>
      <c r="N5209" s="392"/>
      <c r="O5209" s="351" t="str">
        <f>IF(AND(I5220="",K5209=""),"",MIN(I5220,K5209)+K5216)</f>
        <v/>
      </c>
      <c r="P5209" s="352"/>
      <c r="Q5209" s="355" t="str">
        <f>IF(AND(J5220="",M5209=""),"",MIN(J5220,M5209)+M5216)</f>
        <v/>
      </c>
      <c r="R5209" s="356"/>
    </row>
    <row r="5210" spans="1:22" ht="15.75" customHeight="1">
      <c r="A5210" s="313"/>
      <c r="B5210" s="398"/>
      <c r="C5210" s="341"/>
      <c r="D5210" s="313"/>
      <c r="E5210" s="313"/>
      <c r="F5210" s="315"/>
      <c r="G5210" s="349"/>
      <c r="H5210" s="385"/>
      <c r="I5210" s="401"/>
      <c r="J5210" s="385"/>
      <c r="K5210" s="389"/>
      <c r="L5210" s="389"/>
      <c r="M5210" s="393"/>
      <c r="N5210" s="394"/>
      <c r="O5210" s="353"/>
      <c r="P5210" s="353"/>
      <c r="Q5210" s="357"/>
      <c r="R5210" s="358"/>
    </row>
    <row r="5211" spans="1:22" ht="19.5" customHeight="1" thickBot="1">
      <c r="A5211" s="313"/>
      <c r="B5211" s="398"/>
      <c r="C5211" s="341"/>
      <c r="D5211" s="314"/>
      <c r="E5211" s="314"/>
      <c r="F5211" s="316"/>
      <c r="G5211" s="350"/>
      <c r="H5211" s="386"/>
      <c r="I5211" s="402"/>
      <c r="J5211" s="386"/>
      <c r="K5211" s="389"/>
      <c r="L5211" s="389"/>
      <c r="M5211" s="393"/>
      <c r="N5211" s="394"/>
      <c r="O5211" s="353"/>
      <c r="P5211" s="353"/>
      <c r="Q5211" s="357"/>
      <c r="R5211" s="358"/>
    </row>
    <row r="5212" spans="1:22" ht="45" customHeight="1">
      <c r="A5212" s="313"/>
      <c r="B5212" s="398"/>
      <c r="C5212" s="25" t="s">
        <v>66</v>
      </c>
      <c r="D5212" s="361" t="str">
        <f>IF('様式第６号(2)'!T699="","",'様式第６号(2)'!T699)</f>
        <v/>
      </c>
      <c r="E5212" s="361" t="str">
        <f>IF('様式第６号(3)'!W692="","",'様式第６号(3)'!W692)</f>
        <v/>
      </c>
      <c r="F5212" s="363" t="str">
        <f>IF(OR(D5212="",E5212=""),"",D5212+E5212)</f>
        <v/>
      </c>
      <c r="G5212" s="365" t="str">
        <f>IF(F5212&lt;=F5220,D5212,"")</f>
        <v/>
      </c>
      <c r="H5212" s="367" t="str">
        <f>IF(F5212&lt;=F5220,E5212,"")</f>
        <v/>
      </c>
      <c r="I5212" s="369" t="str">
        <f>IF('様式第６号(2)'!V699="","",'様式第６号(2)'!V699)</f>
        <v/>
      </c>
      <c r="J5212" s="371" t="str">
        <f>IF('様式第６号(3)'!P692="","",'様式第６号(3)'!P692)</f>
        <v/>
      </c>
      <c r="K5212" s="389"/>
      <c r="L5212" s="389"/>
      <c r="M5212" s="393"/>
      <c r="N5212" s="394"/>
      <c r="O5212" s="353"/>
      <c r="P5212" s="353"/>
      <c r="Q5212" s="357"/>
      <c r="R5212" s="358"/>
    </row>
    <row r="5213" spans="1:22" ht="19.5" customHeight="1" thickBot="1">
      <c r="A5213" s="313"/>
      <c r="B5213" s="398"/>
      <c r="C5213" s="340"/>
      <c r="D5213" s="362"/>
      <c r="E5213" s="362"/>
      <c r="F5213" s="364"/>
      <c r="G5213" s="366"/>
      <c r="H5213" s="368"/>
      <c r="I5213" s="370"/>
      <c r="J5213" s="372"/>
      <c r="K5213" s="390"/>
      <c r="L5213" s="390"/>
      <c r="M5213" s="395"/>
      <c r="N5213" s="396"/>
      <c r="O5213" s="354"/>
      <c r="P5213" s="354"/>
      <c r="Q5213" s="359"/>
      <c r="R5213" s="360"/>
    </row>
    <row r="5214" spans="1:22" ht="28.5" customHeight="1" thickBot="1">
      <c r="A5214" s="313"/>
      <c r="B5214" s="398"/>
      <c r="C5214" s="341"/>
      <c r="D5214" s="12" t="s">
        <v>11</v>
      </c>
      <c r="E5214" s="12" t="s">
        <v>12</v>
      </c>
      <c r="F5214" s="26" t="s">
        <v>13</v>
      </c>
      <c r="G5214" s="334" t="s">
        <v>67</v>
      </c>
      <c r="H5214" s="335"/>
      <c r="I5214" s="42" t="s">
        <v>68</v>
      </c>
      <c r="J5214" s="27" t="s">
        <v>69</v>
      </c>
      <c r="K5214" s="342" t="s">
        <v>70</v>
      </c>
      <c r="L5214" s="342"/>
      <c r="M5214" s="342"/>
      <c r="N5214" s="335"/>
    </row>
    <row r="5215" spans="1:22" ht="41.25" customHeight="1" thickBot="1">
      <c r="A5215" s="313"/>
      <c r="B5215" s="343" t="str">
        <f>IF('様式第６号(2)'!D699="","",'様式第６号(2)'!D699)</f>
        <v/>
      </c>
      <c r="C5215" s="341"/>
      <c r="D5215" s="313" t="s">
        <v>71</v>
      </c>
      <c r="E5215" s="313" t="s">
        <v>72</v>
      </c>
      <c r="F5215" s="315" t="s">
        <v>73</v>
      </c>
      <c r="G5215" s="42" t="s">
        <v>74</v>
      </c>
      <c r="H5215" s="27" t="s">
        <v>75</v>
      </c>
      <c r="I5215" s="42" t="s">
        <v>74</v>
      </c>
      <c r="J5215" s="27" t="s">
        <v>75</v>
      </c>
      <c r="K5215" s="345" t="s">
        <v>57</v>
      </c>
      <c r="L5215" s="346"/>
      <c r="M5215" s="347" t="s">
        <v>76</v>
      </c>
      <c r="N5215" s="346"/>
      <c r="O5215" s="28"/>
      <c r="P5215" s="4"/>
      <c r="Q5215" s="4"/>
    </row>
    <row r="5216" spans="1:22" ht="18.75" customHeight="1">
      <c r="A5216" s="313"/>
      <c r="B5216" s="343"/>
      <c r="C5216" s="29" t="s">
        <v>78</v>
      </c>
      <c r="D5216" s="313"/>
      <c r="E5216" s="313"/>
      <c r="F5216" s="315"/>
      <c r="G5216" s="348" t="s">
        <v>79</v>
      </c>
      <c r="H5216" s="384" t="s">
        <v>80</v>
      </c>
      <c r="I5216" s="387" t="str">
        <f>IF(E5220="","",MIN(G5212,G5220)+SUM(I5212))</f>
        <v/>
      </c>
      <c r="J5216" s="333" t="str">
        <f>IF(E5220="","",MIN(H5212,H5220)+SUM(J5212))</f>
        <v/>
      </c>
      <c r="K5216" s="373" t="str">
        <f>IF('様式第６号(2)'!AB699="","",'様式第６号(2)'!AB699)</f>
        <v/>
      </c>
      <c r="L5216" s="373"/>
      <c r="M5216" s="375" t="str">
        <f>IF('様式第６号(3)'!V692="","",'様式第６号(3)'!V692)</f>
        <v/>
      </c>
      <c r="N5216" s="376"/>
      <c r="P5216" s="4"/>
      <c r="Q5216" s="4"/>
    </row>
    <row r="5217" spans="1:22" ht="19.5" customHeight="1" thickBot="1">
      <c r="A5217" s="313"/>
      <c r="B5217" s="343"/>
      <c r="C5217" s="379" t="str">
        <f>IFERROR(C5213/C5209,"")</f>
        <v/>
      </c>
      <c r="D5217" s="313"/>
      <c r="E5217" s="313"/>
      <c r="F5217" s="315"/>
      <c r="G5217" s="349"/>
      <c r="H5217" s="385"/>
      <c r="I5217" s="328"/>
      <c r="J5217" s="330"/>
      <c r="K5217" s="373"/>
      <c r="L5217" s="373"/>
      <c r="M5217" s="375"/>
      <c r="N5217" s="376"/>
      <c r="P5217" s="4"/>
      <c r="Q5217" s="4"/>
    </row>
    <row r="5218" spans="1:22" ht="15.75" customHeight="1">
      <c r="A5218" s="313"/>
      <c r="B5218" s="343"/>
      <c r="C5218" s="380"/>
      <c r="D5218" s="313"/>
      <c r="E5218" s="313"/>
      <c r="F5218" s="315"/>
      <c r="G5218" s="349"/>
      <c r="H5218" s="385"/>
      <c r="I5218" s="30" t="s">
        <v>35</v>
      </c>
      <c r="J5218" s="31" t="s">
        <v>35</v>
      </c>
      <c r="K5218" s="373"/>
      <c r="L5218" s="373"/>
      <c r="M5218" s="375"/>
      <c r="N5218" s="376"/>
      <c r="P5218" s="4"/>
      <c r="Q5218" s="4"/>
    </row>
    <row r="5219" spans="1:22" ht="18.75" customHeight="1" thickBot="1">
      <c r="A5219" s="313"/>
      <c r="B5219" s="343"/>
      <c r="C5219" s="32" t="s">
        <v>82</v>
      </c>
      <c r="D5219" s="314"/>
      <c r="E5219" s="314"/>
      <c r="F5219" s="316"/>
      <c r="G5219" s="350"/>
      <c r="H5219" s="386"/>
      <c r="I5219" s="54">
        <f>'様式第６号(2)'!$I$18</f>
        <v>0</v>
      </c>
      <c r="J5219" s="55">
        <f>'様式第６号(3)'!$I$18</f>
        <v>0</v>
      </c>
      <c r="K5219" s="373"/>
      <c r="L5219" s="373"/>
      <c r="M5219" s="375"/>
      <c r="N5219" s="376"/>
      <c r="P5219" s="4"/>
      <c r="Q5219" s="4"/>
    </row>
    <row r="5220" spans="1:22" ht="45" customHeight="1">
      <c r="A5220" s="313"/>
      <c r="B5220" s="343"/>
      <c r="C5220" s="379" t="str">
        <f>IF(OR(C5209="",C5213=""),"",IF(AND(C5217&gt;=0.85,C5217&lt;=1.15),"○","×"))</f>
        <v/>
      </c>
      <c r="D5220" s="382" t="str">
        <f>IF(C5209="","",C5209)</f>
        <v/>
      </c>
      <c r="E5220" s="336"/>
      <c r="F5220" s="338" t="str">
        <f>IFERROR(D5220*E5220,"")</f>
        <v/>
      </c>
      <c r="G5220" s="327" t="str">
        <f>IF(F5220&lt;F5212,ROUNDUP(F5220*D5212/ F5212,0),"")</f>
        <v/>
      </c>
      <c r="H5220" s="329" t="str">
        <f>IF(F5220&lt;F5212,ROUNDUP(F5220*E5212/ F5212,0),"")</f>
        <v/>
      </c>
      <c r="I5220" s="331" t="str">
        <f>IFERROR(ROUNDUP(I5216*I5219,0),"")</f>
        <v/>
      </c>
      <c r="J5220" s="333" t="str">
        <f>IFERROR(ROUNDUP(J5216*J5219,0),"")</f>
        <v/>
      </c>
      <c r="K5220" s="373"/>
      <c r="L5220" s="373"/>
      <c r="M5220" s="375"/>
      <c r="N5220" s="376"/>
      <c r="P5220" s="4"/>
      <c r="Q5220" s="4"/>
    </row>
    <row r="5221" spans="1:22" ht="19.5" customHeight="1" thickBot="1">
      <c r="A5221" s="314"/>
      <c r="B5221" s="344"/>
      <c r="C5221" s="381"/>
      <c r="D5221" s="383"/>
      <c r="E5221" s="337"/>
      <c r="F5221" s="339"/>
      <c r="G5221" s="328"/>
      <c r="H5221" s="330"/>
      <c r="I5221" s="332"/>
      <c r="J5221" s="330"/>
      <c r="K5221" s="374"/>
      <c r="L5221" s="374"/>
      <c r="M5221" s="377"/>
      <c r="N5221" s="378"/>
      <c r="P5221" s="33"/>
      <c r="Q5221" s="34"/>
      <c r="R5221" s="34"/>
    </row>
    <row r="5222" spans="1:22" ht="24" customHeight="1" thickBot="1">
      <c r="A5222" s="10" t="s">
        <v>108</v>
      </c>
      <c r="B5222" s="11" t="s">
        <v>84</v>
      </c>
      <c r="C5222" s="12" t="s">
        <v>7</v>
      </c>
      <c r="D5222" s="12" t="s">
        <v>8</v>
      </c>
      <c r="E5222" s="12" t="s">
        <v>9</v>
      </c>
      <c r="F5222" s="13" t="s">
        <v>10</v>
      </c>
      <c r="G5222" s="334" t="s">
        <v>44</v>
      </c>
      <c r="H5222" s="335"/>
      <c r="I5222" s="334" t="s">
        <v>45</v>
      </c>
      <c r="J5222" s="335"/>
      <c r="K5222" s="318" t="s">
        <v>46</v>
      </c>
      <c r="L5222" s="403"/>
      <c r="M5222" s="403"/>
      <c r="N5222" s="319"/>
      <c r="O5222" s="404" t="s">
        <v>47</v>
      </c>
      <c r="P5222" s="404"/>
      <c r="Q5222" s="404"/>
      <c r="R5222" s="346"/>
      <c r="T5222" s="14"/>
      <c r="U5222" s="14"/>
      <c r="V5222" s="14"/>
    </row>
    <row r="5223" spans="1:22" ht="31.5" customHeight="1" thickBot="1">
      <c r="A5223" s="313">
        <v>325</v>
      </c>
      <c r="B5223" s="15" t="s">
        <v>48</v>
      </c>
      <c r="C5223" s="11" t="s">
        <v>49</v>
      </c>
      <c r="D5223" s="313" t="s">
        <v>50</v>
      </c>
      <c r="E5223" s="313" t="s">
        <v>51</v>
      </c>
      <c r="F5223" s="315" t="s">
        <v>52</v>
      </c>
      <c r="G5223" s="16" t="s">
        <v>53</v>
      </c>
      <c r="H5223" s="17" t="s">
        <v>54</v>
      </c>
      <c r="I5223" s="18" t="s">
        <v>53</v>
      </c>
      <c r="J5223" s="17" t="s">
        <v>54</v>
      </c>
      <c r="K5223" s="317" t="s">
        <v>55</v>
      </c>
      <c r="L5223" s="318"/>
      <c r="M5223" s="320" t="s">
        <v>56</v>
      </c>
      <c r="N5223" s="317"/>
      <c r="O5223" s="321" t="s">
        <v>57</v>
      </c>
      <c r="P5223" s="321"/>
      <c r="Q5223" s="323" t="s">
        <v>58</v>
      </c>
      <c r="R5223" s="324"/>
      <c r="T5223" s="19"/>
      <c r="U5223" s="43"/>
      <c r="V5223" s="20"/>
    </row>
    <row r="5224" spans="1:22" ht="24" customHeight="1" thickBot="1">
      <c r="A5224" s="313"/>
      <c r="B5224" s="397" t="str">
        <f>IF('様式第６号(2)'!B701="","",'様式第６号(2)'!B701)</f>
        <v/>
      </c>
      <c r="C5224" s="21" t="s">
        <v>59</v>
      </c>
      <c r="D5224" s="313"/>
      <c r="E5224" s="313"/>
      <c r="F5224" s="315"/>
      <c r="G5224" s="348" t="s">
        <v>60</v>
      </c>
      <c r="H5224" s="399" t="s">
        <v>61</v>
      </c>
      <c r="I5224" s="400" t="s">
        <v>62</v>
      </c>
      <c r="J5224" s="384" t="s">
        <v>63</v>
      </c>
      <c r="K5224" s="319"/>
      <c r="L5224" s="318"/>
      <c r="M5224" s="320"/>
      <c r="N5224" s="317"/>
      <c r="O5224" s="322"/>
      <c r="P5224" s="322"/>
      <c r="Q5224" s="325"/>
      <c r="R5224" s="326"/>
    </row>
    <row r="5225" spans="1:22" ht="17.25" customHeight="1">
      <c r="A5225" s="313"/>
      <c r="B5225" s="398"/>
      <c r="C5225" s="340"/>
      <c r="D5225" s="313"/>
      <c r="E5225" s="313"/>
      <c r="F5225" s="315"/>
      <c r="G5225" s="349"/>
      <c r="H5225" s="385"/>
      <c r="I5225" s="401"/>
      <c r="J5225" s="385"/>
      <c r="K5225" s="388" t="str">
        <f>IFERROR((IF((I5236+J5236)&gt;12000*E5236,ROUNDUP(12000*E5236*I5236/(I5236+J5236),0),"")),"")</f>
        <v/>
      </c>
      <c r="L5225" s="388"/>
      <c r="M5225" s="391" t="str">
        <f>IFERROR((IF((I5236+J5236)&gt;12000*E5236,ROUNDUP(12000*E5236*J5236/(I5236+J5236),0),"")),"")</f>
        <v/>
      </c>
      <c r="N5225" s="392"/>
      <c r="O5225" s="351" t="str">
        <f>IF(AND(I5236="",K5225=""),"",MIN(I5236,K5225)+K5232)</f>
        <v/>
      </c>
      <c r="P5225" s="352"/>
      <c r="Q5225" s="355" t="str">
        <f>IF(AND(J5236="",M5225=""),"",MIN(J5236,M5225)+M5232)</f>
        <v/>
      </c>
      <c r="R5225" s="356"/>
    </row>
    <row r="5226" spans="1:22" ht="15.75" customHeight="1">
      <c r="A5226" s="313"/>
      <c r="B5226" s="398"/>
      <c r="C5226" s="341"/>
      <c r="D5226" s="313"/>
      <c r="E5226" s="313"/>
      <c r="F5226" s="315"/>
      <c r="G5226" s="349"/>
      <c r="H5226" s="385"/>
      <c r="I5226" s="401"/>
      <c r="J5226" s="385"/>
      <c r="K5226" s="389"/>
      <c r="L5226" s="389"/>
      <c r="M5226" s="393"/>
      <c r="N5226" s="394"/>
      <c r="O5226" s="353"/>
      <c r="P5226" s="353"/>
      <c r="Q5226" s="357"/>
      <c r="R5226" s="358"/>
    </row>
    <row r="5227" spans="1:22" ht="19.5" customHeight="1" thickBot="1">
      <c r="A5227" s="313"/>
      <c r="B5227" s="398"/>
      <c r="C5227" s="341"/>
      <c r="D5227" s="314"/>
      <c r="E5227" s="314"/>
      <c r="F5227" s="316"/>
      <c r="G5227" s="350"/>
      <c r="H5227" s="386"/>
      <c r="I5227" s="402"/>
      <c r="J5227" s="386"/>
      <c r="K5227" s="389"/>
      <c r="L5227" s="389"/>
      <c r="M5227" s="393"/>
      <c r="N5227" s="394"/>
      <c r="O5227" s="353"/>
      <c r="P5227" s="353"/>
      <c r="Q5227" s="357"/>
      <c r="R5227" s="358"/>
    </row>
    <row r="5228" spans="1:22" ht="45" customHeight="1">
      <c r="A5228" s="313"/>
      <c r="B5228" s="398"/>
      <c r="C5228" s="25" t="s">
        <v>66</v>
      </c>
      <c r="D5228" s="361" t="str">
        <f>IF('様式第６号(2)'!T701="","",'様式第６号(2)'!T701)</f>
        <v/>
      </c>
      <c r="E5228" s="361" t="str">
        <f>IF('様式第６号(3)'!W694="","",'様式第６号(3)'!W694)</f>
        <v/>
      </c>
      <c r="F5228" s="363" t="str">
        <f>IF(OR(D5228="",E5228=""),"",D5228+E5228)</f>
        <v/>
      </c>
      <c r="G5228" s="365" t="str">
        <f>IF(F5228&lt;=F5236,D5228,"")</f>
        <v/>
      </c>
      <c r="H5228" s="367" t="str">
        <f>IF(F5228&lt;=F5236,E5228,"")</f>
        <v/>
      </c>
      <c r="I5228" s="369" t="str">
        <f>IF('様式第６号(2)'!V701="","",'様式第６号(2)'!V701)</f>
        <v/>
      </c>
      <c r="J5228" s="371" t="str">
        <f>IF('様式第６号(3)'!P694="","",'様式第６号(3)'!P694)</f>
        <v/>
      </c>
      <c r="K5228" s="389"/>
      <c r="L5228" s="389"/>
      <c r="M5228" s="393"/>
      <c r="N5228" s="394"/>
      <c r="O5228" s="353"/>
      <c r="P5228" s="353"/>
      <c r="Q5228" s="357"/>
      <c r="R5228" s="358"/>
    </row>
    <row r="5229" spans="1:22" ht="19.5" customHeight="1" thickBot="1">
      <c r="A5229" s="313"/>
      <c r="B5229" s="398"/>
      <c r="C5229" s="340"/>
      <c r="D5229" s="362"/>
      <c r="E5229" s="362"/>
      <c r="F5229" s="364"/>
      <c r="G5229" s="366"/>
      <c r="H5229" s="368"/>
      <c r="I5229" s="370"/>
      <c r="J5229" s="372"/>
      <c r="K5229" s="390"/>
      <c r="L5229" s="390"/>
      <c r="M5229" s="395"/>
      <c r="N5229" s="396"/>
      <c r="O5229" s="354"/>
      <c r="P5229" s="354"/>
      <c r="Q5229" s="359"/>
      <c r="R5229" s="360"/>
    </row>
    <row r="5230" spans="1:22" ht="28.5" customHeight="1" thickBot="1">
      <c r="A5230" s="313"/>
      <c r="B5230" s="398"/>
      <c r="C5230" s="341"/>
      <c r="D5230" s="12" t="s">
        <v>11</v>
      </c>
      <c r="E5230" s="12" t="s">
        <v>12</v>
      </c>
      <c r="F5230" s="26" t="s">
        <v>13</v>
      </c>
      <c r="G5230" s="334" t="s">
        <v>67</v>
      </c>
      <c r="H5230" s="335"/>
      <c r="I5230" s="42" t="s">
        <v>68</v>
      </c>
      <c r="J5230" s="27" t="s">
        <v>69</v>
      </c>
      <c r="K5230" s="342" t="s">
        <v>70</v>
      </c>
      <c r="L5230" s="342"/>
      <c r="M5230" s="342"/>
      <c r="N5230" s="335"/>
    </row>
    <row r="5231" spans="1:22" ht="41.25" customHeight="1" thickBot="1">
      <c r="A5231" s="313"/>
      <c r="B5231" s="343" t="str">
        <f>IF('様式第６号(2)'!D701="","",'様式第６号(2)'!D701)</f>
        <v/>
      </c>
      <c r="C5231" s="341"/>
      <c r="D5231" s="313" t="s">
        <v>71</v>
      </c>
      <c r="E5231" s="313" t="s">
        <v>72</v>
      </c>
      <c r="F5231" s="315" t="s">
        <v>73</v>
      </c>
      <c r="G5231" s="42" t="s">
        <v>74</v>
      </c>
      <c r="H5231" s="27" t="s">
        <v>75</v>
      </c>
      <c r="I5231" s="42" t="s">
        <v>74</v>
      </c>
      <c r="J5231" s="27" t="s">
        <v>75</v>
      </c>
      <c r="K5231" s="345" t="s">
        <v>57</v>
      </c>
      <c r="L5231" s="346"/>
      <c r="M5231" s="347" t="s">
        <v>76</v>
      </c>
      <c r="N5231" s="346"/>
      <c r="O5231" s="28"/>
      <c r="P5231" s="4"/>
      <c r="Q5231" s="4"/>
      <c r="T5231" s="3"/>
      <c r="U5231" s="3"/>
      <c r="V5231" s="3"/>
    </row>
    <row r="5232" spans="1:22" ht="18.75" customHeight="1">
      <c r="A5232" s="313"/>
      <c r="B5232" s="343"/>
      <c r="C5232" s="29" t="s">
        <v>78</v>
      </c>
      <c r="D5232" s="313"/>
      <c r="E5232" s="313"/>
      <c r="F5232" s="315"/>
      <c r="G5232" s="348" t="s">
        <v>79</v>
      </c>
      <c r="H5232" s="384" t="s">
        <v>80</v>
      </c>
      <c r="I5232" s="387" t="str">
        <f>IF(E5236="","",MIN(G5228,G5236)+SUM(I5228))</f>
        <v/>
      </c>
      <c r="J5232" s="333" t="str">
        <f>IF(E5236="","",MIN(H5228,H5236)+SUM(J5228))</f>
        <v/>
      </c>
      <c r="K5232" s="373" t="str">
        <f>IF('様式第６号(2)'!AB701="","",'様式第６号(2)'!AB701)</f>
        <v/>
      </c>
      <c r="L5232" s="373"/>
      <c r="M5232" s="375" t="str">
        <f>IF('様式第６号(3)'!V694="","",'様式第６号(3)'!V694)</f>
        <v/>
      </c>
      <c r="N5232" s="376"/>
      <c r="P5232" s="4"/>
      <c r="Q5232" s="4"/>
      <c r="T5232" s="3"/>
      <c r="U5232" s="3"/>
      <c r="V5232" s="3"/>
    </row>
    <row r="5233" spans="1:22" ht="19.5" customHeight="1" thickBot="1">
      <c r="A5233" s="313"/>
      <c r="B5233" s="343"/>
      <c r="C5233" s="379" t="str">
        <f>IFERROR(C5229/C5225,"")</f>
        <v/>
      </c>
      <c r="D5233" s="313"/>
      <c r="E5233" s="313"/>
      <c r="F5233" s="315"/>
      <c r="G5233" s="349"/>
      <c r="H5233" s="385"/>
      <c r="I5233" s="328"/>
      <c r="J5233" s="330"/>
      <c r="K5233" s="373"/>
      <c r="L5233" s="373"/>
      <c r="M5233" s="375"/>
      <c r="N5233" s="376"/>
      <c r="P5233" s="4"/>
      <c r="Q5233" s="4"/>
      <c r="T5233" s="3"/>
      <c r="U5233" s="3"/>
      <c r="V5233" s="3"/>
    </row>
    <row r="5234" spans="1:22" ht="15.75" customHeight="1">
      <c r="A5234" s="313"/>
      <c r="B5234" s="343"/>
      <c r="C5234" s="380"/>
      <c r="D5234" s="313"/>
      <c r="E5234" s="313"/>
      <c r="F5234" s="315"/>
      <c r="G5234" s="349"/>
      <c r="H5234" s="385"/>
      <c r="I5234" s="30" t="s">
        <v>35</v>
      </c>
      <c r="J5234" s="31" t="s">
        <v>35</v>
      </c>
      <c r="K5234" s="373"/>
      <c r="L5234" s="373"/>
      <c r="M5234" s="375"/>
      <c r="N5234" s="376"/>
      <c r="P5234" s="4"/>
      <c r="Q5234" s="4"/>
      <c r="T5234" s="3"/>
      <c r="U5234" s="3"/>
      <c r="V5234" s="3"/>
    </row>
    <row r="5235" spans="1:22" ht="18.75" customHeight="1" thickBot="1">
      <c r="A5235" s="313"/>
      <c r="B5235" s="343"/>
      <c r="C5235" s="32" t="s">
        <v>82</v>
      </c>
      <c r="D5235" s="314"/>
      <c r="E5235" s="314"/>
      <c r="F5235" s="316"/>
      <c r="G5235" s="350"/>
      <c r="H5235" s="386"/>
      <c r="I5235" s="54">
        <f>'様式第６号(2)'!$I$18</f>
        <v>0</v>
      </c>
      <c r="J5235" s="55">
        <f>'様式第６号(3)'!$I$18</f>
        <v>0</v>
      </c>
      <c r="K5235" s="373"/>
      <c r="L5235" s="373"/>
      <c r="M5235" s="375"/>
      <c r="N5235" s="376"/>
      <c r="P5235" s="4"/>
      <c r="Q5235" s="4"/>
      <c r="T5235" s="3"/>
      <c r="U5235" s="3"/>
      <c r="V5235" s="3"/>
    </row>
    <row r="5236" spans="1:22" ht="45" customHeight="1">
      <c r="A5236" s="313"/>
      <c r="B5236" s="343"/>
      <c r="C5236" s="379" t="str">
        <f>IF(OR(C5225="",C5229=""),"",IF(AND(C5233&gt;=0.85,C5233&lt;=1.15),"○","×"))</f>
        <v/>
      </c>
      <c r="D5236" s="382" t="str">
        <f>IF(C5225="","",C5225)</f>
        <v/>
      </c>
      <c r="E5236" s="336"/>
      <c r="F5236" s="338" t="str">
        <f>IFERROR(D5236*E5236,"")</f>
        <v/>
      </c>
      <c r="G5236" s="327" t="str">
        <f>IF(F5236&lt;F5228,ROUNDUP(F5236*D5228/ F5228,0),"")</f>
        <v/>
      </c>
      <c r="H5236" s="329" t="str">
        <f>IF(F5236&lt;F5228,ROUNDUP(F5236*E5228/ F5228,0),"")</f>
        <v/>
      </c>
      <c r="I5236" s="331" t="str">
        <f>IFERROR(ROUNDUP(I5232*I5235,0),"")</f>
        <v/>
      </c>
      <c r="J5236" s="333" t="str">
        <f>IFERROR(ROUNDUP(J5232*J5235,0),"")</f>
        <v/>
      </c>
      <c r="K5236" s="373"/>
      <c r="L5236" s="373"/>
      <c r="M5236" s="375"/>
      <c r="N5236" s="376"/>
      <c r="P5236" s="4"/>
      <c r="Q5236" s="4"/>
      <c r="T5236" s="3"/>
      <c r="U5236" s="3"/>
      <c r="V5236" s="3"/>
    </row>
    <row r="5237" spans="1:22" ht="19.5" customHeight="1" thickBot="1">
      <c r="A5237" s="314"/>
      <c r="B5237" s="344"/>
      <c r="C5237" s="381"/>
      <c r="D5237" s="383"/>
      <c r="E5237" s="337"/>
      <c r="F5237" s="339"/>
      <c r="G5237" s="328"/>
      <c r="H5237" s="330"/>
      <c r="I5237" s="332"/>
      <c r="J5237" s="330"/>
      <c r="K5237" s="374"/>
      <c r="L5237" s="374"/>
      <c r="M5237" s="377"/>
      <c r="N5237" s="378"/>
      <c r="P5237" s="33"/>
      <c r="Q5237" s="34"/>
      <c r="R5237" s="34"/>
    </row>
    <row r="5238" spans="1:22" ht="24" customHeight="1" thickBot="1">
      <c r="A5238" s="10" t="s">
        <v>108</v>
      </c>
      <c r="B5238" s="11" t="s">
        <v>84</v>
      </c>
      <c r="C5238" s="12" t="s">
        <v>7</v>
      </c>
      <c r="D5238" s="12" t="s">
        <v>8</v>
      </c>
      <c r="E5238" s="12" t="s">
        <v>9</v>
      </c>
      <c r="F5238" s="13" t="s">
        <v>10</v>
      </c>
      <c r="G5238" s="334" t="s">
        <v>44</v>
      </c>
      <c r="H5238" s="335"/>
      <c r="I5238" s="334" t="s">
        <v>45</v>
      </c>
      <c r="J5238" s="335"/>
      <c r="K5238" s="318" t="s">
        <v>46</v>
      </c>
      <c r="L5238" s="403"/>
      <c r="M5238" s="403"/>
      <c r="N5238" s="319"/>
      <c r="O5238" s="404" t="s">
        <v>47</v>
      </c>
      <c r="P5238" s="404"/>
      <c r="Q5238" s="404"/>
      <c r="R5238" s="346"/>
      <c r="T5238" s="14"/>
      <c r="U5238" s="14"/>
      <c r="V5238" s="14"/>
    </row>
    <row r="5239" spans="1:22" ht="31.5" customHeight="1" thickBot="1">
      <c r="A5239" s="313">
        <v>326</v>
      </c>
      <c r="B5239" s="15" t="s">
        <v>48</v>
      </c>
      <c r="C5239" s="11" t="s">
        <v>49</v>
      </c>
      <c r="D5239" s="313" t="s">
        <v>50</v>
      </c>
      <c r="E5239" s="313" t="s">
        <v>51</v>
      </c>
      <c r="F5239" s="315" t="s">
        <v>52</v>
      </c>
      <c r="G5239" s="16" t="s">
        <v>53</v>
      </c>
      <c r="H5239" s="17" t="s">
        <v>54</v>
      </c>
      <c r="I5239" s="18" t="s">
        <v>53</v>
      </c>
      <c r="J5239" s="17" t="s">
        <v>54</v>
      </c>
      <c r="K5239" s="317" t="s">
        <v>55</v>
      </c>
      <c r="L5239" s="318"/>
      <c r="M5239" s="320" t="s">
        <v>56</v>
      </c>
      <c r="N5239" s="317"/>
      <c r="O5239" s="321" t="s">
        <v>57</v>
      </c>
      <c r="P5239" s="321"/>
      <c r="Q5239" s="323" t="s">
        <v>58</v>
      </c>
      <c r="R5239" s="324"/>
      <c r="T5239" s="19"/>
      <c r="U5239" s="43"/>
      <c r="V5239" s="20"/>
    </row>
    <row r="5240" spans="1:22" ht="24" customHeight="1" thickBot="1">
      <c r="A5240" s="313"/>
      <c r="B5240" s="397" t="str">
        <f>IF('様式第６号(2)'!B703="","",'様式第６号(2)'!B703)</f>
        <v/>
      </c>
      <c r="C5240" s="21" t="s">
        <v>59</v>
      </c>
      <c r="D5240" s="313"/>
      <c r="E5240" s="313"/>
      <c r="F5240" s="315"/>
      <c r="G5240" s="348" t="s">
        <v>60</v>
      </c>
      <c r="H5240" s="399" t="s">
        <v>61</v>
      </c>
      <c r="I5240" s="400" t="s">
        <v>62</v>
      </c>
      <c r="J5240" s="384" t="s">
        <v>63</v>
      </c>
      <c r="K5240" s="319"/>
      <c r="L5240" s="318"/>
      <c r="M5240" s="320"/>
      <c r="N5240" s="317"/>
      <c r="O5240" s="322"/>
      <c r="P5240" s="322"/>
      <c r="Q5240" s="325"/>
      <c r="R5240" s="326"/>
    </row>
    <row r="5241" spans="1:22" ht="17.25" customHeight="1">
      <c r="A5241" s="313"/>
      <c r="B5241" s="398"/>
      <c r="C5241" s="340"/>
      <c r="D5241" s="313"/>
      <c r="E5241" s="313"/>
      <c r="F5241" s="315"/>
      <c r="G5241" s="349"/>
      <c r="H5241" s="385"/>
      <c r="I5241" s="401"/>
      <c r="J5241" s="385"/>
      <c r="K5241" s="388" t="str">
        <f>IFERROR((IF((I5252+J5252)&gt;12000*E5252,ROUNDUP(12000*E5252*I5252/(I5252+J5252),0),"")),"")</f>
        <v/>
      </c>
      <c r="L5241" s="388"/>
      <c r="M5241" s="391" t="str">
        <f>IFERROR((IF((I5252+J5252)&gt;12000*E5252,ROUNDUP(12000*E5252*J5252/(I5252+J5252),0),"")),"")</f>
        <v/>
      </c>
      <c r="N5241" s="392"/>
      <c r="O5241" s="351" t="str">
        <f>IF(AND(I5252="",K5241=""),"",MIN(I5252,K5241)+K5248)</f>
        <v/>
      </c>
      <c r="P5241" s="352"/>
      <c r="Q5241" s="355" t="str">
        <f>IF(AND(J5252="",M5241=""),"",MIN(J5252,M5241)+M5248)</f>
        <v/>
      </c>
      <c r="R5241" s="356"/>
    </row>
    <row r="5242" spans="1:22" ht="15.75" customHeight="1">
      <c r="A5242" s="313"/>
      <c r="B5242" s="398"/>
      <c r="C5242" s="341"/>
      <c r="D5242" s="313"/>
      <c r="E5242" s="313"/>
      <c r="F5242" s="315"/>
      <c r="G5242" s="349"/>
      <c r="H5242" s="385"/>
      <c r="I5242" s="401"/>
      <c r="J5242" s="385"/>
      <c r="K5242" s="389"/>
      <c r="L5242" s="389"/>
      <c r="M5242" s="393"/>
      <c r="N5242" s="394"/>
      <c r="O5242" s="353"/>
      <c r="P5242" s="353"/>
      <c r="Q5242" s="357"/>
      <c r="R5242" s="358"/>
    </row>
    <row r="5243" spans="1:22" ht="19.5" customHeight="1" thickBot="1">
      <c r="A5243" s="313"/>
      <c r="B5243" s="398"/>
      <c r="C5243" s="341"/>
      <c r="D5243" s="314"/>
      <c r="E5243" s="314"/>
      <c r="F5243" s="316"/>
      <c r="G5243" s="350"/>
      <c r="H5243" s="386"/>
      <c r="I5243" s="402"/>
      <c r="J5243" s="386"/>
      <c r="K5243" s="389"/>
      <c r="L5243" s="389"/>
      <c r="M5243" s="393"/>
      <c r="N5243" s="394"/>
      <c r="O5243" s="353"/>
      <c r="P5243" s="353"/>
      <c r="Q5243" s="357"/>
      <c r="R5243" s="358"/>
    </row>
    <row r="5244" spans="1:22" ht="45" customHeight="1">
      <c r="A5244" s="313"/>
      <c r="B5244" s="398"/>
      <c r="C5244" s="25" t="s">
        <v>66</v>
      </c>
      <c r="D5244" s="361" t="str">
        <f>IF('様式第６号(2)'!T703="","",'様式第６号(2)'!T703)</f>
        <v/>
      </c>
      <c r="E5244" s="361" t="str">
        <f>IF('様式第６号(3)'!W696="","",'様式第６号(3)'!W696)</f>
        <v/>
      </c>
      <c r="F5244" s="363" t="str">
        <f>IF(OR(D5244="",E5244=""),"",D5244+E5244)</f>
        <v/>
      </c>
      <c r="G5244" s="365" t="str">
        <f>IF(F5244&lt;=F5252,D5244,"")</f>
        <v/>
      </c>
      <c r="H5244" s="367" t="str">
        <f>IF(F5244&lt;=F5252,E5244,"")</f>
        <v/>
      </c>
      <c r="I5244" s="369" t="str">
        <f>IF('様式第６号(2)'!V703="","",'様式第６号(2)'!V703)</f>
        <v/>
      </c>
      <c r="J5244" s="371" t="str">
        <f>IF('様式第６号(3)'!P696="","",'様式第６号(3)'!P696)</f>
        <v/>
      </c>
      <c r="K5244" s="389"/>
      <c r="L5244" s="389"/>
      <c r="M5244" s="393"/>
      <c r="N5244" s="394"/>
      <c r="O5244" s="353"/>
      <c r="P5244" s="353"/>
      <c r="Q5244" s="357"/>
      <c r="R5244" s="358"/>
    </row>
    <row r="5245" spans="1:22" ht="19.5" customHeight="1" thickBot="1">
      <c r="A5245" s="313"/>
      <c r="B5245" s="398"/>
      <c r="C5245" s="340"/>
      <c r="D5245" s="362"/>
      <c r="E5245" s="362"/>
      <c r="F5245" s="364"/>
      <c r="G5245" s="366"/>
      <c r="H5245" s="368"/>
      <c r="I5245" s="370"/>
      <c r="J5245" s="372"/>
      <c r="K5245" s="390"/>
      <c r="L5245" s="390"/>
      <c r="M5245" s="395"/>
      <c r="N5245" s="396"/>
      <c r="O5245" s="354"/>
      <c r="P5245" s="354"/>
      <c r="Q5245" s="359"/>
      <c r="R5245" s="360"/>
    </row>
    <row r="5246" spans="1:22" ht="28.5" customHeight="1" thickBot="1">
      <c r="A5246" s="313"/>
      <c r="B5246" s="398"/>
      <c r="C5246" s="341"/>
      <c r="D5246" s="12" t="s">
        <v>11</v>
      </c>
      <c r="E5246" s="12" t="s">
        <v>12</v>
      </c>
      <c r="F5246" s="26" t="s">
        <v>13</v>
      </c>
      <c r="G5246" s="334" t="s">
        <v>67</v>
      </c>
      <c r="H5246" s="335"/>
      <c r="I5246" s="42" t="s">
        <v>68</v>
      </c>
      <c r="J5246" s="27" t="s">
        <v>69</v>
      </c>
      <c r="K5246" s="342" t="s">
        <v>70</v>
      </c>
      <c r="L5246" s="342"/>
      <c r="M5246" s="342"/>
      <c r="N5246" s="335"/>
    </row>
    <row r="5247" spans="1:22" ht="41.25" customHeight="1" thickBot="1">
      <c r="A5247" s="313"/>
      <c r="B5247" s="343" t="str">
        <f>IF('様式第６号(2)'!D703="","",'様式第６号(2)'!D703)</f>
        <v/>
      </c>
      <c r="C5247" s="341"/>
      <c r="D5247" s="313" t="s">
        <v>71</v>
      </c>
      <c r="E5247" s="313" t="s">
        <v>72</v>
      </c>
      <c r="F5247" s="315" t="s">
        <v>73</v>
      </c>
      <c r="G5247" s="42" t="s">
        <v>74</v>
      </c>
      <c r="H5247" s="27" t="s">
        <v>75</v>
      </c>
      <c r="I5247" s="42" t="s">
        <v>74</v>
      </c>
      <c r="J5247" s="27" t="s">
        <v>75</v>
      </c>
      <c r="K5247" s="345" t="s">
        <v>57</v>
      </c>
      <c r="L5247" s="346"/>
      <c r="M5247" s="347" t="s">
        <v>76</v>
      </c>
      <c r="N5247" s="346"/>
      <c r="O5247" s="28"/>
      <c r="P5247" s="4"/>
      <c r="Q5247" s="4"/>
    </row>
    <row r="5248" spans="1:22" ht="18.75" customHeight="1">
      <c r="A5248" s="313"/>
      <c r="B5248" s="343"/>
      <c r="C5248" s="29" t="s">
        <v>78</v>
      </c>
      <c r="D5248" s="313"/>
      <c r="E5248" s="313"/>
      <c r="F5248" s="315"/>
      <c r="G5248" s="348" t="s">
        <v>79</v>
      </c>
      <c r="H5248" s="384" t="s">
        <v>80</v>
      </c>
      <c r="I5248" s="387" t="str">
        <f>IF(E5252="","",MIN(G5244,G5252)+SUM(I5244))</f>
        <v/>
      </c>
      <c r="J5248" s="333" t="str">
        <f>IF(E5252="","",MIN(H5244,H5252)+SUM(J5244))</f>
        <v/>
      </c>
      <c r="K5248" s="373" t="str">
        <f>IF('様式第６号(2)'!AB703="","",'様式第６号(2)'!AB703)</f>
        <v/>
      </c>
      <c r="L5248" s="373"/>
      <c r="M5248" s="375" t="str">
        <f>IF('様式第６号(3)'!V696="","",'様式第６号(3)'!V696)</f>
        <v/>
      </c>
      <c r="N5248" s="376"/>
      <c r="P5248" s="4"/>
      <c r="Q5248" s="4"/>
    </row>
    <row r="5249" spans="1:22" ht="19.5" customHeight="1" thickBot="1">
      <c r="A5249" s="313"/>
      <c r="B5249" s="343"/>
      <c r="C5249" s="379" t="str">
        <f>IFERROR(C5245/C5241,"")</f>
        <v/>
      </c>
      <c r="D5249" s="313"/>
      <c r="E5249" s="313"/>
      <c r="F5249" s="315"/>
      <c r="G5249" s="349"/>
      <c r="H5249" s="385"/>
      <c r="I5249" s="328"/>
      <c r="J5249" s="330"/>
      <c r="K5249" s="373"/>
      <c r="L5249" s="373"/>
      <c r="M5249" s="375"/>
      <c r="N5249" s="376"/>
      <c r="P5249" s="4"/>
      <c r="Q5249" s="4"/>
    </row>
    <row r="5250" spans="1:22" ht="15.75" customHeight="1">
      <c r="A5250" s="313"/>
      <c r="B5250" s="343"/>
      <c r="C5250" s="380"/>
      <c r="D5250" s="313"/>
      <c r="E5250" s="313"/>
      <c r="F5250" s="315"/>
      <c r="G5250" s="349"/>
      <c r="H5250" s="385"/>
      <c r="I5250" s="30" t="s">
        <v>35</v>
      </c>
      <c r="J5250" s="31" t="s">
        <v>35</v>
      </c>
      <c r="K5250" s="373"/>
      <c r="L5250" s="373"/>
      <c r="M5250" s="375"/>
      <c r="N5250" s="376"/>
      <c r="P5250" s="4"/>
      <c r="Q5250" s="4"/>
    </row>
    <row r="5251" spans="1:22" ht="18.75" customHeight="1" thickBot="1">
      <c r="A5251" s="313"/>
      <c r="B5251" s="343"/>
      <c r="C5251" s="32" t="s">
        <v>82</v>
      </c>
      <c r="D5251" s="314"/>
      <c r="E5251" s="314"/>
      <c r="F5251" s="316"/>
      <c r="G5251" s="350"/>
      <c r="H5251" s="386"/>
      <c r="I5251" s="54">
        <f>'様式第６号(2)'!$I$18</f>
        <v>0</v>
      </c>
      <c r="J5251" s="55">
        <f>'様式第６号(3)'!$I$18</f>
        <v>0</v>
      </c>
      <c r="K5251" s="373"/>
      <c r="L5251" s="373"/>
      <c r="M5251" s="375"/>
      <c r="N5251" s="376"/>
      <c r="P5251" s="4"/>
      <c r="Q5251" s="4"/>
    </row>
    <row r="5252" spans="1:22" ht="45" customHeight="1">
      <c r="A5252" s="313"/>
      <c r="B5252" s="343"/>
      <c r="C5252" s="379" t="str">
        <f>IF(OR(C5241="",C5245=""),"",IF(AND(C5249&gt;=0.85,C5249&lt;=1.15),"○","×"))</f>
        <v/>
      </c>
      <c r="D5252" s="382" t="str">
        <f>IF(C5241="","",C5241)</f>
        <v/>
      </c>
      <c r="E5252" s="336"/>
      <c r="F5252" s="338" t="str">
        <f>IFERROR(D5252*E5252,"")</f>
        <v/>
      </c>
      <c r="G5252" s="327" t="str">
        <f>IF(F5252&lt;F5244,ROUNDUP(F5252*D5244/ F5244,0),"")</f>
        <v/>
      </c>
      <c r="H5252" s="329" t="str">
        <f>IF(F5252&lt;F5244,ROUNDUP(F5252*E5244/ F5244,0),"")</f>
        <v/>
      </c>
      <c r="I5252" s="331" t="str">
        <f>IFERROR(ROUNDUP(I5248*I5251,0),"")</f>
        <v/>
      </c>
      <c r="J5252" s="333" t="str">
        <f>IFERROR(ROUNDUP(J5248*J5251,0),"")</f>
        <v/>
      </c>
      <c r="K5252" s="373"/>
      <c r="L5252" s="373"/>
      <c r="M5252" s="375"/>
      <c r="N5252" s="376"/>
      <c r="P5252" s="4"/>
      <c r="Q5252" s="4"/>
    </row>
    <row r="5253" spans="1:22" ht="19.5" customHeight="1" thickBot="1">
      <c r="A5253" s="314"/>
      <c r="B5253" s="344"/>
      <c r="C5253" s="381"/>
      <c r="D5253" s="383"/>
      <c r="E5253" s="337"/>
      <c r="F5253" s="339"/>
      <c r="G5253" s="328"/>
      <c r="H5253" s="330"/>
      <c r="I5253" s="332"/>
      <c r="J5253" s="330"/>
      <c r="K5253" s="374"/>
      <c r="L5253" s="374"/>
      <c r="M5253" s="377"/>
      <c r="N5253" s="378"/>
      <c r="P5253" s="33"/>
      <c r="Q5253" s="34"/>
      <c r="R5253" s="34"/>
    </row>
    <row r="5254" spans="1:22" ht="24" customHeight="1" thickBot="1">
      <c r="A5254" s="10" t="s">
        <v>108</v>
      </c>
      <c r="B5254" s="11" t="s">
        <v>84</v>
      </c>
      <c r="C5254" s="12" t="s">
        <v>7</v>
      </c>
      <c r="D5254" s="12" t="s">
        <v>8</v>
      </c>
      <c r="E5254" s="12" t="s">
        <v>9</v>
      </c>
      <c r="F5254" s="13" t="s">
        <v>10</v>
      </c>
      <c r="G5254" s="334" t="s">
        <v>44</v>
      </c>
      <c r="H5254" s="335"/>
      <c r="I5254" s="334" t="s">
        <v>45</v>
      </c>
      <c r="J5254" s="335"/>
      <c r="K5254" s="318" t="s">
        <v>46</v>
      </c>
      <c r="L5254" s="403"/>
      <c r="M5254" s="403"/>
      <c r="N5254" s="319"/>
      <c r="O5254" s="404" t="s">
        <v>47</v>
      </c>
      <c r="P5254" s="404"/>
      <c r="Q5254" s="404"/>
      <c r="R5254" s="346"/>
      <c r="T5254" s="14"/>
      <c r="U5254" s="14"/>
      <c r="V5254" s="14"/>
    </row>
    <row r="5255" spans="1:22" ht="31.5" customHeight="1" thickBot="1">
      <c r="A5255" s="313">
        <v>327</v>
      </c>
      <c r="B5255" s="15" t="s">
        <v>48</v>
      </c>
      <c r="C5255" s="11" t="s">
        <v>49</v>
      </c>
      <c r="D5255" s="313" t="s">
        <v>50</v>
      </c>
      <c r="E5255" s="313" t="s">
        <v>51</v>
      </c>
      <c r="F5255" s="315" t="s">
        <v>52</v>
      </c>
      <c r="G5255" s="16" t="s">
        <v>53</v>
      </c>
      <c r="H5255" s="17" t="s">
        <v>54</v>
      </c>
      <c r="I5255" s="18" t="s">
        <v>53</v>
      </c>
      <c r="J5255" s="17" t="s">
        <v>54</v>
      </c>
      <c r="K5255" s="317" t="s">
        <v>55</v>
      </c>
      <c r="L5255" s="318"/>
      <c r="M5255" s="320" t="s">
        <v>56</v>
      </c>
      <c r="N5255" s="317"/>
      <c r="O5255" s="321" t="s">
        <v>57</v>
      </c>
      <c r="P5255" s="321"/>
      <c r="Q5255" s="323" t="s">
        <v>58</v>
      </c>
      <c r="R5255" s="324"/>
      <c r="T5255" s="19"/>
      <c r="U5255" s="43"/>
      <c r="V5255" s="20"/>
    </row>
    <row r="5256" spans="1:22" ht="24" customHeight="1" thickBot="1">
      <c r="A5256" s="313"/>
      <c r="B5256" s="397" t="str">
        <f>IF('様式第６号(2)'!B705="","",'様式第６号(2)'!B705)</f>
        <v/>
      </c>
      <c r="C5256" s="21" t="s">
        <v>59</v>
      </c>
      <c r="D5256" s="313"/>
      <c r="E5256" s="313"/>
      <c r="F5256" s="315"/>
      <c r="G5256" s="348" t="s">
        <v>60</v>
      </c>
      <c r="H5256" s="399" t="s">
        <v>61</v>
      </c>
      <c r="I5256" s="400" t="s">
        <v>62</v>
      </c>
      <c r="J5256" s="384" t="s">
        <v>63</v>
      </c>
      <c r="K5256" s="319"/>
      <c r="L5256" s="318"/>
      <c r="M5256" s="320"/>
      <c r="N5256" s="317"/>
      <c r="O5256" s="322"/>
      <c r="P5256" s="322"/>
      <c r="Q5256" s="325"/>
      <c r="R5256" s="326"/>
    </row>
    <row r="5257" spans="1:22" ht="17.25" customHeight="1">
      <c r="A5257" s="313"/>
      <c r="B5257" s="398"/>
      <c r="C5257" s="340"/>
      <c r="D5257" s="313"/>
      <c r="E5257" s="313"/>
      <c r="F5257" s="315"/>
      <c r="G5257" s="349"/>
      <c r="H5257" s="385"/>
      <c r="I5257" s="401"/>
      <c r="J5257" s="385"/>
      <c r="K5257" s="388" t="str">
        <f>IFERROR((IF((I5268+J5268)&gt;12000*E5268,ROUNDUP(12000*E5268*I5268/(I5268+J5268),0),"")),"")</f>
        <v/>
      </c>
      <c r="L5257" s="388"/>
      <c r="M5257" s="391" t="str">
        <f>IFERROR((IF((I5268+J5268)&gt;12000*E5268,ROUNDUP(12000*E5268*J5268/(I5268+J5268),0),"")),"")</f>
        <v/>
      </c>
      <c r="N5257" s="392"/>
      <c r="O5257" s="351" t="str">
        <f>IF(AND(I5268="",K5257=""),"",MIN(I5268,K5257)+K5264)</f>
        <v/>
      </c>
      <c r="P5257" s="352"/>
      <c r="Q5257" s="355" t="str">
        <f>IF(AND(J5268="",M5257=""),"",MIN(J5268,M5257)+M5264)</f>
        <v/>
      </c>
      <c r="R5257" s="356"/>
    </row>
    <row r="5258" spans="1:22" ht="15.75" customHeight="1">
      <c r="A5258" s="313"/>
      <c r="B5258" s="398"/>
      <c r="C5258" s="341"/>
      <c r="D5258" s="313"/>
      <c r="E5258" s="313"/>
      <c r="F5258" s="315"/>
      <c r="G5258" s="349"/>
      <c r="H5258" s="385"/>
      <c r="I5258" s="401"/>
      <c r="J5258" s="385"/>
      <c r="K5258" s="389"/>
      <c r="L5258" s="389"/>
      <c r="M5258" s="393"/>
      <c r="N5258" s="394"/>
      <c r="O5258" s="353"/>
      <c r="P5258" s="353"/>
      <c r="Q5258" s="357"/>
      <c r="R5258" s="358"/>
    </row>
    <row r="5259" spans="1:22" ht="19.5" customHeight="1" thickBot="1">
      <c r="A5259" s="313"/>
      <c r="B5259" s="398"/>
      <c r="C5259" s="341"/>
      <c r="D5259" s="314"/>
      <c r="E5259" s="314"/>
      <c r="F5259" s="316"/>
      <c r="G5259" s="350"/>
      <c r="H5259" s="386"/>
      <c r="I5259" s="402"/>
      <c r="J5259" s="386"/>
      <c r="K5259" s="389"/>
      <c r="L5259" s="389"/>
      <c r="M5259" s="393"/>
      <c r="N5259" s="394"/>
      <c r="O5259" s="353"/>
      <c r="P5259" s="353"/>
      <c r="Q5259" s="357"/>
      <c r="R5259" s="358"/>
    </row>
    <row r="5260" spans="1:22" ht="45" customHeight="1">
      <c r="A5260" s="313"/>
      <c r="B5260" s="398"/>
      <c r="C5260" s="25" t="s">
        <v>66</v>
      </c>
      <c r="D5260" s="361" t="str">
        <f>IF('様式第６号(2)'!T705="","",'様式第６号(2)'!T705)</f>
        <v/>
      </c>
      <c r="E5260" s="361" t="str">
        <f>IF('様式第６号(3)'!W698="","",'様式第６号(3)'!W698)</f>
        <v/>
      </c>
      <c r="F5260" s="363" t="str">
        <f>IF(OR(D5260="",E5260=""),"",D5260+E5260)</f>
        <v/>
      </c>
      <c r="G5260" s="365" t="str">
        <f>IF(F5260&lt;=F5268,D5260,"")</f>
        <v/>
      </c>
      <c r="H5260" s="367" t="str">
        <f>IF(F5260&lt;=F5268,E5260,"")</f>
        <v/>
      </c>
      <c r="I5260" s="369" t="str">
        <f>IF('様式第６号(2)'!V705="","",'様式第６号(2)'!V705)</f>
        <v/>
      </c>
      <c r="J5260" s="371" t="str">
        <f>IF('様式第６号(3)'!P698="","",'様式第６号(3)'!P698)</f>
        <v/>
      </c>
      <c r="K5260" s="389"/>
      <c r="L5260" s="389"/>
      <c r="M5260" s="393"/>
      <c r="N5260" s="394"/>
      <c r="O5260" s="353"/>
      <c r="P5260" s="353"/>
      <c r="Q5260" s="357"/>
      <c r="R5260" s="358"/>
    </row>
    <row r="5261" spans="1:22" ht="19.5" customHeight="1" thickBot="1">
      <c r="A5261" s="313"/>
      <c r="B5261" s="398"/>
      <c r="C5261" s="340"/>
      <c r="D5261" s="362"/>
      <c r="E5261" s="362"/>
      <c r="F5261" s="364"/>
      <c r="G5261" s="366"/>
      <c r="H5261" s="368"/>
      <c r="I5261" s="370"/>
      <c r="J5261" s="372"/>
      <c r="K5261" s="390"/>
      <c r="L5261" s="390"/>
      <c r="M5261" s="395"/>
      <c r="N5261" s="396"/>
      <c r="O5261" s="354"/>
      <c r="P5261" s="354"/>
      <c r="Q5261" s="359"/>
      <c r="R5261" s="360"/>
    </row>
    <row r="5262" spans="1:22" ht="28.5" customHeight="1" thickBot="1">
      <c r="A5262" s="313"/>
      <c r="B5262" s="398"/>
      <c r="C5262" s="341"/>
      <c r="D5262" s="12" t="s">
        <v>11</v>
      </c>
      <c r="E5262" s="12" t="s">
        <v>12</v>
      </c>
      <c r="F5262" s="26" t="s">
        <v>13</v>
      </c>
      <c r="G5262" s="334" t="s">
        <v>67</v>
      </c>
      <c r="H5262" s="335"/>
      <c r="I5262" s="42" t="s">
        <v>68</v>
      </c>
      <c r="J5262" s="27" t="s">
        <v>69</v>
      </c>
      <c r="K5262" s="342" t="s">
        <v>70</v>
      </c>
      <c r="L5262" s="342"/>
      <c r="M5262" s="342"/>
      <c r="N5262" s="335"/>
    </row>
    <row r="5263" spans="1:22" ht="41.25" customHeight="1" thickBot="1">
      <c r="A5263" s="313"/>
      <c r="B5263" s="343" t="str">
        <f>IF('様式第６号(2)'!D705="","",'様式第６号(2)'!D705)</f>
        <v/>
      </c>
      <c r="C5263" s="341"/>
      <c r="D5263" s="313" t="s">
        <v>71</v>
      </c>
      <c r="E5263" s="313" t="s">
        <v>72</v>
      </c>
      <c r="F5263" s="315" t="s">
        <v>73</v>
      </c>
      <c r="G5263" s="42" t="s">
        <v>74</v>
      </c>
      <c r="H5263" s="27" t="s">
        <v>75</v>
      </c>
      <c r="I5263" s="42" t="s">
        <v>74</v>
      </c>
      <c r="J5263" s="27" t="s">
        <v>75</v>
      </c>
      <c r="K5263" s="345" t="s">
        <v>57</v>
      </c>
      <c r="L5263" s="346"/>
      <c r="M5263" s="347" t="s">
        <v>76</v>
      </c>
      <c r="N5263" s="346"/>
      <c r="O5263" s="28"/>
      <c r="P5263" s="4"/>
      <c r="Q5263" s="4"/>
    </row>
    <row r="5264" spans="1:22" ht="18.75" customHeight="1">
      <c r="A5264" s="313"/>
      <c r="B5264" s="343"/>
      <c r="C5264" s="29" t="s">
        <v>78</v>
      </c>
      <c r="D5264" s="313"/>
      <c r="E5264" s="313"/>
      <c r="F5264" s="315"/>
      <c r="G5264" s="348" t="s">
        <v>79</v>
      </c>
      <c r="H5264" s="384" t="s">
        <v>80</v>
      </c>
      <c r="I5264" s="387" t="str">
        <f>IF(E5268="","",MIN(G5260,G5268)+SUM(I5260))</f>
        <v/>
      </c>
      <c r="J5264" s="333" t="str">
        <f>IF(E5268="","",MIN(H5260,H5268)+SUM(J5260))</f>
        <v/>
      </c>
      <c r="K5264" s="373" t="str">
        <f>IF('様式第６号(2)'!AB705="","",'様式第６号(2)'!AB705)</f>
        <v/>
      </c>
      <c r="L5264" s="373"/>
      <c r="M5264" s="375" t="str">
        <f>IF('様式第６号(3)'!V698="","",'様式第６号(3)'!V698)</f>
        <v/>
      </c>
      <c r="N5264" s="376"/>
      <c r="P5264" s="4"/>
      <c r="Q5264" s="4"/>
    </row>
    <row r="5265" spans="1:22" ht="19.5" customHeight="1" thickBot="1">
      <c r="A5265" s="313"/>
      <c r="B5265" s="343"/>
      <c r="C5265" s="379" t="str">
        <f>IFERROR(C5261/C5257,"")</f>
        <v/>
      </c>
      <c r="D5265" s="313"/>
      <c r="E5265" s="313"/>
      <c r="F5265" s="315"/>
      <c r="G5265" s="349"/>
      <c r="H5265" s="385"/>
      <c r="I5265" s="328"/>
      <c r="J5265" s="330"/>
      <c r="K5265" s="373"/>
      <c r="L5265" s="373"/>
      <c r="M5265" s="375"/>
      <c r="N5265" s="376"/>
      <c r="P5265" s="4"/>
      <c r="Q5265" s="4"/>
    </row>
    <row r="5266" spans="1:22" ht="15.75" customHeight="1">
      <c r="A5266" s="313"/>
      <c r="B5266" s="343"/>
      <c r="C5266" s="380"/>
      <c r="D5266" s="313"/>
      <c r="E5266" s="313"/>
      <c r="F5266" s="315"/>
      <c r="G5266" s="349"/>
      <c r="H5266" s="385"/>
      <c r="I5266" s="30" t="s">
        <v>35</v>
      </c>
      <c r="J5266" s="31" t="s">
        <v>35</v>
      </c>
      <c r="K5266" s="373"/>
      <c r="L5266" s="373"/>
      <c r="M5266" s="375"/>
      <c r="N5266" s="376"/>
      <c r="P5266" s="4"/>
      <c r="Q5266" s="4"/>
    </row>
    <row r="5267" spans="1:22" ht="18.75" customHeight="1" thickBot="1">
      <c r="A5267" s="313"/>
      <c r="B5267" s="343"/>
      <c r="C5267" s="32" t="s">
        <v>82</v>
      </c>
      <c r="D5267" s="314"/>
      <c r="E5267" s="314"/>
      <c r="F5267" s="316"/>
      <c r="G5267" s="350"/>
      <c r="H5267" s="386"/>
      <c r="I5267" s="54">
        <f>'様式第６号(2)'!$I$18</f>
        <v>0</v>
      </c>
      <c r="J5267" s="55">
        <f>'様式第６号(3)'!$I$18</f>
        <v>0</v>
      </c>
      <c r="K5267" s="373"/>
      <c r="L5267" s="373"/>
      <c r="M5267" s="375"/>
      <c r="N5267" s="376"/>
      <c r="P5267" s="4"/>
      <c r="Q5267" s="4"/>
    </row>
    <row r="5268" spans="1:22" ht="45" customHeight="1">
      <c r="A5268" s="313"/>
      <c r="B5268" s="343"/>
      <c r="C5268" s="379" t="str">
        <f>IF(OR(C5257="",C5261=""),"",IF(AND(C5265&gt;=0.85,C5265&lt;=1.15),"○","×"))</f>
        <v/>
      </c>
      <c r="D5268" s="382" t="str">
        <f>IF(C5257="","",C5257)</f>
        <v/>
      </c>
      <c r="E5268" s="336"/>
      <c r="F5268" s="338" t="str">
        <f>IFERROR(D5268*E5268,"")</f>
        <v/>
      </c>
      <c r="G5268" s="327" t="str">
        <f>IF(F5268&lt;F5260,ROUNDUP(F5268*D5260/ F5260,0),"")</f>
        <v/>
      </c>
      <c r="H5268" s="329" t="str">
        <f>IF(F5268&lt;F5260,ROUNDUP(F5268*E5260/ F5260,0),"")</f>
        <v/>
      </c>
      <c r="I5268" s="331" t="str">
        <f>IFERROR(ROUNDUP(I5264*I5267,0),"")</f>
        <v/>
      </c>
      <c r="J5268" s="333" t="str">
        <f>IFERROR(ROUNDUP(J5264*J5267,0),"")</f>
        <v/>
      </c>
      <c r="K5268" s="373"/>
      <c r="L5268" s="373"/>
      <c r="M5268" s="375"/>
      <c r="N5268" s="376"/>
      <c r="P5268" s="4"/>
      <c r="Q5268" s="4"/>
    </row>
    <row r="5269" spans="1:22" ht="19.5" customHeight="1" thickBot="1">
      <c r="A5269" s="314"/>
      <c r="B5269" s="344"/>
      <c r="C5269" s="381"/>
      <c r="D5269" s="383"/>
      <c r="E5269" s="337"/>
      <c r="F5269" s="339"/>
      <c r="G5269" s="328"/>
      <c r="H5269" s="330"/>
      <c r="I5269" s="332"/>
      <c r="J5269" s="330"/>
      <c r="K5269" s="374"/>
      <c r="L5269" s="374"/>
      <c r="M5269" s="377"/>
      <c r="N5269" s="378"/>
      <c r="P5269" s="33"/>
      <c r="Q5269" s="34"/>
      <c r="R5269" s="34"/>
    </row>
    <row r="5270" spans="1:22" ht="24" customHeight="1" thickBot="1">
      <c r="A5270" s="10" t="s">
        <v>108</v>
      </c>
      <c r="B5270" s="11" t="s">
        <v>84</v>
      </c>
      <c r="C5270" s="12" t="s">
        <v>7</v>
      </c>
      <c r="D5270" s="12" t="s">
        <v>8</v>
      </c>
      <c r="E5270" s="12" t="s">
        <v>9</v>
      </c>
      <c r="F5270" s="13" t="s">
        <v>10</v>
      </c>
      <c r="G5270" s="334" t="s">
        <v>44</v>
      </c>
      <c r="H5270" s="335"/>
      <c r="I5270" s="334" t="s">
        <v>45</v>
      </c>
      <c r="J5270" s="335"/>
      <c r="K5270" s="318" t="s">
        <v>46</v>
      </c>
      <c r="L5270" s="403"/>
      <c r="M5270" s="403"/>
      <c r="N5270" s="319"/>
      <c r="O5270" s="404" t="s">
        <v>47</v>
      </c>
      <c r="P5270" s="404"/>
      <c r="Q5270" s="404"/>
      <c r="R5270" s="346"/>
      <c r="T5270" s="14"/>
      <c r="U5270" s="14"/>
      <c r="V5270" s="14"/>
    </row>
    <row r="5271" spans="1:22" ht="31.5" customHeight="1" thickBot="1">
      <c r="A5271" s="313">
        <v>328</v>
      </c>
      <c r="B5271" s="15" t="s">
        <v>48</v>
      </c>
      <c r="C5271" s="11" t="s">
        <v>49</v>
      </c>
      <c r="D5271" s="313" t="s">
        <v>50</v>
      </c>
      <c r="E5271" s="313" t="s">
        <v>51</v>
      </c>
      <c r="F5271" s="315" t="s">
        <v>52</v>
      </c>
      <c r="G5271" s="16" t="s">
        <v>53</v>
      </c>
      <c r="H5271" s="17" t="s">
        <v>54</v>
      </c>
      <c r="I5271" s="18" t="s">
        <v>53</v>
      </c>
      <c r="J5271" s="17" t="s">
        <v>54</v>
      </c>
      <c r="K5271" s="317" t="s">
        <v>55</v>
      </c>
      <c r="L5271" s="318"/>
      <c r="M5271" s="320" t="s">
        <v>56</v>
      </c>
      <c r="N5271" s="317"/>
      <c r="O5271" s="321" t="s">
        <v>57</v>
      </c>
      <c r="P5271" s="321"/>
      <c r="Q5271" s="323" t="s">
        <v>58</v>
      </c>
      <c r="R5271" s="324"/>
      <c r="T5271" s="19"/>
      <c r="U5271" s="43"/>
      <c r="V5271" s="20"/>
    </row>
    <row r="5272" spans="1:22" ht="24" customHeight="1" thickBot="1">
      <c r="A5272" s="313"/>
      <c r="B5272" s="397" t="str">
        <f>IF('様式第６号(2)'!B707="","",'様式第６号(2)'!B707)</f>
        <v/>
      </c>
      <c r="C5272" s="21" t="s">
        <v>59</v>
      </c>
      <c r="D5272" s="313"/>
      <c r="E5272" s="313"/>
      <c r="F5272" s="315"/>
      <c r="G5272" s="348" t="s">
        <v>60</v>
      </c>
      <c r="H5272" s="399" t="s">
        <v>61</v>
      </c>
      <c r="I5272" s="400" t="s">
        <v>62</v>
      </c>
      <c r="J5272" s="384" t="s">
        <v>63</v>
      </c>
      <c r="K5272" s="319"/>
      <c r="L5272" s="318"/>
      <c r="M5272" s="320"/>
      <c r="N5272" s="317"/>
      <c r="O5272" s="322"/>
      <c r="P5272" s="322"/>
      <c r="Q5272" s="325"/>
      <c r="R5272" s="326"/>
    </row>
    <row r="5273" spans="1:22" ht="17.25" customHeight="1">
      <c r="A5273" s="313"/>
      <c r="B5273" s="398"/>
      <c r="C5273" s="340"/>
      <c r="D5273" s="313"/>
      <c r="E5273" s="313"/>
      <c r="F5273" s="315"/>
      <c r="G5273" s="349"/>
      <c r="H5273" s="385"/>
      <c r="I5273" s="401"/>
      <c r="J5273" s="385"/>
      <c r="K5273" s="388" t="str">
        <f>IFERROR((IF((I5284+J5284)&gt;12000*E5284,ROUNDUP(12000*E5284*I5284/(I5284+J5284),0),"")),"")</f>
        <v/>
      </c>
      <c r="L5273" s="388"/>
      <c r="M5273" s="391" t="str">
        <f>IFERROR((IF((I5284+J5284)&gt;12000*E5284,ROUNDUP(12000*E5284*J5284/(I5284+J5284),0),"")),"")</f>
        <v/>
      </c>
      <c r="N5273" s="392"/>
      <c r="O5273" s="351" t="str">
        <f>IF(AND(I5284="",K5273=""),"",MIN(I5284,K5273)+K5280)</f>
        <v/>
      </c>
      <c r="P5273" s="352"/>
      <c r="Q5273" s="355" t="str">
        <f>IF(AND(J5284="",M5273=""),"",MIN(J5284,M5273)+M5280)</f>
        <v/>
      </c>
      <c r="R5273" s="356"/>
    </row>
    <row r="5274" spans="1:22" ht="15.75" customHeight="1">
      <c r="A5274" s="313"/>
      <c r="B5274" s="398"/>
      <c r="C5274" s="341"/>
      <c r="D5274" s="313"/>
      <c r="E5274" s="313"/>
      <c r="F5274" s="315"/>
      <c r="G5274" s="349"/>
      <c r="H5274" s="385"/>
      <c r="I5274" s="401"/>
      <c r="J5274" s="385"/>
      <c r="K5274" s="389"/>
      <c r="L5274" s="389"/>
      <c r="M5274" s="393"/>
      <c r="N5274" s="394"/>
      <c r="O5274" s="353"/>
      <c r="P5274" s="353"/>
      <c r="Q5274" s="357"/>
      <c r="R5274" s="358"/>
    </row>
    <row r="5275" spans="1:22" ht="19.5" customHeight="1" thickBot="1">
      <c r="A5275" s="313"/>
      <c r="B5275" s="398"/>
      <c r="C5275" s="341"/>
      <c r="D5275" s="314"/>
      <c r="E5275" s="314"/>
      <c r="F5275" s="316"/>
      <c r="G5275" s="350"/>
      <c r="H5275" s="386"/>
      <c r="I5275" s="402"/>
      <c r="J5275" s="386"/>
      <c r="K5275" s="389"/>
      <c r="L5275" s="389"/>
      <c r="M5275" s="393"/>
      <c r="N5275" s="394"/>
      <c r="O5275" s="353"/>
      <c r="P5275" s="353"/>
      <c r="Q5275" s="357"/>
      <c r="R5275" s="358"/>
    </row>
    <row r="5276" spans="1:22" ht="45" customHeight="1">
      <c r="A5276" s="313"/>
      <c r="B5276" s="398"/>
      <c r="C5276" s="25" t="s">
        <v>66</v>
      </c>
      <c r="D5276" s="361" t="str">
        <f>IF('様式第６号(2)'!T707="","",'様式第６号(2)'!T707)</f>
        <v/>
      </c>
      <c r="E5276" s="361" t="str">
        <f>IF('様式第６号(3)'!W700="","",'様式第６号(3)'!W700)</f>
        <v/>
      </c>
      <c r="F5276" s="363" t="str">
        <f>IF(OR(D5276="",E5276=""),"",D5276+E5276)</f>
        <v/>
      </c>
      <c r="G5276" s="365" t="str">
        <f>IF(F5276&lt;=F5284,D5276,"")</f>
        <v/>
      </c>
      <c r="H5276" s="367" t="str">
        <f>IF(F5276&lt;=F5284,E5276,"")</f>
        <v/>
      </c>
      <c r="I5276" s="369" t="str">
        <f>IF('様式第６号(2)'!V707="","",'様式第６号(2)'!V707)</f>
        <v/>
      </c>
      <c r="J5276" s="371" t="str">
        <f>IF('様式第６号(3)'!P700="","",'様式第６号(3)'!P700)</f>
        <v/>
      </c>
      <c r="K5276" s="389"/>
      <c r="L5276" s="389"/>
      <c r="M5276" s="393"/>
      <c r="N5276" s="394"/>
      <c r="O5276" s="353"/>
      <c r="P5276" s="353"/>
      <c r="Q5276" s="357"/>
      <c r="R5276" s="358"/>
    </row>
    <row r="5277" spans="1:22" ht="19.5" customHeight="1" thickBot="1">
      <c r="A5277" s="313"/>
      <c r="B5277" s="398"/>
      <c r="C5277" s="340"/>
      <c r="D5277" s="362"/>
      <c r="E5277" s="362"/>
      <c r="F5277" s="364"/>
      <c r="G5277" s="366"/>
      <c r="H5277" s="368"/>
      <c r="I5277" s="370"/>
      <c r="J5277" s="372"/>
      <c r="K5277" s="390"/>
      <c r="L5277" s="390"/>
      <c r="M5277" s="395"/>
      <c r="N5277" s="396"/>
      <c r="O5277" s="354"/>
      <c r="P5277" s="354"/>
      <c r="Q5277" s="359"/>
      <c r="R5277" s="360"/>
    </row>
    <row r="5278" spans="1:22" ht="28.5" customHeight="1" thickBot="1">
      <c r="A5278" s="313"/>
      <c r="B5278" s="398"/>
      <c r="C5278" s="341"/>
      <c r="D5278" s="12" t="s">
        <v>11</v>
      </c>
      <c r="E5278" s="12" t="s">
        <v>12</v>
      </c>
      <c r="F5278" s="26" t="s">
        <v>13</v>
      </c>
      <c r="G5278" s="334" t="s">
        <v>67</v>
      </c>
      <c r="H5278" s="335"/>
      <c r="I5278" s="42" t="s">
        <v>68</v>
      </c>
      <c r="J5278" s="27" t="s">
        <v>69</v>
      </c>
      <c r="K5278" s="342" t="s">
        <v>70</v>
      </c>
      <c r="L5278" s="342"/>
      <c r="M5278" s="342"/>
      <c r="N5278" s="335"/>
    </row>
    <row r="5279" spans="1:22" ht="41.25" customHeight="1" thickBot="1">
      <c r="A5279" s="313"/>
      <c r="B5279" s="343" t="str">
        <f>IF('様式第６号(2)'!D707="","",'様式第６号(2)'!D707)</f>
        <v/>
      </c>
      <c r="C5279" s="341"/>
      <c r="D5279" s="313" t="s">
        <v>71</v>
      </c>
      <c r="E5279" s="313" t="s">
        <v>72</v>
      </c>
      <c r="F5279" s="315" t="s">
        <v>73</v>
      </c>
      <c r="G5279" s="42" t="s">
        <v>74</v>
      </c>
      <c r="H5279" s="27" t="s">
        <v>75</v>
      </c>
      <c r="I5279" s="42" t="s">
        <v>74</v>
      </c>
      <c r="J5279" s="27" t="s">
        <v>75</v>
      </c>
      <c r="K5279" s="345" t="s">
        <v>57</v>
      </c>
      <c r="L5279" s="346"/>
      <c r="M5279" s="347" t="s">
        <v>76</v>
      </c>
      <c r="N5279" s="346"/>
      <c r="O5279" s="28"/>
      <c r="P5279" s="4"/>
      <c r="Q5279" s="4"/>
      <c r="T5279" s="3"/>
      <c r="U5279" s="3"/>
      <c r="V5279" s="3"/>
    </row>
    <row r="5280" spans="1:22" ht="18.75" customHeight="1">
      <c r="A5280" s="313"/>
      <c r="B5280" s="343"/>
      <c r="C5280" s="29" t="s">
        <v>78</v>
      </c>
      <c r="D5280" s="313"/>
      <c r="E5280" s="313"/>
      <c r="F5280" s="315"/>
      <c r="G5280" s="348" t="s">
        <v>79</v>
      </c>
      <c r="H5280" s="384" t="s">
        <v>80</v>
      </c>
      <c r="I5280" s="387" t="str">
        <f>IF(E5284="","",MIN(G5276,G5284)+SUM(I5276))</f>
        <v/>
      </c>
      <c r="J5280" s="333" t="str">
        <f>IF(E5284="","",MIN(H5276,H5284)+SUM(J5276))</f>
        <v/>
      </c>
      <c r="K5280" s="373" t="str">
        <f>IF('様式第６号(2)'!AB707="","",'様式第６号(2)'!AB707)</f>
        <v/>
      </c>
      <c r="L5280" s="373"/>
      <c r="M5280" s="375" t="str">
        <f>IF('様式第６号(3)'!V700="","",'様式第６号(3)'!V700)</f>
        <v/>
      </c>
      <c r="N5280" s="376"/>
      <c r="P5280" s="4"/>
      <c r="Q5280" s="4"/>
      <c r="T5280" s="3"/>
      <c r="U5280" s="3"/>
      <c r="V5280" s="3"/>
    </row>
    <row r="5281" spans="1:22" ht="19.5" customHeight="1" thickBot="1">
      <c r="A5281" s="313"/>
      <c r="B5281" s="343"/>
      <c r="C5281" s="379" t="str">
        <f>IFERROR(C5277/C5273,"")</f>
        <v/>
      </c>
      <c r="D5281" s="313"/>
      <c r="E5281" s="313"/>
      <c r="F5281" s="315"/>
      <c r="G5281" s="349"/>
      <c r="H5281" s="385"/>
      <c r="I5281" s="328"/>
      <c r="J5281" s="330"/>
      <c r="K5281" s="373"/>
      <c r="L5281" s="373"/>
      <c r="M5281" s="375"/>
      <c r="N5281" s="376"/>
      <c r="P5281" s="4"/>
      <c r="Q5281" s="4"/>
      <c r="T5281" s="3"/>
      <c r="U5281" s="3"/>
      <c r="V5281" s="3"/>
    </row>
    <row r="5282" spans="1:22" ht="15.75" customHeight="1">
      <c r="A5282" s="313"/>
      <c r="B5282" s="343"/>
      <c r="C5282" s="380"/>
      <c r="D5282" s="313"/>
      <c r="E5282" s="313"/>
      <c r="F5282" s="315"/>
      <c r="G5282" s="349"/>
      <c r="H5282" s="385"/>
      <c r="I5282" s="30" t="s">
        <v>35</v>
      </c>
      <c r="J5282" s="31" t="s">
        <v>35</v>
      </c>
      <c r="K5282" s="373"/>
      <c r="L5282" s="373"/>
      <c r="M5282" s="375"/>
      <c r="N5282" s="376"/>
      <c r="P5282" s="4"/>
      <c r="Q5282" s="4"/>
      <c r="T5282" s="3"/>
      <c r="U5282" s="3"/>
      <c r="V5282" s="3"/>
    </row>
    <row r="5283" spans="1:22" ht="18.75" customHeight="1" thickBot="1">
      <c r="A5283" s="313"/>
      <c r="B5283" s="343"/>
      <c r="C5283" s="32" t="s">
        <v>82</v>
      </c>
      <c r="D5283" s="314"/>
      <c r="E5283" s="314"/>
      <c r="F5283" s="316"/>
      <c r="G5283" s="350"/>
      <c r="H5283" s="386"/>
      <c r="I5283" s="54">
        <f>'様式第６号(2)'!$I$18</f>
        <v>0</v>
      </c>
      <c r="J5283" s="55">
        <f>'様式第６号(3)'!$I$18</f>
        <v>0</v>
      </c>
      <c r="K5283" s="373"/>
      <c r="L5283" s="373"/>
      <c r="M5283" s="375"/>
      <c r="N5283" s="376"/>
      <c r="P5283" s="4"/>
      <c r="Q5283" s="4"/>
      <c r="T5283" s="3"/>
      <c r="U5283" s="3"/>
      <c r="V5283" s="3"/>
    </row>
    <row r="5284" spans="1:22" ht="45" customHeight="1">
      <c r="A5284" s="313"/>
      <c r="B5284" s="343"/>
      <c r="C5284" s="379" t="str">
        <f>IF(OR(C5273="",C5277=""),"",IF(AND(C5281&gt;=0.85,C5281&lt;=1.15),"○","×"))</f>
        <v/>
      </c>
      <c r="D5284" s="382" t="str">
        <f>IF(C5273="","",C5273)</f>
        <v/>
      </c>
      <c r="E5284" s="336"/>
      <c r="F5284" s="338" t="str">
        <f>IFERROR(D5284*E5284,"")</f>
        <v/>
      </c>
      <c r="G5284" s="327" t="str">
        <f>IF(F5284&lt;F5276,ROUNDUP(F5284*D5276/ F5276,0),"")</f>
        <v/>
      </c>
      <c r="H5284" s="329" t="str">
        <f>IF(F5284&lt;F5276,ROUNDUP(F5284*E5276/ F5276,0),"")</f>
        <v/>
      </c>
      <c r="I5284" s="331" t="str">
        <f>IFERROR(ROUNDUP(I5280*I5283,0),"")</f>
        <v/>
      </c>
      <c r="J5284" s="333" t="str">
        <f>IFERROR(ROUNDUP(J5280*J5283,0),"")</f>
        <v/>
      </c>
      <c r="K5284" s="373"/>
      <c r="L5284" s="373"/>
      <c r="M5284" s="375"/>
      <c r="N5284" s="376"/>
      <c r="P5284" s="4"/>
      <c r="Q5284" s="4"/>
      <c r="T5284" s="3"/>
      <c r="U5284" s="3"/>
      <c r="V5284" s="3"/>
    </row>
    <row r="5285" spans="1:22" ht="19.5" customHeight="1" thickBot="1">
      <c r="A5285" s="314"/>
      <c r="B5285" s="344"/>
      <c r="C5285" s="381"/>
      <c r="D5285" s="383"/>
      <c r="E5285" s="337"/>
      <c r="F5285" s="339"/>
      <c r="G5285" s="328"/>
      <c r="H5285" s="330"/>
      <c r="I5285" s="332"/>
      <c r="J5285" s="330"/>
      <c r="K5285" s="374"/>
      <c r="L5285" s="374"/>
      <c r="M5285" s="377"/>
      <c r="N5285" s="378"/>
      <c r="P5285" s="33"/>
      <c r="Q5285" s="34"/>
      <c r="R5285" s="34"/>
    </row>
    <row r="5286" spans="1:22" ht="24" customHeight="1" thickBot="1">
      <c r="A5286" s="10" t="s">
        <v>108</v>
      </c>
      <c r="B5286" s="11" t="s">
        <v>84</v>
      </c>
      <c r="C5286" s="12" t="s">
        <v>7</v>
      </c>
      <c r="D5286" s="12" t="s">
        <v>8</v>
      </c>
      <c r="E5286" s="12" t="s">
        <v>9</v>
      </c>
      <c r="F5286" s="13" t="s">
        <v>10</v>
      </c>
      <c r="G5286" s="334" t="s">
        <v>44</v>
      </c>
      <c r="H5286" s="335"/>
      <c r="I5286" s="334" t="s">
        <v>45</v>
      </c>
      <c r="J5286" s="335"/>
      <c r="K5286" s="318" t="s">
        <v>46</v>
      </c>
      <c r="L5286" s="403"/>
      <c r="M5286" s="403"/>
      <c r="N5286" s="319"/>
      <c r="O5286" s="404" t="s">
        <v>47</v>
      </c>
      <c r="P5286" s="404"/>
      <c r="Q5286" s="404"/>
      <c r="R5286" s="346"/>
      <c r="T5286" s="14"/>
      <c r="U5286" s="14"/>
      <c r="V5286" s="14"/>
    </row>
    <row r="5287" spans="1:22" ht="31.5" customHeight="1" thickBot="1">
      <c r="A5287" s="313">
        <v>329</v>
      </c>
      <c r="B5287" s="15" t="s">
        <v>48</v>
      </c>
      <c r="C5287" s="11" t="s">
        <v>49</v>
      </c>
      <c r="D5287" s="313" t="s">
        <v>50</v>
      </c>
      <c r="E5287" s="313" t="s">
        <v>51</v>
      </c>
      <c r="F5287" s="315" t="s">
        <v>52</v>
      </c>
      <c r="G5287" s="16" t="s">
        <v>53</v>
      </c>
      <c r="H5287" s="17" t="s">
        <v>54</v>
      </c>
      <c r="I5287" s="18" t="s">
        <v>53</v>
      </c>
      <c r="J5287" s="17" t="s">
        <v>54</v>
      </c>
      <c r="K5287" s="317" t="s">
        <v>55</v>
      </c>
      <c r="L5287" s="318"/>
      <c r="M5287" s="320" t="s">
        <v>56</v>
      </c>
      <c r="N5287" s="317"/>
      <c r="O5287" s="321" t="s">
        <v>57</v>
      </c>
      <c r="P5287" s="321"/>
      <c r="Q5287" s="323" t="s">
        <v>58</v>
      </c>
      <c r="R5287" s="324"/>
      <c r="T5287" s="19"/>
      <c r="U5287" s="43"/>
      <c r="V5287" s="20"/>
    </row>
    <row r="5288" spans="1:22" ht="24" customHeight="1" thickBot="1">
      <c r="A5288" s="313"/>
      <c r="B5288" s="397" t="str">
        <f>IF('様式第６号(2)'!B709="","",'様式第６号(2)'!B709)</f>
        <v/>
      </c>
      <c r="C5288" s="21" t="s">
        <v>59</v>
      </c>
      <c r="D5288" s="313"/>
      <c r="E5288" s="313"/>
      <c r="F5288" s="315"/>
      <c r="G5288" s="348" t="s">
        <v>60</v>
      </c>
      <c r="H5288" s="399" t="s">
        <v>61</v>
      </c>
      <c r="I5288" s="400" t="s">
        <v>62</v>
      </c>
      <c r="J5288" s="384" t="s">
        <v>63</v>
      </c>
      <c r="K5288" s="319"/>
      <c r="L5288" s="318"/>
      <c r="M5288" s="320"/>
      <c r="N5288" s="317"/>
      <c r="O5288" s="322"/>
      <c r="P5288" s="322"/>
      <c r="Q5288" s="325"/>
      <c r="R5288" s="326"/>
    </row>
    <row r="5289" spans="1:22" ht="17.25" customHeight="1">
      <c r="A5289" s="313"/>
      <c r="B5289" s="398"/>
      <c r="C5289" s="340"/>
      <c r="D5289" s="313"/>
      <c r="E5289" s="313"/>
      <c r="F5289" s="315"/>
      <c r="G5289" s="349"/>
      <c r="H5289" s="385"/>
      <c r="I5289" s="401"/>
      <c r="J5289" s="385"/>
      <c r="K5289" s="388" t="str">
        <f>IFERROR((IF((I5300+J5300)&gt;12000*E5300,ROUNDUP(12000*E5300*I5300/(I5300+J5300),0),"")),"")</f>
        <v/>
      </c>
      <c r="L5289" s="388"/>
      <c r="M5289" s="391" t="str">
        <f>IFERROR((IF((I5300+J5300)&gt;12000*E5300,ROUNDUP(12000*E5300*J5300/(I5300+J5300),0),"")),"")</f>
        <v/>
      </c>
      <c r="N5289" s="392"/>
      <c r="O5289" s="351" t="str">
        <f>IF(AND(I5300="",K5289=""),"",MIN(I5300,K5289)+K5296)</f>
        <v/>
      </c>
      <c r="P5289" s="352"/>
      <c r="Q5289" s="355" t="str">
        <f>IF(AND(J5300="",M5289=""),"",MIN(J5300,M5289)+M5296)</f>
        <v/>
      </c>
      <c r="R5289" s="356"/>
    </row>
    <row r="5290" spans="1:22" ht="15.75" customHeight="1">
      <c r="A5290" s="313"/>
      <c r="B5290" s="398"/>
      <c r="C5290" s="341"/>
      <c r="D5290" s="313"/>
      <c r="E5290" s="313"/>
      <c r="F5290" s="315"/>
      <c r="G5290" s="349"/>
      <c r="H5290" s="385"/>
      <c r="I5290" s="401"/>
      <c r="J5290" s="385"/>
      <c r="K5290" s="389"/>
      <c r="L5290" s="389"/>
      <c r="M5290" s="393"/>
      <c r="N5290" s="394"/>
      <c r="O5290" s="353"/>
      <c r="P5290" s="353"/>
      <c r="Q5290" s="357"/>
      <c r="R5290" s="358"/>
    </row>
    <row r="5291" spans="1:22" ht="19.5" customHeight="1" thickBot="1">
      <c r="A5291" s="313"/>
      <c r="B5291" s="398"/>
      <c r="C5291" s="341"/>
      <c r="D5291" s="314"/>
      <c r="E5291" s="314"/>
      <c r="F5291" s="316"/>
      <c r="G5291" s="350"/>
      <c r="H5291" s="386"/>
      <c r="I5291" s="402"/>
      <c r="J5291" s="386"/>
      <c r="K5291" s="389"/>
      <c r="L5291" s="389"/>
      <c r="M5291" s="393"/>
      <c r="N5291" s="394"/>
      <c r="O5291" s="353"/>
      <c r="P5291" s="353"/>
      <c r="Q5291" s="357"/>
      <c r="R5291" s="358"/>
    </row>
    <row r="5292" spans="1:22" ht="45" customHeight="1">
      <c r="A5292" s="313"/>
      <c r="B5292" s="398"/>
      <c r="C5292" s="25" t="s">
        <v>66</v>
      </c>
      <c r="D5292" s="361" t="str">
        <f>IF('様式第６号(2)'!T709="","",'様式第６号(2)'!T709)</f>
        <v/>
      </c>
      <c r="E5292" s="361" t="str">
        <f>IF('様式第６号(3)'!W702="","",'様式第６号(3)'!W702)</f>
        <v/>
      </c>
      <c r="F5292" s="363" t="str">
        <f>IF(OR(D5292="",E5292=""),"",D5292+E5292)</f>
        <v/>
      </c>
      <c r="G5292" s="365" t="str">
        <f>IF(F5292&lt;=F5300,D5292,"")</f>
        <v/>
      </c>
      <c r="H5292" s="367" t="str">
        <f>IF(F5292&lt;=F5300,E5292,"")</f>
        <v/>
      </c>
      <c r="I5292" s="369" t="str">
        <f>IF('様式第６号(2)'!V709="","",'様式第６号(2)'!V709)</f>
        <v/>
      </c>
      <c r="J5292" s="371" t="str">
        <f>IF('様式第６号(3)'!P702="","",'様式第６号(3)'!P702)</f>
        <v/>
      </c>
      <c r="K5292" s="389"/>
      <c r="L5292" s="389"/>
      <c r="M5292" s="393"/>
      <c r="N5292" s="394"/>
      <c r="O5292" s="353"/>
      <c r="P5292" s="353"/>
      <c r="Q5292" s="357"/>
      <c r="R5292" s="358"/>
    </row>
    <row r="5293" spans="1:22" ht="19.5" customHeight="1" thickBot="1">
      <c r="A5293" s="313"/>
      <c r="B5293" s="398"/>
      <c r="C5293" s="340"/>
      <c r="D5293" s="362"/>
      <c r="E5293" s="362"/>
      <c r="F5293" s="364"/>
      <c r="G5293" s="366"/>
      <c r="H5293" s="368"/>
      <c r="I5293" s="370"/>
      <c r="J5293" s="372"/>
      <c r="K5293" s="390"/>
      <c r="L5293" s="390"/>
      <c r="M5293" s="395"/>
      <c r="N5293" s="396"/>
      <c r="O5293" s="354"/>
      <c r="P5293" s="354"/>
      <c r="Q5293" s="359"/>
      <c r="R5293" s="360"/>
    </row>
    <row r="5294" spans="1:22" ht="28.5" customHeight="1" thickBot="1">
      <c r="A5294" s="313"/>
      <c r="B5294" s="398"/>
      <c r="C5294" s="341"/>
      <c r="D5294" s="12" t="s">
        <v>11</v>
      </c>
      <c r="E5294" s="12" t="s">
        <v>12</v>
      </c>
      <c r="F5294" s="26" t="s">
        <v>13</v>
      </c>
      <c r="G5294" s="334" t="s">
        <v>67</v>
      </c>
      <c r="H5294" s="335"/>
      <c r="I5294" s="42" t="s">
        <v>68</v>
      </c>
      <c r="J5294" s="27" t="s">
        <v>69</v>
      </c>
      <c r="K5294" s="342" t="s">
        <v>70</v>
      </c>
      <c r="L5294" s="342"/>
      <c r="M5294" s="342"/>
      <c r="N5294" s="335"/>
    </row>
    <row r="5295" spans="1:22" ht="41.25" customHeight="1" thickBot="1">
      <c r="A5295" s="313"/>
      <c r="B5295" s="343" t="str">
        <f>IF('様式第６号(2)'!D709="","",'様式第６号(2)'!D709)</f>
        <v/>
      </c>
      <c r="C5295" s="341"/>
      <c r="D5295" s="313" t="s">
        <v>71</v>
      </c>
      <c r="E5295" s="313" t="s">
        <v>72</v>
      </c>
      <c r="F5295" s="315" t="s">
        <v>73</v>
      </c>
      <c r="G5295" s="42" t="s">
        <v>74</v>
      </c>
      <c r="H5295" s="27" t="s">
        <v>75</v>
      </c>
      <c r="I5295" s="42" t="s">
        <v>74</v>
      </c>
      <c r="J5295" s="27" t="s">
        <v>75</v>
      </c>
      <c r="K5295" s="345" t="s">
        <v>57</v>
      </c>
      <c r="L5295" s="346"/>
      <c r="M5295" s="347" t="s">
        <v>76</v>
      </c>
      <c r="N5295" s="346"/>
      <c r="O5295" s="28"/>
      <c r="P5295" s="4"/>
      <c r="Q5295" s="4"/>
    </row>
    <row r="5296" spans="1:22" ht="18.75" customHeight="1">
      <c r="A5296" s="313"/>
      <c r="B5296" s="343"/>
      <c r="C5296" s="29" t="s">
        <v>78</v>
      </c>
      <c r="D5296" s="313"/>
      <c r="E5296" s="313"/>
      <c r="F5296" s="315"/>
      <c r="G5296" s="348" t="s">
        <v>79</v>
      </c>
      <c r="H5296" s="384" t="s">
        <v>80</v>
      </c>
      <c r="I5296" s="387" t="str">
        <f>IF(E5300="","",MIN(G5292,G5300)+SUM(I5292))</f>
        <v/>
      </c>
      <c r="J5296" s="333" t="str">
        <f>IF(E5300="","",MIN(H5292,H5300)+SUM(J5292))</f>
        <v/>
      </c>
      <c r="K5296" s="373" t="str">
        <f>IF('様式第６号(2)'!AB709="","",'様式第６号(2)'!AB709)</f>
        <v/>
      </c>
      <c r="L5296" s="373"/>
      <c r="M5296" s="375" t="str">
        <f>IF('様式第６号(3)'!V702="","",'様式第６号(3)'!V702)</f>
        <v/>
      </c>
      <c r="N5296" s="376"/>
      <c r="P5296" s="4"/>
      <c r="Q5296" s="4"/>
    </row>
    <row r="5297" spans="1:22" ht="19.5" customHeight="1" thickBot="1">
      <c r="A5297" s="313"/>
      <c r="B5297" s="343"/>
      <c r="C5297" s="379" t="str">
        <f>IFERROR(C5293/C5289,"")</f>
        <v/>
      </c>
      <c r="D5297" s="313"/>
      <c r="E5297" s="313"/>
      <c r="F5297" s="315"/>
      <c r="G5297" s="349"/>
      <c r="H5297" s="385"/>
      <c r="I5297" s="328"/>
      <c r="J5297" s="330"/>
      <c r="K5297" s="373"/>
      <c r="L5297" s="373"/>
      <c r="M5297" s="375"/>
      <c r="N5297" s="376"/>
      <c r="P5297" s="4"/>
      <c r="Q5297" s="4"/>
    </row>
    <row r="5298" spans="1:22" ht="15.75" customHeight="1">
      <c r="A5298" s="313"/>
      <c r="B5298" s="343"/>
      <c r="C5298" s="380"/>
      <c r="D5298" s="313"/>
      <c r="E5298" s="313"/>
      <c r="F5298" s="315"/>
      <c r="G5298" s="349"/>
      <c r="H5298" s="385"/>
      <c r="I5298" s="30" t="s">
        <v>35</v>
      </c>
      <c r="J5298" s="31" t="s">
        <v>35</v>
      </c>
      <c r="K5298" s="373"/>
      <c r="L5298" s="373"/>
      <c r="M5298" s="375"/>
      <c r="N5298" s="376"/>
      <c r="P5298" s="4"/>
      <c r="Q5298" s="4"/>
    </row>
    <row r="5299" spans="1:22" ht="18.75" customHeight="1" thickBot="1">
      <c r="A5299" s="313"/>
      <c r="B5299" s="343"/>
      <c r="C5299" s="32" t="s">
        <v>82</v>
      </c>
      <c r="D5299" s="314"/>
      <c r="E5299" s="314"/>
      <c r="F5299" s="316"/>
      <c r="G5299" s="350"/>
      <c r="H5299" s="386"/>
      <c r="I5299" s="54">
        <f>'様式第６号(2)'!$I$18</f>
        <v>0</v>
      </c>
      <c r="J5299" s="55">
        <f>'様式第６号(3)'!$I$18</f>
        <v>0</v>
      </c>
      <c r="K5299" s="373"/>
      <c r="L5299" s="373"/>
      <c r="M5299" s="375"/>
      <c r="N5299" s="376"/>
      <c r="P5299" s="4"/>
      <c r="Q5299" s="4"/>
    </row>
    <row r="5300" spans="1:22" ht="45" customHeight="1">
      <c r="A5300" s="313"/>
      <c r="B5300" s="343"/>
      <c r="C5300" s="379" t="str">
        <f>IF(OR(C5289="",C5293=""),"",IF(AND(C5297&gt;=0.85,C5297&lt;=1.15),"○","×"))</f>
        <v/>
      </c>
      <c r="D5300" s="382" t="str">
        <f>IF(C5289="","",C5289)</f>
        <v/>
      </c>
      <c r="E5300" s="336"/>
      <c r="F5300" s="338" t="str">
        <f>IFERROR(D5300*E5300,"")</f>
        <v/>
      </c>
      <c r="G5300" s="327" t="str">
        <f>IF(F5300&lt;F5292,ROUNDUP(F5300*D5292/ F5292,0),"")</f>
        <v/>
      </c>
      <c r="H5300" s="329" t="str">
        <f>IF(F5300&lt;F5292,ROUNDUP(F5300*E5292/ F5292,0),"")</f>
        <v/>
      </c>
      <c r="I5300" s="331" t="str">
        <f>IFERROR(ROUNDUP(I5296*I5299,0),"")</f>
        <v/>
      </c>
      <c r="J5300" s="333" t="str">
        <f>IFERROR(ROUNDUP(J5296*J5299,0),"")</f>
        <v/>
      </c>
      <c r="K5300" s="373"/>
      <c r="L5300" s="373"/>
      <c r="M5300" s="375"/>
      <c r="N5300" s="376"/>
      <c r="P5300" s="4"/>
      <c r="Q5300" s="4"/>
    </row>
    <row r="5301" spans="1:22" ht="19.5" customHeight="1" thickBot="1">
      <c r="A5301" s="314"/>
      <c r="B5301" s="344"/>
      <c r="C5301" s="381"/>
      <c r="D5301" s="383"/>
      <c r="E5301" s="337"/>
      <c r="F5301" s="339"/>
      <c r="G5301" s="328"/>
      <c r="H5301" s="330"/>
      <c r="I5301" s="332"/>
      <c r="J5301" s="330"/>
      <c r="K5301" s="374"/>
      <c r="L5301" s="374"/>
      <c r="M5301" s="377"/>
      <c r="N5301" s="378"/>
      <c r="P5301" s="33"/>
      <c r="Q5301" s="34"/>
      <c r="R5301" s="34"/>
    </row>
    <row r="5302" spans="1:22" ht="24" customHeight="1" thickBot="1">
      <c r="A5302" s="10" t="s">
        <v>108</v>
      </c>
      <c r="B5302" s="11" t="s">
        <v>84</v>
      </c>
      <c r="C5302" s="12" t="s">
        <v>7</v>
      </c>
      <c r="D5302" s="12" t="s">
        <v>8</v>
      </c>
      <c r="E5302" s="12" t="s">
        <v>9</v>
      </c>
      <c r="F5302" s="13" t="s">
        <v>10</v>
      </c>
      <c r="G5302" s="334" t="s">
        <v>44</v>
      </c>
      <c r="H5302" s="335"/>
      <c r="I5302" s="334" t="s">
        <v>45</v>
      </c>
      <c r="J5302" s="335"/>
      <c r="K5302" s="318" t="s">
        <v>46</v>
      </c>
      <c r="L5302" s="403"/>
      <c r="M5302" s="403"/>
      <c r="N5302" s="319"/>
      <c r="O5302" s="404" t="s">
        <v>47</v>
      </c>
      <c r="P5302" s="404"/>
      <c r="Q5302" s="404"/>
      <c r="R5302" s="346"/>
      <c r="T5302" s="14"/>
      <c r="U5302" s="14"/>
      <c r="V5302" s="14"/>
    </row>
    <row r="5303" spans="1:22" ht="31.5" customHeight="1" thickBot="1">
      <c r="A5303" s="313">
        <v>330</v>
      </c>
      <c r="B5303" s="15" t="s">
        <v>48</v>
      </c>
      <c r="C5303" s="11" t="s">
        <v>49</v>
      </c>
      <c r="D5303" s="313" t="s">
        <v>50</v>
      </c>
      <c r="E5303" s="313" t="s">
        <v>51</v>
      </c>
      <c r="F5303" s="315" t="s">
        <v>52</v>
      </c>
      <c r="G5303" s="16" t="s">
        <v>53</v>
      </c>
      <c r="H5303" s="17" t="s">
        <v>54</v>
      </c>
      <c r="I5303" s="18" t="s">
        <v>53</v>
      </c>
      <c r="J5303" s="17" t="s">
        <v>54</v>
      </c>
      <c r="K5303" s="317" t="s">
        <v>55</v>
      </c>
      <c r="L5303" s="318"/>
      <c r="M5303" s="320" t="s">
        <v>56</v>
      </c>
      <c r="N5303" s="317"/>
      <c r="O5303" s="321" t="s">
        <v>57</v>
      </c>
      <c r="P5303" s="321"/>
      <c r="Q5303" s="323" t="s">
        <v>58</v>
      </c>
      <c r="R5303" s="324"/>
      <c r="T5303" s="19"/>
      <c r="U5303" s="43"/>
      <c r="V5303" s="20"/>
    </row>
    <row r="5304" spans="1:22" ht="24" customHeight="1" thickBot="1">
      <c r="A5304" s="313"/>
      <c r="B5304" s="397" t="str">
        <f>IF('様式第６号(2)'!B711="","",'様式第６号(2)'!B711)</f>
        <v/>
      </c>
      <c r="C5304" s="21" t="s">
        <v>59</v>
      </c>
      <c r="D5304" s="313"/>
      <c r="E5304" s="313"/>
      <c r="F5304" s="315"/>
      <c r="G5304" s="348" t="s">
        <v>60</v>
      </c>
      <c r="H5304" s="399" t="s">
        <v>61</v>
      </c>
      <c r="I5304" s="400" t="s">
        <v>62</v>
      </c>
      <c r="J5304" s="384" t="s">
        <v>63</v>
      </c>
      <c r="K5304" s="319"/>
      <c r="L5304" s="318"/>
      <c r="M5304" s="320"/>
      <c r="N5304" s="317"/>
      <c r="O5304" s="322"/>
      <c r="P5304" s="322"/>
      <c r="Q5304" s="325"/>
      <c r="R5304" s="326"/>
    </row>
    <row r="5305" spans="1:22" ht="17.25" customHeight="1">
      <c r="A5305" s="313"/>
      <c r="B5305" s="398"/>
      <c r="C5305" s="340"/>
      <c r="D5305" s="313"/>
      <c r="E5305" s="313"/>
      <c r="F5305" s="315"/>
      <c r="G5305" s="349"/>
      <c r="H5305" s="385"/>
      <c r="I5305" s="401"/>
      <c r="J5305" s="385"/>
      <c r="K5305" s="388" t="str">
        <f>IFERROR((IF((I5316+J5316)&gt;12000*E5316,ROUNDUP(12000*E5316*I5316/(I5316+J5316),0),"")),"")</f>
        <v/>
      </c>
      <c r="L5305" s="388"/>
      <c r="M5305" s="391" t="str">
        <f>IFERROR((IF((I5316+J5316)&gt;12000*E5316,ROUNDUP(12000*E5316*J5316/(I5316+J5316),0),"")),"")</f>
        <v/>
      </c>
      <c r="N5305" s="392"/>
      <c r="O5305" s="351" t="str">
        <f>IF(AND(I5316="",K5305=""),"",MIN(I5316,K5305)+K5312)</f>
        <v/>
      </c>
      <c r="P5305" s="352"/>
      <c r="Q5305" s="355" t="str">
        <f>IF(AND(J5316="",M5305=""),"",MIN(J5316,M5305)+M5312)</f>
        <v/>
      </c>
      <c r="R5305" s="356"/>
    </row>
    <row r="5306" spans="1:22" ht="15.75" customHeight="1">
      <c r="A5306" s="313"/>
      <c r="B5306" s="398"/>
      <c r="C5306" s="341"/>
      <c r="D5306" s="313"/>
      <c r="E5306" s="313"/>
      <c r="F5306" s="315"/>
      <c r="G5306" s="349"/>
      <c r="H5306" s="385"/>
      <c r="I5306" s="401"/>
      <c r="J5306" s="385"/>
      <c r="K5306" s="389"/>
      <c r="L5306" s="389"/>
      <c r="M5306" s="393"/>
      <c r="N5306" s="394"/>
      <c r="O5306" s="353"/>
      <c r="P5306" s="353"/>
      <c r="Q5306" s="357"/>
      <c r="R5306" s="358"/>
    </row>
    <row r="5307" spans="1:22" ht="19.5" customHeight="1" thickBot="1">
      <c r="A5307" s="313"/>
      <c r="B5307" s="398"/>
      <c r="C5307" s="341"/>
      <c r="D5307" s="314"/>
      <c r="E5307" s="314"/>
      <c r="F5307" s="316"/>
      <c r="G5307" s="350"/>
      <c r="H5307" s="386"/>
      <c r="I5307" s="402"/>
      <c r="J5307" s="386"/>
      <c r="K5307" s="389"/>
      <c r="L5307" s="389"/>
      <c r="M5307" s="393"/>
      <c r="N5307" s="394"/>
      <c r="O5307" s="353"/>
      <c r="P5307" s="353"/>
      <c r="Q5307" s="357"/>
      <c r="R5307" s="358"/>
    </row>
    <row r="5308" spans="1:22" ht="45" customHeight="1">
      <c r="A5308" s="313"/>
      <c r="B5308" s="398"/>
      <c r="C5308" s="25" t="s">
        <v>66</v>
      </c>
      <c r="D5308" s="361" t="str">
        <f>IF('様式第６号(2)'!T711="","",'様式第６号(2)'!T711)</f>
        <v/>
      </c>
      <c r="E5308" s="361" t="str">
        <f>IF('様式第６号(3)'!W704="","",'様式第６号(3)'!W704)</f>
        <v/>
      </c>
      <c r="F5308" s="363" t="str">
        <f>IF(OR(D5308="",E5308=""),"",D5308+E5308)</f>
        <v/>
      </c>
      <c r="G5308" s="365" t="str">
        <f>IF(F5308&lt;=F5316,D5308,"")</f>
        <v/>
      </c>
      <c r="H5308" s="367" t="str">
        <f>IF(F5308&lt;=F5316,E5308,"")</f>
        <v/>
      </c>
      <c r="I5308" s="369" t="str">
        <f>IF('様式第６号(2)'!V711="","",'様式第６号(2)'!V711)</f>
        <v/>
      </c>
      <c r="J5308" s="371" t="str">
        <f>IF('様式第６号(3)'!P704="","",'様式第６号(3)'!P704)</f>
        <v/>
      </c>
      <c r="K5308" s="389"/>
      <c r="L5308" s="389"/>
      <c r="M5308" s="393"/>
      <c r="N5308" s="394"/>
      <c r="O5308" s="353"/>
      <c r="P5308" s="353"/>
      <c r="Q5308" s="357"/>
      <c r="R5308" s="358"/>
    </row>
    <row r="5309" spans="1:22" ht="19.5" customHeight="1" thickBot="1">
      <c r="A5309" s="313"/>
      <c r="B5309" s="398"/>
      <c r="C5309" s="340"/>
      <c r="D5309" s="362"/>
      <c r="E5309" s="362"/>
      <c r="F5309" s="364"/>
      <c r="G5309" s="366"/>
      <c r="H5309" s="368"/>
      <c r="I5309" s="370"/>
      <c r="J5309" s="372"/>
      <c r="K5309" s="390"/>
      <c r="L5309" s="390"/>
      <c r="M5309" s="395"/>
      <c r="N5309" s="396"/>
      <c r="O5309" s="354"/>
      <c r="P5309" s="354"/>
      <c r="Q5309" s="359"/>
      <c r="R5309" s="360"/>
    </row>
    <row r="5310" spans="1:22" ht="28.5" customHeight="1" thickBot="1">
      <c r="A5310" s="313"/>
      <c r="B5310" s="398"/>
      <c r="C5310" s="341"/>
      <c r="D5310" s="12" t="s">
        <v>11</v>
      </c>
      <c r="E5310" s="12" t="s">
        <v>12</v>
      </c>
      <c r="F5310" s="26" t="s">
        <v>13</v>
      </c>
      <c r="G5310" s="334" t="s">
        <v>67</v>
      </c>
      <c r="H5310" s="335"/>
      <c r="I5310" s="42" t="s">
        <v>68</v>
      </c>
      <c r="J5310" s="27" t="s">
        <v>69</v>
      </c>
      <c r="K5310" s="342" t="s">
        <v>70</v>
      </c>
      <c r="L5310" s="342"/>
      <c r="M5310" s="342"/>
      <c r="N5310" s="335"/>
    </row>
    <row r="5311" spans="1:22" ht="41.25" customHeight="1" thickBot="1">
      <c r="A5311" s="313"/>
      <c r="B5311" s="343" t="str">
        <f>IF('様式第６号(2)'!D711="","",'様式第６号(2)'!D711)</f>
        <v/>
      </c>
      <c r="C5311" s="341"/>
      <c r="D5311" s="313" t="s">
        <v>71</v>
      </c>
      <c r="E5311" s="313" t="s">
        <v>72</v>
      </c>
      <c r="F5311" s="315" t="s">
        <v>73</v>
      </c>
      <c r="G5311" s="42" t="s">
        <v>74</v>
      </c>
      <c r="H5311" s="27" t="s">
        <v>75</v>
      </c>
      <c r="I5311" s="42" t="s">
        <v>74</v>
      </c>
      <c r="J5311" s="27" t="s">
        <v>75</v>
      </c>
      <c r="K5311" s="345" t="s">
        <v>57</v>
      </c>
      <c r="L5311" s="346"/>
      <c r="M5311" s="347" t="s">
        <v>76</v>
      </c>
      <c r="N5311" s="346"/>
      <c r="O5311" s="28"/>
      <c r="P5311" s="4"/>
      <c r="Q5311" s="4"/>
    </row>
    <row r="5312" spans="1:22" ht="18.75" customHeight="1">
      <c r="A5312" s="313"/>
      <c r="B5312" s="343"/>
      <c r="C5312" s="29" t="s">
        <v>78</v>
      </c>
      <c r="D5312" s="313"/>
      <c r="E5312" s="313"/>
      <c r="F5312" s="315"/>
      <c r="G5312" s="348" t="s">
        <v>79</v>
      </c>
      <c r="H5312" s="384" t="s">
        <v>80</v>
      </c>
      <c r="I5312" s="387" t="str">
        <f>IF(E5316="","",MIN(G5308,G5316)+SUM(I5308))</f>
        <v/>
      </c>
      <c r="J5312" s="333" t="str">
        <f>IF(E5316="","",MIN(H5308,H5316)+SUM(J5308))</f>
        <v/>
      </c>
      <c r="K5312" s="373" t="str">
        <f>IF('様式第６号(2)'!AB711="","",'様式第６号(2)'!AB711)</f>
        <v/>
      </c>
      <c r="L5312" s="373"/>
      <c r="M5312" s="375" t="str">
        <f>IF('様式第６号(3)'!V704="","",'様式第６号(3)'!V704)</f>
        <v/>
      </c>
      <c r="N5312" s="376"/>
      <c r="P5312" s="4"/>
      <c r="Q5312" s="4"/>
    </row>
    <row r="5313" spans="1:22" ht="19.5" customHeight="1" thickBot="1">
      <c r="A5313" s="313"/>
      <c r="B5313" s="343"/>
      <c r="C5313" s="379" t="str">
        <f>IFERROR(C5309/C5305,"")</f>
        <v/>
      </c>
      <c r="D5313" s="313"/>
      <c r="E5313" s="313"/>
      <c r="F5313" s="315"/>
      <c r="G5313" s="349"/>
      <c r="H5313" s="385"/>
      <c r="I5313" s="328"/>
      <c r="J5313" s="330"/>
      <c r="K5313" s="373"/>
      <c r="L5313" s="373"/>
      <c r="M5313" s="375"/>
      <c r="N5313" s="376"/>
      <c r="P5313" s="4"/>
      <c r="Q5313" s="4"/>
    </row>
    <row r="5314" spans="1:22" ht="15.75" customHeight="1">
      <c r="A5314" s="313"/>
      <c r="B5314" s="343"/>
      <c r="C5314" s="380"/>
      <c r="D5314" s="313"/>
      <c r="E5314" s="313"/>
      <c r="F5314" s="315"/>
      <c r="G5314" s="349"/>
      <c r="H5314" s="385"/>
      <c r="I5314" s="30" t="s">
        <v>35</v>
      </c>
      <c r="J5314" s="31" t="s">
        <v>35</v>
      </c>
      <c r="K5314" s="373"/>
      <c r="L5314" s="373"/>
      <c r="M5314" s="375"/>
      <c r="N5314" s="376"/>
      <c r="P5314" s="4"/>
      <c r="Q5314" s="4"/>
    </row>
    <row r="5315" spans="1:22" ht="18.75" customHeight="1" thickBot="1">
      <c r="A5315" s="313"/>
      <c r="B5315" s="343"/>
      <c r="C5315" s="32" t="s">
        <v>82</v>
      </c>
      <c r="D5315" s="314"/>
      <c r="E5315" s="314"/>
      <c r="F5315" s="316"/>
      <c r="G5315" s="350"/>
      <c r="H5315" s="386"/>
      <c r="I5315" s="54">
        <f>'様式第６号(2)'!$I$18</f>
        <v>0</v>
      </c>
      <c r="J5315" s="55">
        <f>'様式第６号(3)'!$I$18</f>
        <v>0</v>
      </c>
      <c r="K5315" s="373"/>
      <c r="L5315" s="373"/>
      <c r="M5315" s="375"/>
      <c r="N5315" s="376"/>
      <c r="P5315" s="4"/>
      <c r="Q5315" s="4"/>
    </row>
    <row r="5316" spans="1:22" ht="45" customHeight="1">
      <c r="A5316" s="313"/>
      <c r="B5316" s="343"/>
      <c r="C5316" s="379" t="str">
        <f>IF(OR(C5305="",C5309=""),"",IF(AND(C5313&gt;=0.85,C5313&lt;=1.15),"○","×"))</f>
        <v/>
      </c>
      <c r="D5316" s="382" t="str">
        <f>IF(C5305="","",C5305)</f>
        <v/>
      </c>
      <c r="E5316" s="336"/>
      <c r="F5316" s="338" t="str">
        <f>IFERROR(D5316*E5316,"")</f>
        <v/>
      </c>
      <c r="G5316" s="327" t="str">
        <f>IF(F5316&lt;F5308,ROUNDUP(F5316*D5308/ F5308,0),"")</f>
        <v/>
      </c>
      <c r="H5316" s="329" t="str">
        <f>IF(F5316&lt;F5308,ROUNDUP(F5316*E5308/ F5308,0),"")</f>
        <v/>
      </c>
      <c r="I5316" s="331" t="str">
        <f>IFERROR(ROUNDUP(I5312*I5315,0),"")</f>
        <v/>
      </c>
      <c r="J5316" s="333" t="str">
        <f>IFERROR(ROUNDUP(J5312*J5315,0),"")</f>
        <v/>
      </c>
      <c r="K5316" s="373"/>
      <c r="L5316" s="373"/>
      <c r="M5316" s="375"/>
      <c r="N5316" s="376"/>
      <c r="P5316" s="4"/>
      <c r="Q5316" s="4"/>
    </row>
    <row r="5317" spans="1:22" ht="19.5" customHeight="1" thickBot="1">
      <c r="A5317" s="314"/>
      <c r="B5317" s="344"/>
      <c r="C5317" s="381"/>
      <c r="D5317" s="383"/>
      <c r="E5317" s="337"/>
      <c r="F5317" s="339"/>
      <c r="G5317" s="328"/>
      <c r="H5317" s="330"/>
      <c r="I5317" s="332"/>
      <c r="J5317" s="330"/>
      <c r="K5317" s="374"/>
      <c r="L5317" s="374"/>
      <c r="M5317" s="377"/>
      <c r="N5317" s="378"/>
      <c r="P5317" s="33"/>
      <c r="Q5317" s="34"/>
      <c r="R5317" s="34"/>
    </row>
    <row r="5318" spans="1:22" ht="24" customHeight="1" thickBot="1">
      <c r="A5318" s="10" t="s">
        <v>108</v>
      </c>
      <c r="B5318" s="11" t="s">
        <v>84</v>
      </c>
      <c r="C5318" s="12" t="s">
        <v>7</v>
      </c>
      <c r="D5318" s="12" t="s">
        <v>8</v>
      </c>
      <c r="E5318" s="12" t="s">
        <v>9</v>
      </c>
      <c r="F5318" s="13" t="s">
        <v>10</v>
      </c>
      <c r="G5318" s="334" t="s">
        <v>44</v>
      </c>
      <c r="H5318" s="335"/>
      <c r="I5318" s="334" t="s">
        <v>45</v>
      </c>
      <c r="J5318" s="335"/>
      <c r="K5318" s="318" t="s">
        <v>46</v>
      </c>
      <c r="L5318" s="403"/>
      <c r="M5318" s="403"/>
      <c r="N5318" s="319"/>
      <c r="O5318" s="404" t="s">
        <v>47</v>
      </c>
      <c r="P5318" s="404"/>
      <c r="Q5318" s="404"/>
      <c r="R5318" s="346"/>
      <c r="T5318" s="14"/>
      <c r="U5318" s="14"/>
      <c r="V5318" s="14"/>
    </row>
    <row r="5319" spans="1:22" ht="31.5" customHeight="1" thickBot="1">
      <c r="A5319" s="313">
        <v>331</v>
      </c>
      <c r="B5319" s="15" t="s">
        <v>48</v>
      </c>
      <c r="C5319" s="11" t="s">
        <v>49</v>
      </c>
      <c r="D5319" s="313" t="s">
        <v>50</v>
      </c>
      <c r="E5319" s="313" t="s">
        <v>51</v>
      </c>
      <c r="F5319" s="315" t="s">
        <v>52</v>
      </c>
      <c r="G5319" s="16" t="s">
        <v>53</v>
      </c>
      <c r="H5319" s="17" t="s">
        <v>54</v>
      </c>
      <c r="I5319" s="18" t="s">
        <v>53</v>
      </c>
      <c r="J5319" s="17" t="s">
        <v>54</v>
      </c>
      <c r="K5319" s="317" t="s">
        <v>55</v>
      </c>
      <c r="L5319" s="318"/>
      <c r="M5319" s="320" t="s">
        <v>56</v>
      </c>
      <c r="N5319" s="317"/>
      <c r="O5319" s="321" t="s">
        <v>57</v>
      </c>
      <c r="P5319" s="321"/>
      <c r="Q5319" s="323" t="s">
        <v>58</v>
      </c>
      <c r="R5319" s="324"/>
      <c r="T5319" s="19"/>
      <c r="U5319" s="43"/>
      <c r="V5319" s="20"/>
    </row>
    <row r="5320" spans="1:22" ht="24" customHeight="1" thickBot="1">
      <c r="A5320" s="313"/>
      <c r="B5320" s="397" t="str">
        <f>IF('様式第６号(2)'!B713="","",'様式第６号(2)'!B713)</f>
        <v/>
      </c>
      <c r="C5320" s="21" t="s">
        <v>59</v>
      </c>
      <c r="D5320" s="313"/>
      <c r="E5320" s="313"/>
      <c r="F5320" s="315"/>
      <c r="G5320" s="348" t="s">
        <v>60</v>
      </c>
      <c r="H5320" s="399" t="s">
        <v>61</v>
      </c>
      <c r="I5320" s="400" t="s">
        <v>62</v>
      </c>
      <c r="J5320" s="384" t="s">
        <v>63</v>
      </c>
      <c r="K5320" s="319"/>
      <c r="L5320" s="318"/>
      <c r="M5320" s="320"/>
      <c r="N5320" s="317"/>
      <c r="O5320" s="322"/>
      <c r="P5320" s="322"/>
      <c r="Q5320" s="325"/>
      <c r="R5320" s="326"/>
    </row>
    <row r="5321" spans="1:22" ht="17.25" customHeight="1">
      <c r="A5321" s="313"/>
      <c r="B5321" s="398"/>
      <c r="C5321" s="340"/>
      <c r="D5321" s="313"/>
      <c r="E5321" s="313"/>
      <c r="F5321" s="315"/>
      <c r="G5321" s="349"/>
      <c r="H5321" s="385"/>
      <c r="I5321" s="401"/>
      <c r="J5321" s="385"/>
      <c r="K5321" s="388" t="str">
        <f>IFERROR((IF((I5332+J5332)&gt;12000*E5332,ROUNDUP(12000*E5332*I5332/(I5332+J5332),0),"")),"")</f>
        <v/>
      </c>
      <c r="L5321" s="388"/>
      <c r="M5321" s="391" t="str">
        <f>IFERROR((IF((I5332+J5332)&gt;12000*E5332,ROUNDUP(12000*E5332*J5332/(I5332+J5332),0),"")),"")</f>
        <v/>
      </c>
      <c r="N5321" s="392"/>
      <c r="O5321" s="351" t="str">
        <f>IF(AND(I5332="",K5321=""),"",MIN(I5332,K5321)+K5328)</f>
        <v/>
      </c>
      <c r="P5321" s="352"/>
      <c r="Q5321" s="355" t="str">
        <f>IF(AND(J5332="",M5321=""),"",MIN(J5332,M5321)+M5328)</f>
        <v/>
      </c>
      <c r="R5321" s="356"/>
    </row>
    <row r="5322" spans="1:22" ht="15.75" customHeight="1">
      <c r="A5322" s="313"/>
      <c r="B5322" s="398"/>
      <c r="C5322" s="341"/>
      <c r="D5322" s="313"/>
      <c r="E5322" s="313"/>
      <c r="F5322" s="315"/>
      <c r="G5322" s="349"/>
      <c r="H5322" s="385"/>
      <c r="I5322" s="401"/>
      <c r="J5322" s="385"/>
      <c r="K5322" s="389"/>
      <c r="L5322" s="389"/>
      <c r="M5322" s="393"/>
      <c r="N5322" s="394"/>
      <c r="O5322" s="353"/>
      <c r="P5322" s="353"/>
      <c r="Q5322" s="357"/>
      <c r="R5322" s="358"/>
    </row>
    <row r="5323" spans="1:22" ht="19.5" customHeight="1" thickBot="1">
      <c r="A5323" s="313"/>
      <c r="B5323" s="398"/>
      <c r="C5323" s="341"/>
      <c r="D5323" s="314"/>
      <c r="E5323" s="314"/>
      <c r="F5323" s="316"/>
      <c r="G5323" s="350"/>
      <c r="H5323" s="386"/>
      <c r="I5323" s="402"/>
      <c r="J5323" s="386"/>
      <c r="K5323" s="389"/>
      <c r="L5323" s="389"/>
      <c r="M5323" s="393"/>
      <c r="N5323" s="394"/>
      <c r="O5323" s="353"/>
      <c r="P5323" s="353"/>
      <c r="Q5323" s="357"/>
      <c r="R5323" s="358"/>
    </row>
    <row r="5324" spans="1:22" ht="45" customHeight="1">
      <c r="A5324" s="313"/>
      <c r="B5324" s="398"/>
      <c r="C5324" s="25" t="s">
        <v>66</v>
      </c>
      <c r="D5324" s="361" t="str">
        <f>IF('様式第６号(2)'!T713="","",'様式第６号(2)'!T713)</f>
        <v/>
      </c>
      <c r="E5324" s="361" t="str">
        <f>IF('様式第６号(3)'!W706="","",'様式第６号(3)'!W706)</f>
        <v/>
      </c>
      <c r="F5324" s="363" t="str">
        <f>IF(OR(D5324="",E5324=""),"",D5324+E5324)</f>
        <v/>
      </c>
      <c r="G5324" s="365" t="str">
        <f>IF(F5324&lt;=F5332,D5324,"")</f>
        <v/>
      </c>
      <c r="H5324" s="367" t="str">
        <f>IF(F5324&lt;=F5332,E5324,"")</f>
        <v/>
      </c>
      <c r="I5324" s="369" t="str">
        <f>IF('様式第６号(2)'!V713="","",'様式第６号(2)'!V713)</f>
        <v/>
      </c>
      <c r="J5324" s="371" t="str">
        <f>IF('様式第６号(3)'!P706="","",'様式第６号(3)'!P706)</f>
        <v/>
      </c>
      <c r="K5324" s="389"/>
      <c r="L5324" s="389"/>
      <c r="M5324" s="393"/>
      <c r="N5324" s="394"/>
      <c r="O5324" s="353"/>
      <c r="P5324" s="353"/>
      <c r="Q5324" s="357"/>
      <c r="R5324" s="358"/>
    </row>
    <row r="5325" spans="1:22" ht="19.5" customHeight="1" thickBot="1">
      <c r="A5325" s="313"/>
      <c r="B5325" s="398"/>
      <c r="C5325" s="340"/>
      <c r="D5325" s="362"/>
      <c r="E5325" s="362"/>
      <c r="F5325" s="364"/>
      <c r="G5325" s="366"/>
      <c r="H5325" s="368"/>
      <c r="I5325" s="370"/>
      <c r="J5325" s="372"/>
      <c r="K5325" s="390"/>
      <c r="L5325" s="390"/>
      <c r="M5325" s="395"/>
      <c r="N5325" s="396"/>
      <c r="O5325" s="354"/>
      <c r="P5325" s="354"/>
      <c r="Q5325" s="359"/>
      <c r="R5325" s="360"/>
    </row>
    <row r="5326" spans="1:22" ht="28.5" customHeight="1" thickBot="1">
      <c r="A5326" s="313"/>
      <c r="B5326" s="398"/>
      <c r="C5326" s="341"/>
      <c r="D5326" s="12" t="s">
        <v>11</v>
      </c>
      <c r="E5326" s="12" t="s">
        <v>12</v>
      </c>
      <c r="F5326" s="26" t="s">
        <v>13</v>
      </c>
      <c r="G5326" s="334" t="s">
        <v>67</v>
      </c>
      <c r="H5326" s="335"/>
      <c r="I5326" s="42" t="s">
        <v>68</v>
      </c>
      <c r="J5326" s="27" t="s">
        <v>69</v>
      </c>
      <c r="K5326" s="342" t="s">
        <v>70</v>
      </c>
      <c r="L5326" s="342"/>
      <c r="M5326" s="342"/>
      <c r="N5326" s="335"/>
    </row>
    <row r="5327" spans="1:22" ht="41.25" customHeight="1" thickBot="1">
      <c r="A5327" s="313"/>
      <c r="B5327" s="343" t="str">
        <f>IF('様式第６号(2)'!D713="","",'様式第６号(2)'!D713)</f>
        <v/>
      </c>
      <c r="C5327" s="341"/>
      <c r="D5327" s="313" t="s">
        <v>71</v>
      </c>
      <c r="E5327" s="313" t="s">
        <v>72</v>
      </c>
      <c r="F5327" s="315" t="s">
        <v>73</v>
      </c>
      <c r="G5327" s="42" t="s">
        <v>74</v>
      </c>
      <c r="H5327" s="27" t="s">
        <v>75</v>
      </c>
      <c r="I5327" s="42" t="s">
        <v>74</v>
      </c>
      <c r="J5327" s="27" t="s">
        <v>75</v>
      </c>
      <c r="K5327" s="345" t="s">
        <v>57</v>
      </c>
      <c r="L5327" s="346"/>
      <c r="M5327" s="347" t="s">
        <v>76</v>
      </c>
      <c r="N5327" s="346"/>
      <c r="O5327" s="28"/>
      <c r="P5327" s="4"/>
      <c r="Q5327" s="4"/>
      <c r="T5327" s="3"/>
      <c r="U5327" s="3"/>
      <c r="V5327" s="3"/>
    </row>
    <row r="5328" spans="1:22" ht="18.75" customHeight="1">
      <c r="A5328" s="313"/>
      <c r="B5328" s="343"/>
      <c r="C5328" s="29" t="s">
        <v>78</v>
      </c>
      <c r="D5328" s="313"/>
      <c r="E5328" s="313"/>
      <c r="F5328" s="315"/>
      <c r="G5328" s="348" t="s">
        <v>79</v>
      </c>
      <c r="H5328" s="384" t="s">
        <v>80</v>
      </c>
      <c r="I5328" s="387" t="str">
        <f>IF(E5332="","",MIN(G5324,G5332)+SUM(I5324))</f>
        <v/>
      </c>
      <c r="J5328" s="333" t="str">
        <f>IF(E5332="","",MIN(H5324,H5332)+SUM(J5324))</f>
        <v/>
      </c>
      <c r="K5328" s="373" t="str">
        <f>IF('様式第６号(2)'!AB713="","",'様式第６号(2)'!AB713)</f>
        <v/>
      </c>
      <c r="L5328" s="373"/>
      <c r="M5328" s="375" t="str">
        <f>IF('様式第６号(3)'!V706="","",'様式第６号(3)'!V706)</f>
        <v/>
      </c>
      <c r="N5328" s="376"/>
      <c r="P5328" s="4"/>
      <c r="Q5328" s="4"/>
      <c r="T5328" s="3"/>
      <c r="U5328" s="3"/>
      <c r="V5328" s="3"/>
    </row>
    <row r="5329" spans="1:22" ht="19.5" customHeight="1" thickBot="1">
      <c r="A5329" s="313"/>
      <c r="B5329" s="343"/>
      <c r="C5329" s="379" t="str">
        <f>IFERROR(C5325/C5321,"")</f>
        <v/>
      </c>
      <c r="D5329" s="313"/>
      <c r="E5329" s="313"/>
      <c r="F5329" s="315"/>
      <c r="G5329" s="349"/>
      <c r="H5329" s="385"/>
      <c r="I5329" s="328"/>
      <c r="J5329" s="330"/>
      <c r="K5329" s="373"/>
      <c r="L5329" s="373"/>
      <c r="M5329" s="375"/>
      <c r="N5329" s="376"/>
      <c r="P5329" s="4"/>
      <c r="Q5329" s="4"/>
      <c r="T5329" s="3"/>
      <c r="U5329" s="3"/>
      <c r="V5329" s="3"/>
    </row>
    <row r="5330" spans="1:22" ht="15.75" customHeight="1">
      <c r="A5330" s="313"/>
      <c r="B5330" s="343"/>
      <c r="C5330" s="380"/>
      <c r="D5330" s="313"/>
      <c r="E5330" s="313"/>
      <c r="F5330" s="315"/>
      <c r="G5330" s="349"/>
      <c r="H5330" s="385"/>
      <c r="I5330" s="30" t="s">
        <v>35</v>
      </c>
      <c r="J5330" s="31" t="s">
        <v>35</v>
      </c>
      <c r="K5330" s="373"/>
      <c r="L5330" s="373"/>
      <c r="M5330" s="375"/>
      <c r="N5330" s="376"/>
      <c r="P5330" s="4"/>
      <c r="Q5330" s="4"/>
      <c r="T5330" s="3"/>
      <c r="U5330" s="3"/>
      <c r="V5330" s="3"/>
    </row>
    <row r="5331" spans="1:22" ht="18.75" customHeight="1" thickBot="1">
      <c r="A5331" s="313"/>
      <c r="B5331" s="343"/>
      <c r="C5331" s="32" t="s">
        <v>82</v>
      </c>
      <c r="D5331" s="314"/>
      <c r="E5331" s="314"/>
      <c r="F5331" s="316"/>
      <c r="G5331" s="350"/>
      <c r="H5331" s="386"/>
      <c r="I5331" s="54">
        <f>'様式第６号(2)'!$I$18</f>
        <v>0</v>
      </c>
      <c r="J5331" s="55">
        <f>'様式第６号(3)'!$I$18</f>
        <v>0</v>
      </c>
      <c r="K5331" s="373"/>
      <c r="L5331" s="373"/>
      <c r="M5331" s="375"/>
      <c r="N5331" s="376"/>
      <c r="P5331" s="4"/>
      <c r="Q5331" s="4"/>
      <c r="T5331" s="3"/>
      <c r="U5331" s="3"/>
      <c r="V5331" s="3"/>
    </row>
    <row r="5332" spans="1:22" ht="45" customHeight="1">
      <c r="A5332" s="313"/>
      <c r="B5332" s="343"/>
      <c r="C5332" s="379" t="str">
        <f>IF(OR(C5321="",C5325=""),"",IF(AND(C5329&gt;=0.85,C5329&lt;=1.15),"○","×"))</f>
        <v/>
      </c>
      <c r="D5332" s="382" t="str">
        <f>IF(C5321="","",C5321)</f>
        <v/>
      </c>
      <c r="E5332" s="336"/>
      <c r="F5332" s="338" t="str">
        <f>IFERROR(D5332*E5332,"")</f>
        <v/>
      </c>
      <c r="G5332" s="327" t="str">
        <f>IF(F5332&lt;F5324,ROUNDUP(F5332*D5324/ F5324,0),"")</f>
        <v/>
      </c>
      <c r="H5332" s="329" t="str">
        <f>IF(F5332&lt;F5324,ROUNDUP(F5332*E5324/ F5324,0),"")</f>
        <v/>
      </c>
      <c r="I5332" s="331" t="str">
        <f>IFERROR(ROUNDUP(I5328*I5331,0),"")</f>
        <v/>
      </c>
      <c r="J5332" s="333" t="str">
        <f>IFERROR(ROUNDUP(J5328*J5331,0),"")</f>
        <v/>
      </c>
      <c r="K5332" s="373"/>
      <c r="L5332" s="373"/>
      <c r="M5332" s="375"/>
      <c r="N5332" s="376"/>
      <c r="P5332" s="4"/>
      <c r="Q5332" s="4"/>
      <c r="T5332" s="3"/>
      <c r="U5332" s="3"/>
      <c r="V5332" s="3"/>
    </row>
    <row r="5333" spans="1:22" ht="19.5" customHeight="1" thickBot="1">
      <c r="A5333" s="314"/>
      <c r="B5333" s="344"/>
      <c r="C5333" s="381"/>
      <c r="D5333" s="383"/>
      <c r="E5333" s="337"/>
      <c r="F5333" s="339"/>
      <c r="G5333" s="328"/>
      <c r="H5333" s="330"/>
      <c r="I5333" s="332"/>
      <c r="J5333" s="330"/>
      <c r="K5333" s="374"/>
      <c r="L5333" s="374"/>
      <c r="M5333" s="377"/>
      <c r="N5333" s="378"/>
      <c r="P5333" s="33"/>
      <c r="Q5333" s="34"/>
      <c r="R5333" s="34"/>
    </row>
    <row r="5334" spans="1:22" ht="24" customHeight="1" thickBot="1">
      <c r="A5334" s="10" t="s">
        <v>108</v>
      </c>
      <c r="B5334" s="11" t="s">
        <v>84</v>
      </c>
      <c r="C5334" s="12" t="s">
        <v>7</v>
      </c>
      <c r="D5334" s="12" t="s">
        <v>8</v>
      </c>
      <c r="E5334" s="12" t="s">
        <v>9</v>
      </c>
      <c r="F5334" s="13" t="s">
        <v>10</v>
      </c>
      <c r="G5334" s="334" t="s">
        <v>44</v>
      </c>
      <c r="H5334" s="335"/>
      <c r="I5334" s="334" t="s">
        <v>45</v>
      </c>
      <c r="J5334" s="335"/>
      <c r="K5334" s="318" t="s">
        <v>46</v>
      </c>
      <c r="L5334" s="403"/>
      <c r="M5334" s="403"/>
      <c r="N5334" s="319"/>
      <c r="O5334" s="404" t="s">
        <v>47</v>
      </c>
      <c r="P5334" s="404"/>
      <c r="Q5334" s="404"/>
      <c r="R5334" s="346"/>
      <c r="T5334" s="14"/>
      <c r="U5334" s="14"/>
      <c r="V5334" s="14"/>
    </row>
    <row r="5335" spans="1:22" ht="31.5" customHeight="1" thickBot="1">
      <c r="A5335" s="313">
        <v>332</v>
      </c>
      <c r="B5335" s="15" t="s">
        <v>48</v>
      </c>
      <c r="C5335" s="11" t="s">
        <v>49</v>
      </c>
      <c r="D5335" s="313" t="s">
        <v>50</v>
      </c>
      <c r="E5335" s="313" t="s">
        <v>51</v>
      </c>
      <c r="F5335" s="315" t="s">
        <v>52</v>
      </c>
      <c r="G5335" s="16" t="s">
        <v>53</v>
      </c>
      <c r="H5335" s="17" t="s">
        <v>54</v>
      </c>
      <c r="I5335" s="18" t="s">
        <v>53</v>
      </c>
      <c r="J5335" s="17" t="s">
        <v>54</v>
      </c>
      <c r="K5335" s="317" t="s">
        <v>55</v>
      </c>
      <c r="L5335" s="318"/>
      <c r="M5335" s="320" t="s">
        <v>56</v>
      </c>
      <c r="N5335" s="317"/>
      <c r="O5335" s="321" t="s">
        <v>57</v>
      </c>
      <c r="P5335" s="321"/>
      <c r="Q5335" s="323" t="s">
        <v>58</v>
      </c>
      <c r="R5335" s="324"/>
      <c r="T5335" s="19"/>
      <c r="U5335" s="43"/>
      <c r="V5335" s="20"/>
    </row>
    <row r="5336" spans="1:22" ht="24" customHeight="1" thickBot="1">
      <c r="A5336" s="313"/>
      <c r="B5336" s="397" t="str">
        <f>IF('様式第６号(2)'!B715="","",'様式第６号(2)'!B715)</f>
        <v/>
      </c>
      <c r="C5336" s="21" t="s">
        <v>59</v>
      </c>
      <c r="D5336" s="313"/>
      <c r="E5336" s="313"/>
      <c r="F5336" s="315"/>
      <c r="G5336" s="348" t="s">
        <v>60</v>
      </c>
      <c r="H5336" s="399" t="s">
        <v>61</v>
      </c>
      <c r="I5336" s="400" t="s">
        <v>62</v>
      </c>
      <c r="J5336" s="384" t="s">
        <v>63</v>
      </c>
      <c r="K5336" s="319"/>
      <c r="L5336" s="318"/>
      <c r="M5336" s="320"/>
      <c r="N5336" s="317"/>
      <c r="O5336" s="322"/>
      <c r="P5336" s="322"/>
      <c r="Q5336" s="325"/>
      <c r="R5336" s="326"/>
    </row>
    <row r="5337" spans="1:22" ht="17.25" customHeight="1">
      <c r="A5337" s="313"/>
      <c r="B5337" s="398"/>
      <c r="C5337" s="340"/>
      <c r="D5337" s="313"/>
      <c r="E5337" s="313"/>
      <c r="F5337" s="315"/>
      <c r="G5337" s="349"/>
      <c r="H5337" s="385"/>
      <c r="I5337" s="401"/>
      <c r="J5337" s="385"/>
      <c r="K5337" s="388" t="str">
        <f>IFERROR((IF((I5348+J5348)&gt;12000*E5348,ROUNDUP(12000*E5348*I5348/(I5348+J5348),0),"")),"")</f>
        <v/>
      </c>
      <c r="L5337" s="388"/>
      <c r="M5337" s="391" t="str">
        <f>IFERROR((IF((I5348+J5348)&gt;12000*E5348,ROUNDUP(12000*E5348*J5348/(I5348+J5348),0),"")),"")</f>
        <v/>
      </c>
      <c r="N5337" s="392"/>
      <c r="O5337" s="351" t="str">
        <f>IF(AND(I5348="",K5337=""),"",MIN(I5348,K5337)+K5344)</f>
        <v/>
      </c>
      <c r="P5337" s="352"/>
      <c r="Q5337" s="355" t="str">
        <f>IF(AND(J5348="",M5337=""),"",MIN(J5348,M5337)+M5344)</f>
        <v/>
      </c>
      <c r="R5337" s="356"/>
    </row>
    <row r="5338" spans="1:22" ht="15.75" customHeight="1">
      <c r="A5338" s="313"/>
      <c r="B5338" s="398"/>
      <c r="C5338" s="341"/>
      <c r="D5338" s="313"/>
      <c r="E5338" s="313"/>
      <c r="F5338" s="315"/>
      <c r="G5338" s="349"/>
      <c r="H5338" s="385"/>
      <c r="I5338" s="401"/>
      <c r="J5338" s="385"/>
      <c r="K5338" s="389"/>
      <c r="L5338" s="389"/>
      <c r="M5338" s="393"/>
      <c r="N5338" s="394"/>
      <c r="O5338" s="353"/>
      <c r="P5338" s="353"/>
      <c r="Q5338" s="357"/>
      <c r="R5338" s="358"/>
    </row>
    <row r="5339" spans="1:22" ht="19.5" customHeight="1" thickBot="1">
      <c r="A5339" s="313"/>
      <c r="B5339" s="398"/>
      <c r="C5339" s="341"/>
      <c r="D5339" s="314"/>
      <c r="E5339" s="314"/>
      <c r="F5339" s="316"/>
      <c r="G5339" s="350"/>
      <c r="H5339" s="386"/>
      <c r="I5339" s="402"/>
      <c r="J5339" s="386"/>
      <c r="K5339" s="389"/>
      <c r="L5339" s="389"/>
      <c r="M5339" s="393"/>
      <c r="N5339" s="394"/>
      <c r="O5339" s="353"/>
      <c r="P5339" s="353"/>
      <c r="Q5339" s="357"/>
      <c r="R5339" s="358"/>
    </row>
    <row r="5340" spans="1:22" ht="45" customHeight="1">
      <c r="A5340" s="313"/>
      <c r="B5340" s="398"/>
      <c r="C5340" s="25" t="s">
        <v>66</v>
      </c>
      <c r="D5340" s="361" t="str">
        <f>IF('様式第６号(2)'!T715="","",'様式第６号(2)'!T715)</f>
        <v/>
      </c>
      <c r="E5340" s="361" t="str">
        <f>IF('様式第６号(3)'!W708="","",'様式第６号(3)'!W708)</f>
        <v/>
      </c>
      <c r="F5340" s="363" t="str">
        <f>IF(OR(D5340="",E5340=""),"",D5340+E5340)</f>
        <v/>
      </c>
      <c r="G5340" s="365" t="str">
        <f>IF(F5340&lt;=F5348,D5340,"")</f>
        <v/>
      </c>
      <c r="H5340" s="367" t="str">
        <f>IF(F5340&lt;=F5348,E5340,"")</f>
        <v/>
      </c>
      <c r="I5340" s="369" t="str">
        <f>IF('様式第６号(2)'!V715="","",'様式第６号(2)'!V715)</f>
        <v/>
      </c>
      <c r="J5340" s="371" t="str">
        <f>IF('様式第６号(3)'!P708="","",'様式第６号(3)'!P708)</f>
        <v/>
      </c>
      <c r="K5340" s="389"/>
      <c r="L5340" s="389"/>
      <c r="M5340" s="393"/>
      <c r="N5340" s="394"/>
      <c r="O5340" s="353"/>
      <c r="P5340" s="353"/>
      <c r="Q5340" s="357"/>
      <c r="R5340" s="358"/>
    </row>
    <row r="5341" spans="1:22" ht="19.5" customHeight="1" thickBot="1">
      <c r="A5341" s="313"/>
      <c r="B5341" s="398"/>
      <c r="C5341" s="340"/>
      <c r="D5341" s="362"/>
      <c r="E5341" s="362"/>
      <c r="F5341" s="364"/>
      <c r="G5341" s="366"/>
      <c r="H5341" s="368"/>
      <c r="I5341" s="370"/>
      <c r="J5341" s="372"/>
      <c r="K5341" s="390"/>
      <c r="L5341" s="390"/>
      <c r="M5341" s="395"/>
      <c r="N5341" s="396"/>
      <c r="O5341" s="354"/>
      <c r="P5341" s="354"/>
      <c r="Q5341" s="359"/>
      <c r="R5341" s="360"/>
    </row>
    <row r="5342" spans="1:22" ht="28.5" customHeight="1" thickBot="1">
      <c r="A5342" s="313"/>
      <c r="B5342" s="398"/>
      <c r="C5342" s="341"/>
      <c r="D5342" s="12" t="s">
        <v>11</v>
      </c>
      <c r="E5342" s="12" t="s">
        <v>12</v>
      </c>
      <c r="F5342" s="26" t="s">
        <v>13</v>
      </c>
      <c r="G5342" s="334" t="s">
        <v>67</v>
      </c>
      <c r="H5342" s="335"/>
      <c r="I5342" s="42" t="s">
        <v>68</v>
      </c>
      <c r="J5342" s="27" t="s">
        <v>69</v>
      </c>
      <c r="K5342" s="342" t="s">
        <v>70</v>
      </c>
      <c r="L5342" s="342"/>
      <c r="M5342" s="342"/>
      <c r="N5342" s="335"/>
    </row>
    <row r="5343" spans="1:22" ht="41.25" customHeight="1" thickBot="1">
      <c r="A5343" s="313"/>
      <c r="B5343" s="343" t="str">
        <f>IF('様式第６号(2)'!D715="","",'様式第６号(2)'!D715)</f>
        <v/>
      </c>
      <c r="C5343" s="341"/>
      <c r="D5343" s="313" t="s">
        <v>71</v>
      </c>
      <c r="E5343" s="313" t="s">
        <v>72</v>
      </c>
      <c r="F5343" s="315" t="s">
        <v>73</v>
      </c>
      <c r="G5343" s="42" t="s">
        <v>74</v>
      </c>
      <c r="H5343" s="27" t="s">
        <v>75</v>
      </c>
      <c r="I5343" s="42" t="s">
        <v>74</v>
      </c>
      <c r="J5343" s="27" t="s">
        <v>75</v>
      </c>
      <c r="K5343" s="345" t="s">
        <v>57</v>
      </c>
      <c r="L5343" s="346"/>
      <c r="M5343" s="347" t="s">
        <v>76</v>
      </c>
      <c r="N5343" s="346"/>
      <c r="O5343" s="28"/>
      <c r="P5343" s="4"/>
      <c r="Q5343" s="4"/>
    </row>
    <row r="5344" spans="1:22" ht="18.75" customHeight="1">
      <c r="A5344" s="313"/>
      <c r="B5344" s="343"/>
      <c r="C5344" s="29" t="s">
        <v>78</v>
      </c>
      <c r="D5344" s="313"/>
      <c r="E5344" s="313"/>
      <c r="F5344" s="315"/>
      <c r="G5344" s="348" t="s">
        <v>79</v>
      </c>
      <c r="H5344" s="384" t="s">
        <v>80</v>
      </c>
      <c r="I5344" s="387" t="str">
        <f>IF(E5348="","",MIN(G5340,G5348)+SUM(I5340))</f>
        <v/>
      </c>
      <c r="J5344" s="333" t="str">
        <f>IF(E5348="","",MIN(H5340,H5348)+SUM(J5340))</f>
        <v/>
      </c>
      <c r="K5344" s="373" t="str">
        <f>IF('様式第６号(2)'!AB715="","",'様式第６号(2)'!AB715)</f>
        <v/>
      </c>
      <c r="L5344" s="373"/>
      <c r="M5344" s="375" t="str">
        <f>IF('様式第６号(3)'!V708="","",'様式第６号(3)'!V708)</f>
        <v/>
      </c>
      <c r="N5344" s="376"/>
      <c r="P5344" s="4"/>
      <c r="Q5344" s="4"/>
    </row>
    <row r="5345" spans="1:22" ht="19.5" customHeight="1" thickBot="1">
      <c r="A5345" s="313"/>
      <c r="B5345" s="343"/>
      <c r="C5345" s="379" t="str">
        <f>IFERROR(C5341/C5337,"")</f>
        <v/>
      </c>
      <c r="D5345" s="313"/>
      <c r="E5345" s="313"/>
      <c r="F5345" s="315"/>
      <c r="G5345" s="349"/>
      <c r="H5345" s="385"/>
      <c r="I5345" s="328"/>
      <c r="J5345" s="330"/>
      <c r="K5345" s="373"/>
      <c r="L5345" s="373"/>
      <c r="M5345" s="375"/>
      <c r="N5345" s="376"/>
      <c r="P5345" s="4"/>
      <c r="Q5345" s="4"/>
    </row>
    <row r="5346" spans="1:22" ht="15.75" customHeight="1">
      <c r="A5346" s="313"/>
      <c r="B5346" s="343"/>
      <c r="C5346" s="380"/>
      <c r="D5346" s="313"/>
      <c r="E5346" s="313"/>
      <c r="F5346" s="315"/>
      <c r="G5346" s="349"/>
      <c r="H5346" s="385"/>
      <c r="I5346" s="30" t="s">
        <v>35</v>
      </c>
      <c r="J5346" s="31" t="s">
        <v>35</v>
      </c>
      <c r="K5346" s="373"/>
      <c r="L5346" s="373"/>
      <c r="M5346" s="375"/>
      <c r="N5346" s="376"/>
      <c r="P5346" s="4"/>
      <c r="Q5346" s="4"/>
    </row>
    <row r="5347" spans="1:22" ht="18.75" customHeight="1" thickBot="1">
      <c r="A5347" s="313"/>
      <c r="B5347" s="343"/>
      <c r="C5347" s="32" t="s">
        <v>82</v>
      </c>
      <c r="D5347" s="314"/>
      <c r="E5347" s="314"/>
      <c r="F5347" s="316"/>
      <c r="G5347" s="350"/>
      <c r="H5347" s="386"/>
      <c r="I5347" s="54">
        <f>'様式第６号(2)'!$I$18</f>
        <v>0</v>
      </c>
      <c r="J5347" s="55">
        <f>'様式第６号(3)'!$I$18</f>
        <v>0</v>
      </c>
      <c r="K5347" s="373"/>
      <c r="L5347" s="373"/>
      <c r="M5347" s="375"/>
      <c r="N5347" s="376"/>
      <c r="P5347" s="4"/>
      <c r="Q5347" s="4"/>
    </row>
    <row r="5348" spans="1:22" ht="45" customHeight="1">
      <c r="A5348" s="313"/>
      <c r="B5348" s="343"/>
      <c r="C5348" s="379" t="str">
        <f>IF(OR(C5337="",C5341=""),"",IF(AND(C5345&gt;=0.85,C5345&lt;=1.15),"○","×"))</f>
        <v/>
      </c>
      <c r="D5348" s="382" t="str">
        <f>IF(C5337="","",C5337)</f>
        <v/>
      </c>
      <c r="E5348" s="336"/>
      <c r="F5348" s="338" t="str">
        <f>IFERROR(D5348*E5348,"")</f>
        <v/>
      </c>
      <c r="G5348" s="327" t="str">
        <f>IF(F5348&lt;F5340,ROUNDUP(F5348*D5340/ F5340,0),"")</f>
        <v/>
      </c>
      <c r="H5348" s="329" t="str">
        <f>IF(F5348&lt;F5340,ROUNDUP(F5348*E5340/ F5340,0),"")</f>
        <v/>
      </c>
      <c r="I5348" s="331" t="str">
        <f>IFERROR(ROUNDUP(I5344*I5347,0),"")</f>
        <v/>
      </c>
      <c r="J5348" s="333" t="str">
        <f>IFERROR(ROUNDUP(J5344*J5347,0),"")</f>
        <v/>
      </c>
      <c r="K5348" s="373"/>
      <c r="L5348" s="373"/>
      <c r="M5348" s="375"/>
      <c r="N5348" s="376"/>
      <c r="P5348" s="4"/>
      <c r="Q5348" s="4"/>
    </row>
    <row r="5349" spans="1:22" ht="19.5" customHeight="1" thickBot="1">
      <c r="A5349" s="314"/>
      <c r="B5349" s="344"/>
      <c r="C5349" s="381"/>
      <c r="D5349" s="383"/>
      <c r="E5349" s="337"/>
      <c r="F5349" s="339"/>
      <c r="G5349" s="328"/>
      <c r="H5349" s="330"/>
      <c r="I5349" s="332"/>
      <c r="J5349" s="330"/>
      <c r="K5349" s="374"/>
      <c r="L5349" s="374"/>
      <c r="M5349" s="377"/>
      <c r="N5349" s="378"/>
      <c r="P5349" s="33"/>
      <c r="Q5349" s="34"/>
      <c r="R5349" s="34"/>
    </row>
    <row r="5350" spans="1:22" ht="24" customHeight="1" thickBot="1">
      <c r="A5350" s="10" t="s">
        <v>108</v>
      </c>
      <c r="B5350" s="11" t="s">
        <v>84</v>
      </c>
      <c r="C5350" s="12" t="s">
        <v>7</v>
      </c>
      <c r="D5350" s="12" t="s">
        <v>8</v>
      </c>
      <c r="E5350" s="12" t="s">
        <v>9</v>
      </c>
      <c r="F5350" s="13" t="s">
        <v>10</v>
      </c>
      <c r="G5350" s="334" t="s">
        <v>44</v>
      </c>
      <c r="H5350" s="335"/>
      <c r="I5350" s="334" t="s">
        <v>45</v>
      </c>
      <c r="J5350" s="335"/>
      <c r="K5350" s="318" t="s">
        <v>46</v>
      </c>
      <c r="L5350" s="403"/>
      <c r="M5350" s="403"/>
      <c r="N5350" s="319"/>
      <c r="O5350" s="404" t="s">
        <v>47</v>
      </c>
      <c r="P5350" s="404"/>
      <c r="Q5350" s="404"/>
      <c r="R5350" s="346"/>
      <c r="T5350" s="14"/>
      <c r="U5350" s="14"/>
      <c r="V5350" s="14"/>
    </row>
    <row r="5351" spans="1:22" ht="31.5" customHeight="1" thickBot="1">
      <c r="A5351" s="313">
        <v>333</v>
      </c>
      <c r="B5351" s="15" t="s">
        <v>48</v>
      </c>
      <c r="C5351" s="11" t="s">
        <v>49</v>
      </c>
      <c r="D5351" s="313" t="s">
        <v>50</v>
      </c>
      <c r="E5351" s="313" t="s">
        <v>51</v>
      </c>
      <c r="F5351" s="315" t="s">
        <v>52</v>
      </c>
      <c r="G5351" s="16" t="s">
        <v>53</v>
      </c>
      <c r="H5351" s="17" t="s">
        <v>54</v>
      </c>
      <c r="I5351" s="18" t="s">
        <v>53</v>
      </c>
      <c r="J5351" s="17" t="s">
        <v>54</v>
      </c>
      <c r="K5351" s="317" t="s">
        <v>55</v>
      </c>
      <c r="L5351" s="318"/>
      <c r="M5351" s="320" t="s">
        <v>56</v>
      </c>
      <c r="N5351" s="317"/>
      <c r="O5351" s="321" t="s">
        <v>57</v>
      </c>
      <c r="P5351" s="321"/>
      <c r="Q5351" s="323" t="s">
        <v>58</v>
      </c>
      <c r="R5351" s="324"/>
      <c r="T5351" s="19"/>
      <c r="U5351" s="43"/>
      <c r="V5351" s="20"/>
    </row>
    <row r="5352" spans="1:22" ht="24" customHeight="1" thickBot="1">
      <c r="A5352" s="313"/>
      <c r="B5352" s="397" t="str">
        <f>IF('様式第６号(2)'!B717="","",'様式第６号(2)'!B717)</f>
        <v/>
      </c>
      <c r="C5352" s="21" t="s">
        <v>59</v>
      </c>
      <c r="D5352" s="313"/>
      <c r="E5352" s="313"/>
      <c r="F5352" s="315"/>
      <c r="G5352" s="348" t="s">
        <v>60</v>
      </c>
      <c r="H5352" s="399" t="s">
        <v>61</v>
      </c>
      <c r="I5352" s="400" t="s">
        <v>62</v>
      </c>
      <c r="J5352" s="384" t="s">
        <v>63</v>
      </c>
      <c r="K5352" s="319"/>
      <c r="L5352" s="318"/>
      <c r="M5352" s="320"/>
      <c r="N5352" s="317"/>
      <c r="O5352" s="322"/>
      <c r="P5352" s="322"/>
      <c r="Q5352" s="325"/>
      <c r="R5352" s="326"/>
    </row>
    <row r="5353" spans="1:22" ht="17.25" customHeight="1">
      <c r="A5353" s="313"/>
      <c r="B5353" s="398"/>
      <c r="C5353" s="340"/>
      <c r="D5353" s="313"/>
      <c r="E5353" s="313"/>
      <c r="F5353" s="315"/>
      <c r="G5353" s="349"/>
      <c r="H5353" s="385"/>
      <c r="I5353" s="401"/>
      <c r="J5353" s="385"/>
      <c r="K5353" s="388" t="str">
        <f>IFERROR((IF((I5364+J5364)&gt;12000*E5364,ROUNDUP(12000*E5364*I5364/(I5364+J5364),0),"")),"")</f>
        <v/>
      </c>
      <c r="L5353" s="388"/>
      <c r="M5353" s="391" t="str">
        <f>IFERROR((IF((I5364+J5364)&gt;12000*E5364,ROUNDUP(12000*E5364*J5364/(I5364+J5364),0),"")),"")</f>
        <v/>
      </c>
      <c r="N5353" s="392"/>
      <c r="O5353" s="351" t="str">
        <f>IF(AND(I5364="",K5353=""),"",MIN(I5364,K5353)+K5360)</f>
        <v/>
      </c>
      <c r="P5353" s="352"/>
      <c r="Q5353" s="355" t="str">
        <f>IF(AND(J5364="",M5353=""),"",MIN(J5364,M5353)+M5360)</f>
        <v/>
      </c>
      <c r="R5353" s="356"/>
    </row>
    <row r="5354" spans="1:22" ht="15.75" customHeight="1">
      <c r="A5354" s="313"/>
      <c r="B5354" s="398"/>
      <c r="C5354" s="341"/>
      <c r="D5354" s="313"/>
      <c r="E5354" s="313"/>
      <c r="F5354" s="315"/>
      <c r="G5354" s="349"/>
      <c r="H5354" s="385"/>
      <c r="I5354" s="401"/>
      <c r="J5354" s="385"/>
      <c r="K5354" s="389"/>
      <c r="L5354" s="389"/>
      <c r="M5354" s="393"/>
      <c r="N5354" s="394"/>
      <c r="O5354" s="353"/>
      <c r="P5354" s="353"/>
      <c r="Q5354" s="357"/>
      <c r="R5354" s="358"/>
    </row>
    <row r="5355" spans="1:22" ht="19.5" customHeight="1" thickBot="1">
      <c r="A5355" s="313"/>
      <c r="B5355" s="398"/>
      <c r="C5355" s="341"/>
      <c r="D5355" s="314"/>
      <c r="E5355" s="314"/>
      <c r="F5355" s="316"/>
      <c r="G5355" s="350"/>
      <c r="H5355" s="386"/>
      <c r="I5355" s="402"/>
      <c r="J5355" s="386"/>
      <c r="K5355" s="389"/>
      <c r="L5355" s="389"/>
      <c r="M5355" s="393"/>
      <c r="N5355" s="394"/>
      <c r="O5355" s="353"/>
      <c r="P5355" s="353"/>
      <c r="Q5355" s="357"/>
      <c r="R5355" s="358"/>
    </row>
    <row r="5356" spans="1:22" ht="45" customHeight="1">
      <c r="A5356" s="313"/>
      <c r="B5356" s="398"/>
      <c r="C5356" s="25" t="s">
        <v>66</v>
      </c>
      <c r="D5356" s="361" t="str">
        <f>IF('様式第６号(2)'!T717="","",'様式第６号(2)'!T717)</f>
        <v/>
      </c>
      <c r="E5356" s="361" t="str">
        <f>IF('様式第６号(3)'!W710="","",'様式第６号(3)'!W710)</f>
        <v/>
      </c>
      <c r="F5356" s="363" t="str">
        <f>IF(OR(D5356="",E5356=""),"",D5356+E5356)</f>
        <v/>
      </c>
      <c r="G5356" s="365" t="str">
        <f>IF(F5356&lt;=F5364,D5356,"")</f>
        <v/>
      </c>
      <c r="H5356" s="367" t="str">
        <f>IF(F5356&lt;=F5364,E5356,"")</f>
        <v/>
      </c>
      <c r="I5356" s="369" t="str">
        <f>IF('様式第６号(2)'!V717="","",'様式第６号(2)'!V717)</f>
        <v/>
      </c>
      <c r="J5356" s="371" t="str">
        <f>IF('様式第６号(3)'!P710="","",'様式第６号(3)'!P710)</f>
        <v/>
      </c>
      <c r="K5356" s="389"/>
      <c r="L5356" s="389"/>
      <c r="M5356" s="393"/>
      <c r="N5356" s="394"/>
      <c r="O5356" s="353"/>
      <c r="P5356" s="353"/>
      <c r="Q5356" s="357"/>
      <c r="R5356" s="358"/>
    </row>
    <row r="5357" spans="1:22" ht="19.5" customHeight="1" thickBot="1">
      <c r="A5357" s="313"/>
      <c r="B5357" s="398"/>
      <c r="C5357" s="340"/>
      <c r="D5357" s="362"/>
      <c r="E5357" s="362"/>
      <c r="F5357" s="364"/>
      <c r="G5357" s="366"/>
      <c r="H5357" s="368"/>
      <c r="I5357" s="370"/>
      <c r="J5357" s="372"/>
      <c r="K5357" s="390"/>
      <c r="L5357" s="390"/>
      <c r="M5357" s="395"/>
      <c r="N5357" s="396"/>
      <c r="O5357" s="354"/>
      <c r="P5357" s="354"/>
      <c r="Q5357" s="359"/>
      <c r="R5357" s="360"/>
    </row>
    <row r="5358" spans="1:22" ht="28.5" customHeight="1" thickBot="1">
      <c r="A5358" s="313"/>
      <c r="B5358" s="398"/>
      <c r="C5358" s="341"/>
      <c r="D5358" s="12" t="s">
        <v>11</v>
      </c>
      <c r="E5358" s="12" t="s">
        <v>12</v>
      </c>
      <c r="F5358" s="26" t="s">
        <v>13</v>
      </c>
      <c r="G5358" s="334" t="s">
        <v>67</v>
      </c>
      <c r="H5358" s="335"/>
      <c r="I5358" s="42" t="s">
        <v>68</v>
      </c>
      <c r="J5358" s="27" t="s">
        <v>69</v>
      </c>
      <c r="K5358" s="342" t="s">
        <v>70</v>
      </c>
      <c r="L5358" s="342"/>
      <c r="M5358" s="342"/>
      <c r="N5358" s="335"/>
    </row>
    <row r="5359" spans="1:22" ht="41.25" customHeight="1" thickBot="1">
      <c r="A5359" s="313"/>
      <c r="B5359" s="343" t="str">
        <f>IF('様式第６号(2)'!D717="","",'様式第６号(2)'!D717)</f>
        <v/>
      </c>
      <c r="C5359" s="341"/>
      <c r="D5359" s="313" t="s">
        <v>71</v>
      </c>
      <c r="E5359" s="313" t="s">
        <v>72</v>
      </c>
      <c r="F5359" s="315" t="s">
        <v>73</v>
      </c>
      <c r="G5359" s="42" t="s">
        <v>74</v>
      </c>
      <c r="H5359" s="27" t="s">
        <v>75</v>
      </c>
      <c r="I5359" s="42" t="s">
        <v>74</v>
      </c>
      <c r="J5359" s="27" t="s">
        <v>75</v>
      </c>
      <c r="K5359" s="345" t="s">
        <v>57</v>
      </c>
      <c r="L5359" s="346"/>
      <c r="M5359" s="347" t="s">
        <v>76</v>
      </c>
      <c r="N5359" s="346"/>
      <c r="O5359" s="28"/>
      <c r="P5359" s="4"/>
      <c r="Q5359" s="4"/>
    </row>
    <row r="5360" spans="1:22" ht="18.75" customHeight="1">
      <c r="A5360" s="313"/>
      <c r="B5360" s="343"/>
      <c r="C5360" s="29" t="s">
        <v>78</v>
      </c>
      <c r="D5360" s="313"/>
      <c r="E5360" s="313"/>
      <c r="F5360" s="315"/>
      <c r="G5360" s="348" t="s">
        <v>79</v>
      </c>
      <c r="H5360" s="384" t="s">
        <v>80</v>
      </c>
      <c r="I5360" s="387" t="str">
        <f>IF(E5364="","",MIN(G5356,G5364)+SUM(I5356))</f>
        <v/>
      </c>
      <c r="J5360" s="333" t="str">
        <f>IF(E5364="","",MIN(H5356,H5364)+SUM(J5356))</f>
        <v/>
      </c>
      <c r="K5360" s="373" t="str">
        <f>IF('様式第６号(2)'!AB717="","",'様式第６号(2)'!AB717)</f>
        <v/>
      </c>
      <c r="L5360" s="373"/>
      <c r="M5360" s="375" t="str">
        <f>IF('様式第６号(3)'!V710="","",'様式第６号(3)'!V710)</f>
        <v/>
      </c>
      <c r="N5360" s="376"/>
      <c r="P5360" s="4"/>
      <c r="Q5360" s="4"/>
    </row>
    <row r="5361" spans="1:22" ht="19.5" customHeight="1" thickBot="1">
      <c r="A5361" s="313"/>
      <c r="B5361" s="343"/>
      <c r="C5361" s="379" t="str">
        <f>IFERROR(C5357/C5353,"")</f>
        <v/>
      </c>
      <c r="D5361" s="313"/>
      <c r="E5361" s="313"/>
      <c r="F5361" s="315"/>
      <c r="G5361" s="349"/>
      <c r="H5361" s="385"/>
      <c r="I5361" s="328"/>
      <c r="J5361" s="330"/>
      <c r="K5361" s="373"/>
      <c r="L5361" s="373"/>
      <c r="M5361" s="375"/>
      <c r="N5361" s="376"/>
      <c r="P5361" s="4"/>
      <c r="Q5361" s="4"/>
    </row>
    <row r="5362" spans="1:22" ht="15.75" customHeight="1">
      <c r="A5362" s="313"/>
      <c r="B5362" s="343"/>
      <c r="C5362" s="380"/>
      <c r="D5362" s="313"/>
      <c r="E5362" s="313"/>
      <c r="F5362" s="315"/>
      <c r="G5362" s="349"/>
      <c r="H5362" s="385"/>
      <c r="I5362" s="30" t="s">
        <v>35</v>
      </c>
      <c r="J5362" s="31" t="s">
        <v>35</v>
      </c>
      <c r="K5362" s="373"/>
      <c r="L5362" s="373"/>
      <c r="M5362" s="375"/>
      <c r="N5362" s="376"/>
      <c r="P5362" s="4"/>
      <c r="Q5362" s="4"/>
    </row>
    <row r="5363" spans="1:22" ht="18.75" customHeight="1" thickBot="1">
      <c r="A5363" s="313"/>
      <c r="B5363" s="343"/>
      <c r="C5363" s="32" t="s">
        <v>82</v>
      </c>
      <c r="D5363" s="314"/>
      <c r="E5363" s="314"/>
      <c r="F5363" s="316"/>
      <c r="G5363" s="350"/>
      <c r="H5363" s="386"/>
      <c r="I5363" s="54">
        <f>'様式第６号(2)'!$I$18</f>
        <v>0</v>
      </c>
      <c r="J5363" s="55">
        <f>'様式第６号(3)'!$I$18</f>
        <v>0</v>
      </c>
      <c r="K5363" s="373"/>
      <c r="L5363" s="373"/>
      <c r="M5363" s="375"/>
      <c r="N5363" s="376"/>
      <c r="P5363" s="4"/>
      <c r="Q5363" s="4"/>
    </row>
    <row r="5364" spans="1:22" ht="45" customHeight="1">
      <c r="A5364" s="313"/>
      <c r="B5364" s="343"/>
      <c r="C5364" s="379" t="str">
        <f>IF(OR(C5353="",C5357=""),"",IF(AND(C5361&gt;=0.85,C5361&lt;=1.15),"○","×"))</f>
        <v/>
      </c>
      <c r="D5364" s="382" t="str">
        <f>IF(C5353="","",C5353)</f>
        <v/>
      </c>
      <c r="E5364" s="336"/>
      <c r="F5364" s="338" t="str">
        <f>IFERROR(D5364*E5364,"")</f>
        <v/>
      </c>
      <c r="G5364" s="327" t="str">
        <f>IF(F5364&lt;F5356,ROUNDUP(F5364*D5356/ F5356,0),"")</f>
        <v/>
      </c>
      <c r="H5364" s="329" t="str">
        <f>IF(F5364&lt;F5356,ROUNDUP(F5364*E5356/ F5356,0),"")</f>
        <v/>
      </c>
      <c r="I5364" s="331" t="str">
        <f>IFERROR(ROUNDUP(I5360*I5363,0),"")</f>
        <v/>
      </c>
      <c r="J5364" s="333" t="str">
        <f>IFERROR(ROUNDUP(J5360*J5363,0),"")</f>
        <v/>
      </c>
      <c r="K5364" s="373"/>
      <c r="L5364" s="373"/>
      <c r="M5364" s="375"/>
      <c r="N5364" s="376"/>
      <c r="P5364" s="4"/>
      <c r="Q5364" s="4"/>
    </row>
    <row r="5365" spans="1:22" ht="19.5" customHeight="1" thickBot="1">
      <c r="A5365" s="314"/>
      <c r="B5365" s="344"/>
      <c r="C5365" s="381"/>
      <c r="D5365" s="383"/>
      <c r="E5365" s="337"/>
      <c r="F5365" s="339"/>
      <c r="G5365" s="328"/>
      <c r="H5365" s="330"/>
      <c r="I5365" s="332"/>
      <c r="J5365" s="330"/>
      <c r="K5365" s="374"/>
      <c r="L5365" s="374"/>
      <c r="M5365" s="377"/>
      <c r="N5365" s="378"/>
      <c r="P5365" s="33"/>
      <c r="Q5365" s="34"/>
      <c r="R5365" s="34"/>
    </row>
    <row r="5366" spans="1:22" ht="24" customHeight="1" thickBot="1">
      <c r="A5366" s="10" t="s">
        <v>108</v>
      </c>
      <c r="B5366" s="11" t="s">
        <v>84</v>
      </c>
      <c r="C5366" s="12" t="s">
        <v>7</v>
      </c>
      <c r="D5366" s="12" t="s">
        <v>8</v>
      </c>
      <c r="E5366" s="12" t="s">
        <v>9</v>
      </c>
      <c r="F5366" s="13" t="s">
        <v>10</v>
      </c>
      <c r="G5366" s="334" t="s">
        <v>44</v>
      </c>
      <c r="H5366" s="335"/>
      <c r="I5366" s="334" t="s">
        <v>45</v>
      </c>
      <c r="J5366" s="335"/>
      <c r="K5366" s="318" t="s">
        <v>46</v>
      </c>
      <c r="L5366" s="403"/>
      <c r="M5366" s="403"/>
      <c r="N5366" s="319"/>
      <c r="O5366" s="404" t="s">
        <v>47</v>
      </c>
      <c r="P5366" s="404"/>
      <c r="Q5366" s="404"/>
      <c r="R5366" s="346"/>
      <c r="T5366" s="14"/>
      <c r="U5366" s="14"/>
      <c r="V5366" s="14"/>
    </row>
    <row r="5367" spans="1:22" ht="31.5" customHeight="1" thickBot="1">
      <c r="A5367" s="313">
        <v>334</v>
      </c>
      <c r="B5367" s="15" t="s">
        <v>48</v>
      </c>
      <c r="C5367" s="11" t="s">
        <v>49</v>
      </c>
      <c r="D5367" s="313" t="s">
        <v>50</v>
      </c>
      <c r="E5367" s="313" t="s">
        <v>51</v>
      </c>
      <c r="F5367" s="315" t="s">
        <v>52</v>
      </c>
      <c r="G5367" s="16" t="s">
        <v>53</v>
      </c>
      <c r="H5367" s="17" t="s">
        <v>54</v>
      </c>
      <c r="I5367" s="18" t="s">
        <v>53</v>
      </c>
      <c r="J5367" s="17" t="s">
        <v>54</v>
      </c>
      <c r="K5367" s="317" t="s">
        <v>55</v>
      </c>
      <c r="L5367" s="318"/>
      <c r="M5367" s="320" t="s">
        <v>56</v>
      </c>
      <c r="N5367" s="317"/>
      <c r="O5367" s="321" t="s">
        <v>57</v>
      </c>
      <c r="P5367" s="321"/>
      <c r="Q5367" s="323" t="s">
        <v>58</v>
      </c>
      <c r="R5367" s="324"/>
      <c r="T5367" s="19"/>
      <c r="U5367" s="43"/>
      <c r="V5367" s="20"/>
    </row>
    <row r="5368" spans="1:22" ht="24" customHeight="1" thickBot="1">
      <c r="A5368" s="313"/>
      <c r="B5368" s="397" t="str">
        <f>IF('様式第６号(2)'!B719="","",'様式第６号(2)'!B719)</f>
        <v/>
      </c>
      <c r="C5368" s="21" t="s">
        <v>59</v>
      </c>
      <c r="D5368" s="313"/>
      <c r="E5368" s="313"/>
      <c r="F5368" s="315"/>
      <c r="G5368" s="348" t="s">
        <v>60</v>
      </c>
      <c r="H5368" s="399" t="s">
        <v>61</v>
      </c>
      <c r="I5368" s="400" t="s">
        <v>62</v>
      </c>
      <c r="J5368" s="384" t="s">
        <v>63</v>
      </c>
      <c r="K5368" s="319"/>
      <c r="L5368" s="318"/>
      <c r="M5368" s="320"/>
      <c r="N5368" s="317"/>
      <c r="O5368" s="322"/>
      <c r="P5368" s="322"/>
      <c r="Q5368" s="325"/>
      <c r="R5368" s="326"/>
    </row>
    <row r="5369" spans="1:22" ht="17.25" customHeight="1">
      <c r="A5369" s="313"/>
      <c r="B5369" s="398"/>
      <c r="C5369" s="340"/>
      <c r="D5369" s="313"/>
      <c r="E5369" s="313"/>
      <c r="F5369" s="315"/>
      <c r="G5369" s="349"/>
      <c r="H5369" s="385"/>
      <c r="I5369" s="401"/>
      <c r="J5369" s="385"/>
      <c r="K5369" s="388" t="str">
        <f>IFERROR((IF((I5380+J5380)&gt;12000*E5380,ROUNDUP(12000*E5380*I5380/(I5380+J5380),0),"")),"")</f>
        <v/>
      </c>
      <c r="L5369" s="388"/>
      <c r="M5369" s="391" t="str">
        <f>IFERROR((IF((I5380+J5380)&gt;12000*E5380,ROUNDUP(12000*E5380*J5380/(I5380+J5380),0),"")),"")</f>
        <v/>
      </c>
      <c r="N5369" s="392"/>
      <c r="O5369" s="351" t="str">
        <f>IF(AND(I5380="",K5369=""),"",MIN(I5380,K5369)+K5376)</f>
        <v/>
      </c>
      <c r="P5369" s="352"/>
      <c r="Q5369" s="355" t="str">
        <f>IF(AND(J5380="",M5369=""),"",MIN(J5380,M5369)+M5376)</f>
        <v/>
      </c>
      <c r="R5369" s="356"/>
    </row>
    <row r="5370" spans="1:22" ht="15.75" customHeight="1">
      <c r="A5370" s="313"/>
      <c r="B5370" s="398"/>
      <c r="C5370" s="341"/>
      <c r="D5370" s="313"/>
      <c r="E5370" s="313"/>
      <c r="F5370" s="315"/>
      <c r="G5370" s="349"/>
      <c r="H5370" s="385"/>
      <c r="I5370" s="401"/>
      <c r="J5370" s="385"/>
      <c r="K5370" s="389"/>
      <c r="L5370" s="389"/>
      <c r="M5370" s="393"/>
      <c r="N5370" s="394"/>
      <c r="O5370" s="353"/>
      <c r="P5370" s="353"/>
      <c r="Q5370" s="357"/>
      <c r="R5370" s="358"/>
    </row>
    <row r="5371" spans="1:22" ht="19.5" customHeight="1" thickBot="1">
      <c r="A5371" s="313"/>
      <c r="B5371" s="398"/>
      <c r="C5371" s="341"/>
      <c r="D5371" s="314"/>
      <c r="E5371" s="314"/>
      <c r="F5371" s="316"/>
      <c r="G5371" s="350"/>
      <c r="H5371" s="386"/>
      <c r="I5371" s="402"/>
      <c r="J5371" s="386"/>
      <c r="K5371" s="389"/>
      <c r="L5371" s="389"/>
      <c r="M5371" s="393"/>
      <c r="N5371" s="394"/>
      <c r="O5371" s="353"/>
      <c r="P5371" s="353"/>
      <c r="Q5371" s="357"/>
      <c r="R5371" s="358"/>
    </row>
    <row r="5372" spans="1:22" ht="45" customHeight="1">
      <c r="A5372" s="313"/>
      <c r="B5372" s="398"/>
      <c r="C5372" s="25" t="s">
        <v>66</v>
      </c>
      <c r="D5372" s="361" t="str">
        <f>IF('様式第６号(2)'!T719="","",'様式第６号(2)'!T719)</f>
        <v/>
      </c>
      <c r="E5372" s="361" t="str">
        <f>IF('様式第６号(3)'!W712="","",'様式第６号(3)'!W712)</f>
        <v/>
      </c>
      <c r="F5372" s="363" t="str">
        <f>IF(OR(D5372="",E5372=""),"",D5372+E5372)</f>
        <v/>
      </c>
      <c r="G5372" s="365" t="str">
        <f>IF(F5372&lt;=F5380,D5372,"")</f>
        <v/>
      </c>
      <c r="H5372" s="367" t="str">
        <f>IF(F5372&lt;=F5380,E5372,"")</f>
        <v/>
      </c>
      <c r="I5372" s="369" t="str">
        <f>IF('様式第６号(2)'!V719="","",'様式第６号(2)'!V719)</f>
        <v/>
      </c>
      <c r="J5372" s="371" t="str">
        <f>IF('様式第６号(3)'!P712="","",'様式第６号(3)'!P712)</f>
        <v/>
      </c>
      <c r="K5372" s="389"/>
      <c r="L5372" s="389"/>
      <c r="M5372" s="393"/>
      <c r="N5372" s="394"/>
      <c r="O5372" s="353"/>
      <c r="P5372" s="353"/>
      <c r="Q5372" s="357"/>
      <c r="R5372" s="358"/>
    </row>
    <row r="5373" spans="1:22" ht="19.5" customHeight="1" thickBot="1">
      <c r="A5373" s="313"/>
      <c r="B5373" s="398"/>
      <c r="C5373" s="340"/>
      <c r="D5373" s="362"/>
      <c r="E5373" s="362"/>
      <c r="F5373" s="364"/>
      <c r="G5373" s="366"/>
      <c r="H5373" s="368"/>
      <c r="I5373" s="370"/>
      <c r="J5373" s="372"/>
      <c r="K5373" s="390"/>
      <c r="L5373" s="390"/>
      <c r="M5373" s="395"/>
      <c r="N5373" s="396"/>
      <c r="O5373" s="354"/>
      <c r="P5373" s="354"/>
      <c r="Q5373" s="359"/>
      <c r="R5373" s="360"/>
    </row>
    <row r="5374" spans="1:22" ht="28.5" customHeight="1" thickBot="1">
      <c r="A5374" s="313"/>
      <c r="B5374" s="398"/>
      <c r="C5374" s="341"/>
      <c r="D5374" s="12" t="s">
        <v>11</v>
      </c>
      <c r="E5374" s="12" t="s">
        <v>12</v>
      </c>
      <c r="F5374" s="26" t="s">
        <v>13</v>
      </c>
      <c r="G5374" s="334" t="s">
        <v>67</v>
      </c>
      <c r="H5374" s="335"/>
      <c r="I5374" s="42" t="s">
        <v>68</v>
      </c>
      <c r="J5374" s="27" t="s">
        <v>69</v>
      </c>
      <c r="K5374" s="342" t="s">
        <v>70</v>
      </c>
      <c r="L5374" s="342"/>
      <c r="M5374" s="342"/>
      <c r="N5374" s="335"/>
    </row>
    <row r="5375" spans="1:22" ht="41.25" customHeight="1" thickBot="1">
      <c r="A5375" s="313"/>
      <c r="B5375" s="343" t="str">
        <f>IF('様式第６号(2)'!D719="","",'様式第６号(2)'!D719)</f>
        <v/>
      </c>
      <c r="C5375" s="341"/>
      <c r="D5375" s="313" t="s">
        <v>71</v>
      </c>
      <c r="E5375" s="313" t="s">
        <v>72</v>
      </c>
      <c r="F5375" s="315" t="s">
        <v>73</v>
      </c>
      <c r="G5375" s="42" t="s">
        <v>74</v>
      </c>
      <c r="H5375" s="27" t="s">
        <v>75</v>
      </c>
      <c r="I5375" s="42" t="s">
        <v>74</v>
      </c>
      <c r="J5375" s="27" t="s">
        <v>75</v>
      </c>
      <c r="K5375" s="345" t="s">
        <v>57</v>
      </c>
      <c r="L5375" s="346"/>
      <c r="M5375" s="347" t="s">
        <v>76</v>
      </c>
      <c r="N5375" s="346"/>
      <c r="O5375" s="28"/>
      <c r="P5375" s="4"/>
      <c r="Q5375" s="4"/>
      <c r="T5375" s="3"/>
      <c r="U5375" s="3"/>
      <c r="V5375" s="3"/>
    </row>
    <row r="5376" spans="1:22" ht="18.75" customHeight="1">
      <c r="A5376" s="313"/>
      <c r="B5376" s="343"/>
      <c r="C5376" s="29" t="s">
        <v>78</v>
      </c>
      <c r="D5376" s="313"/>
      <c r="E5376" s="313"/>
      <c r="F5376" s="315"/>
      <c r="G5376" s="348" t="s">
        <v>79</v>
      </c>
      <c r="H5376" s="384" t="s">
        <v>80</v>
      </c>
      <c r="I5376" s="387" t="str">
        <f>IF(E5380="","",MIN(G5372,G5380)+SUM(I5372))</f>
        <v/>
      </c>
      <c r="J5376" s="333" t="str">
        <f>IF(E5380="","",MIN(H5372,H5380)+SUM(J5372))</f>
        <v/>
      </c>
      <c r="K5376" s="373" t="str">
        <f>IF('様式第６号(2)'!AB719="","",'様式第６号(2)'!AB719)</f>
        <v/>
      </c>
      <c r="L5376" s="373"/>
      <c r="M5376" s="375" t="str">
        <f>IF('様式第６号(3)'!V712="","",'様式第６号(3)'!V712)</f>
        <v/>
      </c>
      <c r="N5376" s="376"/>
      <c r="P5376" s="4"/>
      <c r="Q5376" s="4"/>
      <c r="T5376" s="3"/>
      <c r="U5376" s="3"/>
      <c r="V5376" s="3"/>
    </row>
    <row r="5377" spans="1:22" ht="19.5" customHeight="1" thickBot="1">
      <c r="A5377" s="313"/>
      <c r="B5377" s="343"/>
      <c r="C5377" s="379" t="str">
        <f>IFERROR(C5373/C5369,"")</f>
        <v/>
      </c>
      <c r="D5377" s="313"/>
      <c r="E5377" s="313"/>
      <c r="F5377" s="315"/>
      <c r="G5377" s="349"/>
      <c r="H5377" s="385"/>
      <c r="I5377" s="328"/>
      <c r="J5377" s="330"/>
      <c r="K5377" s="373"/>
      <c r="L5377" s="373"/>
      <c r="M5377" s="375"/>
      <c r="N5377" s="376"/>
      <c r="P5377" s="4"/>
      <c r="Q5377" s="4"/>
      <c r="T5377" s="3"/>
      <c r="U5377" s="3"/>
      <c r="V5377" s="3"/>
    </row>
    <row r="5378" spans="1:22" ht="15.75" customHeight="1">
      <c r="A5378" s="313"/>
      <c r="B5378" s="343"/>
      <c r="C5378" s="380"/>
      <c r="D5378" s="313"/>
      <c r="E5378" s="313"/>
      <c r="F5378" s="315"/>
      <c r="G5378" s="349"/>
      <c r="H5378" s="385"/>
      <c r="I5378" s="30" t="s">
        <v>35</v>
      </c>
      <c r="J5378" s="31" t="s">
        <v>35</v>
      </c>
      <c r="K5378" s="373"/>
      <c r="L5378" s="373"/>
      <c r="M5378" s="375"/>
      <c r="N5378" s="376"/>
      <c r="P5378" s="4"/>
      <c r="Q5378" s="4"/>
      <c r="T5378" s="3"/>
      <c r="U5378" s="3"/>
      <c r="V5378" s="3"/>
    </row>
    <row r="5379" spans="1:22" ht="18.75" customHeight="1" thickBot="1">
      <c r="A5379" s="313"/>
      <c r="B5379" s="343"/>
      <c r="C5379" s="32" t="s">
        <v>82</v>
      </c>
      <c r="D5379" s="314"/>
      <c r="E5379" s="314"/>
      <c r="F5379" s="316"/>
      <c r="G5379" s="350"/>
      <c r="H5379" s="386"/>
      <c r="I5379" s="54">
        <f>'様式第６号(2)'!$I$18</f>
        <v>0</v>
      </c>
      <c r="J5379" s="55">
        <f>'様式第６号(3)'!$I$18</f>
        <v>0</v>
      </c>
      <c r="K5379" s="373"/>
      <c r="L5379" s="373"/>
      <c r="M5379" s="375"/>
      <c r="N5379" s="376"/>
      <c r="P5379" s="4"/>
      <c r="Q5379" s="4"/>
      <c r="T5379" s="3"/>
      <c r="U5379" s="3"/>
      <c r="V5379" s="3"/>
    </row>
    <row r="5380" spans="1:22" ht="45" customHeight="1">
      <c r="A5380" s="313"/>
      <c r="B5380" s="343"/>
      <c r="C5380" s="379" t="str">
        <f>IF(OR(C5369="",C5373=""),"",IF(AND(C5377&gt;=0.85,C5377&lt;=1.15),"○","×"))</f>
        <v/>
      </c>
      <c r="D5380" s="382" t="str">
        <f>IF(C5369="","",C5369)</f>
        <v/>
      </c>
      <c r="E5380" s="336"/>
      <c r="F5380" s="338" t="str">
        <f>IFERROR(D5380*E5380,"")</f>
        <v/>
      </c>
      <c r="G5380" s="327" t="str">
        <f>IF(F5380&lt;F5372,ROUNDUP(F5380*D5372/ F5372,0),"")</f>
        <v/>
      </c>
      <c r="H5380" s="329" t="str">
        <f>IF(F5380&lt;F5372,ROUNDUP(F5380*E5372/ F5372,0),"")</f>
        <v/>
      </c>
      <c r="I5380" s="331" t="str">
        <f>IFERROR(ROUNDUP(I5376*I5379,0),"")</f>
        <v/>
      </c>
      <c r="J5380" s="333" t="str">
        <f>IFERROR(ROUNDUP(J5376*J5379,0),"")</f>
        <v/>
      </c>
      <c r="K5380" s="373"/>
      <c r="L5380" s="373"/>
      <c r="M5380" s="375"/>
      <c r="N5380" s="376"/>
      <c r="P5380" s="4"/>
      <c r="Q5380" s="4"/>
      <c r="T5380" s="3"/>
      <c r="U5380" s="3"/>
      <c r="V5380" s="3"/>
    </row>
    <row r="5381" spans="1:22" ht="19.5" customHeight="1" thickBot="1">
      <c r="A5381" s="314"/>
      <c r="B5381" s="344"/>
      <c r="C5381" s="381"/>
      <c r="D5381" s="383"/>
      <c r="E5381" s="337"/>
      <c r="F5381" s="339"/>
      <c r="G5381" s="328"/>
      <c r="H5381" s="330"/>
      <c r="I5381" s="332"/>
      <c r="J5381" s="330"/>
      <c r="K5381" s="374"/>
      <c r="L5381" s="374"/>
      <c r="M5381" s="377"/>
      <c r="N5381" s="378"/>
      <c r="P5381" s="33"/>
      <c r="Q5381" s="34"/>
      <c r="R5381" s="34"/>
    </row>
    <row r="5382" spans="1:22" ht="24" customHeight="1" thickBot="1">
      <c r="A5382" s="10" t="s">
        <v>108</v>
      </c>
      <c r="B5382" s="11" t="s">
        <v>84</v>
      </c>
      <c r="C5382" s="12" t="s">
        <v>7</v>
      </c>
      <c r="D5382" s="12" t="s">
        <v>8</v>
      </c>
      <c r="E5382" s="12" t="s">
        <v>9</v>
      </c>
      <c r="F5382" s="13" t="s">
        <v>10</v>
      </c>
      <c r="G5382" s="334" t="s">
        <v>44</v>
      </c>
      <c r="H5382" s="335"/>
      <c r="I5382" s="334" t="s">
        <v>45</v>
      </c>
      <c r="J5382" s="335"/>
      <c r="K5382" s="318" t="s">
        <v>46</v>
      </c>
      <c r="L5382" s="403"/>
      <c r="M5382" s="403"/>
      <c r="N5382" s="319"/>
      <c r="O5382" s="404" t="s">
        <v>47</v>
      </c>
      <c r="P5382" s="404"/>
      <c r="Q5382" s="404"/>
      <c r="R5382" s="346"/>
      <c r="T5382" s="14"/>
      <c r="U5382" s="14"/>
      <c r="V5382" s="14"/>
    </row>
    <row r="5383" spans="1:22" ht="31.5" customHeight="1" thickBot="1">
      <c r="A5383" s="313">
        <v>335</v>
      </c>
      <c r="B5383" s="15" t="s">
        <v>48</v>
      </c>
      <c r="C5383" s="11" t="s">
        <v>49</v>
      </c>
      <c r="D5383" s="313" t="s">
        <v>50</v>
      </c>
      <c r="E5383" s="313" t="s">
        <v>51</v>
      </c>
      <c r="F5383" s="315" t="s">
        <v>52</v>
      </c>
      <c r="G5383" s="16" t="s">
        <v>53</v>
      </c>
      <c r="H5383" s="17" t="s">
        <v>54</v>
      </c>
      <c r="I5383" s="18" t="s">
        <v>53</v>
      </c>
      <c r="J5383" s="17" t="s">
        <v>54</v>
      </c>
      <c r="K5383" s="317" t="s">
        <v>55</v>
      </c>
      <c r="L5383" s="318"/>
      <c r="M5383" s="320" t="s">
        <v>56</v>
      </c>
      <c r="N5383" s="317"/>
      <c r="O5383" s="321" t="s">
        <v>57</v>
      </c>
      <c r="P5383" s="321"/>
      <c r="Q5383" s="323" t="s">
        <v>58</v>
      </c>
      <c r="R5383" s="324"/>
      <c r="T5383" s="19"/>
      <c r="U5383" s="43"/>
      <c r="V5383" s="20"/>
    </row>
    <row r="5384" spans="1:22" ht="24" customHeight="1" thickBot="1">
      <c r="A5384" s="313"/>
      <c r="B5384" s="397" t="str">
        <f>IF('様式第６号(2)'!B721="","",'様式第６号(2)'!B721)</f>
        <v/>
      </c>
      <c r="C5384" s="21" t="s">
        <v>59</v>
      </c>
      <c r="D5384" s="313"/>
      <c r="E5384" s="313"/>
      <c r="F5384" s="315"/>
      <c r="G5384" s="348" t="s">
        <v>60</v>
      </c>
      <c r="H5384" s="399" t="s">
        <v>61</v>
      </c>
      <c r="I5384" s="400" t="s">
        <v>62</v>
      </c>
      <c r="J5384" s="384" t="s">
        <v>63</v>
      </c>
      <c r="K5384" s="319"/>
      <c r="L5384" s="318"/>
      <c r="M5384" s="320"/>
      <c r="N5384" s="317"/>
      <c r="O5384" s="322"/>
      <c r="P5384" s="322"/>
      <c r="Q5384" s="325"/>
      <c r="R5384" s="326"/>
    </row>
    <row r="5385" spans="1:22" ht="17.25" customHeight="1">
      <c r="A5385" s="313"/>
      <c r="B5385" s="398"/>
      <c r="C5385" s="340"/>
      <c r="D5385" s="313"/>
      <c r="E5385" s="313"/>
      <c r="F5385" s="315"/>
      <c r="G5385" s="349"/>
      <c r="H5385" s="385"/>
      <c r="I5385" s="401"/>
      <c r="J5385" s="385"/>
      <c r="K5385" s="388" t="str">
        <f>IFERROR((IF((I5396+J5396)&gt;12000*E5396,ROUNDUP(12000*E5396*I5396/(I5396+J5396),0),"")),"")</f>
        <v/>
      </c>
      <c r="L5385" s="388"/>
      <c r="M5385" s="391" t="str">
        <f>IFERROR((IF((I5396+J5396)&gt;12000*E5396,ROUNDUP(12000*E5396*J5396/(I5396+J5396),0),"")),"")</f>
        <v/>
      </c>
      <c r="N5385" s="392"/>
      <c r="O5385" s="351" t="str">
        <f>IF(AND(I5396="",K5385=""),"",MIN(I5396,K5385)+K5392)</f>
        <v/>
      </c>
      <c r="P5385" s="352"/>
      <c r="Q5385" s="355" t="str">
        <f>IF(AND(J5396="",M5385=""),"",MIN(J5396,M5385)+M5392)</f>
        <v/>
      </c>
      <c r="R5385" s="356"/>
    </row>
    <row r="5386" spans="1:22" ht="15.75" customHeight="1">
      <c r="A5386" s="313"/>
      <c r="B5386" s="398"/>
      <c r="C5386" s="341"/>
      <c r="D5386" s="313"/>
      <c r="E5386" s="313"/>
      <c r="F5386" s="315"/>
      <c r="G5386" s="349"/>
      <c r="H5386" s="385"/>
      <c r="I5386" s="401"/>
      <c r="J5386" s="385"/>
      <c r="K5386" s="389"/>
      <c r="L5386" s="389"/>
      <c r="M5386" s="393"/>
      <c r="N5386" s="394"/>
      <c r="O5386" s="353"/>
      <c r="P5386" s="353"/>
      <c r="Q5386" s="357"/>
      <c r="R5386" s="358"/>
    </row>
    <row r="5387" spans="1:22" ht="19.5" customHeight="1" thickBot="1">
      <c r="A5387" s="313"/>
      <c r="B5387" s="398"/>
      <c r="C5387" s="341"/>
      <c r="D5387" s="314"/>
      <c r="E5387" s="314"/>
      <c r="F5387" s="316"/>
      <c r="G5387" s="350"/>
      <c r="H5387" s="386"/>
      <c r="I5387" s="402"/>
      <c r="J5387" s="386"/>
      <c r="K5387" s="389"/>
      <c r="L5387" s="389"/>
      <c r="M5387" s="393"/>
      <c r="N5387" s="394"/>
      <c r="O5387" s="353"/>
      <c r="P5387" s="353"/>
      <c r="Q5387" s="357"/>
      <c r="R5387" s="358"/>
    </row>
    <row r="5388" spans="1:22" ht="45" customHeight="1">
      <c r="A5388" s="313"/>
      <c r="B5388" s="398"/>
      <c r="C5388" s="25" t="s">
        <v>66</v>
      </c>
      <c r="D5388" s="361" t="str">
        <f>IF('様式第６号(2)'!T721="","",'様式第６号(2)'!T721)</f>
        <v/>
      </c>
      <c r="E5388" s="361" t="str">
        <f>IF('様式第６号(3)'!W714="","",'様式第６号(3)'!W714)</f>
        <v/>
      </c>
      <c r="F5388" s="363" t="str">
        <f>IF(OR(D5388="",E5388=""),"",D5388+E5388)</f>
        <v/>
      </c>
      <c r="G5388" s="365" t="str">
        <f>IF(F5388&lt;=F5396,D5388,"")</f>
        <v/>
      </c>
      <c r="H5388" s="367" t="str">
        <f>IF(F5388&lt;=F5396,E5388,"")</f>
        <v/>
      </c>
      <c r="I5388" s="369" t="str">
        <f>IF('様式第６号(2)'!V721="","",'様式第６号(2)'!V721)</f>
        <v/>
      </c>
      <c r="J5388" s="371" t="str">
        <f>IF('様式第６号(3)'!P714="","",'様式第６号(3)'!P714)</f>
        <v/>
      </c>
      <c r="K5388" s="389"/>
      <c r="L5388" s="389"/>
      <c r="M5388" s="393"/>
      <c r="N5388" s="394"/>
      <c r="O5388" s="353"/>
      <c r="P5388" s="353"/>
      <c r="Q5388" s="357"/>
      <c r="R5388" s="358"/>
    </row>
    <row r="5389" spans="1:22" ht="19.5" customHeight="1" thickBot="1">
      <c r="A5389" s="313"/>
      <c r="B5389" s="398"/>
      <c r="C5389" s="340"/>
      <c r="D5389" s="362"/>
      <c r="E5389" s="362"/>
      <c r="F5389" s="364"/>
      <c r="G5389" s="366"/>
      <c r="H5389" s="368"/>
      <c r="I5389" s="370"/>
      <c r="J5389" s="372"/>
      <c r="K5389" s="390"/>
      <c r="L5389" s="390"/>
      <c r="M5389" s="395"/>
      <c r="N5389" s="396"/>
      <c r="O5389" s="354"/>
      <c r="P5389" s="354"/>
      <c r="Q5389" s="359"/>
      <c r="R5389" s="360"/>
    </row>
    <row r="5390" spans="1:22" ht="28.5" customHeight="1" thickBot="1">
      <c r="A5390" s="313"/>
      <c r="B5390" s="398"/>
      <c r="C5390" s="341"/>
      <c r="D5390" s="12" t="s">
        <v>11</v>
      </c>
      <c r="E5390" s="12" t="s">
        <v>12</v>
      </c>
      <c r="F5390" s="26" t="s">
        <v>13</v>
      </c>
      <c r="G5390" s="334" t="s">
        <v>67</v>
      </c>
      <c r="H5390" s="335"/>
      <c r="I5390" s="42" t="s">
        <v>68</v>
      </c>
      <c r="J5390" s="27" t="s">
        <v>69</v>
      </c>
      <c r="K5390" s="342" t="s">
        <v>70</v>
      </c>
      <c r="L5390" s="342"/>
      <c r="M5390" s="342"/>
      <c r="N5390" s="335"/>
    </row>
    <row r="5391" spans="1:22" ht="41.25" customHeight="1" thickBot="1">
      <c r="A5391" s="313"/>
      <c r="B5391" s="343" t="str">
        <f>IF('様式第６号(2)'!D721="","",'様式第６号(2)'!D721)</f>
        <v/>
      </c>
      <c r="C5391" s="341"/>
      <c r="D5391" s="313" t="s">
        <v>71</v>
      </c>
      <c r="E5391" s="313" t="s">
        <v>72</v>
      </c>
      <c r="F5391" s="315" t="s">
        <v>73</v>
      </c>
      <c r="G5391" s="42" t="s">
        <v>74</v>
      </c>
      <c r="H5391" s="27" t="s">
        <v>75</v>
      </c>
      <c r="I5391" s="42" t="s">
        <v>74</v>
      </c>
      <c r="J5391" s="27" t="s">
        <v>75</v>
      </c>
      <c r="K5391" s="345" t="s">
        <v>57</v>
      </c>
      <c r="L5391" s="346"/>
      <c r="M5391" s="347" t="s">
        <v>76</v>
      </c>
      <c r="N5391" s="346"/>
      <c r="O5391" s="28"/>
      <c r="P5391" s="4"/>
      <c r="Q5391" s="4"/>
    </row>
    <row r="5392" spans="1:22" ht="18.75" customHeight="1">
      <c r="A5392" s="313"/>
      <c r="B5392" s="343"/>
      <c r="C5392" s="29" t="s">
        <v>78</v>
      </c>
      <c r="D5392" s="313"/>
      <c r="E5392" s="313"/>
      <c r="F5392" s="315"/>
      <c r="G5392" s="348" t="s">
        <v>79</v>
      </c>
      <c r="H5392" s="384" t="s">
        <v>80</v>
      </c>
      <c r="I5392" s="387" t="str">
        <f>IF(E5396="","",MIN(G5388,G5396)+SUM(I5388))</f>
        <v/>
      </c>
      <c r="J5392" s="333" t="str">
        <f>IF(E5396="","",MIN(H5388,H5396)+SUM(J5388))</f>
        <v/>
      </c>
      <c r="K5392" s="373" t="str">
        <f>IF('様式第６号(2)'!AB721="","",'様式第６号(2)'!AB721)</f>
        <v/>
      </c>
      <c r="L5392" s="373"/>
      <c r="M5392" s="375" t="str">
        <f>IF('様式第６号(3)'!V714="","",'様式第６号(3)'!V714)</f>
        <v/>
      </c>
      <c r="N5392" s="376"/>
      <c r="P5392" s="4"/>
      <c r="Q5392" s="4"/>
    </row>
    <row r="5393" spans="1:22" ht="19.5" customHeight="1" thickBot="1">
      <c r="A5393" s="313"/>
      <c r="B5393" s="343"/>
      <c r="C5393" s="379" t="str">
        <f>IFERROR(C5389/C5385,"")</f>
        <v/>
      </c>
      <c r="D5393" s="313"/>
      <c r="E5393" s="313"/>
      <c r="F5393" s="315"/>
      <c r="G5393" s="349"/>
      <c r="H5393" s="385"/>
      <c r="I5393" s="328"/>
      <c r="J5393" s="330"/>
      <c r="K5393" s="373"/>
      <c r="L5393" s="373"/>
      <c r="M5393" s="375"/>
      <c r="N5393" s="376"/>
      <c r="P5393" s="4"/>
      <c r="Q5393" s="4"/>
    </row>
    <row r="5394" spans="1:22" ht="15.75" customHeight="1">
      <c r="A5394" s="313"/>
      <c r="B5394" s="343"/>
      <c r="C5394" s="380"/>
      <c r="D5394" s="313"/>
      <c r="E5394" s="313"/>
      <c r="F5394" s="315"/>
      <c r="G5394" s="349"/>
      <c r="H5394" s="385"/>
      <c r="I5394" s="30" t="s">
        <v>35</v>
      </c>
      <c r="J5394" s="31" t="s">
        <v>35</v>
      </c>
      <c r="K5394" s="373"/>
      <c r="L5394" s="373"/>
      <c r="M5394" s="375"/>
      <c r="N5394" s="376"/>
      <c r="P5394" s="4"/>
      <c r="Q5394" s="4"/>
    </row>
    <row r="5395" spans="1:22" ht="18.75" customHeight="1" thickBot="1">
      <c r="A5395" s="313"/>
      <c r="B5395" s="343"/>
      <c r="C5395" s="32" t="s">
        <v>82</v>
      </c>
      <c r="D5395" s="314"/>
      <c r="E5395" s="314"/>
      <c r="F5395" s="316"/>
      <c r="G5395" s="350"/>
      <c r="H5395" s="386"/>
      <c r="I5395" s="54">
        <f>'様式第６号(2)'!$I$18</f>
        <v>0</v>
      </c>
      <c r="J5395" s="55">
        <f>'様式第６号(3)'!$I$18</f>
        <v>0</v>
      </c>
      <c r="K5395" s="373"/>
      <c r="L5395" s="373"/>
      <c r="M5395" s="375"/>
      <c r="N5395" s="376"/>
      <c r="P5395" s="4"/>
      <c r="Q5395" s="4"/>
    </row>
    <row r="5396" spans="1:22" ht="45" customHeight="1">
      <c r="A5396" s="313"/>
      <c r="B5396" s="343"/>
      <c r="C5396" s="379" t="str">
        <f>IF(OR(C5385="",C5389=""),"",IF(AND(C5393&gt;=0.85,C5393&lt;=1.15),"○","×"))</f>
        <v/>
      </c>
      <c r="D5396" s="382" t="str">
        <f>IF(C5385="","",C5385)</f>
        <v/>
      </c>
      <c r="E5396" s="336"/>
      <c r="F5396" s="338" t="str">
        <f>IFERROR(D5396*E5396,"")</f>
        <v/>
      </c>
      <c r="G5396" s="327" t="str">
        <f>IF(F5396&lt;F5388,ROUNDUP(F5396*D5388/ F5388,0),"")</f>
        <v/>
      </c>
      <c r="H5396" s="329" t="str">
        <f>IF(F5396&lt;F5388,ROUNDUP(F5396*E5388/ F5388,0),"")</f>
        <v/>
      </c>
      <c r="I5396" s="331" t="str">
        <f>IFERROR(ROUNDUP(I5392*I5395,0),"")</f>
        <v/>
      </c>
      <c r="J5396" s="333" t="str">
        <f>IFERROR(ROUNDUP(J5392*J5395,0),"")</f>
        <v/>
      </c>
      <c r="K5396" s="373"/>
      <c r="L5396" s="373"/>
      <c r="M5396" s="375"/>
      <c r="N5396" s="376"/>
      <c r="P5396" s="4"/>
      <c r="Q5396" s="4"/>
    </row>
    <row r="5397" spans="1:22" ht="19.5" customHeight="1" thickBot="1">
      <c r="A5397" s="314"/>
      <c r="B5397" s="344"/>
      <c r="C5397" s="381"/>
      <c r="D5397" s="383"/>
      <c r="E5397" s="337"/>
      <c r="F5397" s="339"/>
      <c r="G5397" s="328"/>
      <c r="H5397" s="330"/>
      <c r="I5397" s="332"/>
      <c r="J5397" s="330"/>
      <c r="K5397" s="374"/>
      <c r="L5397" s="374"/>
      <c r="M5397" s="377"/>
      <c r="N5397" s="378"/>
      <c r="P5397" s="33"/>
      <c r="Q5397" s="34"/>
      <c r="R5397" s="34"/>
    </row>
    <row r="5398" spans="1:22" ht="24" customHeight="1" thickBot="1">
      <c r="A5398" s="10" t="s">
        <v>108</v>
      </c>
      <c r="B5398" s="11" t="s">
        <v>84</v>
      </c>
      <c r="C5398" s="12" t="s">
        <v>7</v>
      </c>
      <c r="D5398" s="12" t="s">
        <v>8</v>
      </c>
      <c r="E5398" s="12" t="s">
        <v>9</v>
      </c>
      <c r="F5398" s="13" t="s">
        <v>10</v>
      </c>
      <c r="G5398" s="334" t="s">
        <v>44</v>
      </c>
      <c r="H5398" s="335"/>
      <c r="I5398" s="334" t="s">
        <v>45</v>
      </c>
      <c r="J5398" s="335"/>
      <c r="K5398" s="318" t="s">
        <v>46</v>
      </c>
      <c r="L5398" s="403"/>
      <c r="M5398" s="403"/>
      <c r="N5398" s="319"/>
      <c r="O5398" s="404" t="s">
        <v>47</v>
      </c>
      <c r="P5398" s="404"/>
      <c r="Q5398" s="404"/>
      <c r="R5398" s="346"/>
      <c r="T5398" s="14"/>
      <c r="U5398" s="14"/>
      <c r="V5398" s="14"/>
    </row>
    <row r="5399" spans="1:22" ht="31.5" customHeight="1" thickBot="1">
      <c r="A5399" s="313">
        <v>336</v>
      </c>
      <c r="B5399" s="15" t="s">
        <v>48</v>
      </c>
      <c r="C5399" s="11" t="s">
        <v>49</v>
      </c>
      <c r="D5399" s="313" t="s">
        <v>50</v>
      </c>
      <c r="E5399" s="313" t="s">
        <v>51</v>
      </c>
      <c r="F5399" s="315" t="s">
        <v>52</v>
      </c>
      <c r="G5399" s="16" t="s">
        <v>53</v>
      </c>
      <c r="H5399" s="17" t="s">
        <v>54</v>
      </c>
      <c r="I5399" s="18" t="s">
        <v>53</v>
      </c>
      <c r="J5399" s="17" t="s">
        <v>54</v>
      </c>
      <c r="K5399" s="317" t="s">
        <v>55</v>
      </c>
      <c r="L5399" s="318"/>
      <c r="M5399" s="320" t="s">
        <v>56</v>
      </c>
      <c r="N5399" s="317"/>
      <c r="O5399" s="321" t="s">
        <v>57</v>
      </c>
      <c r="P5399" s="321"/>
      <c r="Q5399" s="323" t="s">
        <v>58</v>
      </c>
      <c r="R5399" s="324"/>
      <c r="T5399" s="19"/>
      <c r="U5399" s="43"/>
      <c r="V5399" s="20"/>
    </row>
    <row r="5400" spans="1:22" ht="24" customHeight="1" thickBot="1">
      <c r="A5400" s="313"/>
      <c r="B5400" s="397" t="str">
        <f>IF('様式第６号(2)'!B723="","",'様式第６号(2)'!B723)</f>
        <v/>
      </c>
      <c r="C5400" s="21" t="s">
        <v>59</v>
      </c>
      <c r="D5400" s="313"/>
      <c r="E5400" s="313"/>
      <c r="F5400" s="315"/>
      <c r="G5400" s="348" t="s">
        <v>60</v>
      </c>
      <c r="H5400" s="399" t="s">
        <v>61</v>
      </c>
      <c r="I5400" s="400" t="s">
        <v>62</v>
      </c>
      <c r="J5400" s="384" t="s">
        <v>63</v>
      </c>
      <c r="K5400" s="319"/>
      <c r="L5400" s="318"/>
      <c r="M5400" s="320"/>
      <c r="N5400" s="317"/>
      <c r="O5400" s="322"/>
      <c r="P5400" s="322"/>
      <c r="Q5400" s="325"/>
      <c r="R5400" s="326"/>
    </row>
    <row r="5401" spans="1:22" ht="17.25" customHeight="1">
      <c r="A5401" s="313"/>
      <c r="B5401" s="398"/>
      <c r="C5401" s="340"/>
      <c r="D5401" s="313"/>
      <c r="E5401" s="313"/>
      <c r="F5401" s="315"/>
      <c r="G5401" s="349"/>
      <c r="H5401" s="385"/>
      <c r="I5401" s="401"/>
      <c r="J5401" s="385"/>
      <c r="K5401" s="388" t="str">
        <f>IFERROR((IF((I5412+J5412)&gt;12000*E5412,ROUNDUP(12000*E5412*I5412/(I5412+J5412),0),"")),"")</f>
        <v/>
      </c>
      <c r="L5401" s="388"/>
      <c r="M5401" s="391" t="str">
        <f>IFERROR((IF((I5412+J5412)&gt;12000*E5412,ROUNDUP(12000*E5412*J5412/(I5412+J5412),0),"")),"")</f>
        <v/>
      </c>
      <c r="N5401" s="392"/>
      <c r="O5401" s="351" t="str">
        <f>IF(AND(I5412="",K5401=""),"",MIN(I5412,K5401)+K5408)</f>
        <v/>
      </c>
      <c r="P5401" s="352"/>
      <c r="Q5401" s="355" t="str">
        <f>IF(AND(J5412="",M5401=""),"",MIN(J5412,M5401)+M5408)</f>
        <v/>
      </c>
      <c r="R5401" s="356"/>
    </row>
    <row r="5402" spans="1:22" ht="15.75" customHeight="1">
      <c r="A5402" s="313"/>
      <c r="B5402" s="398"/>
      <c r="C5402" s="341"/>
      <c r="D5402" s="313"/>
      <c r="E5402" s="313"/>
      <c r="F5402" s="315"/>
      <c r="G5402" s="349"/>
      <c r="H5402" s="385"/>
      <c r="I5402" s="401"/>
      <c r="J5402" s="385"/>
      <c r="K5402" s="389"/>
      <c r="L5402" s="389"/>
      <c r="M5402" s="393"/>
      <c r="N5402" s="394"/>
      <c r="O5402" s="353"/>
      <c r="P5402" s="353"/>
      <c r="Q5402" s="357"/>
      <c r="R5402" s="358"/>
    </row>
    <row r="5403" spans="1:22" ht="19.5" customHeight="1" thickBot="1">
      <c r="A5403" s="313"/>
      <c r="B5403" s="398"/>
      <c r="C5403" s="341"/>
      <c r="D5403" s="314"/>
      <c r="E5403" s="314"/>
      <c r="F5403" s="316"/>
      <c r="G5403" s="350"/>
      <c r="H5403" s="386"/>
      <c r="I5403" s="402"/>
      <c r="J5403" s="386"/>
      <c r="K5403" s="389"/>
      <c r="L5403" s="389"/>
      <c r="M5403" s="393"/>
      <c r="N5403" s="394"/>
      <c r="O5403" s="353"/>
      <c r="P5403" s="353"/>
      <c r="Q5403" s="357"/>
      <c r="R5403" s="358"/>
    </row>
    <row r="5404" spans="1:22" ht="45" customHeight="1">
      <c r="A5404" s="313"/>
      <c r="B5404" s="398"/>
      <c r="C5404" s="25" t="s">
        <v>66</v>
      </c>
      <c r="D5404" s="361" t="str">
        <f>IF('様式第６号(2)'!T723="","",'様式第６号(2)'!T723)</f>
        <v/>
      </c>
      <c r="E5404" s="361" t="str">
        <f>IF('様式第６号(3)'!W716="","",'様式第６号(3)'!W716)</f>
        <v/>
      </c>
      <c r="F5404" s="363" t="str">
        <f>IF(OR(D5404="",E5404=""),"",D5404+E5404)</f>
        <v/>
      </c>
      <c r="G5404" s="365" t="str">
        <f>IF(F5404&lt;=F5412,D5404,"")</f>
        <v/>
      </c>
      <c r="H5404" s="367" t="str">
        <f>IF(F5404&lt;=F5412,E5404,"")</f>
        <v/>
      </c>
      <c r="I5404" s="369" t="str">
        <f>IF('様式第６号(2)'!V723="","",'様式第６号(2)'!V723)</f>
        <v/>
      </c>
      <c r="J5404" s="371" t="str">
        <f>IF('様式第６号(3)'!P716="","",'様式第６号(3)'!P716)</f>
        <v/>
      </c>
      <c r="K5404" s="389"/>
      <c r="L5404" s="389"/>
      <c r="M5404" s="393"/>
      <c r="N5404" s="394"/>
      <c r="O5404" s="353"/>
      <c r="P5404" s="353"/>
      <c r="Q5404" s="357"/>
      <c r="R5404" s="358"/>
    </row>
    <row r="5405" spans="1:22" ht="19.5" customHeight="1" thickBot="1">
      <c r="A5405" s="313"/>
      <c r="B5405" s="398"/>
      <c r="C5405" s="340"/>
      <c r="D5405" s="362"/>
      <c r="E5405" s="362"/>
      <c r="F5405" s="364"/>
      <c r="G5405" s="366"/>
      <c r="H5405" s="368"/>
      <c r="I5405" s="370"/>
      <c r="J5405" s="372"/>
      <c r="K5405" s="390"/>
      <c r="L5405" s="390"/>
      <c r="M5405" s="395"/>
      <c r="N5405" s="396"/>
      <c r="O5405" s="354"/>
      <c r="P5405" s="354"/>
      <c r="Q5405" s="359"/>
      <c r="R5405" s="360"/>
    </row>
    <row r="5406" spans="1:22" ht="28.5" customHeight="1" thickBot="1">
      <c r="A5406" s="313"/>
      <c r="B5406" s="398"/>
      <c r="C5406" s="341"/>
      <c r="D5406" s="12" t="s">
        <v>11</v>
      </c>
      <c r="E5406" s="12" t="s">
        <v>12</v>
      </c>
      <c r="F5406" s="26" t="s">
        <v>13</v>
      </c>
      <c r="G5406" s="334" t="s">
        <v>67</v>
      </c>
      <c r="H5406" s="335"/>
      <c r="I5406" s="42" t="s">
        <v>68</v>
      </c>
      <c r="J5406" s="27" t="s">
        <v>69</v>
      </c>
      <c r="K5406" s="342" t="s">
        <v>70</v>
      </c>
      <c r="L5406" s="342"/>
      <c r="M5406" s="342"/>
      <c r="N5406" s="335"/>
    </row>
    <row r="5407" spans="1:22" ht="41.25" customHeight="1" thickBot="1">
      <c r="A5407" s="313"/>
      <c r="B5407" s="343" t="str">
        <f>IF('様式第６号(2)'!D723="","",'様式第６号(2)'!D723)</f>
        <v/>
      </c>
      <c r="C5407" s="341"/>
      <c r="D5407" s="313" t="s">
        <v>71</v>
      </c>
      <c r="E5407" s="313" t="s">
        <v>72</v>
      </c>
      <c r="F5407" s="315" t="s">
        <v>73</v>
      </c>
      <c r="G5407" s="42" t="s">
        <v>74</v>
      </c>
      <c r="H5407" s="27" t="s">
        <v>75</v>
      </c>
      <c r="I5407" s="42" t="s">
        <v>74</v>
      </c>
      <c r="J5407" s="27" t="s">
        <v>75</v>
      </c>
      <c r="K5407" s="345" t="s">
        <v>57</v>
      </c>
      <c r="L5407" s="346"/>
      <c r="M5407" s="347" t="s">
        <v>76</v>
      </c>
      <c r="N5407" s="346"/>
      <c r="O5407" s="28"/>
      <c r="P5407" s="4"/>
      <c r="Q5407" s="4"/>
    </row>
    <row r="5408" spans="1:22" ht="18.75" customHeight="1">
      <c r="A5408" s="313"/>
      <c r="B5408" s="343"/>
      <c r="C5408" s="29" t="s">
        <v>78</v>
      </c>
      <c r="D5408" s="313"/>
      <c r="E5408" s="313"/>
      <c r="F5408" s="315"/>
      <c r="G5408" s="348" t="s">
        <v>79</v>
      </c>
      <c r="H5408" s="384" t="s">
        <v>80</v>
      </c>
      <c r="I5408" s="387" t="str">
        <f>IF(E5412="","",MIN(G5404,G5412)+SUM(I5404))</f>
        <v/>
      </c>
      <c r="J5408" s="333" t="str">
        <f>IF(E5412="","",MIN(H5404,H5412)+SUM(J5404))</f>
        <v/>
      </c>
      <c r="K5408" s="373" t="str">
        <f>IF('様式第６号(2)'!AB723="","",'様式第６号(2)'!AB723)</f>
        <v/>
      </c>
      <c r="L5408" s="373"/>
      <c r="M5408" s="375" t="str">
        <f>IF('様式第６号(3)'!V716="","",'様式第６号(3)'!V716)</f>
        <v/>
      </c>
      <c r="N5408" s="376"/>
      <c r="P5408" s="4"/>
      <c r="Q5408" s="4"/>
    </row>
    <row r="5409" spans="1:22" ht="19.5" customHeight="1" thickBot="1">
      <c r="A5409" s="313"/>
      <c r="B5409" s="343"/>
      <c r="C5409" s="379" t="str">
        <f>IFERROR(C5405/C5401,"")</f>
        <v/>
      </c>
      <c r="D5409" s="313"/>
      <c r="E5409" s="313"/>
      <c r="F5409" s="315"/>
      <c r="G5409" s="349"/>
      <c r="H5409" s="385"/>
      <c r="I5409" s="328"/>
      <c r="J5409" s="330"/>
      <c r="K5409" s="373"/>
      <c r="L5409" s="373"/>
      <c r="M5409" s="375"/>
      <c r="N5409" s="376"/>
      <c r="P5409" s="4"/>
      <c r="Q5409" s="4"/>
    </row>
    <row r="5410" spans="1:22" ht="15.75" customHeight="1">
      <c r="A5410" s="313"/>
      <c r="B5410" s="343"/>
      <c r="C5410" s="380"/>
      <c r="D5410" s="313"/>
      <c r="E5410" s="313"/>
      <c r="F5410" s="315"/>
      <c r="G5410" s="349"/>
      <c r="H5410" s="385"/>
      <c r="I5410" s="30" t="s">
        <v>35</v>
      </c>
      <c r="J5410" s="31" t="s">
        <v>35</v>
      </c>
      <c r="K5410" s="373"/>
      <c r="L5410" s="373"/>
      <c r="M5410" s="375"/>
      <c r="N5410" s="376"/>
      <c r="P5410" s="4"/>
      <c r="Q5410" s="4"/>
    </row>
    <row r="5411" spans="1:22" ht="18.75" customHeight="1" thickBot="1">
      <c r="A5411" s="313"/>
      <c r="B5411" s="343"/>
      <c r="C5411" s="32" t="s">
        <v>82</v>
      </c>
      <c r="D5411" s="314"/>
      <c r="E5411" s="314"/>
      <c r="F5411" s="316"/>
      <c r="G5411" s="350"/>
      <c r="H5411" s="386"/>
      <c r="I5411" s="54">
        <f>'様式第６号(2)'!$I$18</f>
        <v>0</v>
      </c>
      <c r="J5411" s="55">
        <f>'様式第６号(3)'!$I$18</f>
        <v>0</v>
      </c>
      <c r="K5411" s="373"/>
      <c r="L5411" s="373"/>
      <c r="M5411" s="375"/>
      <c r="N5411" s="376"/>
      <c r="P5411" s="4"/>
      <c r="Q5411" s="4"/>
    </row>
    <row r="5412" spans="1:22" ht="45" customHeight="1">
      <c r="A5412" s="313"/>
      <c r="B5412" s="343"/>
      <c r="C5412" s="379" t="str">
        <f>IF(OR(C5401="",C5405=""),"",IF(AND(C5409&gt;=0.85,C5409&lt;=1.15),"○","×"))</f>
        <v/>
      </c>
      <c r="D5412" s="382" t="str">
        <f>IF(C5401="","",C5401)</f>
        <v/>
      </c>
      <c r="E5412" s="336"/>
      <c r="F5412" s="338" t="str">
        <f>IFERROR(D5412*E5412,"")</f>
        <v/>
      </c>
      <c r="G5412" s="327" t="str">
        <f>IF(F5412&lt;F5404,ROUNDUP(F5412*D5404/ F5404,0),"")</f>
        <v/>
      </c>
      <c r="H5412" s="329" t="str">
        <f>IF(F5412&lt;F5404,ROUNDUP(F5412*E5404/ F5404,0),"")</f>
        <v/>
      </c>
      <c r="I5412" s="331" t="str">
        <f>IFERROR(ROUNDUP(I5408*I5411,0),"")</f>
        <v/>
      </c>
      <c r="J5412" s="333" t="str">
        <f>IFERROR(ROUNDUP(J5408*J5411,0),"")</f>
        <v/>
      </c>
      <c r="K5412" s="373"/>
      <c r="L5412" s="373"/>
      <c r="M5412" s="375"/>
      <c r="N5412" s="376"/>
      <c r="P5412" s="4"/>
      <c r="Q5412" s="4"/>
    </row>
    <row r="5413" spans="1:22" ht="19.5" customHeight="1" thickBot="1">
      <c r="A5413" s="314"/>
      <c r="B5413" s="344"/>
      <c r="C5413" s="381"/>
      <c r="D5413" s="383"/>
      <c r="E5413" s="337"/>
      <c r="F5413" s="339"/>
      <c r="G5413" s="328"/>
      <c r="H5413" s="330"/>
      <c r="I5413" s="332"/>
      <c r="J5413" s="330"/>
      <c r="K5413" s="374"/>
      <c r="L5413" s="374"/>
      <c r="M5413" s="377"/>
      <c r="N5413" s="378"/>
      <c r="P5413" s="33"/>
      <c r="Q5413" s="34"/>
      <c r="R5413" s="34"/>
    </row>
    <row r="5414" spans="1:22" ht="24" customHeight="1" thickBot="1">
      <c r="A5414" s="10" t="s">
        <v>108</v>
      </c>
      <c r="B5414" s="11" t="s">
        <v>84</v>
      </c>
      <c r="C5414" s="12" t="s">
        <v>7</v>
      </c>
      <c r="D5414" s="12" t="s">
        <v>8</v>
      </c>
      <c r="E5414" s="12" t="s">
        <v>9</v>
      </c>
      <c r="F5414" s="13" t="s">
        <v>10</v>
      </c>
      <c r="G5414" s="334" t="s">
        <v>44</v>
      </c>
      <c r="H5414" s="335"/>
      <c r="I5414" s="334" t="s">
        <v>45</v>
      </c>
      <c r="J5414" s="335"/>
      <c r="K5414" s="318" t="s">
        <v>46</v>
      </c>
      <c r="L5414" s="403"/>
      <c r="M5414" s="403"/>
      <c r="N5414" s="319"/>
      <c r="O5414" s="404" t="s">
        <v>47</v>
      </c>
      <c r="P5414" s="404"/>
      <c r="Q5414" s="404"/>
      <c r="R5414" s="346"/>
      <c r="T5414" s="14"/>
      <c r="U5414" s="14"/>
      <c r="V5414" s="14"/>
    </row>
    <row r="5415" spans="1:22" ht="31.5" customHeight="1" thickBot="1">
      <c r="A5415" s="313">
        <v>337</v>
      </c>
      <c r="B5415" s="15" t="s">
        <v>48</v>
      </c>
      <c r="C5415" s="11" t="s">
        <v>49</v>
      </c>
      <c r="D5415" s="313" t="s">
        <v>50</v>
      </c>
      <c r="E5415" s="313" t="s">
        <v>51</v>
      </c>
      <c r="F5415" s="315" t="s">
        <v>52</v>
      </c>
      <c r="G5415" s="16" t="s">
        <v>53</v>
      </c>
      <c r="H5415" s="17" t="s">
        <v>54</v>
      </c>
      <c r="I5415" s="18" t="s">
        <v>53</v>
      </c>
      <c r="J5415" s="17" t="s">
        <v>54</v>
      </c>
      <c r="K5415" s="317" t="s">
        <v>55</v>
      </c>
      <c r="L5415" s="318"/>
      <c r="M5415" s="320" t="s">
        <v>56</v>
      </c>
      <c r="N5415" s="317"/>
      <c r="O5415" s="321" t="s">
        <v>57</v>
      </c>
      <c r="P5415" s="321"/>
      <c r="Q5415" s="323" t="s">
        <v>58</v>
      </c>
      <c r="R5415" s="324"/>
      <c r="T5415" s="19"/>
      <c r="U5415" s="43"/>
      <c r="V5415" s="20"/>
    </row>
    <row r="5416" spans="1:22" ht="24" customHeight="1" thickBot="1">
      <c r="A5416" s="313"/>
      <c r="B5416" s="397" t="str">
        <f>IF('様式第６号(2)'!B725="","",'様式第６号(2)'!B725)</f>
        <v/>
      </c>
      <c r="C5416" s="21" t="s">
        <v>59</v>
      </c>
      <c r="D5416" s="313"/>
      <c r="E5416" s="313"/>
      <c r="F5416" s="315"/>
      <c r="G5416" s="348" t="s">
        <v>60</v>
      </c>
      <c r="H5416" s="399" t="s">
        <v>61</v>
      </c>
      <c r="I5416" s="400" t="s">
        <v>62</v>
      </c>
      <c r="J5416" s="384" t="s">
        <v>63</v>
      </c>
      <c r="K5416" s="319"/>
      <c r="L5416" s="318"/>
      <c r="M5416" s="320"/>
      <c r="N5416" s="317"/>
      <c r="O5416" s="322"/>
      <c r="P5416" s="322"/>
      <c r="Q5416" s="325"/>
      <c r="R5416" s="326"/>
    </row>
    <row r="5417" spans="1:22" ht="17.25" customHeight="1">
      <c r="A5417" s="313"/>
      <c r="B5417" s="398"/>
      <c r="C5417" s="340"/>
      <c r="D5417" s="313"/>
      <c r="E5417" s="313"/>
      <c r="F5417" s="315"/>
      <c r="G5417" s="349"/>
      <c r="H5417" s="385"/>
      <c r="I5417" s="401"/>
      <c r="J5417" s="385"/>
      <c r="K5417" s="388" t="str">
        <f>IFERROR((IF((I5428+J5428)&gt;12000*E5428,ROUNDUP(12000*E5428*I5428/(I5428+J5428),0),"")),"")</f>
        <v/>
      </c>
      <c r="L5417" s="388"/>
      <c r="M5417" s="391" t="str">
        <f>IFERROR((IF((I5428+J5428)&gt;12000*E5428,ROUNDUP(12000*E5428*J5428/(I5428+J5428),0),"")),"")</f>
        <v/>
      </c>
      <c r="N5417" s="392"/>
      <c r="O5417" s="351" t="str">
        <f>IF(AND(I5428="",K5417=""),"",MIN(I5428,K5417)+K5424)</f>
        <v/>
      </c>
      <c r="P5417" s="352"/>
      <c r="Q5417" s="355" t="str">
        <f>IF(AND(J5428="",M5417=""),"",MIN(J5428,M5417)+M5424)</f>
        <v/>
      </c>
      <c r="R5417" s="356"/>
    </row>
    <row r="5418" spans="1:22" ht="15.75" customHeight="1">
      <c r="A5418" s="313"/>
      <c r="B5418" s="398"/>
      <c r="C5418" s="341"/>
      <c r="D5418" s="313"/>
      <c r="E5418" s="313"/>
      <c r="F5418" s="315"/>
      <c r="G5418" s="349"/>
      <c r="H5418" s="385"/>
      <c r="I5418" s="401"/>
      <c r="J5418" s="385"/>
      <c r="K5418" s="389"/>
      <c r="L5418" s="389"/>
      <c r="M5418" s="393"/>
      <c r="N5418" s="394"/>
      <c r="O5418" s="353"/>
      <c r="P5418" s="353"/>
      <c r="Q5418" s="357"/>
      <c r="R5418" s="358"/>
    </row>
    <row r="5419" spans="1:22" ht="19.5" customHeight="1" thickBot="1">
      <c r="A5419" s="313"/>
      <c r="B5419" s="398"/>
      <c r="C5419" s="341"/>
      <c r="D5419" s="314"/>
      <c r="E5419" s="314"/>
      <c r="F5419" s="316"/>
      <c r="G5419" s="350"/>
      <c r="H5419" s="386"/>
      <c r="I5419" s="402"/>
      <c r="J5419" s="386"/>
      <c r="K5419" s="389"/>
      <c r="L5419" s="389"/>
      <c r="M5419" s="393"/>
      <c r="N5419" s="394"/>
      <c r="O5419" s="353"/>
      <c r="P5419" s="353"/>
      <c r="Q5419" s="357"/>
      <c r="R5419" s="358"/>
    </row>
    <row r="5420" spans="1:22" ht="45" customHeight="1">
      <c r="A5420" s="313"/>
      <c r="B5420" s="398"/>
      <c r="C5420" s="25" t="s">
        <v>66</v>
      </c>
      <c r="D5420" s="361" t="str">
        <f>IF('様式第６号(2)'!T725="","",'様式第６号(2)'!T725)</f>
        <v/>
      </c>
      <c r="E5420" s="361" t="str">
        <f>IF('様式第６号(3)'!W718="","",'様式第６号(3)'!W718)</f>
        <v/>
      </c>
      <c r="F5420" s="363" t="str">
        <f>IF(OR(D5420="",E5420=""),"",D5420+E5420)</f>
        <v/>
      </c>
      <c r="G5420" s="365" t="str">
        <f>IF(F5420&lt;=F5428,D5420,"")</f>
        <v/>
      </c>
      <c r="H5420" s="367" t="str">
        <f>IF(F5420&lt;=F5428,E5420,"")</f>
        <v/>
      </c>
      <c r="I5420" s="369" t="str">
        <f>IF('様式第６号(2)'!V725="","",'様式第６号(2)'!V725)</f>
        <v/>
      </c>
      <c r="J5420" s="371" t="str">
        <f>IF('様式第６号(3)'!P718="","",'様式第６号(3)'!P718)</f>
        <v/>
      </c>
      <c r="K5420" s="389"/>
      <c r="L5420" s="389"/>
      <c r="M5420" s="393"/>
      <c r="N5420" s="394"/>
      <c r="O5420" s="353"/>
      <c r="P5420" s="353"/>
      <c r="Q5420" s="357"/>
      <c r="R5420" s="358"/>
    </row>
    <row r="5421" spans="1:22" ht="19.5" customHeight="1" thickBot="1">
      <c r="A5421" s="313"/>
      <c r="B5421" s="398"/>
      <c r="C5421" s="340"/>
      <c r="D5421" s="362"/>
      <c r="E5421" s="362"/>
      <c r="F5421" s="364"/>
      <c r="G5421" s="366"/>
      <c r="H5421" s="368"/>
      <c r="I5421" s="370"/>
      <c r="J5421" s="372"/>
      <c r="K5421" s="390"/>
      <c r="L5421" s="390"/>
      <c r="M5421" s="395"/>
      <c r="N5421" s="396"/>
      <c r="O5421" s="354"/>
      <c r="P5421" s="354"/>
      <c r="Q5421" s="359"/>
      <c r="R5421" s="360"/>
    </row>
    <row r="5422" spans="1:22" ht="28.5" customHeight="1" thickBot="1">
      <c r="A5422" s="313"/>
      <c r="B5422" s="398"/>
      <c r="C5422" s="341"/>
      <c r="D5422" s="12" t="s">
        <v>11</v>
      </c>
      <c r="E5422" s="12" t="s">
        <v>12</v>
      </c>
      <c r="F5422" s="26" t="s">
        <v>13</v>
      </c>
      <c r="G5422" s="334" t="s">
        <v>67</v>
      </c>
      <c r="H5422" s="335"/>
      <c r="I5422" s="42" t="s">
        <v>68</v>
      </c>
      <c r="J5422" s="27" t="s">
        <v>69</v>
      </c>
      <c r="K5422" s="342" t="s">
        <v>70</v>
      </c>
      <c r="L5422" s="342"/>
      <c r="M5422" s="342"/>
      <c r="N5422" s="335"/>
    </row>
    <row r="5423" spans="1:22" ht="41.25" customHeight="1" thickBot="1">
      <c r="A5423" s="313"/>
      <c r="B5423" s="343" t="str">
        <f>IF('様式第６号(2)'!D725="","",'様式第６号(2)'!D725)</f>
        <v/>
      </c>
      <c r="C5423" s="341"/>
      <c r="D5423" s="313" t="s">
        <v>71</v>
      </c>
      <c r="E5423" s="313" t="s">
        <v>72</v>
      </c>
      <c r="F5423" s="315" t="s">
        <v>73</v>
      </c>
      <c r="G5423" s="42" t="s">
        <v>74</v>
      </c>
      <c r="H5423" s="27" t="s">
        <v>75</v>
      </c>
      <c r="I5423" s="42" t="s">
        <v>74</v>
      </c>
      <c r="J5423" s="27" t="s">
        <v>75</v>
      </c>
      <c r="K5423" s="345" t="s">
        <v>57</v>
      </c>
      <c r="L5423" s="346"/>
      <c r="M5423" s="347" t="s">
        <v>76</v>
      </c>
      <c r="N5423" s="346"/>
      <c r="O5423" s="28"/>
      <c r="P5423" s="4"/>
      <c r="Q5423" s="4"/>
      <c r="T5423" s="3"/>
      <c r="U5423" s="3"/>
      <c r="V5423" s="3"/>
    </row>
    <row r="5424" spans="1:22" ht="18.75" customHeight="1">
      <c r="A5424" s="313"/>
      <c r="B5424" s="343"/>
      <c r="C5424" s="29" t="s">
        <v>78</v>
      </c>
      <c r="D5424" s="313"/>
      <c r="E5424" s="313"/>
      <c r="F5424" s="315"/>
      <c r="G5424" s="348" t="s">
        <v>79</v>
      </c>
      <c r="H5424" s="384" t="s">
        <v>80</v>
      </c>
      <c r="I5424" s="387" t="str">
        <f>IF(E5428="","",MIN(G5420,G5428)+SUM(I5420))</f>
        <v/>
      </c>
      <c r="J5424" s="333" t="str">
        <f>IF(E5428="","",MIN(H5420,H5428)+SUM(J5420))</f>
        <v/>
      </c>
      <c r="K5424" s="373" t="str">
        <f>IF('様式第６号(2)'!AB725="","",'様式第６号(2)'!AB725)</f>
        <v/>
      </c>
      <c r="L5424" s="373"/>
      <c r="M5424" s="375" t="str">
        <f>IF('様式第６号(3)'!V718="","",'様式第６号(3)'!V718)</f>
        <v/>
      </c>
      <c r="N5424" s="376"/>
      <c r="P5424" s="4"/>
      <c r="Q5424" s="4"/>
      <c r="T5424" s="3"/>
      <c r="U5424" s="3"/>
      <c r="V5424" s="3"/>
    </row>
    <row r="5425" spans="1:22" ht="19.5" customHeight="1" thickBot="1">
      <c r="A5425" s="313"/>
      <c r="B5425" s="343"/>
      <c r="C5425" s="379" t="str">
        <f>IFERROR(C5421/C5417,"")</f>
        <v/>
      </c>
      <c r="D5425" s="313"/>
      <c r="E5425" s="313"/>
      <c r="F5425" s="315"/>
      <c r="G5425" s="349"/>
      <c r="H5425" s="385"/>
      <c r="I5425" s="328"/>
      <c r="J5425" s="330"/>
      <c r="K5425" s="373"/>
      <c r="L5425" s="373"/>
      <c r="M5425" s="375"/>
      <c r="N5425" s="376"/>
      <c r="P5425" s="4"/>
      <c r="Q5425" s="4"/>
      <c r="T5425" s="3"/>
      <c r="U5425" s="3"/>
      <c r="V5425" s="3"/>
    </row>
    <row r="5426" spans="1:22" ht="15.75" customHeight="1">
      <c r="A5426" s="313"/>
      <c r="B5426" s="343"/>
      <c r="C5426" s="380"/>
      <c r="D5426" s="313"/>
      <c r="E5426" s="313"/>
      <c r="F5426" s="315"/>
      <c r="G5426" s="349"/>
      <c r="H5426" s="385"/>
      <c r="I5426" s="30" t="s">
        <v>35</v>
      </c>
      <c r="J5426" s="31" t="s">
        <v>35</v>
      </c>
      <c r="K5426" s="373"/>
      <c r="L5426" s="373"/>
      <c r="M5426" s="375"/>
      <c r="N5426" s="376"/>
      <c r="P5426" s="4"/>
      <c r="Q5426" s="4"/>
      <c r="T5426" s="3"/>
      <c r="U5426" s="3"/>
      <c r="V5426" s="3"/>
    </row>
    <row r="5427" spans="1:22" ht="18.75" customHeight="1" thickBot="1">
      <c r="A5427" s="313"/>
      <c r="B5427" s="343"/>
      <c r="C5427" s="32" t="s">
        <v>82</v>
      </c>
      <c r="D5427" s="314"/>
      <c r="E5427" s="314"/>
      <c r="F5427" s="316"/>
      <c r="G5427" s="350"/>
      <c r="H5427" s="386"/>
      <c r="I5427" s="54">
        <f>'様式第６号(2)'!$I$18</f>
        <v>0</v>
      </c>
      <c r="J5427" s="55">
        <f>'様式第６号(3)'!$I$18</f>
        <v>0</v>
      </c>
      <c r="K5427" s="373"/>
      <c r="L5427" s="373"/>
      <c r="M5427" s="375"/>
      <c r="N5427" s="376"/>
      <c r="P5427" s="4"/>
      <c r="Q5427" s="4"/>
      <c r="T5427" s="3"/>
      <c r="U5427" s="3"/>
      <c r="V5427" s="3"/>
    </row>
    <row r="5428" spans="1:22" ht="45" customHeight="1">
      <c r="A5428" s="313"/>
      <c r="B5428" s="343"/>
      <c r="C5428" s="379" t="str">
        <f>IF(OR(C5417="",C5421=""),"",IF(AND(C5425&gt;=0.85,C5425&lt;=1.15),"○","×"))</f>
        <v/>
      </c>
      <c r="D5428" s="382" t="str">
        <f>IF(C5417="","",C5417)</f>
        <v/>
      </c>
      <c r="E5428" s="336"/>
      <c r="F5428" s="338" t="str">
        <f>IFERROR(D5428*E5428,"")</f>
        <v/>
      </c>
      <c r="G5428" s="327" t="str">
        <f>IF(F5428&lt;F5420,ROUNDUP(F5428*D5420/ F5420,0),"")</f>
        <v/>
      </c>
      <c r="H5428" s="329" t="str">
        <f>IF(F5428&lt;F5420,ROUNDUP(F5428*E5420/ F5420,0),"")</f>
        <v/>
      </c>
      <c r="I5428" s="331" t="str">
        <f>IFERROR(ROUNDUP(I5424*I5427,0),"")</f>
        <v/>
      </c>
      <c r="J5428" s="333" t="str">
        <f>IFERROR(ROUNDUP(J5424*J5427,0),"")</f>
        <v/>
      </c>
      <c r="K5428" s="373"/>
      <c r="L5428" s="373"/>
      <c r="M5428" s="375"/>
      <c r="N5428" s="376"/>
      <c r="P5428" s="4"/>
      <c r="Q5428" s="4"/>
      <c r="T5428" s="3"/>
      <c r="U5428" s="3"/>
      <c r="V5428" s="3"/>
    </row>
    <row r="5429" spans="1:22" ht="19.5" customHeight="1" thickBot="1">
      <c r="A5429" s="314"/>
      <c r="B5429" s="344"/>
      <c r="C5429" s="381"/>
      <c r="D5429" s="383"/>
      <c r="E5429" s="337"/>
      <c r="F5429" s="339"/>
      <c r="G5429" s="328"/>
      <c r="H5429" s="330"/>
      <c r="I5429" s="332"/>
      <c r="J5429" s="330"/>
      <c r="K5429" s="374"/>
      <c r="L5429" s="374"/>
      <c r="M5429" s="377"/>
      <c r="N5429" s="378"/>
      <c r="P5429" s="33"/>
      <c r="Q5429" s="34"/>
      <c r="R5429" s="34"/>
    </row>
    <row r="5430" spans="1:22" ht="24" customHeight="1" thickBot="1">
      <c r="A5430" s="10" t="s">
        <v>108</v>
      </c>
      <c r="B5430" s="11" t="s">
        <v>84</v>
      </c>
      <c r="C5430" s="12" t="s">
        <v>7</v>
      </c>
      <c r="D5430" s="12" t="s">
        <v>8</v>
      </c>
      <c r="E5430" s="12" t="s">
        <v>9</v>
      </c>
      <c r="F5430" s="13" t="s">
        <v>10</v>
      </c>
      <c r="G5430" s="334" t="s">
        <v>44</v>
      </c>
      <c r="H5430" s="335"/>
      <c r="I5430" s="334" t="s">
        <v>45</v>
      </c>
      <c r="J5430" s="335"/>
      <c r="K5430" s="318" t="s">
        <v>46</v>
      </c>
      <c r="L5430" s="403"/>
      <c r="M5430" s="403"/>
      <c r="N5430" s="319"/>
      <c r="O5430" s="404" t="s">
        <v>47</v>
      </c>
      <c r="P5430" s="404"/>
      <c r="Q5430" s="404"/>
      <c r="R5430" s="346"/>
      <c r="T5430" s="14"/>
      <c r="U5430" s="14"/>
      <c r="V5430" s="14"/>
    </row>
    <row r="5431" spans="1:22" ht="31.5" customHeight="1" thickBot="1">
      <c r="A5431" s="313">
        <v>338</v>
      </c>
      <c r="B5431" s="15" t="s">
        <v>48</v>
      </c>
      <c r="C5431" s="11" t="s">
        <v>49</v>
      </c>
      <c r="D5431" s="313" t="s">
        <v>50</v>
      </c>
      <c r="E5431" s="313" t="s">
        <v>51</v>
      </c>
      <c r="F5431" s="315" t="s">
        <v>52</v>
      </c>
      <c r="G5431" s="16" t="s">
        <v>53</v>
      </c>
      <c r="H5431" s="17" t="s">
        <v>54</v>
      </c>
      <c r="I5431" s="18" t="s">
        <v>53</v>
      </c>
      <c r="J5431" s="17" t="s">
        <v>54</v>
      </c>
      <c r="K5431" s="317" t="s">
        <v>55</v>
      </c>
      <c r="L5431" s="318"/>
      <c r="M5431" s="320" t="s">
        <v>56</v>
      </c>
      <c r="N5431" s="317"/>
      <c r="O5431" s="321" t="s">
        <v>57</v>
      </c>
      <c r="P5431" s="321"/>
      <c r="Q5431" s="323" t="s">
        <v>58</v>
      </c>
      <c r="R5431" s="324"/>
      <c r="T5431" s="19"/>
      <c r="U5431" s="43"/>
      <c r="V5431" s="20"/>
    </row>
    <row r="5432" spans="1:22" ht="24" customHeight="1" thickBot="1">
      <c r="A5432" s="313"/>
      <c r="B5432" s="397" t="str">
        <f>IF('様式第６号(2)'!B727="","",'様式第６号(2)'!B727)</f>
        <v/>
      </c>
      <c r="C5432" s="21" t="s">
        <v>59</v>
      </c>
      <c r="D5432" s="313"/>
      <c r="E5432" s="313"/>
      <c r="F5432" s="315"/>
      <c r="G5432" s="348" t="s">
        <v>60</v>
      </c>
      <c r="H5432" s="399" t="s">
        <v>61</v>
      </c>
      <c r="I5432" s="400" t="s">
        <v>62</v>
      </c>
      <c r="J5432" s="384" t="s">
        <v>63</v>
      </c>
      <c r="K5432" s="319"/>
      <c r="L5432" s="318"/>
      <c r="M5432" s="320"/>
      <c r="N5432" s="317"/>
      <c r="O5432" s="322"/>
      <c r="P5432" s="322"/>
      <c r="Q5432" s="325"/>
      <c r="R5432" s="326"/>
    </row>
    <row r="5433" spans="1:22" ht="17.25" customHeight="1">
      <c r="A5433" s="313"/>
      <c r="B5433" s="398"/>
      <c r="C5433" s="340"/>
      <c r="D5433" s="313"/>
      <c r="E5433" s="313"/>
      <c r="F5433" s="315"/>
      <c r="G5433" s="349"/>
      <c r="H5433" s="385"/>
      <c r="I5433" s="401"/>
      <c r="J5433" s="385"/>
      <c r="K5433" s="388" t="str">
        <f>IFERROR((IF((I5444+J5444)&gt;12000*E5444,ROUNDUP(12000*E5444*I5444/(I5444+J5444),0),"")),"")</f>
        <v/>
      </c>
      <c r="L5433" s="388"/>
      <c r="M5433" s="391" t="str">
        <f>IFERROR((IF((I5444+J5444)&gt;12000*E5444,ROUNDUP(12000*E5444*J5444/(I5444+J5444),0),"")),"")</f>
        <v/>
      </c>
      <c r="N5433" s="392"/>
      <c r="O5433" s="351" t="str">
        <f>IF(AND(I5444="",K5433=""),"",MIN(I5444,K5433)+K5440)</f>
        <v/>
      </c>
      <c r="P5433" s="352"/>
      <c r="Q5433" s="355" t="str">
        <f>IF(AND(J5444="",M5433=""),"",MIN(J5444,M5433)+M5440)</f>
        <v/>
      </c>
      <c r="R5433" s="356"/>
    </row>
    <row r="5434" spans="1:22" ht="15.75" customHeight="1">
      <c r="A5434" s="313"/>
      <c r="B5434" s="398"/>
      <c r="C5434" s="341"/>
      <c r="D5434" s="313"/>
      <c r="E5434" s="313"/>
      <c r="F5434" s="315"/>
      <c r="G5434" s="349"/>
      <c r="H5434" s="385"/>
      <c r="I5434" s="401"/>
      <c r="J5434" s="385"/>
      <c r="K5434" s="389"/>
      <c r="L5434" s="389"/>
      <c r="M5434" s="393"/>
      <c r="N5434" s="394"/>
      <c r="O5434" s="353"/>
      <c r="P5434" s="353"/>
      <c r="Q5434" s="357"/>
      <c r="R5434" s="358"/>
    </row>
    <row r="5435" spans="1:22" ht="19.5" customHeight="1" thickBot="1">
      <c r="A5435" s="313"/>
      <c r="B5435" s="398"/>
      <c r="C5435" s="341"/>
      <c r="D5435" s="314"/>
      <c r="E5435" s="314"/>
      <c r="F5435" s="316"/>
      <c r="G5435" s="350"/>
      <c r="H5435" s="386"/>
      <c r="I5435" s="402"/>
      <c r="J5435" s="386"/>
      <c r="K5435" s="389"/>
      <c r="L5435" s="389"/>
      <c r="M5435" s="393"/>
      <c r="N5435" s="394"/>
      <c r="O5435" s="353"/>
      <c r="P5435" s="353"/>
      <c r="Q5435" s="357"/>
      <c r="R5435" s="358"/>
    </row>
    <row r="5436" spans="1:22" ht="45" customHeight="1">
      <c r="A5436" s="313"/>
      <c r="B5436" s="398"/>
      <c r="C5436" s="25" t="s">
        <v>66</v>
      </c>
      <c r="D5436" s="361" t="str">
        <f>IF('様式第６号(2)'!T727="","",'様式第６号(2)'!T727)</f>
        <v/>
      </c>
      <c r="E5436" s="361" t="str">
        <f>IF('様式第６号(3)'!W720="","",'様式第６号(3)'!W720)</f>
        <v/>
      </c>
      <c r="F5436" s="363" t="str">
        <f>IF(OR(D5436="",E5436=""),"",D5436+E5436)</f>
        <v/>
      </c>
      <c r="G5436" s="365" t="str">
        <f>IF(F5436&lt;=F5444,D5436,"")</f>
        <v/>
      </c>
      <c r="H5436" s="367" t="str">
        <f>IF(F5436&lt;=F5444,E5436,"")</f>
        <v/>
      </c>
      <c r="I5436" s="369" t="str">
        <f>IF('様式第６号(2)'!V727="","",'様式第６号(2)'!V727)</f>
        <v/>
      </c>
      <c r="J5436" s="371" t="str">
        <f>IF('様式第６号(3)'!P720="","",'様式第６号(3)'!P720)</f>
        <v/>
      </c>
      <c r="K5436" s="389"/>
      <c r="L5436" s="389"/>
      <c r="M5436" s="393"/>
      <c r="N5436" s="394"/>
      <c r="O5436" s="353"/>
      <c r="P5436" s="353"/>
      <c r="Q5436" s="357"/>
      <c r="R5436" s="358"/>
    </row>
    <row r="5437" spans="1:22" ht="19.5" customHeight="1" thickBot="1">
      <c r="A5437" s="313"/>
      <c r="B5437" s="398"/>
      <c r="C5437" s="340"/>
      <c r="D5437" s="362"/>
      <c r="E5437" s="362"/>
      <c r="F5437" s="364"/>
      <c r="G5437" s="366"/>
      <c r="H5437" s="368"/>
      <c r="I5437" s="370"/>
      <c r="J5437" s="372"/>
      <c r="K5437" s="390"/>
      <c r="L5437" s="390"/>
      <c r="M5437" s="395"/>
      <c r="N5437" s="396"/>
      <c r="O5437" s="354"/>
      <c r="P5437" s="354"/>
      <c r="Q5437" s="359"/>
      <c r="R5437" s="360"/>
    </row>
    <row r="5438" spans="1:22" ht="28.5" customHeight="1" thickBot="1">
      <c r="A5438" s="313"/>
      <c r="B5438" s="398"/>
      <c r="C5438" s="341"/>
      <c r="D5438" s="12" t="s">
        <v>11</v>
      </c>
      <c r="E5438" s="12" t="s">
        <v>12</v>
      </c>
      <c r="F5438" s="26" t="s">
        <v>13</v>
      </c>
      <c r="G5438" s="334" t="s">
        <v>67</v>
      </c>
      <c r="H5438" s="335"/>
      <c r="I5438" s="42" t="s">
        <v>68</v>
      </c>
      <c r="J5438" s="27" t="s">
        <v>69</v>
      </c>
      <c r="K5438" s="342" t="s">
        <v>70</v>
      </c>
      <c r="L5438" s="342"/>
      <c r="M5438" s="342"/>
      <c r="N5438" s="335"/>
    </row>
    <row r="5439" spans="1:22" ht="41.25" customHeight="1" thickBot="1">
      <c r="A5439" s="313"/>
      <c r="B5439" s="343" t="str">
        <f>IF('様式第６号(2)'!D727="","",'様式第６号(2)'!D727)</f>
        <v/>
      </c>
      <c r="C5439" s="341"/>
      <c r="D5439" s="313" t="s">
        <v>71</v>
      </c>
      <c r="E5439" s="313" t="s">
        <v>72</v>
      </c>
      <c r="F5439" s="315" t="s">
        <v>73</v>
      </c>
      <c r="G5439" s="42" t="s">
        <v>74</v>
      </c>
      <c r="H5439" s="27" t="s">
        <v>75</v>
      </c>
      <c r="I5439" s="42" t="s">
        <v>74</v>
      </c>
      <c r="J5439" s="27" t="s">
        <v>75</v>
      </c>
      <c r="K5439" s="345" t="s">
        <v>57</v>
      </c>
      <c r="L5439" s="346"/>
      <c r="M5439" s="347" t="s">
        <v>76</v>
      </c>
      <c r="N5439" s="346"/>
      <c r="O5439" s="28"/>
      <c r="P5439" s="4"/>
      <c r="Q5439" s="4"/>
    </row>
    <row r="5440" spans="1:22" ht="18.75" customHeight="1">
      <c r="A5440" s="313"/>
      <c r="B5440" s="343"/>
      <c r="C5440" s="29" t="s">
        <v>78</v>
      </c>
      <c r="D5440" s="313"/>
      <c r="E5440" s="313"/>
      <c r="F5440" s="315"/>
      <c r="G5440" s="348" t="s">
        <v>79</v>
      </c>
      <c r="H5440" s="384" t="s">
        <v>80</v>
      </c>
      <c r="I5440" s="387" t="str">
        <f>IF(E5444="","",MIN(G5436,G5444)+SUM(I5436))</f>
        <v/>
      </c>
      <c r="J5440" s="333" t="str">
        <f>IF(E5444="","",MIN(H5436,H5444)+SUM(J5436))</f>
        <v/>
      </c>
      <c r="K5440" s="373" t="str">
        <f>IF('様式第６号(2)'!AB727="","",'様式第６号(2)'!AB727)</f>
        <v/>
      </c>
      <c r="L5440" s="373"/>
      <c r="M5440" s="375" t="str">
        <f>IF('様式第６号(3)'!V720="","",'様式第６号(3)'!V720)</f>
        <v/>
      </c>
      <c r="N5440" s="376"/>
      <c r="P5440" s="4"/>
      <c r="Q5440" s="4"/>
    </row>
    <row r="5441" spans="1:22" ht="19.5" customHeight="1" thickBot="1">
      <c r="A5441" s="313"/>
      <c r="B5441" s="343"/>
      <c r="C5441" s="379" t="str">
        <f>IFERROR(C5437/C5433,"")</f>
        <v/>
      </c>
      <c r="D5441" s="313"/>
      <c r="E5441" s="313"/>
      <c r="F5441" s="315"/>
      <c r="G5441" s="349"/>
      <c r="H5441" s="385"/>
      <c r="I5441" s="328"/>
      <c r="J5441" s="330"/>
      <c r="K5441" s="373"/>
      <c r="L5441" s="373"/>
      <c r="M5441" s="375"/>
      <c r="N5441" s="376"/>
      <c r="P5441" s="4"/>
      <c r="Q5441" s="4"/>
    </row>
    <row r="5442" spans="1:22" ht="15.75" customHeight="1">
      <c r="A5442" s="313"/>
      <c r="B5442" s="343"/>
      <c r="C5442" s="380"/>
      <c r="D5442" s="313"/>
      <c r="E5442" s="313"/>
      <c r="F5442" s="315"/>
      <c r="G5442" s="349"/>
      <c r="H5442" s="385"/>
      <c r="I5442" s="30" t="s">
        <v>35</v>
      </c>
      <c r="J5442" s="31" t="s">
        <v>35</v>
      </c>
      <c r="K5442" s="373"/>
      <c r="L5442" s="373"/>
      <c r="M5442" s="375"/>
      <c r="N5442" s="376"/>
      <c r="P5442" s="4"/>
      <c r="Q5442" s="4"/>
    </row>
    <row r="5443" spans="1:22" ht="18.75" customHeight="1" thickBot="1">
      <c r="A5443" s="313"/>
      <c r="B5443" s="343"/>
      <c r="C5443" s="32" t="s">
        <v>82</v>
      </c>
      <c r="D5443" s="314"/>
      <c r="E5443" s="314"/>
      <c r="F5443" s="316"/>
      <c r="G5443" s="350"/>
      <c r="H5443" s="386"/>
      <c r="I5443" s="54">
        <f>'様式第６号(2)'!$I$18</f>
        <v>0</v>
      </c>
      <c r="J5443" s="55">
        <f>'様式第６号(3)'!$I$18</f>
        <v>0</v>
      </c>
      <c r="K5443" s="373"/>
      <c r="L5443" s="373"/>
      <c r="M5443" s="375"/>
      <c r="N5443" s="376"/>
      <c r="P5443" s="4"/>
      <c r="Q5443" s="4"/>
    </row>
    <row r="5444" spans="1:22" ht="45" customHeight="1">
      <c r="A5444" s="313"/>
      <c r="B5444" s="343"/>
      <c r="C5444" s="379" t="str">
        <f>IF(OR(C5433="",C5437=""),"",IF(AND(C5441&gt;=0.85,C5441&lt;=1.15),"○","×"))</f>
        <v/>
      </c>
      <c r="D5444" s="382" t="str">
        <f>IF(C5433="","",C5433)</f>
        <v/>
      </c>
      <c r="E5444" s="336"/>
      <c r="F5444" s="338" t="str">
        <f>IFERROR(D5444*E5444,"")</f>
        <v/>
      </c>
      <c r="G5444" s="327" t="str">
        <f>IF(F5444&lt;F5436,ROUNDUP(F5444*D5436/ F5436,0),"")</f>
        <v/>
      </c>
      <c r="H5444" s="329" t="str">
        <f>IF(F5444&lt;F5436,ROUNDUP(F5444*E5436/ F5436,0),"")</f>
        <v/>
      </c>
      <c r="I5444" s="331" t="str">
        <f>IFERROR(ROUNDUP(I5440*I5443,0),"")</f>
        <v/>
      </c>
      <c r="J5444" s="333" t="str">
        <f>IFERROR(ROUNDUP(J5440*J5443,0),"")</f>
        <v/>
      </c>
      <c r="K5444" s="373"/>
      <c r="L5444" s="373"/>
      <c r="M5444" s="375"/>
      <c r="N5444" s="376"/>
      <c r="P5444" s="4"/>
      <c r="Q5444" s="4"/>
    </row>
    <row r="5445" spans="1:22" ht="19.5" customHeight="1" thickBot="1">
      <c r="A5445" s="314"/>
      <c r="B5445" s="344"/>
      <c r="C5445" s="381"/>
      <c r="D5445" s="383"/>
      <c r="E5445" s="337"/>
      <c r="F5445" s="339"/>
      <c r="G5445" s="328"/>
      <c r="H5445" s="330"/>
      <c r="I5445" s="332"/>
      <c r="J5445" s="330"/>
      <c r="K5445" s="374"/>
      <c r="L5445" s="374"/>
      <c r="M5445" s="377"/>
      <c r="N5445" s="378"/>
      <c r="P5445" s="33"/>
      <c r="Q5445" s="34"/>
      <c r="R5445" s="34"/>
    </row>
    <row r="5446" spans="1:22" ht="24" customHeight="1" thickBot="1">
      <c r="A5446" s="10" t="s">
        <v>108</v>
      </c>
      <c r="B5446" s="11" t="s">
        <v>84</v>
      </c>
      <c r="C5446" s="12" t="s">
        <v>7</v>
      </c>
      <c r="D5446" s="12" t="s">
        <v>8</v>
      </c>
      <c r="E5446" s="12" t="s">
        <v>9</v>
      </c>
      <c r="F5446" s="13" t="s">
        <v>10</v>
      </c>
      <c r="G5446" s="334" t="s">
        <v>44</v>
      </c>
      <c r="H5446" s="335"/>
      <c r="I5446" s="334" t="s">
        <v>45</v>
      </c>
      <c r="J5446" s="335"/>
      <c r="K5446" s="318" t="s">
        <v>46</v>
      </c>
      <c r="L5446" s="403"/>
      <c r="M5446" s="403"/>
      <c r="N5446" s="319"/>
      <c r="O5446" s="404" t="s">
        <v>47</v>
      </c>
      <c r="P5446" s="404"/>
      <c r="Q5446" s="404"/>
      <c r="R5446" s="346"/>
      <c r="T5446" s="14"/>
      <c r="U5446" s="14"/>
      <c r="V5446" s="14"/>
    </row>
    <row r="5447" spans="1:22" ht="31.5" customHeight="1" thickBot="1">
      <c r="A5447" s="313">
        <v>339</v>
      </c>
      <c r="B5447" s="15" t="s">
        <v>48</v>
      </c>
      <c r="C5447" s="11" t="s">
        <v>49</v>
      </c>
      <c r="D5447" s="313" t="s">
        <v>50</v>
      </c>
      <c r="E5447" s="313" t="s">
        <v>51</v>
      </c>
      <c r="F5447" s="315" t="s">
        <v>52</v>
      </c>
      <c r="G5447" s="16" t="s">
        <v>53</v>
      </c>
      <c r="H5447" s="17" t="s">
        <v>54</v>
      </c>
      <c r="I5447" s="18" t="s">
        <v>53</v>
      </c>
      <c r="J5447" s="17" t="s">
        <v>54</v>
      </c>
      <c r="K5447" s="317" t="s">
        <v>55</v>
      </c>
      <c r="L5447" s="318"/>
      <c r="M5447" s="320" t="s">
        <v>56</v>
      </c>
      <c r="N5447" s="317"/>
      <c r="O5447" s="321" t="s">
        <v>57</v>
      </c>
      <c r="P5447" s="321"/>
      <c r="Q5447" s="323" t="s">
        <v>58</v>
      </c>
      <c r="R5447" s="324"/>
      <c r="T5447" s="19"/>
      <c r="U5447" s="43"/>
      <c r="V5447" s="20"/>
    </row>
    <row r="5448" spans="1:22" ht="24" customHeight="1" thickBot="1">
      <c r="A5448" s="313"/>
      <c r="B5448" s="397" t="str">
        <f>IF('様式第６号(2)'!B729="","",'様式第６号(2)'!B729)</f>
        <v/>
      </c>
      <c r="C5448" s="21" t="s">
        <v>59</v>
      </c>
      <c r="D5448" s="313"/>
      <c r="E5448" s="313"/>
      <c r="F5448" s="315"/>
      <c r="G5448" s="348" t="s">
        <v>60</v>
      </c>
      <c r="H5448" s="399" t="s">
        <v>61</v>
      </c>
      <c r="I5448" s="400" t="s">
        <v>62</v>
      </c>
      <c r="J5448" s="384" t="s">
        <v>63</v>
      </c>
      <c r="K5448" s="319"/>
      <c r="L5448" s="318"/>
      <c r="M5448" s="320"/>
      <c r="N5448" s="317"/>
      <c r="O5448" s="322"/>
      <c r="P5448" s="322"/>
      <c r="Q5448" s="325"/>
      <c r="R5448" s="326"/>
    </row>
    <row r="5449" spans="1:22" ht="17.25" customHeight="1">
      <c r="A5449" s="313"/>
      <c r="B5449" s="398"/>
      <c r="C5449" s="340"/>
      <c r="D5449" s="313"/>
      <c r="E5449" s="313"/>
      <c r="F5449" s="315"/>
      <c r="G5449" s="349"/>
      <c r="H5449" s="385"/>
      <c r="I5449" s="401"/>
      <c r="J5449" s="385"/>
      <c r="K5449" s="388" t="str">
        <f>IFERROR((IF((I5460+J5460)&gt;12000*E5460,ROUNDUP(12000*E5460*I5460/(I5460+J5460),0),"")),"")</f>
        <v/>
      </c>
      <c r="L5449" s="388"/>
      <c r="M5449" s="391" t="str">
        <f>IFERROR((IF((I5460+J5460)&gt;12000*E5460,ROUNDUP(12000*E5460*J5460/(I5460+J5460),0),"")),"")</f>
        <v/>
      </c>
      <c r="N5449" s="392"/>
      <c r="O5449" s="351" t="str">
        <f>IF(AND(I5460="",K5449=""),"",MIN(I5460,K5449)+K5456)</f>
        <v/>
      </c>
      <c r="P5449" s="352"/>
      <c r="Q5449" s="355" t="str">
        <f>IF(AND(J5460="",M5449=""),"",MIN(J5460,M5449)+M5456)</f>
        <v/>
      </c>
      <c r="R5449" s="356"/>
    </row>
    <row r="5450" spans="1:22" ht="15.75" customHeight="1">
      <c r="A5450" s="313"/>
      <c r="B5450" s="398"/>
      <c r="C5450" s="341"/>
      <c r="D5450" s="313"/>
      <c r="E5450" s="313"/>
      <c r="F5450" s="315"/>
      <c r="G5450" s="349"/>
      <c r="H5450" s="385"/>
      <c r="I5450" s="401"/>
      <c r="J5450" s="385"/>
      <c r="K5450" s="389"/>
      <c r="L5450" s="389"/>
      <c r="M5450" s="393"/>
      <c r="N5450" s="394"/>
      <c r="O5450" s="353"/>
      <c r="P5450" s="353"/>
      <c r="Q5450" s="357"/>
      <c r="R5450" s="358"/>
    </row>
    <row r="5451" spans="1:22" ht="19.5" customHeight="1" thickBot="1">
      <c r="A5451" s="313"/>
      <c r="B5451" s="398"/>
      <c r="C5451" s="341"/>
      <c r="D5451" s="314"/>
      <c r="E5451" s="314"/>
      <c r="F5451" s="316"/>
      <c r="G5451" s="350"/>
      <c r="H5451" s="386"/>
      <c r="I5451" s="402"/>
      <c r="J5451" s="386"/>
      <c r="K5451" s="389"/>
      <c r="L5451" s="389"/>
      <c r="M5451" s="393"/>
      <c r="N5451" s="394"/>
      <c r="O5451" s="353"/>
      <c r="P5451" s="353"/>
      <c r="Q5451" s="357"/>
      <c r="R5451" s="358"/>
    </row>
    <row r="5452" spans="1:22" ht="45" customHeight="1">
      <c r="A5452" s="313"/>
      <c r="B5452" s="398"/>
      <c r="C5452" s="25" t="s">
        <v>66</v>
      </c>
      <c r="D5452" s="361" t="str">
        <f>IF('様式第６号(2)'!T729="","",'様式第６号(2)'!T729)</f>
        <v/>
      </c>
      <c r="E5452" s="361" t="str">
        <f>IF('様式第６号(3)'!W722="","",'様式第６号(3)'!W722)</f>
        <v/>
      </c>
      <c r="F5452" s="363" t="str">
        <f>IF(OR(D5452="",E5452=""),"",D5452+E5452)</f>
        <v/>
      </c>
      <c r="G5452" s="365" t="str">
        <f>IF(F5452&lt;=F5460,D5452,"")</f>
        <v/>
      </c>
      <c r="H5452" s="367" t="str">
        <f>IF(F5452&lt;=F5460,E5452,"")</f>
        <v/>
      </c>
      <c r="I5452" s="369" t="str">
        <f>IF('様式第６号(2)'!V729="","",'様式第６号(2)'!V729)</f>
        <v/>
      </c>
      <c r="J5452" s="371" t="str">
        <f>IF('様式第６号(3)'!P722="","",'様式第６号(3)'!P722)</f>
        <v/>
      </c>
      <c r="K5452" s="389"/>
      <c r="L5452" s="389"/>
      <c r="M5452" s="393"/>
      <c r="N5452" s="394"/>
      <c r="O5452" s="353"/>
      <c r="P5452" s="353"/>
      <c r="Q5452" s="357"/>
      <c r="R5452" s="358"/>
    </row>
    <row r="5453" spans="1:22" ht="19.5" customHeight="1" thickBot="1">
      <c r="A5453" s="313"/>
      <c r="B5453" s="398"/>
      <c r="C5453" s="340"/>
      <c r="D5453" s="362"/>
      <c r="E5453" s="362"/>
      <c r="F5453" s="364"/>
      <c r="G5453" s="366"/>
      <c r="H5453" s="368"/>
      <c r="I5453" s="370"/>
      <c r="J5453" s="372"/>
      <c r="K5453" s="390"/>
      <c r="L5453" s="390"/>
      <c r="M5453" s="395"/>
      <c r="N5453" s="396"/>
      <c r="O5453" s="354"/>
      <c r="P5453" s="354"/>
      <c r="Q5453" s="359"/>
      <c r="R5453" s="360"/>
    </row>
    <row r="5454" spans="1:22" ht="28.5" customHeight="1" thickBot="1">
      <c r="A5454" s="313"/>
      <c r="B5454" s="398"/>
      <c r="C5454" s="341"/>
      <c r="D5454" s="12" t="s">
        <v>11</v>
      </c>
      <c r="E5454" s="12" t="s">
        <v>12</v>
      </c>
      <c r="F5454" s="26" t="s">
        <v>13</v>
      </c>
      <c r="G5454" s="334" t="s">
        <v>67</v>
      </c>
      <c r="H5454" s="335"/>
      <c r="I5454" s="42" t="s">
        <v>68</v>
      </c>
      <c r="J5454" s="27" t="s">
        <v>69</v>
      </c>
      <c r="K5454" s="342" t="s">
        <v>70</v>
      </c>
      <c r="L5454" s="342"/>
      <c r="M5454" s="342"/>
      <c r="N5454" s="335"/>
    </row>
    <row r="5455" spans="1:22" ht="41.25" customHeight="1" thickBot="1">
      <c r="A5455" s="313"/>
      <c r="B5455" s="343" t="str">
        <f>IF('様式第６号(2)'!D729="","",'様式第６号(2)'!D729)</f>
        <v/>
      </c>
      <c r="C5455" s="341"/>
      <c r="D5455" s="313" t="s">
        <v>71</v>
      </c>
      <c r="E5455" s="313" t="s">
        <v>72</v>
      </c>
      <c r="F5455" s="315" t="s">
        <v>73</v>
      </c>
      <c r="G5455" s="42" t="s">
        <v>74</v>
      </c>
      <c r="H5455" s="27" t="s">
        <v>75</v>
      </c>
      <c r="I5455" s="42" t="s">
        <v>74</v>
      </c>
      <c r="J5455" s="27" t="s">
        <v>75</v>
      </c>
      <c r="K5455" s="345" t="s">
        <v>57</v>
      </c>
      <c r="L5455" s="346"/>
      <c r="M5455" s="347" t="s">
        <v>76</v>
      </c>
      <c r="N5455" s="346"/>
      <c r="O5455" s="28"/>
      <c r="P5455" s="4"/>
      <c r="Q5455" s="4"/>
    </row>
    <row r="5456" spans="1:22" ht="18.75" customHeight="1">
      <c r="A5456" s="313"/>
      <c r="B5456" s="343"/>
      <c r="C5456" s="29" t="s">
        <v>78</v>
      </c>
      <c r="D5456" s="313"/>
      <c r="E5456" s="313"/>
      <c r="F5456" s="315"/>
      <c r="G5456" s="348" t="s">
        <v>79</v>
      </c>
      <c r="H5456" s="384" t="s">
        <v>80</v>
      </c>
      <c r="I5456" s="387" t="str">
        <f>IF(E5460="","",MIN(G5452,G5460)+SUM(I5452))</f>
        <v/>
      </c>
      <c r="J5456" s="333" t="str">
        <f>IF(E5460="","",MIN(H5452,H5460)+SUM(J5452))</f>
        <v/>
      </c>
      <c r="K5456" s="373" t="str">
        <f>IF('様式第６号(2)'!AB729="","",'様式第６号(2)'!AB729)</f>
        <v/>
      </c>
      <c r="L5456" s="373"/>
      <c r="M5456" s="375" t="str">
        <f>IF('様式第６号(3)'!V722="","",'様式第６号(3)'!V722)</f>
        <v/>
      </c>
      <c r="N5456" s="376"/>
      <c r="P5456" s="4"/>
      <c r="Q5456" s="4"/>
    </row>
    <row r="5457" spans="1:22" ht="19.5" customHeight="1" thickBot="1">
      <c r="A5457" s="313"/>
      <c r="B5457" s="343"/>
      <c r="C5457" s="379" t="str">
        <f>IFERROR(C5453/C5449,"")</f>
        <v/>
      </c>
      <c r="D5457" s="313"/>
      <c r="E5457" s="313"/>
      <c r="F5457" s="315"/>
      <c r="G5457" s="349"/>
      <c r="H5457" s="385"/>
      <c r="I5457" s="328"/>
      <c r="J5457" s="330"/>
      <c r="K5457" s="373"/>
      <c r="L5457" s="373"/>
      <c r="M5457" s="375"/>
      <c r="N5457" s="376"/>
      <c r="P5457" s="4"/>
      <c r="Q5457" s="4"/>
    </row>
    <row r="5458" spans="1:22" ht="15.75" customHeight="1">
      <c r="A5458" s="313"/>
      <c r="B5458" s="343"/>
      <c r="C5458" s="380"/>
      <c r="D5458" s="313"/>
      <c r="E5458" s="313"/>
      <c r="F5458" s="315"/>
      <c r="G5458" s="349"/>
      <c r="H5458" s="385"/>
      <c r="I5458" s="30" t="s">
        <v>35</v>
      </c>
      <c r="J5458" s="31" t="s">
        <v>35</v>
      </c>
      <c r="K5458" s="373"/>
      <c r="L5458" s="373"/>
      <c r="M5458" s="375"/>
      <c r="N5458" s="376"/>
      <c r="P5458" s="4"/>
      <c r="Q5458" s="4"/>
    </row>
    <row r="5459" spans="1:22" ht="18.75" customHeight="1" thickBot="1">
      <c r="A5459" s="313"/>
      <c r="B5459" s="343"/>
      <c r="C5459" s="32" t="s">
        <v>82</v>
      </c>
      <c r="D5459" s="314"/>
      <c r="E5459" s="314"/>
      <c r="F5459" s="316"/>
      <c r="G5459" s="350"/>
      <c r="H5459" s="386"/>
      <c r="I5459" s="54">
        <f>'様式第６号(2)'!$I$18</f>
        <v>0</v>
      </c>
      <c r="J5459" s="55">
        <f>'様式第６号(3)'!$I$18</f>
        <v>0</v>
      </c>
      <c r="K5459" s="373"/>
      <c r="L5459" s="373"/>
      <c r="M5459" s="375"/>
      <c r="N5459" s="376"/>
      <c r="P5459" s="4"/>
      <c r="Q5459" s="4"/>
    </row>
    <row r="5460" spans="1:22" ht="45" customHeight="1">
      <c r="A5460" s="313"/>
      <c r="B5460" s="343"/>
      <c r="C5460" s="379" t="str">
        <f>IF(OR(C5449="",C5453=""),"",IF(AND(C5457&gt;=0.85,C5457&lt;=1.15),"○","×"))</f>
        <v/>
      </c>
      <c r="D5460" s="382" t="str">
        <f>IF(C5449="","",C5449)</f>
        <v/>
      </c>
      <c r="E5460" s="336"/>
      <c r="F5460" s="338" t="str">
        <f>IFERROR(D5460*E5460,"")</f>
        <v/>
      </c>
      <c r="G5460" s="327" t="str">
        <f>IF(F5460&lt;F5452,ROUNDUP(F5460*D5452/ F5452,0),"")</f>
        <v/>
      </c>
      <c r="H5460" s="329" t="str">
        <f>IF(F5460&lt;F5452,ROUNDUP(F5460*E5452/ F5452,0),"")</f>
        <v/>
      </c>
      <c r="I5460" s="331" t="str">
        <f>IFERROR(ROUNDUP(I5456*I5459,0),"")</f>
        <v/>
      </c>
      <c r="J5460" s="333" t="str">
        <f>IFERROR(ROUNDUP(J5456*J5459,0),"")</f>
        <v/>
      </c>
      <c r="K5460" s="373"/>
      <c r="L5460" s="373"/>
      <c r="M5460" s="375"/>
      <c r="N5460" s="376"/>
      <c r="P5460" s="4"/>
      <c r="Q5460" s="4"/>
    </row>
    <row r="5461" spans="1:22" ht="19.5" customHeight="1" thickBot="1">
      <c r="A5461" s="314"/>
      <c r="B5461" s="344"/>
      <c r="C5461" s="381"/>
      <c r="D5461" s="383"/>
      <c r="E5461" s="337"/>
      <c r="F5461" s="339"/>
      <c r="G5461" s="328"/>
      <c r="H5461" s="330"/>
      <c r="I5461" s="332"/>
      <c r="J5461" s="330"/>
      <c r="K5461" s="374"/>
      <c r="L5461" s="374"/>
      <c r="M5461" s="377"/>
      <c r="N5461" s="378"/>
      <c r="P5461" s="33"/>
      <c r="Q5461" s="34"/>
      <c r="R5461" s="34"/>
    </row>
    <row r="5462" spans="1:22" ht="24" customHeight="1" thickBot="1">
      <c r="A5462" s="10" t="s">
        <v>108</v>
      </c>
      <c r="B5462" s="11" t="s">
        <v>84</v>
      </c>
      <c r="C5462" s="12" t="s">
        <v>7</v>
      </c>
      <c r="D5462" s="12" t="s">
        <v>8</v>
      </c>
      <c r="E5462" s="12" t="s">
        <v>9</v>
      </c>
      <c r="F5462" s="13" t="s">
        <v>10</v>
      </c>
      <c r="G5462" s="334" t="s">
        <v>44</v>
      </c>
      <c r="H5462" s="335"/>
      <c r="I5462" s="334" t="s">
        <v>45</v>
      </c>
      <c r="J5462" s="335"/>
      <c r="K5462" s="318" t="s">
        <v>46</v>
      </c>
      <c r="L5462" s="403"/>
      <c r="M5462" s="403"/>
      <c r="N5462" s="319"/>
      <c r="O5462" s="404" t="s">
        <v>47</v>
      </c>
      <c r="P5462" s="404"/>
      <c r="Q5462" s="404"/>
      <c r="R5462" s="346"/>
      <c r="T5462" s="14"/>
      <c r="U5462" s="14"/>
      <c r="V5462" s="14"/>
    </row>
    <row r="5463" spans="1:22" ht="31.5" customHeight="1" thickBot="1">
      <c r="A5463" s="313">
        <v>340</v>
      </c>
      <c r="B5463" s="15" t="s">
        <v>48</v>
      </c>
      <c r="C5463" s="11" t="s">
        <v>49</v>
      </c>
      <c r="D5463" s="313" t="s">
        <v>50</v>
      </c>
      <c r="E5463" s="313" t="s">
        <v>51</v>
      </c>
      <c r="F5463" s="315" t="s">
        <v>52</v>
      </c>
      <c r="G5463" s="16" t="s">
        <v>53</v>
      </c>
      <c r="H5463" s="17" t="s">
        <v>54</v>
      </c>
      <c r="I5463" s="18" t="s">
        <v>53</v>
      </c>
      <c r="J5463" s="17" t="s">
        <v>54</v>
      </c>
      <c r="K5463" s="317" t="s">
        <v>55</v>
      </c>
      <c r="L5463" s="318"/>
      <c r="M5463" s="320" t="s">
        <v>56</v>
      </c>
      <c r="N5463" s="317"/>
      <c r="O5463" s="321" t="s">
        <v>57</v>
      </c>
      <c r="P5463" s="321"/>
      <c r="Q5463" s="323" t="s">
        <v>58</v>
      </c>
      <c r="R5463" s="324"/>
      <c r="T5463" s="19"/>
      <c r="U5463" s="43"/>
      <c r="V5463" s="20"/>
    </row>
    <row r="5464" spans="1:22" ht="24" customHeight="1" thickBot="1">
      <c r="A5464" s="313"/>
      <c r="B5464" s="397" t="str">
        <f>IF('様式第６号(2)'!B731="","",'様式第６号(2)'!B731)</f>
        <v/>
      </c>
      <c r="C5464" s="21" t="s">
        <v>59</v>
      </c>
      <c r="D5464" s="313"/>
      <c r="E5464" s="313"/>
      <c r="F5464" s="315"/>
      <c r="G5464" s="348" t="s">
        <v>60</v>
      </c>
      <c r="H5464" s="399" t="s">
        <v>61</v>
      </c>
      <c r="I5464" s="400" t="s">
        <v>62</v>
      </c>
      <c r="J5464" s="384" t="s">
        <v>63</v>
      </c>
      <c r="K5464" s="319"/>
      <c r="L5464" s="318"/>
      <c r="M5464" s="320"/>
      <c r="N5464" s="317"/>
      <c r="O5464" s="322"/>
      <c r="P5464" s="322"/>
      <c r="Q5464" s="325"/>
      <c r="R5464" s="326"/>
    </row>
    <row r="5465" spans="1:22" ht="17.25" customHeight="1">
      <c r="A5465" s="313"/>
      <c r="B5465" s="398"/>
      <c r="C5465" s="340"/>
      <c r="D5465" s="313"/>
      <c r="E5465" s="313"/>
      <c r="F5465" s="315"/>
      <c r="G5465" s="349"/>
      <c r="H5465" s="385"/>
      <c r="I5465" s="401"/>
      <c r="J5465" s="385"/>
      <c r="K5465" s="388" t="str">
        <f>IFERROR((IF((I5476+J5476)&gt;12000*E5476,ROUNDUP(12000*E5476*I5476/(I5476+J5476),0),"")),"")</f>
        <v/>
      </c>
      <c r="L5465" s="388"/>
      <c r="M5465" s="391" t="str">
        <f>IFERROR((IF((I5476+J5476)&gt;12000*E5476,ROUNDUP(12000*E5476*J5476/(I5476+J5476),0),"")),"")</f>
        <v/>
      </c>
      <c r="N5465" s="392"/>
      <c r="O5465" s="351" t="str">
        <f>IF(AND(I5476="",K5465=""),"",MIN(I5476,K5465)+K5472)</f>
        <v/>
      </c>
      <c r="P5465" s="352"/>
      <c r="Q5465" s="355" t="str">
        <f>IF(AND(J5476="",M5465=""),"",MIN(J5476,M5465)+M5472)</f>
        <v/>
      </c>
      <c r="R5465" s="356"/>
    </row>
    <row r="5466" spans="1:22" ht="15.75" customHeight="1">
      <c r="A5466" s="313"/>
      <c r="B5466" s="398"/>
      <c r="C5466" s="341"/>
      <c r="D5466" s="313"/>
      <c r="E5466" s="313"/>
      <c r="F5466" s="315"/>
      <c r="G5466" s="349"/>
      <c r="H5466" s="385"/>
      <c r="I5466" s="401"/>
      <c r="J5466" s="385"/>
      <c r="K5466" s="389"/>
      <c r="L5466" s="389"/>
      <c r="M5466" s="393"/>
      <c r="N5466" s="394"/>
      <c r="O5466" s="353"/>
      <c r="P5466" s="353"/>
      <c r="Q5466" s="357"/>
      <c r="R5466" s="358"/>
    </row>
    <row r="5467" spans="1:22" ht="19.5" customHeight="1" thickBot="1">
      <c r="A5467" s="313"/>
      <c r="B5467" s="398"/>
      <c r="C5467" s="341"/>
      <c r="D5467" s="314"/>
      <c r="E5467" s="314"/>
      <c r="F5467" s="316"/>
      <c r="G5467" s="350"/>
      <c r="H5467" s="386"/>
      <c r="I5467" s="402"/>
      <c r="J5467" s="386"/>
      <c r="K5467" s="389"/>
      <c r="L5467" s="389"/>
      <c r="M5467" s="393"/>
      <c r="N5467" s="394"/>
      <c r="O5467" s="353"/>
      <c r="P5467" s="353"/>
      <c r="Q5467" s="357"/>
      <c r="R5467" s="358"/>
    </row>
    <row r="5468" spans="1:22" ht="45" customHeight="1">
      <c r="A5468" s="313"/>
      <c r="B5468" s="398"/>
      <c r="C5468" s="25" t="s">
        <v>66</v>
      </c>
      <c r="D5468" s="361" t="str">
        <f>IF('様式第６号(2)'!T731="","",'様式第６号(2)'!T731)</f>
        <v/>
      </c>
      <c r="E5468" s="361" t="str">
        <f>IF('様式第６号(3)'!W724="","",'様式第６号(3)'!W724)</f>
        <v/>
      </c>
      <c r="F5468" s="363" t="str">
        <f>IF(OR(D5468="",E5468=""),"",D5468+E5468)</f>
        <v/>
      </c>
      <c r="G5468" s="365" t="str">
        <f>IF(F5468&lt;=F5476,D5468,"")</f>
        <v/>
      </c>
      <c r="H5468" s="367" t="str">
        <f>IF(F5468&lt;=F5476,E5468,"")</f>
        <v/>
      </c>
      <c r="I5468" s="369" t="str">
        <f>IF('様式第６号(2)'!V731="","",'様式第６号(2)'!V731)</f>
        <v/>
      </c>
      <c r="J5468" s="371" t="str">
        <f>IF('様式第６号(3)'!P724="","",'様式第６号(3)'!P724)</f>
        <v/>
      </c>
      <c r="K5468" s="389"/>
      <c r="L5468" s="389"/>
      <c r="M5468" s="393"/>
      <c r="N5468" s="394"/>
      <c r="O5468" s="353"/>
      <c r="P5468" s="353"/>
      <c r="Q5468" s="357"/>
      <c r="R5468" s="358"/>
    </row>
    <row r="5469" spans="1:22" ht="19.5" customHeight="1" thickBot="1">
      <c r="A5469" s="313"/>
      <c r="B5469" s="398"/>
      <c r="C5469" s="340"/>
      <c r="D5469" s="362"/>
      <c r="E5469" s="362"/>
      <c r="F5469" s="364"/>
      <c r="G5469" s="366"/>
      <c r="H5469" s="368"/>
      <c r="I5469" s="370"/>
      <c r="J5469" s="372"/>
      <c r="K5469" s="390"/>
      <c r="L5469" s="390"/>
      <c r="M5469" s="395"/>
      <c r="N5469" s="396"/>
      <c r="O5469" s="354"/>
      <c r="P5469" s="354"/>
      <c r="Q5469" s="359"/>
      <c r="R5469" s="360"/>
    </row>
    <row r="5470" spans="1:22" ht="28.5" customHeight="1" thickBot="1">
      <c r="A5470" s="313"/>
      <c r="B5470" s="398"/>
      <c r="C5470" s="341"/>
      <c r="D5470" s="12" t="s">
        <v>11</v>
      </c>
      <c r="E5470" s="12" t="s">
        <v>12</v>
      </c>
      <c r="F5470" s="26" t="s">
        <v>13</v>
      </c>
      <c r="G5470" s="334" t="s">
        <v>67</v>
      </c>
      <c r="H5470" s="335"/>
      <c r="I5470" s="42" t="s">
        <v>68</v>
      </c>
      <c r="J5470" s="27" t="s">
        <v>69</v>
      </c>
      <c r="K5470" s="342" t="s">
        <v>70</v>
      </c>
      <c r="L5470" s="342"/>
      <c r="M5470" s="342"/>
      <c r="N5470" s="335"/>
    </row>
    <row r="5471" spans="1:22" ht="41.25" customHeight="1" thickBot="1">
      <c r="A5471" s="313"/>
      <c r="B5471" s="343" t="str">
        <f>IF('様式第６号(2)'!D731="","",'様式第６号(2)'!D731)</f>
        <v/>
      </c>
      <c r="C5471" s="341"/>
      <c r="D5471" s="313" t="s">
        <v>71</v>
      </c>
      <c r="E5471" s="313" t="s">
        <v>72</v>
      </c>
      <c r="F5471" s="315" t="s">
        <v>73</v>
      </c>
      <c r="G5471" s="42" t="s">
        <v>74</v>
      </c>
      <c r="H5471" s="27" t="s">
        <v>75</v>
      </c>
      <c r="I5471" s="42" t="s">
        <v>74</v>
      </c>
      <c r="J5471" s="27" t="s">
        <v>75</v>
      </c>
      <c r="K5471" s="345" t="s">
        <v>57</v>
      </c>
      <c r="L5471" s="346"/>
      <c r="M5471" s="347" t="s">
        <v>76</v>
      </c>
      <c r="N5471" s="346"/>
      <c r="O5471" s="28"/>
      <c r="P5471" s="4"/>
      <c r="Q5471" s="4"/>
      <c r="T5471" s="3"/>
      <c r="U5471" s="3"/>
      <c r="V5471" s="3"/>
    </row>
    <row r="5472" spans="1:22" ht="18.75" customHeight="1">
      <c r="A5472" s="313"/>
      <c r="B5472" s="343"/>
      <c r="C5472" s="29" t="s">
        <v>78</v>
      </c>
      <c r="D5472" s="313"/>
      <c r="E5472" s="313"/>
      <c r="F5472" s="315"/>
      <c r="G5472" s="348" t="s">
        <v>79</v>
      </c>
      <c r="H5472" s="384" t="s">
        <v>80</v>
      </c>
      <c r="I5472" s="387" t="str">
        <f>IF(E5476="","",MIN(G5468,G5476)+SUM(I5468))</f>
        <v/>
      </c>
      <c r="J5472" s="333" t="str">
        <f>IF(E5476="","",MIN(H5468,H5476)+SUM(J5468))</f>
        <v/>
      </c>
      <c r="K5472" s="373" t="str">
        <f>IF('様式第６号(2)'!AB731="","",'様式第６号(2)'!AB731)</f>
        <v/>
      </c>
      <c r="L5472" s="373"/>
      <c r="M5472" s="375" t="str">
        <f>IF('様式第６号(3)'!V724="","",'様式第６号(3)'!V724)</f>
        <v/>
      </c>
      <c r="N5472" s="376"/>
      <c r="P5472" s="4"/>
      <c r="Q5472" s="4"/>
      <c r="T5472" s="3"/>
      <c r="U5472" s="3"/>
      <c r="V5472" s="3"/>
    </row>
    <row r="5473" spans="1:22" ht="19.5" customHeight="1" thickBot="1">
      <c r="A5473" s="313"/>
      <c r="B5473" s="343"/>
      <c r="C5473" s="379" t="str">
        <f>IFERROR(C5469/C5465,"")</f>
        <v/>
      </c>
      <c r="D5473" s="313"/>
      <c r="E5473" s="313"/>
      <c r="F5473" s="315"/>
      <c r="G5473" s="349"/>
      <c r="H5473" s="385"/>
      <c r="I5473" s="328"/>
      <c r="J5473" s="330"/>
      <c r="K5473" s="373"/>
      <c r="L5473" s="373"/>
      <c r="M5473" s="375"/>
      <c r="N5473" s="376"/>
      <c r="P5473" s="4"/>
      <c r="Q5473" s="4"/>
      <c r="T5473" s="3"/>
      <c r="U5473" s="3"/>
      <c r="V5473" s="3"/>
    </row>
    <row r="5474" spans="1:22" ht="15.75" customHeight="1">
      <c r="A5474" s="313"/>
      <c r="B5474" s="343"/>
      <c r="C5474" s="380"/>
      <c r="D5474" s="313"/>
      <c r="E5474" s="313"/>
      <c r="F5474" s="315"/>
      <c r="G5474" s="349"/>
      <c r="H5474" s="385"/>
      <c r="I5474" s="30" t="s">
        <v>35</v>
      </c>
      <c r="J5474" s="31" t="s">
        <v>35</v>
      </c>
      <c r="K5474" s="373"/>
      <c r="L5474" s="373"/>
      <c r="M5474" s="375"/>
      <c r="N5474" s="376"/>
      <c r="P5474" s="4"/>
      <c r="Q5474" s="4"/>
      <c r="T5474" s="3"/>
      <c r="U5474" s="3"/>
      <c r="V5474" s="3"/>
    </row>
    <row r="5475" spans="1:22" ht="18.75" customHeight="1" thickBot="1">
      <c r="A5475" s="313"/>
      <c r="B5475" s="343"/>
      <c r="C5475" s="32" t="s">
        <v>82</v>
      </c>
      <c r="D5475" s="314"/>
      <c r="E5475" s="314"/>
      <c r="F5475" s="316"/>
      <c r="G5475" s="350"/>
      <c r="H5475" s="386"/>
      <c r="I5475" s="54">
        <f>'様式第６号(2)'!$I$18</f>
        <v>0</v>
      </c>
      <c r="J5475" s="55">
        <f>'様式第６号(3)'!$I$18</f>
        <v>0</v>
      </c>
      <c r="K5475" s="373"/>
      <c r="L5475" s="373"/>
      <c r="M5475" s="375"/>
      <c r="N5475" s="376"/>
      <c r="P5475" s="4"/>
      <c r="Q5475" s="4"/>
      <c r="T5475" s="3"/>
      <c r="U5475" s="3"/>
      <c r="V5475" s="3"/>
    </row>
    <row r="5476" spans="1:22" ht="45" customHeight="1">
      <c r="A5476" s="313"/>
      <c r="B5476" s="343"/>
      <c r="C5476" s="379" t="str">
        <f>IF(OR(C5465="",C5469=""),"",IF(AND(C5473&gt;=0.85,C5473&lt;=1.15),"○","×"))</f>
        <v/>
      </c>
      <c r="D5476" s="382" t="str">
        <f>IF(C5465="","",C5465)</f>
        <v/>
      </c>
      <c r="E5476" s="336"/>
      <c r="F5476" s="338" t="str">
        <f>IFERROR(D5476*E5476,"")</f>
        <v/>
      </c>
      <c r="G5476" s="327" t="str">
        <f>IF(F5476&lt;F5468,ROUNDUP(F5476*D5468/ F5468,0),"")</f>
        <v/>
      </c>
      <c r="H5476" s="329" t="str">
        <f>IF(F5476&lt;F5468,ROUNDUP(F5476*E5468/ F5468,0),"")</f>
        <v/>
      </c>
      <c r="I5476" s="331" t="str">
        <f>IFERROR(ROUNDUP(I5472*I5475,0),"")</f>
        <v/>
      </c>
      <c r="J5476" s="333" t="str">
        <f>IFERROR(ROUNDUP(J5472*J5475,0),"")</f>
        <v/>
      </c>
      <c r="K5476" s="373"/>
      <c r="L5476" s="373"/>
      <c r="M5476" s="375"/>
      <c r="N5476" s="376"/>
      <c r="P5476" s="4"/>
      <c r="Q5476" s="4"/>
      <c r="T5476" s="3"/>
      <c r="U5476" s="3"/>
      <c r="V5476" s="3"/>
    </row>
    <row r="5477" spans="1:22" ht="19.5" customHeight="1" thickBot="1">
      <c r="A5477" s="314"/>
      <c r="B5477" s="344"/>
      <c r="C5477" s="381"/>
      <c r="D5477" s="383"/>
      <c r="E5477" s="337"/>
      <c r="F5477" s="339"/>
      <c r="G5477" s="328"/>
      <c r="H5477" s="330"/>
      <c r="I5477" s="332"/>
      <c r="J5477" s="330"/>
      <c r="K5477" s="374"/>
      <c r="L5477" s="374"/>
      <c r="M5477" s="377"/>
      <c r="N5477" s="378"/>
      <c r="P5477" s="33"/>
      <c r="Q5477" s="34"/>
      <c r="R5477" s="34"/>
    </row>
    <row r="5478" spans="1:22" ht="24" customHeight="1" thickBot="1">
      <c r="A5478" s="10" t="s">
        <v>108</v>
      </c>
      <c r="B5478" s="11" t="s">
        <v>84</v>
      </c>
      <c r="C5478" s="12" t="s">
        <v>7</v>
      </c>
      <c r="D5478" s="12" t="s">
        <v>8</v>
      </c>
      <c r="E5478" s="12" t="s">
        <v>9</v>
      </c>
      <c r="F5478" s="13" t="s">
        <v>10</v>
      </c>
      <c r="G5478" s="334" t="s">
        <v>44</v>
      </c>
      <c r="H5478" s="335"/>
      <c r="I5478" s="334" t="s">
        <v>45</v>
      </c>
      <c r="J5478" s="335"/>
      <c r="K5478" s="318" t="s">
        <v>46</v>
      </c>
      <c r="L5478" s="403"/>
      <c r="M5478" s="403"/>
      <c r="N5478" s="319"/>
      <c r="O5478" s="404" t="s">
        <v>47</v>
      </c>
      <c r="P5478" s="404"/>
      <c r="Q5478" s="404"/>
      <c r="R5478" s="346"/>
      <c r="T5478" s="14"/>
      <c r="U5478" s="14"/>
      <c r="V5478" s="14"/>
    </row>
    <row r="5479" spans="1:22" ht="31.5" customHeight="1" thickBot="1">
      <c r="A5479" s="313">
        <v>341</v>
      </c>
      <c r="B5479" s="15" t="s">
        <v>48</v>
      </c>
      <c r="C5479" s="11" t="s">
        <v>49</v>
      </c>
      <c r="D5479" s="313" t="s">
        <v>50</v>
      </c>
      <c r="E5479" s="313" t="s">
        <v>51</v>
      </c>
      <c r="F5479" s="315" t="s">
        <v>52</v>
      </c>
      <c r="G5479" s="16" t="s">
        <v>53</v>
      </c>
      <c r="H5479" s="17" t="s">
        <v>54</v>
      </c>
      <c r="I5479" s="18" t="s">
        <v>53</v>
      </c>
      <c r="J5479" s="17" t="s">
        <v>54</v>
      </c>
      <c r="K5479" s="317" t="s">
        <v>55</v>
      </c>
      <c r="L5479" s="318"/>
      <c r="M5479" s="320" t="s">
        <v>56</v>
      </c>
      <c r="N5479" s="317"/>
      <c r="O5479" s="321" t="s">
        <v>57</v>
      </c>
      <c r="P5479" s="321"/>
      <c r="Q5479" s="323" t="s">
        <v>58</v>
      </c>
      <c r="R5479" s="324"/>
      <c r="T5479" s="19"/>
      <c r="U5479" s="43"/>
      <c r="V5479" s="20"/>
    </row>
    <row r="5480" spans="1:22" ht="24" customHeight="1" thickBot="1">
      <c r="A5480" s="313"/>
      <c r="B5480" s="397" t="str">
        <f>IF('様式第６号(2)'!B733="","",'様式第６号(2)'!B733)</f>
        <v/>
      </c>
      <c r="C5480" s="21" t="s">
        <v>59</v>
      </c>
      <c r="D5480" s="313"/>
      <c r="E5480" s="313"/>
      <c r="F5480" s="315"/>
      <c r="G5480" s="348" t="s">
        <v>60</v>
      </c>
      <c r="H5480" s="399" t="s">
        <v>61</v>
      </c>
      <c r="I5480" s="400" t="s">
        <v>62</v>
      </c>
      <c r="J5480" s="384" t="s">
        <v>63</v>
      </c>
      <c r="K5480" s="319"/>
      <c r="L5480" s="318"/>
      <c r="M5480" s="320"/>
      <c r="N5480" s="317"/>
      <c r="O5480" s="322"/>
      <c r="P5480" s="322"/>
      <c r="Q5480" s="325"/>
      <c r="R5480" s="326"/>
    </row>
    <row r="5481" spans="1:22" ht="17.25" customHeight="1">
      <c r="A5481" s="313"/>
      <c r="B5481" s="398"/>
      <c r="C5481" s="340"/>
      <c r="D5481" s="313"/>
      <c r="E5481" s="313"/>
      <c r="F5481" s="315"/>
      <c r="G5481" s="349"/>
      <c r="H5481" s="385"/>
      <c r="I5481" s="401"/>
      <c r="J5481" s="385"/>
      <c r="K5481" s="388" t="str">
        <f>IFERROR((IF((I5492+J5492)&gt;12000*E5492,ROUNDUP(12000*E5492*I5492/(I5492+J5492),0),"")),"")</f>
        <v/>
      </c>
      <c r="L5481" s="388"/>
      <c r="M5481" s="391" t="str">
        <f>IFERROR((IF((I5492+J5492)&gt;12000*E5492,ROUNDUP(12000*E5492*J5492/(I5492+J5492),0),"")),"")</f>
        <v/>
      </c>
      <c r="N5481" s="392"/>
      <c r="O5481" s="351" t="str">
        <f>IF(AND(I5492="",K5481=""),"",MIN(I5492,K5481)+K5488)</f>
        <v/>
      </c>
      <c r="P5481" s="352"/>
      <c r="Q5481" s="355" t="str">
        <f>IF(AND(J5492="",M5481=""),"",MIN(J5492,M5481)+M5488)</f>
        <v/>
      </c>
      <c r="R5481" s="356"/>
    </row>
    <row r="5482" spans="1:22" ht="15.75" customHeight="1">
      <c r="A5482" s="313"/>
      <c r="B5482" s="398"/>
      <c r="C5482" s="341"/>
      <c r="D5482" s="313"/>
      <c r="E5482" s="313"/>
      <c r="F5482" s="315"/>
      <c r="G5482" s="349"/>
      <c r="H5482" s="385"/>
      <c r="I5482" s="401"/>
      <c r="J5482" s="385"/>
      <c r="K5482" s="389"/>
      <c r="L5482" s="389"/>
      <c r="M5482" s="393"/>
      <c r="N5482" s="394"/>
      <c r="O5482" s="353"/>
      <c r="P5482" s="353"/>
      <c r="Q5482" s="357"/>
      <c r="R5482" s="358"/>
    </row>
    <row r="5483" spans="1:22" ht="19.5" customHeight="1" thickBot="1">
      <c r="A5483" s="313"/>
      <c r="B5483" s="398"/>
      <c r="C5483" s="341"/>
      <c r="D5483" s="314"/>
      <c r="E5483" s="314"/>
      <c r="F5483" s="316"/>
      <c r="G5483" s="350"/>
      <c r="H5483" s="386"/>
      <c r="I5483" s="402"/>
      <c r="J5483" s="386"/>
      <c r="K5483" s="389"/>
      <c r="L5483" s="389"/>
      <c r="M5483" s="393"/>
      <c r="N5483" s="394"/>
      <c r="O5483" s="353"/>
      <c r="P5483" s="353"/>
      <c r="Q5483" s="357"/>
      <c r="R5483" s="358"/>
    </row>
    <row r="5484" spans="1:22" ht="45" customHeight="1">
      <c r="A5484" s="313"/>
      <c r="B5484" s="398"/>
      <c r="C5484" s="25" t="s">
        <v>66</v>
      </c>
      <c r="D5484" s="361" t="str">
        <f>IF('様式第６号(2)'!T733="","",'様式第６号(2)'!T733)</f>
        <v/>
      </c>
      <c r="E5484" s="361" t="str">
        <f>IF('様式第６号(3)'!W726="","",'様式第６号(3)'!W726)</f>
        <v/>
      </c>
      <c r="F5484" s="363" t="str">
        <f>IF(OR(D5484="",E5484=""),"",D5484+E5484)</f>
        <v/>
      </c>
      <c r="G5484" s="365" t="str">
        <f>IF(F5484&lt;=F5492,D5484,"")</f>
        <v/>
      </c>
      <c r="H5484" s="367" t="str">
        <f>IF(F5484&lt;=F5492,E5484,"")</f>
        <v/>
      </c>
      <c r="I5484" s="369" t="str">
        <f>IF('様式第６号(2)'!V733="","",'様式第６号(2)'!V733)</f>
        <v/>
      </c>
      <c r="J5484" s="371" t="str">
        <f>IF('様式第６号(3)'!P726="","",'様式第６号(3)'!P726)</f>
        <v/>
      </c>
      <c r="K5484" s="389"/>
      <c r="L5484" s="389"/>
      <c r="M5484" s="393"/>
      <c r="N5484" s="394"/>
      <c r="O5484" s="353"/>
      <c r="P5484" s="353"/>
      <c r="Q5484" s="357"/>
      <c r="R5484" s="358"/>
    </row>
    <row r="5485" spans="1:22" ht="19.5" customHeight="1" thickBot="1">
      <c r="A5485" s="313"/>
      <c r="B5485" s="398"/>
      <c r="C5485" s="340"/>
      <c r="D5485" s="362"/>
      <c r="E5485" s="362"/>
      <c r="F5485" s="364"/>
      <c r="G5485" s="366"/>
      <c r="H5485" s="368"/>
      <c r="I5485" s="370"/>
      <c r="J5485" s="372"/>
      <c r="K5485" s="390"/>
      <c r="L5485" s="390"/>
      <c r="M5485" s="395"/>
      <c r="N5485" s="396"/>
      <c r="O5485" s="354"/>
      <c r="P5485" s="354"/>
      <c r="Q5485" s="359"/>
      <c r="R5485" s="360"/>
    </row>
    <row r="5486" spans="1:22" ht="28.5" customHeight="1" thickBot="1">
      <c r="A5486" s="313"/>
      <c r="B5486" s="398"/>
      <c r="C5486" s="341"/>
      <c r="D5486" s="12" t="s">
        <v>11</v>
      </c>
      <c r="E5486" s="12" t="s">
        <v>12</v>
      </c>
      <c r="F5486" s="26" t="s">
        <v>13</v>
      </c>
      <c r="G5486" s="334" t="s">
        <v>67</v>
      </c>
      <c r="H5486" s="335"/>
      <c r="I5486" s="42" t="s">
        <v>68</v>
      </c>
      <c r="J5486" s="27" t="s">
        <v>69</v>
      </c>
      <c r="K5486" s="342" t="s">
        <v>70</v>
      </c>
      <c r="L5486" s="342"/>
      <c r="M5486" s="342"/>
      <c r="N5486" s="335"/>
    </row>
    <row r="5487" spans="1:22" ht="41.25" customHeight="1" thickBot="1">
      <c r="A5487" s="313"/>
      <c r="B5487" s="343" t="str">
        <f>IF('様式第６号(2)'!D733="","",'様式第６号(2)'!D733)</f>
        <v/>
      </c>
      <c r="C5487" s="341"/>
      <c r="D5487" s="313" t="s">
        <v>71</v>
      </c>
      <c r="E5487" s="313" t="s">
        <v>72</v>
      </c>
      <c r="F5487" s="315" t="s">
        <v>73</v>
      </c>
      <c r="G5487" s="42" t="s">
        <v>74</v>
      </c>
      <c r="H5487" s="27" t="s">
        <v>75</v>
      </c>
      <c r="I5487" s="42" t="s">
        <v>74</v>
      </c>
      <c r="J5487" s="27" t="s">
        <v>75</v>
      </c>
      <c r="K5487" s="345" t="s">
        <v>57</v>
      </c>
      <c r="L5487" s="346"/>
      <c r="M5487" s="347" t="s">
        <v>76</v>
      </c>
      <c r="N5487" s="346"/>
      <c r="O5487" s="28"/>
      <c r="P5487" s="4"/>
      <c r="Q5487" s="4"/>
    </row>
    <row r="5488" spans="1:22" ht="18.75" customHeight="1">
      <c r="A5488" s="313"/>
      <c r="B5488" s="343"/>
      <c r="C5488" s="29" t="s">
        <v>78</v>
      </c>
      <c r="D5488" s="313"/>
      <c r="E5488" s="313"/>
      <c r="F5488" s="315"/>
      <c r="G5488" s="348" t="s">
        <v>79</v>
      </c>
      <c r="H5488" s="384" t="s">
        <v>80</v>
      </c>
      <c r="I5488" s="387" t="str">
        <f>IF(E5492="","",MIN(G5484,G5492)+SUM(I5484))</f>
        <v/>
      </c>
      <c r="J5488" s="333" t="str">
        <f>IF(E5492="","",MIN(H5484,H5492)+SUM(J5484))</f>
        <v/>
      </c>
      <c r="K5488" s="373" t="str">
        <f>IF('様式第６号(2)'!AB733="","",'様式第６号(2)'!AB733)</f>
        <v/>
      </c>
      <c r="L5488" s="373"/>
      <c r="M5488" s="375" t="str">
        <f>IF('様式第６号(3)'!V726="","",'様式第６号(3)'!V726)</f>
        <v/>
      </c>
      <c r="N5488" s="376"/>
      <c r="P5488" s="4"/>
      <c r="Q5488" s="4"/>
    </row>
    <row r="5489" spans="1:22" ht="19.5" customHeight="1" thickBot="1">
      <c r="A5489" s="313"/>
      <c r="B5489" s="343"/>
      <c r="C5489" s="379" t="str">
        <f>IFERROR(C5485/C5481,"")</f>
        <v/>
      </c>
      <c r="D5489" s="313"/>
      <c r="E5489" s="313"/>
      <c r="F5489" s="315"/>
      <c r="G5489" s="349"/>
      <c r="H5489" s="385"/>
      <c r="I5489" s="328"/>
      <c r="J5489" s="330"/>
      <c r="K5489" s="373"/>
      <c r="L5489" s="373"/>
      <c r="M5489" s="375"/>
      <c r="N5489" s="376"/>
      <c r="P5489" s="4"/>
      <c r="Q5489" s="4"/>
    </row>
    <row r="5490" spans="1:22" ht="15.75" customHeight="1">
      <c r="A5490" s="313"/>
      <c r="B5490" s="343"/>
      <c r="C5490" s="380"/>
      <c r="D5490" s="313"/>
      <c r="E5490" s="313"/>
      <c r="F5490" s="315"/>
      <c r="G5490" s="349"/>
      <c r="H5490" s="385"/>
      <c r="I5490" s="30" t="s">
        <v>35</v>
      </c>
      <c r="J5490" s="31" t="s">
        <v>35</v>
      </c>
      <c r="K5490" s="373"/>
      <c r="L5490" s="373"/>
      <c r="M5490" s="375"/>
      <c r="N5490" s="376"/>
      <c r="P5490" s="4"/>
      <c r="Q5490" s="4"/>
    </row>
    <row r="5491" spans="1:22" ht="18.75" customHeight="1" thickBot="1">
      <c r="A5491" s="313"/>
      <c r="B5491" s="343"/>
      <c r="C5491" s="32" t="s">
        <v>82</v>
      </c>
      <c r="D5491" s="314"/>
      <c r="E5491" s="314"/>
      <c r="F5491" s="316"/>
      <c r="G5491" s="350"/>
      <c r="H5491" s="386"/>
      <c r="I5491" s="54">
        <f>'様式第６号(2)'!$I$18</f>
        <v>0</v>
      </c>
      <c r="J5491" s="55">
        <f>'様式第６号(3)'!$I$18</f>
        <v>0</v>
      </c>
      <c r="K5491" s="373"/>
      <c r="L5491" s="373"/>
      <c r="M5491" s="375"/>
      <c r="N5491" s="376"/>
      <c r="P5491" s="4"/>
      <c r="Q5491" s="4"/>
    </row>
    <row r="5492" spans="1:22" ht="45" customHeight="1">
      <c r="A5492" s="313"/>
      <c r="B5492" s="343"/>
      <c r="C5492" s="379" t="str">
        <f>IF(OR(C5481="",C5485=""),"",IF(AND(C5489&gt;=0.85,C5489&lt;=1.15),"○","×"))</f>
        <v/>
      </c>
      <c r="D5492" s="382" t="str">
        <f>IF(C5481="","",C5481)</f>
        <v/>
      </c>
      <c r="E5492" s="336"/>
      <c r="F5492" s="338" t="str">
        <f>IFERROR(D5492*E5492,"")</f>
        <v/>
      </c>
      <c r="G5492" s="327" t="str">
        <f>IF(F5492&lt;F5484,ROUNDUP(F5492*D5484/ F5484,0),"")</f>
        <v/>
      </c>
      <c r="H5492" s="329" t="str">
        <f>IF(F5492&lt;F5484,ROUNDUP(F5492*E5484/ F5484,0),"")</f>
        <v/>
      </c>
      <c r="I5492" s="331" t="str">
        <f>IFERROR(ROUNDUP(I5488*I5491,0),"")</f>
        <v/>
      </c>
      <c r="J5492" s="333" t="str">
        <f>IFERROR(ROUNDUP(J5488*J5491,0),"")</f>
        <v/>
      </c>
      <c r="K5492" s="373"/>
      <c r="L5492" s="373"/>
      <c r="M5492" s="375"/>
      <c r="N5492" s="376"/>
      <c r="P5492" s="4"/>
      <c r="Q5492" s="4"/>
    </row>
    <row r="5493" spans="1:22" ht="19.5" customHeight="1" thickBot="1">
      <c r="A5493" s="314"/>
      <c r="B5493" s="344"/>
      <c r="C5493" s="381"/>
      <c r="D5493" s="383"/>
      <c r="E5493" s="337"/>
      <c r="F5493" s="339"/>
      <c r="G5493" s="328"/>
      <c r="H5493" s="330"/>
      <c r="I5493" s="332"/>
      <c r="J5493" s="330"/>
      <c r="K5493" s="374"/>
      <c r="L5493" s="374"/>
      <c r="M5493" s="377"/>
      <c r="N5493" s="378"/>
      <c r="P5493" s="33"/>
      <c r="Q5493" s="34"/>
      <c r="R5493" s="34"/>
    </row>
    <row r="5494" spans="1:22" ht="24" customHeight="1" thickBot="1">
      <c r="A5494" s="10" t="s">
        <v>108</v>
      </c>
      <c r="B5494" s="11" t="s">
        <v>84</v>
      </c>
      <c r="C5494" s="12" t="s">
        <v>7</v>
      </c>
      <c r="D5494" s="12" t="s">
        <v>8</v>
      </c>
      <c r="E5494" s="12" t="s">
        <v>9</v>
      </c>
      <c r="F5494" s="13" t="s">
        <v>10</v>
      </c>
      <c r="G5494" s="334" t="s">
        <v>44</v>
      </c>
      <c r="H5494" s="335"/>
      <c r="I5494" s="334" t="s">
        <v>45</v>
      </c>
      <c r="J5494" s="335"/>
      <c r="K5494" s="318" t="s">
        <v>46</v>
      </c>
      <c r="L5494" s="403"/>
      <c r="M5494" s="403"/>
      <c r="N5494" s="319"/>
      <c r="O5494" s="404" t="s">
        <v>47</v>
      </c>
      <c r="P5494" s="404"/>
      <c r="Q5494" s="404"/>
      <c r="R5494" s="346"/>
      <c r="T5494" s="14"/>
      <c r="U5494" s="14"/>
      <c r="V5494" s="14"/>
    </row>
    <row r="5495" spans="1:22" ht="31.5" customHeight="1" thickBot="1">
      <c r="A5495" s="313">
        <v>342</v>
      </c>
      <c r="B5495" s="15" t="s">
        <v>48</v>
      </c>
      <c r="C5495" s="11" t="s">
        <v>49</v>
      </c>
      <c r="D5495" s="313" t="s">
        <v>50</v>
      </c>
      <c r="E5495" s="313" t="s">
        <v>51</v>
      </c>
      <c r="F5495" s="315" t="s">
        <v>52</v>
      </c>
      <c r="G5495" s="16" t="s">
        <v>53</v>
      </c>
      <c r="H5495" s="17" t="s">
        <v>54</v>
      </c>
      <c r="I5495" s="18" t="s">
        <v>53</v>
      </c>
      <c r="J5495" s="17" t="s">
        <v>54</v>
      </c>
      <c r="K5495" s="317" t="s">
        <v>55</v>
      </c>
      <c r="L5495" s="318"/>
      <c r="M5495" s="320" t="s">
        <v>56</v>
      </c>
      <c r="N5495" s="317"/>
      <c r="O5495" s="321" t="s">
        <v>57</v>
      </c>
      <c r="P5495" s="321"/>
      <c r="Q5495" s="323" t="s">
        <v>58</v>
      </c>
      <c r="R5495" s="324"/>
      <c r="T5495" s="19"/>
      <c r="U5495" s="43"/>
      <c r="V5495" s="20"/>
    </row>
    <row r="5496" spans="1:22" ht="24" customHeight="1" thickBot="1">
      <c r="A5496" s="313"/>
      <c r="B5496" s="397" t="str">
        <f>IF('様式第６号(2)'!B735="","",'様式第６号(2)'!B735)</f>
        <v/>
      </c>
      <c r="C5496" s="21" t="s">
        <v>59</v>
      </c>
      <c r="D5496" s="313"/>
      <c r="E5496" s="313"/>
      <c r="F5496" s="315"/>
      <c r="G5496" s="348" t="s">
        <v>60</v>
      </c>
      <c r="H5496" s="399" t="s">
        <v>61</v>
      </c>
      <c r="I5496" s="400" t="s">
        <v>62</v>
      </c>
      <c r="J5496" s="384" t="s">
        <v>63</v>
      </c>
      <c r="K5496" s="319"/>
      <c r="L5496" s="318"/>
      <c r="M5496" s="320"/>
      <c r="N5496" s="317"/>
      <c r="O5496" s="322"/>
      <c r="P5496" s="322"/>
      <c r="Q5496" s="325"/>
      <c r="R5496" s="326"/>
    </row>
    <row r="5497" spans="1:22" ht="17.25" customHeight="1">
      <c r="A5497" s="313"/>
      <c r="B5497" s="398"/>
      <c r="C5497" s="340"/>
      <c r="D5497" s="313"/>
      <c r="E5497" s="313"/>
      <c r="F5497" s="315"/>
      <c r="G5497" s="349"/>
      <c r="H5497" s="385"/>
      <c r="I5497" s="401"/>
      <c r="J5497" s="385"/>
      <c r="K5497" s="388" t="str">
        <f>IFERROR((IF((I5508+J5508)&gt;12000*E5508,ROUNDUP(12000*E5508*I5508/(I5508+J5508),0),"")),"")</f>
        <v/>
      </c>
      <c r="L5497" s="388"/>
      <c r="M5497" s="391" t="str">
        <f>IFERROR((IF((I5508+J5508)&gt;12000*E5508,ROUNDUP(12000*E5508*J5508/(I5508+J5508),0),"")),"")</f>
        <v/>
      </c>
      <c r="N5497" s="392"/>
      <c r="O5497" s="351" t="str">
        <f>IF(AND(I5508="",K5497=""),"",MIN(I5508,K5497)+K5504)</f>
        <v/>
      </c>
      <c r="P5497" s="352"/>
      <c r="Q5497" s="355" t="str">
        <f>IF(AND(J5508="",M5497=""),"",MIN(J5508,M5497)+M5504)</f>
        <v/>
      </c>
      <c r="R5497" s="356"/>
    </row>
    <row r="5498" spans="1:22" ht="15.75" customHeight="1">
      <c r="A5498" s="313"/>
      <c r="B5498" s="398"/>
      <c r="C5498" s="341"/>
      <c r="D5498" s="313"/>
      <c r="E5498" s="313"/>
      <c r="F5498" s="315"/>
      <c r="G5498" s="349"/>
      <c r="H5498" s="385"/>
      <c r="I5498" s="401"/>
      <c r="J5498" s="385"/>
      <c r="K5498" s="389"/>
      <c r="L5498" s="389"/>
      <c r="M5498" s="393"/>
      <c r="N5498" s="394"/>
      <c r="O5498" s="353"/>
      <c r="P5498" s="353"/>
      <c r="Q5498" s="357"/>
      <c r="R5498" s="358"/>
    </row>
    <row r="5499" spans="1:22" ht="19.5" customHeight="1" thickBot="1">
      <c r="A5499" s="313"/>
      <c r="B5499" s="398"/>
      <c r="C5499" s="341"/>
      <c r="D5499" s="314"/>
      <c r="E5499" s="314"/>
      <c r="F5499" s="316"/>
      <c r="G5499" s="350"/>
      <c r="H5499" s="386"/>
      <c r="I5499" s="402"/>
      <c r="J5499" s="386"/>
      <c r="K5499" s="389"/>
      <c r="L5499" s="389"/>
      <c r="M5499" s="393"/>
      <c r="N5499" s="394"/>
      <c r="O5499" s="353"/>
      <c r="P5499" s="353"/>
      <c r="Q5499" s="357"/>
      <c r="R5499" s="358"/>
    </row>
    <row r="5500" spans="1:22" ht="45" customHeight="1">
      <c r="A5500" s="313"/>
      <c r="B5500" s="398"/>
      <c r="C5500" s="25" t="s">
        <v>66</v>
      </c>
      <c r="D5500" s="361" t="str">
        <f>IF('様式第６号(2)'!T735="","",'様式第６号(2)'!T735)</f>
        <v/>
      </c>
      <c r="E5500" s="361" t="str">
        <f>IF('様式第６号(3)'!W728="","",'様式第６号(3)'!W728)</f>
        <v/>
      </c>
      <c r="F5500" s="363" t="str">
        <f>IF(OR(D5500="",E5500=""),"",D5500+E5500)</f>
        <v/>
      </c>
      <c r="G5500" s="365" t="str">
        <f>IF(F5500&lt;=F5508,D5500,"")</f>
        <v/>
      </c>
      <c r="H5500" s="367" t="str">
        <f>IF(F5500&lt;=F5508,E5500,"")</f>
        <v/>
      </c>
      <c r="I5500" s="369" t="str">
        <f>IF('様式第６号(2)'!V735="","",'様式第６号(2)'!V735)</f>
        <v/>
      </c>
      <c r="J5500" s="371" t="str">
        <f>IF('様式第６号(3)'!P728="","",'様式第６号(3)'!P728)</f>
        <v/>
      </c>
      <c r="K5500" s="389"/>
      <c r="L5500" s="389"/>
      <c r="M5500" s="393"/>
      <c r="N5500" s="394"/>
      <c r="O5500" s="353"/>
      <c r="P5500" s="353"/>
      <c r="Q5500" s="357"/>
      <c r="R5500" s="358"/>
    </row>
    <row r="5501" spans="1:22" ht="19.5" customHeight="1" thickBot="1">
      <c r="A5501" s="313"/>
      <c r="B5501" s="398"/>
      <c r="C5501" s="340"/>
      <c r="D5501" s="362"/>
      <c r="E5501" s="362"/>
      <c r="F5501" s="364"/>
      <c r="G5501" s="366"/>
      <c r="H5501" s="368"/>
      <c r="I5501" s="370"/>
      <c r="J5501" s="372"/>
      <c r="K5501" s="390"/>
      <c r="L5501" s="390"/>
      <c r="M5501" s="395"/>
      <c r="N5501" s="396"/>
      <c r="O5501" s="354"/>
      <c r="P5501" s="354"/>
      <c r="Q5501" s="359"/>
      <c r="R5501" s="360"/>
    </row>
    <row r="5502" spans="1:22" ht="28.5" customHeight="1" thickBot="1">
      <c r="A5502" s="313"/>
      <c r="B5502" s="398"/>
      <c r="C5502" s="341"/>
      <c r="D5502" s="12" t="s">
        <v>11</v>
      </c>
      <c r="E5502" s="12" t="s">
        <v>12</v>
      </c>
      <c r="F5502" s="26" t="s">
        <v>13</v>
      </c>
      <c r="G5502" s="334" t="s">
        <v>67</v>
      </c>
      <c r="H5502" s="335"/>
      <c r="I5502" s="42" t="s">
        <v>68</v>
      </c>
      <c r="J5502" s="27" t="s">
        <v>69</v>
      </c>
      <c r="K5502" s="342" t="s">
        <v>70</v>
      </c>
      <c r="L5502" s="342"/>
      <c r="M5502" s="342"/>
      <c r="N5502" s="335"/>
    </row>
    <row r="5503" spans="1:22" ht="41.25" customHeight="1" thickBot="1">
      <c r="A5503" s="313"/>
      <c r="B5503" s="343" t="str">
        <f>IF('様式第６号(2)'!D735="","",'様式第６号(2)'!D735)</f>
        <v/>
      </c>
      <c r="C5503" s="341"/>
      <c r="D5503" s="313" t="s">
        <v>71</v>
      </c>
      <c r="E5503" s="313" t="s">
        <v>72</v>
      </c>
      <c r="F5503" s="315" t="s">
        <v>73</v>
      </c>
      <c r="G5503" s="42" t="s">
        <v>74</v>
      </c>
      <c r="H5503" s="27" t="s">
        <v>75</v>
      </c>
      <c r="I5503" s="42" t="s">
        <v>74</v>
      </c>
      <c r="J5503" s="27" t="s">
        <v>75</v>
      </c>
      <c r="K5503" s="345" t="s">
        <v>57</v>
      </c>
      <c r="L5503" s="346"/>
      <c r="M5503" s="347" t="s">
        <v>76</v>
      </c>
      <c r="N5503" s="346"/>
      <c r="O5503" s="28"/>
      <c r="P5503" s="4"/>
      <c r="Q5503" s="4"/>
    </row>
    <row r="5504" spans="1:22" ht="18.75" customHeight="1">
      <c r="A5504" s="313"/>
      <c r="B5504" s="343"/>
      <c r="C5504" s="29" t="s">
        <v>78</v>
      </c>
      <c r="D5504" s="313"/>
      <c r="E5504" s="313"/>
      <c r="F5504" s="315"/>
      <c r="G5504" s="348" t="s">
        <v>79</v>
      </c>
      <c r="H5504" s="384" t="s">
        <v>80</v>
      </c>
      <c r="I5504" s="387" t="str">
        <f>IF(E5508="","",MIN(G5500,G5508)+SUM(I5500))</f>
        <v/>
      </c>
      <c r="J5504" s="333" t="str">
        <f>IF(E5508="","",MIN(H5500,H5508)+SUM(J5500))</f>
        <v/>
      </c>
      <c r="K5504" s="373" t="str">
        <f>IF('様式第６号(2)'!AB735="","",'様式第６号(2)'!AB735)</f>
        <v/>
      </c>
      <c r="L5504" s="373"/>
      <c r="M5504" s="375" t="str">
        <f>IF('様式第６号(3)'!V728="","",'様式第６号(3)'!V728)</f>
        <v/>
      </c>
      <c r="N5504" s="376"/>
      <c r="P5504" s="4"/>
      <c r="Q5504" s="4"/>
    </row>
    <row r="5505" spans="1:22" ht="19.5" customHeight="1" thickBot="1">
      <c r="A5505" s="313"/>
      <c r="B5505" s="343"/>
      <c r="C5505" s="379" t="str">
        <f>IFERROR(C5501/C5497,"")</f>
        <v/>
      </c>
      <c r="D5505" s="313"/>
      <c r="E5505" s="313"/>
      <c r="F5505" s="315"/>
      <c r="G5505" s="349"/>
      <c r="H5505" s="385"/>
      <c r="I5505" s="328"/>
      <c r="J5505" s="330"/>
      <c r="K5505" s="373"/>
      <c r="L5505" s="373"/>
      <c r="M5505" s="375"/>
      <c r="N5505" s="376"/>
      <c r="P5505" s="4"/>
      <c r="Q5505" s="4"/>
    </row>
    <row r="5506" spans="1:22" ht="15.75" customHeight="1">
      <c r="A5506" s="313"/>
      <c r="B5506" s="343"/>
      <c r="C5506" s="380"/>
      <c r="D5506" s="313"/>
      <c r="E5506" s="313"/>
      <c r="F5506" s="315"/>
      <c r="G5506" s="349"/>
      <c r="H5506" s="385"/>
      <c r="I5506" s="30" t="s">
        <v>35</v>
      </c>
      <c r="J5506" s="31" t="s">
        <v>35</v>
      </c>
      <c r="K5506" s="373"/>
      <c r="L5506" s="373"/>
      <c r="M5506" s="375"/>
      <c r="N5506" s="376"/>
      <c r="P5506" s="4"/>
      <c r="Q5506" s="4"/>
    </row>
    <row r="5507" spans="1:22" ht="18.75" customHeight="1" thickBot="1">
      <c r="A5507" s="313"/>
      <c r="B5507" s="343"/>
      <c r="C5507" s="32" t="s">
        <v>82</v>
      </c>
      <c r="D5507" s="314"/>
      <c r="E5507" s="314"/>
      <c r="F5507" s="316"/>
      <c r="G5507" s="350"/>
      <c r="H5507" s="386"/>
      <c r="I5507" s="54">
        <f>'様式第６号(2)'!$I$18</f>
        <v>0</v>
      </c>
      <c r="J5507" s="55">
        <f>'様式第６号(3)'!$I$18</f>
        <v>0</v>
      </c>
      <c r="K5507" s="373"/>
      <c r="L5507" s="373"/>
      <c r="M5507" s="375"/>
      <c r="N5507" s="376"/>
      <c r="P5507" s="4"/>
      <c r="Q5507" s="4"/>
    </row>
    <row r="5508" spans="1:22" ht="45" customHeight="1">
      <c r="A5508" s="313"/>
      <c r="B5508" s="343"/>
      <c r="C5508" s="379" t="str">
        <f>IF(OR(C5497="",C5501=""),"",IF(AND(C5505&gt;=0.85,C5505&lt;=1.15),"○","×"))</f>
        <v/>
      </c>
      <c r="D5508" s="382" t="str">
        <f>IF(C5497="","",C5497)</f>
        <v/>
      </c>
      <c r="E5508" s="336"/>
      <c r="F5508" s="338" t="str">
        <f>IFERROR(D5508*E5508,"")</f>
        <v/>
      </c>
      <c r="G5508" s="327" t="str">
        <f>IF(F5508&lt;F5500,ROUNDUP(F5508*D5500/ F5500,0),"")</f>
        <v/>
      </c>
      <c r="H5508" s="329" t="str">
        <f>IF(F5508&lt;F5500,ROUNDUP(F5508*E5500/ F5500,0),"")</f>
        <v/>
      </c>
      <c r="I5508" s="331" t="str">
        <f>IFERROR(ROUNDUP(I5504*I5507,0),"")</f>
        <v/>
      </c>
      <c r="J5508" s="333" t="str">
        <f>IFERROR(ROUNDUP(J5504*J5507,0),"")</f>
        <v/>
      </c>
      <c r="K5508" s="373"/>
      <c r="L5508" s="373"/>
      <c r="M5508" s="375"/>
      <c r="N5508" s="376"/>
      <c r="P5508" s="4"/>
      <c r="Q5508" s="4"/>
    </row>
    <row r="5509" spans="1:22" ht="19.5" customHeight="1" thickBot="1">
      <c r="A5509" s="314"/>
      <c r="B5509" s="344"/>
      <c r="C5509" s="381"/>
      <c r="D5509" s="383"/>
      <c r="E5509" s="337"/>
      <c r="F5509" s="339"/>
      <c r="G5509" s="328"/>
      <c r="H5509" s="330"/>
      <c r="I5509" s="332"/>
      <c r="J5509" s="330"/>
      <c r="K5509" s="374"/>
      <c r="L5509" s="374"/>
      <c r="M5509" s="377"/>
      <c r="N5509" s="378"/>
      <c r="P5509" s="33"/>
      <c r="Q5509" s="34"/>
      <c r="R5509" s="34"/>
    </row>
    <row r="5510" spans="1:22" ht="24" customHeight="1" thickBot="1">
      <c r="A5510" s="10" t="s">
        <v>108</v>
      </c>
      <c r="B5510" s="11" t="s">
        <v>84</v>
      </c>
      <c r="C5510" s="12" t="s">
        <v>7</v>
      </c>
      <c r="D5510" s="12" t="s">
        <v>8</v>
      </c>
      <c r="E5510" s="12" t="s">
        <v>9</v>
      </c>
      <c r="F5510" s="13" t="s">
        <v>10</v>
      </c>
      <c r="G5510" s="334" t="s">
        <v>44</v>
      </c>
      <c r="H5510" s="335"/>
      <c r="I5510" s="334" t="s">
        <v>45</v>
      </c>
      <c r="J5510" s="335"/>
      <c r="K5510" s="318" t="s">
        <v>46</v>
      </c>
      <c r="L5510" s="403"/>
      <c r="M5510" s="403"/>
      <c r="N5510" s="319"/>
      <c r="O5510" s="404" t="s">
        <v>47</v>
      </c>
      <c r="P5510" s="404"/>
      <c r="Q5510" s="404"/>
      <c r="R5510" s="346"/>
      <c r="T5510" s="14"/>
      <c r="U5510" s="14"/>
      <c r="V5510" s="14"/>
    </row>
    <row r="5511" spans="1:22" ht="31.5" customHeight="1" thickBot="1">
      <c r="A5511" s="313">
        <v>343</v>
      </c>
      <c r="B5511" s="15" t="s">
        <v>48</v>
      </c>
      <c r="C5511" s="11" t="s">
        <v>49</v>
      </c>
      <c r="D5511" s="313" t="s">
        <v>50</v>
      </c>
      <c r="E5511" s="313" t="s">
        <v>51</v>
      </c>
      <c r="F5511" s="315" t="s">
        <v>52</v>
      </c>
      <c r="G5511" s="16" t="s">
        <v>53</v>
      </c>
      <c r="H5511" s="17" t="s">
        <v>54</v>
      </c>
      <c r="I5511" s="18" t="s">
        <v>53</v>
      </c>
      <c r="J5511" s="17" t="s">
        <v>54</v>
      </c>
      <c r="K5511" s="317" t="s">
        <v>55</v>
      </c>
      <c r="L5511" s="318"/>
      <c r="M5511" s="320" t="s">
        <v>56</v>
      </c>
      <c r="N5511" s="317"/>
      <c r="O5511" s="321" t="s">
        <v>57</v>
      </c>
      <c r="P5511" s="321"/>
      <c r="Q5511" s="323" t="s">
        <v>58</v>
      </c>
      <c r="R5511" s="324"/>
      <c r="T5511" s="19"/>
      <c r="U5511" s="43"/>
      <c r="V5511" s="20"/>
    </row>
    <row r="5512" spans="1:22" ht="24" customHeight="1" thickBot="1">
      <c r="A5512" s="313"/>
      <c r="B5512" s="397" t="str">
        <f>IF('様式第６号(2)'!B737="","",'様式第６号(2)'!B737)</f>
        <v/>
      </c>
      <c r="C5512" s="21" t="s">
        <v>59</v>
      </c>
      <c r="D5512" s="313"/>
      <c r="E5512" s="313"/>
      <c r="F5512" s="315"/>
      <c r="G5512" s="348" t="s">
        <v>60</v>
      </c>
      <c r="H5512" s="399" t="s">
        <v>61</v>
      </c>
      <c r="I5512" s="400" t="s">
        <v>62</v>
      </c>
      <c r="J5512" s="384" t="s">
        <v>63</v>
      </c>
      <c r="K5512" s="319"/>
      <c r="L5512" s="318"/>
      <c r="M5512" s="320"/>
      <c r="N5512" s="317"/>
      <c r="O5512" s="322"/>
      <c r="P5512" s="322"/>
      <c r="Q5512" s="325"/>
      <c r="R5512" s="326"/>
    </row>
    <row r="5513" spans="1:22" ht="17.25" customHeight="1">
      <c r="A5513" s="313"/>
      <c r="B5513" s="398"/>
      <c r="C5513" s="340"/>
      <c r="D5513" s="313"/>
      <c r="E5513" s="313"/>
      <c r="F5513" s="315"/>
      <c r="G5513" s="349"/>
      <c r="H5513" s="385"/>
      <c r="I5513" s="401"/>
      <c r="J5513" s="385"/>
      <c r="K5513" s="388" t="str">
        <f>IFERROR((IF((I5524+J5524)&gt;12000*E5524,ROUNDUP(12000*E5524*I5524/(I5524+J5524),0),"")),"")</f>
        <v/>
      </c>
      <c r="L5513" s="388"/>
      <c r="M5513" s="391" t="str">
        <f>IFERROR((IF((I5524+J5524)&gt;12000*E5524,ROUNDUP(12000*E5524*J5524/(I5524+J5524),0),"")),"")</f>
        <v/>
      </c>
      <c r="N5513" s="392"/>
      <c r="O5513" s="351" t="str">
        <f>IF(AND(I5524="",K5513=""),"",MIN(I5524,K5513)+K5520)</f>
        <v/>
      </c>
      <c r="P5513" s="352"/>
      <c r="Q5513" s="355" t="str">
        <f>IF(AND(J5524="",M5513=""),"",MIN(J5524,M5513)+M5520)</f>
        <v/>
      </c>
      <c r="R5513" s="356"/>
    </row>
    <row r="5514" spans="1:22" ht="15.75" customHeight="1">
      <c r="A5514" s="313"/>
      <c r="B5514" s="398"/>
      <c r="C5514" s="341"/>
      <c r="D5514" s="313"/>
      <c r="E5514" s="313"/>
      <c r="F5514" s="315"/>
      <c r="G5514" s="349"/>
      <c r="H5514" s="385"/>
      <c r="I5514" s="401"/>
      <c r="J5514" s="385"/>
      <c r="K5514" s="389"/>
      <c r="L5514" s="389"/>
      <c r="M5514" s="393"/>
      <c r="N5514" s="394"/>
      <c r="O5514" s="353"/>
      <c r="P5514" s="353"/>
      <c r="Q5514" s="357"/>
      <c r="R5514" s="358"/>
    </row>
    <row r="5515" spans="1:22" ht="19.5" customHeight="1" thickBot="1">
      <c r="A5515" s="313"/>
      <c r="B5515" s="398"/>
      <c r="C5515" s="341"/>
      <c r="D5515" s="314"/>
      <c r="E5515" s="314"/>
      <c r="F5515" s="316"/>
      <c r="G5515" s="350"/>
      <c r="H5515" s="386"/>
      <c r="I5515" s="402"/>
      <c r="J5515" s="386"/>
      <c r="K5515" s="389"/>
      <c r="L5515" s="389"/>
      <c r="M5515" s="393"/>
      <c r="N5515" s="394"/>
      <c r="O5515" s="353"/>
      <c r="P5515" s="353"/>
      <c r="Q5515" s="357"/>
      <c r="R5515" s="358"/>
    </row>
    <row r="5516" spans="1:22" ht="45" customHeight="1">
      <c r="A5516" s="313"/>
      <c r="B5516" s="398"/>
      <c r="C5516" s="25" t="s">
        <v>66</v>
      </c>
      <c r="D5516" s="361" t="str">
        <f>IF('様式第６号(2)'!T737="","",'様式第６号(2)'!T737)</f>
        <v/>
      </c>
      <c r="E5516" s="361" t="str">
        <f>IF('様式第６号(3)'!W730="","",'様式第６号(3)'!W730)</f>
        <v/>
      </c>
      <c r="F5516" s="363" t="str">
        <f>IF(OR(D5516="",E5516=""),"",D5516+E5516)</f>
        <v/>
      </c>
      <c r="G5516" s="365" t="str">
        <f>IF(F5516&lt;=F5524,D5516,"")</f>
        <v/>
      </c>
      <c r="H5516" s="367" t="str">
        <f>IF(F5516&lt;=F5524,E5516,"")</f>
        <v/>
      </c>
      <c r="I5516" s="369" t="str">
        <f>IF('様式第６号(2)'!V737="","",'様式第６号(2)'!V737)</f>
        <v/>
      </c>
      <c r="J5516" s="371" t="str">
        <f>IF('様式第６号(3)'!P730="","",'様式第６号(3)'!P730)</f>
        <v/>
      </c>
      <c r="K5516" s="389"/>
      <c r="L5516" s="389"/>
      <c r="M5516" s="393"/>
      <c r="N5516" s="394"/>
      <c r="O5516" s="353"/>
      <c r="P5516" s="353"/>
      <c r="Q5516" s="357"/>
      <c r="R5516" s="358"/>
    </row>
    <row r="5517" spans="1:22" ht="19.5" customHeight="1" thickBot="1">
      <c r="A5517" s="313"/>
      <c r="B5517" s="398"/>
      <c r="C5517" s="340"/>
      <c r="D5517" s="362"/>
      <c r="E5517" s="362"/>
      <c r="F5517" s="364"/>
      <c r="G5517" s="366"/>
      <c r="H5517" s="368"/>
      <c r="I5517" s="370"/>
      <c r="J5517" s="372"/>
      <c r="K5517" s="390"/>
      <c r="L5517" s="390"/>
      <c r="M5517" s="395"/>
      <c r="N5517" s="396"/>
      <c r="O5517" s="354"/>
      <c r="P5517" s="354"/>
      <c r="Q5517" s="359"/>
      <c r="R5517" s="360"/>
    </row>
    <row r="5518" spans="1:22" ht="28.5" customHeight="1" thickBot="1">
      <c r="A5518" s="313"/>
      <c r="B5518" s="398"/>
      <c r="C5518" s="341"/>
      <c r="D5518" s="12" t="s">
        <v>11</v>
      </c>
      <c r="E5518" s="12" t="s">
        <v>12</v>
      </c>
      <c r="F5518" s="26" t="s">
        <v>13</v>
      </c>
      <c r="G5518" s="334" t="s">
        <v>67</v>
      </c>
      <c r="H5518" s="335"/>
      <c r="I5518" s="42" t="s">
        <v>68</v>
      </c>
      <c r="J5518" s="27" t="s">
        <v>69</v>
      </c>
      <c r="K5518" s="342" t="s">
        <v>70</v>
      </c>
      <c r="L5518" s="342"/>
      <c r="M5518" s="342"/>
      <c r="N5518" s="335"/>
    </row>
    <row r="5519" spans="1:22" ht="41.25" customHeight="1" thickBot="1">
      <c r="A5519" s="313"/>
      <c r="B5519" s="343" t="str">
        <f>IF('様式第６号(2)'!D737="","",'様式第６号(2)'!D737)</f>
        <v/>
      </c>
      <c r="C5519" s="341"/>
      <c r="D5519" s="313" t="s">
        <v>71</v>
      </c>
      <c r="E5519" s="313" t="s">
        <v>72</v>
      </c>
      <c r="F5519" s="315" t="s">
        <v>73</v>
      </c>
      <c r="G5519" s="42" t="s">
        <v>74</v>
      </c>
      <c r="H5519" s="27" t="s">
        <v>75</v>
      </c>
      <c r="I5519" s="42" t="s">
        <v>74</v>
      </c>
      <c r="J5519" s="27" t="s">
        <v>75</v>
      </c>
      <c r="K5519" s="345" t="s">
        <v>57</v>
      </c>
      <c r="L5519" s="346"/>
      <c r="M5519" s="347" t="s">
        <v>76</v>
      </c>
      <c r="N5519" s="346"/>
      <c r="O5519" s="28"/>
      <c r="P5519" s="4"/>
      <c r="Q5519" s="4"/>
      <c r="T5519" s="3"/>
      <c r="U5519" s="3"/>
      <c r="V5519" s="3"/>
    </row>
    <row r="5520" spans="1:22" ht="18.75" customHeight="1">
      <c r="A5520" s="313"/>
      <c r="B5520" s="343"/>
      <c r="C5520" s="29" t="s">
        <v>78</v>
      </c>
      <c r="D5520" s="313"/>
      <c r="E5520" s="313"/>
      <c r="F5520" s="315"/>
      <c r="G5520" s="348" t="s">
        <v>79</v>
      </c>
      <c r="H5520" s="384" t="s">
        <v>80</v>
      </c>
      <c r="I5520" s="387" t="str">
        <f>IF(E5524="","",MIN(G5516,G5524)+SUM(I5516))</f>
        <v/>
      </c>
      <c r="J5520" s="333" t="str">
        <f>IF(E5524="","",MIN(H5516,H5524)+SUM(J5516))</f>
        <v/>
      </c>
      <c r="K5520" s="373" t="str">
        <f>IF('様式第６号(2)'!AB737="","",'様式第６号(2)'!AB737)</f>
        <v/>
      </c>
      <c r="L5520" s="373"/>
      <c r="M5520" s="375" t="str">
        <f>IF('様式第６号(3)'!V730="","",'様式第６号(3)'!V730)</f>
        <v/>
      </c>
      <c r="N5520" s="376"/>
      <c r="P5520" s="4"/>
      <c r="Q5520" s="4"/>
      <c r="T5520" s="3"/>
      <c r="U5520" s="3"/>
      <c r="V5520" s="3"/>
    </row>
    <row r="5521" spans="1:22" ht="19.5" customHeight="1" thickBot="1">
      <c r="A5521" s="313"/>
      <c r="B5521" s="343"/>
      <c r="C5521" s="379" t="str">
        <f>IFERROR(C5517/C5513,"")</f>
        <v/>
      </c>
      <c r="D5521" s="313"/>
      <c r="E5521" s="313"/>
      <c r="F5521" s="315"/>
      <c r="G5521" s="349"/>
      <c r="H5521" s="385"/>
      <c r="I5521" s="328"/>
      <c r="J5521" s="330"/>
      <c r="K5521" s="373"/>
      <c r="L5521" s="373"/>
      <c r="M5521" s="375"/>
      <c r="N5521" s="376"/>
      <c r="P5521" s="4"/>
      <c r="Q5521" s="4"/>
      <c r="T5521" s="3"/>
      <c r="U5521" s="3"/>
      <c r="V5521" s="3"/>
    </row>
    <row r="5522" spans="1:22" ht="15.75" customHeight="1">
      <c r="A5522" s="313"/>
      <c r="B5522" s="343"/>
      <c r="C5522" s="380"/>
      <c r="D5522" s="313"/>
      <c r="E5522" s="313"/>
      <c r="F5522" s="315"/>
      <c r="G5522" s="349"/>
      <c r="H5522" s="385"/>
      <c r="I5522" s="30" t="s">
        <v>35</v>
      </c>
      <c r="J5522" s="31" t="s">
        <v>35</v>
      </c>
      <c r="K5522" s="373"/>
      <c r="L5522" s="373"/>
      <c r="M5522" s="375"/>
      <c r="N5522" s="376"/>
      <c r="P5522" s="4"/>
      <c r="Q5522" s="4"/>
      <c r="T5522" s="3"/>
      <c r="U5522" s="3"/>
      <c r="V5522" s="3"/>
    </row>
    <row r="5523" spans="1:22" ht="18.75" customHeight="1" thickBot="1">
      <c r="A5523" s="313"/>
      <c r="B5523" s="343"/>
      <c r="C5523" s="32" t="s">
        <v>82</v>
      </c>
      <c r="D5523" s="314"/>
      <c r="E5523" s="314"/>
      <c r="F5523" s="316"/>
      <c r="G5523" s="350"/>
      <c r="H5523" s="386"/>
      <c r="I5523" s="54">
        <f>'様式第６号(2)'!$I$18</f>
        <v>0</v>
      </c>
      <c r="J5523" s="55">
        <f>'様式第６号(3)'!$I$18</f>
        <v>0</v>
      </c>
      <c r="K5523" s="373"/>
      <c r="L5523" s="373"/>
      <c r="M5523" s="375"/>
      <c r="N5523" s="376"/>
      <c r="P5523" s="4"/>
      <c r="Q5523" s="4"/>
      <c r="T5523" s="3"/>
      <c r="U5523" s="3"/>
      <c r="V5523" s="3"/>
    </row>
    <row r="5524" spans="1:22" ht="45" customHeight="1">
      <c r="A5524" s="313"/>
      <c r="B5524" s="343"/>
      <c r="C5524" s="379" t="str">
        <f>IF(OR(C5513="",C5517=""),"",IF(AND(C5521&gt;=0.85,C5521&lt;=1.15),"○","×"))</f>
        <v/>
      </c>
      <c r="D5524" s="382" t="str">
        <f>IF(C5513="","",C5513)</f>
        <v/>
      </c>
      <c r="E5524" s="336"/>
      <c r="F5524" s="338" t="str">
        <f>IFERROR(D5524*E5524,"")</f>
        <v/>
      </c>
      <c r="G5524" s="327" t="str">
        <f>IF(F5524&lt;F5516,ROUNDUP(F5524*D5516/ F5516,0),"")</f>
        <v/>
      </c>
      <c r="H5524" s="329" t="str">
        <f>IF(F5524&lt;F5516,ROUNDUP(F5524*E5516/ F5516,0),"")</f>
        <v/>
      </c>
      <c r="I5524" s="331" t="str">
        <f>IFERROR(ROUNDUP(I5520*I5523,0),"")</f>
        <v/>
      </c>
      <c r="J5524" s="333" t="str">
        <f>IFERROR(ROUNDUP(J5520*J5523,0),"")</f>
        <v/>
      </c>
      <c r="K5524" s="373"/>
      <c r="L5524" s="373"/>
      <c r="M5524" s="375"/>
      <c r="N5524" s="376"/>
      <c r="P5524" s="4"/>
      <c r="Q5524" s="4"/>
      <c r="T5524" s="3"/>
      <c r="U5524" s="3"/>
      <c r="V5524" s="3"/>
    </row>
    <row r="5525" spans="1:22" ht="19.5" customHeight="1" thickBot="1">
      <c r="A5525" s="314"/>
      <c r="B5525" s="344"/>
      <c r="C5525" s="381"/>
      <c r="D5525" s="383"/>
      <c r="E5525" s="337"/>
      <c r="F5525" s="339"/>
      <c r="G5525" s="328"/>
      <c r="H5525" s="330"/>
      <c r="I5525" s="332"/>
      <c r="J5525" s="330"/>
      <c r="K5525" s="374"/>
      <c r="L5525" s="374"/>
      <c r="M5525" s="377"/>
      <c r="N5525" s="378"/>
      <c r="P5525" s="33"/>
      <c r="Q5525" s="34"/>
      <c r="R5525" s="34"/>
    </row>
    <row r="5526" spans="1:22" ht="24" customHeight="1" thickBot="1">
      <c r="A5526" s="10" t="s">
        <v>108</v>
      </c>
      <c r="B5526" s="11" t="s">
        <v>84</v>
      </c>
      <c r="C5526" s="12" t="s">
        <v>7</v>
      </c>
      <c r="D5526" s="12" t="s">
        <v>8</v>
      </c>
      <c r="E5526" s="12" t="s">
        <v>9</v>
      </c>
      <c r="F5526" s="13" t="s">
        <v>10</v>
      </c>
      <c r="G5526" s="334" t="s">
        <v>44</v>
      </c>
      <c r="H5526" s="335"/>
      <c r="I5526" s="334" t="s">
        <v>45</v>
      </c>
      <c r="J5526" s="335"/>
      <c r="K5526" s="318" t="s">
        <v>46</v>
      </c>
      <c r="L5526" s="403"/>
      <c r="M5526" s="403"/>
      <c r="N5526" s="319"/>
      <c r="O5526" s="404" t="s">
        <v>47</v>
      </c>
      <c r="P5526" s="404"/>
      <c r="Q5526" s="404"/>
      <c r="R5526" s="346"/>
      <c r="T5526" s="14"/>
      <c r="U5526" s="14"/>
      <c r="V5526" s="14"/>
    </row>
    <row r="5527" spans="1:22" ht="31.5" customHeight="1" thickBot="1">
      <c r="A5527" s="313">
        <v>344</v>
      </c>
      <c r="B5527" s="15" t="s">
        <v>48</v>
      </c>
      <c r="C5527" s="11" t="s">
        <v>49</v>
      </c>
      <c r="D5527" s="313" t="s">
        <v>50</v>
      </c>
      <c r="E5527" s="313" t="s">
        <v>51</v>
      </c>
      <c r="F5527" s="315" t="s">
        <v>52</v>
      </c>
      <c r="G5527" s="16" t="s">
        <v>53</v>
      </c>
      <c r="H5527" s="17" t="s">
        <v>54</v>
      </c>
      <c r="I5527" s="18" t="s">
        <v>53</v>
      </c>
      <c r="J5527" s="17" t="s">
        <v>54</v>
      </c>
      <c r="K5527" s="317" t="s">
        <v>55</v>
      </c>
      <c r="L5527" s="318"/>
      <c r="M5527" s="320" t="s">
        <v>56</v>
      </c>
      <c r="N5527" s="317"/>
      <c r="O5527" s="321" t="s">
        <v>57</v>
      </c>
      <c r="P5527" s="321"/>
      <c r="Q5527" s="323" t="s">
        <v>58</v>
      </c>
      <c r="R5527" s="324"/>
      <c r="T5527" s="19"/>
      <c r="U5527" s="43"/>
      <c r="V5527" s="20"/>
    </row>
    <row r="5528" spans="1:22" ht="24" customHeight="1" thickBot="1">
      <c r="A5528" s="313"/>
      <c r="B5528" s="397" t="str">
        <f>IF('様式第６号(2)'!B739="","",'様式第６号(2)'!B739)</f>
        <v/>
      </c>
      <c r="C5528" s="21" t="s">
        <v>59</v>
      </c>
      <c r="D5528" s="313"/>
      <c r="E5528" s="313"/>
      <c r="F5528" s="315"/>
      <c r="G5528" s="348" t="s">
        <v>60</v>
      </c>
      <c r="H5528" s="399" t="s">
        <v>61</v>
      </c>
      <c r="I5528" s="400" t="s">
        <v>62</v>
      </c>
      <c r="J5528" s="384" t="s">
        <v>63</v>
      </c>
      <c r="K5528" s="319"/>
      <c r="L5528" s="318"/>
      <c r="M5528" s="320"/>
      <c r="N5528" s="317"/>
      <c r="O5528" s="322"/>
      <c r="P5528" s="322"/>
      <c r="Q5528" s="325"/>
      <c r="R5528" s="326"/>
    </row>
    <row r="5529" spans="1:22" ht="17.25" customHeight="1">
      <c r="A5529" s="313"/>
      <c r="B5529" s="398"/>
      <c r="C5529" s="340"/>
      <c r="D5529" s="313"/>
      <c r="E5529" s="313"/>
      <c r="F5529" s="315"/>
      <c r="G5529" s="349"/>
      <c r="H5529" s="385"/>
      <c r="I5529" s="401"/>
      <c r="J5529" s="385"/>
      <c r="K5529" s="388" t="str">
        <f>IFERROR((IF((I5540+J5540)&gt;12000*E5540,ROUNDUP(12000*E5540*I5540/(I5540+J5540),0),"")),"")</f>
        <v/>
      </c>
      <c r="L5529" s="388"/>
      <c r="M5529" s="391" t="str">
        <f>IFERROR((IF((I5540+J5540)&gt;12000*E5540,ROUNDUP(12000*E5540*J5540/(I5540+J5540),0),"")),"")</f>
        <v/>
      </c>
      <c r="N5529" s="392"/>
      <c r="O5529" s="351" t="str">
        <f>IF(AND(I5540="",K5529=""),"",MIN(I5540,K5529)+K5536)</f>
        <v/>
      </c>
      <c r="P5529" s="352"/>
      <c r="Q5529" s="355" t="str">
        <f>IF(AND(J5540="",M5529=""),"",MIN(J5540,M5529)+M5536)</f>
        <v/>
      </c>
      <c r="R5529" s="356"/>
    </row>
    <row r="5530" spans="1:22" ht="15.75" customHeight="1">
      <c r="A5530" s="313"/>
      <c r="B5530" s="398"/>
      <c r="C5530" s="341"/>
      <c r="D5530" s="313"/>
      <c r="E5530" s="313"/>
      <c r="F5530" s="315"/>
      <c r="G5530" s="349"/>
      <c r="H5530" s="385"/>
      <c r="I5530" s="401"/>
      <c r="J5530" s="385"/>
      <c r="K5530" s="389"/>
      <c r="L5530" s="389"/>
      <c r="M5530" s="393"/>
      <c r="N5530" s="394"/>
      <c r="O5530" s="353"/>
      <c r="P5530" s="353"/>
      <c r="Q5530" s="357"/>
      <c r="R5530" s="358"/>
    </row>
    <row r="5531" spans="1:22" ht="19.5" customHeight="1" thickBot="1">
      <c r="A5531" s="313"/>
      <c r="B5531" s="398"/>
      <c r="C5531" s="341"/>
      <c r="D5531" s="314"/>
      <c r="E5531" s="314"/>
      <c r="F5531" s="316"/>
      <c r="G5531" s="350"/>
      <c r="H5531" s="386"/>
      <c r="I5531" s="402"/>
      <c r="J5531" s="386"/>
      <c r="K5531" s="389"/>
      <c r="L5531" s="389"/>
      <c r="M5531" s="393"/>
      <c r="N5531" s="394"/>
      <c r="O5531" s="353"/>
      <c r="P5531" s="353"/>
      <c r="Q5531" s="357"/>
      <c r="R5531" s="358"/>
    </row>
    <row r="5532" spans="1:22" ht="45" customHeight="1">
      <c r="A5532" s="313"/>
      <c r="B5532" s="398"/>
      <c r="C5532" s="25" t="s">
        <v>66</v>
      </c>
      <c r="D5532" s="361" t="str">
        <f>IF('様式第６号(2)'!T739="","",'様式第６号(2)'!T739)</f>
        <v/>
      </c>
      <c r="E5532" s="361" t="str">
        <f>IF('様式第６号(3)'!W732="","",'様式第６号(3)'!W732)</f>
        <v/>
      </c>
      <c r="F5532" s="363" t="str">
        <f>IF(OR(D5532="",E5532=""),"",D5532+E5532)</f>
        <v/>
      </c>
      <c r="G5532" s="365" t="str">
        <f>IF(F5532&lt;=F5540,D5532,"")</f>
        <v/>
      </c>
      <c r="H5532" s="367" t="str">
        <f>IF(F5532&lt;=F5540,E5532,"")</f>
        <v/>
      </c>
      <c r="I5532" s="369" t="str">
        <f>IF('様式第６号(2)'!V739="","",'様式第６号(2)'!V739)</f>
        <v/>
      </c>
      <c r="J5532" s="371" t="str">
        <f>IF('様式第６号(3)'!P732="","",'様式第６号(3)'!P732)</f>
        <v/>
      </c>
      <c r="K5532" s="389"/>
      <c r="L5532" s="389"/>
      <c r="M5532" s="393"/>
      <c r="N5532" s="394"/>
      <c r="O5532" s="353"/>
      <c r="P5532" s="353"/>
      <c r="Q5532" s="357"/>
      <c r="R5532" s="358"/>
    </row>
    <row r="5533" spans="1:22" ht="19.5" customHeight="1" thickBot="1">
      <c r="A5533" s="313"/>
      <c r="B5533" s="398"/>
      <c r="C5533" s="340"/>
      <c r="D5533" s="362"/>
      <c r="E5533" s="362"/>
      <c r="F5533" s="364"/>
      <c r="G5533" s="366"/>
      <c r="H5533" s="368"/>
      <c r="I5533" s="370"/>
      <c r="J5533" s="372"/>
      <c r="K5533" s="390"/>
      <c r="L5533" s="390"/>
      <c r="M5533" s="395"/>
      <c r="N5533" s="396"/>
      <c r="O5533" s="354"/>
      <c r="P5533" s="354"/>
      <c r="Q5533" s="359"/>
      <c r="R5533" s="360"/>
    </row>
    <row r="5534" spans="1:22" ht="28.5" customHeight="1" thickBot="1">
      <c r="A5534" s="313"/>
      <c r="B5534" s="398"/>
      <c r="C5534" s="341"/>
      <c r="D5534" s="12" t="s">
        <v>11</v>
      </c>
      <c r="E5534" s="12" t="s">
        <v>12</v>
      </c>
      <c r="F5534" s="26" t="s">
        <v>13</v>
      </c>
      <c r="G5534" s="334" t="s">
        <v>67</v>
      </c>
      <c r="H5534" s="335"/>
      <c r="I5534" s="42" t="s">
        <v>68</v>
      </c>
      <c r="J5534" s="27" t="s">
        <v>69</v>
      </c>
      <c r="K5534" s="342" t="s">
        <v>70</v>
      </c>
      <c r="L5534" s="342"/>
      <c r="M5534" s="342"/>
      <c r="N5534" s="335"/>
    </row>
    <row r="5535" spans="1:22" ht="41.25" customHeight="1" thickBot="1">
      <c r="A5535" s="313"/>
      <c r="B5535" s="343" t="str">
        <f>IF('様式第６号(2)'!D739="","",'様式第６号(2)'!D739)</f>
        <v/>
      </c>
      <c r="C5535" s="341"/>
      <c r="D5535" s="313" t="s">
        <v>71</v>
      </c>
      <c r="E5535" s="313" t="s">
        <v>72</v>
      </c>
      <c r="F5535" s="315" t="s">
        <v>73</v>
      </c>
      <c r="G5535" s="42" t="s">
        <v>74</v>
      </c>
      <c r="H5535" s="27" t="s">
        <v>75</v>
      </c>
      <c r="I5535" s="42" t="s">
        <v>74</v>
      </c>
      <c r="J5535" s="27" t="s">
        <v>75</v>
      </c>
      <c r="K5535" s="345" t="s">
        <v>57</v>
      </c>
      <c r="L5535" s="346"/>
      <c r="M5535" s="347" t="s">
        <v>76</v>
      </c>
      <c r="N5535" s="346"/>
      <c r="O5535" s="28"/>
      <c r="P5535" s="4"/>
      <c r="Q5535" s="4"/>
    </row>
    <row r="5536" spans="1:22" ht="18.75" customHeight="1">
      <c r="A5536" s="313"/>
      <c r="B5536" s="343"/>
      <c r="C5536" s="29" t="s">
        <v>78</v>
      </c>
      <c r="D5536" s="313"/>
      <c r="E5536" s="313"/>
      <c r="F5536" s="315"/>
      <c r="G5536" s="348" t="s">
        <v>79</v>
      </c>
      <c r="H5536" s="384" t="s">
        <v>80</v>
      </c>
      <c r="I5536" s="387" t="str">
        <f>IF(E5540="","",MIN(G5532,G5540)+SUM(I5532))</f>
        <v/>
      </c>
      <c r="J5536" s="333" t="str">
        <f>IF(E5540="","",MIN(H5532,H5540)+SUM(J5532))</f>
        <v/>
      </c>
      <c r="K5536" s="373" t="str">
        <f>IF('様式第６号(2)'!AB739="","",'様式第６号(2)'!AB739)</f>
        <v/>
      </c>
      <c r="L5536" s="373"/>
      <c r="M5536" s="375" t="str">
        <f>IF('様式第６号(3)'!V732="","",'様式第６号(3)'!V732)</f>
        <v/>
      </c>
      <c r="N5536" s="376"/>
      <c r="P5536" s="4"/>
      <c r="Q5536" s="4"/>
    </row>
    <row r="5537" spans="1:22" ht="19.5" customHeight="1" thickBot="1">
      <c r="A5537" s="313"/>
      <c r="B5537" s="343"/>
      <c r="C5537" s="379" t="str">
        <f>IFERROR(C5533/C5529,"")</f>
        <v/>
      </c>
      <c r="D5537" s="313"/>
      <c r="E5537" s="313"/>
      <c r="F5537" s="315"/>
      <c r="G5537" s="349"/>
      <c r="H5537" s="385"/>
      <c r="I5537" s="328"/>
      <c r="J5537" s="330"/>
      <c r="K5537" s="373"/>
      <c r="L5537" s="373"/>
      <c r="M5537" s="375"/>
      <c r="N5537" s="376"/>
      <c r="P5537" s="4"/>
      <c r="Q5537" s="4"/>
    </row>
    <row r="5538" spans="1:22" ht="15.75" customHeight="1">
      <c r="A5538" s="313"/>
      <c r="B5538" s="343"/>
      <c r="C5538" s="380"/>
      <c r="D5538" s="313"/>
      <c r="E5538" s="313"/>
      <c r="F5538" s="315"/>
      <c r="G5538" s="349"/>
      <c r="H5538" s="385"/>
      <c r="I5538" s="30" t="s">
        <v>35</v>
      </c>
      <c r="J5538" s="31" t="s">
        <v>35</v>
      </c>
      <c r="K5538" s="373"/>
      <c r="L5538" s="373"/>
      <c r="M5538" s="375"/>
      <c r="N5538" s="376"/>
      <c r="P5538" s="4"/>
      <c r="Q5538" s="4"/>
    </row>
    <row r="5539" spans="1:22" ht="18.75" customHeight="1" thickBot="1">
      <c r="A5539" s="313"/>
      <c r="B5539" s="343"/>
      <c r="C5539" s="32" t="s">
        <v>82</v>
      </c>
      <c r="D5539" s="314"/>
      <c r="E5539" s="314"/>
      <c r="F5539" s="316"/>
      <c r="G5539" s="350"/>
      <c r="H5539" s="386"/>
      <c r="I5539" s="54">
        <f>'様式第６号(2)'!$I$18</f>
        <v>0</v>
      </c>
      <c r="J5539" s="55">
        <f>'様式第６号(3)'!$I$18</f>
        <v>0</v>
      </c>
      <c r="K5539" s="373"/>
      <c r="L5539" s="373"/>
      <c r="M5539" s="375"/>
      <c r="N5539" s="376"/>
      <c r="P5539" s="4"/>
      <c r="Q5539" s="4"/>
    </row>
    <row r="5540" spans="1:22" ht="45" customHeight="1">
      <c r="A5540" s="313"/>
      <c r="B5540" s="343"/>
      <c r="C5540" s="379" t="str">
        <f>IF(OR(C5529="",C5533=""),"",IF(AND(C5537&gt;=0.85,C5537&lt;=1.15),"○","×"))</f>
        <v/>
      </c>
      <c r="D5540" s="382" t="str">
        <f>IF(C5529="","",C5529)</f>
        <v/>
      </c>
      <c r="E5540" s="336"/>
      <c r="F5540" s="338" t="str">
        <f>IFERROR(D5540*E5540,"")</f>
        <v/>
      </c>
      <c r="G5540" s="327" t="str">
        <f>IF(F5540&lt;F5532,ROUNDUP(F5540*D5532/ F5532,0),"")</f>
        <v/>
      </c>
      <c r="H5540" s="329" t="str">
        <f>IF(F5540&lt;F5532,ROUNDUP(F5540*E5532/ F5532,0),"")</f>
        <v/>
      </c>
      <c r="I5540" s="331" t="str">
        <f>IFERROR(ROUNDUP(I5536*I5539,0),"")</f>
        <v/>
      </c>
      <c r="J5540" s="333" t="str">
        <f>IFERROR(ROUNDUP(J5536*J5539,0),"")</f>
        <v/>
      </c>
      <c r="K5540" s="373"/>
      <c r="L5540" s="373"/>
      <c r="M5540" s="375"/>
      <c r="N5540" s="376"/>
      <c r="P5540" s="4"/>
      <c r="Q5540" s="4"/>
    </row>
    <row r="5541" spans="1:22" ht="19.5" customHeight="1" thickBot="1">
      <c r="A5541" s="314"/>
      <c r="B5541" s="344"/>
      <c r="C5541" s="381"/>
      <c r="D5541" s="383"/>
      <c r="E5541" s="337"/>
      <c r="F5541" s="339"/>
      <c r="G5541" s="328"/>
      <c r="H5541" s="330"/>
      <c r="I5541" s="332"/>
      <c r="J5541" s="330"/>
      <c r="K5541" s="374"/>
      <c r="L5541" s="374"/>
      <c r="M5541" s="377"/>
      <c r="N5541" s="378"/>
      <c r="P5541" s="33"/>
      <c r="Q5541" s="34"/>
      <c r="R5541" s="34"/>
    </row>
    <row r="5542" spans="1:22" ht="24" customHeight="1" thickBot="1">
      <c r="A5542" s="10" t="s">
        <v>108</v>
      </c>
      <c r="B5542" s="11" t="s">
        <v>84</v>
      </c>
      <c r="C5542" s="12" t="s">
        <v>7</v>
      </c>
      <c r="D5542" s="12" t="s">
        <v>8</v>
      </c>
      <c r="E5542" s="12" t="s">
        <v>9</v>
      </c>
      <c r="F5542" s="13" t="s">
        <v>10</v>
      </c>
      <c r="G5542" s="334" t="s">
        <v>44</v>
      </c>
      <c r="H5542" s="335"/>
      <c r="I5542" s="334" t="s">
        <v>45</v>
      </c>
      <c r="J5542" s="335"/>
      <c r="K5542" s="318" t="s">
        <v>46</v>
      </c>
      <c r="L5542" s="403"/>
      <c r="M5542" s="403"/>
      <c r="N5542" s="319"/>
      <c r="O5542" s="404" t="s">
        <v>47</v>
      </c>
      <c r="P5542" s="404"/>
      <c r="Q5542" s="404"/>
      <c r="R5542" s="346"/>
      <c r="T5542" s="14"/>
      <c r="U5542" s="14"/>
      <c r="V5542" s="14"/>
    </row>
    <row r="5543" spans="1:22" ht="31.5" customHeight="1" thickBot="1">
      <c r="A5543" s="313">
        <v>345</v>
      </c>
      <c r="B5543" s="15" t="s">
        <v>48</v>
      </c>
      <c r="C5543" s="11" t="s">
        <v>49</v>
      </c>
      <c r="D5543" s="313" t="s">
        <v>50</v>
      </c>
      <c r="E5543" s="313" t="s">
        <v>51</v>
      </c>
      <c r="F5543" s="315" t="s">
        <v>52</v>
      </c>
      <c r="G5543" s="16" t="s">
        <v>53</v>
      </c>
      <c r="H5543" s="17" t="s">
        <v>54</v>
      </c>
      <c r="I5543" s="18" t="s">
        <v>53</v>
      </c>
      <c r="J5543" s="17" t="s">
        <v>54</v>
      </c>
      <c r="K5543" s="317" t="s">
        <v>55</v>
      </c>
      <c r="L5543" s="318"/>
      <c r="M5543" s="320" t="s">
        <v>56</v>
      </c>
      <c r="N5543" s="317"/>
      <c r="O5543" s="321" t="s">
        <v>57</v>
      </c>
      <c r="P5543" s="321"/>
      <c r="Q5543" s="323" t="s">
        <v>58</v>
      </c>
      <c r="R5543" s="324"/>
      <c r="T5543" s="19"/>
      <c r="U5543" s="43"/>
      <c r="V5543" s="20"/>
    </row>
    <row r="5544" spans="1:22" ht="24" customHeight="1" thickBot="1">
      <c r="A5544" s="313"/>
      <c r="B5544" s="397" t="str">
        <f>IF('様式第６号(2)'!B741="","",'様式第６号(2)'!B741)</f>
        <v/>
      </c>
      <c r="C5544" s="21" t="s">
        <v>59</v>
      </c>
      <c r="D5544" s="313"/>
      <c r="E5544" s="313"/>
      <c r="F5544" s="315"/>
      <c r="G5544" s="348" t="s">
        <v>60</v>
      </c>
      <c r="H5544" s="399" t="s">
        <v>61</v>
      </c>
      <c r="I5544" s="400" t="s">
        <v>62</v>
      </c>
      <c r="J5544" s="384" t="s">
        <v>63</v>
      </c>
      <c r="K5544" s="319"/>
      <c r="L5544" s="318"/>
      <c r="M5544" s="320"/>
      <c r="N5544" s="317"/>
      <c r="O5544" s="322"/>
      <c r="P5544" s="322"/>
      <c r="Q5544" s="325"/>
      <c r="R5544" s="326"/>
    </row>
    <row r="5545" spans="1:22" ht="17.25" customHeight="1">
      <c r="A5545" s="313"/>
      <c r="B5545" s="398"/>
      <c r="C5545" s="340"/>
      <c r="D5545" s="313"/>
      <c r="E5545" s="313"/>
      <c r="F5545" s="315"/>
      <c r="G5545" s="349"/>
      <c r="H5545" s="385"/>
      <c r="I5545" s="401"/>
      <c r="J5545" s="385"/>
      <c r="K5545" s="388" t="str">
        <f>IFERROR((IF((I5556+J5556)&gt;12000*E5556,ROUNDUP(12000*E5556*I5556/(I5556+J5556),0),"")),"")</f>
        <v/>
      </c>
      <c r="L5545" s="388"/>
      <c r="M5545" s="391" t="str">
        <f>IFERROR((IF((I5556+J5556)&gt;12000*E5556,ROUNDUP(12000*E5556*J5556/(I5556+J5556),0),"")),"")</f>
        <v/>
      </c>
      <c r="N5545" s="392"/>
      <c r="O5545" s="351" t="str">
        <f>IF(AND(I5556="",K5545=""),"",MIN(I5556,K5545)+K5552)</f>
        <v/>
      </c>
      <c r="P5545" s="352"/>
      <c r="Q5545" s="355" t="str">
        <f>IF(AND(J5556="",M5545=""),"",MIN(J5556,M5545)+M5552)</f>
        <v/>
      </c>
      <c r="R5545" s="356"/>
    </row>
    <row r="5546" spans="1:22" ht="15.75" customHeight="1">
      <c r="A5546" s="313"/>
      <c r="B5546" s="398"/>
      <c r="C5546" s="341"/>
      <c r="D5546" s="313"/>
      <c r="E5546" s="313"/>
      <c r="F5546" s="315"/>
      <c r="G5546" s="349"/>
      <c r="H5546" s="385"/>
      <c r="I5546" s="401"/>
      <c r="J5546" s="385"/>
      <c r="K5546" s="389"/>
      <c r="L5546" s="389"/>
      <c r="M5546" s="393"/>
      <c r="N5546" s="394"/>
      <c r="O5546" s="353"/>
      <c r="P5546" s="353"/>
      <c r="Q5546" s="357"/>
      <c r="R5546" s="358"/>
    </row>
    <row r="5547" spans="1:22" ht="19.5" customHeight="1" thickBot="1">
      <c r="A5547" s="313"/>
      <c r="B5547" s="398"/>
      <c r="C5547" s="341"/>
      <c r="D5547" s="314"/>
      <c r="E5547" s="314"/>
      <c r="F5547" s="316"/>
      <c r="G5547" s="350"/>
      <c r="H5547" s="386"/>
      <c r="I5547" s="402"/>
      <c r="J5547" s="386"/>
      <c r="K5547" s="389"/>
      <c r="L5547" s="389"/>
      <c r="M5547" s="393"/>
      <c r="N5547" s="394"/>
      <c r="O5547" s="353"/>
      <c r="P5547" s="353"/>
      <c r="Q5547" s="357"/>
      <c r="R5547" s="358"/>
    </row>
    <row r="5548" spans="1:22" ht="45" customHeight="1">
      <c r="A5548" s="313"/>
      <c r="B5548" s="398"/>
      <c r="C5548" s="25" t="s">
        <v>66</v>
      </c>
      <c r="D5548" s="361" t="str">
        <f>IF('様式第６号(2)'!T741="","",'様式第６号(2)'!T741)</f>
        <v/>
      </c>
      <c r="E5548" s="361" t="str">
        <f>IF('様式第６号(3)'!W734="","",'様式第６号(3)'!W734)</f>
        <v/>
      </c>
      <c r="F5548" s="363" t="str">
        <f>IF(OR(D5548="",E5548=""),"",D5548+E5548)</f>
        <v/>
      </c>
      <c r="G5548" s="365" t="str">
        <f>IF(F5548&lt;=F5556,D5548,"")</f>
        <v/>
      </c>
      <c r="H5548" s="367" t="str">
        <f>IF(F5548&lt;=F5556,E5548,"")</f>
        <v/>
      </c>
      <c r="I5548" s="369" t="str">
        <f>IF('様式第６号(2)'!V741="","",'様式第６号(2)'!V741)</f>
        <v/>
      </c>
      <c r="J5548" s="371" t="str">
        <f>IF('様式第６号(3)'!P734="","",'様式第６号(3)'!P734)</f>
        <v/>
      </c>
      <c r="K5548" s="389"/>
      <c r="L5548" s="389"/>
      <c r="M5548" s="393"/>
      <c r="N5548" s="394"/>
      <c r="O5548" s="353"/>
      <c r="P5548" s="353"/>
      <c r="Q5548" s="357"/>
      <c r="R5548" s="358"/>
    </row>
    <row r="5549" spans="1:22" ht="19.5" customHeight="1" thickBot="1">
      <c r="A5549" s="313"/>
      <c r="B5549" s="398"/>
      <c r="C5549" s="340"/>
      <c r="D5549" s="362"/>
      <c r="E5549" s="362"/>
      <c r="F5549" s="364"/>
      <c r="G5549" s="366"/>
      <c r="H5549" s="368"/>
      <c r="I5549" s="370"/>
      <c r="J5549" s="372"/>
      <c r="K5549" s="390"/>
      <c r="L5549" s="390"/>
      <c r="M5549" s="395"/>
      <c r="N5549" s="396"/>
      <c r="O5549" s="354"/>
      <c r="P5549" s="354"/>
      <c r="Q5549" s="359"/>
      <c r="R5549" s="360"/>
    </row>
    <row r="5550" spans="1:22" ht="28.5" customHeight="1" thickBot="1">
      <c r="A5550" s="313"/>
      <c r="B5550" s="398"/>
      <c r="C5550" s="341"/>
      <c r="D5550" s="12" t="s">
        <v>11</v>
      </c>
      <c r="E5550" s="12" t="s">
        <v>12</v>
      </c>
      <c r="F5550" s="26" t="s">
        <v>13</v>
      </c>
      <c r="G5550" s="334" t="s">
        <v>67</v>
      </c>
      <c r="H5550" s="335"/>
      <c r="I5550" s="42" t="s">
        <v>68</v>
      </c>
      <c r="J5550" s="27" t="s">
        <v>69</v>
      </c>
      <c r="K5550" s="342" t="s">
        <v>70</v>
      </c>
      <c r="L5550" s="342"/>
      <c r="M5550" s="342"/>
      <c r="N5550" s="335"/>
    </row>
    <row r="5551" spans="1:22" ht="41.25" customHeight="1" thickBot="1">
      <c r="A5551" s="313"/>
      <c r="B5551" s="343" t="str">
        <f>IF('様式第６号(2)'!D741="","",'様式第６号(2)'!D741)</f>
        <v/>
      </c>
      <c r="C5551" s="341"/>
      <c r="D5551" s="313" t="s">
        <v>71</v>
      </c>
      <c r="E5551" s="313" t="s">
        <v>72</v>
      </c>
      <c r="F5551" s="315" t="s">
        <v>73</v>
      </c>
      <c r="G5551" s="42" t="s">
        <v>74</v>
      </c>
      <c r="H5551" s="27" t="s">
        <v>75</v>
      </c>
      <c r="I5551" s="42" t="s">
        <v>74</v>
      </c>
      <c r="J5551" s="27" t="s">
        <v>75</v>
      </c>
      <c r="K5551" s="345" t="s">
        <v>57</v>
      </c>
      <c r="L5551" s="346"/>
      <c r="M5551" s="347" t="s">
        <v>76</v>
      </c>
      <c r="N5551" s="346"/>
      <c r="O5551" s="28"/>
      <c r="P5551" s="4"/>
      <c r="Q5551" s="4"/>
    </row>
    <row r="5552" spans="1:22" ht="18.75" customHeight="1">
      <c r="A5552" s="313"/>
      <c r="B5552" s="343"/>
      <c r="C5552" s="29" t="s">
        <v>78</v>
      </c>
      <c r="D5552" s="313"/>
      <c r="E5552" s="313"/>
      <c r="F5552" s="315"/>
      <c r="G5552" s="348" t="s">
        <v>79</v>
      </c>
      <c r="H5552" s="384" t="s">
        <v>80</v>
      </c>
      <c r="I5552" s="387" t="str">
        <f>IF(E5556="","",MIN(G5548,G5556)+SUM(I5548))</f>
        <v/>
      </c>
      <c r="J5552" s="333" t="str">
        <f>IF(E5556="","",MIN(H5548,H5556)+SUM(J5548))</f>
        <v/>
      </c>
      <c r="K5552" s="373" t="str">
        <f>IF('様式第６号(2)'!AB741="","",'様式第６号(2)'!AB741)</f>
        <v/>
      </c>
      <c r="L5552" s="373"/>
      <c r="M5552" s="375" t="str">
        <f>IF('様式第６号(3)'!V734="","",'様式第６号(3)'!V734)</f>
        <v/>
      </c>
      <c r="N5552" s="376"/>
      <c r="P5552" s="4"/>
      <c r="Q5552" s="4"/>
    </row>
    <row r="5553" spans="1:22" ht="19.5" customHeight="1" thickBot="1">
      <c r="A5553" s="313"/>
      <c r="B5553" s="343"/>
      <c r="C5553" s="379" t="str">
        <f>IFERROR(C5549/C5545,"")</f>
        <v/>
      </c>
      <c r="D5553" s="313"/>
      <c r="E5553" s="313"/>
      <c r="F5553" s="315"/>
      <c r="G5553" s="349"/>
      <c r="H5553" s="385"/>
      <c r="I5553" s="328"/>
      <c r="J5553" s="330"/>
      <c r="K5553" s="373"/>
      <c r="L5553" s="373"/>
      <c r="M5553" s="375"/>
      <c r="N5553" s="376"/>
      <c r="P5553" s="4"/>
      <c r="Q5553" s="4"/>
    </row>
    <row r="5554" spans="1:22" ht="15.75" customHeight="1">
      <c r="A5554" s="313"/>
      <c r="B5554" s="343"/>
      <c r="C5554" s="380"/>
      <c r="D5554" s="313"/>
      <c r="E5554" s="313"/>
      <c r="F5554" s="315"/>
      <c r="G5554" s="349"/>
      <c r="H5554" s="385"/>
      <c r="I5554" s="30" t="s">
        <v>35</v>
      </c>
      <c r="J5554" s="31" t="s">
        <v>35</v>
      </c>
      <c r="K5554" s="373"/>
      <c r="L5554" s="373"/>
      <c r="M5554" s="375"/>
      <c r="N5554" s="376"/>
      <c r="P5554" s="4"/>
      <c r="Q5554" s="4"/>
    </row>
    <row r="5555" spans="1:22" ht="18.75" customHeight="1" thickBot="1">
      <c r="A5555" s="313"/>
      <c r="B5555" s="343"/>
      <c r="C5555" s="32" t="s">
        <v>82</v>
      </c>
      <c r="D5555" s="314"/>
      <c r="E5555" s="314"/>
      <c r="F5555" s="316"/>
      <c r="G5555" s="350"/>
      <c r="H5555" s="386"/>
      <c r="I5555" s="54">
        <f>'様式第６号(2)'!$I$18</f>
        <v>0</v>
      </c>
      <c r="J5555" s="55">
        <f>'様式第６号(3)'!$I$18</f>
        <v>0</v>
      </c>
      <c r="K5555" s="373"/>
      <c r="L5555" s="373"/>
      <c r="M5555" s="375"/>
      <c r="N5555" s="376"/>
      <c r="P5555" s="4"/>
      <c r="Q5555" s="4"/>
    </row>
    <row r="5556" spans="1:22" ht="45" customHeight="1">
      <c r="A5556" s="313"/>
      <c r="B5556" s="343"/>
      <c r="C5556" s="379" t="str">
        <f>IF(OR(C5545="",C5549=""),"",IF(AND(C5553&gt;=0.85,C5553&lt;=1.15),"○","×"))</f>
        <v/>
      </c>
      <c r="D5556" s="382" t="str">
        <f>IF(C5545="","",C5545)</f>
        <v/>
      </c>
      <c r="E5556" s="336"/>
      <c r="F5556" s="338" t="str">
        <f>IFERROR(D5556*E5556,"")</f>
        <v/>
      </c>
      <c r="G5556" s="327" t="str">
        <f>IF(F5556&lt;F5548,ROUNDUP(F5556*D5548/ F5548,0),"")</f>
        <v/>
      </c>
      <c r="H5556" s="329" t="str">
        <f>IF(F5556&lt;F5548,ROUNDUP(F5556*E5548/ F5548,0),"")</f>
        <v/>
      </c>
      <c r="I5556" s="331" t="str">
        <f>IFERROR(ROUNDUP(I5552*I5555,0),"")</f>
        <v/>
      </c>
      <c r="J5556" s="333" t="str">
        <f>IFERROR(ROUNDUP(J5552*J5555,0),"")</f>
        <v/>
      </c>
      <c r="K5556" s="373"/>
      <c r="L5556" s="373"/>
      <c r="M5556" s="375"/>
      <c r="N5556" s="376"/>
      <c r="P5556" s="4"/>
      <c r="Q5556" s="4"/>
    </row>
    <row r="5557" spans="1:22" ht="19.5" customHeight="1" thickBot="1">
      <c r="A5557" s="314"/>
      <c r="B5557" s="344"/>
      <c r="C5557" s="381"/>
      <c r="D5557" s="383"/>
      <c r="E5557" s="337"/>
      <c r="F5557" s="339"/>
      <c r="G5557" s="328"/>
      <c r="H5557" s="330"/>
      <c r="I5557" s="332"/>
      <c r="J5557" s="330"/>
      <c r="K5557" s="374"/>
      <c r="L5557" s="374"/>
      <c r="M5557" s="377"/>
      <c r="N5557" s="378"/>
      <c r="P5557" s="33"/>
      <c r="Q5557" s="34"/>
      <c r="R5557" s="34"/>
    </row>
    <row r="5558" spans="1:22" ht="24" customHeight="1" thickBot="1">
      <c r="A5558" s="10" t="s">
        <v>108</v>
      </c>
      <c r="B5558" s="11" t="s">
        <v>84</v>
      </c>
      <c r="C5558" s="12" t="s">
        <v>7</v>
      </c>
      <c r="D5558" s="12" t="s">
        <v>8</v>
      </c>
      <c r="E5558" s="12" t="s">
        <v>9</v>
      </c>
      <c r="F5558" s="13" t="s">
        <v>10</v>
      </c>
      <c r="G5558" s="334" t="s">
        <v>44</v>
      </c>
      <c r="H5558" s="335"/>
      <c r="I5558" s="334" t="s">
        <v>45</v>
      </c>
      <c r="J5558" s="335"/>
      <c r="K5558" s="318" t="s">
        <v>46</v>
      </c>
      <c r="L5558" s="403"/>
      <c r="M5558" s="403"/>
      <c r="N5558" s="319"/>
      <c r="O5558" s="404" t="s">
        <v>47</v>
      </c>
      <c r="P5558" s="404"/>
      <c r="Q5558" s="404"/>
      <c r="R5558" s="346"/>
      <c r="T5558" s="14"/>
      <c r="U5558" s="14"/>
      <c r="V5558" s="14"/>
    </row>
    <row r="5559" spans="1:22" ht="31.5" customHeight="1" thickBot="1">
      <c r="A5559" s="313">
        <v>346</v>
      </c>
      <c r="B5559" s="15" t="s">
        <v>48</v>
      </c>
      <c r="C5559" s="11" t="s">
        <v>49</v>
      </c>
      <c r="D5559" s="313" t="s">
        <v>50</v>
      </c>
      <c r="E5559" s="313" t="s">
        <v>51</v>
      </c>
      <c r="F5559" s="315" t="s">
        <v>52</v>
      </c>
      <c r="G5559" s="16" t="s">
        <v>53</v>
      </c>
      <c r="H5559" s="17" t="s">
        <v>54</v>
      </c>
      <c r="I5559" s="18" t="s">
        <v>53</v>
      </c>
      <c r="J5559" s="17" t="s">
        <v>54</v>
      </c>
      <c r="K5559" s="317" t="s">
        <v>55</v>
      </c>
      <c r="L5559" s="318"/>
      <c r="M5559" s="320" t="s">
        <v>56</v>
      </c>
      <c r="N5559" s="317"/>
      <c r="O5559" s="321" t="s">
        <v>57</v>
      </c>
      <c r="P5559" s="321"/>
      <c r="Q5559" s="323" t="s">
        <v>58</v>
      </c>
      <c r="R5559" s="324"/>
      <c r="T5559" s="19"/>
      <c r="U5559" s="43"/>
      <c r="V5559" s="20"/>
    </row>
    <row r="5560" spans="1:22" ht="24" customHeight="1" thickBot="1">
      <c r="A5560" s="313"/>
      <c r="B5560" s="397" t="str">
        <f>IF('様式第６号(2)'!B743="","",'様式第６号(2)'!B743)</f>
        <v/>
      </c>
      <c r="C5560" s="21" t="s">
        <v>59</v>
      </c>
      <c r="D5560" s="313"/>
      <c r="E5560" s="313"/>
      <c r="F5560" s="315"/>
      <c r="G5560" s="348" t="s">
        <v>60</v>
      </c>
      <c r="H5560" s="399" t="s">
        <v>61</v>
      </c>
      <c r="I5560" s="400" t="s">
        <v>62</v>
      </c>
      <c r="J5560" s="384" t="s">
        <v>63</v>
      </c>
      <c r="K5560" s="319"/>
      <c r="L5560" s="318"/>
      <c r="M5560" s="320"/>
      <c r="N5560" s="317"/>
      <c r="O5560" s="322"/>
      <c r="P5560" s="322"/>
      <c r="Q5560" s="325"/>
      <c r="R5560" s="326"/>
    </row>
    <row r="5561" spans="1:22" ht="17.25" customHeight="1">
      <c r="A5561" s="313"/>
      <c r="B5561" s="398"/>
      <c r="C5561" s="340"/>
      <c r="D5561" s="313"/>
      <c r="E5561" s="313"/>
      <c r="F5561" s="315"/>
      <c r="G5561" s="349"/>
      <c r="H5561" s="385"/>
      <c r="I5561" s="401"/>
      <c r="J5561" s="385"/>
      <c r="K5561" s="388" t="str">
        <f>IFERROR((IF((I5572+J5572)&gt;12000*E5572,ROUNDUP(12000*E5572*I5572/(I5572+J5572),0),"")),"")</f>
        <v/>
      </c>
      <c r="L5561" s="388"/>
      <c r="M5561" s="391" t="str">
        <f>IFERROR((IF((I5572+J5572)&gt;12000*E5572,ROUNDUP(12000*E5572*J5572/(I5572+J5572),0),"")),"")</f>
        <v/>
      </c>
      <c r="N5561" s="392"/>
      <c r="O5561" s="351" t="str">
        <f>IF(AND(I5572="",K5561=""),"",MIN(I5572,K5561)+K5568)</f>
        <v/>
      </c>
      <c r="P5561" s="352"/>
      <c r="Q5561" s="355" t="str">
        <f>IF(AND(J5572="",M5561=""),"",MIN(J5572,M5561)+M5568)</f>
        <v/>
      </c>
      <c r="R5561" s="356"/>
    </row>
    <row r="5562" spans="1:22" ht="15.75" customHeight="1">
      <c r="A5562" s="313"/>
      <c r="B5562" s="398"/>
      <c r="C5562" s="341"/>
      <c r="D5562" s="313"/>
      <c r="E5562" s="313"/>
      <c r="F5562" s="315"/>
      <c r="G5562" s="349"/>
      <c r="H5562" s="385"/>
      <c r="I5562" s="401"/>
      <c r="J5562" s="385"/>
      <c r="K5562" s="389"/>
      <c r="L5562" s="389"/>
      <c r="M5562" s="393"/>
      <c r="N5562" s="394"/>
      <c r="O5562" s="353"/>
      <c r="P5562" s="353"/>
      <c r="Q5562" s="357"/>
      <c r="R5562" s="358"/>
    </row>
    <row r="5563" spans="1:22" ht="19.5" customHeight="1" thickBot="1">
      <c r="A5563" s="313"/>
      <c r="B5563" s="398"/>
      <c r="C5563" s="341"/>
      <c r="D5563" s="314"/>
      <c r="E5563" s="314"/>
      <c r="F5563" s="316"/>
      <c r="G5563" s="350"/>
      <c r="H5563" s="386"/>
      <c r="I5563" s="402"/>
      <c r="J5563" s="386"/>
      <c r="K5563" s="389"/>
      <c r="L5563" s="389"/>
      <c r="M5563" s="393"/>
      <c r="N5563" s="394"/>
      <c r="O5563" s="353"/>
      <c r="P5563" s="353"/>
      <c r="Q5563" s="357"/>
      <c r="R5563" s="358"/>
    </row>
    <row r="5564" spans="1:22" ht="45" customHeight="1">
      <c r="A5564" s="313"/>
      <c r="B5564" s="398"/>
      <c r="C5564" s="25" t="s">
        <v>66</v>
      </c>
      <c r="D5564" s="361" t="str">
        <f>IF('様式第６号(2)'!T743="","",'様式第６号(2)'!T743)</f>
        <v/>
      </c>
      <c r="E5564" s="361" t="str">
        <f>IF('様式第６号(3)'!W736="","",'様式第６号(3)'!W736)</f>
        <v/>
      </c>
      <c r="F5564" s="363" t="str">
        <f>IF(OR(D5564="",E5564=""),"",D5564+E5564)</f>
        <v/>
      </c>
      <c r="G5564" s="365" t="str">
        <f>IF(F5564&lt;=F5572,D5564,"")</f>
        <v/>
      </c>
      <c r="H5564" s="367" t="str">
        <f>IF(F5564&lt;=F5572,E5564,"")</f>
        <v/>
      </c>
      <c r="I5564" s="369" t="str">
        <f>IF('様式第６号(2)'!V743="","",'様式第６号(2)'!V743)</f>
        <v/>
      </c>
      <c r="J5564" s="371" t="str">
        <f>IF('様式第６号(3)'!P736="","",'様式第６号(3)'!P736)</f>
        <v/>
      </c>
      <c r="K5564" s="389"/>
      <c r="L5564" s="389"/>
      <c r="M5564" s="393"/>
      <c r="N5564" s="394"/>
      <c r="O5564" s="353"/>
      <c r="P5564" s="353"/>
      <c r="Q5564" s="357"/>
      <c r="R5564" s="358"/>
    </row>
    <row r="5565" spans="1:22" ht="19.5" customHeight="1" thickBot="1">
      <c r="A5565" s="313"/>
      <c r="B5565" s="398"/>
      <c r="C5565" s="340"/>
      <c r="D5565" s="362"/>
      <c r="E5565" s="362"/>
      <c r="F5565" s="364"/>
      <c r="G5565" s="366"/>
      <c r="H5565" s="368"/>
      <c r="I5565" s="370"/>
      <c r="J5565" s="372"/>
      <c r="K5565" s="390"/>
      <c r="L5565" s="390"/>
      <c r="M5565" s="395"/>
      <c r="N5565" s="396"/>
      <c r="O5565" s="354"/>
      <c r="P5565" s="354"/>
      <c r="Q5565" s="359"/>
      <c r="R5565" s="360"/>
    </row>
    <row r="5566" spans="1:22" ht="28.5" customHeight="1" thickBot="1">
      <c r="A5566" s="313"/>
      <c r="B5566" s="398"/>
      <c r="C5566" s="341"/>
      <c r="D5566" s="12" t="s">
        <v>11</v>
      </c>
      <c r="E5566" s="12" t="s">
        <v>12</v>
      </c>
      <c r="F5566" s="26" t="s">
        <v>13</v>
      </c>
      <c r="G5566" s="334" t="s">
        <v>67</v>
      </c>
      <c r="H5566" s="335"/>
      <c r="I5566" s="42" t="s">
        <v>68</v>
      </c>
      <c r="J5566" s="27" t="s">
        <v>69</v>
      </c>
      <c r="K5566" s="342" t="s">
        <v>70</v>
      </c>
      <c r="L5566" s="342"/>
      <c r="M5566" s="342"/>
      <c r="N5566" s="335"/>
    </row>
    <row r="5567" spans="1:22" ht="41.25" customHeight="1" thickBot="1">
      <c r="A5567" s="313"/>
      <c r="B5567" s="343" t="str">
        <f>IF('様式第６号(2)'!D743="","",'様式第６号(2)'!D743)</f>
        <v/>
      </c>
      <c r="C5567" s="341"/>
      <c r="D5567" s="313" t="s">
        <v>71</v>
      </c>
      <c r="E5567" s="313" t="s">
        <v>72</v>
      </c>
      <c r="F5567" s="315" t="s">
        <v>73</v>
      </c>
      <c r="G5567" s="42" t="s">
        <v>74</v>
      </c>
      <c r="H5567" s="27" t="s">
        <v>75</v>
      </c>
      <c r="I5567" s="42" t="s">
        <v>74</v>
      </c>
      <c r="J5567" s="27" t="s">
        <v>75</v>
      </c>
      <c r="K5567" s="345" t="s">
        <v>57</v>
      </c>
      <c r="L5567" s="346"/>
      <c r="M5567" s="347" t="s">
        <v>76</v>
      </c>
      <c r="N5567" s="346"/>
      <c r="O5567" s="28"/>
      <c r="P5567" s="4"/>
      <c r="Q5567" s="4"/>
      <c r="T5567" s="3"/>
      <c r="U5567" s="3"/>
      <c r="V5567" s="3"/>
    </row>
    <row r="5568" spans="1:22" ht="18.75" customHeight="1">
      <c r="A5568" s="313"/>
      <c r="B5568" s="343"/>
      <c r="C5568" s="29" t="s">
        <v>78</v>
      </c>
      <c r="D5568" s="313"/>
      <c r="E5568" s="313"/>
      <c r="F5568" s="315"/>
      <c r="G5568" s="348" t="s">
        <v>79</v>
      </c>
      <c r="H5568" s="384" t="s">
        <v>80</v>
      </c>
      <c r="I5568" s="387" t="str">
        <f>IF(E5572="","",MIN(G5564,G5572)+SUM(I5564))</f>
        <v/>
      </c>
      <c r="J5568" s="333" t="str">
        <f>IF(E5572="","",MIN(H5564,H5572)+SUM(J5564))</f>
        <v/>
      </c>
      <c r="K5568" s="373" t="str">
        <f>IF('様式第６号(2)'!AB743="","",'様式第６号(2)'!AB743)</f>
        <v/>
      </c>
      <c r="L5568" s="373"/>
      <c r="M5568" s="375" t="str">
        <f>IF('様式第６号(3)'!V736="","",'様式第６号(3)'!V736)</f>
        <v/>
      </c>
      <c r="N5568" s="376"/>
      <c r="P5568" s="4"/>
      <c r="Q5568" s="4"/>
      <c r="T5568" s="3"/>
      <c r="U5568" s="3"/>
      <c r="V5568" s="3"/>
    </row>
    <row r="5569" spans="1:22" ht="19.5" customHeight="1" thickBot="1">
      <c r="A5569" s="313"/>
      <c r="B5569" s="343"/>
      <c r="C5569" s="379" t="str">
        <f>IFERROR(C5565/C5561,"")</f>
        <v/>
      </c>
      <c r="D5569" s="313"/>
      <c r="E5569" s="313"/>
      <c r="F5569" s="315"/>
      <c r="G5569" s="349"/>
      <c r="H5569" s="385"/>
      <c r="I5569" s="328"/>
      <c r="J5569" s="330"/>
      <c r="K5569" s="373"/>
      <c r="L5569" s="373"/>
      <c r="M5569" s="375"/>
      <c r="N5569" s="376"/>
      <c r="P5569" s="4"/>
      <c r="Q5569" s="4"/>
      <c r="T5569" s="3"/>
      <c r="U5569" s="3"/>
      <c r="V5569" s="3"/>
    </row>
    <row r="5570" spans="1:22" ht="15.75" customHeight="1">
      <c r="A5570" s="313"/>
      <c r="B5570" s="343"/>
      <c r="C5570" s="380"/>
      <c r="D5570" s="313"/>
      <c r="E5570" s="313"/>
      <c r="F5570" s="315"/>
      <c r="G5570" s="349"/>
      <c r="H5570" s="385"/>
      <c r="I5570" s="30" t="s">
        <v>35</v>
      </c>
      <c r="J5570" s="31" t="s">
        <v>35</v>
      </c>
      <c r="K5570" s="373"/>
      <c r="L5570" s="373"/>
      <c r="M5570" s="375"/>
      <c r="N5570" s="376"/>
      <c r="P5570" s="4"/>
      <c r="Q5570" s="4"/>
      <c r="T5570" s="3"/>
      <c r="U5570" s="3"/>
      <c r="V5570" s="3"/>
    </row>
    <row r="5571" spans="1:22" ht="18.75" customHeight="1" thickBot="1">
      <c r="A5571" s="313"/>
      <c r="B5571" s="343"/>
      <c r="C5571" s="32" t="s">
        <v>82</v>
      </c>
      <c r="D5571" s="314"/>
      <c r="E5571" s="314"/>
      <c r="F5571" s="316"/>
      <c r="G5571" s="350"/>
      <c r="H5571" s="386"/>
      <c r="I5571" s="54">
        <f>'様式第６号(2)'!$I$18</f>
        <v>0</v>
      </c>
      <c r="J5571" s="55">
        <f>'様式第６号(3)'!$I$18</f>
        <v>0</v>
      </c>
      <c r="K5571" s="373"/>
      <c r="L5571" s="373"/>
      <c r="M5571" s="375"/>
      <c r="N5571" s="376"/>
      <c r="P5571" s="4"/>
      <c r="Q5571" s="4"/>
      <c r="T5571" s="3"/>
      <c r="U5571" s="3"/>
      <c r="V5571" s="3"/>
    </row>
    <row r="5572" spans="1:22" ht="45" customHeight="1">
      <c r="A5572" s="313"/>
      <c r="B5572" s="343"/>
      <c r="C5572" s="379" t="str">
        <f>IF(OR(C5561="",C5565=""),"",IF(AND(C5569&gt;=0.85,C5569&lt;=1.15),"○","×"))</f>
        <v/>
      </c>
      <c r="D5572" s="382" t="str">
        <f>IF(C5561="","",C5561)</f>
        <v/>
      </c>
      <c r="E5572" s="336"/>
      <c r="F5572" s="338" t="str">
        <f>IFERROR(D5572*E5572,"")</f>
        <v/>
      </c>
      <c r="G5572" s="327" t="str">
        <f>IF(F5572&lt;F5564,ROUNDUP(F5572*D5564/ F5564,0),"")</f>
        <v/>
      </c>
      <c r="H5572" s="329" t="str">
        <f>IF(F5572&lt;F5564,ROUNDUP(F5572*E5564/ F5564,0),"")</f>
        <v/>
      </c>
      <c r="I5572" s="331" t="str">
        <f>IFERROR(ROUNDUP(I5568*I5571,0),"")</f>
        <v/>
      </c>
      <c r="J5572" s="333" t="str">
        <f>IFERROR(ROUNDUP(J5568*J5571,0),"")</f>
        <v/>
      </c>
      <c r="K5572" s="373"/>
      <c r="L5572" s="373"/>
      <c r="M5572" s="375"/>
      <c r="N5572" s="376"/>
      <c r="P5572" s="4"/>
      <c r="Q5572" s="4"/>
      <c r="T5572" s="3"/>
      <c r="U5572" s="3"/>
      <c r="V5572" s="3"/>
    </row>
    <row r="5573" spans="1:22" ht="19.5" customHeight="1" thickBot="1">
      <c r="A5573" s="314"/>
      <c r="B5573" s="344"/>
      <c r="C5573" s="381"/>
      <c r="D5573" s="383"/>
      <c r="E5573" s="337"/>
      <c r="F5573" s="339"/>
      <c r="G5573" s="328"/>
      <c r="H5573" s="330"/>
      <c r="I5573" s="332"/>
      <c r="J5573" s="330"/>
      <c r="K5573" s="374"/>
      <c r="L5573" s="374"/>
      <c r="M5573" s="377"/>
      <c r="N5573" s="378"/>
      <c r="P5573" s="33"/>
      <c r="Q5573" s="34"/>
      <c r="R5573" s="34"/>
    </row>
    <row r="5574" spans="1:22" ht="24" customHeight="1" thickBot="1">
      <c r="A5574" s="10" t="s">
        <v>108</v>
      </c>
      <c r="B5574" s="11" t="s">
        <v>84</v>
      </c>
      <c r="C5574" s="12" t="s">
        <v>7</v>
      </c>
      <c r="D5574" s="12" t="s">
        <v>8</v>
      </c>
      <c r="E5574" s="12" t="s">
        <v>9</v>
      </c>
      <c r="F5574" s="13" t="s">
        <v>10</v>
      </c>
      <c r="G5574" s="334" t="s">
        <v>44</v>
      </c>
      <c r="H5574" s="335"/>
      <c r="I5574" s="334" t="s">
        <v>45</v>
      </c>
      <c r="J5574" s="335"/>
      <c r="K5574" s="318" t="s">
        <v>46</v>
      </c>
      <c r="L5574" s="403"/>
      <c r="M5574" s="403"/>
      <c r="N5574" s="319"/>
      <c r="O5574" s="404" t="s">
        <v>47</v>
      </c>
      <c r="P5574" s="404"/>
      <c r="Q5574" s="404"/>
      <c r="R5574" s="346"/>
      <c r="T5574" s="14"/>
      <c r="U5574" s="14"/>
      <c r="V5574" s="14"/>
    </row>
    <row r="5575" spans="1:22" ht="31.5" customHeight="1" thickBot="1">
      <c r="A5575" s="313">
        <v>347</v>
      </c>
      <c r="B5575" s="15" t="s">
        <v>48</v>
      </c>
      <c r="C5575" s="11" t="s">
        <v>49</v>
      </c>
      <c r="D5575" s="313" t="s">
        <v>50</v>
      </c>
      <c r="E5575" s="313" t="s">
        <v>51</v>
      </c>
      <c r="F5575" s="315" t="s">
        <v>52</v>
      </c>
      <c r="G5575" s="16" t="s">
        <v>53</v>
      </c>
      <c r="H5575" s="17" t="s">
        <v>54</v>
      </c>
      <c r="I5575" s="18" t="s">
        <v>53</v>
      </c>
      <c r="J5575" s="17" t="s">
        <v>54</v>
      </c>
      <c r="K5575" s="317" t="s">
        <v>55</v>
      </c>
      <c r="L5575" s="318"/>
      <c r="M5575" s="320" t="s">
        <v>56</v>
      </c>
      <c r="N5575" s="317"/>
      <c r="O5575" s="321" t="s">
        <v>57</v>
      </c>
      <c r="P5575" s="321"/>
      <c r="Q5575" s="323" t="s">
        <v>58</v>
      </c>
      <c r="R5575" s="324"/>
      <c r="T5575" s="19"/>
      <c r="U5575" s="43"/>
      <c r="V5575" s="20"/>
    </row>
    <row r="5576" spans="1:22" ht="24" customHeight="1" thickBot="1">
      <c r="A5576" s="313"/>
      <c r="B5576" s="397" t="str">
        <f>IF('様式第６号(2)'!B745="","",'様式第６号(2)'!B745)</f>
        <v/>
      </c>
      <c r="C5576" s="21" t="s">
        <v>59</v>
      </c>
      <c r="D5576" s="313"/>
      <c r="E5576" s="313"/>
      <c r="F5576" s="315"/>
      <c r="G5576" s="348" t="s">
        <v>60</v>
      </c>
      <c r="H5576" s="399" t="s">
        <v>61</v>
      </c>
      <c r="I5576" s="400" t="s">
        <v>62</v>
      </c>
      <c r="J5576" s="384" t="s">
        <v>63</v>
      </c>
      <c r="K5576" s="319"/>
      <c r="L5576" s="318"/>
      <c r="M5576" s="320"/>
      <c r="N5576" s="317"/>
      <c r="O5576" s="322"/>
      <c r="P5576" s="322"/>
      <c r="Q5576" s="325"/>
      <c r="R5576" s="326"/>
    </row>
    <row r="5577" spans="1:22" ht="17.25" customHeight="1">
      <c r="A5577" s="313"/>
      <c r="B5577" s="398"/>
      <c r="C5577" s="340"/>
      <c r="D5577" s="313"/>
      <c r="E5577" s="313"/>
      <c r="F5577" s="315"/>
      <c r="G5577" s="349"/>
      <c r="H5577" s="385"/>
      <c r="I5577" s="401"/>
      <c r="J5577" s="385"/>
      <c r="K5577" s="388" t="str">
        <f>IFERROR((IF((I5588+J5588)&gt;12000*E5588,ROUNDUP(12000*E5588*I5588/(I5588+J5588),0),"")),"")</f>
        <v/>
      </c>
      <c r="L5577" s="388"/>
      <c r="M5577" s="391" t="str">
        <f>IFERROR((IF((I5588+J5588)&gt;12000*E5588,ROUNDUP(12000*E5588*J5588/(I5588+J5588),0),"")),"")</f>
        <v/>
      </c>
      <c r="N5577" s="392"/>
      <c r="O5577" s="351" t="str">
        <f>IF(AND(I5588="",K5577=""),"",MIN(I5588,K5577)+K5584)</f>
        <v/>
      </c>
      <c r="P5577" s="352"/>
      <c r="Q5577" s="355" t="str">
        <f>IF(AND(J5588="",M5577=""),"",MIN(J5588,M5577)+M5584)</f>
        <v/>
      </c>
      <c r="R5577" s="356"/>
    </row>
    <row r="5578" spans="1:22" ht="15.75" customHeight="1">
      <c r="A5578" s="313"/>
      <c r="B5578" s="398"/>
      <c r="C5578" s="341"/>
      <c r="D5578" s="313"/>
      <c r="E5578" s="313"/>
      <c r="F5578" s="315"/>
      <c r="G5578" s="349"/>
      <c r="H5578" s="385"/>
      <c r="I5578" s="401"/>
      <c r="J5578" s="385"/>
      <c r="K5578" s="389"/>
      <c r="L5578" s="389"/>
      <c r="M5578" s="393"/>
      <c r="N5578" s="394"/>
      <c r="O5578" s="353"/>
      <c r="P5578" s="353"/>
      <c r="Q5578" s="357"/>
      <c r="R5578" s="358"/>
    </row>
    <row r="5579" spans="1:22" ht="19.5" customHeight="1" thickBot="1">
      <c r="A5579" s="313"/>
      <c r="B5579" s="398"/>
      <c r="C5579" s="341"/>
      <c r="D5579" s="314"/>
      <c r="E5579" s="314"/>
      <c r="F5579" s="316"/>
      <c r="G5579" s="350"/>
      <c r="H5579" s="386"/>
      <c r="I5579" s="402"/>
      <c r="J5579" s="386"/>
      <c r="K5579" s="389"/>
      <c r="L5579" s="389"/>
      <c r="M5579" s="393"/>
      <c r="N5579" s="394"/>
      <c r="O5579" s="353"/>
      <c r="P5579" s="353"/>
      <c r="Q5579" s="357"/>
      <c r="R5579" s="358"/>
    </row>
    <row r="5580" spans="1:22" ht="45" customHeight="1">
      <c r="A5580" s="313"/>
      <c r="B5580" s="398"/>
      <c r="C5580" s="25" t="s">
        <v>66</v>
      </c>
      <c r="D5580" s="361" t="str">
        <f>IF('様式第６号(2)'!T745="","",'様式第６号(2)'!T745)</f>
        <v/>
      </c>
      <c r="E5580" s="361" t="str">
        <f>IF('様式第６号(3)'!W738="","",'様式第６号(3)'!W738)</f>
        <v/>
      </c>
      <c r="F5580" s="363" t="str">
        <f>IF(OR(D5580="",E5580=""),"",D5580+E5580)</f>
        <v/>
      </c>
      <c r="G5580" s="365" t="str">
        <f>IF(F5580&lt;=F5588,D5580,"")</f>
        <v/>
      </c>
      <c r="H5580" s="367" t="str">
        <f>IF(F5580&lt;=F5588,E5580,"")</f>
        <v/>
      </c>
      <c r="I5580" s="369" t="str">
        <f>IF('様式第６号(2)'!V745="","",'様式第６号(2)'!V745)</f>
        <v/>
      </c>
      <c r="J5580" s="371" t="str">
        <f>IF('様式第６号(3)'!P738="","",'様式第６号(3)'!P738)</f>
        <v/>
      </c>
      <c r="K5580" s="389"/>
      <c r="L5580" s="389"/>
      <c r="M5580" s="393"/>
      <c r="N5580" s="394"/>
      <c r="O5580" s="353"/>
      <c r="P5580" s="353"/>
      <c r="Q5580" s="357"/>
      <c r="R5580" s="358"/>
    </row>
    <row r="5581" spans="1:22" ht="19.5" customHeight="1" thickBot="1">
      <c r="A5581" s="313"/>
      <c r="B5581" s="398"/>
      <c r="C5581" s="340"/>
      <c r="D5581" s="362"/>
      <c r="E5581" s="362"/>
      <c r="F5581" s="364"/>
      <c r="G5581" s="366"/>
      <c r="H5581" s="368"/>
      <c r="I5581" s="370"/>
      <c r="J5581" s="372"/>
      <c r="K5581" s="390"/>
      <c r="L5581" s="390"/>
      <c r="M5581" s="395"/>
      <c r="N5581" s="396"/>
      <c r="O5581" s="354"/>
      <c r="P5581" s="354"/>
      <c r="Q5581" s="359"/>
      <c r="R5581" s="360"/>
    </row>
    <row r="5582" spans="1:22" ht="28.5" customHeight="1" thickBot="1">
      <c r="A5582" s="313"/>
      <c r="B5582" s="398"/>
      <c r="C5582" s="341"/>
      <c r="D5582" s="12" t="s">
        <v>11</v>
      </c>
      <c r="E5582" s="12" t="s">
        <v>12</v>
      </c>
      <c r="F5582" s="26" t="s">
        <v>13</v>
      </c>
      <c r="G5582" s="334" t="s">
        <v>67</v>
      </c>
      <c r="H5582" s="335"/>
      <c r="I5582" s="42" t="s">
        <v>68</v>
      </c>
      <c r="J5582" s="27" t="s">
        <v>69</v>
      </c>
      <c r="K5582" s="342" t="s">
        <v>70</v>
      </c>
      <c r="L5582" s="342"/>
      <c r="M5582" s="342"/>
      <c r="N5582" s="335"/>
    </row>
    <row r="5583" spans="1:22" ht="41.25" customHeight="1" thickBot="1">
      <c r="A5583" s="313"/>
      <c r="B5583" s="343" t="str">
        <f>IF('様式第６号(2)'!D745="","",'様式第６号(2)'!D745)</f>
        <v/>
      </c>
      <c r="C5583" s="341"/>
      <c r="D5583" s="313" t="s">
        <v>71</v>
      </c>
      <c r="E5583" s="313" t="s">
        <v>72</v>
      </c>
      <c r="F5583" s="315" t="s">
        <v>73</v>
      </c>
      <c r="G5583" s="42" t="s">
        <v>74</v>
      </c>
      <c r="H5583" s="27" t="s">
        <v>75</v>
      </c>
      <c r="I5583" s="42" t="s">
        <v>74</v>
      </c>
      <c r="J5583" s="27" t="s">
        <v>75</v>
      </c>
      <c r="K5583" s="345" t="s">
        <v>57</v>
      </c>
      <c r="L5583" s="346"/>
      <c r="M5583" s="347" t="s">
        <v>76</v>
      </c>
      <c r="N5583" s="346"/>
      <c r="O5583" s="28"/>
      <c r="P5583" s="4"/>
      <c r="Q5583" s="4"/>
    </row>
    <row r="5584" spans="1:22" ht="18.75" customHeight="1">
      <c r="A5584" s="313"/>
      <c r="B5584" s="343"/>
      <c r="C5584" s="29" t="s">
        <v>78</v>
      </c>
      <c r="D5584" s="313"/>
      <c r="E5584" s="313"/>
      <c r="F5584" s="315"/>
      <c r="G5584" s="348" t="s">
        <v>79</v>
      </c>
      <c r="H5584" s="384" t="s">
        <v>80</v>
      </c>
      <c r="I5584" s="387" t="str">
        <f>IF(E5588="","",MIN(G5580,G5588)+SUM(I5580))</f>
        <v/>
      </c>
      <c r="J5584" s="333" t="str">
        <f>IF(E5588="","",MIN(H5580,H5588)+SUM(J5580))</f>
        <v/>
      </c>
      <c r="K5584" s="373" t="str">
        <f>IF('様式第６号(2)'!AB745="","",'様式第６号(2)'!AB745)</f>
        <v/>
      </c>
      <c r="L5584" s="373"/>
      <c r="M5584" s="375" t="str">
        <f>IF('様式第６号(3)'!V738="","",'様式第６号(3)'!V738)</f>
        <v/>
      </c>
      <c r="N5584" s="376"/>
      <c r="P5584" s="4"/>
      <c r="Q5584" s="4"/>
    </row>
    <row r="5585" spans="1:22" ht="19.5" customHeight="1" thickBot="1">
      <c r="A5585" s="313"/>
      <c r="B5585" s="343"/>
      <c r="C5585" s="379" t="str">
        <f>IFERROR(C5581/C5577,"")</f>
        <v/>
      </c>
      <c r="D5585" s="313"/>
      <c r="E5585" s="313"/>
      <c r="F5585" s="315"/>
      <c r="G5585" s="349"/>
      <c r="H5585" s="385"/>
      <c r="I5585" s="328"/>
      <c r="J5585" s="330"/>
      <c r="K5585" s="373"/>
      <c r="L5585" s="373"/>
      <c r="M5585" s="375"/>
      <c r="N5585" s="376"/>
      <c r="P5585" s="4"/>
      <c r="Q5585" s="4"/>
    </row>
    <row r="5586" spans="1:22" ht="15.75" customHeight="1">
      <c r="A5586" s="313"/>
      <c r="B5586" s="343"/>
      <c r="C5586" s="380"/>
      <c r="D5586" s="313"/>
      <c r="E5586" s="313"/>
      <c r="F5586" s="315"/>
      <c r="G5586" s="349"/>
      <c r="H5586" s="385"/>
      <c r="I5586" s="30" t="s">
        <v>35</v>
      </c>
      <c r="J5586" s="31" t="s">
        <v>35</v>
      </c>
      <c r="K5586" s="373"/>
      <c r="L5586" s="373"/>
      <c r="M5586" s="375"/>
      <c r="N5586" s="376"/>
      <c r="P5586" s="4"/>
      <c r="Q5586" s="4"/>
    </row>
    <row r="5587" spans="1:22" ht="18.75" customHeight="1" thickBot="1">
      <c r="A5587" s="313"/>
      <c r="B5587" s="343"/>
      <c r="C5587" s="32" t="s">
        <v>82</v>
      </c>
      <c r="D5587" s="314"/>
      <c r="E5587" s="314"/>
      <c r="F5587" s="316"/>
      <c r="G5587" s="350"/>
      <c r="H5587" s="386"/>
      <c r="I5587" s="54">
        <f>'様式第６号(2)'!$I$18</f>
        <v>0</v>
      </c>
      <c r="J5587" s="55">
        <f>'様式第６号(3)'!$I$18</f>
        <v>0</v>
      </c>
      <c r="K5587" s="373"/>
      <c r="L5587" s="373"/>
      <c r="M5587" s="375"/>
      <c r="N5587" s="376"/>
      <c r="P5587" s="4"/>
      <c r="Q5587" s="4"/>
    </row>
    <row r="5588" spans="1:22" ht="45" customHeight="1">
      <c r="A5588" s="313"/>
      <c r="B5588" s="343"/>
      <c r="C5588" s="379" t="str">
        <f>IF(OR(C5577="",C5581=""),"",IF(AND(C5585&gt;=0.85,C5585&lt;=1.15),"○","×"))</f>
        <v/>
      </c>
      <c r="D5588" s="382" t="str">
        <f>IF(C5577="","",C5577)</f>
        <v/>
      </c>
      <c r="E5588" s="336"/>
      <c r="F5588" s="338" t="str">
        <f>IFERROR(D5588*E5588,"")</f>
        <v/>
      </c>
      <c r="G5588" s="327" t="str">
        <f>IF(F5588&lt;F5580,ROUNDUP(F5588*D5580/ F5580,0),"")</f>
        <v/>
      </c>
      <c r="H5588" s="329" t="str">
        <f>IF(F5588&lt;F5580,ROUNDUP(F5588*E5580/ F5580,0),"")</f>
        <v/>
      </c>
      <c r="I5588" s="331" t="str">
        <f>IFERROR(ROUNDUP(I5584*I5587,0),"")</f>
        <v/>
      </c>
      <c r="J5588" s="333" t="str">
        <f>IFERROR(ROUNDUP(J5584*J5587,0),"")</f>
        <v/>
      </c>
      <c r="K5588" s="373"/>
      <c r="L5588" s="373"/>
      <c r="M5588" s="375"/>
      <c r="N5588" s="376"/>
      <c r="P5588" s="4"/>
      <c r="Q5588" s="4"/>
    </row>
    <row r="5589" spans="1:22" ht="19.5" customHeight="1" thickBot="1">
      <c r="A5589" s="314"/>
      <c r="B5589" s="344"/>
      <c r="C5589" s="381"/>
      <c r="D5589" s="383"/>
      <c r="E5589" s="337"/>
      <c r="F5589" s="339"/>
      <c r="G5589" s="328"/>
      <c r="H5589" s="330"/>
      <c r="I5589" s="332"/>
      <c r="J5589" s="330"/>
      <c r="K5589" s="374"/>
      <c r="L5589" s="374"/>
      <c r="M5589" s="377"/>
      <c r="N5589" s="378"/>
      <c r="P5589" s="33"/>
      <c r="Q5589" s="34"/>
      <c r="R5589" s="34"/>
    </row>
    <row r="5590" spans="1:22" ht="24" customHeight="1" thickBot="1">
      <c r="A5590" s="10" t="s">
        <v>108</v>
      </c>
      <c r="B5590" s="11" t="s">
        <v>84</v>
      </c>
      <c r="C5590" s="12" t="s">
        <v>7</v>
      </c>
      <c r="D5590" s="12" t="s">
        <v>8</v>
      </c>
      <c r="E5590" s="12" t="s">
        <v>9</v>
      </c>
      <c r="F5590" s="13" t="s">
        <v>10</v>
      </c>
      <c r="G5590" s="334" t="s">
        <v>44</v>
      </c>
      <c r="H5590" s="335"/>
      <c r="I5590" s="334" t="s">
        <v>45</v>
      </c>
      <c r="J5590" s="335"/>
      <c r="K5590" s="318" t="s">
        <v>46</v>
      </c>
      <c r="L5590" s="403"/>
      <c r="M5590" s="403"/>
      <c r="N5590" s="319"/>
      <c r="O5590" s="404" t="s">
        <v>47</v>
      </c>
      <c r="P5590" s="404"/>
      <c r="Q5590" s="404"/>
      <c r="R5590" s="346"/>
      <c r="T5590" s="14"/>
      <c r="U5590" s="14"/>
      <c r="V5590" s="14"/>
    </row>
    <row r="5591" spans="1:22" ht="31.5" customHeight="1" thickBot="1">
      <c r="A5591" s="313">
        <v>348</v>
      </c>
      <c r="B5591" s="15" t="s">
        <v>48</v>
      </c>
      <c r="C5591" s="11" t="s">
        <v>49</v>
      </c>
      <c r="D5591" s="313" t="s">
        <v>50</v>
      </c>
      <c r="E5591" s="313" t="s">
        <v>51</v>
      </c>
      <c r="F5591" s="315" t="s">
        <v>52</v>
      </c>
      <c r="G5591" s="16" t="s">
        <v>53</v>
      </c>
      <c r="H5591" s="17" t="s">
        <v>54</v>
      </c>
      <c r="I5591" s="18" t="s">
        <v>53</v>
      </c>
      <c r="J5591" s="17" t="s">
        <v>54</v>
      </c>
      <c r="K5591" s="317" t="s">
        <v>55</v>
      </c>
      <c r="L5591" s="318"/>
      <c r="M5591" s="320" t="s">
        <v>56</v>
      </c>
      <c r="N5591" s="317"/>
      <c r="O5591" s="321" t="s">
        <v>57</v>
      </c>
      <c r="P5591" s="321"/>
      <c r="Q5591" s="323" t="s">
        <v>58</v>
      </c>
      <c r="R5591" s="324"/>
      <c r="T5591" s="19"/>
      <c r="U5591" s="43"/>
      <c r="V5591" s="20"/>
    </row>
    <row r="5592" spans="1:22" ht="24" customHeight="1" thickBot="1">
      <c r="A5592" s="313"/>
      <c r="B5592" s="397" t="str">
        <f>IF('様式第６号(2)'!B747="","",'様式第６号(2)'!B747)</f>
        <v/>
      </c>
      <c r="C5592" s="21" t="s">
        <v>59</v>
      </c>
      <c r="D5592" s="313"/>
      <c r="E5592" s="313"/>
      <c r="F5592" s="315"/>
      <c r="G5592" s="348" t="s">
        <v>60</v>
      </c>
      <c r="H5592" s="399" t="s">
        <v>61</v>
      </c>
      <c r="I5592" s="400" t="s">
        <v>62</v>
      </c>
      <c r="J5592" s="384" t="s">
        <v>63</v>
      </c>
      <c r="K5592" s="319"/>
      <c r="L5592" s="318"/>
      <c r="M5592" s="320"/>
      <c r="N5592" s="317"/>
      <c r="O5592" s="322"/>
      <c r="P5592" s="322"/>
      <c r="Q5592" s="325"/>
      <c r="R5592" s="326"/>
    </row>
    <row r="5593" spans="1:22" ht="17.25" customHeight="1">
      <c r="A5593" s="313"/>
      <c r="B5593" s="398"/>
      <c r="C5593" s="340"/>
      <c r="D5593" s="313"/>
      <c r="E5593" s="313"/>
      <c r="F5593" s="315"/>
      <c r="G5593" s="349"/>
      <c r="H5593" s="385"/>
      <c r="I5593" s="401"/>
      <c r="J5593" s="385"/>
      <c r="K5593" s="388" t="str">
        <f>IFERROR((IF((I5604+J5604)&gt;12000*E5604,ROUNDUP(12000*E5604*I5604/(I5604+J5604),0),"")),"")</f>
        <v/>
      </c>
      <c r="L5593" s="388"/>
      <c r="M5593" s="391" t="str">
        <f>IFERROR((IF((I5604+J5604)&gt;12000*E5604,ROUNDUP(12000*E5604*J5604/(I5604+J5604),0),"")),"")</f>
        <v/>
      </c>
      <c r="N5593" s="392"/>
      <c r="O5593" s="351" t="str">
        <f>IF(AND(I5604="",K5593=""),"",MIN(I5604,K5593)+K5600)</f>
        <v/>
      </c>
      <c r="P5593" s="352"/>
      <c r="Q5593" s="355" t="str">
        <f>IF(AND(J5604="",M5593=""),"",MIN(J5604,M5593)+M5600)</f>
        <v/>
      </c>
      <c r="R5593" s="356"/>
    </row>
    <row r="5594" spans="1:22" ht="15.75" customHeight="1">
      <c r="A5594" s="313"/>
      <c r="B5594" s="398"/>
      <c r="C5594" s="341"/>
      <c r="D5594" s="313"/>
      <c r="E5594" s="313"/>
      <c r="F5594" s="315"/>
      <c r="G5594" s="349"/>
      <c r="H5594" s="385"/>
      <c r="I5594" s="401"/>
      <c r="J5594" s="385"/>
      <c r="K5594" s="389"/>
      <c r="L5594" s="389"/>
      <c r="M5594" s="393"/>
      <c r="N5594" s="394"/>
      <c r="O5594" s="353"/>
      <c r="P5594" s="353"/>
      <c r="Q5594" s="357"/>
      <c r="R5594" s="358"/>
    </row>
    <row r="5595" spans="1:22" ht="19.5" customHeight="1" thickBot="1">
      <c r="A5595" s="313"/>
      <c r="B5595" s="398"/>
      <c r="C5595" s="341"/>
      <c r="D5595" s="314"/>
      <c r="E5595" s="314"/>
      <c r="F5595" s="316"/>
      <c r="G5595" s="350"/>
      <c r="H5595" s="386"/>
      <c r="I5595" s="402"/>
      <c r="J5595" s="386"/>
      <c r="K5595" s="389"/>
      <c r="L5595" s="389"/>
      <c r="M5595" s="393"/>
      <c r="N5595" s="394"/>
      <c r="O5595" s="353"/>
      <c r="P5595" s="353"/>
      <c r="Q5595" s="357"/>
      <c r="R5595" s="358"/>
    </row>
    <row r="5596" spans="1:22" ht="45" customHeight="1">
      <c r="A5596" s="313"/>
      <c r="B5596" s="398"/>
      <c r="C5596" s="25" t="s">
        <v>66</v>
      </c>
      <c r="D5596" s="361" t="str">
        <f>IF('様式第６号(2)'!T747="","",'様式第６号(2)'!T747)</f>
        <v/>
      </c>
      <c r="E5596" s="361" t="str">
        <f>IF('様式第６号(3)'!W740="","",'様式第６号(3)'!W740)</f>
        <v/>
      </c>
      <c r="F5596" s="363" t="str">
        <f>IF(OR(D5596="",E5596=""),"",D5596+E5596)</f>
        <v/>
      </c>
      <c r="G5596" s="365" t="str">
        <f>IF(F5596&lt;=F5604,D5596,"")</f>
        <v/>
      </c>
      <c r="H5596" s="367" t="str">
        <f>IF(F5596&lt;=F5604,E5596,"")</f>
        <v/>
      </c>
      <c r="I5596" s="369" t="str">
        <f>IF('様式第６号(2)'!V747="","",'様式第６号(2)'!V747)</f>
        <v/>
      </c>
      <c r="J5596" s="371" t="str">
        <f>IF('様式第６号(3)'!P740="","",'様式第６号(3)'!P740)</f>
        <v/>
      </c>
      <c r="K5596" s="389"/>
      <c r="L5596" s="389"/>
      <c r="M5596" s="393"/>
      <c r="N5596" s="394"/>
      <c r="O5596" s="353"/>
      <c r="P5596" s="353"/>
      <c r="Q5596" s="357"/>
      <c r="R5596" s="358"/>
    </row>
    <row r="5597" spans="1:22" ht="19.5" customHeight="1" thickBot="1">
      <c r="A5597" s="313"/>
      <c r="B5597" s="398"/>
      <c r="C5597" s="340"/>
      <c r="D5597" s="362"/>
      <c r="E5597" s="362"/>
      <c r="F5597" s="364"/>
      <c r="G5597" s="366"/>
      <c r="H5597" s="368"/>
      <c r="I5597" s="370"/>
      <c r="J5597" s="372"/>
      <c r="K5597" s="390"/>
      <c r="L5597" s="390"/>
      <c r="M5597" s="395"/>
      <c r="N5597" s="396"/>
      <c r="O5597" s="354"/>
      <c r="P5597" s="354"/>
      <c r="Q5597" s="359"/>
      <c r="R5597" s="360"/>
    </row>
    <row r="5598" spans="1:22" ht="28.5" customHeight="1" thickBot="1">
      <c r="A5598" s="313"/>
      <c r="B5598" s="398"/>
      <c r="C5598" s="341"/>
      <c r="D5598" s="12" t="s">
        <v>11</v>
      </c>
      <c r="E5598" s="12" t="s">
        <v>12</v>
      </c>
      <c r="F5598" s="26" t="s">
        <v>13</v>
      </c>
      <c r="G5598" s="334" t="s">
        <v>67</v>
      </c>
      <c r="H5598" s="335"/>
      <c r="I5598" s="42" t="s">
        <v>68</v>
      </c>
      <c r="J5598" s="27" t="s">
        <v>69</v>
      </c>
      <c r="K5598" s="342" t="s">
        <v>70</v>
      </c>
      <c r="L5598" s="342"/>
      <c r="M5598" s="342"/>
      <c r="N5598" s="335"/>
    </row>
    <row r="5599" spans="1:22" ht="41.25" customHeight="1" thickBot="1">
      <c r="A5599" s="313"/>
      <c r="B5599" s="343" t="str">
        <f>IF('様式第６号(2)'!D747="","",'様式第６号(2)'!D747)</f>
        <v/>
      </c>
      <c r="C5599" s="341"/>
      <c r="D5599" s="313" t="s">
        <v>71</v>
      </c>
      <c r="E5599" s="313" t="s">
        <v>72</v>
      </c>
      <c r="F5599" s="315" t="s">
        <v>73</v>
      </c>
      <c r="G5599" s="42" t="s">
        <v>74</v>
      </c>
      <c r="H5599" s="27" t="s">
        <v>75</v>
      </c>
      <c r="I5599" s="42" t="s">
        <v>74</v>
      </c>
      <c r="J5599" s="27" t="s">
        <v>75</v>
      </c>
      <c r="K5599" s="345" t="s">
        <v>57</v>
      </c>
      <c r="L5599" s="346"/>
      <c r="M5599" s="347" t="s">
        <v>76</v>
      </c>
      <c r="N5599" s="346"/>
      <c r="O5599" s="28"/>
      <c r="P5599" s="4"/>
      <c r="Q5599" s="4"/>
    </row>
    <row r="5600" spans="1:22" ht="18.75" customHeight="1">
      <c r="A5600" s="313"/>
      <c r="B5600" s="343"/>
      <c r="C5600" s="29" t="s">
        <v>78</v>
      </c>
      <c r="D5600" s="313"/>
      <c r="E5600" s="313"/>
      <c r="F5600" s="315"/>
      <c r="G5600" s="348" t="s">
        <v>79</v>
      </c>
      <c r="H5600" s="384" t="s">
        <v>80</v>
      </c>
      <c r="I5600" s="387" t="str">
        <f>IF(E5604="","",MIN(G5596,G5604)+SUM(I5596))</f>
        <v/>
      </c>
      <c r="J5600" s="333" t="str">
        <f>IF(E5604="","",MIN(H5596,H5604)+SUM(J5596))</f>
        <v/>
      </c>
      <c r="K5600" s="373" t="str">
        <f>IF('様式第６号(2)'!AB747="","",'様式第６号(2)'!AB747)</f>
        <v/>
      </c>
      <c r="L5600" s="373"/>
      <c r="M5600" s="375" t="str">
        <f>IF('様式第６号(3)'!V740="","",'様式第６号(3)'!V740)</f>
        <v/>
      </c>
      <c r="N5600" s="376"/>
      <c r="P5600" s="4"/>
      <c r="Q5600" s="4"/>
    </row>
    <row r="5601" spans="1:22" ht="19.5" customHeight="1" thickBot="1">
      <c r="A5601" s="313"/>
      <c r="B5601" s="343"/>
      <c r="C5601" s="379" t="str">
        <f>IFERROR(C5597/C5593,"")</f>
        <v/>
      </c>
      <c r="D5601" s="313"/>
      <c r="E5601" s="313"/>
      <c r="F5601" s="315"/>
      <c r="G5601" s="349"/>
      <c r="H5601" s="385"/>
      <c r="I5601" s="328"/>
      <c r="J5601" s="330"/>
      <c r="K5601" s="373"/>
      <c r="L5601" s="373"/>
      <c r="M5601" s="375"/>
      <c r="N5601" s="376"/>
      <c r="P5601" s="4"/>
      <c r="Q5601" s="4"/>
    </row>
    <row r="5602" spans="1:22" ht="15.75" customHeight="1">
      <c r="A5602" s="313"/>
      <c r="B5602" s="343"/>
      <c r="C5602" s="380"/>
      <c r="D5602" s="313"/>
      <c r="E5602" s="313"/>
      <c r="F5602" s="315"/>
      <c r="G5602" s="349"/>
      <c r="H5602" s="385"/>
      <c r="I5602" s="30" t="s">
        <v>35</v>
      </c>
      <c r="J5602" s="31" t="s">
        <v>35</v>
      </c>
      <c r="K5602" s="373"/>
      <c r="L5602" s="373"/>
      <c r="M5602" s="375"/>
      <c r="N5602" s="376"/>
      <c r="P5602" s="4"/>
      <c r="Q5602" s="4"/>
    </row>
    <row r="5603" spans="1:22" ht="18.75" customHeight="1" thickBot="1">
      <c r="A5603" s="313"/>
      <c r="B5603" s="343"/>
      <c r="C5603" s="32" t="s">
        <v>82</v>
      </c>
      <c r="D5603" s="314"/>
      <c r="E5603" s="314"/>
      <c r="F5603" s="316"/>
      <c r="G5603" s="350"/>
      <c r="H5603" s="386"/>
      <c r="I5603" s="54">
        <f>'様式第６号(2)'!$I$18</f>
        <v>0</v>
      </c>
      <c r="J5603" s="55">
        <f>'様式第６号(3)'!$I$18</f>
        <v>0</v>
      </c>
      <c r="K5603" s="373"/>
      <c r="L5603" s="373"/>
      <c r="M5603" s="375"/>
      <c r="N5603" s="376"/>
      <c r="P5603" s="4"/>
      <c r="Q5603" s="4"/>
    </row>
    <row r="5604" spans="1:22" ht="45" customHeight="1">
      <c r="A5604" s="313"/>
      <c r="B5604" s="343"/>
      <c r="C5604" s="379" t="str">
        <f>IF(OR(C5593="",C5597=""),"",IF(AND(C5601&gt;=0.85,C5601&lt;=1.15),"○","×"))</f>
        <v/>
      </c>
      <c r="D5604" s="382" t="str">
        <f>IF(C5593="","",C5593)</f>
        <v/>
      </c>
      <c r="E5604" s="336"/>
      <c r="F5604" s="338" t="str">
        <f>IFERROR(D5604*E5604,"")</f>
        <v/>
      </c>
      <c r="G5604" s="327" t="str">
        <f>IF(F5604&lt;F5596,ROUNDUP(F5604*D5596/ F5596,0),"")</f>
        <v/>
      </c>
      <c r="H5604" s="329" t="str">
        <f>IF(F5604&lt;F5596,ROUNDUP(F5604*E5596/ F5596,0),"")</f>
        <v/>
      </c>
      <c r="I5604" s="331" t="str">
        <f>IFERROR(ROUNDUP(I5600*I5603,0),"")</f>
        <v/>
      </c>
      <c r="J5604" s="333" t="str">
        <f>IFERROR(ROUNDUP(J5600*J5603,0),"")</f>
        <v/>
      </c>
      <c r="K5604" s="373"/>
      <c r="L5604" s="373"/>
      <c r="M5604" s="375"/>
      <c r="N5604" s="376"/>
      <c r="P5604" s="4"/>
      <c r="Q5604" s="4"/>
    </row>
    <row r="5605" spans="1:22" ht="19.5" customHeight="1" thickBot="1">
      <c r="A5605" s="314"/>
      <c r="B5605" s="344"/>
      <c r="C5605" s="381"/>
      <c r="D5605" s="383"/>
      <c r="E5605" s="337"/>
      <c r="F5605" s="339"/>
      <c r="G5605" s="328"/>
      <c r="H5605" s="330"/>
      <c r="I5605" s="332"/>
      <c r="J5605" s="330"/>
      <c r="K5605" s="374"/>
      <c r="L5605" s="374"/>
      <c r="M5605" s="377"/>
      <c r="N5605" s="378"/>
      <c r="P5605" s="33"/>
      <c r="Q5605" s="34"/>
      <c r="R5605" s="34"/>
    </row>
    <row r="5606" spans="1:22" ht="24" customHeight="1" thickBot="1">
      <c r="A5606" s="10" t="s">
        <v>108</v>
      </c>
      <c r="B5606" s="11" t="s">
        <v>84</v>
      </c>
      <c r="C5606" s="12" t="s">
        <v>7</v>
      </c>
      <c r="D5606" s="12" t="s">
        <v>8</v>
      </c>
      <c r="E5606" s="12" t="s">
        <v>9</v>
      </c>
      <c r="F5606" s="13" t="s">
        <v>10</v>
      </c>
      <c r="G5606" s="334" t="s">
        <v>44</v>
      </c>
      <c r="H5606" s="335"/>
      <c r="I5606" s="334" t="s">
        <v>45</v>
      </c>
      <c r="J5606" s="335"/>
      <c r="K5606" s="318" t="s">
        <v>46</v>
      </c>
      <c r="L5606" s="403"/>
      <c r="M5606" s="403"/>
      <c r="N5606" s="319"/>
      <c r="O5606" s="404" t="s">
        <v>47</v>
      </c>
      <c r="P5606" s="404"/>
      <c r="Q5606" s="404"/>
      <c r="R5606" s="346"/>
      <c r="T5606" s="14"/>
      <c r="U5606" s="14"/>
      <c r="V5606" s="14"/>
    </row>
    <row r="5607" spans="1:22" ht="31.5" customHeight="1" thickBot="1">
      <c r="A5607" s="313">
        <v>349</v>
      </c>
      <c r="B5607" s="15" t="s">
        <v>48</v>
      </c>
      <c r="C5607" s="11" t="s">
        <v>49</v>
      </c>
      <c r="D5607" s="313" t="s">
        <v>50</v>
      </c>
      <c r="E5607" s="313" t="s">
        <v>51</v>
      </c>
      <c r="F5607" s="315" t="s">
        <v>52</v>
      </c>
      <c r="G5607" s="16" t="s">
        <v>53</v>
      </c>
      <c r="H5607" s="17" t="s">
        <v>54</v>
      </c>
      <c r="I5607" s="18" t="s">
        <v>53</v>
      </c>
      <c r="J5607" s="17" t="s">
        <v>54</v>
      </c>
      <c r="K5607" s="317" t="s">
        <v>55</v>
      </c>
      <c r="L5607" s="318"/>
      <c r="M5607" s="320" t="s">
        <v>56</v>
      </c>
      <c r="N5607" s="317"/>
      <c r="O5607" s="321" t="s">
        <v>57</v>
      </c>
      <c r="P5607" s="321"/>
      <c r="Q5607" s="323" t="s">
        <v>58</v>
      </c>
      <c r="R5607" s="324"/>
      <c r="T5607" s="19"/>
      <c r="U5607" s="43"/>
      <c r="V5607" s="20"/>
    </row>
    <row r="5608" spans="1:22" ht="24" customHeight="1" thickBot="1">
      <c r="A5608" s="313"/>
      <c r="B5608" s="397" t="str">
        <f>IF('様式第６号(2)'!B749="","",'様式第６号(2)'!B749)</f>
        <v/>
      </c>
      <c r="C5608" s="21" t="s">
        <v>59</v>
      </c>
      <c r="D5608" s="313"/>
      <c r="E5608" s="313"/>
      <c r="F5608" s="315"/>
      <c r="G5608" s="348" t="s">
        <v>60</v>
      </c>
      <c r="H5608" s="399" t="s">
        <v>61</v>
      </c>
      <c r="I5608" s="400" t="s">
        <v>62</v>
      </c>
      <c r="J5608" s="384" t="s">
        <v>63</v>
      </c>
      <c r="K5608" s="319"/>
      <c r="L5608" s="318"/>
      <c r="M5608" s="320"/>
      <c r="N5608" s="317"/>
      <c r="O5608" s="322"/>
      <c r="P5608" s="322"/>
      <c r="Q5608" s="325"/>
      <c r="R5608" s="326"/>
    </row>
    <row r="5609" spans="1:22" ht="17.25" customHeight="1">
      <c r="A5609" s="313"/>
      <c r="B5609" s="398"/>
      <c r="C5609" s="340"/>
      <c r="D5609" s="313"/>
      <c r="E5609" s="313"/>
      <c r="F5609" s="315"/>
      <c r="G5609" s="349"/>
      <c r="H5609" s="385"/>
      <c r="I5609" s="401"/>
      <c r="J5609" s="385"/>
      <c r="K5609" s="388" t="str">
        <f>IFERROR((IF((I5620+J5620)&gt;12000*E5620,ROUNDUP(12000*E5620*I5620/(I5620+J5620),0),"")),"")</f>
        <v/>
      </c>
      <c r="L5609" s="388"/>
      <c r="M5609" s="391" t="str">
        <f>IFERROR((IF((I5620+J5620)&gt;12000*E5620,ROUNDUP(12000*E5620*J5620/(I5620+J5620),0),"")),"")</f>
        <v/>
      </c>
      <c r="N5609" s="392"/>
      <c r="O5609" s="351" t="str">
        <f>IF(AND(I5620="",K5609=""),"",MIN(I5620,K5609)+K5616)</f>
        <v/>
      </c>
      <c r="P5609" s="352"/>
      <c r="Q5609" s="355" t="str">
        <f>IF(AND(J5620="",M5609=""),"",MIN(J5620,M5609)+M5616)</f>
        <v/>
      </c>
      <c r="R5609" s="356"/>
    </row>
    <row r="5610" spans="1:22" ht="15.75" customHeight="1">
      <c r="A5610" s="313"/>
      <c r="B5610" s="398"/>
      <c r="C5610" s="341"/>
      <c r="D5610" s="313"/>
      <c r="E5610" s="313"/>
      <c r="F5610" s="315"/>
      <c r="G5610" s="349"/>
      <c r="H5610" s="385"/>
      <c r="I5610" s="401"/>
      <c r="J5610" s="385"/>
      <c r="K5610" s="389"/>
      <c r="L5610" s="389"/>
      <c r="M5610" s="393"/>
      <c r="N5610" s="394"/>
      <c r="O5610" s="353"/>
      <c r="P5610" s="353"/>
      <c r="Q5610" s="357"/>
      <c r="R5610" s="358"/>
    </row>
    <row r="5611" spans="1:22" ht="19.5" customHeight="1" thickBot="1">
      <c r="A5611" s="313"/>
      <c r="B5611" s="398"/>
      <c r="C5611" s="341"/>
      <c r="D5611" s="314"/>
      <c r="E5611" s="314"/>
      <c r="F5611" s="316"/>
      <c r="G5611" s="350"/>
      <c r="H5611" s="386"/>
      <c r="I5611" s="402"/>
      <c r="J5611" s="386"/>
      <c r="K5611" s="389"/>
      <c r="L5611" s="389"/>
      <c r="M5611" s="393"/>
      <c r="N5611" s="394"/>
      <c r="O5611" s="353"/>
      <c r="P5611" s="353"/>
      <c r="Q5611" s="357"/>
      <c r="R5611" s="358"/>
    </row>
    <row r="5612" spans="1:22" ht="45" customHeight="1">
      <c r="A5612" s="313"/>
      <c r="B5612" s="398"/>
      <c r="C5612" s="25" t="s">
        <v>66</v>
      </c>
      <c r="D5612" s="361" t="str">
        <f>IF('様式第６号(2)'!T749="","",'様式第６号(2)'!T749)</f>
        <v/>
      </c>
      <c r="E5612" s="361" t="str">
        <f>IF('様式第６号(3)'!W742="","",'様式第６号(3)'!W742)</f>
        <v/>
      </c>
      <c r="F5612" s="363" t="str">
        <f>IF(OR(D5612="",E5612=""),"",D5612+E5612)</f>
        <v/>
      </c>
      <c r="G5612" s="365" t="str">
        <f>IF(F5612&lt;=F5620,D5612,"")</f>
        <v/>
      </c>
      <c r="H5612" s="367" t="str">
        <f>IF(F5612&lt;=F5620,E5612,"")</f>
        <v/>
      </c>
      <c r="I5612" s="369" t="str">
        <f>IF('様式第６号(2)'!V749="","",'様式第６号(2)'!V749)</f>
        <v/>
      </c>
      <c r="J5612" s="371" t="str">
        <f>IF('様式第６号(3)'!P742="","",'様式第６号(3)'!P742)</f>
        <v/>
      </c>
      <c r="K5612" s="389"/>
      <c r="L5612" s="389"/>
      <c r="M5612" s="393"/>
      <c r="N5612" s="394"/>
      <c r="O5612" s="353"/>
      <c r="P5612" s="353"/>
      <c r="Q5612" s="357"/>
      <c r="R5612" s="358"/>
    </row>
    <row r="5613" spans="1:22" ht="19.5" customHeight="1" thickBot="1">
      <c r="A5613" s="313"/>
      <c r="B5613" s="398"/>
      <c r="C5613" s="340"/>
      <c r="D5613" s="362"/>
      <c r="E5613" s="362"/>
      <c r="F5613" s="364"/>
      <c r="G5613" s="366"/>
      <c r="H5613" s="368"/>
      <c r="I5613" s="370"/>
      <c r="J5613" s="372"/>
      <c r="K5613" s="390"/>
      <c r="L5613" s="390"/>
      <c r="M5613" s="395"/>
      <c r="N5613" s="396"/>
      <c r="O5613" s="354"/>
      <c r="P5613" s="354"/>
      <c r="Q5613" s="359"/>
      <c r="R5613" s="360"/>
    </row>
    <row r="5614" spans="1:22" ht="28.5" customHeight="1" thickBot="1">
      <c r="A5614" s="313"/>
      <c r="B5614" s="398"/>
      <c r="C5614" s="341"/>
      <c r="D5614" s="12" t="s">
        <v>11</v>
      </c>
      <c r="E5614" s="12" t="s">
        <v>12</v>
      </c>
      <c r="F5614" s="26" t="s">
        <v>13</v>
      </c>
      <c r="G5614" s="334" t="s">
        <v>67</v>
      </c>
      <c r="H5614" s="335"/>
      <c r="I5614" s="42" t="s">
        <v>68</v>
      </c>
      <c r="J5614" s="27" t="s">
        <v>69</v>
      </c>
      <c r="K5614" s="342" t="s">
        <v>70</v>
      </c>
      <c r="L5614" s="342"/>
      <c r="M5614" s="342"/>
      <c r="N5614" s="335"/>
    </row>
    <row r="5615" spans="1:22" ht="41.25" customHeight="1" thickBot="1">
      <c r="A5615" s="313"/>
      <c r="B5615" s="343" t="str">
        <f>IF('様式第６号(2)'!D749="","",'様式第６号(2)'!D749)</f>
        <v/>
      </c>
      <c r="C5615" s="341"/>
      <c r="D5615" s="313" t="s">
        <v>71</v>
      </c>
      <c r="E5615" s="313" t="s">
        <v>72</v>
      </c>
      <c r="F5615" s="315" t="s">
        <v>73</v>
      </c>
      <c r="G5615" s="42" t="s">
        <v>74</v>
      </c>
      <c r="H5615" s="27" t="s">
        <v>75</v>
      </c>
      <c r="I5615" s="42" t="s">
        <v>74</v>
      </c>
      <c r="J5615" s="27" t="s">
        <v>75</v>
      </c>
      <c r="K5615" s="345" t="s">
        <v>57</v>
      </c>
      <c r="L5615" s="346"/>
      <c r="M5615" s="347" t="s">
        <v>76</v>
      </c>
      <c r="N5615" s="346"/>
      <c r="O5615" s="28"/>
      <c r="P5615" s="4"/>
      <c r="Q5615" s="4"/>
      <c r="T5615" s="3"/>
      <c r="U5615" s="3"/>
      <c r="V5615" s="3"/>
    </row>
    <row r="5616" spans="1:22" ht="18.75" customHeight="1">
      <c r="A5616" s="313"/>
      <c r="B5616" s="343"/>
      <c r="C5616" s="29" t="s">
        <v>78</v>
      </c>
      <c r="D5616" s="313"/>
      <c r="E5616" s="313"/>
      <c r="F5616" s="315"/>
      <c r="G5616" s="348" t="s">
        <v>79</v>
      </c>
      <c r="H5616" s="384" t="s">
        <v>80</v>
      </c>
      <c r="I5616" s="387" t="str">
        <f>IF(E5620="","",MIN(G5612,G5620)+SUM(I5612))</f>
        <v/>
      </c>
      <c r="J5616" s="333" t="str">
        <f>IF(E5620="","",MIN(H5612,H5620)+SUM(J5612))</f>
        <v/>
      </c>
      <c r="K5616" s="373" t="str">
        <f>IF('様式第６号(2)'!AB749="","",'様式第６号(2)'!AB749)</f>
        <v/>
      </c>
      <c r="L5616" s="373"/>
      <c r="M5616" s="375" t="str">
        <f>IF('様式第６号(3)'!V742="","",'様式第６号(3)'!V742)</f>
        <v/>
      </c>
      <c r="N5616" s="376"/>
      <c r="P5616" s="4"/>
      <c r="Q5616" s="4"/>
      <c r="T5616" s="3"/>
      <c r="U5616" s="3"/>
      <c r="V5616" s="3"/>
    </row>
    <row r="5617" spans="1:22" ht="19.5" customHeight="1" thickBot="1">
      <c r="A5617" s="313"/>
      <c r="B5617" s="343"/>
      <c r="C5617" s="379" t="str">
        <f>IFERROR(C5613/C5609,"")</f>
        <v/>
      </c>
      <c r="D5617" s="313"/>
      <c r="E5617" s="313"/>
      <c r="F5617" s="315"/>
      <c r="G5617" s="349"/>
      <c r="H5617" s="385"/>
      <c r="I5617" s="328"/>
      <c r="J5617" s="330"/>
      <c r="K5617" s="373"/>
      <c r="L5617" s="373"/>
      <c r="M5617" s="375"/>
      <c r="N5617" s="376"/>
      <c r="P5617" s="4"/>
      <c r="Q5617" s="4"/>
      <c r="T5617" s="3"/>
      <c r="U5617" s="3"/>
      <c r="V5617" s="3"/>
    </row>
    <row r="5618" spans="1:22" ht="15.75" customHeight="1">
      <c r="A5618" s="313"/>
      <c r="B5618" s="343"/>
      <c r="C5618" s="380"/>
      <c r="D5618" s="313"/>
      <c r="E5618" s="313"/>
      <c r="F5618" s="315"/>
      <c r="G5618" s="349"/>
      <c r="H5618" s="385"/>
      <c r="I5618" s="30" t="s">
        <v>35</v>
      </c>
      <c r="J5618" s="31" t="s">
        <v>35</v>
      </c>
      <c r="K5618" s="373"/>
      <c r="L5618" s="373"/>
      <c r="M5618" s="375"/>
      <c r="N5618" s="376"/>
      <c r="P5618" s="4"/>
      <c r="Q5618" s="4"/>
      <c r="T5618" s="3"/>
      <c r="U5618" s="3"/>
      <c r="V5618" s="3"/>
    </row>
    <row r="5619" spans="1:22" ht="18.75" customHeight="1" thickBot="1">
      <c r="A5619" s="313"/>
      <c r="B5619" s="343"/>
      <c r="C5619" s="32" t="s">
        <v>82</v>
      </c>
      <c r="D5619" s="314"/>
      <c r="E5619" s="314"/>
      <c r="F5619" s="316"/>
      <c r="G5619" s="350"/>
      <c r="H5619" s="386"/>
      <c r="I5619" s="54">
        <f>'様式第６号(2)'!$I$18</f>
        <v>0</v>
      </c>
      <c r="J5619" s="55">
        <f>'様式第６号(3)'!$I$18</f>
        <v>0</v>
      </c>
      <c r="K5619" s="373"/>
      <c r="L5619" s="373"/>
      <c r="M5619" s="375"/>
      <c r="N5619" s="376"/>
      <c r="P5619" s="4"/>
      <c r="Q5619" s="4"/>
      <c r="T5619" s="3"/>
      <c r="U5619" s="3"/>
      <c r="V5619" s="3"/>
    </row>
    <row r="5620" spans="1:22" ht="45" customHeight="1">
      <c r="A5620" s="313"/>
      <c r="B5620" s="343"/>
      <c r="C5620" s="379" t="str">
        <f>IF(OR(C5609="",C5613=""),"",IF(AND(C5617&gt;=0.85,C5617&lt;=1.15),"○","×"))</f>
        <v/>
      </c>
      <c r="D5620" s="382" t="str">
        <f>IF(C5609="","",C5609)</f>
        <v/>
      </c>
      <c r="E5620" s="336"/>
      <c r="F5620" s="338" t="str">
        <f>IFERROR(D5620*E5620,"")</f>
        <v/>
      </c>
      <c r="G5620" s="327" t="str">
        <f>IF(F5620&lt;F5612,ROUNDUP(F5620*D5612/ F5612,0),"")</f>
        <v/>
      </c>
      <c r="H5620" s="329" t="str">
        <f>IF(F5620&lt;F5612,ROUNDUP(F5620*E5612/ F5612,0),"")</f>
        <v/>
      </c>
      <c r="I5620" s="331" t="str">
        <f>IFERROR(ROUNDUP(I5616*I5619,0),"")</f>
        <v/>
      </c>
      <c r="J5620" s="333" t="str">
        <f>IFERROR(ROUNDUP(J5616*J5619,0),"")</f>
        <v/>
      </c>
      <c r="K5620" s="373"/>
      <c r="L5620" s="373"/>
      <c r="M5620" s="375"/>
      <c r="N5620" s="376"/>
      <c r="P5620" s="4"/>
      <c r="Q5620" s="4"/>
      <c r="T5620" s="3"/>
      <c r="U5620" s="3"/>
      <c r="V5620" s="3"/>
    </row>
    <row r="5621" spans="1:22" ht="19.5" customHeight="1" thickBot="1">
      <c r="A5621" s="314"/>
      <c r="B5621" s="344"/>
      <c r="C5621" s="381"/>
      <c r="D5621" s="383"/>
      <c r="E5621" s="337"/>
      <c r="F5621" s="339"/>
      <c r="G5621" s="328"/>
      <c r="H5621" s="330"/>
      <c r="I5621" s="332"/>
      <c r="J5621" s="330"/>
      <c r="K5621" s="374"/>
      <c r="L5621" s="374"/>
      <c r="M5621" s="377"/>
      <c r="N5621" s="378"/>
      <c r="P5621" s="33"/>
      <c r="Q5621" s="34"/>
      <c r="R5621" s="34"/>
    </row>
    <row r="5622" spans="1:22" ht="24" customHeight="1" thickBot="1">
      <c r="A5622" s="10" t="s">
        <v>108</v>
      </c>
      <c r="B5622" s="11" t="s">
        <v>84</v>
      </c>
      <c r="C5622" s="12" t="s">
        <v>7</v>
      </c>
      <c r="D5622" s="12" t="s">
        <v>8</v>
      </c>
      <c r="E5622" s="12" t="s">
        <v>9</v>
      </c>
      <c r="F5622" s="13" t="s">
        <v>10</v>
      </c>
      <c r="G5622" s="334" t="s">
        <v>44</v>
      </c>
      <c r="H5622" s="335"/>
      <c r="I5622" s="334" t="s">
        <v>45</v>
      </c>
      <c r="J5622" s="335"/>
      <c r="K5622" s="318" t="s">
        <v>46</v>
      </c>
      <c r="L5622" s="403"/>
      <c r="M5622" s="403"/>
      <c r="N5622" s="319"/>
      <c r="O5622" s="404" t="s">
        <v>47</v>
      </c>
      <c r="P5622" s="404"/>
      <c r="Q5622" s="404"/>
      <c r="R5622" s="346"/>
      <c r="T5622" s="14"/>
      <c r="U5622" s="14"/>
      <c r="V5622" s="14"/>
    </row>
    <row r="5623" spans="1:22" ht="31.5" customHeight="1" thickBot="1">
      <c r="A5623" s="313">
        <v>350</v>
      </c>
      <c r="B5623" s="15" t="s">
        <v>48</v>
      </c>
      <c r="C5623" s="11" t="s">
        <v>49</v>
      </c>
      <c r="D5623" s="313" t="s">
        <v>50</v>
      </c>
      <c r="E5623" s="313" t="s">
        <v>51</v>
      </c>
      <c r="F5623" s="315" t="s">
        <v>52</v>
      </c>
      <c r="G5623" s="16" t="s">
        <v>53</v>
      </c>
      <c r="H5623" s="17" t="s">
        <v>54</v>
      </c>
      <c r="I5623" s="18" t="s">
        <v>53</v>
      </c>
      <c r="J5623" s="17" t="s">
        <v>54</v>
      </c>
      <c r="K5623" s="317" t="s">
        <v>55</v>
      </c>
      <c r="L5623" s="318"/>
      <c r="M5623" s="320" t="s">
        <v>56</v>
      </c>
      <c r="N5623" s="317"/>
      <c r="O5623" s="321" t="s">
        <v>57</v>
      </c>
      <c r="P5623" s="321"/>
      <c r="Q5623" s="323" t="s">
        <v>58</v>
      </c>
      <c r="R5623" s="324"/>
      <c r="T5623" s="19"/>
      <c r="U5623" s="43"/>
      <c r="V5623" s="20"/>
    </row>
    <row r="5624" spans="1:22" ht="24" customHeight="1" thickBot="1">
      <c r="A5624" s="313"/>
      <c r="B5624" s="397" t="str">
        <f>IF('様式第６号(2)'!B751="","",'様式第６号(2)'!B751)</f>
        <v/>
      </c>
      <c r="C5624" s="21" t="s">
        <v>59</v>
      </c>
      <c r="D5624" s="313"/>
      <c r="E5624" s="313"/>
      <c r="F5624" s="315"/>
      <c r="G5624" s="348" t="s">
        <v>60</v>
      </c>
      <c r="H5624" s="399" t="s">
        <v>61</v>
      </c>
      <c r="I5624" s="400" t="s">
        <v>62</v>
      </c>
      <c r="J5624" s="384" t="s">
        <v>63</v>
      </c>
      <c r="K5624" s="319"/>
      <c r="L5624" s="318"/>
      <c r="M5624" s="320"/>
      <c r="N5624" s="317"/>
      <c r="O5624" s="322"/>
      <c r="P5624" s="322"/>
      <c r="Q5624" s="325"/>
      <c r="R5624" s="326"/>
    </row>
    <row r="5625" spans="1:22" ht="17.25" customHeight="1">
      <c r="A5625" s="313"/>
      <c r="B5625" s="398"/>
      <c r="C5625" s="340"/>
      <c r="D5625" s="313"/>
      <c r="E5625" s="313"/>
      <c r="F5625" s="315"/>
      <c r="G5625" s="349"/>
      <c r="H5625" s="385"/>
      <c r="I5625" s="401"/>
      <c r="J5625" s="385"/>
      <c r="K5625" s="388" t="str">
        <f>IFERROR((IF((I5636+J5636)&gt;12000*E5636,ROUNDUP(12000*E5636*I5636/(I5636+J5636),0),"")),"")</f>
        <v/>
      </c>
      <c r="L5625" s="388"/>
      <c r="M5625" s="391" t="str">
        <f>IFERROR((IF((I5636+J5636)&gt;12000*E5636,ROUNDUP(12000*E5636*J5636/(I5636+J5636),0),"")),"")</f>
        <v/>
      </c>
      <c r="N5625" s="392"/>
      <c r="O5625" s="351" t="str">
        <f>IF(AND(I5636="",K5625=""),"",MIN(I5636,K5625)+K5632)</f>
        <v/>
      </c>
      <c r="P5625" s="352"/>
      <c r="Q5625" s="355" t="str">
        <f>IF(AND(J5636="",M5625=""),"",MIN(J5636,M5625)+M5632)</f>
        <v/>
      </c>
      <c r="R5625" s="356"/>
    </row>
    <row r="5626" spans="1:22" ht="15.75" customHeight="1">
      <c r="A5626" s="313"/>
      <c r="B5626" s="398"/>
      <c r="C5626" s="341"/>
      <c r="D5626" s="313"/>
      <c r="E5626" s="313"/>
      <c r="F5626" s="315"/>
      <c r="G5626" s="349"/>
      <c r="H5626" s="385"/>
      <c r="I5626" s="401"/>
      <c r="J5626" s="385"/>
      <c r="K5626" s="389"/>
      <c r="L5626" s="389"/>
      <c r="M5626" s="393"/>
      <c r="N5626" s="394"/>
      <c r="O5626" s="353"/>
      <c r="P5626" s="353"/>
      <c r="Q5626" s="357"/>
      <c r="R5626" s="358"/>
    </row>
    <row r="5627" spans="1:22" ht="19.5" customHeight="1" thickBot="1">
      <c r="A5627" s="313"/>
      <c r="B5627" s="398"/>
      <c r="C5627" s="341"/>
      <c r="D5627" s="314"/>
      <c r="E5627" s="314"/>
      <c r="F5627" s="316"/>
      <c r="G5627" s="350"/>
      <c r="H5627" s="386"/>
      <c r="I5627" s="402"/>
      <c r="J5627" s="386"/>
      <c r="K5627" s="389"/>
      <c r="L5627" s="389"/>
      <c r="M5627" s="393"/>
      <c r="N5627" s="394"/>
      <c r="O5627" s="353"/>
      <c r="P5627" s="353"/>
      <c r="Q5627" s="357"/>
      <c r="R5627" s="358"/>
    </row>
    <row r="5628" spans="1:22" ht="45" customHeight="1">
      <c r="A5628" s="313"/>
      <c r="B5628" s="398"/>
      <c r="C5628" s="25" t="s">
        <v>66</v>
      </c>
      <c r="D5628" s="361" t="str">
        <f>IF('様式第６号(2)'!T751="","",'様式第６号(2)'!T751)</f>
        <v/>
      </c>
      <c r="E5628" s="361" t="str">
        <f>IF('様式第６号(3)'!W744="","",'様式第６号(3)'!W744)</f>
        <v/>
      </c>
      <c r="F5628" s="363" t="str">
        <f>IF(OR(D5628="",E5628=""),"",D5628+E5628)</f>
        <v/>
      </c>
      <c r="G5628" s="365" t="str">
        <f>IF(F5628&lt;=F5636,D5628,"")</f>
        <v/>
      </c>
      <c r="H5628" s="367" t="str">
        <f>IF(F5628&lt;=F5636,E5628,"")</f>
        <v/>
      </c>
      <c r="I5628" s="369" t="str">
        <f>IF('様式第６号(2)'!V751="","",'様式第６号(2)'!V751)</f>
        <v/>
      </c>
      <c r="J5628" s="371" t="str">
        <f>IF('様式第６号(3)'!P744="","",'様式第６号(3)'!P744)</f>
        <v/>
      </c>
      <c r="K5628" s="389"/>
      <c r="L5628" s="389"/>
      <c r="M5628" s="393"/>
      <c r="N5628" s="394"/>
      <c r="O5628" s="353"/>
      <c r="P5628" s="353"/>
      <c r="Q5628" s="357"/>
      <c r="R5628" s="358"/>
    </row>
    <row r="5629" spans="1:22" ht="19.5" customHeight="1" thickBot="1">
      <c r="A5629" s="313"/>
      <c r="B5629" s="398"/>
      <c r="C5629" s="340"/>
      <c r="D5629" s="362"/>
      <c r="E5629" s="362"/>
      <c r="F5629" s="364"/>
      <c r="G5629" s="366"/>
      <c r="H5629" s="368"/>
      <c r="I5629" s="370"/>
      <c r="J5629" s="372"/>
      <c r="K5629" s="390"/>
      <c r="L5629" s="390"/>
      <c r="M5629" s="395"/>
      <c r="N5629" s="396"/>
      <c r="O5629" s="354"/>
      <c r="P5629" s="354"/>
      <c r="Q5629" s="359"/>
      <c r="R5629" s="360"/>
    </row>
    <row r="5630" spans="1:22" ht="28.5" customHeight="1" thickBot="1">
      <c r="A5630" s="313"/>
      <c r="B5630" s="398"/>
      <c r="C5630" s="341"/>
      <c r="D5630" s="12" t="s">
        <v>11</v>
      </c>
      <c r="E5630" s="12" t="s">
        <v>12</v>
      </c>
      <c r="F5630" s="26" t="s">
        <v>13</v>
      </c>
      <c r="G5630" s="334" t="s">
        <v>67</v>
      </c>
      <c r="H5630" s="335"/>
      <c r="I5630" s="42" t="s">
        <v>68</v>
      </c>
      <c r="J5630" s="27" t="s">
        <v>69</v>
      </c>
      <c r="K5630" s="342" t="s">
        <v>70</v>
      </c>
      <c r="L5630" s="342"/>
      <c r="M5630" s="342"/>
      <c r="N5630" s="335"/>
    </row>
    <row r="5631" spans="1:22" ht="41.25" customHeight="1" thickBot="1">
      <c r="A5631" s="313"/>
      <c r="B5631" s="343" t="str">
        <f>IF('様式第６号(2)'!D751="","",'様式第６号(2)'!D751)</f>
        <v/>
      </c>
      <c r="C5631" s="341"/>
      <c r="D5631" s="313" t="s">
        <v>71</v>
      </c>
      <c r="E5631" s="313" t="s">
        <v>72</v>
      </c>
      <c r="F5631" s="315" t="s">
        <v>73</v>
      </c>
      <c r="G5631" s="42" t="s">
        <v>74</v>
      </c>
      <c r="H5631" s="27" t="s">
        <v>75</v>
      </c>
      <c r="I5631" s="42" t="s">
        <v>74</v>
      </c>
      <c r="J5631" s="27" t="s">
        <v>75</v>
      </c>
      <c r="K5631" s="345" t="s">
        <v>57</v>
      </c>
      <c r="L5631" s="346"/>
      <c r="M5631" s="347" t="s">
        <v>76</v>
      </c>
      <c r="N5631" s="346"/>
      <c r="O5631" s="28"/>
      <c r="P5631" s="4"/>
      <c r="Q5631" s="4"/>
    </row>
    <row r="5632" spans="1:22" ht="18.75" customHeight="1">
      <c r="A5632" s="313"/>
      <c r="B5632" s="343"/>
      <c r="C5632" s="29" t="s">
        <v>78</v>
      </c>
      <c r="D5632" s="313"/>
      <c r="E5632" s="313"/>
      <c r="F5632" s="315"/>
      <c r="G5632" s="348" t="s">
        <v>79</v>
      </c>
      <c r="H5632" s="384" t="s">
        <v>80</v>
      </c>
      <c r="I5632" s="387" t="str">
        <f>IF(E5636="","",MIN(G5628,G5636)+SUM(I5628))</f>
        <v/>
      </c>
      <c r="J5632" s="333" t="str">
        <f>IF(E5636="","",MIN(H5628,H5636)+SUM(J5628))</f>
        <v/>
      </c>
      <c r="K5632" s="373" t="str">
        <f>IF('様式第６号(2)'!AB751="","",'様式第６号(2)'!AB751)</f>
        <v/>
      </c>
      <c r="L5632" s="373"/>
      <c r="M5632" s="375" t="str">
        <f>IF('様式第６号(3)'!V744="","",'様式第６号(3)'!V744)</f>
        <v/>
      </c>
      <c r="N5632" s="376"/>
      <c r="P5632" s="4"/>
      <c r="Q5632" s="4"/>
    </row>
    <row r="5633" spans="1:22" ht="19.5" customHeight="1" thickBot="1">
      <c r="A5633" s="313"/>
      <c r="B5633" s="343"/>
      <c r="C5633" s="379" t="str">
        <f>IFERROR(C5629/C5625,"")</f>
        <v/>
      </c>
      <c r="D5633" s="313"/>
      <c r="E5633" s="313"/>
      <c r="F5633" s="315"/>
      <c r="G5633" s="349"/>
      <c r="H5633" s="385"/>
      <c r="I5633" s="328"/>
      <c r="J5633" s="330"/>
      <c r="K5633" s="373"/>
      <c r="L5633" s="373"/>
      <c r="M5633" s="375"/>
      <c r="N5633" s="376"/>
      <c r="P5633" s="4"/>
      <c r="Q5633" s="4"/>
    </row>
    <row r="5634" spans="1:22" ht="15.75" customHeight="1">
      <c r="A5634" s="313"/>
      <c r="B5634" s="343"/>
      <c r="C5634" s="380"/>
      <c r="D5634" s="313"/>
      <c r="E5634" s="313"/>
      <c r="F5634" s="315"/>
      <c r="G5634" s="349"/>
      <c r="H5634" s="385"/>
      <c r="I5634" s="30" t="s">
        <v>35</v>
      </c>
      <c r="J5634" s="31" t="s">
        <v>35</v>
      </c>
      <c r="K5634" s="373"/>
      <c r="L5634" s="373"/>
      <c r="M5634" s="375"/>
      <c r="N5634" s="376"/>
      <c r="P5634" s="4"/>
      <c r="Q5634" s="4"/>
    </row>
    <row r="5635" spans="1:22" ht="18.75" customHeight="1" thickBot="1">
      <c r="A5635" s="313"/>
      <c r="B5635" s="343"/>
      <c r="C5635" s="32" t="s">
        <v>82</v>
      </c>
      <c r="D5635" s="314"/>
      <c r="E5635" s="314"/>
      <c r="F5635" s="316"/>
      <c r="G5635" s="350"/>
      <c r="H5635" s="386"/>
      <c r="I5635" s="54">
        <f>'様式第６号(2)'!$I$18</f>
        <v>0</v>
      </c>
      <c r="J5635" s="55">
        <f>'様式第６号(3)'!$I$18</f>
        <v>0</v>
      </c>
      <c r="K5635" s="373"/>
      <c r="L5635" s="373"/>
      <c r="M5635" s="375"/>
      <c r="N5635" s="376"/>
      <c r="P5635" s="4"/>
      <c r="Q5635" s="4"/>
    </row>
    <row r="5636" spans="1:22" ht="45" customHeight="1">
      <c r="A5636" s="313"/>
      <c r="B5636" s="343"/>
      <c r="C5636" s="379" t="str">
        <f>IF(OR(C5625="",C5629=""),"",IF(AND(C5633&gt;=0.85,C5633&lt;=1.15),"○","×"))</f>
        <v/>
      </c>
      <c r="D5636" s="382" t="str">
        <f>IF(C5625="","",C5625)</f>
        <v/>
      </c>
      <c r="E5636" s="336"/>
      <c r="F5636" s="338" t="str">
        <f>IFERROR(D5636*E5636,"")</f>
        <v/>
      </c>
      <c r="G5636" s="327" t="str">
        <f>IF(F5636&lt;F5628,ROUNDUP(F5636*D5628/ F5628,0),"")</f>
        <v/>
      </c>
      <c r="H5636" s="329" t="str">
        <f>IF(F5636&lt;F5628,ROUNDUP(F5636*E5628/ F5628,0),"")</f>
        <v/>
      </c>
      <c r="I5636" s="331" t="str">
        <f>IFERROR(ROUNDUP(I5632*I5635,0),"")</f>
        <v/>
      </c>
      <c r="J5636" s="333" t="str">
        <f>IFERROR(ROUNDUP(J5632*J5635,0),"")</f>
        <v/>
      </c>
      <c r="K5636" s="373"/>
      <c r="L5636" s="373"/>
      <c r="M5636" s="375"/>
      <c r="N5636" s="376"/>
      <c r="P5636" s="4"/>
      <c r="Q5636" s="4"/>
    </row>
    <row r="5637" spans="1:22" ht="19.5" customHeight="1" thickBot="1">
      <c r="A5637" s="314"/>
      <c r="B5637" s="344"/>
      <c r="C5637" s="381"/>
      <c r="D5637" s="383"/>
      <c r="E5637" s="337"/>
      <c r="F5637" s="339"/>
      <c r="G5637" s="328"/>
      <c r="H5637" s="330"/>
      <c r="I5637" s="332"/>
      <c r="J5637" s="330"/>
      <c r="K5637" s="374"/>
      <c r="L5637" s="374"/>
      <c r="M5637" s="377"/>
      <c r="N5637" s="378"/>
      <c r="P5637" s="33"/>
      <c r="Q5637" s="34"/>
      <c r="R5637" s="34"/>
    </row>
    <row r="5638" spans="1:22" ht="24" customHeight="1" thickBot="1">
      <c r="A5638" s="10" t="s">
        <v>108</v>
      </c>
      <c r="B5638" s="11" t="s">
        <v>84</v>
      </c>
      <c r="C5638" s="12" t="s">
        <v>7</v>
      </c>
      <c r="D5638" s="12" t="s">
        <v>8</v>
      </c>
      <c r="E5638" s="12" t="s">
        <v>9</v>
      </c>
      <c r="F5638" s="13" t="s">
        <v>10</v>
      </c>
      <c r="G5638" s="334" t="s">
        <v>44</v>
      </c>
      <c r="H5638" s="335"/>
      <c r="I5638" s="334" t="s">
        <v>45</v>
      </c>
      <c r="J5638" s="335"/>
      <c r="K5638" s="318" t="s">
        <v>46</v>
      </c>
      <c r="L5638" s="403"/>
      <c r="M5638" s="403"/>
      <c r="N5638" s="319"/>
      <c r="O5638" s="404" t="s">
        <v>47</v>
      </c>
      <c r="P5638" s="404"/>
      <c r="Q5638" s="404"/>
      <c r="R5638" s="346"/>
      <c r="T5638" s="14"/>
      <c r="U5638" s="14"/>
      <c r="V5638" s="14"/>
    </row>
    <row r="5639" spans="1:22" ht="31.5" customHeight="1" thickBot="1">
      <c r="A5639" s="313">
        <v>351</v>
      </c>
      <c r="B5639" s="15" t="s">
        <v>48</v>
      </c>
      <c r="C5639" s="11" t="s">
        <v>49</v>
      </c>
      <c r="D5639" s="313" t="s">
        <v>50</v>
      </c>
      <c r="E5639" s="313" t="s">
        <v>51</v>
      </c>
      <c r="F5639" s="315" t="s">
        <v>52</v>
      </c>
      <c r="G5639" s="16" t="s">
        <v>53</v>
      </c>
      <c r="H5639" s="17" t="s">
        <v>54</v>
      </c>
      <c r="I5639" s="18" t="s">
        <v>53</v>
      </c>
      <c r="J5639" s="17" t="s">
        <v>54</v>
      </c>
      <c r="K5639" s="317" t="s">
        <v>55</v>
      </c>
      <c r="L5639" s="318"/>
      <c r="M5639" s="320" t="s">
        <v>56</v>
      </c>
      <c r="N5639" s="317"/>
      <c r="O5639" s="321" t="s">
        <v>57</v>
      </c>
      <c r="P5639" s="321"/>
      <c r="Q5639" s="323" t="s">
        <v>58</v>
      </c>
      <c r="R5639" s="324"/>
      <c r="T5639" s="19"/>
      <c r="U5639" s="43"/>
      <c r="V5639" s="20"/>
    </row>
    <row r="5640" spans="1:22" ht="24" customHeight="1" thickBot="1">
      <c r="A5640" s="313"/>
      <c r="B5640" s="397" t="str">
        <f>IF('様式第６号(2)'!B753="","",'様式第６号(2)'!B753)</f>
        <v/>
      </c>
      <c r="C5640" s="21" t="s">
        <v>59</v>
      </c>
      <c r="D5640" s="313"/>
      <c r="E5640" s="313"/>
      <c r="F5640" s="315"/>
      <c r="G5640" s="348" t="s">
        <v>60</v>
      </c>
      <c r="H5640" s="399" t="s">
        <v>61</v>
      </c>
      <c r="I5640" s="400" t="s">
        <v>62</v>
      </c>
      <c r="J5640" s="384" t="s">
        <v>63</v>
      </c>
      <c r="K5640" s="319"/>
      <c r="L5640" s="318"/>
      <c r="M5640" s="320"/>
      <c r="N5640" s="317"/>
      <c r="O5640" s="322"/>
      <c r="P5640" s="322"/>
      <c r="Q5640" s="325"/>
      <c r="R5640" s="326"/>
    </row>
    <row r="5641" spans="1:22" ht="17.25" customHeight="1">
      <c r="A5641" s="313"/>
      <c r="B5641" s="398"/>
      <c r="C5641" s="340"/>
      <c r="D5641" s="313"/>
      <c r="E5641" s="313"/>
      <c r="F5641" s="315"/>
      <c r="G5641" s="349"/>
      <c r="H5641" s="385"/>
      <c r="I5641" s="401"/>
      <c r="J5641" s="385"/>
      <c r="K5641" s="388" t="str">
        <f>IFERROR((IF((I5652+J5652)&gt;12000*E5652,ROUNDUP(12000*E5652*I5652/(I5652+J5652),0),"")),"")</f>
        <v/>
      </c>
      <c r="L5641" s="388"/>
      <c r="M5641" s="391" t="str">
        <f>IFERROR((IF((I5652+J5652)&gt;12000*E5652,ROUNDUP(12000*E5652*J5652/(I5652+J5652),0),"")),"")</f>
        <v/>
      </c>
      <c r="N5641" s="392"/>
      <c r="O5641" s="351" t="str">
        <f>IF(AND(I5652="",K5641=""),"",MIN(I5652,K5641)+K5648)</f>
        <v/>
      </c>
      <c r="P5641" s="352"/>
      <c r="Q5641" s="355" t="str">
        <f>IF(AND(J5652="",M5641=""),"",MIN(J5652,M5641)+M5648)</f>
        <v/>
      </c>
      <c r="R5641" s="356"/>
    </row>
    <row r="5642" spans="1:22" ht="15.75" customHeight="1">
      <c r="A5642" s="313"/>
      <c r="B5642" s="398"/>
      <c r="C5642" s="341"/>
      <c r="D5642" s="313"/>
      <c r="E5642" s="313"/>
      <c r="F5642" s="315"/>
      <c r="G5642" s="349"/>
      <c r="H5642" s="385"/>
      <c r="I5642" s="401"/>
      <c r="J5642" s="385"/>
      <c r="K5642" s="389"/>
      <c r="L5642" s="389"/>
      <c r="M5642" s="393"/>
      <c r="N5642" s="394"/>
      <c r="O5642" s="353"/>
      <c r="P5642" s="353"/>
      <c r="Q5642" s="357"/>
      <c r="R5642" s="358"/>
    </row>
    <row r="5643" spans="1:22" ht="19.5" customHeight="1" thickBot="1">
      <c r="A5643" s="313"/>
      <c r="B5643" s="398"/>
      <c r="C5643" s="341"/>
      <c r="D5643" s="314"/>
      <c r="E5643" s="314"/>
      <c r="F5643" s="316"/>
      <c r="G5643" s="350"/>
      <c r="H5643" s="386"/>
      <c r="I5643" s="402"/>
      <c r="J5643" s="386"/>
      <c r="K5643" s="389"/>
      <c r="L5643" s="389"/>
      <c r="M5643" s="393"/>
      <c r="N5643" s="394"/>
      <c r="O5643" s="353"/>
      <c r="P5643" s="353"/>
      <c r="Q5643" s="357"/>
      <c r="R5643" s="358"/>
    </row>
    <row r="5644" spans="1:22" ht="45" customHeight="1">
      <c r="A5644" s="313"/>
      <c r="B5644" s="398"/>
      <c r="C5644" s="25" t="s">
        <v>66</v>
      </c>
      <c r="D5644" s="361" t="str">
        <f>IF('様式第６号(2)'!T753="","",'様式第６号(2)'!T753)</f>
        <v/>
      </c>
      <c r="E5644" s="361" t="str">
        <f>IF('様式第６号(3)'!W746="","",'様式第６号(3)'!W746)</f>
        <v/>
      </c>
      <c r="F5644" s="363" t="str">
        <f>IF(OR(D5644="",E5644=""),"",D5644+E5644)</f>
        <v/>
      </c>
      <c r="G5644" s="365" t="str">
        <f>IF(F5644&lt;=F5652,D5644,"")</f>
        <v/>
      </c>
      <c r="H5644" s="367" t="str">
        <f>IF(F5644&lt;=F5652,E5644,"")</f>
        <v/>
      </c>
      <c r="I5644" s="369" t="str">
        <f>IF('様式第６号(2)'!V753="","",'様式第６号(2)'!V753)</f>
        <v/>
      </c>
      <c r="J5644" s="371" t="str">
        <f>IF('様式第６号(3)'!P746="","",'様式第６号(3)'!P746)</f>
        <v/>
      </c>
      <c r="K5644" s="389"/>
      <c r="L5644" s="389"/>
      <c r="M5644" s="393"/>
      <c r="N5644" s="394"/>
      <c r="O5644" s="353"/>
      <c r="P5644" s="353"/>
      <c r="Q5644" s="357"/>
      <c r="R5644" s="358"/>
    </row>
    <row r="5645" spans="1:22" ht="19.5" customHeight="1" thickBot="1">
      <c r="A5645" s="313"/>
      <c r="B5645" s="398"/>
      <c r="C5645" s="340"/>
      <c r="D5645" s="362"/>
      <c r="E5645" s="362"/>
      <c r="F5645" s="364"/>
      <c r="G5645" s="366"/>
      <c r="H5645" s="368"/>
      <c r="I5645" s="370"/>
      <c r="J5645" s="372"/>
      <c r="K5645" s="390"/>
      <c r="L5645" s="390"/>
      <c r="M5645" s="395"/>
      <c r="N5645" s="396"/>
      <c r="O5645" s="354"/>
      <c r="P5645" s="354"/>
      <c r="Q5645" s="359"/>
      <c r="R5645" s="360"/>
    </row>
    <row r="5646" spans="1:22" ht="28.5" customHeight="1" thickBot="1">
      <c r="A5646" s="313"/>
      <c r="B5646" s="398"/>
      <c r="C5646" s="341"/>
      <c r="D5646" s="12" t="s">
        <v>11</v>
      </c>
      <c r="E5646" s="12" t="s">
        <v>12</v>
      </c>
      <c r="F5646" s="26" t="s">
        <v>13</v>
      </c>
      <c r="G5646" s="334" t="s">
        <v>67</v>
      </c>
      <c r="H5646" s="335"/>
      <c r="I5646" s="42" t="s">
        <v>68</v>
      </c>
      <c r="J5646" s="27" t="s">
        <v>69</v>
      </c>
      <c r="K5646" s="342" t="s">
        <v>70</v>
      </c>
      <c r="L5646" s="342"/>
      <c r="M5646" s="342"/>
      <c r="N5646" s="335"/>
    </row>
    <row r="5647" spans="1:22" ht="41.25" customHeight="1" thickBot="1">
      <c r="A5647" s="313"/>
      <c r="B5647" s="343" t="str">
        <f>IF('様式第６号(2)'!D753="","",'様式第６号(2)'!D753)</f>
        <v/>
      </c>
      <c r="C5647" s="341"/>
      <c r="D5647" s="313" t="s">
        <v>71</v>
      </c>
      <c r="E5647" s="313" t="s">
        <v>72</v>
      </c>
      <c r="F5647" s="315" t="s">
        <v>73</v>
      </c>
      <c r="G5647" s="42" t="s">
        <v>74</v>
      </c>
      <c r="H5647" s="27" t="s">
        <v>75</v>
      </c>
      <c r="I5647" s="42" t="s">
        <v>74</v>
      </c>
      <c r="J5647" s="27" t="s">
        <v>75</v>
      </c>
      <c r="K5647" s="345" t="s">
        <v>57</v>
      </c>
      <c r="L5647" s="346"/>
      <c r="M5647" s="347" t="s">
        <v>76</v>
      </c>
      <c r="N5647" s="346"/>
      <c r="O5647" s="28"/>
      <c r="P5647" s="4"/>
      <c r="Q5647" s="4"/>
    </row>
    <row r="5648" spans="1:22" ht="18.75" customHeight="1">
      <c r="A5648" s="313"/>
      <c r="B5648" s="343"/>
      <c r="C5648" s="29" t="s">
        <v>78</v>
      </c>
      <c r="D5648" s="313"/>
      <c r="E5648" s="313"/>
      <c r="F5648" s="315"/>
      <c r="G5648" s="348" t="s">
        <v>79</v>
      </c>
      <c r="H5648" s="384" t="s">
        <v>80</v>
      </c>
      <c r="I5648" s="387" t="str">
        <f>IF(E5652="","",MIN(G5644,G5652)+SUM(I5644))</f>
        <v/>
      </c>
      <c r="J5648" s="333" t="str">
        <f>IF(E5652="","",MIN(H5644,H5652)+SUM(J5644))</f>
        <v/>
      </c>
      <c r="K5648" s="373" t="str">
        <f>IF('様式第６号(2)'!AB753="","",'様式第６号(2)'!AB753)</f>
        <v/>
      </c>
      <c r="L5648" s="373"/>
      <c r="M5648" s="375" t="str">
        <f>IF('様式第６号(3)'!V746="","",'様式第６号(3)'!V746)</f>
        <v/>
      </c>
      <c r="N5648" s="376"/>
      <c r="P5648" s="4"/>
      <c r="Q5648" s="4"/>
    </row>
    <row r="5649" spans="1:22" ht="19.5" customHeight="1" thickBot="1">
      <c r="A5649" s="313"/>
      <c r="B5649" s="343"/>
      <c r="C5649" s="379" t="str">
        <f>IFERROR(C5645/C5641,"")</f>
        <v/>
      </c>
      <c r="D5649" s="313"/>
      <c r="E5649" s="313"/>
      <c r="F5649" s="315"/>
      <c r="G5649" s="349"/>
      <c r="H5649" s="385"/>
      <c r="I5649" s="328"/>
      <c r="J5649" s="330"/>
      <c r="K5649" s="373"/>
      <c r="L5649" s="373"/>
      <c r="M5649" s="375"/>
      <c r="N5649" s="376"/>
      <c r="P5649" s="4"/>
      <c r="Q5649" s="4"/>
    </row>
    <row r="5650" spans="1:22" ht="15.75" customHeight="1">
      <c r="A5650" s="313"/>
      <c r="B5650" s="343"/>
      <c r="C5650" s="380"/>
      <c r="D5650" s="313"/>
      <c r="E5650" s="313"/>
      <c r="F5650" s="315"/>
      <c r="G5650" s="349"/>
      <c r="H5650" s="385"/>
      <c r="I5650" s="30" t="s">
        <v>35</v>
      </c>
      <c r="J5650" s="31" t="s">
        <v>35</v>
      </c>
      <c r="K5650" s="373"/>
      <c r="L5650" s="373"/>
      <c r="M5650" s="375"/>
      <c r="N5650" s="376"/>
      <c r="P5650" s="4"/>
      <c r="Q5650" s="4"/>
    </row>
    <row r="5651" spans="1:22" ht="18.75" customHeight="1" thickBot="1">
      <c r="A5651" s="313"/>
      <c r="B5651" s="343"/>
      <c r="C5651" s="32" t="s">
        <v>82</v>
      </c>
      <c r="D5651" s="314"/>
      <c r="E5651" s="314"/>
      <c r="F5651" s="316"/>
      <c r="G5651" s="350"/>
      <c r="H5651" s="386"/>
      <c r="I5651" s="54">
        <f>'様式第６号(2)'!$I$18</f>
        <v>0</v>
      </c>
      <c r="J5651" s="55">
        <f>'様式第６号(3)'!$I$18</f>
        <v>0</v>
      </c>
      <c r="K5651" s="373"/>
      <c r="L5651" s="373"/>
      <c r="M5651" s="375"/>
      <c r="N5651" s="376"/>
      <c r="P5651" s="4"/>
      <c r="Q5651" s="4"/>
    </row>
    <row r="5652" spans="1:22" ht="45" customHeight="1">
      <c r="A5652" s="313"/>
      <c r="B5652" s="343"/>
      <c r="C5652" s="379" t="str">
        <f>IF(OR(C5641="",C5645=""),"",IF(AND(C5649&gt;=0.85,C5649&lt;=1.15),"○","×"))</f>
        <v/>
      </c>
      <c r="D5652" s="382" t="str">
        <f>IF(C5641="","",C5641)</f>
        <v/>
      </c>
      <c r="E5652" s="336"/>
      <c r="F5652" s="338" t="str">
        <f>IFERROR(D5652*E5652,"")</f>
        <v/>
      </c>
      <c r="G5652" s="327" t="str">
        <f>IF(F5652&lt;F5644,ROUNDUP(F5652*D5644/ F5644,0),"")</f>
        <v/>
      </c>
      <c r="H5652" s="329" t="str">
        <f>IF(F5652&lt;F5644,ROUNDUP(F5652*E5644/ F5644,0),"")</f>
        <v/>
      </c>
      <c r="I5652" s="331" t="str">
        <f>IFERROR(ROUNDUP(I5648*I5651,0),"")</f>
        <v/>
      </c>
      <c r="J5652" s="333" t="str">
        <f>IFERROR(ROUNDUP(J5648*J5651,0),"")</f>
        <v/>
      </c>
      <c r="K5652" s="373"/>
      <c r="L5652" s="373"/>
      <c r="M5652" s="375"/>
      <c r="N5652" s="376"/>
      <c r="P5652" s="4"/>
      <c r="Q5652" s="4"/>
    </row>
    <row r="5653" spans="1:22" ht="19.5" customHeight="1" thickBot="1">
      <c r="A5653" s="314"/>
      <c r="B5653" s="344"/>
      <c r="C5653" s="381"/>
      <c r="D5653" s="383"/>
      <c r="E5653" s="337"/>
      <c r="F5653" s="339"/>
      <c r="G5653" s="328"/>
      <c r="H5653" s="330"/>
      <c r="I5653" s="332"/>
      <c r="J5653" s="330"/>
      <c r="K5653" s="374"/>
      <c r="L5653" s="374"/>
      <c r="M5653" s="377"/>
      <c r="N5653" s="378"/>
      <c r="P5653" s="33"/>
      <c r="Q5653" s="34"/>
      <c r="R5653" s="34"/>
    </row>
    <row r="5654" spans="1:22" ht="24" customHeight="1" thickBot="1">
      <c r="A5654" s="10" t="s">
        <v>108</v>
      </c>
      <c r="B5654" s="11" t="s">
        <v>84</v>
      </c>
      <c r="C5654" s="12" t="s">
        <v>7</v>
      </c>
      <c r="D5654" s="12" t="s">
        <v>8</v>
      </c>
      <c r="E5654" s="12" t="s">
        <v>9</v>
      </c>
      <c r="F5654" s="13" t="s">
        <v>10</v>
      </c>
      <c r="G5654" s="334" t="s">
        <v>44</v>
      </c>
      <c r="H5654" s="335"/>
      <c r="I5654" s="334" t="s">
        <v>45</v>
      </c>
      <c r="J5654" s="335"/>
      <c r="K5654" s="318" t="s">
        <v>46</v>
      </c>
      <c r="L5654" s="403"/>
      <c r="M5654" s="403"/>
      <c r="N5654" s="319"/>
      <c r="O5654" s="404" t="s">
        <v>47</v>
      </c>
      <c r="P5654" s="404"/>
      <c r="Q5654" s="404"/>
      <c r="R5654" s="346"/>
      <c r="T5654" s="14"/>
      <c r="U5654" s="14"/>
      <c r="V5654" s="14"/>
    </row>
    <row r="5655" spans="1:22" ht="31.5" customHeight="1" thickBot="1">
      <c r="A5655" s="313">
        <v>352</v>
      </c>
      <c r="B5655" s="15" t="s">
        <v>48</v>
      </c>
      <c r="C5655" s="11" t="s">
        <v>49</v>
      </c>
      <c r="D5655" s="313" t="s">
        <v>50</v>
      </c>
      <c r="E5655" s="313" t="s">
        <v>51</v>
      </c>
      <c r="F5655" s="315" t="s">
        <v>52</v>
      </c>
      <c r="G5655" s="16" t="s">
        <v>53</v>
      </c>
      <c r="H5655" s="17" t="s">
        <v>54</v>
      </c>
      <c r="I5655" s="18" t="s">
        <v>53</v>
      </c>
      <c r="J5655" s="17" t="s">
        <v>54</v>
      </c>
      <c r="K5655" s="317" t="s">
        <v>55</v>
      </c>
      <c r="L5655" s="318"/>
      <c r="M5655" s="320" t="s">
        <v>56</v>
      </c>
      <c r="N5655" s="317"/>
      <c r="O5655" s="321" t="s">
        <v>57</v>
      </c>
      <c r="P5655" s="321"/>
      <c r="Q5655" s="323" t="s">
        <v>58</v>
      </c>
      <c r="R5655" s="324"/>
      <c r="T5655" s="19"/>
      <c r="U5655" s="43"/>
      <c r="V5655" s="20"/>
    </row>
    <row r="5656" spans="1:22" ht="24" customHeight="1" thickBot="1">
      <c r="A5656" s="313"/>
      <c r="B5656" s="397" t="str">
        <f>IF('様式第６号(2)'!B755="","",'様式第６号(2)'!B755)</f>
        <v/>
      </c>
      <c r="C5656" s="21" t="s">
        <v>59</v>
      </c>
      <c r="D5656" s="313"/>
      <c r="E5656" s="313"/>
      <c r="F5656" s="315"/>
      <c r="G5656" s="348" t="s">
        <v>60</v>
      </c>
      <c r="H5656" s="399" t="s">
        <v>61</v>
      </c>
      <c r="I5656" s="400" t="s">
        <v>62</v>
      </c>
      <c r="J5656" s="384" t="s">
        <v>63</v>
      </c>
      <c r="K5656" s="319"/>
      <c r="L5656" s="318"/>
      <c r="M5656" s="320"/>
      <c r="N5656" s="317"/>
      <c r="O5656" s="322"/>
      <c r="P5656" s="322"/>
      <c r="Q5656" s="325"/>
      <c r="R5656" s="326"/>
    </row>
    <row r="5657" spans="1:22" ht="17.25" customHeight="1">
      <c r="A5657" s="313"/>
      <c r="B5657" s="398"/>
      <c r="C5657" s="340"/>
      <c r="D5657" s="313"/>
      <c r="E5657" s="313"/>
      <c r="F5657" s="315"/>
      <c r="G5657" s="349"/>
      <c r="H5657" s="385"/>
      <c r="I5657" s="401"/>
      <c r="J5657" s="385"/>
      <c r="K5657" s="388" t="str">
        <f>IFERROR((IF((I5668+J5668)&gt;12000*E5668,ROUNDUP(12000*E5668*I5668/(I5668+J5668),0),"")),"")</f>
        <v/>
      </c>
      <c r="L5657" s="388"/>
      <c r="M5657" s="391" t="str">
        <f>IFERROR((IF((I5668+J5668)&gt;12000*E5668,ROUNDUP(12000*E5668*J5668/(I5668+J5668),0),"")),"")</f>
        <v/>
      </c>
      <c r="N5657" s="392"/>
      <c r="O5657" s="351" t="str">
        <f>IF(AND(I5668="",K5657=""),"",MIN(I5668,K5657)+K5664)</f>
        <v/>
      </c>
      <c r="P5657" s="352"/>
      <c r="Q5657" s="355" t="str">
        <f>IF(AND(J5668="",M5657=""),"",MIN(J5668,M5657)+M5664)</f>
        <v/>
      </c>
      <c r="R5657" s="356"/>
    </row>
    <row r="5658" spans="1:22" ht="15.75" customHeight="1">
      <c r="A5658" s="313"/>
      <c r="B5658" s="398"/>
      <c r="C5658" s="341"/>
      <c r="D5658" s="313"/>
      <c r="E5658" s="313"/>
      <c r="F5658" s="315"/>
      <c r="G5658" s="349"/>
      <c r="H5658" s="385"/>
      <c r="I5658" s="401"/>
      <c r="J5658" s="385"/>
      <c r="K5658" s="389"/>
      <c r="L5658" s="389"/>
      <c r="M5658" s="393"/>
      <c r="N5658" s="394"/>
      <c r="O5658" s="353"/>
      <c r="P5658" s="353"/>
      <c r="Q5658" s="357"/>
      <c r="R5658" s="358"/>
    </row>
    <row r="5659" spans="1:22" ht="19.5" customHeight="1" thickBot="1">
      <c r="A5659" s="313"/>
      <c r="B5659" s="398"/>
      <c r="C5659" s="341"/>
      <c r="D5659" s="314"/>
      <c r="E5659" s="314"/>
      <c r="F5659" s="316"/>
      <c r="G5659" s="350"/>
      <c r="H5659" s="386"/>
      <c r="I5659" s="402"/>
      <c r="J5659" s="386"/>
      <c r="K5659" s="389"/>
      <c r="L5659" s="389"/>
      <c r="M5659" s="393"/>
      <c r="N5659" s="394"/>
      <c r="O5659" s="353"/>
      <c r="P5659" s="353"/>
      <c r="Q5659" s="357"/>
      <c r="R5659" s="358"/>
    </row>
    <row r="5660" spans="1:22" ht="45" customHeight="1">
      <c r="A5660" s="313"/>
      <c r="B5660" s="398"/>
      <c r="C5660" s="25" t="s">
        <v>66</v>
      </c>
      <c r="D5660" s="361" t="str">
        <f>IF('様式第６号(2)'!T755="","",'様式第６号(2)'!T755)</f>
        <v/>
      </c>
      <c r="E5660" s="361" t="str">
        <f>IF('様式第６号(3)'!W748="","",'様式第６号(3)'!W748)</f>
        <v/>
      </c>
      <c r="F5660" s="363" t="str">
        <f>IF(OR(D5660="",E5660=""),"",D5660+E5660)</f>
        <v/>
      </c>
      <c r="G5660" s="365" t="str">
        <f>IF(F5660&lt;=F5668,D5660,"")</f>
        <v/>
      </c>
      <c r="H5660" s="367" t="str">
        <f>IF(F5660&lt;=F5668,E5660,"")</f>
        <v/>
      </c>
      <c r="I5660" s="369" t="str">
        <f>IF('様式第６号(2)'!V755="","",'様式第６号(2)'!V755)</f>
        <v/>
      </c>
      <c r="J5660" s="371" t="str">
        <f>IF('様式第６号(3)'!P748="","",'様式第６号(3)'!P748)</f>
        <v/>
      </c>
      <c r="K5660" s="389"/>
      <c r="L5660" s="389"/>
      <c r="M5660" s="393"/>
      <c r="N5660" s="394"/>
      <c r="O5660" s="353"/>
      <c r="P5660" s="353"/>
      <c r="Q5660" s="357"/>
      <c r="R5660" s="358"/>
    </row>
    <row r="5661" spans="1:22" ht="19.5" customHeight="1" thickBot="1">
      <c r="A5661" s="313"/>
      <c r="B5661" s="398"/>
      <c r="C5661" s="340"/>
      <c r="D5661" s="362"/>
      <c r="E5661" s="362"/>
      <c r="F5661" s="364"/>
      <c r="G5661" s="366"/>
      <c r="H5661" s="368"/>
      <c r="I5661" s="370"/>
      <c r="J5661" s="372"/>
      <c r="K5661" s="390"/>
      <c r="L5661" s="390"/>
      <c r="M5661" s="395"/>
      <c r="N5661" s="396"/>
      <c r="O5661" s="354"/>
      <c r="P5661" s="354"/>
      <c r="Q5661" s="359"/>
      <c r="R5661" s="360"/>
    </row>
    <row r="5662" spans="1:22" ht="28.5" customHeight="1" thickBot="1">
      <c r="A5662" s="313"/>
      <c r="B5662" s="398"/>
      <c r="C5662" s="341"/>
      <c r="D5662" s="12" t="s">
        <v>11</v>
      </c>
      <c r="E5662" s="12" t="s">
        <v>12</v>
      </c>
      <c r="F5662" s="26" t="s">
        <v>13</v>
      </c>
      <c r="G5662" s="334" t="s">
        <v>67</v>
      </c>
      <c r="H5662" s="335"/>
      <c r="I5662" s="42" t="s">
        <v>68</v>
      </c>
      <c r="J5662" s="27" t="s">
        <v>69</v>
      </c>
      <c r="K5662" s="342" t="s">
        <v>70</v>
      </c>
      <c r="L5662" s="342"/>
      <c r="M5662" s="342"/>
      <c r="N5662" s="335"/>
    </row>
    <row r="5663" spans="1:22" ht="41.25" customHeight="1" thickBot="1">
      <c r="A5663" s="313"/>
      <c r="B5663" s="343" t="str">
        <f>IF('様式第６号(2)'!D755="","",'様式第６号(2)'!D755)</f>
        <v/>
      </c>
      <c r="C5663" s="341"/>
      <c r="D5663" s="313" t="s">
        <v>71</v>
      </c>
      <c r="E5663" s="313" t="s">
        <v>72</v>
      </c>
      <c r="F5663" s="315" t="s">
        <v>73</v>
      </c>
      <c r="G5663" s="42" t="s">
        <v>74</v>
      </c>
      <c r="H5663" s="27" t="s">
        <v>75</v>
      </c>
      <c r="I5663" s="42" t="s">
        <v>74</v>
      </c>
      <c r="J5663" s="27" t="s">
        <v>75</v>
      </c>
      <c r="K5663" s="345" t="s">
        <v>57</v>
      </c>
      <c r="L5663" s="346"/>
      <c r="M5663" s="347" t="s">
        <v>76</v>
      </c>
      <c r="N5663" s="346"/>
      <c r="O5663" s="28"/>
      <c r="P5663" s="4"/>
      <c r="Q5663" s="4"/>
      <c r="T5663" s="3"/>
      <c r="U5663" s="3"/>
      <c r="V5663" s="3"/>
    </row>
    <row r="5664" spans="1:22" ht="18.75" customHeight="1">
      <c r="A5664" s="313"/>
      <c r="B5664" s="343"/>
      <c r="C5664" s="29" t="s">
        <v>78</v>
      </c>
      <c r="D5664" s="313"/>
      <c r="E5664" s="313"/>
      <c r="F5664" s="315"/>
      <c r="G5664" s="348" t="s">
        <v>79</v>
      </c>
      <c r="H5664" s="384" t="s">
        <v>80</v>
      </c>
      <c r="I5664" s="387" t="str">
        <f>IF(E5668="","",MIN(G5660,G5668)+SUM(I5660))</f>
        <v/>
      </c>
      <c r="J5664" s="333" t="str">
        <f>IF(E5668="","",MIN(H5660,H5668)+SUM(J5660))</f>
        <v/>
      </c>
      <c r="K5664" s="373" t="str">
        <f>IF('様式第６号(2)'!AB755="","",'様式第６号(2)'!AB755)</f>
        <v/>
      </c>
      <c r="L5664" s="373"/>
      <c r="M5664" s="375" t="str">
        <f>IF('様式第６号(3)'!V748="","",'様式第６号(3)'!V748)</f>
        <v/>
      </c>
      <c r="N5664" s="376"/>
      <c r="P5664" s="4"/>
      <c r="Q5664" s="4"/>
      <c r="T5664" s="3"/>
      <c r="U5664" s="3"/>
      <c r="V5664" s="3"/>
    </row>
    <row r="5665" spans="1:22" ht="19.5" customHeight="1" thickBot="1">
      <c r="A5665" s="313"/>
      <c r="B5665" s="343"/>
      <c r="C5665" s="379" t="str">
        <f>IFERROR(C5661/C5657,"")</f>
        <v/>
      </c>
      <c r="D5665" s="313"/>
      <c r="E5665" s="313"/>
      <c r="F5665" s="315"/>
      <c r="G5665" s="349"/>
      <c r="H5665" s="385"/>
      <c r="I5665" s="328"/>
      <c r="J5665" s="330"/>
      <c r="K5665" s="373"/>
      <c r="L5665" s="373"/>
      <c r="M5665" s="375"/>
      <c r="N5665" s="376"/>
      <c r="P5665" s="4"/>
      <c r="Q5665" s="4"/>
      <c r="T5665" s="3"/>
      <c r="U5665" s="3"/>
      <c r="V5665" s="3"/>
    </row>
    <row r="5666" spans="1:22" ht="15.75" customHeight="1">
      <c r="A5666" s="313"/>
      <c r="B5666" s="343"/>
      <c r="C5666" s="380"/>
      <c r="D5666" s="313"/>
      <c r="E5666" s="313"/>
      <c r="F5666" s="315"/>
      <c r="G5666" s="349"/>
      <c r="H5666" s="385"/>
      <c r="I5666" s="30" t="s">
        <v>35</v>
      </c>
      <c r="J5666" s="31" t="s">
        <v>35</v>
      </c>
      <c r="K5666" s="373"/>
      <c r="L5666" s="373"/>
      <c r="M5666" s="375"/>
      <c r="N5666" s="376"/>
      <c r="P5666" s="4"/>
      <c r="Q5666" s="4"/>
      <c r="T5666" s="3"/>
      <c r="U5666" s="3"/>
      <c r="V5666" s="3"/>
    </row>
    <row r="5667" spans="1:22" ht="18.75" customHeight="1" thickBot="1">
      <c r="A5667" s="313"/>
      <c r="B5667" s="343"/>
      <c r="C5667" s="32" t="s">
        <v>82</v>
      </c>
      <c r="D5667" s="314"/>
      <c r="E5667" s="314"/>
      <c r="F5667" s="316"/>
      <c r="G5667" s="350"/>
      <c r="H5667" s="386"/>
      <c r="I5667" s="54">
        <f>'様式第６号(2)'!$I$18</f>
        <v>0</v>
      </c>
      <c r="J5667" s="55">
        <f>'様式第６号(3)'!$I$18</f>
        <v>0</v>
      </c>
      <c r="K5667" s="373"/>
      <c r="L5667" s="373"/>
      <c r="M5667" s="375"/>
      <c r="N5667" s="376"/>
      <c r="P5667" s="4"/>
      <c r="Q5667" s="4"/>
      <c r="T5667" s="3"/>
      <c r="U5667" s="3"/>
      <c r="V5667" s="3"/>
    </row>
    <row r="5668" spans="1:22" ht="45" customHeight="1">
      <c r="A5668" s="313"/>
      <c r="B5668" s="343"/>
      <c r="C5668" s="379" t="str">
        <f>IF(OR(C5657="",C5661=""),"",IF(AND(C5665&gt;=0.85,C5665&lt;=1.15),"○","×"))</f>
        <v/>
      </c>
      <c r="D5668" s="382" t="str">
        <f>IF(C5657="","",C5657)</f>
        <v/>
      </c>
      <c r="E5668" s="336"/>
      <c r="F5668" s="338" t="str">
        <f>IFERROR(D5668*E5668,"")</f>
        <v/>
      </c>
      <c r="G5668" s="327" t="str">
        <f>IF(F5668&lt;F5660,ROUNDUP(F5668*D5660/ F5660,0),"")</f>
        <v/>
      </c>
      <c r="H5668" s="329" t="str">
        <f>IF(F5668&lt;F5660,ROUNDUP(F5668*E5660/ F5660,0),"")</f>
        <v/>
      </c>
      <c r="I5668" s="331" t="str">
        <f>IFERROR(ROUNDUP(I5664*I5667,0),"")</f>
        <v/>
      </c>
      <c r="J5668" s="333" t="str">
        <f>IFERROR(ROUNDUP(J5664*J5667,0),"")</f>
        <v/>
      </c>
      <c r="K5668" s="373"/>
      <c r="L5668" s="373"/>
      <c r="M5668" s="375"/>
      <c r="N5668" s="376"/>
      <c r="P5668" s="4"/>
      <c r="Q5668" s="4"/>
      <c r="T5668" s="3"/>
      <c r="U5668" s="3"/>
      <c r="V5668" s="3"/>
    </row>
    <row r="5669" spans="1:22" ht="19.5" customHeight="1" thickBot="1">
      <c r="A5669" s="314"/>
      <c r="B5669" s="344"/>
      <c r="C5669" s="381"/>
      <c r="D5669" s="383"/>
      <c r="E5669" s="337"/>
      <c r="F5669" s="339"/>
      <c r="G5669" s="328"/>
      <c r="H5669" s="330"/>
      <c r="I5669" s="332"/>
      <c r="J5669" s="330"/>
      <c r="K5669" s="374"/>
      <c r="L5669" s="374"/>
      <c r="M5669" s="377"/>
      <c r="N5669" s="378"/>
      <c r="P5669" s="33"/>
      <c r="Q5669" s="34"/>
      <c r="R5669" s="34"/>
    </row>
    <row r="5670" spans="1:22" ht="24" customHeight="1" thickBot="1">
      <c r="A5670" s="10" t="s">
        <v>108</v>
      </c>
      <c r="B5670" s="11" t="s">
        <v>84</v>
      </c>
      <c r="C5670" s="12" t="s">
        <v>7</v>
      </c>
      <c r="D5670" s="12" t="s">
        <v>8</v>
      </c>
      <c r="E5670" s="12" t="s">
        <v>9</v>
      </c>
      <c r="F5670" s="13" t="s">
        <v>10</v>
      </c>
      <c r="G5670" s="334" t="s">
        <v>44</v>
      </c>
      <c r="H5670" s="335"/>
      <c r="I5670" s="334" t="s">
        <v>45</v>
      </c>
      <c r="J5670" s="335"/>
      <c r="K5670" s="318" t="s">
        <v>46</v>
      </c>
      <c r="L5670" s="403"/>
      <c r="M5670" s="403"/>
      <c r="N5670" s="319"/>
      <c r="O5670" s="404" t="s">
        <v>47</v>
      </c>
      <c r="P5670" s="404"/>
      <c r="Q5670" s="404"/>
      <c r="R5670" s="346"/>
      <c r="T5670" s="14"/>
      <c r="U5670" s="14"/>
      <c r="V5670" s="14"/>
    </row>
    <row r="5671" spans="1:22" ht="31.5" customHeight="1" thickBot="1">
      <c r="A5671" s="313">
        <v>353</v>
      </c>
      <c r="B5671" s="15" t="s">
        <v>48</v>
      </c>
      <c r="C5671" s="11" t="s">
        <v>49</v>
      </c>
      <c r="D5671" s="313" t="s">
        <v>50</v>
      </c>
      <c r="E5671" s="313" t="s">
        <v>51</v>
      </c>
      <c r="F5671" s="315" t="s">
        <v>52</v>
      </c>
      <c r="G5671" s="16" t="s">
        <v>53</v>
      </c>
      <c r="H5671" s="17" t="s">
        <v>54</v>
      </c>
      <c r="I5671" s="18" t="s">
        <v>53</v>
      </c>
      <c r="J5671" s="17" t="s">
        <v>54</v>
      </c>
      <c r="K5671" s="317" t="s">
        <v>55</v>
      </c>
      <c r="L5671" s="318"/>
      <c r="M5671" s="320" t="s">
        <v>56</v>
      </c>
      <c r="N5671" s="317"/>
      <c r="O5671" s="321" t="s">
        <v>57</v>
      </c>
      <c r="P5671" s="321"/>
      <c r="Q5671" s="323" t="s">
        <v>58</v>
      </c>
      <c r="R5671" s="324"/>
      <c r="T5671" s="19"/>
      <c r="U5671" s="43"/>
      <c r="V5671" s="20"/>
    </row>
    <row r="5672" spans="1:22" ht="24" customHeight="1" thickBot="1">
      <c r="A5672" s="313"/>
      <c r="B5672" s="397" t="str">
        <f>IF('様式第６号(2)'!B757="","",'様式第６号(2)'!B757)</f>
        <v/>
      </c>
      <c r="C5672" s="21" t="s">
        <v>59</v>
      </c>
      <c r="D5672" s="313"/>
      <c r="E5672" s="313"/>
      <c r="F5672" s="315"/>
      <c r="G5672" s="348" t="s">
        <v>60</v>
      </c>
      <c r="H5672" s="399" t="s">
        <v>61</v>
      </c>
      <c r="I5672" s="400" t="s">
        <v>62</v>
      </c>
      <c r="J5672" s="384" t="s">
        <v>63</v>
      </c>
      <c r="K5672" s="319"/>
      <c r="L5672" s="318"/>
      <c r="M5672" s="320"/>
      <c r="N5672" s="317"/>
      <c r="O5672" s="322"/>
      <c r="P5672" s="322"/>
      <c r="Q5672" s="325"/>
      <c r="R5672" s="326"/>
    </row>
    <row r="5673" spans="1:22" ht="17.25" customHeight="1">
      <c r="A5673" s="313"/>
      <c r="B5673" s="398"/>
      <c r="C5673" s="340"/>
      <c r="D5673" s="313"/>
      <c r="E5673" s="313"/>
      <c r="F5673" s="315"/>
      <c r="G5673" s="349"/>
      <c r="H5673" s="385"/>
      <c r="I5673" s="401"/>
      <c r="J5673" s="385"/>
      <c r="K5673" s="388" t="str">
        <f>IFERROR((IF((I5684+J5684)&gt;12000*E5684,ROUNDUP(12000*E5684*I5684/(I5684+J5684),0),"")),"")</f>
        <v/>
      </c>
      <c r="L5673" s="388"/>
      <c r="M5673" s="391" t="str">
        <f>IFERROR((IF((I5684+J5684)&gt;12000*E5684,ROUNDUP(12000*E5684*J5684/(I5684+J5684),0),"")),"")</f>
        <v/>
      </c>
      <c r="N5673" s="392"/>
      <c r="O5673" s="351" t="str">
        <f>IF(AND(I5684="",K5673=""),"",MIN(I5684,K5673)+K5680)</f>
        <v/>
      </c>
      <c r="P5673" s="352"/>
      <c r="Q5673" s="355" t="str">
        <f>IF(AND(J5684="",M5673=""),"",MIN(J5684,M5673)+M5680)</f>
        <v/>
      </c>
      <c r="R5673" s="356"/>
    </row>
    <row r="5674" spans="1:22" ht="15.75" customHeight="1">
      <c r="A5674" s="313"/>
      <c r="B5674" s="398"/>
      <c r="C5674" s="341"/>
      <c r="D5674" s="313"/>
      <c r="E5674" s="313"/>
      <c r="F5674" s="315"/>
      <c r="G5674" s="349"/>
      <c r="H5674" s="385"/>
      <c r="I5674" s="401"/>
      <c r="J5674" s="385"/>
      <c r="K5674" s="389"/>
      <c r="L5674" s="389"/>
      <c r="M5674" s="393"/>
      <c r="N5674" s="394"/>
      <c r="O5674" s="353"/>
      <c r="P5674" s="353"/>
      <c r="Q5674" s="357"/>
      <c r="R5674" s="358"/>
    </row>
    <row r="5675" spans="1:22" ht="19.5" customHeight="1" thickBot="1">
      <c r="A5675" s="313"/>
      <c r="B5675" s="398"/>
      <c r="C5675" s="341"/>
      <c r="D5675" s="314"/>
      <c r="E5675" s="314"/>
      <c r="F5675" s="316"/>
      <c r="G5675" s="350"/>
      <c r="H5675" s="386"/>
      <c r="I5675" s="402"/>
      <c r="J5675" s="386"/>
      <c r="K5675" s="389"/>
      <c r="L5675" s="389"/>
      <c r="M5675" s="393"/>
      <c r="N5675" s="394"/>
      <c r="O5675" s="353"/>
      <c r="P5675" s="353"/>
      <c r="Q5675" s="357"/>
      <c r="R5675" s="358"/>
    </row>
    <row r="5676" spans="1:22" ht="45" customHeight="1">
      <c r="A5676" s="313"/>
      <c r="B5676" s="398"/>
      <c r="C5676" s="25" t="s">
        <v>66</v>
      </c>
      <c r="D5676" s="361" t="str">
        <f>IF('様式第６号(2)'!T757="","",'様式第６号(2)'!T757)</f>
        <v/>
      </c>
      <c r="E5676" s="361" t="str">
        <f>IF('様式第６号(3)'!W750="","",'様式第６号(3)'!W750)</f>
        <v/>
      </c>
      <c r="F5676" s="363" t="str">
        <f>IF(OR(D5676="",E5676=""),"",D5676+E5676)</f>
        <v/>
      </c>
      <c r="G5676" s="365" t="str">
        <f>IF(F5676&lt;=F5684,D5676,"")</f>
        <v/>
      </c>
      <c r="H5676" s="367" t="str">
        <f>IF(F5676&lt;=F5684,E5676,"")</f>
        <v/>
      </c>
      <c r="I5676" s="369" t="str">
        <f>IF('様式第６号(2)'!V757="","",'様式第６号(2)'!V757)</f>
        <v/>
      </c>
      <c r="J5676" s="371" t="str">
        <f>IF('様式第６号(3)'!P750="","",'様式第６号(3)'!P750)</f>
        <v/>
      </c>
      <c r="K5676" s="389"/>
      <c r="L5676" s="389"/>
      <c r="M5676" s="393"/>
      <c r="N5676" s="394"/>
      <c r="O5676" s="353"/>
      <c r="P5676" s="353"/>
      <c r="Q5676" s="357"/>
      <c r="R5676" s="358"/>
    </row>
    <row r="5677" spans="1:22" ht="19.5" customHeight="1" thickBot="1">
      <c r="A5677" s="313"/>
      <c r="B5677" s="398"/>
      <c r="C5677" s="340"/>
      <c r="D5677" s="362"/>
      <c r="E5677" s="362"/>
      <c r="F5677" s="364"/>
      <c r="G5677" s="366"/>
      <c r="H5677" s="368"/>
      <c r="I5677" s="370"/>
      <c r="J5677" s="372"/>
      <c r="K5677" s="390"/>
      <c r="L5677" s="390"/>
      <c r="M5677" s="395"/>
      <c r="N5677" s="396"/>
      <c r="O5677" s="354"/>
      <c r="P5677" s="354"/>
      <c r="Q5677" s="359"/>
      <c r="R5677" s="360"/>
    </row>
    <row r="5678" spans="1:22" ht="28.5" customHeight="1" thickBot="1">
      <c r="A5678" s="313"/>
      <c r="B5678" s="398"/>
      <c r="C5678" s="341"/>
      <c r="D5678" s="12" t="s">
        <v>11</v>
      </c>
      <c r="E5678" s="12" t="s">
        <v>12</v>
      </c>
      <c r="F5678" s="26" t="s">
        <v>13</v>
      </c>
      <c r="G5678" s="334" t="s">
        <v>67</v>
      </c>
      <c r="H5678" s="335"/>
      <c r="I5678" s="42" t="s">
        <v>68</v>
      </c>
      <c r="J5678" s="27" t="s">
        <v>69</v>
      </c>
      <c r="K5678" s="342" t="s">
        <v>70</v>
      </c>
      <c r="L5678" s="342"/>
      <c r="M5678" s="342"/>
      <c r="N5678" s="335"/>
    </row>
    <row r="5679" spans="1:22" ht="41.25" customHeight="1" thickBot="1">
      <c r="A5679" s="313"/>
      <c r="B5679" s="343" t="str">
        <f>IF('様式第６号(2)'!D757="","",'様式第６号(2)'!D757)</f>
        <v/>
      </c>
      <c r="C5679" s="341"/>
      <c r="D5679" s="313" t="s">
        <v>71</v>
      </c>
      <c r="E5679" s="313" t="s">
        <v>72</v>
      </c>
      <c r="F5679" s="315" t="s">
        <v>73</v>
      </c>
      <c r="G5679" s="42" t="s">
        <v>74</v>
      </c>
      <c r="H5679" s="27" t="s">
        <v>75</v>
      </c>
      <c r="I5679" s="42" t="s">
        <v>74</v>
      </c>
      <c r="J5679" s="27" t="s">
        <v>75</v>
      </c>
      <c r="K5679" s="345" t="s">
        <v>57</v>
      </c>
      <c r="L5679" s="346"/>
      <c r="M5679" s="347" t="s">
        <v>76</v>
      </c>
      <c r="N5679" s="346"/>
      <c r="O5679" s="28"/>
      <c r="P5679" s="4"/>
      <c r="Q5679" s="4"/>
    </row>
    <row r="5680" spans="1:22" ht="18.75" customHeight="1">
      <c r="A5680" s="313"/>
      <c r="B5680" s="343"/>
      <c r="C5680" s="29" t="s">
        <v>78</v>
      </c>
      <c r="D5680" s="313"/>
      <c r="E5680" s="313"/>
      <c r="F5680" s="315"/>
      <c r="G5680" s="348" t="s">
        <v>79</v>
      </c>
      <c r="H5680" s="384" t="s">
        <v>80</v>
      </c>
      <c r="I5680" s="387" t="str">
        <f>IF(E5684="","",MIN(G5676,G5684)+SUM(I5676))</f>
        <v/>
      </c>
      <c r="J5680" s="333" t="str">
        <f>IF(E5684="","",MIN(H5676,H5684)+SUM(J5676))</f>
        <v/>
      </c>
      <c r="K5680" s="373" t="str">
        <f>IF('様式第６号(2)'!AB757="","",'様式第６号(2)'!AB757)</f>
        <v/>
      </c>
      <c r="L5680" s="373"/>
      <c r="M5680" s="375" t="str">
        <f>IF('様式第６号(3)'!V750="","",'様式第６号(3)'!V750)</f>
        <v/>
      </c>
      <c r="N5680" s="376"/>
      <c r="P5680" s="4"/>
      <c r="Q5680" s="4"/>
    </row>
    <row r="5681" spans="1:22" ht="19.5" customHeight="1" thickBot="1">
      <c r="A5681" s="313"/>
      <c r="B5681" s="343"/>
      <c r="C5681" s="379" t="str">
        <f>IFERROR(C5677/C5673,"")</f>
        <v/>
      </c>
      <c r="D5681" s="313"/>
      <c r="E5681" s="313"/>
      <c r="F5681" s="315"/>
      <c r="G5681" s="349"/>
      <c r="H5681" s="385"/>
      <c r="I5681" s="328"/>
      <c r="J5681" s="330"/>
      <c r="K5681" s="373"/>
      <c r="L5681" s="373"/>
      <c r="M5681" s="375"/>
      <c r="N5681" s="376"/>
      <c r="P5681" s="4"/>
      <c r="Q5681" s="4"/>
    </row>
    <row r="5682" spans="1:22" ht="15.75" customHeight="1">
      <c r="A5682" s="313"/>
      <c r="B5682" s="343"/>
      <c r="C5682" s="380"/>
      <c r="D5682" s="313"/>
      <c r="E5682" s="313"/>
      <c r="F5682" s="315"/>
      <c r="G5682" s="349"/>
      <c r="H5682" s="385"/>
      <c r="I5682" s="30" t="s">
        <v>35</v>
      </c>
      <c r="J5682" s="31" t="s">
        <v>35</v>
      </c>
      <c r="K5682" s="373"/>
      <c r="L5682" s="373"/>
      <c r="M5682" s="375"/>
      <c r="N5682" s="376"/>
      <c r="P5682" s="4"/>
      <c r="Q5682" s="4"/>
    </row>
    <row r="5683" spans="1:22" ht="18.75" customHeight="1" thickBot="1">
      <c r="A5683" s="313"/>
      <c r="B5683" s="343"/>
      <c r="C5683" s="32" t="s">
        <v>82</v>
      </c>
      <c r="D5683" s="314"/>
      <c r="E5683" s="314"/>
      <c r="F5683" s="316"/>
      <c r="G5683" s="350"/>
      <c r="H5683" s="386"/>
      <c r="I5683" s="54">
        <f>'様式第６号(2)'!$I$18</f>
        <v>0</v>
      </c>
      <c r="J5683" s="55">
        <f>'様式第６号(3)'!$I$18</f>
        <v>0</v>
      </c>
      <c r="K5683" s="373"/>
      <c r="L5683" s="373"/>
      <c r="M5683" s="375"/>
      <c r="N5683" s="376"/>
      <c r="P5683" s="4"/>
      <c r="Q5683" s="4"/>
    </row>
    <row r="5684" spans="1:22" ht="45" customHeight="1">
      <c r="A5684" s="313"/>
      <c r="B5684" s="343"/>
      <c r="C5684" s="379" t="str">
        <f>IF(OR(C5673="",C5677=""),"",IF(AND(C5681&gt;=0.85,C5681&lt;=1.15),"○","×"))</f>
        <v/>
      </c>
      <c r="D5684" s="382" t="str">
        <f>IF(C5673="","",C5673)</f>
        <v/>
      </c>
      <c r="E5684" s="336"/>
      <c r="F5684" s="338" t="str">
        <f>IFERROR(D5684*E5684,"")</f>
        <v/>
      </c>
      <c r="G5684" s="327" t="str">
        <f>IF(F5684&lt;F5676,ROUNDUP(F5684*D5676/ F5676,0),"")</f>
        <v/>
      </c>
      <c r="H5684" s="329" t="str">
        <f>IF(F5684&lt;F5676,ROUNDUP(F5684*E5676/ F5676,0),"")</f>
        <v/>
      </c>
      <c r="I5684" s="331" t="str">
        <f>IFERROR(ROUNDUP(I5680*I5683,0),"")</f>
        <v/>
      </c>
      <c r="J5684" s="333" t="str">
        <f>IFERROR(ROUNDUP(J5680*J5683,0),"")</f>
        <v/>
      </c>
      <c r="K5684" s="373"/>
      <c r="L5684" s="373"/>
      <c r="M5684" s="375"/>
      <c r="N5684" s="376"/>
      <c r="P5684" s="4"/>
      <c r="Q5684" s="4"/>
    </row>
    <row r="5685" spans="1:22" ht="19.5" customHeight="1" thickBot="1">
      <c r="A5685" s="314"/>
      <c r="B5685" s="344"/>
      <c r="C5685" s="381"/>
      <c r="D5685" s="383"/>
      <c r="E5685" s="337"/>
      <c r="F5685" s="339"/>
      <c r="G5685" s="328"/>
      <c r="H5685" s="330"/>
      <c r="I5685" s="332"/>
      <c r="J5685" s="330"/>
      <c r="K5685" s="374"/>
      <c r="L5685" s="374"/>
      <c r="M5685" s="377"/>
      <c r="N5685" s="378"/>
      <c r="P5685" s="33"/>
      <c r="Q5685" s="34"/>
      <c r="R5685" s="34"/>
    </row>
    <row r="5686" spans="1:22" ht="24" customHeight="1" thickBot="1">
      <c r="A5686" s="10" t="s">
        <v>108</v>
      </c>
      <c r="B5686" s="11" t="s">
        <v>84</v>
      </c>
      <c r="C5686" s="12" t="s">
        <v>7</v>
      </c>
      <c r="D5686" s="12" t="s">
        <v>8</v>
      </c>
      <c r="E5686" s="12" t="s">
        <v>9</v>
      </c>
      <c r="F5686" s="13" t="s">
        <v>10</v>
      </c>
      <c r="G5686" s="334" t="s">
        <v>44</v>
      </c>
      <c r="H5686" s="335"/>
      <c r="I5686" s="334" t="s">
        <v>45</v>
      </c>
      <c r="J5686" s="335"/>
      <c r="K5686" s="318" t="s">
        <v>46</v>
      </c>
      <c r="L5686" s="403"/>
      <c r="M5686" s="403"/>
      <c r="N5686" s="319"/>
      <c r="O5686" s="404" t="s">
        <v>47</v>
      </c>
      <c r="P5686" s="404"/>
      <c r="Q5686" s="404"/>
      <c r="R5686" s="346"/>
      <c r="T5686" s="14"/>
      <c r="U5686" s="14"/>
      <c r="V5686" s="14"/>
    </row>
    <row r="5687" spans="1:22" ht="31.5" customHeight="1" thickBot="1">
      <c r="A5687" s="313">
        <v>354</v>
      </c>
      <c r="B5687" s="15" t="s">
        <v>48</v>
      </c>
      <c r="C5687" s="11" t="s">
        <v>49</v>
      </c>
      <c r="D5687" s="313" t="s">
        <v>50</v>
      </c>
      <c r="E5687" s="313" t="s">
        <v>51</v>
      </c>
      <c r="F5687" s="315" t="s">
        <v>52</v>
      </c>
      <c r="G5687" s="16" t="s">
        <v>53</v>
      </c>
      <c r="H5687" s="17" t="s">
        <v>54</v>
      </c>
      <c r="I5687" s="18" t="s">
        <v>53</v>
      </c>
      <c r="J5687" s="17" t="s">
        <v>54</v>
      </c>
      <c r="K5687" s="317" t="s">
        <v>55</v>
      </c>
      <c r="L5687" s="318"/>
      <c r="M5687" s="320" t="s">
        <v>56</v>
      </c>
      <c r="N5687" s="317"/>
      <c r="O5687" s="321" t="s">
        <v>57</v>
      </c>
      <c r="P5687" s="321"/>
      <c r="Q5687" s="323" t="s">
        <v>58</v>
      </c>
      <c r="R5687" s="324"/>
      <c r="T5687" s="19"/>
      <c r="U5687" s="43"/>
      <c r="V5687" s="20"/>
    </row>
    <row r="5688" spans="1:22" ht="24" customHeight="1" thickBot="1">
      <c r="A5688" s="313"/>
      <c r="B5688" s="397" t="str">
        <f>IF('様式第６号(2)'!B759="","",'様式第６号(2)'!B759)</f>
        <v/>
      </c>
      <c r="C5688" s="21" t="s">
        <v>59</v>
      </c>
      <c r="D5688" s="313"/>
      <c r="E5688" s="313"/>
      <c r="F5688" s="315"/>
      <c r="G5688" s="348" t="s">
        <v>60</v>
      </c>
      <c r="H5688" s="399" t="s">
        <v>61</v>
      </c>
      <c r="I5688" s="400" t="s">
        <v>62</v>
      </c>
      <c r="J5688" s="384" t="s">
        <v>63</v>
      </c>
      <c r="K5688" s="319"/>
      <c r="L5688" s="318"/>
      <c r="M5688" s="320"/>
      <c r="N5688" s="317"/>
      <c r="O5688" s="322"/>
      <c r="P5688" s="322"/>
      <c r="Q5688" s="325"/>
      <c r="R5688" s="326"/>
    </row>
    <row r="5689" spans="1:22" ht="17.25" customHeight="1">
      <c r="A5689" s="313"/>
      <c r="B5689" s="398"/>
      <c r="C5689" s="340"/>
      <c r="D5689" s="313"/>
      <c r="E5689" s="313"/>
      <c r="F5689" s="315"/>
      <c r="G5689" s="349"/>
      <c r="H5689" s="385"/>
      <c r="I5689" s="401"/>
      <c r="J5689" s="385"/>
      <c r="K5689" s="388" t="str">
        <f>IFERROR((IF((I5700+J5700)&gt;12000*E5700,ROUNDUP(12000*E5700*I5700/(I5700+J5700),0),"")),"")</f>
        <v/>
      </c>
      <c r="L5689" s="388"/>
      <c r="M5689" s="391" t="str">
        <f>IFERROR((IF((I5700+J5700)&gt;12000*E5700,ROUNDUP(12000*E5700*J5700/(I5700+J5700),0),"")),"")</f>
        <v/>
      </c>
      <c r="N5689" s="392"/>
      <c r="O5689" s="351" t="str">
        <f>IF(AND(I5700="",K5689=""),"",MIN(I5700,K5689)+K5696)</f>
        <v/>
      </c>
      <c r="P5689" s="352"/>
      <c r="Q5689" s="355" t="str">
        <f>IF(AND(J5700="",M5689=""),"",MIN(J5700,M5689)+M5696)</f>
        <v/>
      </c>
      <c r="R5689" s="356"/>
    </row>
    <row r="5690" spans="1:22" ht="15.75" customHeight="1">
      <c r="A5690" s="313"/>
      <c r="B5690" s="398"/>
      <c r="C5690" s="341"/>
      <c r="D5690" s="313"/>
      <c r="E5690" s="313"/>
      <c r="F5690" s="315"/>
      <c r="G5690" s="349"/>
      <c r="H5690" s="385"/>
      <c r="I5690" s="401"/>
      <c r="J5690" s="385"/>
      <c r="K5690" s="389"/>
      <c r="L5690" s="389"/>
      <c r="M5690" s="393"/>
      <c r="N5690" s="394"/>
      <c r="O5690" s="353"/>
      <c r="P5690" s="353"/>
      <c r="Q5690" s="357"/>
      <c r="R5690" s="358"/>
    </row>
    <row r="5691" spans="1:22" ht="19.5" customHeight="1" thickBot="1">
      <c r="A5691" s="313"/>
      <c r="B5691" s="398"/>
      <c r="C5691" s="341"/>
      <c r="D5691" s="314"/>
      <c r="E5691" s="314"/>
      <c r="F5691" s="316"/>
      <c r="G5691" s="350"/>
      <c r="H5691" s="386"/>
      <c r="I5691" s="402"/>
      <c r="J5691" s="386"/>
      <c r="K5691" s="389"/>
      <c r="L5691" s="389"/>
      <c r="M5691" s="393"/>
      <c r="N5691" s="394"/>
      <c r="O5691" s="353"/>
      <c r="P5691" s="353"/>
      <c r="Q5691" s="357"/>
      <c r="R5691" s="358"/>
    </row>
    <row r="5692" spans="1:22" ht="45" customHeight="1">
      <c r="A5692" s="313"/>
      <c r="B5692" s="398"/>
      <c r="C5692" s="25" t="s">
        <v>66</v>
      </c>
      <c r="D5692" s="361" t="str">
        <f>IF('様式第６号(2)'!T759="","",'様式第６号(2)'!T759)</f>
        <v/>
      </c>
      <c r="E5692" s="361" t="str">
        <f>IF('様式第６号(3)'!W752="","",'様式第６号(3)'!W752)</f>
        <v/>
      </c>
      <c r="F5692" s="363" t="str">
        <f>IF(OR(D5692="",E5692=""),"",D5692+E5692)</f>
        <v/>
      </c>
      <c r="G5692" s="365" t="str">
        <f>IF(F5692&lt;=F5700,D5692,"")</f>
        <v/>
      </c>
      <c r="H5692" s="367" t="str">
        <f>IF(F5692&lt;=F5700,E5692,"")</f>
        <v/>
      </c>
      <c r="I5692" s="369" t="str">
        <f>IF('様式第６号(2)'!V759="","",'様式第６号(2)'!V759)</f>
        <v/>
      </c>
      <c r="J5692" s="371" t="str">
        <f>IF('様式第６号(3)'!P752="","",'様式第６号(3)'!P752)</f>
        <v/>
      </c>
      <c r="K5692" s="389"/>
      <c r="L5692" s="389"/>
      <c r="M5692" s="393"/>
      <c r="N5692" s="394"/>
      <c r="O5692" s="353"/>
      <c r="P5692" s="353"/>
      <c r="Q5692" s="357"/>
      <c r="R5692" s="358"/>
    </row>
    <row r="5693" spans="1:22" ht="19.5" customHeight="1" thickBot="1">
      <c r="A5693" s="313"/>
      <c r="B5693" s="398"/>
      <c r="C5693" s="340"/>
      <c r="D5693" s="362"/>
      <c r="E5693" s="362"/>
      <c r="F5693" s="364"/>
      <c r="G5693" s="366"/>
      <c r="H5693" s="368"/>
      <c r="I5693" s="370"/>
      <c r="J5693" s="372"/>
      <c r="K5693" s="390"/>
      <c r="L5693" s="390"/>
      <c r="M5693" s="395"/>
      <c r="N5693" s="396"/>
      <c r="O5693" s="354"/>
      <c r="P5693" s="354"/>
      <c r="Q5693" s="359"/>
      <c r="R5693" s="360"/>
    </row>
    <row r="5694" spans="1:22" ht="28.5" customHeight="1" thickBot="1">
      <c r="A5694" s="313"/>
      <c r="B5694" s="398"/>
      <c r="C5694" s="341"/>
      <c r="D5694" s="12" t="s">
        <v>11</v>
      </c>
      <c r="E5694" s="12" t="s">
        <v>12</v>
      </c>
      <c r="F5694" s="26" t="s">
        <v>13</v>
      </c>
      <c r="G5694" s="334" t="s">
        <v>67</v>
      </c>
      <c r="H5694" s="335"/>
      <c r="I5694" s="42" t="s">
        <v>68</v>
      </c>
      <c r="J5694" s="27" t="s">
        <v>69</v>
      </c>
      <c r="K5694" s="342" t="s">
        <v>70</v>
      </c>
      <c r="L5694" s="342"/>
      <c r="M5694" s="342"/>
      <c r="N5694" s="335"/>
    </row>
    <row r="5695" spans="1:22" ht="41.25" customHeight="1" thickBot="1">
      <c r="A5695" s="313"/>
      <c r="B5695" s="343" t="str">
        <f>IF('様式第６号(2)'!D759="","",'様式第６号(2)'!D759)</f>
        <v/>
      </c>
      <c r="C5695" s="341"/>
      <c r="D5695" s="313" t="s">
        <v>71</v>
      </c>
      <c r="E5695" s="313" t="s">
        <v>72</v>
      </c>
      <c r="F5695" s="315" t="s">
        <v>73</v>
      </c>
      <c r="G5695" s="42" t="s">
        <v>74</v>
      </c>
      <c r="H5695" s="27" t="s">
        <v>75</v>
      </c>
      <c r="I5695" s="42" t="s">
        <v>74</v>
      </c>
      <c r="J5695" s="27" t="s">
        <v>75</v>
      </c>
      <c r="K5695" s="345" t="s">
        <v>57</v>
      </c>
      <c r="L5695" s="346"/>
      <c r="M5695" s="347" t="s">
        <v>76</v>
      </c>
      <c r="N5695" s="346"/>
      <c r="O5695" s="28"/>
      <c r="P5695" s="4"/>
      <c r="Q5695" s="4"/>
    </row>
    <row r="5696" spans="1:22" ht="18.75" customHeight="1">
      <c r="A5696" s="313"/>
      <c r="B5696" s="343"/>
      <c r="C5696" s="29" t="s">
        <v>78</v>
      </c>
      <c r="D5696" s="313"/>
      <c r="E5696" s="313"/>
      <c r="F5696" s="315"/>
      <c r="G5696" s="348" t="s">
        <v>79</v>
      </c>
      <c r="H5696" s="384" t="s">
        <v>80</v>
      </c>
      <c r="I5696" s="387" t="str">
        <f>IF(E5700="","",MIN(G5692,G5700)+SUM(I5692))</f>
        <v/>
      </c>
      <c r="J5696" s="333" t="str">
        <f>IF(E5700="","",MIN(H5692,H5700)+SUM(J5692))</f>
        <v/>
      </c>
      <c r="K5696" s="373" t="str">
        <f>IF('様式第６号(2)'!AB759="","",'様式第６号(2)'!AB759)</f>
        <v/>
      </c>
      <c r="L5696" s="373"/>
      <c r="M5696" s="375" t="str">
        <f>IF('様式第６号(3)'!V752="","",'様式第６号(3)'!V752)</f>
        <v/>
      </c>
      <c r="N5696" s="376"/>
      <c r="P5696" s="4"/>
      <c r="Q5696" s="4"/>
    </row>
    <row r="5697" spans="1:22" ht="19.5" customHeight="1" thickBot="1">
      <c r="A5697" s="313"/>
      <c r="B5697" s="343"/>
      <c r="C5697" s="379" t="str">
        <f>IFERROR(C5693/C5689,"")</f>
        <v/>
      </c>
      <c r="D5697" s="313"/>
      <c r="E5697" s="313"/>
      <c r="F5697" s="315"/>
      <c r="G5697" s="349"/>
      <c r="H5697" s="385"/>
      <c r="I5697" s="328"/>
      <c r="J5697" s="330"/>
      <c r="K5697" s="373"/>
      <c r="L5697" s="373"/>
      <c r="M5697" s="375"/>
      <c r="N5697" s="376"/>
      <c r="P5697" s="4"/>
      <c r="Q5697" s="4"/>
    </row>
    <row r="5698" spans="1:22" ht="15.75" customHeight="1">
      <c r="A5698" s="313"/>
      <c r="B5698" s="343"/>
      <c r="C5698" s="380"/>
      <c r="D5698" s="313"/>
      <c r="E5698" s="313"/>
      <c r="F5698" s="315"/>
      <c r="G5698" s="349"/>
      <c r="H5698" s="385"/>
      <c r="I5698" s="30" t="s">
        <v>35</v>
      </c>
      <c r="J5698" s="31" t="s">
        <v>35</v>
      </c>
      <c r="K5698" s="373"/>
      <c r="L5698" s="373"/>
      <c r="M5698" s="375"/>
      <c r="N5698" s="376"/>
      <c r="P5698" s="4"/>
      <c r="Q5698" s="4"/>
    </row>
    <row r="5699" spans="1:22" ht="18.75" customHeight="1" thickBot="1">
      <c r="A5699" s="313"/>
      <c r="B5699" s="343"/>
      <c r="C5699" s="32" t="s">
        <v>82</v>
      </c>
      <c r="D5699" s="314"/>
      <c r="E5699" s="314"/>
      <c r="F5699" s="316"/>
      <c r="G5699" s="350"/>
      <c r="H5699" s="386"/>
      <c r="I5699" s="54">
        <f>'様式第６号(2)'!$I$18</f>
        <v>0</v>
      </c>
      <c r="J5699" s="55">
        <f>'様式第６号(3)'!$I$18</f>
        <v>0</v>
      </c>
      <c r="K5699" s="373"/>
      <c r="L5699" s="373"/>
      <c r="M5699" s="375"/>
      <c r="N5699" s="376"/>
      <c r="P5699" s="4"/>
      <c r="Q5699" s="4"/>
    </row>
    <row r="5700" spans="1:22" ht="45" customHeight="1">
      <c r="A5700" s="313"/>
      <c r="B5700" s="343"/>
      <c r="C5700" s="379" t="str">
        <f>IF(OR(C5689="",C5693=""),"",IF(AND(C5697&gt;=0.85,C5697&lt;=1.15),"○","×"))</f>
        <v/>
      </c>
      <c r="D5700" s="382" t="str">
        <f>IF(C5689="","",C5689)</f>
        <v/>
      </c>
      <c r="E5700" s="336"/>
      <c r="F5700" s="338" t="str">
        <f>IFERROR(D5700*E5700,"")</f>
        <v/>
      </c>
      <c r="G5700" s="327" t="str">
        <f>IF(F5700&lt;F5692,ROUNDUP(F5700*D5692/ F5692,0),"")</f>
        <v/>
      </c>
      <c r="H5700" s="329" t="str">
        <f>IF(F5700&lt;F5692,ROUNDUP(F5700*E5692/ F5692,0),"")</f>
        <v/>
      </c>
      <c r="I5700" s="331" t="str">
        <f>IFERROR(ROUNDUP(I5696*I5699,0),"")</f>
        <v/>
      </c>
      <c r="J5700" s="333" t="str">
        <f>IFERROR(ROUNDUP(J5696*J5699,0),"")</f>
        <v/>
      </c>
      <c r="K5700" s="373"/>
      <c r="L5700" s="373"/>
      <c r="M5700" s="375"/>
      <c r="N5700" s="376"/>
      <c r="P5700" s="4"/>
      <c r="Q5700" s="4"/>
    </row>
    <row r="5701" spans="1:22" ht="19.5" customHeight="1" thickBot="1">
      <c r="A5701" s="314"/>
      <c r="B5701" s="344"/>
      <c r="C5701" s="381"/>
      <c r="D5701" s="383"/>
      <c r="E5701" s="337"/>
      <c r="F5701" s="339"/>
      <c r="G5701" s="328"/>
      <c r="H5701" s="330"/>
      <c r="I5701" s="332"/>
      <c r="J5701" s="330"/>
      <c r="K5701" s="374"/>
      <c r="L5701" s="374"/>
      <c r="M5701" s="377"/>
      <c r="N5701" s="378"/>
      <c r="P5701" s="33"/>
      <c r="Q5701" s="34"/>
      <c r="R5701" s="34"/>
    </row>
    <row r="5702" spans="1:22" ht="24" customHeight="1" thickBot="1">
      <c r="A5702" s="10" t="s">
        <v>108</v>
      </c>
      <c r="B5702" s="11" t="s">
        <v>84</v>
      </c>
      <c r="C5702" s="12" t="s">
        <v>7</v>
      </c>
      <c r="D5702" s="12" t="s">
        <v>8</v>
      </c>
      <c r="E5702" s="12" t="s">
        <v>9</v>
      </c>
      <c r="F5702" s="13" t="s">
        <v>10</v>
      </c>
      <c r="G5702" s="334" t="s">
        <v>44</v>
      </c>
      <c r="H5702" s="335"/>
      <c r="I5702" s="334" t="s">
        <v>45</v>
      </c>
      <c r="J5702" s="335"/>
      <c r="K5702" s="318" t="s">
        <v>46</v>
      </c>
      <c r="L5702" s="403"/>
      <c r="M5702" s="403"/>
      <c r="N5702" s="319"/>
      <c r="O5702" s="404" t="s">
        <v>47</v>
      </c>
      <c r="P5702" s="404"/>
      <c r="Q5702" s="404"/>
      <c r="R5702" s="346"/>
      <c r="T5702" s="14"/>
      <c r="U5702" s="14"/>
      <c r="V5702" s="14"/>
    </row>
    <row r="5703" spans="1:22" ht="31.5" customHeight="1" thickBot="1">
      <c r="A5703" s="313">
        <v>355</v>
      </c>
      <c r="B5703" s="15" t="s">
        <v>48</v>
      </c>
      <c r="C5703" s="11" t="s">
        <v>49</v>
      </c>
      <c r="D5703" s="313" t="s">
        <v>50</v>
      </c>
      <c r="E5703" s="313" t="s">
        <v>51</v>
      </c>
      <c r="F5703" s="315" t="s">
        <v>52</v>
      </c>
      <c r="G5703" s="16" t="s">
        <v>53</v>
      </c>
      <c r="H5703" s="17" t="s">
        <v>54</v>
      </c>
      <c r="I5703" s="18" t="s">
        <v>53</v>
      </c>
      <c r="J5703" s="17" t="s">
        <v>54</v>
      </c>
      <c r="K5703" s="317" t="s">
        <v>55</v>
      </c>
      <c r="L5703" s="318"/>
      <c r="M5703" s="320" t="s">
        <v>56</v>
      </c>
      <c r="N5703" s="317"/>
      <c r="O5703" s="321" t="s">
        <v>57</v>
      </c>
      <c r="P5703" s="321"/>
      <c r="Q5703" s="323" t="s">
        <v>58</v>
      </c>
      <c r="R5703" s="324"/>
      <c r="T5703" s="19"/>
      <c r="U5703" s="43"/>
      <c r="V5703" s="20"/>
    </row>
    <row r="5704" spans="1:22" ht="24" customHeight="1" thickBot="1">
      <c r="A5704" s="313"/>
      <c r="B5704" s="397" t="str">
        <f>IF('様式第６号(2)'!B761="","",'様式第６号(2)'!B761)</f>
        <v/>
      </c>
      <c r="C5704" s="21" t="s">
        <v>59</v>
      </c>
      <c r="D5704" s="313"/>
      <c r="E5704" s="313"/>
      <c r="F5704" s="315"/>
      <c r="G5704" s="348" t="s">
        <v>60</v>
      </c>
      <c r="H5704" s="399" t="s">
        <v>61</v>
      </c>
      <c r="I5704" s="400" t="s">
        <v>62</v>
      </c>
      <c r="J5704" s="384" t="s">
        <v>63</v>
      </c>
      <c r="K5704" s="319"/>
      <c r="L5704" s="318"/>
      <c r="M5704" s="320"/>
      <c r="N5704" s="317"/>
      <c r="O5704" s="322"/>
      <c r="P5704" s="322"/>
      <c r="Q5704" s="325"/>
      <c r="R5704" s="326"/>
    </row>
    <row r="5705" spans="1:22" ht="17.25" customHeight="1">
      <c r="A5705" s="313"/>
      <c r="B5705" s="398"/>
      <c r="C5705" s="340"/>
      <c r="D5705" s="313"/>
      <c r="E5705" s="313"/>
      <c r="F5705" s="315"/>
      <c r="G5705" s="349"/>
      <c r="H5705" s="385"/>
      <c r="I5705" s="401"/>
      <c r="J5705" s="385"/>
      <c r="K5705" s="388" t="str">
        <f>IFERROR((IF((I5716+J5716)&gt;12000*E5716,ROUNDUP(12000*E5716*I5716/(I5716+J5716),0),"")),"")</f>
        <v/>
      </c>
      <c r="L5705" s="388"/>
      <c r="M5705" s="391" t="str">
        <f>IFERROR((IF((I5716+J5716)&gt;12000*E5716,ROUNDUP(12000*E5716*J5716/(I5716+J5716),0),"")),"")</f>
        <v/>
      </c>
      <c r="N5705" s="392"/>
      <c r="O5705" s="351" t="str">
        <f>IF(AND(I5716="",K5705=""),"",MIN(I5716,K5705)+K5712)</f>
        <v/>
      </c>
      <c r="P5705" s="352"/>
      <c r="Q5705" s="355" t="str">
        <f>IF(AND(J5716="",M5705=""),"",MIN(J5716,M5705)+M5712)</f>
        <v/>
      </c>
      <c r="R5705" s="356"/>
    </row>
    <row r="5706" spans="1:22" ht="15.75" customHeight="1">
      <c r="A5706" s="313"/>
      <c r="B5706" s="398"/>
      <c r="C5706" s="341"/>
      <c r="D5706" s="313"/>
      <c r="E5706" s="313"/>
      <c r="F5706" s="315"/>
      <c r="G5706" s="349"/>
      <c r="H5706" s="385"/>
      <c r="I5706" s="401"/>
      <c r="J5706" s="385"/>
      <c r="K5706" s="389"/>
      <c r="L5706" s="389"/>
      <c r="M5706" s="393"/>
      <c r="N5706" s="394"/>
      <c r="O5706" s="353"/>
      <c r="P5706" s="353"/>
      <c r="Q5706" s="357"/>
      <c r="R5706" s="358"/>
    </row>
    <row r="5707" spans="1:22" ht="19.5" customHeight="1" thickBot="1">
      <c r="A5707" s="313"/>
      <c r="B5707" s="398"/>
      <c r="C5707" s="341"/>
      <c r="D5707" s="314"/>
      <c r="E5707" s="314"/>
      <c r="F5707" s="316"/>
      <c r="G5707" s="350"/>
      <c r="H5707" s="386"/>
      <c r="I5707" s="402"/>
      <c r="J5707" s="386"/>
      <c r="K5707" s="389"/>
      <c r="L5707" s="389"/>
      <c r="M5707" s="393"/>
      <c r="N5707" s="394"/>
      <c r="O5707" s="353"/>
      <c r="P5707" s="353"/>
      <c r="Q5707" s="357"/>
      <c r="R5707" s="358"/>
    </row>
    <row r="5708" spans="1:22" ht="45" customHeight="1">
      <c r="A5708" s="313"/>
      <c r="B5708" s="398"/>
      <c r="C5708" s="25" t="s">
        <v>66</v>
      </c>
      <c r="D5708" s="361" t="str">
        <f>IF('様式第６号(2)'!T761="","",'様式第６号(2)'!T761)</f>
        <v/>
      </c>
      <c r="E5708" s="361" t="str">
        <f>IF('様式第６号(3)'!W754="","",'様式第６号(3)'!W754)</f>
        <v/>
      </c>
      <c r="F5708" s="363" t="str">
        <f>IF(OR(D5708="",E5708=""),"",D5708+E5708)</f>
        <v/>
      </c>
      <c r="G5708" s="365" t="str">
        <f>IF(F5708&lt;=F5716,D5708,"")</f>
        <v/>
      </c>
      <c r="H5708" s="367" t="str">
        <f>IF(F5708&lt;=F5716,E5708,"")</f>
        <v/>
      </c>
      <c r="I5708" s="369" t="str">
        <f>IF('様式第６号(2)'!V761="","",'様式第６号(2)'!V761)</f>
        <v/>
      </c>
      <c r="J5708" s="371" t="str">
        <f>IF('様式第６号(3)'!P754="","",'様式第６号(3)'!P754)</f>
        <v/>
      </c>
      <c r="K5708" s="389"/>
      <c r="L5708" s="389"/>
      <c r="M5708" s="393"/>
      <c r="N5708" s="394"/>
      <c r="O5708" s="353"/>
      <c r="P5708" s="353"/>
      <c r="Q5708" s="357"/>
      <c r="R5708" s="358"/>
    </row>
    <row r="5709" spans="1:22" ht="19.5" customHeight="1" thickBot="1">
      <c r="A5709" s="313"/>
      <c r="B5709" s="398"/>
      <c r="C5709" s="340"/>
      <c r="D5709" s="362"/>
      <c r="E5709" s="362"/>
      <c r="F5709" s="364"/>
      <c r="G5709" s="366"/>
      <c r="H5709" s="368"/>
      <c r="I5709" s="370"/>
      <c r="J5709" s="372"/>
      <c r="K5709" s="390"/>
      <c r="L5709" s="390"/>
      <c r="M5709" s="395"/>
      <c r="N5709" s="396"/>
      <c r="O5709" s="354"/>
      <c r="P5709" s="354"/>
      <c r="Q5709" s="359"/>
      <c r="R5709" s="360"/>
    </row>
    <row r="5710" spans="1:22" ht="28.5" customHeight="1" thickBot="1">
      <c r="A5710" s="313"/>
      <c r="B5710" s="398"/>
      <c r="C5710" s="341"/>
      <c r="D5710" s="12" t="s">
        <v>11</v>
      </c>
      <c r="E5710" s="12" t="s">
        <v>12</v>
      </c>
      <c r="F5710" s="26" t="s">
        <v>13</v>
      </c>
      <c r="G5710" s="334" t="s">
        <v>67</v>
      </c>
      <c r="H5710" s="335"/>
      <c r="I5710" s="42" t="s">
        <v>68</v>
      </c>
      <c r="J5710" s="27" t="s">
        <v>69</v>
      </c>
      <c r="K5710" s="342" t="s">
        <v>70</v>
      </c>
      <c r="L5710" s="342"/>
      <c r="M5710" s="342"/>
      <c r="N5710" s="335"/>
    </row>
    <row r="5711" spans="1:22" ht="41.25" customHeight="1" thickBot="1">
      <c r="A5711" s="313"/>
      <c r="B5711" s="343" t="str">
        <f>IF('様式第６号(2)'!D761="","",'様式第６号(2)'!D761)</f>
        <v/>
      </c>
      <c r="C5711" s="341"/>
      <c r="D5711" s="313" t="s">
        <v>71</v>
      </c>
      <c r="E5711" s="313" t="s">
        <v>72</v>
      </c>
      <c r="F5711" s="315" t="s">
        <v>73</v>
      </c>
      <c r="G5711" s="42" t="s">
        <v>74</v>
      </c>
      <c r="H5711" s="27" t="s">
        <v>75</v>
      </c>
      <c r="I5711" s="42" t="s">
        <v>74</v>
      </c>
      <c r="J5711" s="27" t="s">
        <v>75</v>
      </c>
      <c r="K5711" s="345" t="s">
        <v>57</v>
      </c>
      <c r="L5711" s="346"/>
      <c r="M5711" s="347" t="s">
        <v>76</v>
      </c>
      <c r="N5711" s="346"/>
      <c r="O5711" s="28"/>
      <c r="P5711" s="4"/>
      <c r="Q5711" s="4"/>
      <c r="T5711" s="3"/>
      <c r="U5711" s="3"/>
      <c r="V5711" s="3"/>
    </row>
    <row r="5712" spans="1:22" ht="18.75" customHeight="1">
      <c r="A5712" s="313"/>
      <c r="B5712" s="343"/>
      <c r="C5712" s="29" t="s">
        <v>78</v>
      </c>
      <c r="D5712" s="313"/>
      <c r="E5712" s="313"/>
      <c r="F5712" s="315"/>
      <c r="G5712" s="348" t="s">
        <v>79</v>
      </c>
      <c r="H5712" s="384" t="s">
        <v>80</v>
      </c>
      <c r="I5712" s="387" t="str">
        <f>IF(E5716="","",MIN(G5708,G5716)+SUM(I5708))</f>
        <v/>
      </c>
      <c r="J5712" s="333" t="str">
        <f>IF(E5716="","",MIN(H5708,H5716)+SUM(J5708))</f>
        <v/>
      </c>
      <c r="K5712" s="373" t="str">
        <f>IF('様式第６号(2)'!AB761="","",'様式第６号(2)'!AB761)</f>
        <v/>
      </c>
      <c r="L5712" s="373"/>
      <c r="M5712" s="375" t="str">
        <f>IF('様式第６号(3)'!V754="","",'様式第６号(3)'!V754)</f>
        <v/>
      </c>
      <c r="N5712" s="376"/>
      <c r="P5712" s="4"/>
      <c r="Q5712" s="4"/>
      <c r="T5712" s="3"/>
      <c r="U5712" s="3"/>
      <c r="V5712" s="3"/>
    </row>
    <row r="5713" spans="1:22" ht="19.5" customHeight="1" thickBot="1">
      <c r="A5713" s="313"/>
      <c r="B5713" s="343"/>
      <c r="C5713" s="379" t="str">
        <f>IFERROR(C5709/C5705,"")</f>
        <v/>
      </c>
      <c r="D5713" s="313"/>
      <c r="E5713" s="313"/>
      <c r="F5713" s="315"/>
      <c r="G5713" s="349"/>
      <c r="H5713" s="385"/>
      <c r="I5713" s="328"/>
      <c r="J5713" s="330"/>
      <c r="K5713" s="373"/>
      <c r="L5713" s="373"/>
      <c r="M5713" s="375"/>
      <c r="N5713" s="376"/>
      <c r="P5713" s="4"/>
      <c r="Q5713" s="4"/>
      <c r="T5713" s="3"/>
      <c r="U5713" s="3"/>
      <c r="V5713" s="3"/>
    </row>
    <row r="5714" spans="1:22" ht="15.75" customHeight="1">
      <c r="A5714" s="313"/>
      <c r="B5714" s="343"/>
      <c r="C5714" s="380"/>
      <c r="D5714" s="313"/>
      <c r="E5714" s="313"/>
      <c r="F5714" s="315"/>
      <c r="G5714" s="349"/>
      <c r="H5714" s="385"/>
      <c r="I5714" s="30" t="s">
        <v>35</v>
      </c>
      <c r="J5714" s="31" t="s">
        <v>35</v>
      </c>
      <c r="K5714" s="373"/>
      <c r="L5714" s="373"/>
      <c r="M5714" s="375"/>
      <c r="N5714" s="376"/>
      <c r="P5714" s="4"/>
      <c r="Q5714" s="4"/>
      <c r="T5714" s="3"/>
      <c r="U5714" s="3"/>
      <c r="V5714" s="3"/>
    </row>
    <row r="5715" spans="1:22" ht="18.75" customHeight="1" thickBot="1">
      <c r="A5715" s="313"/>
      <c r="B5715" s="343"/>
      <c r="C5715" s="32" t="s">
        <v>82</v>
      </c>
      <c r="D5715" s="314"/>
      <c r="E5715" s="314"/>
      <c r="F5715" s="316"/>
      <c r="G5715" s="350"/>
      <c r="H5715" s="386"/>
      <c r="I5715" s="54">
        <f>'様式第６号(2)'!$I$18</f>
        <v>0</v>
      </c>
      <c r="J5715" s="55">
        <f>'様式第６号(3)'!$I$18</f>
        <v>0</v>
      </c>
      <c r="K5715" s="373"/>
      <c r="L5715" s="373"/>
      <c r="M5715" s="375"/>
      <c r="N5715" s="376"/>
      <c r="P5715" s="4"/>
      <c r="Q5715" s="4"/>
      <c r="T5715" s="3"/>
      <c r="U5715" s="3"/>
      <c r="V5715" s="3"/>
    </row>
    <row r="5716" spans="1:22" ht="45" customHeight="1">
      <c r="A5716" s="313"/>
      <c r="B5716" s="343"/>
      <c r="C5716" s="379" t="str">
        <f>IF(OR(C5705="",C5709=""),"",IF(AND(C5713&gt;=0.85,C5713&lt;=1.15),"○","×"))</f>
        <v/>
      </c>
      <c r="D5716" s="382" t="str">
        <f>IF(C5705="","",C5705)</f>
        <v/>
      </c>
      <c r="E5716" s="336"/>
      <c r="F5716" s="338" t="str">
        <f>IFERROR(D5716*E5716,"")</f>
        <v/>
      </c>
      <c r="G5716" s="327" t="str">
        <f>IF(F5716&lt;F5708,ROUNDUP(F5716*D5708/ F5708,0),"")</f>
        <v/>
      </c>
      <c r="H5716" s="329" t="str">
        <f>IF(F5716&lt;F5708,ROUNDUP(F5716*E5708/ F5708,0),"")</f>
        <v/>
      </c>
      <c r="I5716" s="331" t="str">
        <f>IFERROR(ROUNDUP(I5712*I5715,0),"")</f>
        <v/>
      </c>
      <c r="J5716" s="333" t="str">
        <f>IFERROR(ROUNDUP(J5712*J5715,0),"")</f>
        <v/>
      </c>
      <c r="K5716" s="373"/>
      <c r="L5716" s="373"/>
      <c r="M5716" s="375"/>
      <c r="N5716" s="376"/>
      <c r="P5716" s="4"/>
      <c r="Q5716" s="4"/>
      <c r="T5716" s="3"/>
      <c r="U5716" s="3"/>
      <c r="V5716" s="3"/>
    </row>
    <row r="5717" spans="1:22" ht="19.5" customHeight="1" thickBot="1">
      <c r="A5717" s="314"/>
      <c r="B5717" s="344"/>
      <c r="C5717" s="381"/>
      <c r="D5717" s="383"/>
      <c r="E5717" s="337"/>
      <c r="F5717" s="339"/>
      <c r="G5717" s="328"/>
      <c r="H5717" s="330"/>
      <c r="I5717" s="332"/>
      <c r="J5717" s="330"/>
      <c r="K5717" s="374"/>
      <c r="L5717" s="374"/>
      <c r="M5717" s="377"/>
      <c r="N5717" s="378"/>
      <c r="P5717" s="33"/>
      <c r="Q5717" s="34"/>
      <c r="R5717" s="34"/>
    </row>
    <row r="5718" spans="1:22" ht="24" customHeight="1" thickBot="1">
      <c r="A5718" s="10" t="s">
        <v>108</v>
      </c>
      <c r="B5718" s="11" t="s">
        <v>84</v>
      </c>
      <c r="C5718" s="12" t="s">
        <v>7</v>
      </c>
      <c r="D5718" s="12" t="s">
        <v>8</v>
      </c>
      <c r="E5718" s="12" t="s">
        <v>9</v>
      </c>
      <c r="F5718" s="13" t="s">
        <v>10</v>
      </c>
      <c r="G5718" s="334" t="s">
        <v>44</v>
      </c>
      <c r="H5718" s="335"/>
      <c r="I5718" s="334" t="s">
        <v>45</v>
      </c>
      <c r="J5718" s="335"/>
      <c r="K5718" s="318" t="s">
        <v>46</v>
      </c>
      <c r="L5718" s="403"/>
      <c r="M5718" s="403"/>
      <c r="N5718" s="319"/>
      <c r="O5718" s="404" t="s">
        <v>47</v>
      </c>
      <c r="P5718" s="404"/>
      <c r="Q5718" s="404"/>
      <c r="R5718" s="346"/>
      <c r="T5718" s="14"/>
      <c r="U5718" s="14"/>
      <c r="V5718" s="14"/>
    </row>
    <row r="5719" spans="1:22" ht="31.5" customHeight="1" thickBot="1">
      <c r="A5719" s="313">
        <v>356</v>
      </c>
      <c r="B5719" s="15" t="s">
        <v>48</v>
      </c>
      <c r="C5719" s="11" t="s">
        <v>49</v>
      </c>
      <c r="D5719" s="313" t="s">
        <v>50</v>
      </c>
      <c r="E5719" s="313" t="s">
        <v>51</v>
      </c>
      <c r="F5719" s="315" t="s">
        <v>52</v>
      </c>
      <c r="G5719" s="16" t="s">
        <v>53</v>
      </c>
      <c r="H5719" s="17" t="s">
        <v>54</v>
      </c>
      <c r="I5719" s="18" t="s">
        <v>53</v>
      </c>
      <c r="J5719" s="17" t="s">
        <v>54</v>
      </c>
      <c r="K5719" s="317" t="s">
        <v>55</v>
      </c>
      <c r="L5719" s="318"/>
      <c r="M5719" s="320" t="s">
        <v>56</v>
      </c>
      <c r="N5719" s="317"/>
      <c r="O5719" s="321" t="s">
        <v>57</v>
      </c>
      <c r="P5719" s="321"/>
      <c r="Q5719" s="323" t="s">
        <v>58</v>
      </c>
      <c r="R5719" s="324"/>
      <c r="T5719" s="19"/>
      <c r="U5719" s="43"/>
      <c r="V5719" s="20"/>
    </row>
    <row r="5720" spans="1:22" ht="24" customHeight="1" thickBot="1">
      <c r="A5720" s="313"/>
      <c r="B5720" s="397" t="str">
        <f>IF('様式第６号(2)'!B763="","",'様式第６号(2)'!B763)</f>
        <v/>
      </c>
      <c r="C5720" s="21" t="s">
        <v>59</v>
      </c>
      <c r="D5720" s="313"/>
      <c r="E5720" s="313"/>
      <c r="F5720" s="315"/>
      <c r="G5720" s="348" t="s">
        <v>60</v>
      </c>
      <c r="H5720" s="399" t="s">
        <v>61</v>
      </c>
      <c r="I5720" s="400" t="s">
        <v>62</v>
      </c>
      <c r="J5720" s="384" t="s">
        <v>63</v>
      </c>
      <c r="K5720" s="319"/>
      <c r="L5720" s="318"/>
      <c r="M5720" s="320"/>
      <c r="N5720" s="317"/>
      <c r="O5720" s="322"/>
      <c r="P5720" s="322"/>
      <c r="Q5720" s="325"/>
      <c r="R5720" s="326"/>
    </row>
    <row r="5721" spans="1:22" ht="17.25" customHeight="1">
      <c r="A5721" s="313"/>
      <c r="B5721" s="398"/>
      <c r="C5721" s="340"/>
      <c r="D5721" s="313"/>
      <c r="E5721" s="313"/>
      <c r="F5721" s="315"/>
      <c r="G5721" s="349"/>
      <c r="H5721" s="385"/>
      <c r="I5721" s="401"/>
      <c r="J5721" s="385"/>
      <c r="K5721" s="388" t="str">
        <f>IFERROR((IF((I5732+J5732)&gt;12000*E5732,ROUNDUP(12000*E5732*I5732/(I5732+J5732),0),"")),"")</f>
        <v/>
      </c>
      <c r="L5721" s="388"/>
      <c r="M5721" s="391" t="str">
        <f>IFERROR((IF((I5732+J5732)&gt;12000*E5732,ROUNDUP(12000*E5732*J5732/(I5732+J5732),0),"")),"")</f>
        <v/>
      </c>
      <c r="N5721" s="392"/>
      <c r="O5721" s="351" t="str">
        <f>IF(AND(I5732="",K5721=""),"",MIN(I5732,K5721)+K5728)</f>
        <v/>
      </c>
      <c r="P5721" s="352"/>
      <c r="Q5721" s="355" t="str">
        <f>IF(AND(J5732="",M5721=""),"",MIN(J5732,M5721)+M5728)</f>
        <v/>
      </c>
      <c r="R5721" s="356"/>
    </row>
    <row r="5722" spans="1:22" ht="15.75" customHeight="1">
      <c r="A5722" s="313"/>
      <c r="B5722" s="398"/>
      <c r="C5722" s="341"/>
      <c r="D5722" s="313"/>
      <c r="E5722" s="313"/>
      <c r="F5722" s="315"/>
      <c r="G5722" s="349"/>
      <c r="H5722" s="385"/>
      <c r="I5722" s="401"/>
      <c r="J5722" s="385"/>
      <c r="K5722" s="389"/>
      <c r="L5722" s="389"/>
      <c r="M5722" s="393"/>
      <c r="N5722" s="394"/>
      <c r="O5722" s="353"/>
      <c r="P5722" s="353"/>
      <c r="Q5722" s="357"/>
      <c r="R5722" s="358"/>
    </row>
    <row r="5723" spans="1:22" ht="19.5" customHeight="1" thickBot="1">
      <c r="A5723" s="313"/>
      <c r="B5723" s="398"/>
      <c r="C5723" s="341"/>
      <c r="D5723" s="314"/>
      <c r="E5723" s="314"/>
      <c r="F5723" s="316"/>
      <c r="G5723" s="350"/>
      <c r="H5723" s="386"/>
      <c r="I5723" s="402"/>
      <c r="J5723" s="386"/>
      <c r="K5723" s="389"/>
      <c r="L5723" s="389"/>
      <c r="M5723" s="393"/>
      <c r="N5723" s="394"/>
      <c r="O5723" s="353"/>
      <c r="P5723" s="353"/>
      <c r="Q5723" s="357"/>
      <c r="R5723" s="358"/>
    </row>
    <row r="5724" spans="1:22" ht="45" customHeight="1">
      <c r="A5724" s="313"/>
      <c r="B5724" s="398"/>
      <c r="C5724" s="25" t="s">
        <v>66</v>
      </c>
      <c r="D5724" s="361" t="str">
        <f>IF('様式第６号(2)'!T763="","",'様式第６号(2)'!T763)</f>
        <v/>
      </c>
      <c r="E5724" s="361" t="str">
        <f>IF('様式第６号(3)'!W756="","",'様式第６号(3)'!W756)</f>
        <v/>
      </c>
      <c r="F5724" s="363" t="str">
        <f>IF(OR(D5724="",E5724=""),"",D5724+E5724)</f>
        <v/>
      </c>
      <c r="G5724" s="365" t="str">
        <f>IF(F5724&lt;=F5732,D5724,"")</f>
        <v/>
      </c>
      <c r="H5724" s="367" t="str">
        <f>IF(F5724&lt;=F5732,E5724,"")</f>
        <v/>
      </c>
      <c r="I5724" s="369" t="str">
        <f>IF('様式第６号(2)'!V763="","",'様式第６号(2)'!V763)</f>
        <v/>
      </c>
      <c r="J5724" s="371" t="str">
        <f>IF('様式第６号(3)'!P756="","",'様式第６号(3)'!P756)</f>
        <v/>
      </c>
      <c r="K5724" s="389"/>
      <c r="L5724" s="389"/>
      <c r="M5724" s="393"/>
      <c r="N5724" s="394"/>
      <c r="O5724" s="353"/>
      <c r="P5724" s="353"/>
      <c r="Q5724" s="357"/>
      <c r="R5724" s="358"/>
    </row>
    <row r="5725" spans="1:22" ht="19.5" customHeight="1" thickBot="1">
      <c r="A5725" s="313"/>
      <c r="B5725" s="398"/>
      <c r="C5725" s="340"/>
      <c r="D5725" s="362"/>
      <c r="E5725" s="362"/>
      <c r="F5725" s="364"/>
      <c r="G5725" s="366"/>
      <c r="H5725" s="368"/>
      <c r="I5725" s="370"/>
      <c r="J5725" s="372"/>
      <c r="K5725" s="390"/>
      <c r="L5725" s="390"/>
      <c r="M5725" s="395"/>
      <c r="N5725" s="396"/>
      <c r="O5725" s="354"/>
      <c r="P5725" s="354"/>
      <c r="Q5725" s="359"/>
      <c r="R5725" s="360"/>
    </row>
    <row r="5726" spans="1:22" ht="28.5" customHeight="1" thickBot="1">
      <c r="A5726" s="313"/>
      <c r="B5726" s="398"/>
      <c r="C5726" s="341"/>
      <c r="D5726" s="12" t="s">
        <v>11</v>
      </c>
      <c r="E5726" s="12" t="s">
        <v>12</v>
      </c>
      <c r="F5726" s="26" t="s">
        <v>13</v>
      </c>
      <c r="G5726" s="334" t="s">
        <v>67</v>
      </c>
      <c r="H5726" s="335"/>
      <c r="I5726" s="42" t="s">
        <v>68</v>
      </c>
      <c r="J5726" s="27" t="s">
        <v>69</v>
      </c>
      <c r="K5726" s="342" t="s">
        <v>70</v>
      </c>
      <c r="L5726" s="342"/>
      <c r="M5726" s="342"/>
      <c r="N5726" s="335"/>
    </row>
    <row r="5727" spans="1:22" ht="41.25" customHeight="1" thickBot="1">
      <c r="A5727" s="313"/>
      <c r="B5727" s="343" t="str">
        <f>IF('様式第６号(2)'!D763="","",'様式第６号(2)'!D763)</f>
        <v/>
      </c>
      <c r="C5727" s="341"/>
      <c r="D5727" s="313" t="s">
        <v>71</v>
      </c>
      <c r="E5727" s="313" t="s">
        <v>72</v>
      </c>
      <c r="F5727" s="315" t="s">
        <v>73</v>
      </c>
      <c r="G5727" s="42" t="s">
        <v>74</v>
      </c>
      <c r="H5727" s="27" t="s">
        <v>75</v>
      </c>
      <c r="I5727" s="42" t="s">
        <v>74</v>
      </c>
      <c r="J5727" s="27" t="s">
        <v>75</v>
      </c>
      <c r="K5727" s="345" t="s">
        <v>57</v>
      </c>
      <c r="L5727" s="346"/>
      <c r="M5727" s="347" t="s">
        <v>76</v>
      </c>
      <c r="N5727" s="346"/>
      <c r="O5727" s="28"/>
      <c r="P5727" s="4"/>
      <c r="Q5727" s="4"/>
    </row>
    <row r="5728" spans="1:22" ht="18.75" customHeight="1">
      <c r="A5728" s="313"/>
      <c r="B5728" s="343"/>
      <c r="C5728" s="29" t="s">
        <v>78</v>
      </c>
      <c r="D5728" s="313"/>
      <c r="E5728" s="313"/>
      <c r="F5728" s="315"/>
      <c r="G5728" s="348" t="s">
        <v>79</v>
      </c>
      <c r="H5728" s="384" t="s">
        <v>80</v>
      </c>
      <c r="I5728" s="387" t="str">
        <f>IF(E5732="","",MIN(G5724,G5732)+SUM(I5724))</f>
        <v/>
      </c>
      <c r="J5728" s="333" t="str">
        <f>IF(E5732="","",MIN(H5724,H5732)+SUM(J5724))</f>
        <v/>
      </c>
      <c r="K5728" s="373" t="str">
        <f>IF('様式第６号(2)'!AB763="","",'様式第６号(2)'!AB763)</f>
        <v/>
      </c>
      <c r="L5728" s="373"/>
      <c r="M5728" s="375" t="str">
        <f>IF('様式第６号(3)'!V756="","",'様式第６号(3)'!V756)</f>
        <v/>
      </c>
      <c r="N5728" s="376"/>
      <c r="P5728" s="4"/>
      <c r="Q5728" s="4"/>
    </row>
    <row r="5729" spans="1:22" ht="19.5" customHeight="1" thickBot="1">
      <c r="A5729" s="313"/>
      <c r="B5729" s="343"/>
      <c r="C5729" s="379" t="str">
        <f>IFERROR(C5725/C5721,"")</f>
        <v/>
      </c>
      <c r="D5729" s="313"/>
      <c r="E5729" s="313"/>
      <c r="F5729" s="315"/>
      <c r="G5729" s="349"/>
      <c r="H5729" s="385"/>
      <c r="I5729" s="328"/>
      <c r="J5729" s="330"/>
      <c r="K5729" s="373"/>
      <c r="L5729" s="373"/>
      <c r="M5729" s="375"/>
      <c r="N5729" s="376"/>
      <c r="P5729" s="4"/>
      <c r="Q5729" s="4"/>
    </row>
    <row r="5730" spans="1:22" ht="15.75" customHeight="1">
      <c r="A5730" s="313"/>
      <c r="B5730" s="343"/>
      <c r="C5730" s="380"/>
      <c r="D5730" s="313"/>
      <c r="E5730" s="313"/>
      <c r="F5730" s="315"/>
      <c r="G5730" s="349"/>
      <c r="H5730" s="385"/>
      <c r="I5730" s="30" t="s">
        <v>35</v>
      </c>
      <c r="J5730" s="31" t="s">
        <v>35</v>
      </c>
      <c r="K5730" s="373"/>
      <c r="L5730" s="373"/>
      <c r="M5730" s="375"/>
      <c r="N5730" s="376"/>
      <c r="P5730" s="4"/>
      <c r="Q5730" s="4"/>
    </row>
    <row r="5731" spans="1:22" ht="18.75" customHeight="1" thickBot="1">
      <c r="A5731" s="313"/>
      <c r="B5731" s="343"/>
      <c r="C5731" s="32" t="s">
        <v>82</v>
      </c>
      <c r="D5731" s="314"/>
      <c r="E5731" s="314"/>
      <c r="F5731" s="316"/>
      <c r="G5731" s="350"/>
      <c r="H5731" s="386"/>
      <c r="I5731" s="54">
        <f>'様式第６号(2)'!$I$18</f>
        <v>0</v>
      </c>
      <c r="J5731" s="55">
        <f>'様式第６号(3)'!$I$18</f>
        <v>0</v>
      </c>
      <c r="K5731" s="373"/>
      <c r="L5731" s="373"/>
      <c r="M5731" s="375"/>
      <c r="N5731" s="376"/>
      <c r="P5731" s="4"/>
      <c r="Q5731" s="4"/>
    </row>
    <row r="5732" spans="1:22" ht="45" customHeight="1">
      <c r="A5732" s="313"/>
      <c r="B5732" s="343"/>
      <c r="C5732" s="379" t="str">
        <f>IF(OR(C5721="",C5725=""),"",IF(AND(C5729&gt;=0.85,C5729&lt;=1.15),"○","×"))</f>
        <v/>
      </c>
      <c r="D5732" s="382" t="str">
        <f>IF(C5721="","",C5721)</f>
        <v/>
      </c>
      <c r="E5732" s="336"/>
      <c r="F5732" s="338" t="str">
        <f>IFERROR(D5732*E5732,"")</f>
        <v/>
      </c>
      <c r="G5732" s="327" t="str">
        <f>IF(F5732&lt;F5724,ROUNDUP(F5732*D5724/ F5724,0),"")</f>
        <v/>
      </c>
      <c r="H5732" s="329" t="str">
        <f>IF(F5732&lt;F5724,ROUNDUP(F5732*E5724/ F5724,0),"")</f>
        <v/>
      </c>
      <c r="I5732" s="331" t="str">
        <f>IFERROR(ROUNDUP(I5728*I5731,0),"")</f>
        <v/>
      </c>
      <c r="J5732" s="333" t="str">
        <f>IFERROR(ROUNDUP(J5728*J5731,0),"")</f>
        <v/>
      </c>
      <c r="K5732" s="373"/>
      <c r="L5732" s="373"/>
      <c r="M5732" s="375"/>
      <c r="N5732" s="376"/>
      <c r="P5732" s="4"/>
      <c r="Q5732" s="4"/>
    </row>
    <row r="5733" spans="1:22" ht="19.5" customHeight="1" thickBot="1">
      <c r="A5733" s="314"/>
      <c r="B5733" s="344"/>
      <c r="C5733" s="381"/>
      <c r="D5733" s="383"/>
      <c r="E5733" s="337"/>
      <c r="F5733" s="339"/>
      <c r="G5733" s="328"/>
      <c r="H5733" s="330"/>
      <c r="I5733" s="332"/>
      <c r="J5733" s="330"/>
      <c r="K5733" s="374"/>
      <c r="L5733" s="374"/>
      <c r="M5733" s="377"/>
      <c r="N5733" s="378"/>
      <c r="P5733" s="33"/>
      <c r="Q5733" s="34"/>
      <c r="R5733" s="34"/>
    </row>
    <row r="5734" spans="1:22" ht="24" customHeight="1" thickBot="1">
      <c r="A5734" s="10" t="s">
        <v>108</v>
      </c>
      <c r="B5734" s="11" t="s">
        <v>84</v>
      </c>
      <c r="C5734" s="12" t="s">
        <v>7</v>
      </c>
      <c r="D5734" s="12" t="s">
        <v>8</v>
      </c>
      <c r="E5734" s="12" t="s">
        <v>9</v>
      </c>
      <c r="F5734" s="13" t="s">
        <v>10</v>
      </c>
      <c r="G5734" s="334" t="s">
        <v>44</v>
      </c>
      <c r="H5734" s="335"/>
      <c r="I5734" s="334" t="s">
        <v>45</v>
      </c>
      <c r="J5734" s="335"/>
      <c r="K5734" s="318" t="s">
        <v>46</v>
      </c>
      <c r="L5734" s="403"/>
      <c r="M5734" s="403"/>
      <c r="N5734" s="319"/>
      <c r="O5734" s="404" t="s">
        <v>47</v>
      </c>
      <c r="P5734" s="404"/>
      <c r="Q5734" s="404"/>
      <c r="R5734" s="346"/>
      <c r="T5734" s="14"/>
      <c r="U5734" s="14"/>
      <c r="V5734" s="14"/>
    </row>
    <row r="5735" spans="1:22" ht="31.5" customHeight="1" thickBot="1">
      <c r="A5735" s="313">
        <v>357</v>
      </c>
      <c r="B5735" s="15" t="s">
        <v>48</v>
      </c>
      <c r="C5735" s="11" t="s">
        <v>49</v>
      </c>
      <c r="D5735" s="313" t="s">
        <v>50</v>
      </c>
      <c r="E5735" s="313" t="s">
        <v>51</v>
      </c>
      <c r="F5735" s="315" t="s">
        <v>52</v>
      </c>
      <c r="G5735" s="16" t="s">
        <v>53</v>
      </c>
      <c r="H5735" s="17" t="s">
        <v>54</v>
      </c>
      <c r="I5735" s="18" t="s">
        <v>53</v>
      </c>
      <c r="J5735" s="17" t="s">
        <v>54</v>
      </c>
      <c r="K5735" s="317" t="s">
        <v>55</v>
      </c>
      <c r="L5735" s="318"/>
      <c r="M5735" s="320" t="s">
        <v>56</v>
      </c>
      <c r="N5735" s="317"/>
      <c r="O5735" s="321" t="s">
        <v>57</v>
      </c>
      <c r="P5735" s="321"/>
      <c r="Q5735" s="323" t="s">
        <v>58</v>
      </c>
      <c r="R5735" s="324"/>
      <c r="T5735" s="19"/>
      <c r="U5735" s="43"/>
      <c r="V5735" s="20"/>
    </row>
    <row r="5736" spans="1:22" ht="24" customHeight="1" thickBot="1">
      <c r="A5736" s="313"/>
      <c r="B5736" s="397" t="str">
        <f>IF('様式第６号(2)'!B765="","",'様式第６号(2)'!B765)</f>
        <v/>
      </c>
      <c r="C5736" s="21" t="s">
        <v>59</v>
      </c>
      <c r="D5736" s="313"/>
      <c r="E5736" s="313"/>
      <c r="F5736" s="315"/>
      <c r="G5736" s="348" t="s">
        <v>60</v>
      </c>
      <c r="H5736" s="399" t="s">
        <v>61</v>
      </c>
      <c r="I5736" s="400" t="s">
        <v>62</v>
      </c>
      <c r="J5736" s="384" t="s">
        <v>63</v>
      </c>
      <c r="K5736" s="319"/>
      <c r="L5736" s="318"/>
      <c r="M5736" s="320"/>
      <c r="N5736" s="317"/>
      <c r="O5736" s="322"/>
      <c r="P5736" s="322"/>
      <c r="Q5736" s="325"/>
      <c r="R5736" s="326"/>
    </row>
    <row r="5737" spans="1:22" ht="17.25" customHeight="1">
      <c r="A5737" s="313"/>
      <c r="B5737" s="398"/>
      <c r="C5737" s="340"/>
      <c r="D5737" s="313"/>
      <c r="E5737" s="313"/>
      <c r="F5737" s="315"/>
      <c r="G5737" s="349"/>
      <c r="H5737" s="385"/>
      <c r="I5737" s="401"/>
      <c r="J5737" s="385"/>
      <c r="K5737" s="388" t="str">
        <f>IFERROR((IF((I5748+J5748)&gt;12000*E5748,ROUNDUP(12000*E5748*I5748/(I5748+J5748),0),"")),"")</f>
        <v/>
      </c>
      <c r="L5737" s="388"/>
      <c r="M5737" s="391" t="str">
        <f>IFERROR((IF((I5748+J5748)&gt;12000*E5748,ROUNDUP(12000*E5748*J5748/(I5748+J5748),0),"")),"")</f>
        <v/>
      </c>
      <c r="N5737" s="392"/>
      <c r="O5737" s="351" t="str">
        <f>IF(AND(I5748="",K5737=""),"",MIN(I5748,K5737)+K5744)</f>
        <v/>
      </c>
      <c r="P5737" s="352"/>
      <c r="Q5737" s="355" t="str">
        <f>IF(AND(J5748="",M5737=""),"",MIN(J5748,M5737)+M5744)</f>
        <v/>
      </c>
      <c r="R5737" s="356"/>
    </row>
    <row r="5738" spans="1:22" ht="15.75" customHeight="1">
      <c r="A5738" s="313"/>
      <c r="B5738" s="398"/>
      <c r="C5738" s="341"/>
      <c r="D5738" s="313"/>
      <c r="E5738" s="313"/>
      <c r="F5738" s="315"/>
      <c r="G5738" s="349"/>
      <c r="H5738" s="385"/>
      <c r="I5738" s="401"/>
      <c r="J5738" s="385"/>
      <c r="K5738" s="389"/>
      <c r="L5738" s="389"/>
      <c r="M5738" s="393"/>
      <c r="N5738" s="394"/>
      <c r="O5738" s="353"/>
      <c r="P5738" s="353"/>
      <c r="Q5738" s="357"/>
      <c r="R5738" s="358"/>
    </row>
    <row r="5739" spans="1:22" ht="19.5" customHeight="1" thickBot="1">
      <c r="A5739" s="313"/>
      <c r="B5739" s="398"/>
      <c r="C5739" s="341"/>
      <c r="D5739" s="314"/>
      <c r="E5739" s="314"/>
      <c r="F5739" s="316"/>
      <c r="G5739" s="350"/>
      <c r="H5739" s="386"/>
      <c r="I5739" s="402"/>
      <c r="J5739" s="386"/>
      <c r="K5739" s="389"/>
      <c r="L5739" s="389"/>
      <c r="M5739" s="393"/>
      <c r="N5739" s="394"/>
      <c r="O5739" s="353"/>
      <c r="P5739" s="353"/>
      <c r="Q5739" s="357"/>
      <c r="R5739" s="358"/>
    </row>
    <row r="5740" spans="1:22" ht="45" customHeight="1">
      <c r="A5740" s="313"/>
      <c r="B5740" s="398"/>
      <c r="C5740" s="25" t="s">
        <v>66</v>
      </c>
      <c r="D5740" s="361" t="str">
        <f>IF('様式第６号(2)'!T765="","",'様式第６号(2)'!T765)</f>
        <v/>
      </c>
      <c r="E5740" s="361" t="str">
        <f>IF('様式第６号(3)'!W758="","",'様式第６号(3)'!W758)</f>
        <v/>
      </c>
      <c r="F5740" s="363" t="str">
        <f>IF(OR(D5740="",E5740=""),"",D5740+E5740)</f>
        <v/>
      </c>
      <c r="G5740" s="365" t="str">
        <f>IF(F5740&lt;=F5748,D5740,"")</f>
        <v/>
      </c>
      <c r="H5740" s="367" t="str">
        <f>IF(F5740&lt;=F5748,E5740,"")</f>
        <v/>
      </c>
      <c r="I5740" s="369" t="str">
        <f>IF('様式第６号(2)'!V765="","",'様式第６号(2)'!V765)</f>
        <v/>
      </c>
      <c r="J5740" s="371" t="str">
        <f>IF('様式第６号(3)'!P758="","",'様式第６号(3)'!P758)</f>
        <v/>
      </c>
      <c r="K5740" s="389"/>
      <c r="L5740" s="389"/>
      <c r="M5740" s="393"/>
      <c r="N5740" s="394"/>
      <c r="O5740" s="353"/>
      <c r="P5740" s="353"/>
      <c r="Q5740" s="357"/>
      <c r="R5740" s="358"/>
    </row>
    <row r="5741" spans="1:22" ht="19.5" customHeight="1" thickBot="1">
      <c r="A5741" s="313"/>
      <c r="B5741" s="398"/>
      <c r="C5741" s="340"/>
      <c r="D5741" s="362"/>
      <c r="E5741" s="362"/>
      <c r="F5741" s="364"/>
      <c r="G5741" s="366"/>
      <c r="H5741" s="368"/>
      <c r="I5741" s="370"/>
      <c r="J5741" s="372"/>
      <c r="K5741" s="390"/>
      <c r="L5741" s="390"/>
      <c r="M5741" s="395"/>
      <c r="N5741" s="396"/>
      <c r="O5741" s="354"/>
      <c r="P5741" s="354"/>
      <c r="Q5741" s="359"/>
      <c r="R5741" s="360"/>
    </row>
    <row r="5742" spans="1:22" ht="28.5" customHeight="1" thickBot="1">
      <c r="A5742" s="313"/>
      <c r="B5742" s="398"/>
      <c r="C5742" s="341"/>
      <c r="D5742" s="12" t="s">
        <v>11</v>
      </c>
      <c r="E5742" s="12" t="s">
        <v>12</v>
      </c>
      <c r="F5742" s="26" t="s">
        <v>13</v>
      </c>
      <c r="G5742" s="334" t="s">
        <v>67</v>
      </c>
      <c r="H5742" s="335"/>
      <c r="I5742" s="42" t="s">
        <v>68</v>
      </c>
      <c r="J5742" s="27" t="s">
        <v>69</v>
      </c>
      <c r="K5742" s="342" t="s">
        <v>70</v>
      </c>
      <c r="L5742" s="342"/>
      <c r="M5742" s="342"/>
      <c r="N5742" s="335"/>
    </row>
    <row r="5743" spans="1:22" ht="41.25" customHeight="1" thickBot="1">
      <c r="A5743" s="313"/>
      <c r="B5743" s="343" t="str">
        <f>IF('様式第６号(2)'!D765="","",'様式第６号(2)'!D765)</f>
        <v/>
      </c>
      <c r="C5743" s="341"/>
      <c r="D5743" s="313" t="s">
        <v>71</v>
      </c>
      <c r="E5743" s="313" t="s">
        <v>72</v>
      </c>
      <c r="F5743" s="315" t="s">
        <v>73</v>
      </c>
      <c r="G5743" s="42" t="s">
        <v>74</v>
      </c>
      <c r="H5743" s="27" t="s">
        <v>75</v>
      </c>
      <c r="I5743" s="42" t="s">
        <v>74</v>
      </c>
      <c r="J5743" s="27" t="s">
        <v>75</v>
      </c>
      <c r="K5743" s="345" t="s">
        <v>57</v>
      </c>
      <c r="L5743" s="346"/>
      <c r="M5743" s="347" t="s">
        <v>76</v>
      </c>
      <c r="N5743" s="346"/>
      <c r="O5743" s="28"/>
      <c r="P5743" s="4"/>
      <c r="Q5743" s="4"/>
    </row>
    <row r="5744" spans="1:22" ht="18.75" customHeight="1">
      <c r="A5744" s="313"/>
      <c r="B5744" s="343"/>
      <c r="C5744" s="29" t="s">
        <v>78</v>
      </c>
      <c r="D5744" s="313"/>
      <c r="E5744" s="313"/>
      <c r="F5744" s="315"/>
      <c r="G5744" s="348" t="s">
        <v>79</v>
      </c>
      <c r="H5744" s="384" t="s">
        <v>80</v>
      </c>
      <c r="I5744" s="387" t="str">
        <f>IF(E5748="","",MIN(G5740,G5748)+SUM(I5740))</f>
        <v/>
      </c>
      <c r="J5744" s="333" t="str">
        <f>IF(E5748="","",MIN(H5740,H5748)+SUM(J5740))</f>
        <v/>
      </c>
      <c r="K5744" s="373" t="str">
        <f>IF('様式第６号(2)'!AB765="","",'様式第６号(2)'!AB765)</f>
        <v/>
      </c>
      <c r="L5744" s="373"/>
      <c r="M5744" s="375" t="str">
        <f>IF('様式第６号(3)'!V758="","",'様式第６号(3)'!V758)</f>
        <v/>
      </c>
      <c r="N5744" s="376"/>
      <c r="P5744" s="4"/>
      <c r="Q5744" s="4"/>
    </row>
    <row r="5745" spans="1:22" ht="19.5" customHeight="1" thickBot="1">
      <c r="A5745" s="313"/>
      <c r="B5745" s="343"/>
      <c r="C5745" s="379" t="str">
        <f>IFERROR(C5741/C5737,"")</f>
        <v/>
      </c>
      <c r="D5745" s="313"/>
      <c r="E5745" s="313"/>
      <c r="F5745" s="315"/>
      <c r="G5745" s="349"/>
      <c r="H5745" s="385"/>
      <c r="I5745" s="328"/>
      <c r="J5745" s="330"/>
      <c r="K5745" s="373"/>
      <c r="L5745" s="373"/>
      <c r="M5745" s="375"/>
      <c r="N5745" s="376"/>
      <c r="P5745" s="4"/>
      <c r="Q5745" s="4"/>
    </row>
    <row r="5746" spans="1:22" ht="15.75" customHeight="1">
      <c r="A5746" s="313"/>
      <c r="B5746" s="343"/>
      <c r="C5746" s="380"/>
      <c r="D5746" s="313"/>
      <c r="E5746" s="313"/>
      <c r="F5746" s="315"/>
      <c r="G5746" s="349"/>
      <c r="H5746" s="385"/>
      <c r="I5746" s="30" t="s">
        <v>35</v>
      </c>
      <c r="J5746" s="31" t="s">
        <v>35</v>
      </c>
      <c r="K5746" s="373"/>
      <c r="L5746" s="373"/>
      <c r="M5746" s="375"/>
      <c r="N5746" s="376"/>
      <c r="P5746" s="4"/>
      <c r="Q5746" s="4"/>
    </row>
    <row r="5747" spans="1:22" ht="18.75" customHeight="1" thickBot="1">
      <c r="A5747" s="313"/>
      <c r="B5747" s="343"/>
      <c r="C5747" s="32" t="s">
        <v>82</v>
      </c>
      <c r="D5747" s="314"/>
      <c r="E5747" s="314"/>
      <c r="F5747" s="316"/>
      <c r="G5747" s="350"/>
      <c r="H5747" s="386"/>
      <c r="I5747" s="54">
        <f>'様式第６号(2)'!$I$18</f>
        <v>0</v>
      </c>
      <c r="J5747" s="55">
        <f>'様式第６号(3)'!$I$18</f>
        <v>0</v>
      </c>
      <c r="K5747" s="373"/>
      <c r="L5747" s="373"/>
      <c r="M5747" s="375"/>
      <c r="N5747" s="376"/>
      <c r="P5747" s="4"/>
      <c r="Q5747" s="4"/>
    </row>
    <row r="5748" spans="1:22" ht="45" customHeight="1">
      <c r="A5748" s="313"/>
      <c r="B5748" s="343"/>
      <c r="C5748" s="379" t="str">
        <f>IF(OR(C5737="",C5741=""),"",IF(AND(C5745&gt;=0.85,C5745&lt;=1.15),"○","×"))</f>
        <v/>
      </c>
      <c r="D5748" s="382" t="str">
        <f>IF(C5737="","",C5737)</f>
        <v/>
      </c>
      <c r="E5748" s="336"/>
      <c r="F5748" s="338" t="str">
        <f>IFERROR(D5748*E5748,"")</f>
        <v/>
      </c>
      <c r="G5748" s="327" t="str">
        <f>IF(F5748&lt;F5740,ROUNDUP(F5748*D5740/ F5740,0),"")</f>
        <v/>
      </c>
      <c r="H5748" s="329" t="str">
        <f>IF(F5748&lt;F5740,ROUNDUP(F5748*E5740/ F5740,0),"")</f>
        <v/>
      </c>
      <c r="I5748" s="331" t="str">
        <f>IFERROR(ROUNDUP(I5744*I5747,0),"")</f>
        <v/>
      </c>
      <c r="J5748" s="333" t="str">
        <f>IFERROR(ROUNDUP(J5744*J5747,0),"")</f>
        <v/>
      </c>
      <c r="K5748" s="373"/>
      <c r="L5748" s="373"/>
      <c r="M5748" s="375"/>
      <c r="N5748" s="376"/>
      <c r="P5748" s="4"/>
      <c r="Q5748" s="4"/>
    </row>
    <row r="5749" spans="1:22" ht="19.5" customHeight="1" thickBot="1">
      <c r="A5749" s="314"/>
      <c r="B5749" s="344"/>
      <c r="C5749" s="381"/>
      <c r="D5749" s="383"/>
      <c r="E5749" s="337"/>
      <c r="F5749" s="339"/>
      <c r="G5749" s="328"/>
      <c r="H5749" s="330"/>
      <c r="I5749" s="332"/>
      <c r="J5749" s="330"/>
      <c r="K5749" s="374"/>
      <c r="L5749" s="374"/>
      <c r="M5749" s="377"/>
      <c r="N5749" s="378"/>
      <c r="P5749" s="33"/>
      <c r="Q5749" s="34"/>
      <c r="R5749" s="34"/>
    </row>
    <row r="5750" spans="1:22" ht="24" customHeight="1" thickBot="1">
      <c r="A5750" s="10" t="s">
        <v>108</v>
      </c>
      <c r="B5750" s="11" t="s">
        <v>84</v>
      </c>
      <c r="C5750" s="12" t="s">
        <v>7</v>
      </c>
      <c r="D5750" s="12" t="s">
        <v>8</v>
      </c>
      <c r="E5750" s="12" t="s">
        <v>9</v>
      </c>
      <c r="F5750" s="13" t="s">
        <v>10</v>
      </c>
      <c r="G5750" s="334" t="s">
        <v>44</v>
      </c>
      <c r="H5750" s="335"/>
      <c r="I5750" s="334" t="s">
        <v>45</v>
      </c>
      <c r="J5750" s="335"/>
      <c r="K5750" s="318" t="s">
        <v>46</v>
      </c>
      <c r="L5750" s="403"/>
      <c r="M5750" s="403"/>
      <c r="N5750" s="319"/>
      <c r="O5750" s="404" t="s">
        <v>47</v>
      </c>
      <c r="P5750" s="404"/>
      <c r="Q5750" s="404"/>
      <c r="R5750" s="346"/>
      <c r="T5750" s="14"/>
      <c r="U5750" s="14"/>
      <c r="V5750" s="14"/>
    </row>
    <row r="5751" spans="1:22" ht="31.5" customHeight="1" thickBot="1">
      <c r="A5751" s="313">
        <v>358</v>
      </c>
      <c r="B5751" s="15" t="s">
        <v>48</v>
      </c>
      <c r="C5751" s="11" t="s">
        <v>49</v>
      </c>
      <c r="D5751" s="313" t="s">
        <v>50</v>
      </c>
      <c r="E5751" s="313" t="s">
        <v>51</v>
      </c>
      <c r="F5751" s="315" t="s">
        <v>52</v>
      </c>
      <c r="G5751" s="16" t="s">
        <v>53</v>
      </c>
      <c r="H5751" s="17" t="s">
        <v>54</v>
      </c>
      <c r="I5751" s="18" t="s">
        <v>53</v>
      </c>
      <c r="J5751" s="17" t="s">
        <v>54</v>
      </c>
      <c r="K5751" s="317" t="s">
        <v>55</v>
      </c>
      <c r="L5751" s="318"/>
      <c r="M5751" s="320" t="s">
        <v>56</v>
      </c>
      <c r="N5751" s="317"/>
      <c r="O5751" s="321" t="s">
        <v>57</v>
      </c>
      <c r="P5751" s="321"/>
      <c r="Q5751" s="323" t="s">
        <v>58</v>
      </c>
      <c r="R5751" s="324"/>
      <c r="T5751" s="19"/>
      <c r="U5751" s="43"/>
      <c r="V5751" s="20"/>
    </row>
    <row r="5752" spans="1:22" ht="24" customHeight="1" thickBot="1">
      <c r="A5752" s="313"/>
      <c r="B5752" s="397" t="str">
        <f>IF('様式第６号(2)'!B767="","",'様式第６号(2)'!B767)</f>
        <v/>
      </c>
      <c r="C5752" s="21" t="s">
        <v>59</v>
      </c>
      <c r="D5752" s="313"/>
      <c r="E5752" s="313"/>
      <c r="F5752" s="315"/>
      <c r="G5752" s="348" t="s">
        <v>60</v>
      </c>
      <c r="H5752" s="399" t="s">
        <v>61</v>
      </c>
      <c r="I5752" s="400" t="s">
        <v>62</v>
      </c>
      <c r="J5752" s="384" t="s">
        <v>63</v>
      </c>
      <c r="K5752" s="319"/>
      <c r="L5752" s="318"/>
      <c r="M5752" s="320"/>
      <c r="N5752" s="317"/>
      <c r="O5752" s="322"/>
      <c r="P5752" s="322"/>
      <c r="Q5752" s="325"/>
      <c r="R5752" s="326"/>
    </row>
    <row r="5753" spans="1:22" ht="17.25" customHeight="1">
      <c r="A5753" s="313"/>
      <c r="B5753" s="398"/>
      <c r="C5753" s="340"/>
      <c r="D5753" s="313"/>
      <c r="E5753" s="313"/>
      <c r="F5753" s="315"/>
      <c r="G5753" s="349"/>
      <c r="H5753" s="385"/>
      <c r="I5753" s="401"/>
      <c r="J5753" s="385"/>
      <c r="K5753" s="388" t="str">
        <f>IFERROR((IF((I5764+J5764)&gt;12000*E5764,ROUNDUP(12000*E5764*I5764/(I5764+J5764),0),"")),"")</f>
        <v/>
      </c>
      <c r="L5753" s="388"/>
      <c r="M5753" s="391" t="str">
        <f>IFERROR((IF((I5764+J5764)&gt;12000*E5764,ROUNDUP(12000*E5764*J5764/(I5764+J5764),0),"")),"")</f>
        <v/>
      </c>
      <c r="N5753" s="392"/>
      <c r="O5753" s="351" t="str">
        <f>IF(AND(I5764="",K5753=""),"",MIN(I5764,K5753)+K5760)</f>
        <v/>
      </c>
      <c r="P5753" s="352"/>
      <c r="Q5753" s="355" t="str">
        <f>IF(AND(J5764="",M5753=""),"",MIN(J5764,M5753)+M5760)</f>
        <v/>
      </c>
      <c r="R5753" s="356"/>
    </row>
    <row r="5754" spans="1:22" ht="15.75" customHeight="1">
      <c r="A5754" s="313"/>
      <c r="B5754" s="398"/>
      <c r="C5754" s="341"/>
      <c r="D5754" s="313"/>
      <c r="E5754" s="313"/>
      <c r="F5754" s="315"/>
      <c r="G5754" s="349"/>
      <c r="H5754" s="385"/>
      <c r="I5754" s="401"/>
      <c r="J5754" s="385"/>
      <c r="K5754" s="389"/>
      <c r="L5754" s="389"/>
      <c r="M5754" s="393"/>
      <c r="N5754" s="394"/>
      <c r="O5754" s="353"/>
      <c r="P5754" s="353"/>
      <c r="Q5754" s="357"/>
      <c r="R5754" s="358"/>
    </row>
    <row r="5755" spans="1:22" ht="19.5" customHeight="1" thickBot="1">
      <c r="A5755" s="313"/>
      <c r="B5755" s="398"/>
      <c r="C5755" s="341"/>
      <c r="D5755" s="314"/>
      <c r="E5755" s="314"/>
      <c r="F5755" s="316"/>
      <c r="G5755" s="350"/>
      <c r="H5755" s="386"/>
      <c r="I5755" s="402"/>
      <c r="J5755" s="386"/>
      <c r="K5755" s="389"/>
      <c r="L5755" s="389"/>
      <c r="M5755" s="393"/>
      <c r="N5755" s="394"/>
      <c r="O5755" s="353"/>
      <c r="P5755" s="353"/>
      <c r="Q5755" s="357"/>
      <c r="R5755" s="358"/>
    </row>
    <row r="5756" spans="1:22" ht="45" customHeight="1">
      <c r="A5756" s="313"/>
      <c r="B5756" s="398"/>
      <c r="C5756" s="25" t="s">
        <v>66</v>
      </c>
      <c r="D5756" s="361" t="str">
        <f>IF('様式第６号(2)'!T767="","",'様式第６号(2)'!T767)</f>
        <v/>
      </c>
      <c r="E5756" s="361" t="str">
        <f>IF('様式第６号(3)'!W760="","",'様式第６号(3)'!W760)</f>
        <v/>
      </c>
      <c r="F5756" s="363" t="str">
        <f>IF(OR(D5756="",E5756=""),"",D5756+E5756)</f>
        <v/>
      </c>
      <c r="G5756" s="365" t="str">
        <f>IF(F5756&lt;=F5764,D5756,"")</f>
        <v/>
      </c>
      <c r="H5756" s="367" t="str">
        <f>IF(F5756&lt;=F5764,E5756,"")</f>
        <v/>
      </c>
      <c r="I5756" s="369" t="str">
        <f>IF('様式第６号(2)'!V767="","",'様式第６号(2)'!V767)</f>
        <v/>
      </c>
      <c r="J5756" s="371" t="str">
        <f>IF('様式第６号(3)'!P760="","",'様式第６号(3)'!P760)</f>
        <v/>
      </c>
      <c r="K5756" s="389"/>
      <c r="L5756" s="389"/>
      <c r="M5756" s="393"/>
      <c r="N5756" s="394"/>
      <c r="O5756" s="353"/>
      <c r="P5756" s="353"/>
      <c r="Q5756" s="357"/>
      <c r="R5756" s="358"/>
    </row>
    <row r="5757" spans="1:22" ht="19.5" customHeight="1" thickBot="1">
      <c r="A5757" s="313"/>
      <c r="B5757" s="398"/>
      <c r="C5757" s="340"/>
      <c r="D5757" s="362"/>
      <c r="E5757" s="362"/>
      <c r="F5757" s="364"/>
      <c r="G5757" s="366"/>
      <c r="H5757" s="368"/>
      <c r="I5757" s="370"/>
      <c r="J5757" s="372"/>
      <c r="K5757" s="390"/>
      <c r="L5757" s="390"/>
      <c r="M5757" s="395"/>
      <c r="N5757" s="396"/>
      <c r="O5757" s="354"/>
      <c r="P5757" s="354"/>
      <c r="Q5757" s="359"/>
      <c r="R5757" s="360"/>
    </row>
    <row r="5758" spans="1:22" ht="28.5" customHeight="1" thickBot="1">
      <c r="A5758" s="313"/>
      <c r="B5758" s="398"/>
      <c r="C5758" s="341"/>
      <c r="D5758" s="12" t="s">
        <v>11</v>
      </c>
      <c r="E5758" s="12" t="s">
        <v>12</v>
      </c>
      <c r="F5758" s="26" t="s">
        <v>13</v>
      </c>
      <c r="G5758" s="334" t="s">
        <v>67</v>
      </c>
      <c r="H5758" s="335"/>
      <c r="I5758" s="42" t="s">
        <v>68</v>
      </c>
      <c r="J5758" s="27" t="s">
        <v>69</v>
      </c>
      <c r="K5758" s="342" t="s">
        <v>70</v>
      </c>
      <c r="L5758" s="342"/>
      <c r="M5758" s="342"/>
      <c r="N5758" s="335"/>
    </row>
    <row r="5759" spans="1:22" ht="41.25" customHeight="1" thickBot="1">
      <c r="A5759" s="313"/>
      <c r="B5759" s="343" t="str">
        <f>IF('様式第６号(2)'!D767="","",'様式第６号(2)'!D767)</f>
        <v/>
      </c>
      <c r="C5759" s="341"/>
      <c r="D5759" s="313" t="s">
        <v>71</v>
      </c>
      <c r="E5759" s="313" t="s">
        <v>72</v>
      </c>
      <c r="F5759" s="315" t="s">
        <v>73</v>
      </c>
      <c r="G5759" s="42" t="s">
        <v>74</v>
      </c>
      <c r="H5759" s="27" t="s">
        <v>75</v>
      </c>
      <c r="I5759" s="42" t="s">
        <v>74</v>
      </c>
      <c r="J5759" s="27" t="s">
        <v>75</v>
      </c>
      <c r="K5759" s="345" t="s">
        <v>57</v>
      </c>
      <c r="L5759" s="346"/>
      <c r="M5759" s="347" t="s">
        <v>76</v>
      </c>
      <c r="N5759" s="346"/>
      <c r="O5759" s="28"/>
      <c r="P5759" s="4"/>
      <c r="Q5759" s="4"/>
      <c r="T5759" s="3"/>
      <c r="U5759" s="3"/>
      <c r="V5759" s="3"/>
    </row>
    <row r="5760" spans="1:22" ht="18.75" customHeight="1">
      <c r="A5760" s="313"/>
      <c r="B5760" s="343"/>
      <c r="C5760" s="29" t="s">
        <v>78</v>
      </c>
      <c r="D5760" s="313"/>
      <c r="E5760" s="313"/>
      <c r="F5760" s="315"/>
      <c r="G5760" s="348" t="s">
        <v>79</v>
      </c>
      <c r="H5760" s="384" t="s">
        <v>80</v>
      </c>
      <c r="I5760" s="387" t="str">
        <f>IF(E5764="","",MIN(G5756,G5764)+SUM(I5756))</f>
        <v/>
      </c>
      <c r="J5760" s="333" t="str">
        <f>IF(E5764="","",MIN(H5756,H5764)+SUM(J5756))</f>
        <v/>
      </c>
      <c r="K5760" s="373" t="str">
        <f>IF('様式第６号(2)'!AB767="","",'様式第６号(2)'!AB767)</f>
        <v/>
      </c>
      <c r="L5760" s="373"/>
      <c r="M5760" s="375" t="str">
        <f>IF('様式第６号(3)'!V760="","",'様式第６号(3)'!V760)</f>
        <v/>
      </c>
      <c r="N5760" s="376"/>
      <c r="P5760" s="4"/>
      <c r="Q5760" s="4"/>
      <c r="T5760" s="3"/>
      <c r="U5760" s="3"/>
      <c r="V5760" s="3"/>
    </row>
    <row r="5761" spans="1:22" ht="19.5" customHeight="1" thickBot="1">
      <c r="A5761" s="313"/>
      <c r="B5761" s="343"/>
      <c r="C5761" s="379" t="str">
        <f>IFERROR(C5757/C5753,"")</f>
        <v/>
      </c>
      <c r="D5761" s="313"/>
      <c r="E5761" s="313"/>
      <c r="F5761" s="315"/>
      <c r="G5761" s="349"/>
      <c r="H5761" s="385"/>
      <c r="I5761" s="328"/>
      <c r="J5761" s="330"/>
      <c r="K5761" s="373"/>
      <c r="L5761" s="373"/>
      <c r="M5761" s="375"/>
      <c r="N5761" s="376"/>
      <c r="P5761" s="4"/>
      <c r="Q5761" s="4"/>
      <c r="T5761" s="3"/>
      <c r="U5761" s="3"/>
      <c r="V5761" s="3"/>
    </row>
    <row r="5762" spans="1:22" ht="15.75" customHeight="1">
      <c r="A5762" s="313"/>
      <c r="B5762" s="343"/>
      <c r="C5762" s="380"/>
      <c r="D5762" s="313"/>
      <c r="E5762" s="313"/>
      <c r="F5762" s="315"/>
      <c r="G5762" s="349"/>
      <c r="H5762" s="385"/>
      <c r="I5762" s="30" t="s">
        <v>35</v>
      </c>
      <c r="J5762" s="31" t="s">
        <v>35</v>
      </c>
      <c r="K5762" s="373"/>
      <c r="L5762" s="373"/>
      <c r="M5762" s="375"/>
      <c r="N5762" s="376"/>
      <c r="P5762" s="4"/>
      <c r="Q5762" s="4"/>
      <c r="T5762" s="3"/>
      <c r="U5762" s="3"/>
      <c r="V5762" s="3"/>
    </row>
    <row r="5763" spans="1:22" ht="18.75" customHeight="1" thickBot="1">
      <c r="A5763" s="313"/>
      <c r="B5763" s="343"/>
      <c r="C5763" s="32" t="s">
        <v>82</v>
      </c>
      <c r="D5763" s="314"/>
      <c r="E5763" s="314"/>
      <c r="F5763" s="316"/>
      <c r="G5763" s="350"/>
      <c r="H5763" s="386"/>
      <c r="I5763" s="54">
        <f>'様式第６号(2)'!$I$18</f>
        <v>0</v>
      </c>
      <c r="J5763" s="55">
        <f>'様式第６号(3)'!$I$18</f>
        <v>0</v>
      </c>
      <c r="K5763" s="373"/>
      <c r="L5763" s="373"/>
      <c r="M5763" s="375"/>
      <c r="N5763" s="376"/>
      <c r="P5763" s="4"/>
      <c r="Q5763" s="4"/>
      <c r="T5763" s="3"/>
      <c r="U5763" s="3"/>
      <c r="V5763" s="3"/>
    </row>
    <row r="5764" spans="1:22" ht="45" customHeight="1">
      <c r="A5764" s="313"/>
      <c r="B5764" s="343"/>
      <c r="C5764" s="379" t="str">
        <f>IF(OR(C5753="",C5757=""),"",IF(AND(C5761&gt;=0.85,C5761&lt;=1.15),"○","×"))</f>
        <v/>
      </c>
      <c r="D5764" s="382" t="str">
        <f>IF(C5753="","",C5753)</f>
        <v/>
      </c>
      <c r="E5764" s="336"/>
      <c r="F5764" s="338" t="str">
        <f>IFERROR(D5764*E5764,"")</f>
        <v/>
      </c>
      <c r="G5764" s="327" t="str">
        <f>IF(F5764&lt;F5756,ROUNDUP(F5764*D5756/ F5756,0),"")</f>
        <v/>
      </c>
      <c r="H5764" s="329" t="str">
        <f>IF(F5764&lt;F5756,ROUNDUP(F5764*E5756/ F5756,0),"")</f>
        <v/>
      </c>
      <c r="I5764" s="331" t="str">
        <f>IFERROR(ROUNDUP(I5760*I5763,0),"")</f>
        <v/>
      </c>
      <c r="J5764" s="333" t="str">
        <f>IFERROR(ROUNDUP(J5760*J5763,0),"")</f>
        <v/>
      </c>
      <c r="K5764" s="373"/>
      <c r="L5764" s="373"/>
      <c r="M5764" s="375"/>
      <c r="N5764" s="376"/>
      <c r="P5764" s="4"/>
      <c r="Q5764" s="4"/>
      <c r="T5764" s="3"/>
      <c r="U5764" s="3"/>
      <c r="V5764" s="3"/>
    </row>
    <row r="5765" spans="1:22" ht="19.5" customHeight="1" thickBot="1">
      <c r="A5765" s="314"/>
      <c r="B5765" s="344"/>
      <c r="C5765" s="381"/>
      <c r="D5765" s="383"/>
      <c r="E5765" s="337"/>
      <c r="F5765" s="339"/>
      <c r="G5765" s="328"/>
      <c r="H5765" s="330"/>
      <c r="I5765" s="332"/>
      <c r="J5765" s="330"/>
      <c r="K5765" s="374"/>
      <c r="L5765" s="374"/>
      <c r="M5765" s="377"/>
      <c r="N5765" s="378"/>
      <c r="P5765" s="33"/>
      <c r="Q5765" s="34"/>
      <c r="R5765" s="34"/>
    </row>
    <row r="5766" spans="1:22" ht="24" customHeight="1" thickBot="1">
      <c r="A5766" s="10" t="s">
        <v>108</v>
      </c>
      <c r="B5766" s="11" t="s">
        <v>84</v>
      </c>
      <c r="C5766" s="12" t="s">
        <v>7</v>
      </c>
      <c r="D5766" s="12" t="s">
        <v>8</v>
      </c>
      <c r="E5766" s="12" t="s">
        <v>9</v>
      </c>
      <c r="F5766" s="13" t="s">
        <v>10</v>
      </c>
      <c r="G5766" s="334" t="s">
        <v>44</v>
      </c>
      <c r="H5766" s="335"/>
      <c r="I5766" s="334" t="s">
        <v>45</v>
      </c>
      <c r="J5766" s="335"/>
      <c r="K5766" s="318" t="s">
        <v>46</v>
      </c>
      <c r="L5766" s="403"/>
      <c r="M5766" s="403"/>
      <c r="N5766" s="319"/>
      <c r="O5766" s="404" t="s">
        <v>47</v>
      </c>
      <c r="P5766" s="404"/>
      <c r="Q5766" s="404"/>
      <c r="R5766" s="346"/>
      <c r="T5766" s="14"/>
      <c r="U5766" s="14"/>
      <c r="V5766" s="14"/>
    </row>
    <row r="5767" spans="1:22" ht="31.5" customHeight="1" thickBot="1">
      <c r="A5767" s="313">
        <v>359</v>
      </c>
      <c r="B5767" s="15" t="s">
        <v>48</v>
      </c>
      <c r="C5767" s="11" t="s">
        <v>49</v>
      </c>
      <c r="D5767" s="313" t="s">
        <v>50</v>
      </c>
      <c r="E5767" s="313" t="s">
        <v>51</v>
      </c>
      <c r="F5767" s="315" t="s">
        <v>52</v>
      </c>
      <c r="G5767" s="16" t="s">
        <v>53</v>
      </c>
      <c r="H5767" s="17" t="s">
        <v>54</v>
      </c>
      <c r="I5767" s="18" t="s">
        <v>53</v>
      </c>
      <c r="J5767" s="17" t="s">
        <v>54</v>
      </c>
      <c r="K5767" s="317" t="s">
        <v>55</v>
      </c>
      <c r="L5767" s="318"/>
      <c r="M5767" s="320" t="s">
        <v>56</v>
      </c>
      <c r="N5767" s="317"/>
      <c r="O5767" s="321" t="s">
        <v>57</v>
      </c>
      <c r="P5767" s="321"/>
      <c r="Q5767" s="323" t="s">
        <v>58</v>
      </c>
      <c r="R5767" s="324"/>
      <c r="T5767" s="19"/>
      <c r="U5767" s="43"/>
      <c r="V5767" s="20"/>
    </row>
    <row r="5768" spans="1:22" ht="24" customHeight="1" thickBot="1">
      <c r="A5768" s="313"/>
      <c r="B5768" s="397" t="str">
        <f>IF('様式第６号(2)'!B769="","",'様式第６号(2)'!B769)</f>
        <v/>
      </c>
      <c r="C5768" s="21" t="s">
        <v>59</v>
      </c>
      <c r="D5768" s="313"/>
      <c r="E5768" s="313"/>
      <c r="F5768" s="315"/>
      <c r="G5768" s="348" t="s">
        <v>60</v>
      </c>
      <c r="H5768" s="399" t="s">
        <v>61</v>
      </c>
      <c r="I5768" s="400" t="s">
        <v>62</v>
      </c>
      <c r="J5768" s="384" t="s">
        <v>63</v>
      </c>
      <c r="K5768" s="319"/>
      <c r="L5768" s="318"/>
      <c r="M5768" s="320"/>
      <c r="N5768" s="317"/>
      <c r="O5768" s="322"/>
      <c r="P5768" s="322"/>
      <c r="Q5768" s="325"/>
      <c r="R5768" s="326"/>
    </row>
    <row r="5769" spans="1:22" ht="17.25" customHeight="1">
      <c r="A5769" s="313"/>
      <c r="B5769" s="398"/>
      <c r="C5769" s="340"/>
      <c r="D5769" s="313"/>
      <c r="E5769" s="313"/>
      <c r="F5769" s="315"/>
      <c r="G5769" s="349"/>
      <c r="H5769" s="385"/>
      <c r="I5769" s="401"/>
      <c r="J5769" s="385"/>
      <c r="K5769" s="388" t="str">
        <f>IFERROR((IF((I5780+J5780)&gt;12000*E5780,ROUNDUP(12000*E5780*I5780/(I5780+J5780),0),"")),"")</f>
        <v/>
      </c>
      <c r="L5769" s="388"/>
      <c r="M5769" s="391" t="str">
        <f>IFERROR((IF((I5780+J5780)&gt;12000*E5780,ROUNDUP(12000*E5780*J5780/(I5780+J5780),0),"")),"")</f>
        <v/>
      </c>
      <c r="N5769" s="392"/>
      <c r="O5769" s="351" t="str">
        <f>IF(AND(I5780="",K5769=""),"",MIN(I5780,K5769)+K5776)</f>
        <v/>
      </c>
      <c r="P5769" s="352"/>
      <c r="Q5769" s="355" t="str">
        <f>IF(AND(J5780="",M5769=""),"",MIN(J5780,M5769)+M5776)</f>
        <v/>
      </c>
      <c r="R5769" s="356"/>
    </row>
    <row r="5770" spans="1:22" ht="15.75" customHeight="1">
      <c r="A5770" s="313"/>
      <c r="B5770" s="398"/>
      <c r="C5770" s="341"/>
      <c r="D5770" s="313"/>
      <c r="E5770" s="313"/>
      <c r="F5770" s="315"/>
      <c r="G5770" s="349"/>
      <c r="H5770" s="385"/>
      <c r="I5770" s="401"/>
      <c r="J5770" s="385"/>
      <c r="K5770" s="389"/>
      <c r="L5770" s="389"/>
      <c r="M5770" s="393"/>
      <c r="N5770" s="394"/>
      <c r="O5770" s="353"/>
      <c r="P5770" s="353"/>
      <c r="Q5770" s="357"/>
      <c r="R5770" s="358"/>
    </row>
    <row r="5771" spans="1:22" ht="19.5" customHeight="1" thickBot="1">
      <c r="A5771" s="313"/>
      <c r="B5771" s="398"/>
      <c r="C5771" s="341"/>
      <c r="D5771" s="314"/>
      <c r="E5771" s="314"/>
      <c r="F5771" s="316"/>
      <c r="G5771" s="350"/>
      <c r="H5771" s="386"/>
      <c r="I5771" s="402"/>
      <c r="J5771" s="386"/>
      <c r="K5771" s="389"/>
      <c r="L5771" s="389"/>
      <c r="M5771" s="393"/>
      <c r="N5771" s="394"/>
      <c r="O5771" s="353"/>
      <c r="P5771" s="353"/>
      <c r="Q5771" s="357"/>
      <c r="R5771" s="358"/>
    </row>
    <row r="5772" spans="1:22" ht="45" customHeight="1">
      <c r="A5772" s="313"/>
      <c r="B5772" s="398"/>
      <c r="C5772" s="25" t="s">
        <v>66</v>
      </c>
      <c r="D5772" s="361" t="str">
        <f>IF('様式第６号(2)'!T769="","",'様式第６号(2)'!T769)</f>
        <v/>
      </c>
      <c r="E5772" s="361" t="str">
        <f>IF('様式第６号(3)'!W762="","",'様式第６号(3)'!W762)</f>
        <v/>
      </c>
      <c r="F5772" s="363" t="str">
        <f>IF(OR(D5772="",E5772=""),"",D5772+E5772)</f>
        <v/>
      </c>
      <c r="G5772" s="365" t="str">
        <f>IF(F5772&lt;=F5780,D5772,"")</f>
        <v/>
      </c>
      <c r="H5772" s="367" t="str">
        <f>IF(F5772&lt;=F5780,E5772,"")</f>
        <v/>
      </c>
      <c r="I5772" s="369" t="str">
        <f>IF('様式第６号(2)'!V769="","",'様式第６号(2)'!V769)</f>
        <v/>
      </c>
      <c r="J5772" s="371" t="str">
        <f>IF('様式第６号(3)'!P762="","",'様式第６号(3)'!P762)</f>
        <v/>
      </c>
      <c r="K5772" s="389"/>
      <c r="L5772" s="389"/>
      <c r="M5772" s="393"/>
      <c r="N5772" s="394"/>
      <c r="O5772" s="353"/>
      <c r="P5772" s="353"/>
      <c r="Q5772" s="357"/>
      <c r="R5772" s="358"/>
    </row>
    <row r="5773" spans="1:22" ht="19.5" customHeight="1" thickBot="1">
      <c r="A5773" s="313"/>
      <c r="B5773" s="398"/>
      <c r="C5773" s="340"/>
      <c r="D5773" s="362"/>
      <c r="E5773" s="362"/>
      <c r="F5773" s="364"/>
      <c r="G5773" s="366"/>
      <c r="H5773" s="368"/>
      <c r="I5773" s="370"/>
      <c r="J5773" s="372"/>
      <c r="K5773" s="390"/>
      <c r="L5773" s="390"/>
      <c r="M5773" s="395"/>
      <c r="N5773" s="396"/>
      <c r="O5773" s="354"/>
      <c r="P5773" s="354"/>
      <c r="Q5773" s="359"/>
      <c r="R5773" s="360"/>
    </row>
    <row r="5774" spans="1:22" ht="28.5" customHeight="1" thickBot="1">
      <c r="A5774" s="313"/>
      <c r="B5774" s="398"/>
      <c r="C5774" s="341"/>
      <c r="D5774" s="12" t="s">
        <v>11</v>
      </c>
      <c r="E5774" s="12" t="s">
        <v>12</v>
      </c>
      <c r="F5774" s="26" t="s">
        <v>13</v>
      </c>
      <c r="G5774" s="334" t="s">
        <v>67</v>
      </c>
      <c r="H5774" s="335"/>
      <c r="I5774" s="42" t="s">
        <v>68</v>
      </c>
      <c r="J5774" s="27" t="s">
        <v>69</v>
      </c>
      <c r="K5774" s="342" t="s">
        <v>70</v>
      </c>
      <c r="L5774" s="342"/>
      <c r="M5774" s="342"/>
      <c r="N5774" s="335"/>
    </row>
    <row r="5775" spans="1:22" ht="41.25" customHeight="1" thickBot="1">
      <c r="A5775" s="313"/>
      <c r="B5775" s="343" t="str">
        <f>IF('様式第６号(2)'!D769="","",'様式第６号(2)'!D769)</f>
        <v/>
      </c>
      <c r="C5775" s="341"/>
      <c r="D5775" s="313" t="s">
        <v>71</v>
      </c>
      <c r="E5775" s="313" t="s">
        <v>72</v>
      </c>
      <c r="F5775" s="315" t="s">
        <v>73</v>
      </c>
      <c r="G5775" s="42" t="s">
        <v>74</v>
      </c>
      <c r="H5775" s="27" t="s">
        <v>75</v>
      </c>
      <c r="I5775" s="42" t="s">
        <v>74</v>
      </c>
      <c r="J5775" s="27" t="s">
        <v>75</v>
      </c>
      <c r="K5775" s="345" t="s">
        <v>57</v>
      </c>
      <c r="L5775" s="346"/>
      <c r="M5775" s="347" t="s">
        <v>76</v>
      </c>
      <c r="N5775" s="346"/>
      <c r="O5775" s="28"/>
      <c r="P5775" s="4"/>
      <c r="Q5775" s="4"/>
    </row>
    <row r="5776" spans="1:22" ht="18.75" customHeight="1">
      <c r="A5776" s="313"/>
      <c r="B5776" s="343"/>
      <c r="C5776" s="29" t="s">
        <v>78</v>
      </c>
      <c r="D5776" s="313"/>
      <c r="E5776" s="313"/>
      <c r="F5776" s="315"/>
      <c r="G5776" s="348" t="s">
        <v>79</v>
      </c>
      <c r="H5776" s="384" t="s">
        <v>80</v>
      </c>
      <c r="I5776" s="387" t="str">
        <f>IF(E5780="","",MIN(G5772,G5780)+SUM(I5772))</f>
        <v/>
      </c>
      <c r="J5776" s="333" t="str">
        <f>IF(E5780="","",MIN(H5772,H5780)+SUM(J5772))</f>
        <v/>
      </c>
      <c r="K5776" s="373" t="str">
        <f>IF('様式第６号(2)'!AB769="","",'様式第６号(2)'!AB769)</f>
        <v/>
      </c>
      <c r="L5776" s="373"/>
      <c r="M5776" s="375" t="str">
        <f>IF('様式第６号(3)'!V762="","",'様式第６号(3)'!V762)</f>
        <v/>
      </c>
      <c r="N5776" s="376"/>
      <c r="P5776" s="4"/>
      <c r="Q5776" s="4"/>
    </row>
    <row r="5777" spans="1:22" ht="19.5" customHeight="1" thickBot="1">
      <c r="A5777" s="313"/>
      <c r="B5777" s="343"/>
      <c r="C5777" s="379" t="str">
        <f>IFERROR(C5773/C5769,"")</f>
        <v/>
      </c>
      <c r="D5777" s="313"/>
      <c r="E5777" s="313"/>
      <c r="F5777" s="315"/>
      <c r="G5777" s="349"/>
      <c r="H5777" s="385"/>
      <c r="I5777" s="328"/>
      <c r="J5777" s="330"/>
      <c r="K5777" s="373"/>
      <c r="L5777" s="373"/>
      <c r="M5777" s="375"/>
      <c r="N5777" s="376"/>
      <c r="P5777" s="4"/>
      <c r="Q5777" s="4"/>
    </row>
    <row r="5778" spans="1:22" ht="15.75" customHeight="1">
      <c r="A5778" s="313"/>
      <c r="B5778" s="343"/>
      <c r="C5778" s="380"/>
      <c r="D5778" s="313"/>
      <c r="E5778" s="313"/>
      <c r="F5778" s="315"/>
      <c r="G5778" s="349"/>
      <c r="H5778" s="385"/>
      <c r="I5778" s="30" t="s">
        <v>35</v>
      </c>
      <c r="J5778" s="31" t="s">
        <v>35</v>
      </c>
      <c r="K5778" s="373"/>
      <c r="L5778" s="373"/>
      <c r="M5778" s="375"/>
      <c r="N5778" s="376"/>
      <c r="P5778" s="4"/>
      <c r="Q5778" s="4"/>
    </row>
    <row r="5779" spans="1:22" ht="18.75" customHeight="1" thickBot="1">
      <c r="A5779" s="313"/>
      <c r="B5779" s="343"/>
      <c r="C5779" s="32" t="s">
        <v>82</v>
      </c>
      <c r="D5779" s="314"/>
      <c r="E5779" s="314"/>
      <c r="F5779" s="316"/>
      <c r="G5779" s="350"/>
      <c r="H5779" s="386"/>
      <c r="I5779" s="54">
        <f>'様式第６号(2)'!$I$18</f>
        <v>0</v>
      </c>
      <c r="J5779" s="55">
        <f>'様式第６号(3)'!$I$18</f>
        <v>0</v>
      </c>
      <c r="K5779" s="373"/>
      <c r="L5779" s="373"/>
      <c r="M5779" s="375"/>
      <c r="N5779" s="376"/>
      <c r="P5779" s="4"/>
      <c r="Q5779" s="4"/>
    </row>
    <row r="5780" spans="1:22" ht="45" customHeight="1">
      <c r="A5780" s="313"/>
      <c r="B5780" s="343"/>
      <c r="C5780" s="379" t="str">
        <f>IF(OR(C5769="",C5773=""),"",IF(AND(C5777&gt;=0.85,C5777&lt;=1.15),"○","×"))</f>
        <v/>
      </c>
      <c r="D5780" s="382" t="str">
        <f>IF(C5769="","",C5769)</f>
        <v/>
      </c>
      <c r="E5780" s="336"/>
      <c r="F5780" s="338" t="str">
        <f>IFERROR(D5780*E5780,"")</f>
        <v/>
      </c>
      <c r="G5780" s="327" t="str">
        <f>IF(F5780&lt;F5772,ROUNDUP(F5780*D5772/ F5772,0),"")</f>
        <v/>
      </c>
      <c r="H5780" s="329" t="str">
        <f>IF(F5780&lt;F5772,ROUNDUP(F5780*E5772/ F5772,0),"")</f>
        <v/>
      </c>
      <c r="I5780" s="331" t="str">
        <f>IFERROR(ROUNDUP(I5776*I5779,0),"")</f>
        <v/>
      </c>
      <c r="J5780" s="333" t="str">
        <f>IFERROR(ROUNDUP(J5776*J5779,0),"")</f>
        <v/>
      </c>
      <c r="K5780" s="373"/>
      <c r="L5780" s="373"/>
      <c r="M5780" s="375"/>
      <c r="N5780" s="376"/>
      <c r="P5780" s="4"/>
      <c r="Q5780" s="4"/>
    </row>
    <row r="5781" spans="1:22" ht="19.5" customHeight="1" thickBot="1">
      <c r="A5781" s="314"/>
      <c r="B5781" s="344"/>
      <c r="C5781" s="381"/>
      <c r="D5781" s="383"/>
      <c r="E5781" s="337"/>
      <c r="F5781" s="339"/>
      <c r="G5781" s="328"/>
      <c r="H5781" s="330"/>
      <c r="I5781" s="332"/>
      <c r="J5781" s="330"/>
      <c r="K5781" s="374"/>
      <c r="L5781" s="374"/>
      <c r="M5781" s="377"/>
      <c r="N5781" s="378"/>
      <c r="P5781" s="33"/>
      <c r="Q5781" s="34"/>
      <c r="R5781" s="34"/>
    </row>
    <row r="5782" spans="1:22" ht="24" customHeight="1" thickBot="1">
      <c r="A5782" s="10" t="s">
        <v>108</v>
      </c>
      <c r="B5782" s="11" t="s">
        <v>84</v>
      </c>
      <c r="C5782" s="12" t="s">
        <v>7</v>
      </c>
      <c r="D5782" s="12" t="s">
        <v>8</v>
      </c>
      <c r="E5782" s="12" t="s">
        <v>9</v>
      </c>
      <c r="F5782" s="13" t="s">
        <v>10</v>
      </c>
      <c r="G5782" s="334" t="s">
        <v>44</v>
      </c>
      <c r="H5782" s="335"/>
      <c r="I5782" s="334" t="s">
        <v>45</v>
      </c>
      <c r="J5782" s="335"/>
      <c r="K5782" s="318" t="s">
        <v>46</v>
      </c>
      <c r="L5782" s="403"/>
      <c r="M5782" s="403"/>
      <c r="N5782" s="319"/>
      <c r="O5782" s="404" t="s">
        <v>47</v>
      </c>
      <c r="P5782" s="404"/>
      <c r="Q5782" s="404"/>
      <c r="R5782" s="346"/>
      <c r="T5782" s="14"/>
      <c r="U5782" s="14"/>
      <c r="V5782" s="14"/>
    </row>
    <row r="5783" spans="1:22" ht="31.5" customHeight="1" thickBot="1">
      <c r="A5783" s="313">
        <v>360</v>
      </c>
      <c r="B5783" s="15" t="s">
        <v>48</v>
      </c>
      <c r="C5783" s="11" t="s">
        <v>49</v>
      </c>
      <c r="D5783" s="313" t="s">
        <v>50</v>
      </c>
      <c r="E5783" s="313" t="s">
        <v>51</v>
      </c>
      <c r="F5783" s="315" t="s">
        <v>52</v>
      </c>
      <c r="G5783" s="16" t="s">
        <v>53</v>
      </c>
      <c r="H5783" s="17" t="s">
        <v>54</v>
      </c>
      <c r="I5783" s="18" t="s">
        <v>53</v>
      </c>
      <c r="J5783" s="17" t="s">
        <v>54</v>
      </c>
      <c r="K5783" s="317" t="s">
        <v>55</v>
      </c>
      <c r="L5783" s="318"/>
      <c r="M5783" s="320" t="s">
        <v>56</v>
      </c>
      <c r="N5783" s="317"/>
      <c r="O5783" s="321" t="s">
        <v>57</v>
      </c>
      <c r="P5783" s="321"/>
      <c r="Q5783" s="323" t="s">
        <v>58</v>
      </c>
      <c r="R5783" s="324"/>
      <c r="T5783" s="19"/>
      <c r="U5783" s="43"/>
      <c r="V5783" s="20"/>
    </row>
    <row r="5784" spans="1:22" ht="24" customHeight="1" thickBot="1">
      <c r="A5784" s="313"/>
      <c r="B5784" s="397" t="str">
        <f>IF('様式第６号(2)'!B771="","",'様式第６号(2)'!B771)</f>
        <v/>
      </c>
      <c r="C5784" s="21" t="s">
        <v>59</v>
      </c>
      <c r="D5784" s="313"/>
      <c r="E5784" s="313"/>
      <c r="F5784" s="315"/>
      <c r="G5784" s="348" t="s">
        <v>60</v>
      </c>
      <c r="H5784" s="399" t="s">
        <v>61</v>
      </c>
      <c r="I5784" s="400" t="s">
        <v>62</v>
      </c>
      <c r="J5784" s="384" t="s">
        <v>63</v>
      </c>
      <c r="K5784" s="319"/>
      <c r="L5784" s="318"/>
      <c r="M5784" s="320"/>
      <c r="N5784" s="317"/>
      <c r="O5784" s="322"/>
      <c r="P5784" s="322"/>
      <c r="Q5784" s="325"/>
      <c r="R5784" s="326"/>
    </row>
    <row r="5785" spans="1:22" ht="17.25" customHeight="1">
      <c r="A5785" s="313"/>
      <c r="B5785" s="398"/>
      <c r="C5785" s="340"/>
      <c r="D5785" s="313"/>
      <c r="E5785" s="313"/>
      <c r="F5785" s="315"/>
      <c r="G5785" s="349"/>
      <c r="H5785" s="385"/>
      <c r="I5785" s="401"/>
      <c r="J5785" s="385"/>
      <c r="K5785" s="388" t="str">
        <f>IFERROR((IF((I5796+J5796)&gt;12000*E5796,ROUNDUP(12000*E5796*I5796/(I5796+J5796),0),"")),"")</f>
        <v/>
      </c>
      <c r="L5785" s="388"/>
      <c r="M5785" s="391" t="str">
        <f>IFERROR((IF((I5796+J5796)&gt;12000*E5796,ROUNDUP(12000*E5796*J5796/(I5796+J5796),0),"")),"")</f>
        <v/>
      </c>
      <c r="N5785" s="392"/>
      <c r="O5785" s="351" t="str">
        <f>IF(AND(I5796="",K5785=""),"",MIN(I5796,K5785)+K5792)</f>
        <v/>
      </c>
      <c r="P5785" s="352"/>
      <c r="Q5785" s="355" t="str">
        <f>IF(AND(J5796="",M5785=""),"",MIN(J5796,M5785)+M5792)</f>
        <v/>
      </c>
      <c r="R5785" s="356"/>
    </row>
    <row r="5786" spans="1:22" ht="15.75" customHeight="1">
      <c r="A5786" s="313"/>
      <c r="B5786" s="398"/>
      <c r="C5786" s="341"/>
      <c r="D5786" s="313"/>
      <c r="E5786" s="313"/>
      <c r="F5786" s="315"/>
      <c r="G5786" s="349"/>
      <c r="H5786" s="385"/>
      <c r="I5786" s="401"/>
      <c r="J5786" s="385"/>
      <c r="K5786" s="389"/>
      <c r="L5786" s="389"/>
      <c r="M5786" s="393"/>
      <c r="N5786" s="394"/>
      <c r="O5786" s="353"/>
      <c r="P5786" s="353"/>
      <c r="Q5786" s="357"/>
      <c r="R5786" s="358"/>
    </row>
    <row r="5787" spans="1:22" ht="19.5" customHeight="1" thickBot="1">
      <c r="A5787" s="313"/>
      <c r="B5787" s="398"/>
      <c r="C5787" s="341"/>
      <c r="D5787" s="314"/>
      <c r="E5787" s="314"/>
      <c r="F5787" s="316"/>
      <c r="G5787" s="350"/>
      <c r="H5787" s="386"/>
      <c r="I5787" s="402"/>
      <c r="J5787" s="386"/>
      <c r="K5787" s="389"/>
      <c r="L5787" s="389"/>
      <c r="M5787" s="393"/>
      <c r="N5787" s="394"/>
      <c r="O5787" s="353"/>
      <c r="P5787" s="353"/>
      <c r="Q5787" s="357"/>
      <c r="R5787" s="358"/>
    </row>
    <row r="5788" spans="1:22" ht="45" customHeight="1">
      <c r="A5788" s="313"/>
      <c r="B5788" s="398"/>
      <c r="C5788" s="25" t="s">
        <v>66</v>
      </c>
      <c r="D5788" s="361" t="str">
        <f>IF('様式第６号(2)'!T771="","",'様式第６号(2)'!T771)</f>
        <v/>
      </c>
      <c r="E5788" s="361" t="str">
        <f>IF('様式第６号(3)'!W764="","",'様式第６号(3)'!W764)</f>
        <v/>
      </c>
      <c r="F5788" s="363" t="str">
        <f>IF(OR(D5788="",E5788=""),"",D5788+E5788)</f>
        <v/>
      </c>
      <c r="G5788" s="365" t="str">
        <f>IF(F5788&lt;=F5796,D5788,"")</f>
        <v/>
      </c>
      <c r="H5788" s="367" t="str">
        <f>IF(F5788&lt;=F5796,E5788,"")</f>
        <v/>
      </c>
      <c r="I5788" s="369" t="str">
        <f>IF('様式第６号(2)'!V771="","",'様式第６号(2)'!V771)</f>
        <v/>
      </c>
      <c r="J5788" s="371" t="str">
        <f>IF('様式第６号(3)'!P764="","",'様式第６号(3)'!P764)</f>
        <v/>
      </c>
      <c r="K5788" s="389"/>
      <c r="L5788" s="389"/>
      <c r="M5788" s="393"/>
      <c r="N5788" s="394"/>
      <c r="O5788" s="353"/>
      <c r="P5788" s="353"/>
      <c r="Q5788" s="357"/>
      <c r="R5788" s="358"/>
    </row>
    <row r="5789" spans="1:22" ht="19.5" customHeight="1" thickBot="1">
      <c r="A5789" s="313"/>
      <c r="B5789" s="398"/>
      <c r="C5789" s="340"/>
      <c r="D5789" s="362"/>
      <c r="E5789" s="362"/>
      <c r="F5789" s="364"/>
      <c r="G5789" s="366"/>
      <c r="H5789" s="368"/>
      <c r="I5789" s="370"/>
      <c r="J5789" s="372"/>
      <c r="K5789" s="390"/>
      <c r="L5789" s="390"/>
      <c r="M5789" s="395"/>
      <c r="N5789" s="396"/>
      <c r="O5789" s="354"/>
      <c r="P5789" s="354"/>
      <c r="Q5789" s="359"/>
      <c r="R5789" s="360"/>
    </row>
    <row r="5790" spans="1:22" ht="28.5" customHeight="1" thickBot="1">
      <c r="A5790" s="313"/>
      <c r="B5790" s="398"/>
      <c r="C5790" s="341"/>
      <c r="D5790" s="12" t="s">
        <v>11</v>
      </c>
      <c r="E5790" s="12" t="s">
        <v>12</v>
      </c>
      <c r="F5790" s="26" t="s">
        <v>13</v>
      </c>
      <c r="G5790" s="334" t="s">
        <v>67</v>
      </c>
      <c r="H5790" s="335"/>
      <c r="I5790" s="42" t="s">
        <v>68</v>
      </c>
      <c r="J5790" s="27" t="s">
        <v>69</v>
      </c>
      <c r="K5790" s="342" t="s">
        <v>70</v>
      </c>
      <c r="L5790" s="342"/>
      <c r="M5790" s="342"/>
      <c r="N5790" s="335"/>
    </row>
    <row r="5791" spans="1:22" ht="41.25" customHeight="1" thickBot="1">
      <c r="A5791" s="313"/>
      <c r="B5791" s="343" t="str">
        <f>IF('様式第６号(2)'!D771="","",'様式第６号(2)'!D771)</f>
        <v/>
      </c>
      <c r="C5791" s="341"/>
      <c r="D5791" s="313" t="s">
        <v>71</v>
      </c>
      <c r="E5791" s="313" t="s">
        <v>72</v>
      </c>
      <c r="F5791" s="315" t="s">
        <v>73</v>
      </c>
      <c r="G5791" s="42" t="s">
        <v>74</v>
      </c>
      <c r="H5791" s="27" t="s">
        <v>75</v>
      </c>
      <c r="I5791" s="42" t="s">
        <v>74</v>
      </c>
      <c r="J5791" s="27" t="s">
        <v>75</v>
      </c>
      <c r="K5791" s="345" t="s">
        <v>57</v>
      </c>
      <c r="L5791" s="346"/>
      <c r="M5791" s="347" t="s">
        <v>76</v>
      </c>
      <c r="N5791" s="346"/>
      <c r="O5791" s="28"/>
      <c r="P5791" s="4"/>
      <c r="Q5791" s="4"/>
    </row>
    <row r="5792" spans="1:22" ht="18.75" customHeight="1">
      <c r="A5792" s="313"/>
      <c r="B5792" s="343"/>
      <c r="C5792" s="29" t="s">
        <v>78</v>
      </c>
      <c r="D5792" s="313"/>
      <c r="E5792" s="313"/>
      <c r="F5792" s="315"/>
      <c r="G5792" s="348" t="s">
        <v>79</v>
      </c>
      <c r="H5792" s="384" t="s">
        <v>80</v>
      </c>
      <c r="I5792" s="387" t="str">
        <f>IF(E5796="","",MIN(G5788,G5796)+SUM(I5788))</f>
        <v/>
      </c>
      <c r="J5792" s="333" t="str">
        <f>IF(E5796="","",MIN(H5788,H5796)+SUM(J5788))</f>
        <v/>
      </c>
      <c r="K5792" s="373" t="str">
        <f>IF('様式第６号(2)'!AB771="","",'様式第６号(2)'!AB771)</f>
        <v/>
      </c>
      <c r="L5792" s="373"/>
      <c r="M5792" s="375" t="str">
        <f>IF('様式第６号(3)'!V764="","",'様式第６号(3)'!V764)</f>
        <v/>
      </c>
      <c r="N5792" s="376"/>
      <c r="P5792" s="4"/>
      <c r="Q5792" s="4"/>
    </row>
    <row r="5793" spans="1:22" ht="19.5" customHeight="1" thickBot="1">
      <c r="A5793" s="313"/>
      <c r="B5793" s="343"/>
      <c r="C5793" s="379" t="str">
        <f>IFERROR(C5789/C5785,"")</f>
        <v/>
      </c>
      <c r="D5793" s="313"/>
      <c r="E5793" s="313"/>
      <c r="F5793" s="315"/>
      <c r="G5793" s="349"/>
      <c r="H5793" s="385"/>
      <c r="I5793" s="328"/>
      <c r="J5793" s="330"/>
      <c r="K5793" s="373"/>
      <c r="L5793" s="373"/>
      <c r="M5793" s="375"/>
      <c r="N5793" s="376"/>
      <c r="P5793" s="4"/>
      <c r="Q5793" s="4"/>
    </row>
    <row r="5794" spans="1:22" ht="15.75" customHeight="1">
      <c r="A5794" s="313"/>
      <c r="B5794" s="343"/>
      <c r="C5794" s="380"/>
      <c r="D5794" s="313"/>
      <c r="E5794" s="313"/>
      <c r="F5794" s="315"/>
      <c r="G5794" s="349"/>
      <c r="H5794" s="385"/>
      <c r="I5794" s="30" t="s">
        <v>35</v>
      </c>
      <c r="J5794" s="31" t="s">
        <v>35</v>
      </c>
      <c r="K5794" s="373"/>
      <c r="L5794" s="373"/>
      <c r="M5794" s="375"/>
      <c r="N5794" s="376"/>
      <c r="P5794" s="4"/>
      <c r="Q5794" s="4"/>
    </row>
    <row r="5795" spans="1:22" ht="18.75" customHeight="1" thickBot="1">
      <c r="A5795" s="313"/>
      <c r="B5795" s="343"/>
      <c r="C5795" s="32" t="s">
        <v>82</v>
      </c>
      <c r="D5795" s="314"/>
      <c r="E5795" s="314"/>
      <c r="F5795" s="316"/>
      <c r="G5795" s="350"/>
      <c r="H5795" s="386"/>
      <c r="I5795" s="54">
        <f>'様式第６号(2)'!$I$18</f>
        <v>0</v>
      </c>
      <c r="J5795" s="55">
        <f>'様式第６号(3)'!$I$18</f>
        <v>0</v>
      </c>
      <c r="K5795" s="373"/>
      <c r="L5795" s="373"/>
      <c r="M5795" s="375"/>
      <c r="N5795" s="376"/>
      <c r="P5795" s="4"/>
      <c r="Q5795" s="4"/>
    </row>
    <row r="5796" spans="1:22" ht="45" customHeight="1">
      <c r="A5796" s="313"/>
      <c r="B5796" s="343"/>
      <c r="C5796" s="379" t="str">
        <f>IF(OR(C5785="",C5789=""),"",IF(AND(C5793&gt;=0.85,C5793&lt;=1.15),"○","×"))</f>
        <v/>
      </c>
      <c r="D5796" s="382" t="str">
        <f>IF(C5785="","",C5785)</f>
        <v/>
      </c>
      <c r="E5796" s="336"/>
      <c r="F5796" s="338" t="str">
        <f>IFERROR(D5796*E5796,"")</f>
        <v/>
      </c>
      <c r="G5796" s="327" t="str">
        <f>IF(F5796&lt;F5788,ROUNDUP(F5796*D5788/ F5788,0),"")</f>
        <v/>
      </c>
      <c r="H5796" s="329" t="str">
        <f>IF(F5796&lt;F5788,ROUNDUP(F5796*E5788/ F5788,0),"")</f>
        <v/>
      </c>
      <c r="I5796" s="331" t="str">
        <f>IFERROR(ROUNDUP(I5792*I5795,0),"")</f>
        <v/>
      </c>
      <c r="J5796" s="333" t="str">
        <f>IFERROR(ROUNDUP(J5792*J5795,0),"")</f>
        <v/>
      </c>
      <c r="K5796" s="373"/>
      <c r="L5796" s="373"/>
      <c r="M5796" s="375"/>
      <c r="N5796" s="376"/>
      <c r="P5796" s="4"/>
      <c r="Q5796" s="4"/>
    </row>
    <row r="5797" spans="1:22" ht="19.5" customHeight="1" thickBot="1">
      <c r="A5797" s="314"/>
      <c r="B5797" s="344"/>
      <c r="C5797" s="381"/>
      <c r="D5797" s="383"/>
      <c r="E5797" s="337"/>
      <c r="F5797" s="339"/>
      <c r="G5797" s="328"/>
      <c r="H5797" s="330"/>
      <c r="I5797" s="332"/>
      <c r="J5797" s="330"/>
      <c r="K5797" s="374"/>
      <c r="L5797" s="374"/>
      <c r="M5797" s="377"/>
      <c r="N5797" s="378"/>
      <c r="P5797" s="33"/>
      <c r="Q5797" s="34"/>
      <c r="R5797" s="34"/>
    </row>
    <row r="5798" spans="1:22" ht="24" customHeight="1" thickBot="1">
      <c r="A5798" s="10" t="s">
        <v>108</v>
      </c>
      <c r="B5798" s="11" t="s">
        <v>84</v>
      </c>
      <c r="C5798" s="12" t="s">
        <v>7</v>
      </c>
      <c r="D5798" s="12" t="s">
        <v>8</v>
      </c>
      <c r="E5798" s="12" t="s">
        <v>9</v>
      </c>
      <c r="F5798" s="13" t="s">
        <v>10</v>
      </c>
      <c r="G5798" s="334" t="s">
        <v>44</v>
      </c>
      <c r="H5798" s="335"/>
      <c r="I5798" s="334" t="s">
        <v>45</v>
      </c>
      <c r="J5798" s="335"/>
      <c r="K5798" s="318" t="s">
        <v>46</v>
      </c>
      <c r="L5798" s="403"/>
      <c r="M5798" s="403"/>
      <c r="N5798" s="319"/>
      <c r="O5798" s="404" t="s">
        <v>47</v>
      </c>
      <c r="P5798" s="404"/>
      <c r="Q5798" s="404"/>
      <c r="R5798" s="346"/>
      <c r="T5798" s="14"/>
      <c r="U5798" s="14"/>
      <c r="V5798" s="14"/>
    </row>
    <row r="5799" spans="1:22" ht="31.5" customHeight="1" thickBot="1">
      <c r="A5799" s="313">
        <v>361</v>
      </c>
      <c r="B5799" s="15" t="s">
        <v>48</v>
      </c>
      <c r="C5799" s="11" t="s">
        <v>49</v>
      </c>
      <c r="D5799" s="313" t="s">
        <v>50</v>
      </c>
      <c r="E5799" s="313" t="s">
        <v>51</v>
      </c>
      <c r="F5799" s="315" t="s">
        <v>52</v>
      </c>
      <c r="G5799" s="16" t="s">
        <v>53</v>
      </c>
      <c r="H5799" s="17" t="s">
        <v>54</v>
      </c>
      <c r="I5799" s="18" t="s">
        <v>53</v>
      </c>
      <c r="J5799" s="17" t="s">
        <v>54</v>
      </c>
      <c r="K5799" s="317" t="s">
        <v>55</v>
      </c>
      <c r="L5799" s="318"/>
      <c r="M5799" s="320" t="s">
        <v>56</v>
      </c>
      <c r="N5799" s="317"/>
      <c r="O5799" s="321" t="s">
        <v>57</v>
      </c>
      <c r="P5799" s="321"/>
      <c r="Q5799" s="323" t="s">
        <v>58</v>
      </c>
      <c r="R5799" s="324"/>
      <c r="T5799" s="19"/>
      <c r="U5799" s="43"/>
      <c r="V5799" s="20"/>
    </row>
    <row r="5800" spans="1:22" ht="24" customHeight="1" thickBot="1">
      <c r="A5800" s="313"/>
      <c r="B5800" s="397" t="str">
        <f>IF('様式第６号(2)'!B773="","",'様式第６号(2)'!B773)</f>
        <v/>
      </c>
      <c r="C5800" s="21" t="s">
        <v>59</v>
      </c>
      <c r="D5800" s="313"/>
      <c r="E5800" s="313"/>
      <c r="F5800" s="315"/>
      <c r="G5800" s="348" t="s">
        <v>60</v>
      </c>
      <c r="H5800" s="399" t="s">
        <v>61</v>
      </c>
      <c r="I5800" s="400" t="s">
        <v>62</v>
      </c>
      <c r="J5800" s="384" t="s">
        <v>63</v>
      </c>
      <c r="K5800" s="319"/>
      <c r="L5800" s="318"/>
      <c r="M5800" s="320"/>
      <c r="N5800" s="317"/>
      <c r="O5800" s="322"/>
      <c r="P5800" s="322"/>
      <c r="Q5800" s="325"/>
      <c r="R5800" s="326"/>
    </row>
    <row r="5801" spans="1:22" ht="17.25" customHeight="1">
      <c r="A5801" s="313"/>
      <c r="B5801" s="398"/>
      <c r="C5801" s="340"/>
      <c r="D5801" s="313"/>
      <c r="E5801" s="313"/>
      <c r="F5801" s="315"/>
      <c r="G5801" s="349"/>
      <c r="H5801" s="385"/>
      <c r="I5801" s="401"/>
      <c r="J5801" s="385"/>
      <c r="K5801" s="388" t="str">
        <f>IFERROR((IF((I5812+J5812)&gt;12000*E5812,ROUNDUP(12000*E5812*I5812/(I5812+J5812),0),"")),"")</f>
        <v/>
      </c>
      <c r="L5801" s="388"/>
      <c r="M5801" s="391" t="str">
        <f>IFERROR((IF((I5812+J5812)&gt;12000*E5812,ROUNDUP(12000*E5812*J5812/(I5812+J5812),0),"")),"")</f>
        <v/>
      </c>
      <c r="N5801" s="392"/>
      <c r="O5801" s="351" t="str">
        <f>IF(AND(I5812="",K5801=""),"",MIN(I5812,K5801)+K5808)</f>
        <v/>
      </c>
      <c r="P5801" s="352"/>
      <c r="Q5801" s="355" t="str">
        <f>IF(AND(J5812="",M5801=""),"",MIN(J5812,M5801)+M5808)</f>
        <v/>
      </c>
      <c r="R5801" s="356"/>
    </row>
    <row r="5802" spans="1:22" ht="15.75" customHeight="1">
      <c r="A5802" s="313"/>
      <c r="B5802" s="398"/>
      <c r="C5802" s="341"/>
      <c r="D5802" s="313"/>
      <c r="E5802" s="313"/>
      <c r="F5802" s="315"/>
      <c r="G5802" s="349"/>
      <c r="H5802" s="385"/>
      <c r="I5802" s="401"/>
      <c r="J5802" s="385"/>
      <c r="K5802" s="389"/>
      <c r="L5802" s="389"/>
      <c r="M5802" s="393"/>
      <c r="N5802" s="394"/>
      <c r="O5802" s="353"/>
      <c r="P5802" s="353"/>
      <c r="Q5802" s="357"/>
      <c r="R5802" s="358"/>
    </row>
    <row r="5803" spans="1:22" ht="19.5" customHeight="1" thickBot="1">
      <c r="A5803" s="313"/>
      <c r="B5803" s="398"/>
      <c r="C5803" s="341"/>
      <c r="D5803" s="314"/>
      <c r="E5803" s="314"/>
      <c r="F5803" s="316"/>
      <c r="G5803" s="350"/>
      <c r="H5803" s="386"/>
      <c r="I5803" s="402"/>
      <c r="J5803" s="386"/>
      <c r="K5803" s="389"/>
      <c r="L5803" s="389"/>
      <c r="M5803" s="393"/>
      <c r="N5803" s="394"/>
      <c r="O5803" s="353"/>
      <c r="P5803" s="353"/>
      <c r="Q5803" s="357"/>
      <c r="R5803" s="358"/>
    </row>
    <row r="5804" spans="1:22" ht="45" customHeight="1">
      <c r="A5804" s="313"/>
      <c r="B5804" s="398"/>
      <c r="C5804" s="25" t="s">
        <v>66</v>
      </c>
      <c r="D5804" s="361" t="str">
        <f>IF('様式第６号(2)'!T773="","",'様式第６号(2)'!T773)</f>
        <v/>
      </c>
      <c r="E5804" s="361" t="str">
        <f>IF('様式第６号(3)'!W766="","",'様式第６号(3)'!W766)</f>
        <v/>
      </c>
      <c r="F5804" s="363" t="str">
        <f>IF(OR(D5804="",E5804=""),"",D5804+E5804)</f>
        <v/>
      </c>
      <c r="G5804" s="365" t="str">
        <f>IF(F5804&lt;=F5812,D5804,"")</f>
        <v/>
      </c>
      <c r="H5804" s="367" t="str">
        <f>IF(F5804&lt;=F5812,E5804,"")</f>
        <v/>
      </c>
      <c r="I5804" s="369" t="str">
        <f>IF('様式第６号(2)'!V773="","",'様式第６号(2)'!V773)</f>
        <v/>
      </c>
      <c r="J5804" s="371" t="str">
        <f>IF('様式第６号(3)'!P766="","",'様式第６号(3)'!P766)</f>
        <v/>
      </c>
      <c r="K5804" s="389"/>
      <c r="L5804" s="389"/>
      <c r="M5804" s="393"/>
      <c r="N5804" s="394"/>
      <c r="O5804" s="353"/>
      <c r="P5804" s="353"/>
      <c r="Q5804" s="357"/>
      <c r="R5804" s="358"/>
    </row>
    <row r="5805" spans="1:22" ht="19.5" customHeight="1" thickBot="1">
      <c r="A5805" s="313"/>
      <c r="B5805" s="398"/>
      <c r="C5805" s="340"/>
      <c r="D5805" s="362"/>
      <c r="E5805" s="362"/>
      <c r="F5805" s="364"/>
      <c r="G5805" s="366"/>
      <c r="H5805" s="368"/>
      <c r="I5805" s="370"/>
      <c r="J5805" s="372"/>
      <c r="K5805" s="390"/>
      <c r="L5805" s="390"/>
      <c r="M5805" s="395"/>
      <c r="N5805" s="396"/>
      <c r="O5805" s="354"/>
      <c r="P5805" s="354"/>
      <c r="Q5805" s="359"/>
      <c r="R5805" s="360"/>
    </row>
    <row r="5806" spans="1:22" ht="28.5" customHeight="1" thickBot="1">
      <c r="A5806" s="313"/>
      <c r="B5806" s="398"/>
      <c r="C5806" s="341"/>
      <c r="D5806" s="12" t="s">
        <v>11</v>
      </c>
      <c r="E5806" s="12" t="s">
        <v>12</v>
      </c>
      <c r="F5806" s="26" t="s">
        <v>13</v>
      </c>
      <c r="G5806" s="334" t="s">
        <v>67</v>
      </c>
      <c r="H5806" s="335"/>
      <c r="I5806" s="42" t="s">
        <v>68</v>
      </c>
      <c r="J5806" s="27" t="s">
        <v>69</v>
      </c>
      <c r="K5806" s="342" t="s">
        <v>70</v>
      </c>
      <c r="L5806" s="342"/>
      <c r="M5806" s="342"/>
      <c r="N5806" s="335"/>
    </row>
    <row r="5807" spans="1:22" ht="41.25" customHeight="1" thickBot="1">
      <c r="A5807" s="313"/>
      <c r="B5807" s="343" t="str">
        <f>IF('様式第６号(2)'!D773="","",'様式第６号(2)'!D773)</f>
        <v/>
      </c>
      <c r="C5807" s="341"/>
      <c r="D5807" s="313" t="s">
        <v>71</v>
      </c>
      <c r="E5807" s="313" t="s">
        <v>72</v>
      </c>
      <c r="F5807" s="315" t="s">
        <v>73</v>
      </c>
      <c r="G5807" s="42" t="s">
        <v>74</v>
      </c>
      <c r="H5807" s="27" t="s">
        <v>75</v>
      </c>
      <c r="I5807" s="42" t="s">
        <v>74</v>
      </c>
      <c r="J5807" s="27" t="s">
        <v>75</v>
      </c>
      <c r="K5807" s="345" t="s">
        <v>57</v>
      </c>
      <c r="L5807" s="346"/>
      <c r="M5807" s="347" t="s">
        <v>76</v>
      </c>
      <c r="N5807" s="346"/>
      <c r="O5807" s="28"/>
      <c r="P5807" s="4"/>
      <c r="Q5807" s="4"/>
      <c r="T5807" s="3"/>
      <c r="U5807" s="3"/>
      <c r="V5807" s="3"/>
    </row>
    <row r="5808" spans="1:22" ht="18.75" customHeight="1">
      <c r="A5808" s="313"/>
      <c r="B5808" s="343"/>
      <c r="C5808" s="29" t="s">
        <v>78</v>
      </c>
      <c r="D5808" s="313"/>
      <c r="E5808" s="313"/>
      <c r="F5808" s="315"/>
      <c r="G5808" s="348" t="s">
        <v>79</v>
      </c>
      <c r="H5808" s="384" t="s">
        <v>80</v>
      </c>
      <c r="I5808" s="387" t="str">
        <f>IF(E5812="","",MIN(G5804,G5812)+SUM(I5804))</f>
        <v/>
      </c>
      <c r="J5808" s="333" t="str">
        <f>IF(E5812="","",MIN(H5804,H5812)+SUM(J5804))</f>
        <v/>
      </c>
      <c r="K5808" s="373" t="str">
        <f>IF('様式第６号(2)'!AB773="","",'様式第６号(2)'!AB773)</f>
        <v/>
      </c>
      <c r="L5808" s="373"/>
      <c r="M5808" s="375" t="str">
        <f>IF('様式第６号(3)'!V766="","",'様式第６号(3)'!V766)</f>
        <v/>
      </c>
      <c r="N5808" s="376"/>
      <c r="P5808" s="4"/>
      <c r="Q5808" s="4"/>
      <c r="T5808" s="3"/>
      <c r="U5808" s="3"/>
      <c r="V5808" s="3"/>
    </row>
    <row r="5809" spans="1:22" ht="19.5" customHeight="1" thickBot="1">
      <c r="A5809" s="313"/>
      <c r="B5809" s="343"/>
      <c r="C5809" s="379" t="str">
        <f>IFERROR(C5805/C5801,"")</f>
        <v/>
      </c>
      <c r="D5809" s="313"/>
      <c r="E5809" s="313"/>
      <c r="F5809" s="315"/>
      <c r="G5809" s="349"/>
      <c r="H5809" s="385"/>
      <c r="I5809" s="328"/>
      <c r="J5809" s="330"/>
      <c r="K5809" s="373"/>
      <c r="L5809" s="373"/>
      <c r="M5809" s="375"/>
      <c r="N5809" s="376"/>
      <c r="P5809" s="4"/>
      <c r="Q5809" s="4"/>
      <c r="T5809" s="3"/>
      <c r="U5809" s="3"/>
      <c r="V5809" s="3"/>
    </row>
    <row r="5810" spans="1:22" ht="15.75" customHeight="1">
      <c r="A5810" s="313"/>
      <c r="B5810" s="343"/>
      <c r="C5810" s="380"/>
      <c r="D5810" s="313"/>
      <c r="E5810" s="313"/>
      <c r="F5810" s="315"/>
      <c r="G5810" s="349"/>
      <c r="H5810" s="385"/>
      <c r="I5810" s="30" t="s">
        <v>35</v>
      </c>
      <c r="J5810" s="31" t="s">
        <v>35</v>
      </c>
      <c r="K5810" s="373"/>
      <c r="L5810" s="373"/>
      <c r="M5810" s="375"/>
      <c r="N5810" s="376"/>
      <c r="P5810" s="4"/>
      <c r="Q5810" s="4"/>
      <c r="T5810" s="3"/>
      <c r="U5810" s="3"/>
      <c r="V5810" s="3"/>
    </row>
    <row r="5811" spans="1:22" ht="18.75" customHeight="1" thickBot="1">
      <c r="A5811" s="313"/>
      <c r="B5811" s="343"/>
      <c r="C5811" s="32" t="s">
        <v>82</v>
      </c>
      <c r="D5811" s="314"/>
      <c r="E5811" s="314"/>
      <c r="F5811" s="316"/>
      <c r="G5811" s="350"/>
      <c r="H5811" s="386"/>
      <c r="I5811" s="54">
        <f>'様式第６号(2)'!$I$18</f>
        <v>0</v>
      </c>
      <c r="J5811" s="55">
        <f>'様式第６号(3)'!$I$18</f>
        <v>0</v>
      </c>
      <c r="K5811" s="373"/>
      <c r="L5811" s="373"/>
      <c r="M5811" s="375"/>
      <c r="N5811" s="376"/>
      <c r="P5811" s="4"/>
      <c r="Q5811" s="4"/>
      <c r="T5811" s="3"/>
      <c r="U5811" s="3"/>
      <c r="V5811" s="3"/>
    </row>
    <row r="5812" spans="1:22" ht="45" customHeight="1">
      <c r="A5812" s="313"/>
      <c r="B5812" s="343"/>
      <c r="C5812" s="379" t="str">
        <f>IF(OR(C5801="",C5805=""),"",IF(AND(C5809&gt;=0.85,C5809&lt;=1.15),"○","×"))</f>
        <v/>
      </c>
      <c r="D5812" s="382" t="str">
        <f>IF(C5801="","",C5801)</f>
        <v/>
      </c>
      <c r="E5812" s="336"/>
      <c r="F5812" s="338" t="str">
        <f>IFERROR(D5812*E5812,"")</f>
        <v/>
      </c>
      <c r="G5812" s="327" t="str">
        <f>IF(F5812&lt;F5804,ROUNDUP(F5812*D5804/ F5804,0),"")</f>
        <v/>
      </c>
      <c r="H5812" s="329" t="str">
        <f>IF(F5812&lt;F5804,ROUNDUP(F5812*E5804/ F5804,0),"")</f>
        <v/>
      </c>
      <c r="I5812" s="331" t="str">
        <f>IFERROR(ROUNDUP(I5808*I5811,0),"")</f>
        <v/>
      </c>
      <c r="J5812" s="333" t="str">
        <f>IFERROR(ROUNDUP(J5808*J5811,0),"")</f>
        <v/>
      </c>
      <c r="K5812" s="373"/>
      <c r="L5812" s="373"/>
      <c r="M5812" s="375"/>
      <c r="N5812" s="376"/>
      <c r="P5812" s="4"/>
      <c r="Q5812" s="4"/>
      <c r="T5812" s="3"/>
      <c r="U5812" s="3"/>
      <c r="V5812" s="3"/>
    </row>
    <row r="5813" spans="1:22" ht="19.5" customHeight="1" thickBot="1">
      <c r="A5813" s="314"/>
      <c r="B5813" s="344"/>
      <c r="C5813" s="381"/>
      <c r="D5813" s="383"/>
      <c r="E5813" s="337"/>
      <c r="F5813" s="339"/>
      <c r="G5813" s="328"/>
      <c r="H5813" s="330"/>
      <c r="I5813" s="332"/>
      <c r="J5813" s="330"/>
      <c r="K5813" s="374"/>
      <c r="L5813" s="374"/>
      <c r="M5813" s="377"/>
      <c r="N5813" s="378"/>
      <c r="P5813" s="33"/>
      <c r="Q5813" s="34"/>
      <c r="R5813" s="34"/>
    </row>
    <row r="5814" spans="1:22" ht="24" customHeight="1" thickBot="1">
      <c r="A5814" s="10" t="s">
        <v>108</v>
      </c>
      <c r="B5814" s="11" t="s">
        <v>84</v>
      </c>
      <c r="C5814" s="12" t="s">
        <v>7</v>
      </c>
      <c r="D5814" s="12" t="s">
        <v>8</v>
      </c>
      <c r="E5814" s="12" t="s">
        <v>9</v>
      </c>
      <c r="F5814" s="13" t="s">
        <v>10</v>
      </c>
      <c r="G5814" s="334" t="s">
        <v>44</v>
      </c>
      <c r="H5814" s="335"/>
      <c r="I5814" s="334" t="s">
        <v>45</v>
      </c>
      <c r="J5814" s="335"/>
      <c r="K5814" s="318" t="s">
        <v>46</v>
      </c>
      <c r="L5814" s="403"/>
      <c r="M5814" s="403"/>
      <c r="N5814" s="319"/>
      <c r="O5814" s="404" t="s">
        <v>47</v>
      </c>
      <c r="P5814" s="404"/>
      <c r="Q5814" s="404"/>
      <c r="R5814" s="346"/>
      <c r="T5814" s="14"/>
      <c r="U5814" s="14"/>
      <c r="V5814" s="14"/>
    </row>
    <row r="5815" spans="1:22" ht="31.5" customHeight="1" thickBot="1">
      <c r="A5815" s="313">
        <v>362</v>
      </c>
      <c r="B5815" s="15" t="s">
        <v>48</v>
      </c>
      <c r="C5815" s="11" t="s">
        <v>49</v>
      </c>
      <c r="D5815" s="313" t="s">
        <v>50</v>
      </c>
      <c r="E5815" s="313" t="s">
        <v>51</v>
      </c>
      <c r="F5815" s="315" t="s">
        <v>52</v>
      </c>
      <c r="G5815" s="16" t="s">
        <v>53</v>
      </c>
      <c r="H5815" s="17" t="s">
        <v>54</v>
      </c>
      <c r="I5815" s="18" t="s">
        <v>53</v>
      </c>
      <c r="J5815" s="17" t="s">
        <v>54</v>
      </c>
      <c r="K5815" s="317" t="s">
        <v>55</v>
      </c>
      <c r="L5815" s="318"/>
      <c r="M5815" s="320" t="s">
        <v>56</v>
      </c>
      <c r="N5815" s="317"/>
      <c r="O5815" s="321" t="s">
        <v>57</v>
      </c>
      <c r="P5815" s="321"/>
      <c r="Q5815" s="323" t="s">
        <v>58</v>
      </c>
      <c r="R5815" s="324"/>
      <c r="T5815" s="19"/>
      <c r="U5815" s="43"/>
      <c r="V5815" s="20"/>
    </row>
    <row r="5816" spans="1:22" ht="24" customHeight="1" thickBot="1">
      <c r="A5816" s="313"/>
      <c r="B5816" s="397" t="str">
        <f>IF('様式第６号(2)'!B775="","",'様式第６号(2)'!B775)</f>
        <v/>
      </c>
      <c r="C5816" s="21" t="s">
        <v>59</v>
      </c>
      <c r="D5816" s="313"/>
      <c r="E5816" s="313"/>
      <c r="F5816" s="315"/>
      <c r="G5816" s="348" t="s">
        <v>60</v>
      </c>
      <c r="H5816" s="399" t="s">
        <v>61</v>
      </c>
      <c r="I5816" s="400" t="s">
        <v>62</v>
      </c>
      <c r="J5816" s="384" t="s">
        <v>63</v>
      </c>
      <c r="K5816" s="319"/>
      <c r="L5816" s="318"/>
      <c r="M5816" s="320"/>
      <c r="N5816" s="317"/>
      <c r="O5816" s="322"/>
      <c r="P5816" s="322"/>
      <c r="Q5816" s="325"/>
      <c r="R5816" s="326"/>
    </row>
    <row r="5817" spans="1:22" ht="17.25" customHeight="1">
      <c r="A5817" s="313"/>
      <c r="B5817" s="398"/>
      <c r="C5817" s="340"/>
      <c r="D5817" s="313"/>
      <c r="E5817" s="313"/>
      <c r="F5817" s="315"/>
      <c r="G5817" s="349"/>
      <c r="H5817" s="385"/>
      <c r="I5817" s="401"/>
      <c r="J5817" s="385"/>
      <c r="K5817" s="388" t="str">
        <f>IFERROR((IF((I5828+J5828)&gt;12000*E5828,ROUNDUP(12000*E5828*I5828/(I5828+J5828),0),"")),"")</f>
        <v/>
      </c>
      <c r="L5817" s="388"/>
      <c r="M5817" s="391" t="str">
        <f>IFERROR((IF((I5828+J5828)&gt;12000*E5828,ROUNDUP(12000*E5828*J5828/(I5828+J5828),0),"")),"")</f>
        <v/>
      </c>
      <c r="N5817" s="392"/>
      <c r="O5817" s="351" t="str">
        <f>IF(AND(I5828="",K5817=""),"",MIN(I5828,K5817)+K5824)</f>
        <v/>
      </c>
      <c r="P5817" s="352"/>
      <c r="Q5817" s="355" t="str">
        <f>IF(AND(J5828="",M5817=""),"",MIN(J5828,M5817)+M5824)</f>
        <v/>
      </c>
      <c r="R5817" s="356"/>
    </row>
    <row r="5818" spans="1:22" ht="15.75" customHeight="1">
      <c r="A5818" s="313"/>
      <c r="B5818" s="398"/>
      <c r="C5818" s="341"/>
      <c r="D5818" s="313"/>
      <c r="E5818" s="313"/>
      <c r="F5818" s="315"/>
      <c r="G5818" s="349"/>
      <c r="H5818" s="385"/>
      <c r="I5818" s="401"/>
      <c r="J5818" s="385"/>
      <c r="K5818" s="389"/>
      <c r="L5818" s="389"/>
      <c r="M5818" s="393"/>
      <c r="N5818" s="394"/>
      <c r="O5818" s="353"/>
      <c r="P5818" s="353"/>
      <c r="Q5818" s="357"/>
      <c r="R5818" s="358"/>
    </row>
    <row r="5819" spans="1:22" ht="19.5" customHeight="1" thickBot="1">
      <c r="A5819" s="313"/>
      <c r="B5819" s="398"/>
      <c r="C5819" s="341"/>
      <c r="D5819" s="314"/>
      <c r="E5819" s="314"/>
      <c r="F5819" s="316"/>
      <c r="G5819" s="350"/>
      <c r="H5819" s="386"/>
      <c r="I5819" s="402"/>
      <c r="J5819" s="386"/>
      <c r="K5819" s="389"/>
      <c r="L5819" s="389"/>
      <c r="M5819" s="393"/>
      <c r="N5819" s="394"/>
      <c r="O5819" s="353"/>
      <c r="P5819" s="353"/>
      <c r="Q5819" s="357"/>
      <c r="R5819" s="358"/>
    </row>
    <row r="5820" spans="1:22" ht="45" customHeight="1">
      <c r="A5820" s="313"/>
      <c r="B5820" s="398"/>
      <c r="C5820" s="25" t="s">
        <v>66</v>
      </c>
      <c r="D5820" s="361" t="str">
        <f>IF('様式第６号(2)'!T775="","",'様式第６号(2)'!T775)</f>
        <v/>
      </c>
      <c r="E5820" s="361" t="str">
        <f>IF('様式第６号(3)'!W768="","",'様式第６号(3)'!W768)</f>
        <v/>
      </c>
      <c r="F5820" s="363" t="str">
        <f>IF(OR(D5820="",E5820=""),"",D5820+E5820)</f>
        <v/>
      </c>
      <c r="G5820" s="365" t="str">
        <f>IF(F5820&lt;=F5828,D5820,"")</f>
        <v/>
      </c>
      <c r="H5820" s="367" t="str">
        <f>IF(F5820&lt;=F5828,E5820,"")</f>
        <v/>
      </c>
      <c r="I5820" s="369" t="str">
        <f>IF('様式第６号(2)'!V775="","",'様式第６号(2)'!V775)</f>
        <v/>
      </c>
      <c r="J5820" s="371" t="str">
        <f>IF('様式第６号(3)'!P768="","",'様式第６号(3)'!P768)</f>
        <v/>
      </c>
      <c r="K5820" s="389"/>
      <c r="L5820" s="389"/>
      <c r="M5820" s="393"/>
      <c r="N5820" s="394"/>
      <c r="O5820" s="353"/>
      <c r="P5820" s="353"/>
      <c r="Q5820" s="357"/>
      <c r="R5820" s="358"/>
    </row>
    <row r="5821" spans="1:22" ht="19.5" customHeight="1" thickBot="1">
      <c r="A5821" s="313"/>
      <c r="B5821" s="398"/>
      <c r="C5821" s="340"/>
      <c r="D5821" s="362"/>
      <c r="E5821" s="362"/>
      <c r="F5821" s="364"/>
      <c r="G5821" s="366"/>
      <c r="H5821" s="368"/>
      <c r="I5821" s="370"/>
      <c r="J5821" s="372"/>
      <c r="K5821" s="390"/>
      <c r="L5821" s="390"/>
      <c r="M5821" s="395"/>
      <c r="N5821" s="396"/>
      <c r="O5821" s="354"/>
      <c r="P5821" s="354"/>
      <c r="Q5821" s="359"/>
      <c r="R5821" s="360"/>
    </row>
    <row r="5822" spans="1:22" ht="28.5" customHeight="1" thickBot="1">
      <c r="A5822" s="313"/>
      <c r="B5822" s="398"/>
      <c r="C5822" s="341"/>
      <c r="D5822" s="12" t="s">
        <v>11</v>
      </c>
      <c r="E5822" s="12" t="s">
        <v>12</v>
      </c>
      <c r="F5822" s="26" t="s">
        <v>13</v>
      </c>
      <c r="G5822" s="334" t="s">
        <v>67</v>
      </c>
      <c r="H5822" s="335"/>
      <c r="I5822" s="42" t="s">
        <v>68</v>
      </c>
      <c r="J5822" s="27" t="s">
        <v>69</v>
      </c>
      <c r="K5822" s="342" t="s">
        <v>70</v>
      </c>
      <c r="L5822" s="342"/>
      <c r="M5822" s="342"/>
      <c r="N5822" s="335"/>
    </row>
    <row r="5823" spans="1:22" ht="41.25" customHeight="1" thickBot="1">
      <c r="A5823" s="313"/>
      <c r="B5823" s="343" t="str">
        <f>IF('様式第６号(2)'!D775="","",'様式第６号(2)'!D775)</f>
        <v/>
      </c>
      <c r="C5823" s="341"/>
      <c r="D5823" s="313" t="s">
        <v>71</v>
      </c>
      <c r="E5823" s="313" t="s">
        <v>72</v>
      </c>
      <c r="F5823" s="315" t="s">
        <v>73</v>
      </c>
      <c r="G5823" s="42" t="s">
        <v>74</v>
      </c>
      <c r="H5823" s="27" t="s">
        <v>75</v>
      </c>
      <c r="I5823" s="42" t="s">
        <v>74</v>
      </c>
      <c r="J5823" s="27" t="s">
        <v>75</v>
      </c>
      <c r="K5823" s="345" t="s">
        <v>57</v>
      </c>
      <c r="L5823" s="346"/>
      <c r="M5823" s="347" t="s">
        <v>76</v>
      </c>
      <c r="N5823" s="346"/>
      <c r="O5823" s="28"/>
      <c r="P5823" s="4"/>
      <c r="Q5823" s="4"/>
    </row>
    <row r="5824" spans="1:22" ht="18.75" customHeight="1">
      <c r="A5824" s="313"/>
      <c r="B5824" s="343"/>
      <c r="C5824" s="29" t="s">
        <v>78</v>
      </c>
      <c r="D5824" s="313"/>
      <c r="E5824" s="313"/>
      <c r="F5824" s="315"/>
      <c r="G5824" s="348" t="s">
        <v>79</v>
      </c>
      <c r="H5824" s="384" t="s">
        <v>80</v>
      </c>
      <c r="I5824" s="387" t="str">
        <f>IF(E5828="","",MIN(G5820,G5828)+SUM(I5820))</f>
        <v/>
      </c>
      <c r="J5824" s="333" t="str">
        <f>IF(E5828="","",MIN(H5820,H5828)+SUM(J5820))</f>
        <v/>
      </c>
      <c r="K5824" s="373" t="str">
        <f>IF('様式第６号(2)'!AB775="","",'様式第６号(2)'!AB775)</f>
        <v/>
      </c>
      <c r="L5824" s="373"/>
      <c r="M5824" s="375" t="str">
        <f>IF('様式第６号(3)'!V768="","",'様式第６号(3)'!V768)</f>
        <v/>
      </c>
      <c r="N5824" s="376"/>
      <c r="P5824" s="4"/>
      <c r="Q5824" s="4"/>
    </row>
    <row r="5825" spans="1:22" ht="19.5" customHeight="1" thickBot="1">
      <c r="A5825" s="313"/>
      <c r="B5825" s="343"/>
      <c r="C5825" s="379" t="str">
        <f>IFERROR(C5821/C5817,"")</f>
        <v/>
      </c>
      <c r="D5825" s="313"/>
      <c r="E5825" s="313"/>
      <c r="F5825" s="315"/>
      <c r="G5825" s="349"/>
      <c r="H5825" s="385"/>
      <c r="I5825" s="328"/>
      <c r="J5825" s="330"/>
      <c r="K5825" s="373"/>
      <c r="L5825" s="373"/>
      <c r="M5825" s="375"/>
      <c r="N5825" s="376"/>
      <c r="P5825" s="4"/>
      <c r="Q5825" s="4"/>
    </row>
    <row r="5826" spans="1:22" ht="15.75" customHeight="1">
      <c r="A5826" s="313"/>
      <c r="B5826" s="343"/>
      <c r="C5826" s="380"/>
      <c r="D5826" s="313"/>
      <c r="E5826" s="313"/>
      <c r="F5826" s="315"/>
      <c r="G5826" s="349"/>
      <c r="H5826" s="385"/>
      <c r="I5826" s="30" t="s">
        <v>35</v>
      </c>
      <c r="J5826" s="31" t="s">
        <v>35</v>
      </c>
      <c r="K5826" s="373"/>
      <c r="L5826" s="373"/>
      <c r="M5826" s="375"/>
      <c r="N5826" s="376"/>
      <c r="P5826" s="4"/>
      <c r="Q5826" s="4"/>
    </row>
    <row r="5827" spans="1:22" ht="18.75" customHeight="1" thickBot="1">
      <c r="A5827" s="313"/>
      <c r="B5827" s="343"/>
      <c r="C5827" s="32" t="s">
        <v>82</v>
      </c>
      <c r="D5827" s="314"/>
      <c r="E5827" s="314"/>
      <c r="F5827" s="316"/>
      <c r="G5827" s="350"/>
      <c r="H5827" s="386"/>
      <c r="I5827" s="54">
        <f>'様式第６号(2)'!$I$18</f>
        <v>0</v>
      </c>
      <c r="J5827" s="55">
        <f>'様式第６号(3)'!$I$18</f>
        <v>0</v>
      </c>
      <c r="K5827" s="373"/>
      <c r="L5827" s="373"/>
      <c r="M5827" s="375"/>
      <c r="N5827" s="376"/>
      <c r="P5827" s="4"/>
      <c r="Q5827" s="4"/>
    </row>
    <row r="5828" spans="1:22" ht="45" customHeight="1">
      <c r="A5828" s="313"/>
      <c r="B5828" s="343"/>
      <c r="C5828" s="379" t="str">
        <f>IF(OR(C5817="",C5821=""),"",IF(AND(C5825&gt;=0.85,C5825&lt;=1.15),"○","×"))</f>
        <v/>
      </c>
      <c r="D5828" s="382" t="str">
        <f>IF(C5817="","",C5817)</f>
        <v/>
      </c>
      <c r="E5828" s="336"/>
      <c r="F5828" s="338" t="str">
        <f>IFERROR(D5828*E5828,"")</f>
        <v/>
      </c>
      <c r="G5828" s="327" t="str">
        <f>IF(F5828&lt;F5820,ROUNDUP(F5828*D5820/ F5820,0),"")</f>
        <v/>
      </c>
      <c r="H5828" s="329" t="str">
        <f>IF(F5828&lt;F5820,ROUNDUP(F5828*E5820/ F5820,0),"")</f>
        <v/>
      </c>
      <c r="I5828" s="331" t="str">
        <f>IFERROR(ROUNDUP(I5824*I5827,0),"")</f>
        <v/>
      </c>
      <c r="J5828" s="333" t="str">
        <f>IFERROR(ROUNDUP(J5824*J5827,0),"")</f>
        <v/>
      </c>
      <c r="K5828" s="373"/>
      <c r="L5828" s="373"/>
      <c r="M5828" s="375"/>
      <c r="N5828" s="376"/>
      <c r="P5828" s="4"/>
      <c r="Q5828" s="4"/>
    </row>
    <row r="5829" spans="1:22" ht="19.5" customHeight="1" thickBot="1">
      <c r="A5829" s="314"/>
      <c r="B5829" s="344"/>
      <c r="C5829" s="381"/>
      <c r="D5829" s="383"/>
      <c r="E5829" s="337"/>
      <c r="F5829" s="339"/>
      <c r="G5829" s="328"/>
      <c r="H5829" s="330"/>
      <c r="I5829" s="332"/>
      <c r="J5829" s="330"/>
      <c r="K5829" s="374"/>
      <c r="L5829" s="374"/>
      <c r="M5829" s="377"/>
      <c r="N5829" s="378"/>
      <c r="P5829" s="33"/>
      <c r="Q5829" s="34"/>
      <c r="R5829" s="34"/>
    </row>
    <row r="5830" spans="1:22" ht="24" customHeight="1" thickBot="1">
      <c r="A5830" s="10" t="s">
        <v>108</v>
      </c>
      <c r="B5830" s="11" t="s">
        <v>84</v>
      </c>
      <c r="C5830" s="12" t="s">
        <v>7</v>
      </c>
      <c r="D5830" s="12" t="s">
        <v>8</v>
      </c>
      <c r="E5830" s="12" t="s">
        <v>9</v>
      </c>
      <c r="F5830" s="13" t="s">
        <v>10</v>
      </c>
      <c r="G5830" s="334" t="s">
        <v>44</v>
      </c>
      <c r="H5830" s="335"/>
      <c r="I5830" s="334" t="s">
        <v>45</v>
      </c>
      <c r="J5830" s="335"/>
      <c r="K5830" s="318" t="s">
        <v>46</v>
      </c>
      <c r="L5830" s="403"/>
      <c r="M5830" s="403"/>
      <c r="N5830" s="319"/>
      <c r="O5830" s="404" t="s">
        <v>47</v>
      </c>
      <c r="P5830" s="404"/>
      <c r="Q5830" s="404"/>
      <c r="R5830" s="346"/>
      <c r="T5830" s="14"/>
      <c r="U5830" s="14"/>
      <c r="V5830" s="14"/>
    </row>
    <row r="5831" spans="1:22" ht="31.5" customHeight="1" thickBot="1">
      <c r="A5831" s="313">
        <v>363</v>
      </c>
      <c r="B5831" s="15" t="s">
        <v>48</v>
      </c>
      <c r="C5831" s="11" t="s">
        <v>49</v>
      </c>
      <c r="D5831" s="313" t="s">
        <v>50</v>
      </c>
      <c r="E5831" s="313" t="s">
        <v>51</v>
      </c>
      <c r="F5831" s="315" t="s">
        <v>52</v>
      </c>
      <c r="G5831" s="16" t="s">
        <v>53</v>
      </c>
      <c r="H5831" s="17" t="s">
        <v>54</v>
      </c>
      <c r="I5831" s="18" t="s">
        <v>53</v>
      </c>
      <c r="J5831" s="17" t="s">
        <v>54</v>
      </c>
      <c r="K5831" s="317" t="s">
        <v>55</v>
      </c>
      <c r="L5831" s="318"/>
      <c r="M5831" s="320" t="s">
        <v>56</v>
      </c>
      <c r="N5831" s="317"/>
      <c r="O5831" s="321" t="s">
        <v>57</v>
      </c>
      <c r="P5831" s="321"/>
      <c r="Q5831" s="323" t="s">
        <v>58</v>
      </c>
      <c r="R5831" s="324"/>
      <c r="T5831" s="19"/>
      <c r="U5831" s="43"/>
      <c r="V5831" s="20"/>
    </row>
    <row r="5832" spans="1:22" ht="24" customHeight="1" thickBot="1">
      <c r="A5832" s="313"/>
      <c r="B5832" s="397" t="str">
        <f>IF('様式第６号(2)'!B777="","",'様式第６号(2)'!B777)</f>
        <v/>
      </c>
      <c r="C5832" s="21" t="s">
        <v>59</v>
      </c>
      <c r="D5832" s="313"/>
      <c r="E5832" s="313"/>
      <c r="F5832" s="315"/>
      <c r="G5832" s="348" t="s">
        <v>60</v>
      </c>
      <c r="H5832" s="399" t="s">
        <v>61</v>
      </c>
      <c r="I5832" s="400" t="s">
        <v>62</v>
      </c>
      <c r="J5832" s="384" t="s">
        <v>63</v>
      </c>
      <c r="K5832" s="319"/>
      <c r="L5832" s="318"/>
      <c r="M5832" s="320"/>
      <c r="N5832" s="317"/>
      <c r="O5832" s="322"/>
      <c r="P5832" s="322"/>
      <c r="Q5832" s="325"/>
      <c r="R5832" s="326"/>
    </row>
    <row r="5833" spans="1:22" ht="17.25" customHeight="1">
      <c r="A5833" s="313"/>
      <c r="B5833" s="398"/>
      <c r="C5833" s="340"/>
      <c r="D5833" s="313"/>
      <c r="E5833" s="313"/>
      <c r="F5833" s="315"/>
      <c r="G5833" s="349"/>
      <c r="H5833" s="385"/>
      <c r="I5833" s="401"/>
      <c r="J5833" s="385"/>
      <c r="K5833" s="388" t="str">
        <f>IFERROR((IF((I5844+J5844)&gt;12000*E5844,ROUNDUP(12000*E5844*I5844/(I5844+J5844),0),"")),"")</f>
        <v/>
      </c>
      <c r="L5833" s="388"/>
      <c r="M5833" s="391" t="str">
        <f>IFERROR((IF((I5844+J5844)&gt;12000*E5844,ROUNDUP(12000*E5844*J5844/(I5844+J5844),0),"")),"")</f>
        <v/>
      </c>
      <c r="N5833" s="392"/>
      <c r="O5833" s="351" t="str">
        <f>IF(AND(I5844="",K5833=""),"",MIN(I5844,K5833)+K5840)</f>
        <v/>
      </c>
      <c r="P5833" s="352"/>
      <c r="Q5833" s="355" t="str">
        <f>IF(AND(J5844="",M5833=""),"",MIN(J5844,M5833)+M5840)</f>
        <v/>
      </c>
      <c r="R5833" s="356"/>
    </row>
    <row r="5834" spans="1:22" ht="15.75" customHeight="1">
      <c r="A5834" s="313"/>
      <c r="B5834" s="398"/>
      <c r="C5834" s="341"/>
      <c r="D5834" s="313"/>
      <c r="E5834" s="313"/>
      <c r="F5834" s="315"/>
      <c r="G5834" s="349"/>
      <c r="H5834" s="385"/>
      <c r="I5834" s="401"/>
      <c r="J5834" s="385"/>
      <c r="K5834" s="389"/>
      <c r="L5834" s="389"/>
      <c r="M5834" s="393"/>
      <c r="N5834" s="394"/>
      <c r="O5834" s="353"/>
      <c r="P5834" s="353"/>
      <c r="Q5834" s="357"/>
      <c r="R5834" s="358"/>
    </row>
    <row r="5835" spans="1:22" ht="19.5" customHeight="1" thickBot="1">
      <c r="A5835" s="313"/>
      <c r="B5835" s="398"/>
      <c r="C5835" s="341"/>
      <c r="D5835" s="314"/>
      <c r="E5835" s="314"/>
      <c r="F5835" s="316"/>
      <c r="G5835" s="350"/>
      <c r="H5835" s="386"/>
      <c r="I5835" s="402"/>
      <c r="J5835" s="386"/>
      <c r="K5835" s="389"/>
      <c r="L5835" s="389"/>
      <c r="M5835" s="393"/>
      <c r="N5835" s="394"/>
      <c r="O5835" s="353"/>
      <c r="P5835" s="353"/>
      <c r="Q5835" s="357"/>
      <c r="R5835" s="358"/>
    </row>
    <row r="5836" spans="1:22" ht="45" customHeight="1">
      <c r="A5836" s="313"/>
      <c r="B5836" s="398"/>
      <c r="C5836" s="25" t="s">
        <v>66</v>
      </c>
      <c r="D5836" s="361" t="str">
        <f>IF('様式第６号(2)'!T777="","",'様式第６号(2)'!T777)</f>
        <v/>
      </c>
      <c r="E5836" s="361" t="str">
        <f>IF('様式第６号(3)'!W770="","",'様式第６号(3)'!W770)</f>
        <v/>
      </c>
      <c r="F5836" s="363" t="str">
        <f>IF(OR(D5836="",E5836=""),"",D5836+E5836)</f>
        <v/>
      </c>
      <c r="G5836" s="365" t="str">
        <f>IF(F5836&lt;=F5844,D5836,"")</f>
        <v/>
      </c>
      <c r="H5836" s="367" t="str">
        <f>IF(F5836&lt;=F5844,E5836,"")</f>
        <v/>
      </c>
      <c r="I5836" s="369" t="str">
        <f>IF('様式第６号(2)'!V777="","",'様式第６号(2)'!V777)</f>
        <v/>
      </c>
      <c r="J5836" s="371" t="str">
        <f>IF('様式第６号(3)'!P770="","",'様式第６号(3)'!P770)</f>
        <v/>
      </c>
      <c r="K5836" s="389"/>
      <c r="L5836" s="389"/>
      <c r="M5836" s="393"/>
      <c r="N5836" s="394"/>
      <c r="O5836" s="353"/>
      <c r="P5836" s="353"/>
      <c r="Q5836" s="357"/>
      <c r="R5836" s="358"/>
    </row>
    <row r="5837" spans="1:22" ht="19.5" customHeight="1" thickBot="1">
      <c r="A5837" s="313"/>
      <c r="B5837" s="398"/>
      <c r="C5837" s="340"/>
      <c r="D5837" s="362"/>
      <c r="E5837" s="362"/>
      <c r="F5837" s="364"/>
      <c r="G5837" s="366"/>
      <c r="H5837" s="368"/>
      <c r="I5837" s="370"/>
      <c r="J5837" s="372"/>
      <c r="K5837" s="390"/>
      <c r="L5837" s="390"/>
      <c r="M5837" s="395"/>
      <c r="N5837" s="396"/>
      <c r="O5837" s="354"/>
      <c r="P5837" s="354"/>
      <c r="Q5837" s="359"/>
      <c r="R5837" s="360"/>
    </row>
    <row r="5838" spans="1:22" ht="28.5" customHeight="1" thickBot="1">
      <c r="A5838" s="313"/>
      <c r="B5838" s="398"/>
      <c r="C5838" s="341"/>
      <c r="D5838" s="12" t="s">
        <v>11</v>
      </c>
      <c r="E5838" s="12" t="s">
        <v>12</v>
      </c>
      <c r="F5838" s="26" t="s">
        <v>13</v>
      </c>
      <c r="G5838" s="334" t="s">
        <v>67</v>
      </c>
      <c r="H5838" s="335"/>
      <c r="I5838" s="42" t="s">
        <v>68</v>
      </c>
      <c r="J5838" s="27" t="s">
        <v>69</v>
      </c>
      <c r="K5838" s="342" t="s">
        <v>70</v>
      </c>
      <c r="L5838" s="342"/>
      <c r="M5838" s="342"/>
      <c r="N5838" s="335"/>
    </row>
    <row r="5839" spans="1:22" ht="41.25" customHeight="1" thickBot="1">
      <c r="A5839" s="313"/>
      <c r="B5839" s="343" t="str">
        <f>IF('様式第６号(2)'!D777="","",'様式第６号(2)'!D777)</f>
        <v/>
      </c>
      <c r="C5839" s="341"/>
      <c r="D5839" s="313" t="s">
        <v>71</v>
      </c>
      <c r="E5839" s="313" t="s">
        <v>72</v>
      </c>
      <c r="F5839" s="315" t="s">
        <v>73</v>
      </c>
      <c r="G5839" s="42" t="s">
        <v>74</v>
      </c>
      <c r="H5839" s="27" t="s">
        <v>75</v>
      </c>
      <c r="I5839" s="42" t="s">
        <v>74</v>
      </c>
      <c r="J5839" s="27" t="s">
        <v>75</v>
      </c>
      <c r="K5839" s="345" t="s">
        <v>57</v>
      </c>
      <c r="L5839" s="346"/>
      <c r="M5839" s="347" t="s">
        <v>76</v>
      </c>
      <c r="N5839" s="346"/>
      <c r="O5839" s="28"/>
      <c r="P5839" s="4"/>
      <c r="Q5839" s="4"/>
    </row>
    <row r="5840" spans="1:22" ht="18.75" customHeight="1">
      <c r="A5840" s="313"/>
      <c r="B5840" s="343"/>
      <c r="C5840" s="29" t="s">
        <v>78</v>
      </c>
      <c r="D5840" s="313"/>
      <c r="E5840" s="313"/>
      <c r="F5840" s="315"/>
      <c r="G5840" s="348" t="s">
        <v>79</v>
      </c>
      <c r="H5840" s="384" t="s">
        <v>80</v>
      </c>
      <c r="I5840" s="387" t="str">
        <f>IF(E5844="","",MIN(G5836,G5844)+SUM(I5836))</f>
        <v/>
      </c>
      <c r="J5840" s="333" t="str">
        <f>IF(E5844="","",MIN(H5836,H5844)+SUM(J5836))</f>
        <v/>
      </c>
      <c r="K5840" s="373" t="str">
        <f>IF('様式第６号(2)'!AB777="","",'様式第６号(2)'!AB777)</f>
        <v/>
      </c>
      <c r="L5840" s="373"/>
      <c r="M5840" s="375" t="str">
        <f>IF('様式第６号(3)'!V770="","",'様式第６号(3)'!V770)</f>
        <v/>
      </c>
      <c r="N5840" s="376"/>
      <c r="P5840" s="4"/>
      <c r="Q5840" s="4"/>
    </row>
    <row r="5841" spans="1:22" ht="19.5" customHeight="1" thickBot="1">
      <c r="A5841" s="313"/>
      <c r="B5841" s="343"/>
      <c r="C5841" s="379" t="str">
        <f>IFERROR(C5837/C5833,"")</f>
        <v/>
      </c>
      <c r="D5841" s="313"/>
      <c r="E5841" s="313"/>
      <c r="F5841" s="315"/>
      <c r="G5841" s="349"/>
      <c r="H5841" s="385"/>
      <c r="I5841" s="328"/>
      <c r="J5841" s="330"/>
      <c r="K5841" s="373"/>
      <c r="L5841" s="373"/>
      <c r="M5841" s="375"/>
      <c r="N5841" s="376"/>
      <c r="P5841" s="4"/>
      <c r="Q5841" s="4"/>
    </row>
    <row r="5842" spans="1:22" ht="15.75" customHeight="1">
      <c r="A5842" s="313"/>
      <c r="B5842" s="343"/>
      <c r="C5842" s="380"/>
      <c r="D5842" s="313"/>
      <c r="E5842" s="313"/>
      <c r="F5842" s="315"/>
      <c r="G5842" s="349"/>
      <c r="H5842" s="385"/>
      <c r="I5842" s="30" t="s">
        <v>35</v>
      </c>
      <c r="J5842" s="31" t="s">
        <v>35</v>
      </c>
      <c r="K5842" s="373"/>
      <c r="L5842" s="373"/>
      <c r="M5842" s="375"/>
      <c r="N5842" s="376"/>
      <c r="P5842" s="4"/>
      <c r="Q5842" s="4"/>
    </row>
    <row r="5843" spans="1:22" ht="18.75" customHeight="1" thickBot="1">
      <c r="A5843" s="313"/>
      <c r="B5843" s="343"/>
      <c r="C5843" s="32" t="s">
        <v>82</v>
      </c>
      <c r="D5843" s="314"/>
      <c r="E5843" s="314"/>
      <c r="F5843" s="316"/>
      <c r="G5843" s="350"/>
      <c r="H5843" s="386"/>
      <c r="I5843" s="54">
        <f>'様式第６号(2)'!$I$18</f>
        <v>0</v>
      </c>
      <c r="J5843" s="55">
        <f>'様式第６号(3)'!$I$18</f>
        <v>0</v>
      </c>
      <c r="K5843" s="373"/>
      <c r="L5843" s="373"/>
      <c r="M5843" s="375"/>
      <c r="N5843" s="376"/>
      <c r="P5843" s="4"/>
      <c r="Q5843" s="4"/>
    </row>
    <row r="5844" spans="1:22" ht="45" customHeight="1">
      <c r="A5844" s="313"/>
      <c r="B5844" s="343"/>
      <c r="C5844" s="379" t="str">
        <f>IF(OR(C5833="",C5837=""),"",IF(AND(C5841&gt;=0.85,C5841&lt;=1.15),"○","×"))</f>
        <v/>
      </c>
      <c r="D5844" s="382" t="str">
        <f>IF(C5833="","",C5833)</f>
        <v/>
      </c>
      <c r="E5844" s="336"/>
      <c r="F5844" s="338" t="str">
        <f>IFERROR(D5844*E5844,"")</f>
        <v/>
      </c>
      <c r="G5844" s="327" t="str">
        <f>IF(F5844&lt;F5836,ROUNDUP(F5844*D5836/ F5836,0),"")</f>
        <v/>
      </c>
      <c r="H5844" s="329" t="str">
        <f>IF(F5844&lt;F5836,ROUNDUP(F5844*E5836/ F5836,0),"")</f>
        <v/>
      </c>
      <c r="I5844" s="331" t="str">
        <f>IFERROR(ROUNDUP(I5840*I5843,0),"")</f>
        <v/>
      </c>
      <c r="J5844" s="333" t="str">
        <f>IFERROR(ROUNDUP(J5840*J5843,0),"")</f>
        <v/>
      </c>
      <c r="K5844" s="373"/>
      <c r="L5844" s="373"/>
      <c r="M5844" s="375"/>
      <c r="N5844" s="376"/>
      <c r="P5844" s="4"/>
      <c r="Q5844" s="4"/>
    </row>
    <row r="5845" spans="1:22" ht="19.5" customHeight="1" thickBot="1">
      <c r="A5845" s="314"/>
      <c r="B5845" s="344"/>
      <c r="C5845" s="381"/>
      <c r="D5845" s="383"/>
      <c r="E5845" s="337"/>
      <c r="F5845" s="339"/>
      <c r="G5845" s="328"/>
      <c r="H5845" s="330"/>
      <c r="I5845" s="332"/>
      <c r="J5845" s="330"/>
      <c r="K5845" s="374"/>
      <c r="L5845" s="374"/>
      <c r="M5845" s="377"/>
      <c r="N5845" s="378"/>
      <c r="P5845" s="33"/>
      <c r="Q5845" s="34"/>
      <c r="R5845" s="34"/>
    </row>
    <row r="5846" spans="1:22" ht="24" customHeight="1" thickBot="1">
      <c r="A5846" s="10" t="s">
        <v>108</v>
      </c>
      <c r="B5846" s="11" t="s">
        <v>84</v>
      </c>
      <c r="C5846" s="12" t="s">
        <v>7</v>
      </c>
      <c r="D5846" s="12" t="s">
        <v>8</v>
      </c>
      <c r="E5846" s="12" t="s">
        <v>9</v>
      </c>
      <c r="F5846" s="13" t="s">
        <v>10</v>
      </c>
      <c r="G5846" s="334" t="s">
        <v>44</v>
      </c>
      <c r="H5846" s="335"/>
      <c r="I5846" s="334" t="s">
        <v>45</v>
      </c>
      <c r="J5846" s="335"/>
      <c r="K5846" s="318" t="s">
        <v>46</v>
      </c>
      <c r="L5846" s="403"/>
      <c r="M5846" s="403"/>
      <c r="N5846" s="319"/>
      <c r="O5846" s="404" t="s">
        <v>47</v>
      </c>
      <c r="P5846" s="404"/>
      <c r="Q5846" s="404"/>
      <c r="R5846" s="346"/>
      <c r="T5846" s="14"/>
      <c r="U5846" s="14"/>
      <c r="V5846" s="14"/>
    </row>
    <row r="5847" spans="1:22" ht="31.5" customHeight="1" thickBot="1">
      <c r="A5847" s="313">
        <v>364</v>
      </c>
      <c r="B5847" s="15" t="s">
        <v>48</v>
      </c>
      <c r="C5847" s="11" t="s">
        <v>49</v>
      </c>
      <c r="D5847" s="313" t="s">
        <v>50</v>
      </c>
      <c r="E5847" s="313" t="s">
        <v>51</v>
      </c>
      <c r="F5847" s="315" t="s">
        <v>52</v>
      </c>
      <c r="G5847" s="16" t="s">
        <v>53</v>
      </c>
      <c r="H5847" s="17" t="s">
        <v>54</v>
      </c>
      <c r="I5847" s="18" t="s">
        <v>53</v>
      </c>
      <c r="J5847" s="17" t="s">
        <v>54</v>
      </c>
      <c r="K5847" s="317" t="s">
        <v>55</v>
      </c>
      <c r="L5847" s="318"/>
      <c r="M5847" s="320" t="s">
        <v>56</v>
      </c>
      <c r="N5847" s="317"/>
      <c r="O5847" s="321" t="s">
        <v>57</v>
      </c>
      <c r="P5847" s="321"/>
      <c r="Q5847" s="323" t="s">
        <v>58</v>
      </c>
      <c r="R5847" s="324"/>
      <c r="T5847" s="19"/>
      <c r="U5847" s="43"/>
      <c r="V5847" s="20"/>
    </row>
    <row r="5848" spans="1:22" ht="24" customHeight="1" thickBot="1">
      <c r="A5848" s="313"/>
      <c r="B5848" s="397" t="str">
        <f>IF('様式第６号(2)'!B779="","",'様式第６号(2)'!B779)</f>
        <v/>
      </c>
      <c r="C5848" s="21" t="s">
        <v>59</v>
      </c>
      <c r="D5848" s="313"/>
      <c r="E5848" s="313"/>
      <c r="F5848" s="315"/>
      <c r="G5848" s="348" t="s">
        <v>60</v>
      </c>
      <c r="H5848" s="399" t="s">
        <v>61</v>
      </c>
      <c r="I5848" s="400" t="s">
        <v>62</v>
      </c>
      <c r="J5848" s="384" t="s">
        <v>63</v>
      </c>
      <c r="K5848" s="319"/>
      <c r="L5848" s="318"/>
      <c r="M5848" s="320"/>
      <c r="N5848" s="317"/>
      <c r="O5848" s="322"/>
      <c r="P5848" s="322"/>
      <c r="Q5848" s="325"/>
      <c r="R5848" s="326"/>
    </row>
    <row r="5849" spans="1:22" ht="17.25" customHeight="1">
      <c r="A5849" s="313"/>
      <c r="B5849" s="398"/>
      <c r="C5849" s="340"/>
      <c r="D5849" s="313"/>
      <c r="E5849" s="313"/>
      <c r="F5849" s="315"/>
      <c r="G5849" s="349"/>
      <c r="H5849" s="385"/>
      <c r="I5849" s="401"/>
      <c r="J5849" s="385"/>
      <c r="K5849" s="388" t="str">
        <f>IFERROR((IF((I5860+J5860)&gt;12000*E5860,ROUNDUP(12000*E5860*I5860/(I5860+J5860),0),"")),"")</f>
        <v/>
      </c>
      <c r="L5849" s="388"/>
      <c r="M5849" s="391" t="str">
        <f>IFERROR((IF((I5860+J5860)&gt;12000*E5860,ROUNDUP(12000*E5860*J5860/(I5860+J5860),0),"")),"")</f>
        <v/>
      </c>
      <c r="N5849" s="392"/>
      <c r="O5849" s="351" t="str">
        <f>IF(AND(I5860="",K5849=""),"",MIN(I5860,K5849)+K5856)</f>
        <v/>
      </c>
      <c r="P5849" s="352"/>
      <c r="Q5849" s="355" t="str">
        <f>IF(AND(J5860="",M5849=""),"",MIN(J5860,M5849)+M5856)</f>
        <v/>
      </c>
      <c r="R5849" s="356"/>
    </row>
    <row r="5850" spans="1:22" ht="15.75" customHeight="1">
      <c r="A5850" s="313"/>
      <c r="B5850" s="398"/>
      <c r="C5850" s="341"/>
      <c r="D5850" s="313"/>
      <c r="E5850" s="313"/>
      <c r="F5850" s="315"/>
      <c r="G5850" s="349"/>
      <c r="H5850" s="385"/>
      <c r="I5850" s="401"/>
      <c r="J5850" s="385"/>
      <c r="K5850" s="389"/>
      <c r="L5850" s="389"/>
      <c r="M5850" s="393"/>
      <c r="N5850" s="394"/>
      <c r="O5850" s="353"/>
      <c r="P5850" s="353"/>
      <c r="Q5850" s="357"/>
      <c r="R5850" s="358"/>
    </row>
    <row r="5851" spans="1:22" ht="19.5" customHeight="1" thickBot="1">
      <c r="A5851" s="313"/>
      <c r="B5851" s="398"/>
      <c r="C5851" s="341"/>
      <c r="D5851" s="314"/>
      <c r="E5851" s="314"/>
      <c r="F5851" s="316"/>
      <c r="G5851" s="350"/>
      <c r="H5851" s="386"/>
      <c r="I5851" s="402"/>
      <c r="J5851" s="386"/>
      <c r="K5851" s="389"/>
      <c r="L5851" s="389"/>
      <c r="M5851" s="393"/>
      <c r="N5851" s="394"/>
      <c r="O5851" s="353"/>
      <c r="P5851" s="353"/>
      <c r="Q5851" s="357"/>
      <c r="R5851" s="358"/>
    </row>
    <row r="5852" spans="1:22" ht="45" customHeight="1">
      <c r="A5852" s="313"/>
      <c r="B5852" s="398"/>
      <c r="C5852" s="25" t="s">
        <v>66</v>
      </c>
      <c r="D5852" s="361" t="str">
        <f>IF('様式第６号(2)'!T779="","",'様式第６号(2)'!T779)</f>
        <v/>
      </c>
      <c r="E5852" s="361" t="str">
        <f>IF('様式第６号(3)'!W772="","",'様式第６号(3)'!W772)</f>
        <v/>
      </c>
      <c r="F5852" s="363" t="str">
        <f>IF(OR(D5852="",E5852=""),"",D5852+E5852)</f>
        <v/>
      </c>
      <c r="G5852" s="365" t="str">
        <f>IF(F5852&lt;=F5860,D5852,"")</f>
        <v/>
      </c>
      <c r="H5852" s="367" t="str">
        <f>IF(F5852&lt;=F5860,E5852,"")</f>
        <v/>
      </c>
      <c r="I5852" s="369" t="str">
        <f>IF('様式第６号(2)'!V779="","",'様式第６号(2)'!V779)</f>
        <v/>
      </c>
      <c r="J5852" s="371" t="str">
        <f>IF('様式第６号(3)'!P772="","",'様式第６号(3)'!P772)</f>
        <v/>
      </c>
      <c r="K5852" s="389"/>
      <c r="L5852" s="389"/>
      <c r="M5852" s="393"/>
      <c r="N5852" s="394"/>
      <c r="O5852" s="353"/>
      <c r="P5852" s="353"/>
      <c r="Q5852" s="357"/>
      <c r="R5852" s="358"/>
    </row>
    <row r="5853" spans="1:22" ht="19.5" customHeight="1" thickBot="1">
      <c r="A5853" s="313"/>
      <c r="B5853" s="398"/>
      <c r="C5853" s="340"/>
      <c r="D5853" s="362"/>
      <c r="E5853" s="362"/>
      <c r="F5853" s="364"/>
      <c r="G5853" s="366"/>
      <c r="H5853" s="368"/>
      <c r="I5853" s="370"/>
      <c r="J5853" s="372"/>
      <c r="K5853" s="390"/>
      <c r="L5853" s="390"/>
      <c r="M5853" s="395"/>
      <c r="N5853" s="396"/>
      <c r="O5853" s="354"/>
      <c r="P5853" s="354"/>
      <c r="Q5853" s="359"/>
      <c r="R5853" s="360"/>
    </row>
    <row r="5854" spans="1:22" ht="28.5" customHeight="1" thickBot="1">
      <c r="A5854" s="313"/>
      <c r="B5854" s="398"/>
      <c r="C5854" s="341"/>
      <c r="D5854" s="12" t="s">
        <v>11</v>
      </c>
      <c r="E5854" s="12" t="s">
        <v>12</v>
      </c>
      <c r="F5854" s="26" t="s">
        <v>13</v>
      </c>
      <c r="G5854" s="334" t="s">
        <v>67</v>
      </c>
      <c r="H5854" s="335"/>
      <c r="I5854" s="42" t="s">
        <v>68</v>
      </c>
      <c r="J5854" s="27" t="s">
        <v>69</v>
      </c>
      <c r="K5854" s="342" t="s">
        <v>70</v>
      </c>
      <c r="L5854" s="342"/>
      <c r="M5854" s="342"/>
      <c r="N5854" s="335"/>
    </row>
    <row r="5855" spans="1:22" ht="41.25" customHeight="1" thickBot="1">
      <c r="A5855" s="313"/>
      <c r="B5855" s="343" t="str">
        <f>IF('様式第６号(2)'!D779="","",'様式第６号(2)'!D779)</f>
        <v/>
      </c>
      <c r="C5855" s="341"/>
      <c r="D5855" s="313" t="s">
        <v>71</v>
      </c>
      <c r="E5855" s="313" t="s">
        <v>72</v>
      </c>
      <c r="F5855" s="315" t="s">
        <v>73</v>
      </c>
      <c r="G5855" s="42" t="s">
        <v>74</v>
      </c>
      <c r="H5855" s="27" t="s">
        <v>75</v>
      </c>
      <c r="I5855" s="42" t="s">
        <v>74</v>
      </c>
      <c r="J5855" s="27" t="s">
        <v>75</v>
      </c>
      <c r="K5855" s="345" t="s">
        <v>57</v>
      </c>
      <c r="L5855" s="346"/>
      <c r="M5855" s="347" t="s">
        <v>76</v>
      </c>
      <c r="N5855" s="346"/>
      <c r="O5855" s="28"/>
      <c r="P5855" s="4"/>
      <c r="Q5855" s="4"/>
      <c r="T5855" s="3"/>
      <c r="U5855" s="3"/>
      <c r="V5855" s="3"/>
    </row>
    <row r="5856" spans="1:22" ht="18.75" customHeight="1">
      <c r="A5856" s="313"/>
      <c r="B5856" s="343"/>
      <c r="C5856" s="29" t="s">
        <v>78</v>
      </c>
      <c r="D5856" s="313"/>
      <c r="E5856" s="313"/>
      <c r="F5856" s="315"/>
      <c r="G5856" s="348" t="s">
        <v>79</v>
      </c>
      <c r="H5856" s="384" t="s">
        <v>80</v>
      </c>
      <c r="I5856" s="387" t="str">
        <f>IF(E5860="","",MIN(G5852,G5860)+SUM(I5852))</f>
        <v/>
      </c>
      <c r="J5856" s="333" t="str">
        <f>IF(E5860="","",MIN(H5852,H5860)+SUM(J5852))</f>
        <v/>
      </c>
      <c r="K5856" s="373" t="str">
        <f>IF('様式第６号(2)'!AB779="","",'様式第６号(2)'!AB779)</f>
        <v/>
      </c>
      <c r="L5856" s="373"/>
      <c r="M5856" s="375" t="str">
        <f>IF('様式第６号(3)'!V772="","",'様式第６号(3)'!V772)</f>
        <v/>
      </c>
      <c r="N5856" s="376"/>
      <c r="P5856" s="4"/>
      <c r="Q5856" s="4"/>
      <c r="T5856" s="3"/>
      <c r="U5856" s="3"/>
      <c r="V5856" s="3"/>
    </row>
    <row r="5857" spans="1:22" ht="19.5" customHeight="1" thickBot="1">
      <c r="A5857" s="313"/>
      <c r="B5857" s="343"/>
      <c r="C5857" s="379" t="str">
        <f>IFERROR(C5853/C5849,"")</f>
        <v/>
      </c>
      <c r="D5857" s="313"/>
      <c r="E5857" s="313"/>
      <c r="F5857" s="315"/>
      <c r="G5857" s="349"/>
      <c r="H5857" s="385"/>
      <c r="I5857" s="328"/>
      <c r="J5857" s="330"/>
      <c r="K5857" s="373"/>
      <c r="L5857" s="373"/>
      <c r="M5857" s="375"/>
      <c r="N5857" s="376"/>
      <c r="P5857" s="4"/>
      <c r="Q5857" s="4"/>
      <c r="T5857" s="3"/>
      <c r="U5857" s="3"/>
      <c r="V5857" s="3"/>
    </row>
    <row r="5858" spans="1:22" ht="15.75" customHeight="1">
      <c r="A5858" s="313"/>
      <c r="B5858" s="343"/>
      <c r="C5858" s="380"/>
      <c r="D5858" s="313"/>
      <c r="E5858" s="313"/>
      <c r="F5858" s="315"/>
      <c r="G5858" s="349"/>
      <c r="H5858" s="385"/>
      <c r="I5858" s="30" t="s">
        <v>35</v>
      </c>
      <c r="J5858" s="31" t="s">
        <v>35</v>
      </c>
      <c r="K5858" s="373"/>
      <c r="L5858" s="373"/>
      <c r="M5858" s="375"/>
      <c r="N5858" s="376"/>
      <c r="P5858" s="4"/>
      <c r="Q5858" s="4"/>
      <c r="T5858" s="3"/>
      <c r="U5858" s="3"/>
      <c r="V5858" s="3"/>
    </row>
    <row r="5859" spans="1:22" ht="18.75" customHeight="1" thickBot="1">
      <c r="A5859" s="313"/>
      <c r="B5859" s="343"/>
      <c r="C5859" s="32" t="s">
        <v>82</v>
      </c>
      <c r="D5859" s="314"/>
      <c r="E5859" s="314"/>
      <c r="F5859" s="316"/>
      <c r="G5859" s="350"/>
      <c r="H5859" s="386"/>
      <c r="I5859" s="54">
        <f>'様式第６号(2)'!$I$18</f>
        <v>0</v>
      </c>
      <c r="J5859" s="55">
        <f>'様式第６号(3)'!$I$18</f>
        <v>0</v>
      </c>
      <c r="K5859" s="373"/>
      <c r="L5859" s="373"/>
      <c r="M5859" s="375"/>
      <c r="N5859" s="376"/>
      <c r="P5859" s="4"/>
      <c r="Q5859" s="4"/>
      <c r="T5859" s="3"/>
      <c r="U5859" s="3"/>
      <c r="V5859" s="3"/>
    </row>
    <row r="5860" spans="1:22" ht="45" customHeight="1">
      <c r="A5860" s="313"/>
      <c r="B5860" s="343"/>
      <c r="C5860" s="379" t="str">
        <f>IF(OR(C5849="",C5853=""),"",IF(AND(C5857&gt;=0.85,C5857&lt;=1.15),"○","×"))</f>
        <v/>
      </c>
      <c r="D5860" s="382" t="str">
        <f>IF(C5849="","",C5849)</f>
        <v/>
      </c>
      <c r="E5860" s="336"/>
      <c r="F5860" s="338" t="str">
        <f>IFERROR(D5860*E5860,"")</f>
        <v/>
      </c>
      <c r="G5860" s="327" t="str">
        <f>IF(F5860&lt;F5852,ROUNDUP(F5860*D5852/ F5852,0),"")</f>
        <v/>
      </c>
      <c r="H5860" s="329" t="str">
        <f>IF(F5860&lt;F5852,ROUNDUP(F5860*E5852/ F5852,0),"")</f>
        <v/>
      </c>
      <c r="I5860" s="331" t="str">
        <f>IFERROR(ROUNDUP(I5856*I5859,0),"")</f>
        <v/>
      </c>
      <c r="J5860" s="333" t="str">
        <f>IFERROR(ROUNDUP(J5856*J5859,0),"")</f>
        <v/>
      </c>
      <c r="K5860" s="373"/>
      <c r="L5860" s="373"/>
      <c r="M5860" s="375"/>
      <c r="N5860" s="376"/>
      <c r="P5860" s="4"/>
      <c r="Q5860" s="4"/>
      <c r="T5860" s="3"/>
      <c r="U5860" s="3"/>
      <c r="V5860" s="3"/>
    </row>
    <row r="5861" spans="1:22" ht="19.5" customHeight="1" thickBot="1">
      <c r="A5861" s="314"/>
      <c r="B5861" s="344"/>
      <c r="C5861" s="381"/>
      <c r="D5861" s="383"/>
      <c r="E5861" s="337"/>
      <c r="F5861" s="339"/>
      <c r="G5861" s="328"/>
      <c r="H5861" s="330"/>
      <c r="I5861" s="332"/>
      <c r="J5861" s="330"/>
      <c r="K5861" s="374"/>
      <c r="L5861" s="374"/>
      <c r="M5861" s="377"/>
      <c r="N5861" s="378"/>
      <c r="P5861" s="33"/>
      <c r="Q5861" s="34"/>
      <c r="R5861" s="34"/>
    </row>
    <row r="5862" spans="1:22" ht="24" customHeight="1" thickBot="1">
      <c r="A5862" s="10" t="s">
        <v>108</v>
      </c>
      <c r="B5862" s="11" t="s">
        <v>84</v>
      </c>
      <c r="C5862" s="12" t="s">
        <v>7</v>
      </c>
      <c r="D5862" s="12" t="s">
        <v>8</v>
      </c>
      <c r="E5862" s="12" t="s">
        <v>9</v>
      </c>
      <c r="F5862" s="13" t="s">
        <v>10</v>
      </c>
      <c r="G5862" s="334" t="s">
        <v>44</v>
      </c>
      <c r="H5862" s="335"/>
      <c r="I5862" s="334" t="s">
        <v>45</v>
      </c>
      <c r="J5862" s="335"/>
      <c r="K5862" s="318" t="s">
        <v>46</v>
      </c>
      <c r="L5862" s="403"/>
      <c r="M5862" s="403"/>
      <c r="N5862" s="319"/>
      <c r="O5862" s="404" t="s">
        <v>47</v>
      </c>
      <c r="P5862" s="404"/>
      <c r="Q5862" s="404"/>
      <c r="R5862" s="346"/>
      <c r="T5862" s="14"/>
      <c r="U5862" s="14"/>
      <c r="V5862" s="14"/>
    </row>
    <row r="5863" spans="1:22" ht="31.5" customHeight="1" thickBot="1">
      <c r="A5863" s="313">
        <v>365</v>
      </c>
      <c r="B5863" s="15" t="s">
        <v>48</v>
      </c>
      <c r="C5863" s="11" t="s">
        <v>49</v>
      </c>
      <c r="D5863" s="313" t="s">
        <v>50</v>
      </c>
      <c r="E5863" s="313" t="s">
        <v>51</v>
      </c>
      <c r="F5863" s="315" t="s">
        <v>52</v>
      </c>
      <c r="G5863" s="16" t="s">
        <v>53</v>
      </c>
      <c r="H5863" s="17" t="s">
        <v>54</v>
      </c>
      <c r="I5863" s="18" t="s">
        <v>53</v>
      </c>
      <c r="J5863" s="17" t="s">
        <v>54</v>
      </c>
      <c r="K5863" s="317" t="s">
        <v>55</v>
      </c>
      <c r="L5863" s="318"/>
      <c r="M5863" s="320" t="s">
        <v>56</v>
      </c>
      <c r="N5863" s="317"/>
      <c r="O5863" s="321" t="s">
        <v>57</v>
      </c>
      <c r="P5863" s="321"/>
      <c r="Q5863" s="323" t="s">
        <v>58</v>
      </c>
      <c r="R5863" s="324"/>
      <c r="T5863" s="19"/>
      <c r="U5863" s="43"/>
      <c r="V5863" s="20"/>
    </row>
    <row r="5864" spans="1:22" ht="24" customHeight="1" thickBot="1">
      <c r="A5864" s="313"/>
      <c r="B5864" s="397" t="str">
        <f>IF('様式第６号(2)'!B781="","",'様式第６号(2)'!B781)</f>
        <v/>
      </c>
      <c r="C5864" s="21" t="s">
        <v>59</v>
      </c>
      <c r="D5864" s="313"/>
      <c r="E5864" s="313"/>
      <c r="F5864" s="315"/>
      <c r="G5864" s="348" t="s">
        <v>60</v>
      </c>
      <c r="H5864" s="399" t="s">
        <v>61</v>
      </c>
      <c r="I5864" s="400" t="s">
        <v>62</v>
      </c>
      <c r="J5864" s="384" t="s">
        <v>63</v>
      </c>
      <c r="K5864" s="319"/>
      <c r="L5864" s="318"/>
      <c r="M5864" s="320"/>
      <c r="N5864" s="317"/>
      <c r="O5864" s="322"/>
      <c r="P5864" s="322"/>
      <c r="Q5864" s="325"/>
      <c r="R5864" s="326"/>
    </row>
    <row r="5865" spans="1:22" ht="17.25" customHeight="1">
      <c r="A5865" s="313"/>
      <c r="B5865" s="398"/>
      <c r="C5865" s="340"/>
      <c r="D5865" s="313"/>
      <c r="E5865" s="313"/>
      <c r="F5865" s="315"/>
      <c r="G5865" s="349"/>
      <c r="H5865" s="385"/>
      <c r="I5865" s="401"/>
      <c r="J5865" s="385"/>
      <c r="K5865" s="388" t="str">
        <f>IFERROR((IF((I5876+J5876)&gt;12000*E5876,ROUNDUP(12000*E5876*I5876/(I5876+J5876),0),"")),"")</f>
        <v/>
      </c>
      <c r="L5865" s="388"/>
      <c r="M5865" s="391" t="str">
        <f>IFERROR((IF((I5876+J5876)&gt;12000*E5876,ROUNDUP(12000*E5876*J5876/(I5876+J5876),0),"")),"")</f>
        <v/>
      </c>
      <c r="N5865" s="392"/>
      <c r="O5865" s="351" t="str">
        <f>IF(AND(I5876="",K5865=""),"",MIN(I5876,K5865)+K5872)</f>
        <v/>
      </c>
      <c r="P5865" s="352"/>
      <c r="Q5865" s="355" t="str">
        <f>IF(AND(J5876="",M5865=""),"",MIN(J5876,M5865)+M5872)</f>
        <v/>
      </c>
      <c r="R5865" s="356"/>
    </row>
    <row r="5866" spans="1:22" ht="15.75" customHeight="1">
      <c r="A5866" s="313"/>
      <c r="B5866" s="398"/>
      <c r="C5866" s="341"/>
      <c r="D5866" s="313"/>
      <c r="E5866" s="313"/>
      <c r="F5866" s="315"/>
      <c r="G5866" s="349"/>
      <c r="H5866" s="385"/>
      <c r="I5866" s="401"/>
      <c r="J5866" s="385"/>
      <c r="K5866" s="389"/>
      <c r="L5866" s="389"/>
      <c r="M5866" s="393"/>
      <c r="N5866" s="394"/>
      <c r="O5866" s="353"/>
      <c r="P5866" s="353"/>
      <c r="Q5866" s="357"/>
      <c r="R5866" s="358"/>
    </row>
    <row r="5867" spans="1:22" ht="19.5" customHeight="1" thickBot="1">
      <c r="A5867" s="313"/>
      <c r="B5867" s="398"/>
      <c r="C5867" s="341"/>
      <c r="D5867" s="314"/>
      <c r="E5867" s="314"/>
      <c r="F5867" s="316"/>
      <c r="G5867" s="350"/>
      <c r="H5867" s="386"/>
      <c r="I5867" s="402"/>
      <c r="J5867" s="386"/>
      <c r="K5867" s="389"/>
      <c r="L5867" s="389"/>
      <c r="M5867" s="393"/>
      <c r="N5867" s="394"/>
      <c r="O5867" s="353"/>
      <c r="P5867" s="353"/>
      <c r="Q5867" s="357"/>
      <c r="R5867" s="358"/>
    </row>
    <row r="5868" spans="1:22" ht="45" customHeight="1">
      <c r="A5868" s="313"/>
      <c r="B5868" s="398"/>
      <c r="C5868" s="25" t="s">
        <v>66</v>
      </c>
      <c r="D5868" s="361" t="str">
        <f>IF('様式第６号(2)'!T781="","",'様式第６号(2)'!T781)</f>
        <v/>
      </c>
      <c r="E5868" s="361" t="str">
        <f>IF('様式第６号(3)'!W774="","",'様式第６号(3)'!W774)</f>
        <v/>
      </c>
      <c r="F5868" s="363" t="str">
        <f>IF(OR(D5868="",E5868=""),"",D5868+E5868)</f>
        <v/>
      </c>
      <c r="G5868" s="365" t="str">
        <f>IF(F5868&lt;=F5876,D5868,"")</f>
        <v/>
      </c>
      <c r="H5868" s="367" t="str">
        <f>IF(F5868&lt;=F5876,E5868,"")</f>
        <v/>
      </c>
      <c r="I5868" s="369" t="str">
        <f>IF('様式第６号(2)'!V781="","",'様式第６号(2)'!V781)</f>
        <v/>
      </c>
      <c r="J5868" s="371" t="str">
        <f>IF('様式第６号(3)'!P774="","",'様式第６号(3)'!P774)</f>
        <v/>
      </c>
      <c r="K5868" s="389"/>
      <c r="L5868" s="389"/>
      <c r="M5868" s="393"/>
      <c r="N5868" s="394"/>
      <c r="O5868" s="353"/>
      <c r="P5868" s="353"/>
      <c r="Q5868" s="357"/>
      <c r="R5868" s="358"/>
    </row>
    <row r="5869" spans="1:22" ht="19.5" customHeight="1" thickBot="1">
      <c r="A5869" s="313"/>
      <c r="B5869" s="398"/>
      <c r="C5869" s="340"/>
      <c r="D5869" s="362"/>
      <c r="E5869" s="362"/>
      <c r="F5869" s="364"/>
      <c r="G5869" s="366"/>
      <c r="H5869" s="368"/>
      <c r="I5869" s="370"/>
      <c r="J5869" s="372"/>
      <c r="K5869" s="390"/>
      <c r="L5869" s="390"/>
      <c r="M5869" s="395"/>
      <c r="N5869" s="396"/>
      <c r="O5869" s="354"/>
      <c r="P5869" s="354"/>
      <c r="Q5869" s="359"/>
      <c r="R5869" s="360"/>
    </row>
    <row r="5870" spans="1:22" ht="28.5" customHeight="1" thickBot="1">
      <c r="A5870" s="313"/>
      <c r="B5870" s="398"/>
      <c r="C5870" s="341"/>
      <c r="D5870" s="12" t="s">
        <v>11</v>
      </c>
      <c r="E5870" s="12" t="s">
        <v>12</v>
      </c>
      <c r="F5870" s="26" t="s">
        <v>13</v>
      </c>
      <c r="G5870" s="334" t="s">
        <v>67</v>
      </c>
      <c r="H5870" s="335"/>
      <c r="I5870" s="42" t="s">
        <v>68</v>
      </c>
      <c r="J5870" s="27" t="s">
        <v>69</v>
      </c>
      <c r="K5870" s="342" t="s">
        <v>70</v>
      </c>
      <c r="L5870" s="342"/>
      <c r="M5870" s="342"/>
      <c r="N5870" s="335"/>
    </row>
    <row r="5871" spans="1:22" ht="41.25" customHeight="1" thickBot="1">
      <c r="A5871" s="313"/>
      <c r="B5871" s="343" t="str">
        <f>IF('様式第６号(2)'!D781="","",'様式第６号(2)'!D781)</f>
        <v/>
      </c>
      <c r="C5871" s="341"/>
      <c r="D5871" s="313" t="s">
        <v>71</v>
      </c>
      <c r="E5871" s="313" t="s">
        <v>72</v>
      </c>
      <c r="F5871" s="315" t="s">
        <v>73</v>
      </c>
      <c r="G5871" s="42" t="s">
        <v>74</v>
      </c>
      <c r="H5871" s="27" t="s">
        <v>75</v>
      </c>
      <c r="I5871" s="42" t="s">
        <v>74</v>
      </c>
      <c r="J5871" s="27" t="s">
        <v>75</v>
      </c>
      <c r="K5871" s="345" t="s">
        <v>57</v>
      </c>
      <c r="L5871" s="346"/>
      <c r="M5871" s="347" t="s">
        <v>76</v>
      </c>
      <c r="N5871" s="346"/>
      <c r="O5871" s="28"/>
      <c r="P5871" s="4"/>
      <c r="Q5871" s="4"/>
    </row>
    <row r="5872" spans="1:22" ht="18.75" customHeight="1">
      <c r="A5872" s="313"/>
      <c r="B5872" s="343"/>
      <c r="C5872" s="29" t="s">
        <v>78</v>
      </c>
      <c r="D5872" s="313"/>
      <c r="E5872" s="313"/>
      <c r="F5872" s="315"/>
      <c r="G5872" s="348" t="s">
        <v>79</v>
      </c>
      <c r="H5872" s="384" t="s">
        <v>80</v>
      </c>
      <c r="I5872" s="387" t="str">
        <f>IF(E5876="","",MIN(G5868,G5876)+SUM(I5868))</f>
        <v/>
      </c>
      <c r="J5872" s="333" t="str">
        <f>IF(E5876="","",MIN(H5868,H5876)+SUM(J5868))</f>
        <v/>
      </c>
      <c r="K5872" s="373" t="str">
        <f>IF('様式第６号(2)'!AB781="","",'様式第６号(2)'!AB781)</f>
        <v/>
      </c>
      <c r="L5872" s="373"/>
      <c r="M5872" s="375" t="str">
        <f>IF('様式第６号(3)'!V774="","",'様式第６号(3)'!V774)</f>
        <v/>
      </c>
      <c r="N5872" s="376"/>
      <c r="P5872" s="4"/>
      <c r="Q5872" s="4"/>
    </row>
    <row r="5873" spans="1:22" ht="19.5" customHeight="1" thickBot="1">
      <c r="A5873" s="313"/>
      <c r="B5873" s="343"/>
      <c r="C5873" s="379" t="str">
        <f>IFERROR(C5869/C5865,"")</f>
        <v/>
      </c>
      <c r="D5873" s="313"/>
      <c r="E5873" s="313"/>
      <c r="F5873" s="315"/>
      <c r="G5873" s="349"/>
      <c r="H5873" s="385"/>
      <c r="I5873" s="328"/>
      <c r="J5873" s="330"/>
      <c r="K5873" s="373"/>
      <c r="L5873" s="373"/>
      <c r="M5873" s="375"/>
      <c r="N5873" s="376"/>
      <c r="P5873" s="4"/>
      <c r="Q5873" s="4"/>
    </row>
    <row r="5874" spans="1:22" ht="15.75" customHeight="1">
      <c r="A5874" s="313"/>
      <c r="B5874" s="343"/>
      <c r="C5874" s="380"/>
      <c r="D5874" s="313"/>
      <c r="E5874" s="313"/>
      <c r="F5874" s="315"/>
      <c r="G5874" s="349"/>
      <c r="H5874" s="385"/>
      <c r="I5874" s="30" t="s">
        <v>35</v>
      </c>
      <c r="J5874" s="31" t="s">
        <v>35</v>
      </c>
      <c r="K5874" s="373"/>
      <c r="L5874" s="373"/>
      <c r="M5874" s="375"/>
      <c r="N5874" s="376"/>
      <c r="P5874" s="4"/>
      <c r="Q5874" s="4"/>
    </row>
    <row r="5875" spans="1:22" ht="18.75" customHeight="1" thickBot="1">
      <c r="A5875" s="313"/>
      <c r="B5875" s="343"/>
      <c r="C5875" s="32" t="s">
        <v>82</v>
      </c>
      <c r="D5875" s="314"/>
      <c r="E5875" s="314"/>
      <c r="F5875" s="316"/>
      <c r="G5875" s="350"/>
      <c r="H5875" s="386"/>
      <c r="I5875" s="54">
        <f>'様式第６号(2)'!$I$18</f>
        <v>0</v>
      </c>
      <c r="J5875" s="55">
        <f>'様式第６号(3)'!$I$18</f>
        <v>0</v>
      </c>
      <c r="K5875" s="373"/>
      <c r="L5875" s="373"/>
      <c r="M5875" s="375"/>
      <c r="N5875" s="376"/>
      <c r="P5875" s="4"/>
      <c r="Q5875" s="4"/>
    </row>
    <row r="5876" spans="1:22" ht="45" customHeight="1">
      <c r="A5876" s="313"/>
      <c r="B5876" s="343"/>
      <c r="C5876" s="379" t="str">
        <f>IF(OR(C5865="",C5869=""),"",IF(AND(C5873&gt;=0.85,C5873&lt;=1.15),"○","×"))</f>
        <v/>
      </c>
      <c r="D5876" s="382" t="str">
        <f>IF(C5865="","",C5865)</f>
        <v/>
      </c>
      <c r="E5876" s="336"/>
      <c r="F5876" s="338" t="str">
        <f>IFERROR(D5876*E5876,"")</f>
        <v/>
      </c>
      <c r="G5876" s="327" t="str">
        <f>IF(F5876&lt;F5868,ROUNDUP(F5876*D5868/ F5868,0),"")</f>
        <v/>
      </c>
      <c r="H5876" s="329" t="str">
        <f>IF(F5876&lt;F5868,ROUNDUP(F5876*E5868/ F5868,0),"")</f>
        <v/>
      </c>
      <c r="I5876" s="331" t="str">
        <f>IFERROR(ROUNDUP(I5872*I5875,0),"")</f>
        <v/>
      </c>
      <c r="J5876" s="333" t="str">
        <f>IFERROR(ROUNDUP(J5872*J5875,0),"")</f>
        <v/>
      </c>
      <c r="K5876" s="373"/>
      <c r="L5876" s="373"/>
      <c r="M5876" s="375"/>
      <c r="N5876" s="376"/>
      <c r="P5876" s="4"/>
      <c r="Q5876" s="4"/>
    </row>
    <row r="5877" spans="1:22" ht="19.5" customHeight="1" thickBot="1">
      <c r="A5877" s="314"/>
      <c r="B5877" s="344"/>
      <c r="C5877" s="381"/>
      <c r="D5877" s="383"/>
      <c r="E5877" s="337"/>
      <c r="F5877" s="339"/>
      <c r="G5877" s="328"/>
      <c r="H5877" s="330"/>
      <c r="I5877" s="332"/>
      <c r="J5877" s="330"/>
      <c r="K5877" s="374"/>
      <c r="L5877" s="374"/>
      <c r="M5877" s="377"/>
      <c r="N5877" s="378"/>
      <c r="P5877" s="33"/>
      <c r="Q5877" s="34"/>
      <c r="R5877" s="34"/>
    </row>
    <row r="5878" spans="1:22" ht="24" customHeight="1" thickBot="1">
      <c r="A5878" s="10" t="s">
        <v>108</v>
      </c>
      <c r="B5878" s="11" t="s">
        <v>84</v>
      </c>
      <c r="C5878" s="12" t="s">
        <v>7</v>
      </c>
      <c r="D5878" s="12" t="s">
        <v>8</v>
      </c>
      <c r="E5878" s="12" t="s">
        <v>9</v>
      </c>
      <c r="F5878" s="13" t="s">
        <v>10</v>
      </c>
      <c r="G5878" s="334" t="s">
        <v>44</v>
      </c>
      <c r="H5878" s="335"/>
      <c r="I5878" s="334" t="s">
        <v>45</v>
      </c>
      <c r="J5878" s="335"/>
      <c r="K5878" s="318" t="s">
        <v>46</v>
      </c>
      <c r="L5878" s="403"/>
      <c r="M5878" s="403"/>
      <c r="N5878" s="319"/>
      <c r="O5878" s="404" t="s">
        <v>47</v>
      </c>
      <c r="P5878" s="404"/>
      <c r="Q5878" s="404"/>
      <c r="R5878" s="346"/>
      <c r="T5878" s="14"/>
      <c r="U5878" s="14"/>
      <c r="V5878" s="14"/>
    </row>
    <row r="5879" spans="1:22" ht="31.5" customHeight="1" thickBot="1">
      <c r="A5879" s="313">
        <v>366</v>
      </c>
      <c r="B5879" s="15" t="s">
        <v>48</v>
      </c>
      <c r="C5879" s="11" t="s">
        <v>49</v>
      </c>
      <c r="D5879" s="313" t="s">
        <v>50</v>
      </c>
      <c r="E5879" s="313" t="s">
        <v>51</v>
      </c>
      <c r="F5879" s="315" t="s">
        <v>52</v>
      </c>
      <c r="G5879" s="16" t="s">
        <v>53</v>
      </c>
      <c r="H5879" s="17" t="s">
        <v>54</v>
      </c>
      <c r="I5879" s="18" t="s">
        <v>53</v>
      </c>
      <c r="J5879" s="17" t="s">
        <v>54</v>
      </c>
      <c r="K5879" s="317" t="s">
        <v>55</v>
      </c>
      <c r="L5879" s="318"/>
      <c r="M5879" s="320" t="s">
        <v>56</v>
      </c>
      <c r="N5879" s="317"/>
      <c r="O5879" s="321" t="s">
        <v>57</v>
      </c>
      <c r="P5879" s="321"/>
      <c r="Q5879" s="323" t="s">
        <v>58</v>
      </c>
      <c r="R5879" s="324"/>
      <c r="T5879" s="19"/>
      <c r="U5879" s="43"/>
      <c r="V5879" s="20"/>
    </row>
    <row r="5880" spans="1:22" ht="24" customHeight="1" thickBot="1">
      <c r="A5880" s="313"/>
      <c r="B5880" s="397" t="str">
        <f>IF('様式第６号(2)'!B783="","",'様式第６号(2)'!B783)</f>
        <v/>
      </c>
      <c r="C5880" s="21" t="s">
        <v>59</v>
      </c>
      <c r="D5880" s="313"/>
      <c r="E5880" s="313"/>
      <c r="F5880" s="315"/>
      <c r="G5880" s="348" t="s">
        <v>60</v>
      </c>
      <c r="H5880" s="399" t="s">
        <v>61</v>
      </c>
      <c r="I5880" s="400" t="s">
        <v>62</v>
      </c>
      <c r="J5880" s="384" t="s">
        <v>63</v>
      </c>
      <c r="K5880" s="319"/>
      <c r="L5880" s="318"/>
      <c r="M5880" s="320"/>
      <c r="N5880" s="317"/>
      <c r="O5880" s="322"/>
      <c r="P5880" s="322"/>
      <c r="Q5880" s="325"/>
      <c r="R5880" s="326"/>
    </row>
    <row r="5881" spans="1:22" ht="17.25" customHeight="1">
      <c r="A5881" s="313"/>
      <c r="B5881" s="398"/>
      <c r="C5881" s="340"/>
      <c r="D5881" s="313"/>
      <c r="E5881" s="313"/>
      <c r="F5881" s="315"/>
      <c r="G5881" s="349"/>
      <c r="H5881" s="385"/>
      <c r="I5881" s="401"/>
      <c r="J5881" s="385"/>
      <c r="K5881" s="388" t="str">
        <f>IFERROR((IF((I5892+J5892)&gt;12000*E5892,ROUNDUP(12000*E5892*I5892/(I5892+J5892),0),"")),"")</f>
        <v/>
      </c>
      <c r="L5881" s="388"/>
      <c r="M5881" s="391" t="str">
        <f>IFERROR((IF((I5892+J5892)&gt;12000*E5892,ROUNDUP(12000*E5892*J5892/(I5892+J5892),0),"")),"")</f>
        <v/>
      </c>
      <c r="N5881" s="392"/>
      <c r="O5881" s="351" t="str">
        <f>IF(AND(I5892="",K5881=""),"",MIN(I5892,K5881)+K5888)</f>
        <v/>
      </c>
      <c r="P5881" s="352"/>
      <c r="Q5881" s="355" t="str">
        <f>IF(AND(J5892="",M5881=""),"",MIN(J5892,M5881)+M5888)</f>
        <v/>
      </c>
      <c r="R5881" s="356"/>
    </row>
    <row r="5882" spans="1:22" ht="15.75" customHeight="1">
      <c r="A5882" s="313"/>
      <c r="B5882" s="398"/>
      <c r="C5882" s="341"/>
      <c r="D5882" s="313"/>
      <c r="E5882" s="313"/>
      <c r="F5882" s="315"/>
      <c r="G5882" s="349"/>
      <c r="H5882" s="385"/>
      <c r="I5882" s="401"/>
      <c r="J5882" s="385"/>
      <c r="K5882" s="389"/>
      <c r="L5882" s="389"/>
      <c r="M5882" s="393"/>
      <c r="N5882" s="394"/>
      <c r="O5882" s="353"/>
      <c r="P5882" s="353"/>
      <c r="Q5882" s="357"/>
      <c r="R5882" s="358"/>
    </row>
    <row r="5883" spans="1:22" ht="19.5" customHeight="1" thickBot="1">
      <c r="A5883" s="313"/>
      <c r="B5883" s="398"/>
      <c r="C5883" s="341"/>
      <c r="D5883" s="314"/>
      <c r="E5883" s="314"/>
      <c r="F5883" s="316"/>
      <c r="G5883" s="350"/>
      <c r="H5883" s="386"/>
      <c r="I5883" s="402"/>
      <c r="J5883" s="386"/>
      <c r="K5883" s="389"/>
      <c r="L5883" s="389"/>
      <c r="M5883" s="393"/>
      <c r="N5883" s="394"/>
      <c r="O5883" s="353"/>
      <c r="P5883" s="353"/>
      <c r="Q5883" s="357"/>
      <c r="R5883" s="358"/>
    </row>
    <row r="5884" spans="1:22" ht="45" customHeight="1">
      <c r="A5884" s="313"/>
      <c r="B5884" s="398"/>
      <c r="C5884" s="25" t="s">
        <v>66</v>
      </c>
      <c r="D5884" s="361" t="str">
        <f>IF('様式第６号(2)'!T783="","",'様式第６号(2)'!T783)</f>
        <v/>
      </c>
      <c r="E5884" s="361" t="str">
        <f>IF('様式第６号(3)'!W776="","",'様式第６号(3)'!W776)</f>
        <v/>
      </c>
      <c r="F5884" s="363" t="str">
        <f>IF(OR(D5884="",E5884=""),"",D5884+E5884)</f>
        <v/>
      </c>
      <c r="G5884" s="365" t="str">
        <f>IF(F5884&lt;=F5892,D5884,"")</f>
        <v/>
      </c>
      <c r="H5884" s="367" t="str">
        <f>IF(F5884&lt;=F5892,E5884,"")</f>
        <v/>
      </c>
      <c r="I5884" s="369" t="str">
        <f>IF('様式第６号(2)'!V783="","",'様式第６号(2)'!V783)</f>
        <v/>
      </c>
      <c r="J5884" s="371" t="str">
        <f>IF('様式第６号(3)'!P776="","",'様式第６号(3)'!P776)</f>
        <v/>
      </c>
      <c r="K5884" s="389"/>
      <c r="L5884" s="389"/>
      <c r="M5884" s="393"/>
      <c r="N5884" s="394"/>
      <c r="O5884" s="353"/>
      <c r="P5884" s="353"/>
      <c r="Q5884" s="357"/>
      <c r="R5884" s="358"/>
    </row>
    <row r="5885" spans="1:22" ht="19.5" customHeight="1" thickBot="1">
      <c r="A5885" s="313"/>
      <c r="B5885" s="398"/>
      <c r="C5885" s="340"/>
      <c r="D5885" s="362"/>
      <c r="E5885" s="362"/>
      <c r="F5885" s="364"/>
      <c r="G5885" s="366"/>
      <c r="H5885" s="368"/>
      <c r="I5885" s="370"/>
      <c r="J5885" s="372"/>
      <c r="K5885" s="390"/>
      <c r="L5885" s="390"/>
      <c r="M5885" s="395"/>
      <c r="N5885" s="396"/>
      <c r="O5885" s="354"/>
      <c r="P5885" s="354"/>
      <c r="Q5885" s="359"/>
      <c r="R5885" s="360"/>
    </row>
    <row r="5886" spans="1:22" ht="28.5" customHeight="1" thickBot="1">
      <c r="A5886" s="313"/>
      <c r="B5886" s="398"/>
      <c r="C5886" s="341"/>
      <c r="D5886" s="12" t="s">
        <v>11</v>
      </c>
      <c r="E5886" s="12" t="s">
        <v>12</v>
      </c>
      <c r="F5886" s="26" t="s">
        <v>13</v>
      </c>
      <c r="G5886" s="334" t="s">
        <v>67</v>
      </c>
      <c r="H5886" s="335"/>
      <c r="I5886" s="42" t="s">
        <v>68</v>
      </c>
      <c r="J5886" s="27" t="s">
        <v>69</v>
      </c>
      <c r="K5886" s="342" t="s">
        <v>70</v>
      </c>
      <c r="L5886" s="342"/>
      <c r="M5886" s="342"/>
      <c r="N5886" s="335"/>
    </row>
    <row r="5887" spans="1:22" ht="41.25" customHeight="1" thickBot="1">
      <c r="A5887" s="313"/>
      <c r="B5887" s="343" t="str">
        <f>IF('様式第６号(2)'!D783="","",'様式第６号(2)'!D783)</f>
        <v/>
      </c>
      <c r="C5887" s="341"/>
      <c r="D5887" s="313" t="s">
        <v>71</v>
      </c>
      <c r="E5887" s="313" t="s">
        <v>72</v>
      </c>
      <c r="F5887" s="315" t="s">
        <v>73</v>
      </c>
      <c r="G5887" s="42" t="s">
        <v>74</v>
      </c>
      <c r="H5887" s="27" t="s">
        <v>75</v>
      </c>
      <c r="I5887" s="42" t="s">
        <v>74</v>
      </c>
      <c r="J5887" s="27" t="s">
        <v>75</v>
      </c>
      <c r="K5887" s="345" t="s">
        <v>57</v>
      </c>
      <c r="L5887" s="346"/>
      <c r="M5887" s="347" t="s">
        <v>76</v>
      </c>
      <c r="N5887" s="346"/>
      <c r="O5887" s="28"/>
      <c r="P5887" s="4"/>
      <c r="Q5887" s="4"/>
    </row>
    <row r="5888" spans="1:22" ht="18.75" customHeight="1">
      <c r="A5888" s="313"/>
      <c r="B5888" s="343"/>
      <c r="C5888" s="29" t="s">
        <v>78</v>
      </c>
      <c r="D5888" s="313"/>
      <c r="E5888" s="313"/>
      <c r="F5888" s="315"/>
      <c r="G5888" s="348" t="s">
        <v>79</v>
      </c>
      <c r="H5888" s="384" t="s">
        <v>80</v>
      </c>
      <c r="I5888" s="387" t="str">
        <f>IF(E5892="","",MIN(G5884,G5892)+SUM(I5884))</f>
        <v/>
      </c>
      <c r="J5888" s="333" t="str">
        <f>IF(E5892="","",MIN(H5884,H5892)+SUM(J5884))</f>
        <v/>
      </c>
      <c r="K5888" s="373" t="str">
        <f>IF('様式第６号(2)'!AB783="","",'様式第６号(2)'!AB783)</f>
        <v/>
      </c>
      <c r="L5888" s="373"/>
      <c r="M5888" s="375" t="str">
        <f>IF('様式第６号(3)'!V776="","",'様式第６号(3)'!V776)</f>
        <v/>
      </c>
      <c r="N5888" s="376"/>
      <c r="P5888" s="4"/>
      <c r="Q5888" s="4"/>
    </row>
    <row r="5889" spans="1:22" ht="19.5" customHeight="1" thickBot="1">
      <c r="A5889" s="313"/>
      <c r="B5889" s="343"/>
      <c r="C5889" s="379" t="str">
        <f>IFERROR(C5885/C5881,"")</f>
        <v/>
      </c>
      <c r="D5889" s="313"/>
      <c r="E5889" s="313"/>
      <c r="F5889" s="315"/>
      <c r="G5889" s="349"/>
      <c r="H5889" s="385"/>
      <c r="I5889" s="328"/>
      <c r="J5889" s="330"/>
      <c r="K5889" s="373"/>
      <c r="L5889" s="373"/>
      <c r="M5889" s="375"/>
      <c r="N5889" s="376"/>
      <c r="P5889" s="4"/>
      <c r="Q5889" s="4"/>
    </row>
    <row r="5890" spans="1:22" ht="15.75" customHeight="1">
      <c r="A5890" s="313"/>
      <c r="B5890" s="343"/>
      <c r="C5890" s="380"/>
      <c r="D5890" s="313"/>
      <c r="E5890" s="313"/>
      <c r="F5890" s="315"/>
      <c r="G5890" s="349"/>
      <c r="H5890" s="385"/>
      <c r="I5890" s="30" t="s">
        <v>35</v>
      </c>
      <c r="J5890" s="31" t="s">
        <v>35</v>
      </c>
      <c r="K5890" s="373"/>
      <c r="L5890" s="373"/>
      <c r="M5890" s="375"/>
      <c r="N5890" s="376"/>
      <c r="P5890" s="4"/>
      <c r="Q5890" s="4"/>
    </row>
    <row r="5891" spans="1:22" ht="18.75" customHeight="1" thickBot="1">
      <c r="A5891" s="313"/>
      <c r="B5891" s="343"/>
      <c r="C5891" s="32" t="s">
        <v>82</v>
      </c>
      <c r="D5891" s="314"/>
      <c r="E5891" s="314"/>
      <c r="F5891" s="316"/>
      <c r="G5891" s="350"/>
      <c r="H5891" s="386"/>
      <c r="I5891" s="54">
        <f>'様式第６号(2)'!$I$18</f>
        <v>0</v>
      </c>
      <c r="J5891" s="55">
        <f>'様式第６号(3)'!$I$18</f>
        <v>0</v>
      </c>
      <c r="K5891" s="373"/>
      <c r="L5891" s="373"/>
      <c r="M5891" s="375"/>
      <c r="N5891" s="376"/>
      <c r="P5891" s="4"/>
      <c r="Q5891" s="4"/>
    </row>
    <row r="5892" spans="1:22" ht="45" customHeight="1">
      <c r="A5892" s="313"/>
      <c r="B5892" s="343"/>
      <c r="C5892" s="379" t="str">
        <f>IF(OR(C5881="",C5885=""),"",IF(AND(C5889&gt;=0.85,C5889&lt;=1.15),"○","×"))</f>
        <v/>
      </c>
      <c r="D5892" s="382" t="str">
        <f>IF(C5881="","",C5881)</f>
        <v/>
      </c>
      <c r="E5892" s="336"/>
      <c r="F5892" s="338" t="str">
        <f>IFERROR(D5892*E5892,"")</f>
        <v/>
      </c>
      <c r="G5892" s="327" t="str">
        <f>IF(F5892&lt;F5884,ROUNDUP(F5892*D5884/ F5884,0),"")</f>
        <v/>
      </c>
      <c r="H5892" s="329" t="str">
        <f>IF(F5892&lt;F5884,ROUNDUP(F5892*E5884/ F5884,0),"")</f>
        <v/>
      </c>
      <c r="I5892" s="331" t="str">
        <f>IFERROR(ROUNDUP(I5888*I5891,0),"")</f>
        <v/>
      </c>
      <c r="J5892" s="333" t="str">
        <f>IFERROR(ROUNDUP(J5888*J5891,0),"")</f>
        <v/>
      </c>
      <c r="K5892" s="373"/>
      <c r="L5892" s="373"/>
      <c r="M5892" s="375"/>
      <c r="N5892" s="376"/>
      <c r="P5892" s="4"/>
      <c r="Q5892" s="4"/>
    </row>
    <row r="5893" spans="1:22" ht="19.5" customHeight="1" thickBot="1">
      <c r="A5893" s="314"/>
      <c r="B5893" s="344"/>
      <c r="C5893" s="381"/>
      <c r="D5893" s="383"/>
      <c r="E5893" s="337"/>
      <c r="F5893" s="339"/>
      <c r="G5893" s="328"/>
      <c r="H5893" s="330"/>
      <c r="I5893" s="332"/>
      <c r="J5893" s="330"/>
      <c r="K5893" s="374"/>
      <c r="L5893" s="374"/>
      <c r="M5893" s="377"/>
      <c r="N5893" s="378"/>
      <c r="P5893" s="33"/>
      <c r="Q5893" s="34"/>
      <c r="R5893" s="34"/>
    </row>
    <row r="5894" spans="1:22" ht="24" customHeight="1" thickBot="1">
      <c r="A5894" s="10" t="s">
        <v>108</v>
      </c>
      <c r="B5894" s="11" t="s">
        <v>84</v>
      </c>
      <c r="C5894" s="12" t="s">
        <v>7</v>
      </c>
      <c r="D5894" s="12" t="s">
        <v>8</v>
      </c>
      <c r="E5894" s="12" t="s">
        <v>9</v>
      </c>
      <c r="F5894" s="13" t="s">
        <v>10</v>
      </c>
      <c r="G5894" s="334" t="s">
        <v>44</v>
      </c>
      <c r="H5894" s="335"/>
      <c r="I5894" s="334" t="s">
        <v>45</v>
      </c>
      <c r="J5894" s="335"/>
      <c r="K5894" s="318" t="s">
        <v>46</v>
      </c>
      <c r="L5894" s="403"/>
      <c r="M5894" s="403"/>
      <c r="N5894" s="319"/>
      <c r="O5894" s="404" t="s">
        <v>47</v>
      </c>
      <c r="P5894" s="404"/>
      <c r="Q5894" s="404"/>
      <c r="R5894" s="346"/>
      <c r="T5894" s="14"/>
      <c r="U5894" s="14"/>
      <c r="V5894" s="14"/>
    </row>
    <row r="5895" spans="1:22" ht="31.5" customHeight="1" thickBot="1">
      <c r="A5895" s="313">
        <v>367</v>
      </c>
      <c r="B5895" s="15" t="s">
        <v>48</v>
      </c>
      <c r="C5895" s="11" t="s">
        <v>49</v>
      </c>
      <c r="D5895" s="313" t="s">
        <v>50</v>
      </c>
      <c r="E5895" s="313" t="s">
        <v>51</v>
      </c>
      <c r="F5895" s="315" t="s">
        <v>52</v>
      </c>
      <c r="G5895" s="16" t="s">
        <v>53</v>
      </c>
      <c r="H5895" s="17" t="s">
        <v>54</v>
      </c>
      <c r="I5895" s="18" t="s">
        <v>53</v>
      </c>
      <c r="J5895" s="17" t="s">
        <v>54</v>
      </c>
      <c r="K5895" s="317" t="s">
        <v>55</v>
      </c>
      <c r="L5895" s="318"/>
      <c r="M5895" s="320" t="s">
        <v>56</v>
      </c>
      <c r="N5895" s="317"/>
      <c r="O5895" s="321" t="s">
        <v>57</v>
      </c>
      <c r="P5895" s="321"/>
      <c r="Q5895" s="323" t="s">
        <v>58</v>
      </c>
      <c r="R5895" s="324"/>
      <c r="T5895" s="19"/>
      <c r="U5895" s="43"/>
      <c r="V5895" s="20"/>
    </row>
    <row r="5896" spans="1:22" ht="24" customHeight="1" thickBot="1">
      <c r="A5896" s="313"/>
      <c r="B5896" s="397" t="str">
        <f>IF('様式第６号(2)'!B785="","",'様式第６号(2)'!B785)</f>
        <v/>
      </c>
      <c r="C5896" s="21" t="s">
        <v>59</v>
      </c>
      <c r="D5896" s="313"/>
      <c r="E5896" s="313"/>
      <c r="F5896" s="315"/>
      <c r="G5896" s="348" t="s">
        <v>60</v>
      </c>
      <c r="H5896" s="399" t="s">
        <v>61</v>
      </c>
      <c r="I5896" s="400" t="s">
        <v>62</v>
      </c>
      <c r="J5896" s="384" t="s">
        <v>63</v>
      </c>
      <c r="K5896" s="319"/>
      <c r="L5896" s="318"/>
      <c r="M5896" s="320"/>
      <c r="N5896" s="317"/>
      <c r="O5896" s="322"/>
      <c r="P5896" s="322"/>
      <c r="Q5896" s="325"/>
      <c r="R5896" s="326"/>
    </row>
    <row r="5897" spans="1:22" ht="17.25" customHeight="1">
      <c r="A5897" s="313"/>
      <c r="B5897" s="398"/>
      <c r="C5897" s="340"/>
      <c r="D5897" s="313"/>
      <c r="E5897" s="313"/>
      <c r="F5897" s="315"/>
      <c r="G5897" s="349"/>
      <c r="H5897" s="385"/>
      <c r="I5897" s="401"/>
      <c r="J5897" s="385"/>
      <c r="K5897" s="388" t="str">
        <f>IFERROR((IF((I5908+J5908)&gt;12000*E5908,ROUNDUP(12000*E5908*I5908/(I5908+J5908),0),"")),"")</f>
        <v/>
      </c>
      <c r="L5897" s="388"/>
      <c r="M5897" s="391" t="str">
        <f>IFERROR((IF((I5908+J5908)&gt;12000*E5908,ROUNDUP(12000*E5908*J5908/(I5908+J5908),0),"")),"")</f>
        <v/>
      </c>
      <c r="N5897" s="392"/>
      <c r="O5897" s="351" t="str">
        <f>IF(AND(I5908="",K5897=""),"",MIN(I5908,K5897)+K5904)</f>
        <v/>
      </c>
      <c r="P5897" s="352"/>
      <c r="Q5897" s="355" t="str">
        <f>IF(AND(J5908="",M5897=""),"",MIN(J5908,M5897)+M5904)</f>
        <v/>
      </c>
      <c r="R5897" s="356"/>
    </row>
    <row r="5898" spans="1:22" ht="15.75" customHeight="1">
      <c r="A5898" s="313"/>
      <c r="B5898" s="398"/>
      <c r="C5898" s="341"/>
      <c r="D5898" s="313"/>
      <c r="E5898" s="313"/>
      <c r="F5898" s="315"/>
      <c r="G5898" s="349"/>
      <c r="H5898" s="385"/>
      <c r="I5898" s="401"/>
      <c r="J5898" s="385"/>
      <c r="K5898" s="389"/>
      <c r="L5898" s="389"/>
      <c r="M5898" s="393"/>
      <c r="N5898" s="394"/>
      <c r="O5898" s="353"/>
      <c r="P5898" s="353"/>
      <c r="Q5898" s="357"/>
      <c r="R5898" s="358"/>
    </row>
    <row r="5899" spans="1:22" ht="19.5" customHeight="1" thickBot="1">
      <c r="A5899" s="313"/>
      <c r="B5899" s="398"/>
      <c r="C5899" s="341"/>
      <c r="D5899" s="314"/>
      <c r="E5899" s="314"/>
      <c r="F5899" s="316"/>
      <c r="G5899" s="350"/>
      <c r="H5899" s="386"/>
      <c r="I5899" s="402"/>
      <c r="J5899" s="386"/>
      <c r="K5899" s="389"/>
      <c r="L5899" s="389"/>
      <c r="M5899" s="393"/>
      <c r="N5899" s="394"/>
      <c r="O5899" s="353"/>
      <c r="P5899" s="353"/>
      <c r="Q5899" s="357"/>
      <c r="R5899" s="358"/>
    </row>
    <row r="5900" spans="1:22" ht="45" customHeight="1">
      <c r="A5900" s="313"/>
      <c r="B5900" s="398"/>
      <c r="C5900" s="25" t="s">
        <v>66</v>
      </c>
      <c r="D5900" s="361" t="str">
        <f>IF('様式第６号(2)'!T785="","",'様式第６号(2)'!T785)</f>
        <v/>
      </c>
      <c r="E5900" s="361" t="str">
        <f>IF('様式第６号(3)'!W778="","",'様式第６号(3)'!W778)</f>
        <v/>
      </c>
      <c r="F5900" s="363" t="str">
        <f>IF(OR(D5900="",E5900=""),"",D5900+E5900)</f>
        <v/>
      </c>
      <c r="G5900" s="365" t="str">
        <f>IF(F5900&lt;=F5908,D5900,"")</f>
        <v/>
      </c>
      <c r="H5900" s="367" t="str">
        <f>IF(F5900&lt;=F5908,E5900,"")</f>
        <v/>
      </c>
      <c r="I5900" s="369" t="str">
        <f>IF('様式第６号(2)'!V785="","",'様式第６号(2)'!V785)</f>
        <v/>
      </c>
      <c r="J5900" s="371" t="str">
        <f>IF('様式第６号(3)'!P778="","",'様式第６号(3)'!P778)</f>
        <v/>
      </c>
      <c r="K5900" s="389"/>
      <c r="L5900" s="389"/>
      <c r="M5900" s="393"/>
      <c r="N5900" s="394"/>
      <c r="O5900" s="353"/>
      <c r="P5900" s="353"/>
      <c r="Q5900" s="357"/>
      <c r="R5900" s="358"/>
    </row>
    <row r="5901" spans="1:22" ht="19.5" customHeight="1" thickBot="1">
      <c r="A5901" s="313"/>
      <c r="B5901" s="398"/>
      <c r="C5901" s="340"/>
      <c r="D5901" s="362"/>
      <c r="E5901" s="362"/>
      <c r="F5901" s="364"/>
      <c r="G5901" s="366"/>
      <c r="H5901" s="368"/>
      <c r="I5901" s="370"/>
      <c r="J5901" s="372"/>
      <c r="K5901" s="390"/>
      <c r="L5901" s="390"/>
      <c r="M5901" s="395"/>
      <c r="N5901" s="396"/>
      <c r="O5901" s="354"/>
      <c r="P5901" s="354"/>
      <c r="Q5901" s="359"/>
      <c r="R5901" s="360"/>
    </row>
    <row r="5902" spans="1:22" ht="28.5" customHeight="1" thickBot="1">
      <c r="A5902" s="313"/>
      <c r="B5902" s="398"/>
      <c r="C5902" s="341"/>
      <c r="D5902" s="12" t="s">
        <v>11</v>
      </c>
      <c r="E5902" s="12" t="s">
        <v>12</v>
      </c>
      <c r="F5902" s="26" t="s">
        <v>13</v>
      </c>
      <c r="G5902" s="334" t="s">
        <v>67</v>
      </c>
      <c r="H5902" s="335"/>
      <c r="I5902" s="42" t="s">
        <v>68</v>
      </c>
      <c r="J5902" s="27" t="s">
        <v>69</v>
      </c>
      <c r="K5902" s="342" t="s">
        <v>70</v>
      </c>
      <c r="L5902" s="342"/>
      <c r="M5902" s="342"/>
      <c r="N5902" s="335"/>
    </row>
    <row r="5903" spans="1:22" ht="41.25" customHeight="1" thickBot="1">
      <c r="A5903" s="313"/>
      <c r="B5903" s="343" t="str">
        <f>IF('様式第６号(2)'!D785="","",'様式第６号(2)'!D785)</f>
        <v/>
      </c>
      <c r="C5903" s="341"/>
      <c r="D5903" s="313" t="s">
        <v>71</v>
      </c>
      <c r="E5903" s="313" t="s">
        <v>72</v>
      </c>
      <c r="F5903" s="315" t="s">
        <v>73</v>
      </c>
      <c r="G5903" s="42" t="s">
        <v>74</v>
      </c>
      <c r="H5903" s="27" t="s">
        <v>75</v>
      </c>
      <c r="I5903" s="42" t="s">
        <v>74</v>
      </c>
      <c r="J5903" s="27" t="s">
        <v>75</v>
      </c>
      <c r="K5903" s="345" t="s">
        <v>57</v>
      </c>
      <c r="L5903" s="346"/>
      <c r="M5903" s="347" t="s">
        <v>76</v>
      </c>
      <c r="N5903" s="346"/>
      <c r="O5903" s="28"/>
      <c r="P5903" s="4"/>
      <c r="Q5903" s="4"/>
      <c r="T5903" s="3"/>
      <c r="U5903" s="3"/>
      <c r="V5903" s="3"/>
    </row>
    <row r="5904" spans="1:22" ht="18.75" customHeight="1">
      <c r="A5904" s="313"/>
      <c r="B5904" s="343"/>
      <c r="C5904" s="29" t="s">
        <v>78</v>
      </c>
      <c r="D5904" s="313"/>
      <c r="E5904" s="313"/>
      <c r="F5904" s="315"/>
      <c r="G5904" s="348" t="s">
        <v>79</v>
      </c>
      <c r="H5904" s="384" t="s">
        <v>80</v>
      </c>
      <c r="I5904" s="387" t="str">
        <f>IF(E5908="","",MIN(G5900,G5908)+SUM(I5900))</f>
        <v/>
      </c>
      <c r="J5904" s="333" t="str">
        <f>IF(E5908="","",MIN(H5900,H5908)+SUM(J5900))</f>
        <v/>
      </c>
      <c r="K5904" s="373" t="str">
        <f>IF('様式第６号(2)'!AB785="","",'様式第６号(2)'!AB785)</f>
        <v/>
      </c>
      <c r="L5904" s="373"/>
      <c r="M5904" s="375" t="str">
        <f>IF('様式第６号(3)'!V778="","",'様式第６号(3)'!V778)</f>
        <v/>
      </c>
      <c r="N5904" s="376"/>
      <c r="P5904" s="4"/>
      <c r="Q5904" s="4"/>
      <c r="T5904" s="3"/>
      <c r="U5904" s="3"/>
      <c r="V5904" s="3"/>
    </row>
    <row r="5905" spans="1:22" ht="19.5" customHeight="1" thickBot="1">
      <c r="A5905" s="313"/>
      <c r="B5905" s="343"/>
      <c r="C5905" s="379" t="str">
        <f>IFERROR(C5901/C5897,"")</f>
        <v/>
      </c>
      <c r="D5905" s="313"/>
      <c r="E5905" s="313"/>
      <c r="F5905" s="315"/>
      <c r="G5905" s="349"/>
      <c r="H5905" s="385"/>
      <c r="I5905" s="328"/>
      <c r="J5905" s="330"/>
      <c r="K5905" s="373"/>
      <c r="L5905" s="373"/>
      <c r="M5905" s="375"/>
      <c r="N5905" s="376"/>
      <c r="P5905" s="4"/>
      <c r="Q5905" s="4"/>
      <c r="T5905" s="3"/>
      <c r="U5905" s="3"/>
      <c r="V5905" s="3"/>
    </row>
    <row r="5906" spans="1:22" ht="15.75" customHeight="1">
      <c r="A5906" s="313"/>
      <c r="B5906" s="343"/>
      <c r="C5906" s="380"/>
      <c r="D5906" s="313"/>
      <c r="E5906" s="313"/>
      <c r="F5906" s="315"/>
      <c r="G5906" s="349"/>
      <c r="H5906" s="385"/>
      <c r="I5906" s="30" t="s">
        <v>35</v>
      </c>
      <c r="J5906" s="31" t="s">
        <v>35</v>
      </c>
      <c r="K5906" s="373"/>
      <c r="L5906" s="373"/>
      <c r="M5906" s="375"/>
      <c r="N5906" s="376"/>
      <c r="P5906" s="4"/>
      <c r="Q5906" s="4"/>
      <c r="T5906" s="3"/>
      <c r="U5906" s="3"/>
      <c r="V5906" s="3"/>
    </row>
    <row r="5907" spans="1:22" ht="18.75" customHeight="1" thickBot="1">
      <c r="A5907" s="313"/>
      <c r="B5907" s="343"/>
      <c r="C5907" s="32" t="s">
        <v>82</v>
      </c>
      <c r="D5907" s="314"/>
      <c r="E5907" s="314"/>
      <c r="F5907" s="316"/>
      <c r="G5907" s="350"/>
      <c r="H5907" s="386"/>
      <c r="I5907" s="54">
        <f>'様式第６号(2)'!$I$18</f>
        <v>0</v>
      </c>
      <c r="J5907" s="55">
        <f>'様式第６号(3)'!$I$18</f>
        <v>0</v>
      </c>
      <c r="K5907" s="373"/>
      <c r="L5907" s="373"/>
      <c r="M5907" s="375"/>
      <c r="N5907" s="376"/>
      <c r="P5907" s="4"/>
      <c r="Q5907" s="4"/>
      <c r="T5907" s="3"/>
      <c r="U5907" s="3"/>
      <c r="V5907" s="3"/>
    </row>
    <row r="5908" spans="1:22" ht="45" customHeight="1">
      <c r="A5908" s="313"/>
      <c r="B5908" s="343"/>
      <c r="C5908" s="379" t="str">
        <f>IF(OR(C5897="",C5901=""),"",IF(AND(C5905&gt;=0.85,C5905&lt;=1.15),"○","×"))</f>
        <v/>
      </c>
      <c r="D5908" s="382" t="str">
        <f>IF(C5897="","",C5897)</f>
        <v/>
      </c>
      <c r="E5908" s="336"/>
      <c r="F5908" s="338" t="str">
        <f>IFERROR(D5908*E5908,"")</f>
        <v/>
      </c>
      <c r="G5908" s="327" t="str">
        <f>IF(F5908&lt;F5900,ROUNDUP(F5908*D5900/ F5900,0),"")</f>
        <v/>
      </c>
      <c r="H5908" s="329" t="str">
        <f>IF(F5908&lt;F5900,ROUNDUP(F5908*E5900/ F5900,0),"")</f>
        <v/>
      </c>
      <c r="I5908" s="331" t="str">
        <f>IFERROR(ROUNDUP(I5904*I5907,0),"")</f>
        <v/>
      </c>
      <c r="J5908" s="333" t="str">
        <f>IFERROR(ROUNDUP(J5904*J5907,0),"")</f>
        <v/>
      </c>
      <c r="K5908" s="373"/>
      <c r="L5908" s="373"/>
      <c r="M5908" s="375"/>
      <c r="N5908" s="376"/>
      <c r="P5908" s="4"/>
      <c r="Q5908" s="4"/>
      <c r="T5908" s="3"/>
      <c r="U5908" s="3"/>
      <c r="V5908" s="3"/>
    </row>
    <row r="5909" spans="1:22" ht="19.5" customHeight="1" thickBot="1">
      <c r="A5909" s="314"/>
      <c r="B5909" s="344"/>
      <c r="C5909" s="381"/>
      <c r="D5909" s="383"/>
      <c r="E5909" s="337"/>
      <c r="F5909" s="339"/>
      <c r="G5909" s="328"/>
      <c r="H5909" s="330"/>
      <c r="I5909" s="332"/>
      <c r="J5909" s="330"/>
      <c r="K5909" s="374"/>
      <c r="L5909" s="374"/>
      <c r="M5909" s="377"/>
      <c r="N5909" s="378"/>
      <c r="P5909" s="33"/>
      <c r="Q5909" s="34"/>
      <c r="R5909" s="34"/>
    </row>
    <row r="5910" spans="1:22" ht="24" customHeight="1" thickBot="1">
      <c r="A5910" s="10" t="s">
        <v>108</v>
      </c>
      <c r="B5910" s="11" t="s">
        <v>84</v>
      </c>
      <c r="C5910" s="12" t="s">
        <v>7</v>
      </c>
      <c r="D5910" s="12" t="s">
        <v>8</v>
      </c>
      <c r="E5910" s="12" t="s">
        <v>9</v>
      </c>
      <c r="F5910" s="13" t="s">
        <v>10</v>
      </c>
      <c r="G5910" s="334" t="s">
        <v>44</v>
      </c>
      <c r="H5910" s="335"/>
      <c r="I5910" s="334" t="s">
        <v>45</v>
      </c>
      <c r="J5910" s="335"/>
      <c r="K5910" s="318" t="s">
        <v>46</v>
      </c>
      <c r="L5910" s="403"/>
      <c r="M5910" s="403"/>
      <c r="N5910" s="319"/>
      <c r="O5910" s="404" t="s">
        <v>47</v>
      </c>
      <c r="P5910" s="404"/>
      <c r="Q5910" s="404"/>
      <c r="R5910" s="346"/>
      <c r="T5910" s="14"/>
      <c r="U5910" s="14"/>
      <c r="V5910" s="14"/>
    </row>
    <row r="5911" spans="1:22" ht="31.5" customHeight="1" thickBot="1">
      <c r="A5911" s="313">
        <v>368</v>
      </c>
      <c r="B5911" s="15" t="s">
        <v>48</v>
      </c>
      <c r="C5911" s="11" t="s">
        <v>49</v>
      </c>
      <c r="D5911" s="313" t="s">
        <v>50</v>
      </c>
      <c r="E5911" s="313" t="s">
        <v>51</v>
      </c>
      <c r="F5911" s="315" t="s">
        <v>52</v>
      </c>
      <c r="G5911" s="16" t="s">
        <v>53</v>
      </c>
      <c r="H5911" s="17" t="s">
        <v>54</v>
      </c>
      <c r="I5911" s="18" t="s">
        <v>53</v>
      </c>
      <c r="J5911" s="17" t="s">
        <v>54</v>
      </c>
      <c r="K5911" s="317" t="s">
        <v>55</v>
      </c>
      <c r="L5911" s="318"/>
      <c r="M5911" s="320" t="s">
        <v>56</v>
      </c>
      <c r="N5911" s="317"/>
      <c r="O5911" s="321" t="s">
        <v>57</v>
      </c>
      <c r="P5911" s="321"/>
      <c r="Q5911" s="323" t="s">
        <v>58</v>
      </c>
      <c r="R5911" s="324"/>
      <c r="T5911" s="19"/>
      <c r="U5911" s="43"/>
      <c r="V5911" s="20"/>
    </row>
    <row r="5912" spans="1:22" ht="24" customHeight="1" thickBot="1">
      <c r="A5912" s="313"/>
      <c r="B5912" s="397" t="str">
        <f>IF('様式第６号(2)'!B787="","",'様式第６号(2)'!B787)</f>
        <v/>
      </c>
      <c r="C5912" s="21" t="s">
        <v>59</v>
      </c>
      <c r="D5912" s="313"/>
      <c r="E5912" s="313"/>
      <c r="F5912" s="315"/>
      <c r="G5912" s="348" t="s">
        <v>60</v>
      </c>
      <c r="H5912" s="399" t="s">
        <v>61</v>
      </c>
      <c r="I5912" s="400" t="s">
        <v>62</v>
      </c>
      <c r="J5912" s="384" t="s">
        <v>63</v>
      </c>
      <c r="K5912" s="319"/>
      <c r="L5912" s="318"/>
      <c r="M5912" s="320"/>
      <c r="N5912" s="317"/>
      <c r="O5912" s="322"/>
      <c r="P5912" s="322"/>
      <c r="Q5912" s="325"/>
      <c r="R5912" s="326"/>
    </row>
    <row r="5913" spans="1:22" ht="17.25" customHeight="1">
      <c r="A5913" s="313"/>
      <c r="B5913" s="398"/>
      <c r="C5913" s="340"/>
      <c r="D5913" s="313"/>
      <c r="E5913" s="313"/>
      <c r="F5913" s="315"/>
      <c r="G5913" s="349"/>
      <c r="H5913" s="385"/>
      <c r="I5913" s="401"/>
      <c r="J5913" s="385"/>
      <c r="K5913" s="388" t="str">
        <f>IFERROR((IF((I5924+J5924)&gt;12000*E5924,ROUNDUP(12000*E5924*I5924/(I5924+J5924),0),"")),"")</f>
        <v/>
      </c>
      <c r="L5913" s="388"/>
      <c r="M5913" s="391" t="str">
        <f>IFERROR((IF((I5924+J5924)&gt;12000*E5924,ROUNDUP(12000*E5924*J5924/(I5924+J5924),0),"")),"")</f>
        <v/>
      </c>
      <c r="N5913" s="392"/>
      <c r="O5913" s="351" t="str">
        <f>IF(AND(I5924="",K5913=""),"",MIN(I5924,K5913)+K5920)</f>
        <v/>
      </c>
      <c r="P5913" s="352"/>
      <c r="Q5913" s="355" t="str">
        <f>IF(AND(J5924="",M5913=""),"",MIN(J5924,M5913)+M5920)</f>
        <v/>
      </c>
      <c r="R5913" s="356"/>
    </row>
    <row r="5914" spans="1:22" ht="15.75" customHeight="1">
      <c r="A5914" s="313"/>
      <c r="B5914" s="398"/>
      <c r="C5914" s="341"/>
      <c r="D5914" s="313"/>
      <c r="E5914" s="313"/>
      <c r="F5914" s="315"/>
      <c r="G5914" s="349"/>
      <c r="H5914" s="385"/>
      <c r="I5914" s="401"/>
      <c r="J5914" s="385"/>
      <c r="K5914" s="389"/>
      <c r="L5914" s="389"/>
      <c r="M5914" s="393"/>
      <c r="N5914" s="394"/>
      <c r="O5914" s="353"/>
      <c r="P5914" s="353"/>
      <c r="Q5914" s="357"/>
      <c r="R5914" s="358"/>
    </row>
    <row r="5915" spans="1:22" ht="19.5" customHeight="1" thickBot="1">
      <c r="A5915" s="313"/>
      <c r="B5915" s="398"/>
      <c r="C5915" s="341"/>
      <c r="D5915" s="314"/>
      <c r="E5915" s="314"/>
      <c r="F5915" s="316"/>
      <c r="G5915" s="350"/>
      <c r="H5915" s="386"/>
      <c r="I5915" s="402"/>
      <c r="J5915" s="386"/>
      <c r="K5915" s="389"/>
      <c r="L5915" s="389"/>
      <c r="M5915" s="393"/>
      <c r="N5915" s="394"/>
      <c r="O5915" s="353"/>
      <c r="P5915" s="353"/>
      <c r="Q5915" s="357"/>
      <c r="R5915" s="358"/>
    </row>
    <row r="5916" spans="1:22" ht="45" customHeight="1">
      <c r="A5916" s="313"/>
      <c r="B5916" s="398"/>
      <c r="C5916" s="25" t="s">
        <v>66</v>
      </c>
      <c r="D5916" s="361" t="str">
        <f>IF('様式第６号(2)'!T787="","",'様式第６号(2)'!T787)</f>
        <v/>
      </c>
      <c r="E5916" s="361" t="str">
        <f>IF('様式第６号(3)'!W780="","",'様式第６号(3)'!W780)</f>
        <v/>
      </c>
      <c r="F5916" s="363" t="str">
        <f>IF(OR(D5916="",E5916=""),"",D5916+E5916)</f>
        <v/>
      </c>
      <c r="G5916" s="365" t="str">
        <f>IF(F5916&lt;=F5924,D5916,"")</f>
        <v/>
      </c>
      <c r="H5916" s="367" t="str">
        <f>IF(F5916&lt;=F5924,E5916,"")</f>
        <v/>
      </c>
      <c r="I5916" s="369" t="str">
        <f>IF('様式第６号(2)'!V787="","",'様式第６号(2)'!V787)</f>
        <v/>
      </c>
      <c r="J5916" s="371" t="str">
        <f>IF('様式第６号(3)'!P780="","",'様式第６号(3)'!P780)</f>
        <v/>
      </c>
      <c r="K5916" s="389"/>
      <c r="L5916" s="389"/>
      <c r="M5916" s="393"/>
      <c r="N5916" s="394"/>
      <c r="O5916" s="353"/>
      <c r="P5916" s="353"/>
      <c r="Q5916" s="357"/>
      <c r="R5916" s="358"/>
    </row>
    <row r="5917" spans="1:22" ht="19.5" customHeight="1" thickBot="1">
      <c r="A5917" s="313"/>
      <c r="B5917" s="398"/>
      <c r="C5917" s="340"/>
      <c r="D5917" s="362"/>
      <c r="E5917" s="362"/>
      <c r="F5917" s="364"/>
      <c r="G5917" s="366"/>
      <c r="H5917" s="368"/>
      <c r="I5917" s="370"/>
      <c r="J5917" s="372"/>
      <c r="K5917" s="390"/>
      <c r="L5917" s="390"/>
      <c r="M5917" s="395"/>
      <c r="N5917" s="396"/>
      <c r="O5917" s="354"/>
      <c r="P5917" s="354"/>
      <c r="Q5917" s="359"/>
      <c r="R5917" s="360"/>
    </row>
    <row r="5918" spans="1:22" ht="28.5" customHeight="1" thickBot="1">
      <c r="A5918" s="313"/>
      <c r="B5918" s="398"/>
      <c r="C5918" s="341"/>
      <c r="D5918" s="12" t="s">
        <v>11</v>
      </c>
      <c r="E5918" s="12" t="s">
        <v>12</v>
      </c>
      <c r="F5918" s="26" t="s">
        <v>13</v>
      </c>
      <c r="G5918" s="334" t="s">
        <v>67</v>
      </c>
      <c r="H5918" s="335"/>
      <c r="I5918" s="42" t="s">
        <v>68</v>
      </c>
      <c r="J5918" s="27" t="s">
        <v>69</v>
      </c>
      <c r="K5918" s="342" t="s">
        <v>70</v>
      </c>
      <c r="L5918" s="342"/>
      <c r="M5918" s="342"/>
      <c r="N5918" s="335"/>
    </row>
    <row r="5919" spans="1:22" ht="41.25" customHeight="1" thickBot="1">
      <c r="A5919" s="313"/>
      <c r="B5919" s="343" t="str">
        <f>IF('様式第６号(2)'!D787="","",'様式第６号(2)'!D787)</f>
        <v/>
      </c>
      <c r="C5919" s="341"/>
      <c r="D5919" s="313" t="s">
        <v>71</v>
      </c>
      <c r="E5919" s="313" t="s">
        <v>72</v>
      </c>
      <c r="F5919" s="315" t="s">
        <v>73</v>
      </c>
      <c r="G5919" s="42" t="s">
        <v>74</v>
      </c>
      <c r="H5919" s="27" t="s">
        <v>75</v>
      </c>
      <c r="I5919" s="42" t="s">
        <v>74</v>
      </c>
      <c r="J5919" s="27" t="s">
        <v>75</v>
      </c>
      <c r="K5919" s="345" t="s">
        <v>57</v>
      </c>
      <c r="L5919" s="346"/>
      <c r="M5919" s="347" t="s">
        <v>76</v>
      </c>
      <c r="N5919" s="346"/>
      <c r="O5919" s="28"/>
      <c r="P5919" s="4"/>
      <c r="Q5919" s="4"/>
    </row>
    <row r="5920" spans="1:22" ht="18.75" customHeight="1">
      <c r="A5920" s="313"/>
      <c r="B5920" s="343"/>
      <c r="C5920" s="29" t="s">
        <v>78</v>
      </c>
      <c r="D5920" s="313"/>
      <c r="E5920" s="313"/>
      <c r="F5920" s="315"/>
      <c r="G5920" s="348" t="s">
        <v>79</v>
      </c>
      <c r="H5920" s="384" t="s">
        <v>80</v>
      </c>
      <c r="I5920" s="387" t="str">
        <f>IF(E5924="","",MIN(G5916,G5924)+SUM(I5916))</f>
        <v/>
      </c>
      <c r="J5920" s="333" t="str">
        <f>IF(E5924="","",MIN(H5916,H5924)+SUM(J5916))</f>
        <v/>
      </c>
      <c r="K5920" s="373" t="str">
        <f>IF('様式第６号(2)'!AB787="","",'様式第６号(2)'!AB787)</f>
        <v/>
      </c>
      <c r="L5920" s="373"/>
      <c r="M5920" s="375" t="str">
        <f>IF('様式第６号(3)'!V780="","",'様式第６号(3)'!V780)</f>
        <v/>
      </c>
      <c r="N5920" s="376"/>
      <c r="P5920" s="4"/>
      <c r="Q5920" s="4"/>
    </row>
    <row r="5921" spans="1:22" ht="19.5" customHeight="1" thickBot="1">
      <c r="A5921" s="313"/>
      <c r="B5921" s="343"/>
      <c r="C5921" s="379" t="str">
        <f>IFERROR(C5917/C5913,"")</f>
        <v/>
      </c>
      <c r="D5921" s="313"/>
      <c r="E5921" s="313"/>
      <c r="F5921" s="315"/>
      <c r="G5921" s="349"/>
      <c r="H5921" s="385"/>
      <c r="I5921" s="328"/>
      <c r="J5921" s="330"/>
      <c r="K5921" s="373"/>
      <c r="L5921" s="373"/>
      <c r="M5921" s="375"/>
      <c r="N5921" s="376"/>
      <c r="P5921" s="4"/>
      <c r="Q5921" s="4"/>
    </row>
    <row r="5922" spans="1:22" ht="15.75" customHeight="1">
      <c r="A5922" s="313"/>
      <c r="B5922" s="343"/>
      <c r="C5922" s="380"/>
      <c r="D5922" s="313"/>
      <c r="E5922" s="313"/>
      <c r="F5922" s="315"/>
      <c r="G5922" s="349"/>
      <c r="H5922" s="385"/>
      <c r="I5922" s="30" t="s">
        <v>35</v>
      </c>
      <c r="J5922" s="31" t="s">
        <v>35</v>
      </c>
      <c r="K5922" s="373"/>
      <c r="L5922" s="373"/>
      <c r="M5922" s="375"/>
      <c r="N5922" s="376"/>
      <c r="P5922" s="4"/>
      <c r="Q5922" s="4"/>
    </row>
    <row r="5923" spans="1:22" ht="18.75" customHeight="1" thickBot="1">
      <c r="A5923" s="313"/>
      <c r="B5923" s="343"/>
      <c r="C5923" s="32" t="s">
        <v>82</v>
      </c>
      <c r="D5923" s="314"/>
      <c r="E5923" s="314"/>
      <c r="F5923" s="316"/>
      <c r="G5923" s="350"/>
      <c r="H5923" s="386"/>
      <c r="I5923" s="54">
        <f>'様式第６号(2)'!$I$18</f>
        <v>0</v>
      </c>
      <c r="J5923" s="55">
        <f>'様式第６号(3)'!$I$18</f>
        <v>0</v>
      </c>
      <c r="K5923" s="373"/>
      <c r="L5923" s="373"/>
      <c r="M5923" s="375"/>
      <c r="N5923" s="376"/>
      <c r="P5923" s="4"/>
      <c r="Q5923" s="4"/>
    </row>
    <row r="5924" spans="1:22" ht="45" customHeight="1">
      <c r="A5924" s="313"/>
      <c r="B5924" s="343"/>
      <c r="C5924" s="379" t="str">
        <f>IF(OR(C5913="",C5917=""),"",IF(AND(C5921&gt;=0.85,C5921&lt;=1.15),"○","×"))</f>
        <v/>
      </c>
      <c r="D5924" s="382" t="str">
        <f>IF(C5913="","",C5913)</f>
        <v/>
      </c>
      <c r="E5924" s="336"/>
      <c r="F5924" s="338" t="str">
        <f>IFERROR(D5924*E5924,"")</f>
        <v/>
      </c>
      <c r="G5924" s="327" t="str">
        <f>IF(F5924&lt;F5916,ROUNDUP(F5924*D5916/ F5916,0),"")</f>
        <v/>
      </c>
      <c r="H5924" s="329" t="str">
        <f>IF(F5924&lt;F5916,ROUNDUP(F5924*E5916/ F5916,0),"")</f>
        <v/>
      </c>
      <c r="I5924" s="331" t="str">
        <f>IFERROR(ROUNDUP(I5920*I5923,0),"")</f>
        <v/>
      </c>
      <c r="J5924" s="333" t="str">
        <f>IFERROR(ROUNDUP(J5920*J5923,0),"")</f>
        <v/>
      </c>
      <c r="K5924" s="373"/>
      <c r="L5924" s="373"/>
      <c r="M5924" s="375"/>
      <c r="N5924" s="376"/>
      <c r="P5924" s="4"/>
      <c r="Q5924" s="4"/>
    </row>
    <row r="5925" spans="1:22" ht="19.5" customHeight="1" thickBot="1">
      <c r="A5925" s="314"/>
      <c r="B5925" s="344"/>
      <c r="C5925" s="381"/>
      <c r="D5925" s="383"/>
      <c r="E5925" s="337"/>
      <c r="F5925" s="339"/>
      <c r="G5925" s="328"/>
      <c r="H5925" s="330"/>
      <c r="I5925" s="332"/>
      <c r="J5925" s="330"/>
      <c r="K5925" s="374"/>
      <c r="L5925" s="374"/>
      <c r="M5925" s="377"/>
      <c r="N5925" s="378"/>
      <c r="P5925" s="33"/>
      <c r="Q5925" s="34"/>
      <c r="R5925" s="34"/>
    </row>
    <row r="5926" spans="1:22" ht="24" customHeight="1" thickBot="1">
      <c r="A5926" s="10" t="s">
        <v>108</v>
      </c>
      <c r="B5926" s="11" t="s">
        <v>84</v>
      </c>
      <c r="C5926" s="12" t="s">
        <v>7</v>
      </c>
      <c r="D5926" s="12" t="s">
        <v>8</v>
      </c>
      <c r="E5926" s="12" t="s">
        <v>9</v>
      </c>
      <c r="F5926" s="13" t="s">
        <v>10</v>
      </c>
      <c r="G5926" s="334" t="s">
        <v>44</v>
      </c>
      <c r="H5926" s="335"/>
      <c r="I5926" s="334" t="s">
        <v>45</v>
      </c>
      <c r="J5926" s="335"/>
      <c r="K5926" s="318" t="s">
        <v>46</v>
      </c>
      <c r="L5926" s="403"/>
      <c r="M5926" s="403"/>
      <c r="N5926" s="319"/>
      <c r="O5926" s="404" t="s">
        <v>47</v>
      </c>
      <c r="P5926" s="404"/>
      <c r="Q5926" s="404"/>
      <c r="R5926" s="346"/>
      <c r="T5926" s="14"/>
      <c r="U5926" s="14"/>
      <c r="V5926" s="14"/>
    </row>
    <row r="5927" spans="1:22" ht="31.5" customHeight="1" thickBot="1">
      <c r="A5927" s="313">
        <v>369</v>
      </c>
      <c r="B5927" s="15" t="s">
        <v>48</v>
      </c>
      <c r="C5927" s="11" t="s">
        <v>49</v>
      </c>
      <c r="D5927" s="313" t="s">
        <v>50</v>
      </c>
      <c r="E5927" s="313" t="s">
        <v>51</v>
      </c>
      <c r="F5927" s="315" t="s">
        <v>52</v>
      </c>
      <c r="G5927" s="16" t="s">
        <v>53</v>
      </c>
      <c r="H5927" s="17" t="s">
        <v>54</v>
      </c>
      <c r="I5927" s="18" t="s">
        <v>53</v>
      </c>
      <c r="J5927" s="17" t="s">
        <v>54</v>
      </c>
      <c r="K5927" s="317" t="s">
        <v>55</v>
      </c>
      <c r="L5927" s="318"/>
      <c r="M5927" s="320" t="s">
        <v>56</v>
      </c>
      <c r="N5927" s="317"/>
      <c r="O5927" s="321" t="s">
        <v>57</v>
      </c>
      <c r="P5927" s="321"/>
      <c r="Q5927" s="323" t="s">
        <v>58</v>
      </c>
      <c r="R5927" s="324"/>
      <c r="T5927" s="19"/>
      <c r="U5927" s="43"/>
      <c r="V5927" s="20"/>
    </row>
    <row r="5928" spans="1:22" ht="24" customHeight="1" thickBot="1">
      <c r="A5928" s="313"/>
      <c r="B5928" s="397" t="str">
        <f>IF('様式第６号(2)'!B789="","",'様式第６号(2)'!B789)</f>
        <v/>
      </c>
      <c r="C5928" s="21" t="s">
        <v>59</v>
      </c>
      <c r="D5928" s="313"/>
      <c r="E5928" s="313"/>
      <c r="F5928" s="315"/>
      <c r="G5928" s="348" t="s">
        <v>60</v>
      </c>
      <c r="H5928" s="399" t="s">
        <v>61</v>
      </c>
      <c r="I5928" s="400" t="s">
        <v>62</v>
      </c>
      <c r="J5928" s="384" t="s">
        <v>63</v>
      </c>
      <c r="K5928" s="319"/>
      <c r="L5928" s="318"/>
      <c r="M5928" s="320"/>
      <c r="N5928" s="317"/>
      <c r="O5928" s="322"/>
      <c r="P5928" s="322"/>
      <c r="Q5928" s="325"/>
      <c r="R5928" s="326"/>
    </row>
    <row r="5929" spans="1:22" ht="17.25" customHeight="1">
      <c r="A5929" s="313"/>
      <c r="B5929" s="398"/>
      <c r="C5929" s="340"/>
      <c r="D5929" s="313"/>
      <c r="E5929" s="313"/>
      <c r="F5929" s="315"/>
      <c r="G5929" s="349"/>
      <c r="H5929" s="385"/>
      <c r="I5929" s="401"/>
      <c r="J5929" s="385"/>
      <c r="K5929" s="388" t="str">
        <f>IFERROR((IF((I5940+J5940)&gt;12000*E5940,ROUNDUP(12000*E5940*I5940/(I5940+J5940),0),"")),"")</f>
        <v/>
      </c>
      <c r="L5929" s="388"/>
      <c r="M5929" s="391" t="str">
        <f>IFERROR((IF((I5940+J5940)&gt;12000*E5940,ROUNDUP(12000*E5940*J5940/(I5940+J5940),0),"")),"")</f>
        <v/>
      </c>
      <c r="N5929" s="392"/>
      <c r="O5929" s="351" t="str">
        <f>IF(AND(I5940="",K5929=""),"",MIN(I5940,K5929)+K5936)</f>
        <v/>
      </c>
      <c r="P5929" s="352"/>
      <c r="Q5929" s="355" t="str">
        <f>IF(AND(J5940="",M5929=""),"",MIN(J5940,M5929)+M5936)</f>
        <v/>
      </c>
      <c r="R5929" s="356"/>
    </row>
    <row r="5930" spans="1:22" ht="15.75" customHeight="1">
      <c r="A5930" s="313"/>
      <c r="B5930" s="398"/>
      <c r="C5930" s="341"/>
      <c r="D5930" s="313"/>
      <c r="E5930" s="313"/>
      <c r="F5930" s="315"/>
      <c r="G5930" s="349"/>
      <c r="H5930" s="385"/>
      <c r="I5930" s="401"/>
      <c r="J5930" s="385"/>
      <c r="K5930" s="389"/>
      <c r="L5930" s="389"/>
      <c r="M5930" s="393"/>
      <c r="N5930" s="394"/>
      <c r="O5930" s="353"/>
      <c r="P5930" s="353"/>
      <c r="Q5930" s="357"/>
      <c r="R5930" s="358"/>
    </row>
    <row r="5931" spans="1:22" ht="19.5" customHeight="1" thickBot="1">
      <c r="A5931" s="313"/>
      <c r="B5931" s="398"/>
      <c r="C5931" s="341"/>
      <c r="D5931" s="314"/>
      <c r="E5931" s="314"/>
      <c r="F5931" s="316"/>
      <c r="G5931" s="350"/>
      <c r="H5931" s="386"/>
      <c r="I5931" s="402"/>
      <c r="J5931" s="386"/>
      <c r="K5931" s="389"/>
      <c r="L5931" s="389"/>
      <c r="M5931" s="393"/>
      <c r="N5931" s="394"/>
      <c r="O5931" s="353"/>
      <c r="P5931" s="353"/>
      <c r="Q5931" s="357"/>
      <c r="R5931" s="358"/>
    </row>
    <row r="5932" spans="1:22" ht="45" customHeight="1">
      <c r="A5932" s="313"/>
      <c r="B5932" s="398"/>
      <c r="C5932" s="25" t="s">
        <v>66</v>
      </c>
      <c r="D5932" s="361" t="str">
        <f>IF('様式第６号(2)'!T789="","",'様式第６号(2)'!T789)</f>
        <v/>
      </c>
      <c r="E5932" s="361" t="str">
        <f>IF('様式第６号(3)'!W782="","",'様式第６号(3)'!W782)</f>
        <v/>
      </c>
      <c r="F5932" s="363" t="str">
        <f>IF(OR(D5932="",E5932=""),"",D5932+E5932)</f>
        <v/>
      </c>
      <c r="G5932" s="365" t="str">
        <f>IF(F5932&lt;=F5940,D5932,"")</f>
        <v/>
      </c>
      <c r="H5932" s="367" t="str">
        <f>IF(F5932&lt;=F5940,E5932,"")</f>
        <v/>
      </c>
      <c r="I5932" s="369" t="str">
        <f>IF('様式第６号(2)'!V789="","",'様式第６号(2)'!V789)</f>
        <v/>
      </c>
      <c r="J5932" s="371" t="str">
        <f>IF('様式第６号(3)'!P782="","",'様式第６号(3)'!P782)</f>
        <v/>
      </c>
      <c r="K5932" s="389"/>
      <c r="L5932" s="389"/>
      <c r="M5932" s="393"/>
      <c r="N5932" s="394"/>
      <c r="O5932" s="353"/>
      <c r="P5932" s="353"/>
      <c r="Q5932" s="357"/>
      <c r="R5932" s="358"/>
    </row>
    <row r="5933" spans="1:22" ht="19.5" customHeight="1" thickBot="1">
      <c r="A5933" s="313"/>
      <c r="B5933" s="398"/>
      <c r="C5933" s="340"/>
      <c r="D5933" s="362"/>
      <c r="E5933" s="362"/>
      <c r="F5933" s="364"/>
      <c r="G5933" s="366"/>
      <c r="H5933" s="368"/>
      <c r="I5933" s="370"/>
      <c r="J5933" s="372"/>
      <c r="K5933" s="390"/>
      <c r="L5933" s="390"/>
      <c r="M5933" s="395"/>
      <c r="N5933" s="396"/>
      <c r="O5933" s="354"/>
      <c r="P5933" s="354"/>
      <c r="Q5933" s="359"/>
      <c r="R5933" s="360"/>
    </row>
    <row r="5934" spans="1:22" ht="28.5" customHeight="1" thickBot="1">
      <c r="A5934" s="313"/>
      <c r="B5934" s="398"/>
      <c r="C5934" s="341"/>
      <c r="D5934" s="12" t="s">
        <v>11</v>
      </c>
      <c r="E5934" s="12" t="s">
        <v>12</v>
      </c>
      <c r="F5934" s="26" t="s">
        <v>13</v>
      </c>
      <c r="G5934" s="334" t="s">
        <v>67</v>
      </c>
      <c r="H5934" s="335"/>
      <c r="I5934" s="42" t="s">
        <v>68</v>
      </c>
      <c r="J5934" s="27" t="s">
        <v>69</v>
      </c>
      <c r="K5934" s="342" t="s">
        <v>70</v>
      </c>
      <c r="L5934" s="342"/>
      <c r="M5934" s="342"/>
      <c r="N5934" s="335"/>
    </row>
    <row r="5935" spans="1:22" ht="41.25" customHeight="1" thickBot="1">
      <c r="A5935" s="313"/>
      <c r="B5935" s="343" t="str">
        <f>IF('様式第６号(2)'!D789="","",'様式第６号(2)'!D789)</f>
        <v/>
      </c>
      <c r="C5935" s="341"/>
      <c r="D5935" s="313" t="s">
        <v>71</v>
      </c>
      <c r="E5935" s="313" t="s">
        <v>72</v>
      </c>
      <c r="F5935" s="315" t="s">
        <v>73</v>
      </c>
      <c r="G5935" s="42" t="s">
        <v>74</v>
      </c>
      <c r="H5935" s="27" t="s">
        <v>75</v>
      </c>
      <c r="I5935" s="42" t="s">
        <v>74</v>
      </c>
      <c r="J5935" s="27" t="s">
        <v>75</v>
      </c>
      <c r="K5935" s="345" t="s">
        <v>57</v>
      </c>
      <c r="L5935" s="346"/>
      <c r="M5935" s="347" t="s">
        <v>76</v>
      </c>
      <c r="N5935" s="346"/>
      <c r="O5935" s="28"/>
      <c r="P5935" s="4"/>
      <c r="Q5935" s="4"/>
    </row>
    <row r="5936" spans="1:22" ht="18.75" customHeight="1">
      <c r="A5936" s="313"/>
      <c r="B5936" s="343"/>
      <c r="C5936" s="29" t="s">
        <v>78</v>
      </c>
      <c r="D5936" s="313"/>
      <c r="E5936" s="313"/>
      <c r="F5936" s="315"/>
      <c r="G5936" s="348" t="s">
        <v>79</v>
      </c>
      <c r="H5936" s="384" t="s">
        <v>80</v>
      </c>
      <c r="I5936" s="387" t="str">
        <f>IF(E5940="","",MIN(G5932,G5940)+SUM(I5932))</f>
        <v/>
      </c>
      <c r="J5936" s="333" t="str">
        <f>IF(E5940="","",MIN(H5932,H5940)+SUM(J5932))</f>
        <v/>
      </c>
      <c r="K5936" s="373" t="str">
        <f>IF('様式第６号(2)'!AB789="","",'様式第６号(2)'!AB789)</f>
        <v/>
      </c>
      <c r="L5936" s="373"/>
      <c r="M5936" s="375" t="str">
        <f>IF('様式第６号(3)'!V782="","",'様式第６号(3)'!V782)</f>
        <v/>
      </c>
      <c r="N5936" s="376"/>
      <c r="P5936" s="4"/>
      <c r="Q5936" s="4"/>
    </row>
    <row r="5937" spans="1:22" ht="19.5" customHeight="1" thickBot="1">
      <c r="A5937" s="313"/>
      <c r="B5937" s="343"/>
      <c r="C5937" s="379" t="str">
        <f>IFERROR(C5933/C5929,"")</f>
        <v/>
      </c>
      <c r="D5937" s="313"/>
      <c r="E5937" s="313"/>
      <c r="F5937" s="315"/>
      <c r="G5937" s="349"/>
      <c r="H5937" s="385"/>
      <c r="I5937" s="328"/>
      <c r="J5937" s="330"/>
      <c r="K5937" s="373"/>
      <c r="L5937" s="373"/>
      <c r="M5937" s="375"/>
      <c r="N5937" s="376"/>
      <c r="P5937" s="4"/>
      <c r="Q5937" s="4"/>
    </row>
    <row r="5938" spans="1:22" ht="15.75" customHeight="1">
      <c r="A5938" s="313"/>
      <c r="B5938" s="343"/>
      <c r="C5938" s="380"/>
      <c r="D5938" s="313"/>
      <c r="E5938" s="313"/>
      <c r="F5938" s="315"/>
      <c r="G5938" s="349"/>
      <c r="H5938" s="385"/>
      <c r="I5938" s="30" t="s">
        <v>35</v>
      </c>
      <c r="J5938" s="31" t="s">
        <v>35</v>
      </c>
      <c r="K5938" s="373"/>
      <c r="L5938" s="373"/>
      <c r="M5938" s="375"/>
      <c r="N5938" s="376"/>
      <c r="P5938" s="4"/>
      <c r="Q5938" s="4"/>
    </row>
    <row r="5939" spans="1:22" ht="18.75" customHeight="1" thickBot="1">
      <c r="A5939" s="313"/>
      <c r="B5939" s="343"/>
      <c r="C5939" s="32" t="s">
        <v>82</v>
      </c>
      <c r="D5939" s="314"/>
      <c r="E5939" s="314"/>
      <c r="F5939" s="316"/>
      <c r="G5939" s="350"/>
      <c r="H5939" s="386"/>
      <c r="I5939" s="54">
        <f>'様式第６号(2)'!$I$18</f>
        <v>0</v>
      </c>
      <c r="J5939" s="55">
        <f>'様式第６号(3)'!$I$18</f>
        <v>0</v>
      </c>
      <c r="K5939" s="373"/>
      <c r="L5939" s="373"/>
      <c r="M5939" s="375"/>
      <c r="N5939" s="376"/>
      <c r="P5939" s="4"/>
      <c r="Q5939" s="4"/>
    </row>
    <row r="5940" spans="1:22" ht="45" customHeight="1">
      <c r="A5940" s="313"/>
      <c r="B5940" s="343"/>
      <c r="C5940" s="379" t="str">
        <f>IF(OR(C5929="",C5933=""),"",IF(AND(C5937&gt;=0.85,C5937&lt;=1.15),"○","×"))</f>
        <v/>
      </c>
      <c r="D5940" s="382" t="str">
        <f>IF(C5929="","",C5929)</f>
        <v/>
      </c>
      <c r="E5940" s="336"/>
      <c r="F5940" s="338" t="str">
        <f>IFERROR(D5940*E5940,"")</f>
        <v/>
      </c>
      <c r="G5940" s="327" t="str">
        <f>IF(F5940&lt;F5932,ROUNDUP(F5940*D5932/ F5932,0),"")</f>
        <v/>
      </c>
      <c r="H5940" s="329" t="str">
        <f>IF(F5940&lt;F5932,ROUNDUP(F5940*E5932/ F5932,0),"")</f>
        <v/>
      </c>
      <c r="I5940" s="331" t="str">
        <f>IFERROR(ROUNDUP(I5936*I5939,0),"")</f>
        <v/>
      </c>
      <c r="J5940" s="333" t="str">
        <f>IFERROR(ROUNDUP(J5936*J5939,0),"")</f>
        <v/>
      </c>
      <c r="K5940" s="373"/>
      <c r="L5940" s="373"/>
      <c r="M5940" s="375"/>
      <c r="N5940" s="376"/>
      <c r="P5940" s="4"/>
      <c r="Q5940" s="4"/>
    </row>
    <row r="5941" spans="1:22" ht="19.5" customHeight="1" thickBot="1">
      <c r="A5941" s="314"/>
      <c r="B5941" s="344"/>
      <c r="C5941" s="381"/>
      <c r="D5941" s="383"/>
      <c r="E5941" s="337"/>
      <c r="F5941" s="339"/>
      <c r="G5941" s="328"/>
      <c r="H5941" s="330"/>
      <c r="I5941" s="332"/>
      <c r="J5941" s="330"/>
      <c r="K5941" s="374"/>
      <c r="L5941" s="374"/>
      <c r="M5941" s="377"/>
      <c r="N5941" s="378"/>
      <c r="P5941" s="33"/>
      <c r="Q5941" s="34"/>
      <c r="R5941" s="34"/>
    </row>
    <row r="5942" spans="1:22" ht="24" customHeight="1" thickBot="1">
      <c r="A5942" s="10" t="s">
        <v>108</v>
      </c>
      <c r="B5942" s="11" t="s">
        <v>84</v>
      </c>
      <c r="C5942" s="12" t="s">
        <v>7</v>
      </c>
      <c r="D5942" s="12" t="s">
        <v>8</v>
      </c>
      <c r="E5942" s="12" t="s">
        <v>9</v>
      </c>
      <c r="F5942" s="13" t="s">
        <v>10</v>
      </c>
      <c r="G5942" s="334" t="s">
        <v>44</v>
      </c>
      <c r="H5942" s="335"/>
      <c r="I5942" s="334" t="s">
        <v>45</v>
      </c>
      <c r="J5942" s="335"/>
      <c r="K5942" s="318" t="s">
        <v>46</v>
      </c>
      <c r="L5942" s="403"/>
      <c r="M5942" s="403"/>
      <c r="N5942" s="319"/>
      <c r="O5942" s="404" t="s">
        <v>47</v>
      </c>
      <c r="P5942" s="404"/>
      <c r="Q5942" s="404"/>
      <c r="R5942" s="346"/>
      <c r="T5942" s="14"/>
      <c r="U5942" s="14"/>
      <c r="V5942" s="14"/>
    </row>
    <row r="5943" spans="1:22" ht="31.5" customHeight="1" thickBot="1">
      <c r="A5943" s="313">
        <v>370</v>
      </c>
      <c r="B5943" s="15" t="s">
        <v>48</v>
      </c>
      <c r="C5943" s="11" t="s">
        <v>49</v>
      </c>
      <c r="D5943" s="313" t="s">
        <v>50</v>
      </c>
      <c r="E5943" s="313" t="s">
        <v>51</v>
      </c>
      <c r="F5943" s="315" t="s">
        <v>52</v>
      </c>
      <c r="G5943" s="16" t="s">
        <v>53</v>
      </c>
      <c r="H5943" s="17" t="s">
        <v>54</v>
      </c>
      <c r="I5943" s="18" t="s">
        <v>53</v>
      </c>
      <c r="J5943" s="17" t="s">
        <v>54</v>
      </c>
      <c r="K5943" s="317" t="s">
        <v>55</v>
      </c>
      <c r="L5943" s="318"/>
      <c r="M5943" s="320" t="s">
        <v>56</v>
      </c>
      <c r="N5943" s="317"/>
      <c r="O5943" s="321" t="s">
        <v>57</v>
      </c>
      <c r="P5943" s="321"/>
      <c r="Q5943" s="323" t="s">
        <v>58</v>
      </c>
      <c r="R5943" s="324"/>
      <c r="T5943" s="19"/>
      <c r="U5943" s="43"/>
      <c r="V5943" s="20"/>
    </row>
    <row r="5944" spans="1:22" ht="24" customHeight="1" thickBot="1">
      <c r="A5944" s="313"/>
      <c r="B5944" s="397" t="str">
        <f>IF('様式第６号(2)'!B791="","",'様式第６号(2)'!B791)</f>
        <v/>
      </c>
      <c r="C5944" s="21" t="s">
        <v>59</v>
      </c>
      <c r="D5944" s="313"/>
      <c r="E5944" s="313"/>
      <c r="F5944" s="315"/>
      <c r="G5944" s="348" t="s">
        <v>60</v>
      </c>
      <c r="H5944" s="399" t="s">
        <v>61</v>
      </c>
      <c r="I5944" s="400" t="s">
        <v>62</v>
      </c>
      <c r="J5944" s="384" t="s">
        <v>63</v>
      </c>
      <c r="K5944" s="319"/>
      <c r="L5944" s="318"/>
      <c r="M5944" s="320"/>
      <c r="N5944" s="317"/>
      <c r="O5944" s="322"/>
      <c r="P5944" s="322"/>
      <c r="Q5944" s="325"/>
      <c r="R5944" s="326"/>
    </row>
    <row r="5945" spans="1:22" ht="17.25" customHeight="1">
      <c r="A5945" s="313"/>
      <c r="B5945" s="398"/>
      <c r="C5945" s="340"/>
      <c r="D5945" s="313"/>
      <c r="E5945" s="313"/>
      <c r="F5945" s="315"/>
      <c r="G5945" s="349"/>
      <c r="H5945" s="385"/>
      <c r="I5945" s="401"/>
      <c r="J5945" s="385"/>
      <c r="K5945" s="388" t="str">
        <f>IFERROR((IF((I5956+J5956)&gt;12000*E5956,ROUNDUP(12000*E5956*I5956/(I5956+J5956),0),"")),"")</f>
        <v/>
      </c>
      <c r="L5945" s="388"/>
      <c r="M5945" s="391" t="str">
        <f>IFERROR((IF((I5956+J5956)&gt;12000*E5956,ROUNDUP(12000*E5956*J5956/(I5956+J5956),0),"")),"")</f>
        <v/>
      </c>
      <c r="N5945" s="392"/>
      <c r="O5945" s="351" t="str">
        <f>IF(AND(I5956="",K5945=""),"",MIN(I5956,K5945)+K5952)</f>
        <v/>
      </c>
      <c r="P5945" s="352"/>
      <c r="Q5945" s="355" t="str">
        <f>IF(AND(J5956="",M5945=""),"",MIN(J5956,M5945)+M5952)</f>
        <v/>
      </c>
      <c r="R5945" s="356"/>
    </row>
    <row r="5946" spans="1:22" ht="15.75" customHeight="1">
      <c r="A5946" s="313"/>
      <c r="B5946" s="398"/>
      <c r="C5946" s="341"/>
      <c r="D5946" s="313"/>
      <c r="E5946" s="313"/>
      <c r="F5946" s="315"/>
      <c r="G5946" s="349"/>
      <c r="H5946" s="385"/>
      <c r="I5946" s="401"/>
      <c r="J5946" s="385"/>
      <c r="K5946" s="389"/>
      <c r="L5946" s="389"/>
      <c r="M5946" s="393"/>
      <c r="N5946" s="394"/>
      <c r="O5946" s="353"/>
      <c r="P5946" s="353"/>
      <c r="Q5946" s="357"/>
      <c r="R5946" s="358"/>
    </row>
    <row r="5947" spans="1:22" ht="19.5" customHeight="1" thickBot="1">
      <c r="A5947" s="313"/>
      <c r="B5947" s="398"/>
      <c r="C5947" s="341"/>
      <c r="D5947" s="314"/>
      <c r="E5947" s="314"/>
      <c r="F5947" s="316"/>
      <c r="G5947" s="350"/>
      <c r="H5947" s="386"/>
      <c r="I5947" s="402"/>
      <c r="J5947" s="386"/>
      <c r="K5947" s="389"/>
      <c r="L5947" s="389"/>
      <c r="M5947" s="393"/>
      <c r="N5947" s="394"/>
      <c r="O5947" s="353"/>
      <c r="P5947" s="353"/>
      <c r="Q5947" s="357"/>
      <c r="R5947" s="358"/>
    </row>
    <row r="5948" spans="1:22" ht="45" customHeight="1">
      <c r="A5948" s="313"/>
      <c r="B5948" s="398"/>
      <c r="C5948" s="25" t="s">
        <v>66</v>
      </c>
      <c r="D5948" s="361" t="str">
        <f>IF('様式第６号(2)'!T791="","",'様式第６号(2)'!T791)</f>
        <v/>
      </c>
      <c r="E5948" s="361" t="str">
        <f>IF('様式第６号(3)'!W784="","",'様式第６号(3)'!W784)</f>
        <v/>
      </c>
      <c r="F5948" s="363" t="str">
        <f>IF(OR(D5948="",E5948=""),"",D5948+E5948)</f>
        <v/>
      </c>
      <c r="G5948" s="365" t="str">
        <f>IF(F5948&lt;=F5956,D5948,"")</f>
        <v/>
      </c>
      <c r="H5948" s="367" t="str">
        <f>IF(F5948&lt;=F5956,E5948,"")</f>
        <v/>
      </c>
      <c r="I5948" s="369" t="str">
        <f>IF('様式第６号(2)'!V791="","",'様式第６号(2)'!V791)</f>
        <v/>
      </c>
      <c r="J5948" s="371" t="str">
        <f>IF('様式第６号(3)'!P784="","",'様式第６号(3)'!P784)</f>
        <v/>
      </c>
      <c r="K5948" s="389"/>
      <c r="L5948" s="389"/>
      <c r="M5948" s="393"/>
      <c r="N5948" s="394"/>
      <c r="O5948" s="353"/>
      <c r="P5948" s="353"/>
      <c r="Q5948" s="357"/>
      <c r="R5948" s="358"/>
    </row>
    <row r="5949" spans="1:22" ht="19.5" customHeight="1" thickBot="1">
      <c r="A5949" s="313"/>
      <c r="B5949" s="398"/>
      <c r="C5949" s="340"/>
      <c r="D5949" s="362"/>
      <c r="E5949" s="362"/>
      <c r="F5949" s="364"/>
      <c r="G5949" s="366"/>
      <c r="H5949" s="368"/>
      <c r="I5949" s="370"/>
      <c r="J5949" s="372"/>
      <c r="K5949" s="390"/>
      <c r="L5949" s="390"/>
      <c r="M5949" s="395"/>
      <c r="N5949" s="396"/>
      <c r="O5949" s="354"/>
      <c r="P5949" s="354"/>
      <c r="Q5949" s="359"/>
      <c r="R5949" s="360"/>
    </row>
    <row r="5950" spans="1:22" ht="28.5" customHeight="1" thickBot="1">
      <c r="A5950" s="313"/>
      <c r="B5950" s="398"/>
      <c r="C5950" s="341"/>
      <c r="D5950" s="12" t="s">
        <v>11</v>
      </c>
      <c r="E5950" s="12" t="s">
        <v>12</v>
      </c>
      <c r="F5950" s="26" t="s">
        <v>13</v>
      </c>
      <c r="G5950" s="334" t="s">
        <v>67</v>
      </c>
      <c r="H5950" s="335"/>
      <c r="I5950" s="42" t="s">
        <v>68</v>
      </c>
      <c r="J5950" s="27" t="s">
        <v>69</v>
      </c>
      <c r="K5950" s="342" t="s">
        <v>70</v>
      </c>
      <c r="L5950" s="342"/>
      <c r="M5950" s="342"/>
      <c r="N5950" s="335"/>
    </row>
    <row r="5951" spans="1:22" ht="41.25" customHeight="1" thickBot="1">
      <c r="A5951" s="313"/>
      <c r="B5951" s="343" t="str">
        <f>IF('様式第６号(2)'!D791="","",'様式第６号(2)'!D791)</f>
        <v/>
      </c>
      <c r="C5951" s="341"/>
      <c r="D5951" s="313" t="s">
        <v>71</v>
      </c>
      <c r="E5951" s="313" t="s">
        <v>72</v>
      </c>
      <c r="F5951" s="315" t="s">
        <v>73</v>
      </c>
      <c r="G5951" s="42" t="s">
        <v>74</v>
      </c>
      <c r="H5951" s="27" t="s">
        <v>75</v>
      </c>
      <c r="I5951" s="42" t="s">
        <v>74</v>
      </c>
      <c r="J5951" s="27" t="s">
        <v>75</v>
      </c>
      <c r="K5951" s="345" t="s">
        <v>57</v>
      </c>
      <c r="L5951" s="346"/>
      <c r="M5951" s="347" t="s">
        <v>76</v>
      </c>
      <c r="N5951" s="346"/>
      <c r="O5951" s="28"/>
      <c r="P5951" s="4"/>
      <c r="Q5951" s="4"/>
      <c r="T5951" s="3"/>
      <c r="U5951" s="3"/>
      <c r="V5951" s="3"/>
    </row>
    <row r="5952" spans="1:22" ht="18.75" customHeight="1">
      <c r="A5952" s="313"/>
      <c r="B5952" s="343"/>
      <c r="C5952" s="29" t="s">
        <v>78</v>
      </c>
      <c r="D5952" s="313"/>
      <c r="E5952" s="313"/>
      <c r="F5952" s="315"/>
      <c r="G5952" s="348" t="s">
        <v>79</v>
      </c>
      <c r="H5952" s="384" t="s">
        <v>80</v>
      </c>
      <c r="I5952" s="387" t="str">
        <f>IF(E5956="","",MIN(G5948,G5956)+SUM(I5948))</f>
        <v/>
      </c>
      <c r="J5952" s="333" t="str">
        <f>IF(E5956="","",MIN(H5948,H5956)+SUM(J5948))</f>
        <v/>
      </c>
      <c r="K5952" s="373" t="str">
        <f>IF('様式第６号(2)'!AB791="","",'様式第６号(2)'!AB791)</f>
        <v/>
      </c>
      <c r="L5952" s="373"/>
      <c r="M5952" s="375" t="str">
        <f>IF('様式第６号(3)'!V784="","",'様式第６号(3)'!V784)</f>
        <v/>
      </c>
      <c r="N5952" s="376"/>
      <c r="P5952" s="4"/>
      <c r="Q5952" s="4"/>
      <c r="T5952" s="3"/>
      <c r="U5952" s="3"/>
      <c r="V5952" s="3"/>
    </row>
    <row r="5953" spans="1:22" ht="19.5" customHeight="1" thickBot="1">
      <c r="A5953" s="313"/>
      <c r="B5953" s="343"/>
      <c r="C5953" s="379" t="str">
        <f>IFERROR(C5949/C5945,"")</f>
        <v/>
      </c>
      <c r="D5953" s="313"/>
      <c r="E5953" s="313"/>
      <c r="F5953" s="315"/>
      <c r="G5953" s="349"/>
      <c r="H5953" s="385"/>
      <c r="I5953" s="328"/>
      <c r="J5953" s="330"/>
      <c r="K5953" s="373"/>
      <c r="L5953" s="373"/>
      <c r="M5953" s="375"/>
      <c r="N5953" s="376"/>
      <c r="P5953" s="4"/>
      <c r="Q5953" s="4"/>
      <c r="T5953" s="3"/>
      <c r="U5953" s="3"/>
      <c r="V5953" s="3"/>
    </row>
    <row r="5954" spans="1:22" ht="15.75" customHeight="1">
      <c r="A5954" s="313"/>
      <c r="B5954" s="343"/>
      <c r="C5954" s="380"/>
      <c r="D5954" s="313"/>
      <c r="E5954" s="313"/>
      <c r="F5954" s="315"/>
      <c r="G5954" s="349"/>
      <c r="H5954" s="385"/>
      <c r="I5954" s="30" t="s">
        <v>35</v>
      </c>
      <c r="J5954" s="31" t="s">
        <v>35</v>
      </c>
      <c r="K5954" s="373"/>
      <c r="L5954" s="373"/>
      <c r="M5954" s="375"/>
      <c r="N5954" s="376"/>
      <c r="P5954" s="4"/>
      <c r="Q5954" s="4"/>
      <c r="T5954" s="3"/>
      <c r="U5954" s="3"/>
      <c r="V5954" s="3"/>
    </row>
    <row r="5955" spans="1:22" ht="18.75" customHeight="1" thickBot="1">
      <c r="A5955" s="313"/>
      <c r="B5955" s="343"/>
      <c r="C5955" s="32" t="s">
        <v>82</v>
      </c>
      <c r="D5955" s="314"/>
      <c r="E5955" s="314"/>
      <c r="F5955" s="316"/>
      <c r="G5955" s="350"/>
      <c r="H5955" s="386"/>
      <c r="I5955" s="54">
        <f>'様式第６号(2)'!$I$18</f>
        <v>0</v>
      </c>
      <c r="J5955" s="55">
        <f>'様式第６号(3)'!$I$18</f>
        <v>0</v>
      </c>
      <c r="K5955" s="373"/>
      <c r="L5955" s="373"/>
      <c r="M5955" s="375"/>
      <c r="N5955" s="376"/>
      <c r="P5955" s="4"/>
      <c r="Q5955" s="4"/>
      <c r="T5955" s="3"/>
      <c r="U5955" s="3"/>
      <c r="V5955" s="3"/>
    </row>
    <row r="5956" spans="1:22" ht="45" customHeight="1">
      <c r="A5956" s="313"/>
      <c r="B5956" s="343"/>
      <c r="C5956" s="379" t="str">
        <f>IF(OR(C5945="",C5949=""),"",IF(AND(C5953&gt;=0.85,C5953&lt;=1.15),"○","×"))</f>
        <v/>
      </c>
      <c r="D5956" s="382" t="str">
        <f>IF(C5945="","",C5945)</f>
        <v/>
      </c>
      <c r="E5956" s="336"/>
      <c r="F5956" s="338" t="str">
        <f>IFERROR(D5956*E5956,"")</f>
        <v/>
      </c>
      <c r="G5956" s="327" t="str">
        <f>IF(F5956&lt;F5948,ROUNDUP(F5956*D5948/ F5948,0),"")</f>
        <v/>
      </c>
      <c r="H5956" s="329" t="str">
        <f>IF(F5956&lt;F5948,ROUNDUP(F5956*E5948/ F5948,0),"")</f>
        <v/>
      </c>
      <c r="I5956" s="331" t="str">
        <f>IFERROR(ROUNDUP(I5952*I5955,0),"")</f>
        <v/>
      </c>
      <c r="J5956" s="333" t="str">
        <f>IFERROR(ROUNDUP(J5952*J5955,0),"")</f>
        <v/>
      </c>
      <c r="K5956" s="373"/>
      <c r="L5956" s="373"/>
      <c r="M5956" s="375"/>
      <c r="N5956" s="376"/>
      <c r="P5956" s="4"/>
      <c r="Q5956" s="4"/>
      <c r="T5956" s="3"/>
      <c r="U5956" s="3"/>
      <c r="V5956" s="3"/>
    </row>
    <row r="5957" spans="1:22" ht="19.5" customHeight="1" thickBot="1">
      <c r="A5957" s="314"/>
      <c r="B5957" s="344"/>
      <c r="C5957" s="381"/>
      <c r="D5957" s="383"/>
      <c r="E5957" s="337"/>
      <c r="F5957" s="339"/>
      <c r="G5957" s="328"/>
      <c r="H5957" s="330"/>
      <c r="I5957" s="332"/>
      <c r="J5957" s="330"/>
      <c r="K5957" s="374"/>
      <c r="L5957" s="374"/>
      <c r="M5957" s="377"/>
      <c r="N5957" s="378"/>
      <c r="P5957" s="33"/>
      <c r="Q5957" s="34"/>
      <c r="R5957" s="34"/>
    </row>
    <row r="5958" spans="1:22" ht="24" customHeight="1" thickBot="1">
      <c r="A5958" s="10" t="s">
        <v>108</v>
      </c>
      <c r="B5958" s="11" t="s">
        <v>84</v>
      </c>
      <c r="C5958" s="12" t="s">
        <v>7</v>
      </c>
      <c r="D5958" s="12" t="s">
        <v>8</v>
      </c>
      <c r="E5958" s="12" t="s">
        <v>9</v>
      </c>
      <c r="F5958" s="13" t="s">
        <v>10</v>
      </c>
      <c r="G5958" s="334" t="s">
        <v>44</v>
      </c>
      <c r="H5958" s="335"/>
      <c r="I5958" s="334" t="s">
        <v>45</v>
      </c>
      <c r="J5958" s="335"/>
      <c r="K5958" s="318" t="s">
        <v>46</v>
      </c>
      <c r="L5958" s="403"/>
      <c r="M5958" s="403"/>
      <c r="N5958" s="319"/>
      <c r="O5958" s="404" t="s">
        <v>47</v>
      </c>
      <c r="P5958" s="404"/>
      <c r="Q5958" s="404"/>
      <c r="R5958" s="346"/>
      <c r="T5958" s="14"/>
      <c r="U5958" s="14"/>
      <c r="V5958" s="14"/>
    </row>
    <row r="5959" spans="1:22" ht="31.5" customHeight="1" thickBot="1">
      <c r="A5959" s="313">
        <v>371</v>
      </c>
      <c r="B5959" s="15" t="s">
        <v>48</v>
      </c>
      <c r="C5959" s="11" t="s">
        <v>49</v>
      </c>
      <c r="D5959" s="313" t="s">
        <v>50</v>
      </c>
      <c r="E5959" s="313" t="s">
        <v>51</v>
      </c>
      <c r="F5959" s="315" t="s">
        <v>52</v>
      </c>
      <c r="G5959" s="16" t="s">
        <v>53</v>
      </c>
      <c r="H5959" s="17" t="s">
        <v>54</v>
      </c>
      <c r="I5959" s="18" t="s">
        <v>53</v>
      </c>
      <c r="J5959" s="17" t="s">
        <v>54</v>
      </c>
      <c r="K5959" s="317" t="s">
        <v>55</v>
      </c>
      <c r="L5959" s="318"/>
      <c r="M5959" s="320" t="s">
        <v>56</v>
      </c>
      <c r="N5959" s="317"/>
      <c r="O5959" s="321" t="s">
        <v>57</v>
      </c>
      <c r="P5959" s="321"/>
      <c r="Q5959" s="323" t="s">
        <v>58</v>
      </c>
      <c r="R5959" s="324"/>
      <c r="T5959" s="19"/>
      <c r="U5959" s="43"/>
      <c r="V5959" s="20"/>
    </row>
    <row r="5960" spans="1:22" ht="24" customHeight="1" thickBot="1">
      <c r="A5960" s="313"/>
      <c r="B5960" s="397" t="str">
        <f>IF('様式第６号(2)'!B793="","",'様式第６号(2)'!B793)</f>
        <v/>
      </c>
      <c r="C5960" s="21" t="s">
        <v>59</v>
      </c>
      <c r="D5960" s="313"/>
      <c r="E5960" s="313"/>
      <c r="F5960" s="315"/>
      <c r="G5960" s="348" t="s">
        <v>60</v>
      </c>
      <c r="H5960" s="399" t="s">
        <v>61</v>
      </c>
      <c r="I5960" s="400" t="s">
        <v>62</v>
      </c>
      <c r="J5960" s="384" t="s">
        <v>63</v>
      </c>
      <c r="K5960" s="319"/>
      <c r="L5960" s="318"/>
      <c r="M5960" s="320"/>
      <c r="N5960" s="317"/>
      <c r="O5960" s="322"/>
      <c r="P5960" s="322"/>
      <c r="Q5960" s="325"/>
      <c r="R5960" s="326"/>
    </row>
    <row r="5961" spans="1:22" ht="17.25" customHeight="1">
      <c r="A5961" s="313"/>
      <c r="B5961" s="398"/>
      <c r="C5961" s="340"/>
      <c r="D5961" s="313"/>
      <c r="E5961" s="313"/>
      <c r="F5961" s="315"/>
      <c r="G5961" s="349"/>
      <c r="H5961" s="385"/>
      <c r="I5961" s="401"/>
      <c r="J5961" s="385"/>
      <c r="K5961" s="388" t="str">
        <f>IFERROR((IF((I5972+J5972)&gt;12000*E5972,ROUNDUP(12000*E5972*I5972/(I5972+J5972),0),"")),"")</f>
        <v/>
      </c>
      <c r="L5961" s="388"/>
      <c r="M5961" s="391" t="str">
        <f>IFERROR((IF((I5972+J5972)&gt;12000*E5972,ROUNDUP(12000*E5972*J5972/(I5972+J5972),0),"")),"")</f>
        <v/>
      </c>
      <c r="N5961" s="392"/>
      <c r="O5961" s="351" t="str">
        <f>IF(AND(I5972="",K5961=""),"",MIN(I5972,K5961)+K5968)</f>
        <v/>
      </c>
      <c r="P5961" s="352"/>
      <c r="Q5961" s="355" t="str">
        <f>IF(AND(J5972="",M5961=""),"",MIN(J5972,M5961)+M5968)</f>
        <v/>
      </c>
      <c r="R5961" s="356"/>
    </row>
    <row r="5962" spans="1:22" ht="15.75" customHeight="1">
      <c r="A5962" s="313"/>
      <c r="B5962" s="398"/>
      <c r="C5962" s="341"/>
      <c r="D5962" s="313"/>
      <c r="E5962" s="313"/>
      <c r="F5962" s="315"/>
      <c r="G5962" s="349"/>
      <c r="H5962" s="385"/>
      <c r="I5962" s="401"/>
      <c r="J5962" s="385"/>
      <c r="K5962" s="389"/>
      <c r="L5962" s="389"/>
      <c r="M5962" s="393"/>
      <c r="N5962" s="394"/>
      <c r="O5962" s="353"/>
      <c r="P5962" s="353"/>
      <c r="Q5962" s="357"/>
      <c r="R5962" s="358"/>
    </row>
    <row r="5963" spans="1:22" ht="19.5" customHeight="1" thickBot="1">
      <c r="A5963" s="313"/>
      <c r="B5963" s="398"/>
      <c r="C5963" s="341"/>
      <c r="D5963" s="314"/>
      <c r="E5963" s="314"/>
      <c r="F5963" s="316"/>
      <c r="G5963" s="350"/>
      <c r="H5963" s="386"/>
      <c r="I5963" s="402"/>
      <c r="J5963" s="386"/>
      <c r="K5963" s="389"/>
      <c r="L5963" s="389"/>
      <c r="M5963" s="393"/>
      <c r="N5963" s="394"/>
      <c r="O5963" s="353"/>
      <c r="P5963" s="353"/>
      <c r="Q5963" s="357"/>
      <c r="R5963" s="358"/>
    </row>
    <row r="5964" spans="1:22" ht="45" customHeight="1">
      <c r="A5964" s="313"/>
      <c r="B5964" s="398"/>
      <c r="C5964" s="25" t="s">
        <v>66</v>
      </c>
      <c r="D5964" s="361" t="str">
        <f>IF('様式第６号(2)'!T793="","",'様式第６号(2)'!T793)</f>
        <v/>
      </c>
      <c r="E5964" s="361" t="str">
        <f>IF('様式第６号(3)'!W786="","",'様式第６号(3)'!W786)</f>
        <v/>
      </c>
      <c r="F5964" s="363" t="str">
        <f>IF(OR(D5964="",E5964=""),"",D5964+E5964)</f>
        <v/>
      </c>
      <c r="G5964" s="365" t="str">
        <f>IF(F5964&lt;=F5972,D5964,"")</f>
        <v/>
      </c>
      <c r="H5964" s="367" t="str">
        <f>IF(F5964&lt;=F5972,E5964,"")</f>
        <v/>
      </c>
      <c r="I5964" s="369" t="str">
        <f>IF('様式第６号(2)'!V793="","",'様式第６号(2)'!V793)</f>
        <v/>
      </c>
      <c r="J5964" s="371" t="str">
        <f>IF('様式第６号(3)'!P786="","",'様式第６号(3)'!P786)</f>
        <v/>
      </c>
      <c r="K5964" s="389"/>
      <c r="L5964" s="389"/>
      <c r="M5964" s="393"/>
      <c r="N5964" s="394"/>
      <c r="O5964" s="353"/>
      <c r="P5964" s="353"/>
      <c r="Q5964" s="357"/>
      <c r="R5964" s="358"/>
    </row>
    <row r="5965" spans="1:22" ht="19.5" customHeight="1" thickBot="1">
      <c r="A5965" s="313"/>
      <c r="B5965" s="398"/>
      <c r="C5965" s="340"/>
      <c r="D5965" s="362"/>
      <c r="E5965" s="362"/>
      <c r="F5965" s="364"/>
      <c r="G5965" s="366"/>
      <c r="H5965" s="368"/>
      <c r="I5965" s="370"/>
      <c r="J5965" s="372"/>
      <c r="K5965" s="390"/>
      <c r="L5965" s="390"/>
      <c r="M5965" s="395"/>
      <c r="N5965" s="396"/>
      <c r="O5965" s="354"/>
      <c r="P5965" s="354"/>
      <c r="Q5965" s="359"/>
      <c r="R5965" s="360"/>
    </row>
    <row r="5966" spans="1:22" ht="28.5" customHeight="1" thickBot="1">
      <c r="A5966" s="313"/>
      <c r="B5966" s="398"/>
      <c r="C5966" s="341"/>
      <c r="D5966" s="12" t="s">
        <v>11</v>
      </c>
      <c r="E5966" s="12" t="s">
        <v>12</v>
      </c>
      <c r="F5966" s="26" t="s">
        <v>13</v>
      </c>
      <c r="G5966" s="334" t="s">
        <v>67</v>
      </c>
      <c r="H5966" s="335"/>
      <c r="I5966" s="42" t="s">
        <v>68</v>
      </c>
      <c r="J5966" s="27" t="s">
        <v>69</v>
      </c>
      <c r="K5966" s="342" t="s">
        <v>70</v>
      </c>
      <c r="L5966" s="342"/>
      <c r="M5966" s="342"/>
      <c r="N5966" s="335"/>
    </row>
    <row r="5967" spans="1:22" ht="41.25" customHeight="1" thickBot="1">
      <c r="A5967" s="313"/>
      <c r="B5967" s="343" t="str">
        <f>IF('様式第６号(2)'!D793="","",'様式第６号(2)'!D793)</f>
        <v/>
      </c>
      <c r="C5967" s="341"/>
      <c r="D5967" s="313" t="s">
        <v>71</v>
      </c>
      <c r="E5967" s="313" t="s">
        <v>72</v>
      </c>
      <c r="F5967" s="315" t="s">
        <v>73</v>
      </c>
      <c r="G5967" s="42" t="s">
        <v>74</v>
      </c>
      <c r="H5967" s="27" t="s">
        <v>75</v>
      </c>
      <c r="I5967" s="42" t="s">
        <v>74</v>
      </c>
      <c r="J5967" s="27" t="s">
        <v>75</v>
      </c>
      <c r="K5967" s="345" t="s">
        <v>57</v>
      </c>
      <c r="L5967" s="346"/>
      <c r="M5967" s="347" t="s">
        <v>76</v>
      </c>
      <c r="N5967" s="346"/>
      <c r="O5967" s="28"/>
      <c r="P5967" s="4"/>
      <c r="Q5967" s="4"/>
    </row>
    <row r="5968" spans="1:22" ht="18.75" customHeight="1">
      <c r="A5968" s="313"/>
      <c r="B5968" s="343"/>
      <c r="C5968" s="29" t="s">
        <v>78</v>
      </c>
      <c r="D5968" s="313"/>
      <c r="E5968" s="313"/>
      <c r="F5968" s="315"/>
      <c r="G5968" s="348" t="s">
        <v>79</v>
      </c>
      <c r="H5968" s="384" t="s">
        <v>80</v>
      </c>
      <c r="I5968" s="387" t="str">
        <f>IF(E5972="","",MIN(G5964,G5972)+SUM(I5964))</f>
        <v/>
      </c>
      <c r="J5968" s="333" t="str">
        <f>IF(E5972="","",MIN(H5964,H5972)+SUM(J5964))</f>
        <v/>
      </c>
      <c r="K5968" s="373" t="str">
        <f>IF('様式第６号(2)'!AB793="","",'様式第６号(2)'!AB793)</f>
        <v/>
      </c>
      <c r="L5968" s="373"/>
      <c r="M5968" s="375" t="str">
        <f>IF('様式第６号(3)'!V786="","",'様式第６号(3)'!V786)</f>
        <v/>
      </c>
      <c r="N5968" s="376"/>
      <c r="P5968" s="4"/>
      <c r="Q5968" s="4"/>
    </row>
    <row r="5969" spans="1:22" ht="19.5" customHeight="1" thickBot="1">
      <c r="A5969" s="313"/>
      <c r="B5969" s="343"/>
      <c r="C5969" s="379" t="str">
        <f>IFERROR(C5965/C5961,"")</f>
        <v/>
      </c>
      <c r="D5969" s="313"/>
      <c r="E5969" s="313"/>
      <c r="F5969" s="315"/>
      <c r="G5969" s="349"/>
      <c r="H5969" s="385"/>
      <c r="I5969" s="328"/>
      <c r="J5969" s="330"/>
      <c r="K5969" s="373"/>
      <c r="L5969" s="373"/>
      <c r="M5969" s="375"/>
      <c r="N5969" s="376"/>
      <c r="P5969" s="4"/>
      <c r="Q5969" s="4"/>
    </row>
    <row r="5970" spans="1:22" ht="15.75" customHeight="1">
      <c r="A5970" s="313"/>
      <c r="B5970" s="343"/>
      <c r="C5970" s="380"/>
      <c r="D5970" s="313"/>
      <c r="E5970" s="313"/>
      <c r="F5970" s="315"/>
      <c r="G5970" s="349"/>
      <c r="H5970" s="385"/>
      <c r="I5970" s="30" t="s">
        <v>35</v>
      </c>
      <c r="J5970" s="31" t="s">
        <v>35</v>
      </c>
      <c r="K5970" s="373"/>
      <c r="L5970" s="373"/>
      <c r="M5970" s="375"/>
      <c r="N5970" s="376"/>
      <c r="P5970" s="4"/>
      <c r="Q5970" s="4"/>
    </row>
    <row r="5971" spans="1:22" ht="18.75" customHeight="1" thickBot="1">
      <c r="A5971" s="313"/>
      <c r="B5971" s="343"/>
      <c r="C5971" s="32" t="s">
        <v>82</v>
      </c>
      <c r="D5971" s="314"/>
      <c r="E5971" s="314"/>
      <c r="F5971" s="316"/>
      <c r="G5971" s="350"/>
      <c r="H5971" s="386"/>
      <c r="I5971" s="54">
        <f>'様式第６号(2)'!$I$18</f>
        <v>0</v>
      </c>
      <c r="J5971" s="55">
        <f>'様式第６号(3)'!$I$18</f>
        <v>0</v>
      </c>
      <c r="K5971" s="373"/>
      <c r="L5971" s="373"/>
      <c r="M5971" s="375"/>
      <c r="N5971" s="376"/>
      <c r="P5971" s="4"/>
      <c r="Q5971" s="4"/>
    </row>
    <row r="5972" spans="1:22" ht="45" customHeight="1">
      <c r="A5972" s="313"/>
      <c r="B5972" s="343"/>
      <c r="C5972" s="379" t="str">
        <f>IF(OR(C5961="",C5965=""),"",IF(AND(C5969&gt;=0.85,C5969&lt;=1.15),"○","×"))</f>
        <v/>
      </c>
      <c r="D5972" s="382" t="str">
        <f>IF(C5961="","",C5961)</f>
        <v/>
      </c>
      <c r="E5972" s="336"/>
      <c r="F5972" s="338" t="str">
        <f>IFERROR(D5972*E5972,"")</f>
        <v/>
      </c>
      <c r="G5972" s="327" t="str">
        <f>IF(F5972&lt;F5964,ROUNDUP(F5972*D5964/ F5964,0),"")</f>
        <v/>
      </c>
      <c r="H5972" s="329" t="str">
        <f>IF(F5972&lt;F5964,ROUNDUP(F5972*E5964/ F5964,0),"")</f>
        <v/>
      </c>
      <c r="I5972" s="331" t="str">
        <f>IFERROR(ROUNDUP(I5968*I5971,0),"")</f>
        <v/>
      </c>
      <c r="J5972" s="333" t="str">
        <f>IFERROR(ROUNDUP(J5968*J5971,0),"")</f>
        <v/>
      </c>
      <c r="K5972" s="373"/>
      <c r="L5972" s="373"/>
      <c r="M5972" s="375"/>
      <c r="N5972" s="376"/>
      <c r="P5972" s="4"/>
      <c r="Q5972" s="4"/>
    </row>
    <row r="5973" spans="1:22" ht="19.5" customHeight="1" thickBot="1">
      <c r="A5973" s="314"/>
      <c r="B5973" s="344"/>
      <c r="C5973" s="381"/>
      <c r="D5973" s="383"/>
      <c r="E5973" s="337"/>
      <c r="F5973" s="339"/>
      <c r="G5973" s="328"/>
      <c r="H5973" s="330"/>
      <c r="I5973" s="332"/>
      <c r="J5973" s="330"/>
      <c r="K5973" s="374"/>
      <c r="L5973" s="374"/>
      <c r="M5973" s="377"/>
      <c r="N5973" s="378"/>
      <c r="P5973" s="33"/>
      <c r="Q5973" s="34"/>
      <c r="R5973" s="34"/>
    </row>
    <row r="5974" spans="1:22" ht="24" customHeight="1" thickBot="1">
      <c r="A5974" s="10" t="s">
        <v>108</v>
      </c>
      <c r="B5974" s="11" t="s">
        <v>84</v>
      </c>
      <c r="C5974" s="12" t="s">
        <v>7</v>
      </c>
      <c r="D5974" s="12" t="s">
        <v>8</v>
      </c>
      <c r="E5974" s="12" t="s">
        <v>9</v>
      </c>
      <c r="F5974" s="13" t="s">
        <v>10</v>
      </c>
      <c r="G5974" s="334" t="s">
        <v>44</v>
      </c>
      <c r="H5974" s="335"/>
      <c r="I5974" s="334" t="s">
        <v>45</v>
      </c>
      <c r="J5974" s="335"/>
      <c r="K5974" s="318" t="s">
        <v>46</v>
      </c>
      <c r="L5974" s="403"/>
      <c r="M5974" s="403"/>
      <c r="N5974" s="319"/>
      <c r="O5974" s="404" t="s">
        <v>47</v>
      </c>
      <c r="P5974" s="404"/>
      <c r="Q5974" s="404"/>
      <c r="R5974" s="346"/>
      <c r="T5974" s="14"/>
      <c r="U5974" s="14"/>
      <c r="V5974" s="14"/>
    </row>
    <row r="5975" spans="1:22" ht="31.5" customHeight="1" thickBot="1">
      <c r="A5975" s="313">
        <v>372</v>
      </c>
      <c r="B5975" s="15" t="s">
        <v>48</v>
      </c>
      <c r="C5975" s="11" t="s">
        <v>49</v>
      </c>
      <c r="D5975" s="313" t="s">
        <v>50</v>
      </c>
      <c r="E5975" s="313" t="s">
        <v>51</v>
      </c>
      <c r="F5975" s="315" t="s">
        <v>52</v>
      </c>
      <c r="G5975" s="16" t="s">
        <v>53</v>
      </c>
      <c r="H5975" s="17" t="s">
        <v>54</v>
      </c>
      <c r="I5975" s="18" t="s">
        <v>53</v>
      </c>
      <c r="J5975" s="17" t="s">
        <v>54</v>
      </c>
      <c r="K5975" s="317" t="s">
        <v>55</v>
      </c>
      <c r="L5975" s="318"/>
      <c r="M5975" s="320" t="s">
        <v>56</v>
      </c>
      <c r="N5975" s="317"/>
      <c r="O5975" s="321" t="s">
        <v>57</v>
      </c>
      <c r="P5975" s="321"/>
      <c r="Q5975" s="323" t="s">
        <v>58</v>
      </c>
      <c r="R5975" s="324"/>
      <c r="T5975" s="19"/>
      <c r="U5975" s="43"/>
      <c r="V5975" s="20"/>
    </row>
    <row r="5976" spans="1:22" ht="24" customHeight="1" thickBot="1">
      <c r="A5976" s="313"/>
      <c r="B5976" s="397" t="str">
        <f>IF('様式第６号(2)'!B795="","",'様式第６号(2)'!B795)</f>
        <v/>
      </c>
      <c r="C5976" s="21" t="s">
        <v>59</v>
      </c>
      <c r="D5976" s="313"/>
      <c r="E5976" s="313"/>
      <c r="F5976" s="315"/>
      <c r="G5976" s="348" t="s">
        <v>60</v>
      </c>
      <c r="H5976" s="399" t="s">
        <v>61</v>
      </c>
      <c r="I5976" s="400" t="s">
        <v>62</v>
      </c>
      <c r="J5976" s="384" t="s">
        <v>63</v>
      </c>
      <c r="K5976" s="319"/>
      <c r="L5976" s="318"/>
      <c r="M5976" s="320"/>
      <c r="N5976" s="317"/>
      <c r="O5976" s="322"/>
      <c r="P5976" s="322"/>
      <c r="Q5976" s="325"/>
      <c r="R5976" s="326"/>
    </row>
    <row r="5977" spans="1:22" ht="17.25" customHeight="1">
      <c r="A5977" s="313"/>
      <c r="B5977" s="398"/>
      <c r="C5977" s="340"/>
      <c r="D5977" s="313"/>
      <c r="E5977" s="313"/>
      <c r="F5977" s="315"/>
      <c r="G5977" s="349"/>
      <c r="H5977" s="385"/>
      <c r="I5977" s="401"/>
      <c r="J5977" s="385"/>
      <c r="K5977" s="388" t="str">
        <f>IFERROR((IF((I5988+J5988)&gt;12000*E5988,ROUNDUP(12000*E5988*I5988/(I5988+J5988),0),"")),"")</f>
        <v/>
      </c>
      <c r="L5977" s="388"/>
      <c r="M5977" s="391" t="str">
        <f>IFERROR((IF((I5988+J5988)&gt;12000*E5988,ROUNDUP(12000*E5988*J5988/(I5988+J5988),0),"")),"")</f>
        <v/>
      </c>
      <c r="N5977" s="392"/>
      <c r="O5977" s="351" t="str">
        <f>IF(AND(I5988="",K5977=""),"",MIN(I5988,K5977)+K5984)</f>
        <v/>
      </c>
      <c r="P5977" s="352"/>
      <c r="Q5977" s="355" t="str">
        <f>IF(AND(J5988="",M5977=""),"",MIN(J5988,M5977)+M5984)</f>
        <v/>
      </c>
      <c r="R5977" s="356"/>
    </row>
    <row r="5978" spans="1:22" ht="15.75" customHeight="1">
      <c r="A5978" s="313"/>
      <c r="B5978" s="398"/>
      <c r="C5978" s="341"/>
      <c r="D5978" s="313"/>
      <c r="E5978" s="313"/>
      <c r="F5978" s="315"/>
      <c r="G5978" s="349"/>
      <c r="H5978" s="385"/>
      <c r="I5978" s="401"/>
      <c r="J5978" s="385"/>
      <c r="K5978" s="389"/>
      <c r="L5978" s="389"/>
      <c r="M5978" s="393"/>
      <c r="N5978" s="394"/>
      <c r="O5978" s="353"/>
      <c r="P5978" s="353"/>
      <c r="Q5978" s="357"/>
      <c r="R5978" s="358"/>
    </row>
    <row r="5979" spans="1:22" ht="19.5" customHeight="1" thickBot="1">
      <c r="A5979" s="313"/>
      <c r="B5979" s="398"/>
      <c r="C5979" s="341"/>
      <c r="D5979" s="314"/>
      <c r="E5979" s="314"/>
      <c r="F5979" s="316"/>
      <c r="G5979" s="350"/>
      <c r="H5979" s="386"/>
      <c r="I5979" s="402"/>
      <c r="J5979" s="386"/>
      <c r="K5979" s="389"/>
      <c r="L5979" s="389"/>
      <c r="M5979" s="393"/>
      <c r="N5979" s="394"/>
      <c r="O5979" s="353"/>
      <c r="P5979" s="353"/>
      <c r="Q5979" s="357"/>
      <c r="R5979" s="358"/>
    </row>
    <row r="5980" spans="1:22" ht="45" customHeight="1">
      <c r="A5980" s="313"/>
      <c r="B5980" s="398"/>
      <c r="C5980" s="25" t="s">
        <v>66</v>
      </c>
      <c r="D5980" s="361" t="str">
        <f>IF('様式第６号(2)'!T795="","",'様式第６号(2)'!T795)</f>
        <v/>
      </c>
      <c r="E5980" s="361" t="str">
        <f>IF('様式第６号(3)'!W788="","",'様式第６号(3)'!W788)</f>
        <v/>
      </c>
      <c r="F5980" s="363" t="str">
        <f>IF(OR(D5980="",E5980=""),"",D5980+E5980)</f>
        <v/>
      </c>
      <c r="G5980" s="365" t="str">
        <f>IF(F5980&lt;=F5988,D5980,"")</f>
        <v/>
      </c>
      <c r="H5980" s="367" t="str">
        <f>IF(F5980&lt;=F5988,E5980,"")</f>
        <v/>
      </c>
      <c r="I5980" s="369" t="str">
        <f>IF('様式第６号(2)'!V795="","",'様式第６号(2)'!V795)</f>
        <v/>
      </c>
      <c r="J5980" s="371" t="str">
        <f>IF('様式第６号(3)'!P788="","",'様式第６号(3)'!P788)</f>
        <v/>
      </c>
      <c r="K5980" s="389"/>
      <c r="L5980" s="389"/>
      <c r="M5980" s="393"/>
      <c r="N5980" s="394"/>
      <c r="O5980" s="353"/>
      <c r="P5980" s="353"/>
      <c r="Q5980" s="357"/>
      <c r="R5980" s="358"/>
    </row>
    <row r="5981" spans="1:22" ht="19.5" customHeight="1" thickBot="1">
      <c r="A5981" s="313"/>
      <c r="B5981" s="398"/>
      <c r="C5981" s="340"/>
      <c r="D5981" s="362"/>
      <c r="E5981" s="362"/>
      <c r="F5981" s="364"/>
      <c r="G5981" s="366"/>
      <c r="H5981" s="368"/>
      <c r="I5981" s="370"/>
      <c r="J5981" s="372"/>
      <c r="K5981" s="390"/>
      <c r="L5981" s="390"/>
      <c r="M5981" s="395"/>
      <c r="N5981" s="396"/>
      <c r="O5981" s="354"/>
      <c r="P5981" s="354"/>
      <c r="Q5981" s="359"/>
      <c r="R5981" s="360"/>
    </row>
    <row r="5982" spans="1:22" ht="28.5" customHeight="1" thickBot="1">
      <c r="A5982" s="313"/>
      <c r="B5982" s="398"/>
      <c r="C5982" s="341"/>
      <c r="D5982" s="12" t="s">
        <v>11</v>
      </c>
      <c r="E5982" s="12" t="s">
        <v>12</v>
      </c>
      <c r="F5982" s="26" t="s">
        <v>13</v>
      </c>
      <c r="G5982" s="334" t="s">
        <v>67</v>
      </c>
      <c r="H5982" s="335"/>
      <c r="I5982" s="42" t="s">
        <v>68</v>
      </c>
      <c r="J5982" s="27" t="s">
        <v>69</v>
      </c>
      <c r="K5982" s="342" t="s">
        <v>70</v>
      </c>
      <c r="L5982" s="342"/>
      <c r="M5982" s="342"/>
      <c r="N5982" s="335"/>
    </row>
    <row r="5983" spans="1:22" ht="41.25" customHeight="1" thickBot="1">
      <c r="A5983" s="313"/>
      <c r="B5983" s="343" t="str">
        <f>IF('様式第６号(2)'!D795="","",'様式第６号(2)'!D795)</f>
        <v/>
      </c>
      <c r="C5983" s="341"/>
      <c r="D5983" s="313" t="s">
        <v>71</v>
      </c>
      <c r="E5983" s="313" t="s">
        <v>72</v>
      </c>
      <c r="F5983" s="315" t="s">
        <v>73</v>
      </c>
      <c r="G5983" s="42" t="s">
        <v>74</v>
      </c>
      <c r="H5983" s="27" t="s">
        <v>75</v>
      </c>
      <c r="I5983" s="42" t="s">
        <v>74</v>
      </c>
      <c r="J5983" s="27" t="s">
        <v>75</v>
      </c>
      <c r="K5983" s="345" t="s">
        <v>57</v>
      </c>
      <c r="L5983" s="346"/>
      <c r="M5983" s="347" t="s">
        <v>76</v>
      </c>
      <c r="N5983" s="346"/>
      <c r="O5983" s="28"/>
      <c r="P5983" s="4"/>
      <c r="Q5983" s="4"/>
    </row>
    <row r="5984" spans="1:22" ht="18.75" customHeight="1">
      <c r="A5984" s="313"/>
      <c r="B5984" s="343"/>
      <c r="C5984" s="29" t="s">
        <v>78</v>
      </c>
      <c r="D5984" s="313"/>
      <c r="E5984" s="313"/>
      <c r="F5984" s="315"/>
      <c r="G5984" s="348" t="s">
        <v>79</v>
      </c>
      <c r="H5984" s="384" t="s">
        <v>80</v>
      </c>
      <c r="I5984" s="387" t="str">
        <f>IF(E5988="","",MIN(G5980,G5988)+SUM(I5980))</f>
        <v/>
      </c>
      <c r="J5984" s="333" t="str">
        <f>IF(E5988="","",MIN(H5980,H5988)+SUM(J5980))</f>
        <v/>
      </c>
      <c r="K5984" s="373" t="str">
        <f>IF('様式第６号(2)'!AB795="","",'様式第６号(2)'!AB795)</f>
        <v/>
      </c>
      <c r="L5984" s="373"/>
      <c r="M5984" s="375" t="str">
        <f>IF('様式第６号(3)'!V788="","",'様式第６号(3)'!V788)</f>
        <v/>
      </c>
      <c r="N5984" s="376"/>
      <c r="P5984" s="4"/>
      <c r="Q5984" s="4"/>
    </row>
    <row r="5985" spans="1:22" ht="19.5" customHeight="1" thickBot="1">
      <c r="A5985" s="313"/>
      <c r="B5985" s="343"/>
      <c r="C5985" s="379" t="str">
        <f>IFERROR(C5981/C5977,"")</f>
        <v/>
      </c>
      <c r="D5985" s="313"/>
      <c r="E5985" s="313"/>
      <c r="F5985" s="315"/>
      <c r="G5985" s="349"/>
      <c r="H5985" s="385"/>
      <c r="I5985" s="328"/>
      <c r="J5985" s="330"/>
      <c r="K5985" s="373"/>
      <c r="L5985" s="373"/>
      <c r="M5985" s="375"/>
      <c r="N5985" s="376"/>
      <c r="P5985" s="4"/>
      <c r="Q5985" s="4"/>
    </row>
    <row r="5986" spans="1:22" ht="15.75" customHeight="1">
      <c r="A5986" s="313"/>
      <c r="B5986" s="343"/>
      <c r="C5986" s="380"/>
      <c r="D5986" s="313"/>
      <c r="E5986" s="313"/>
      <c r="F5986" s="315"/>
      <c r="G5986" s="349"/>
      <c r="H5986" s="385"/>
      <c r="I5986" s="30" t="s">
        <v>35</v>
      </c>
      <c r="J5986" s="31" t="s">
        <v>35</v>
      </c>
      <c r="K5986" s="373"/>
      <c r="L5986" s="373"/>
      <c r="M5986" s="375"/>
      <c r="N5986" s="376"/>
      <c r="P5986" s="4"/>
      <c r="Q5986" s="4"/>
    </row>
    <row r="5987" spans="1:22" ht="18.75" customHeight="1" thickBot="1">
      <c r="A5987" s="313"/>
      <c r="B5987" s="343"/>
      <c r="C5987" s="32" t="s">
        <v>82</v>
      </c>
      <c r="D5987" s="314"/>
      <c r="E5987" s="314"/>
      <c r="F5987" s="316"/>
      <c r="G5987" s="350"/>
      <c r="H5987" s="386"/>
      <c r="I5987" s="54">
        <f>'様式第６号(2)'!$I$18</f>
        <v>0</v>
      </c>
      <c r="J5987" s="55">
        <f>'様式第６号(3)'!$I$18</f>
        <v>0</v>
      </c>
      <c r="K5987" s="373"/>
      <c r="L5987" s="373"/>
      <c r="M5987" s="375"/>
      <c r="N5987" s="376"/>
      <c r="P5987" s="4"/>
      <c r="Q5987" s="4"/>
    </row>
    <row r="5988" spans="1:22" ht="45" customHeight="1">
      <c r="A5988" s="313"/>
      <c r="B5988" s="343"/>
      <c r="C5988" s="379" t="str">
        <f>IF(OR(C5977="",C5981=""),"",IF(AND(C5985&gt;=0.85,C5985&lt;=1.15),"○","×"))</f>
        <v/>
      </c>
      <c r="D5988" s="382" t="str">
        <f>IF(C5977="","",C5977)</f>
        <v/>
      </c>
      <c r="E5988" s="336"/>
      <c r="F5988" s="338" t="str">
        <f>IFERROR(D5988*E5988,"")</f>
        <v/>
      </c>
      <c r="G5988" s="327" t="str">
        <f>IF(F5988&lt;F5980,ROUNDUP(F5988*D5980/ F5980,0),"")</f>
        <v/>
      </c>
      <c r="H5988" s="329" t="str">
        <f>IF(F5988&lt;F5980,ROUNDUP(F5988*E5980/ F5980,0),"")</f>
        <v/>
      </c>
      <c r="I5988" s="331" t="str">
        <f>IFERROR(ROUNDUP(I5984*I5987,0),"")</f>
        <v/>
      </c>
      <c r="J5988" s="333" t="str">
        <f>IFERROR(ROUNDUP(J5984*J5987,0),"")</f>
        <v/>
      </c>
      <c r="K5988" s="373"/>
      <c r="L5988" s="373"/>
      <c r="M5988" s="375"/>
      <c r="N5988" s="376"/>
      <c r="P5988" s="4"/>
      <c r="Q5988" s="4"/>
    </row>
    <row r="5989" spans="1:22" ht="19.5" customHeight="1" thickBot="1">
      <c r="A5989" s="314"/>
      <c r="B5989" s="344"/>
      <c r="C5989" s="381"/>
      <c r="D5989" s="383"/>
      <c r="E5989" s="337"/>
      <c r="F5989" s="339"/>
      <c r="G5989" s="328"/>
      <c r="H5989" s="330"/>
      <c r="I5989" s="332"/>
      <c r="J5989" s="330"/>
      <c r="K5989" s="374"/>
      <c r="L5989" s="374"/>
      <c r="M5989" s="377"/>
      <c r="N5989" s="378"/>
      <c r="P5989" s="33"/>
      <c r="Q5989" s="34"/>
      <c r="R5989" s="34"/>
    </row>
    <row r="5990" spans="1:22" ht="24" customHeight="1" thickBot="1">
      <c r="A5990" s="10" t="s">
        <v>108</v>
      </c>
      <c r="B5990" s="11" t="s">
        <v>84</v>
      </c>
      <c r="C5990" s="12" t="s">
        <v>7</v>
      </c>
      <c r="D5990" s="12" t="s">
        <v>8</v>
      </c>
      <c r="E5990" s="12" t="s">
        <v>9</v>
      </c>
      <c r="F5990" s="13" t="s">
        <v>10</v>
      </c>
      <c r="G5990" s="334" t="s">
        <v>44</v>
      </c>
      <c r="H5990" s="335"/>
      <c r="I5990" s="334" t="s">
        <v>45</v>
      </c>
      <c r="J5990" s="335"/>
      <c r="K5990" s="318" t="s">
        <v>46</v>
      </c>
      <c r="L5990" s="403"/>
      <c r="M5990" s="403"/>
      <c r="N5990" s="319"/>
      <c r="O5990" s="404" t="s">
        <v>47</v>
      </c>
      <c r="P5990" s="404"/>
      <c r="Q5990" s="404"/>
      <c r="R5990" s="346"/>
      <c r="T5990" s="14"/>
      <c r="U5990" s="14"/>
      <c r="V5990" s="14"/>
    </row>
    <row r="5991" spans="1:22" ht="31.5" customHeight="1" thickBot="1">
      <c r="A5991" s="313">
        <v>373</v>
      </c>
      <c r="B5991" s="15" t="s">
        <v>48</v>
      </c>
      <c r="C5991" s="11" t="s">
        <v>49</v>
      </c>
      <c r="D5991" s="313" t="s">
        <v>50</v>
      </c>
      <c r="E5991" s="313" t="s">
        <v>51</v>
      </c>
      <c r="F5991" s="315" t="s">
        <v>52</v>
      </c>
      <c r="G5991" s="16" t="s">
        <v>53</v>
      </c>
      <c r="H5991" s="17" t="s">
        <v>54</v>
      </c>
      <c r="I5991" s="18" t="s">
        <v>53</v>
      </c>
      <c r="J5991" s="17" t="s">
        <v>54</v>
      </c>
      <c r="K5991" s="317" t="s">
        <v>55</v>
      </c>
      <c r="L5991" s="318"/>
      <c r="M5991" s="320" t="s">
        <v>56</v>
      </c>
      <c r="N5991" s="317"/>
      <c r="O5991" s="321" t="s">
        <v>57</v>
      </c>
      <c r="P5991" s="321"/>
      <c r="Q5991" s="323" t="s">
        <v>58</v>
      </c>
      <c r="R5991" s="324"/>
      <c r="T5991" s="19"/>
      <c r="U5991" s="43"/>
      <c r="V5991" s="20"/>
    </row>
    <row r="5992" spans="1:22" ht="24" customHeight="1" thickBot="1">
      <c r="A5992" s="313"/>
      <c r="B5992" s="397" t="str">
        <f>IF('様式第６号(2)'!B797="","",'様式第６号(2)'!B797)</f>
        <v/>
      </c>
      <c r="C5992" s="21" t="s">
        <v>59</v>
      </c>
      <c r="D5992" s="313"/>
      <c r="E5992" s="313"/>
      <c r="F5992" s="315"/>
      <c r="G5992" s="348" t="s">
        <v>60</v>
      </c>
      <c r="H5992" s="399" t="s">
        <v>61</v>
      </c>
      <c r="I5992" s="400" t="s">
        <v>62</v>
      </c>
      <c r="J5992" s="384" t="s">
        <v>63</v>
      </c>
      <c r="K5992" s="319"/>
      <c r="L5992" s="318"/>
      <c r="M5992" s="320"/>
      <c r="N5992" s="317"/>
      <c r="O5992" s="322"/>
      <c r="P5992" s="322"/>
      <c r="Q5992" s="325"/>
      <c r="R5992" s="326"/>
    </row>
    <row r="5993" spans="1:22" ht="17.25" customHeight="1">
      <c r="A5993" s="313"/>
      <c r="B5993" s="398"/>
      <c r="C5993" s="340"/>
      <c r="D5993" s="313"/>
      <c r="E5993" s="313"/>
      <c r="F5993" s="315"/>
      <c r="G5993" s="349"/>
      <c r="H5993" s="385"/>
      <c r="I5993" s="401"/>
      <c r="J5993" s="385"/>
      <c r="K5993" s="388" t="str">
        <f>IFERROR((IF((I6004+J6004)&gt;12000*E6004,ROUNDUP(12000*E6004*I6004/(I6004+J6004),0),"")),"")</f>
        <v/>
      </c>
      <c r="L5993" s="388"/>
      <c r="M5993" s="391" t="str">
        <f>IFERROR((IF((I6004+J6004)&gt;12000*E6004,ROUNDUP(12000*E6004*J6004/(I6004+J6004),0),"")),"")</f>
        <v/>
      </c>
      <c r="N5993" s="392"/>
      <c r="O5993" s="351" t="str">
        <f>IF(AND(I6004="",K5993=""),"",MIN(I6004,K5993)+K6000)</f>
        <v/>
      </c>
      <c r="P5993" s="352"/>
      <c r="Q5993" s="355" t="str">
        <f>IF(AND(J6004="",M5993=""),"",MIN(J6004,M5993)+M6000)</f>
        <v/>
      </c>
      <c r="R5993" s="356"/>
    </row>
    <row r="5994" spans="1:22" ht="15.75" customHeight="1">
      <c r="A5994" s="313"/>
      <c r="B5994" s="398"/>
      <c r="C5994" s="341"/>
      <c r="D5994" s="313"/>
      <c r="E5994" s="313"/>
      <c r="F5994" s="315"/>
      <c r="G5994" s="349"/>
      <c r="H5994" s="385"/>
      <c r="I5994" s="401"/>
      <c r="J5994" s="385"/>
      <c r="K5994" s="389"/>
      <c r="L5994" s="389"/>
      <c r="M5994" s="393"/>
      <c r="N5994" s="394"/>
      <c r="O5994" s="353"/>
      <c r="P5994" s="353"/>
      <c r="Q5994" s="357"/>
      <c r="R5994" s="358"/>
    </row>
    <row r="5995" spans="1:22" ht="19.5" customHeight="1" thickBot="1">
      <c r="A5995" s="313"/>
      <c r="B5995" s="398"/>
      <c r="C5995" s="341"/>
      <c r="D5995" s="314"/>
      <c r="E5995" s="314"/>
      <c r="F5995" s="316"/>
      <c r="G5995" s="350"/>
      <c r="H5995" s="386"/>
      <c r="I5995" s="402"/>
      <c r="J5995" s="386"/>
      <c r="K5995" s="389"/>
      <c r="L5995" s="389"/>
      <c r="M5995" s="393"/>
      <c r="N5995" s="394"/>
      <c r="O5995" s="353"/>
      <c r="P5995" s="353"/>
      <c r="Q5995" s="357"/>
      <c r="R5995" s="358"/>
    </row>
    <row r="5996" spans="1:22" ht="45" customHeight="1">
      <c r="A5996" s="313"/>
      <c r="B5996" s="398"/>
      <c r="C5996" s="25" t="s">
        <v>66</v>
      </c>
      <c r="D5996" s="361" t="str">
        <f>IF('様式第６号(2)'!T797="","",'様式第６号(2)'!T797)</f>
        <v/>
      </c>
      <c r="E5996" s="361" t="str">
        <f>IF('様式第６号(3)'!W790="","",'様式第６号(3)'!W790)</f>
        <v/>
      </c>
      <c r="F5996" s="363" t="str">
        <f>IF(OR(D5996="",E5996=""),"",D5996+E5996)</f>
        <v/>
      </c>
      <c r="G5996" s="365" t="str">
        <f>IF(F5996&lt;=F6004,D5996,"")</f>
        <v/>
      </c>
      <c r="H5996" s="367" t="str">
        <f>IF(F5996&lt;=F6004,E5996,"")</f>
        <v/>
      </c>
      <c r="I5996" s="369" t="str">
        <f>IF('様式第６号(2)'!V797="","",'様式第６号(2)'!V797)</f>
        <v/>
      </c>
      <c r="J5996" s="371" t="str">
        <f>IF('様式第６号(3)'!P790="","",'様式第６号(3)'!P790)</f>
        <v/>
      </c>
      <c r="K5996" s="389"/>
      <c r="L5996" s="389"/>
      <c r="M5996" s="393"/>
      <c r="N5996" s="394"/>
      <c r="O5996" s="353"/>
      <c r="P5996" s="353"/>
      <c r="Q5996" s="357"/>
      <c r="R5996" s="358"/>
    </row>
    <row r="5997" spans="1:22" ht="19.5" customHeight="1" thickBot="1">
      <c r="A5997" s="313"/>
      <c r="B5997" s="398"/>
      <c r="C5997" s="340"/>
      <c r="D5997" s="362"/>
      <c r="E5997" s="362"/>
      <c r="F5997" s="364"/>
      <c r="G5997" s="366"/>
      <c r="H5997" s="368"/>
      <c r="I5997" s="370"/>
      <c r="J5997" s="372"/>
      <c r="K5997" s="390"/>
      <c r="L5997" s="390"/>
      <c r="M5997" s="395"/>
      <c r="N5997" s="396"/>
      <c r="O5997" s="354"/>
      <c r="P5997" s="354"/>
      <c r="Q5997" s="359"/>
      <c r="R5997" s="360"/>
    </row>
    <row r="5998" spans="1:22" ht="28.5" customHeight="1" thickBot="1">
      <c r="A5998" s="313"/>
      <c r="B5998" s="398"/>
      <c r="C5998" s="341"/>
      <c r="D5998" s="12" t="s">
        <v>11</v>
      </c>
      <c r="E5998" s="12" t="s">
        <v>12</v>
      </c>
      <c r="F5998" s="26" t="s">
        <v>13</v>
      </c>
      <c r="G5998" s="334" t="s">
        <v>67</v>
      </c>
      <c r="H5998" s="335"/>
      <c r="I5998" s="42" t="s">
        <v>68</v>
      </c>
      <c r="J5998" s="27" t="s">
        <v>69</v>
      </c>
      <c r="K5998" s="342" t="s">
        <v>70</v>
      </c>
      <c r="L5998" s="342"/>
      <c r="M5998" s="342"/>
      <c r="N5998" s="335"/>
    </row>
    <row r="5999" spans="1:22" ht="41.25" customHeight="1" thickBot="1">
      <c r="A5999" s="313"/>
      <c r="B5999" s="343" t="str">
        <f>IF('様式第６号(2)'!D797="","",'様式第６号(2)'!D797)</f>
        <v/>
      </c>
      <c r="C5999" s="341"/>
      <c r="D5999" s="313" t="s">
        <v>71</v>
      </c>
      <c r="E5999" s="313" t="s">
        <v>72</v>
      </c>
      <c r="F5999" s="315" t="s">
        <v>73</v>
      </c>
      <c r="G5999" s="42" t="s">
        <v>74</v>
      </c>
      <c r="H5999" s="27" t="s">
        <v>75</v>
      </c>
      <c r="I5999" s="42" t="s">
        <v>74</v>
      </c>
      <c r="J5999" s="27" t="s">
        <v>75</v>
      </c>
      <c r="K5999" s="345" t="s">
        <v>57</v>
      </c>
      <c r="L5999" s="346"/>
      <c r="M5999" s="347" t="s">
        <v>76</v>
      </c>
      <c r="N5999" s="346"/>
      <c r="O5999" s="28"/>
      <c r="P5999" s="4"/>
      <c r="Q5999" s="4"/>
      <c r="T5999" s="3"/>
      <c r="U5999" s="3"/>
      <c r="V5999" s="3"/>
    </row>
    <row r="6000" spans="1:22" ht="18.75" customHeight="1">
      <c r="A6000" s="313"/>
      <c r="B6000" s="343"/>
      <c r="C6000" s="29" t="s">
        <v>78</v>
      </c>
      <c r="D6000" s="313"/>
      <c r="E6000" s="313"/>
      <c r="F6000" s="315"/>
      <c r="G6000" s="348" t="s">
        <v>79</v>
      </c>
      <c r="H6000" s="384" t="s">
        <v>80</v>
      </c>
      <c r="I6000" s="387" t="str">
        <f>IF(E6004="","",MIN(G5996,G6004)+SUM(I5996))</f>
        <v/>
      </c>
      <c r="J6000" s="333" t="str">
        <f>IF(E6004="","",MIN(H5996,H6004)+SUM(J5996))</f>
        <v/>
      </c>
      <c r="K6000" s="373" t="str">
        <f>IF('様式第６号(2)'!AB797="","",'様式第６号(2)'!AB797)</f>
        <v/>
      </c>
      <c r="L6000" s="373"/>
      <c r="M6000" s="375" t="str">
        <f>IF('様式第６号(3)'!V790="","",'様式第６号(3)'!V790)</f>
        <v/>
      </c>
      <c r="N6000" s="376"/>
      <c r="P6000" s="4"/>
      <c r="Q6000" s="4"/>
      <c r="T6000" s="3"/>
      <c r="U6000" s="3"/>
      <c r="V6000" s="3"/>
    </row>
    <row r="6001" spans="1:22" ht="19.5" customHeight="1" thickBot="1">
      <c r="A6001" s="313"/>
      <c r="B6001" s="343"/>
      <c r="C6001" s="379" t="str">
        <f>IFERROR(C5997/C5993,"")</f>
        <v/>
      </c>
      <c r="D6001" s="313"/>
      <c r="E6001" s="313"/>
      <c r="F6001" s="315"/>
      <c r="G6001" s="349"/>
      <c r="H6001" s="385"/>
      <c r="I6001" s="328"/>
      <c r="J6001" s="330"/>
      <c r="K6001" s="373"/>
      <c r="L6001" s="373"/>
      <c r="M6001" s="375"/>
      <c r="N6001" s="376"/>
      <c r="P6001" s="4"/>
      <c r="Q6001" s="4"/>
      <c r="T6001" s="3"/>
      <c r="U6001" s="3"/>
      <c r="V6001" s="3"/>
    </row>
    <row r="6002" spans="1:22" ht="15.75" customHeight="1">
      <c r="A6002" s="313"/>
      <c r="B6002" s="343"/>
      <c r="C6002" s="380"/>
      <c r="D6002" s="313"/>
      <c r="E6002" s="313"/>
      <c r="F6002" s="315"/>
      <c r="G6002" s="349"/>
      <c r="H6002" s="385"/>
      <c r="I6002" s="30" t="s">
        <v>35</v>
      </c>
      <c r="J6002" s="31" t="s">
        <v>35</v>
      </c>
      <c r="K6002" s="373"/>
      <c r="L6002" s="373"/>
      <c r="M6002" s="375"/>
      <c r="N6002" s="376"/>
      <c r="P6002" s="4"/>
      <c r="Q6002" s="4"/>
      <c r="T6002" s="3"/>
      <c r="U6002" s="3"/>
      <c r="V6002" s="3"/>
    </row>
    <row r="6003" spans="1:22" ht="18.75" customHeight="1" thickBot="1">
      <c r="A6003" s="313"/>
      <c r="B6003" s="343"/>
      <c r="C6003" s="32" t="s">
        <v>82</v>
      </c>
      <c r="D6003" s="314"/>
      <c r="E6003" s="314"/>
      <c r="F6003" s="316"/>
      <c r="G6003" s="350"/>
      <c r="H6003" s="386"/>
      <c r="I6003" s="54">
        <f>'様式第６号(2)'!$I$18</f>
        <v>0</v>
      </c>
      <c r="J6003" s="55">
        <f>'様式第６号(3)'!$I$18</f>
        <v>0</v>
      </c>
      <c r="K6003" s="373"/>
      <c r="L6003" s="373"/>
      <c r="M6003" s="375"/>
      <c r="N6003" s="376"/>
      <c r="P6003" s="4"/>
      <c r="Q6003" s="4"/>
      <c r="T6003" s="3"/>
      <c r="U6003" s="3"/>
      <c r="V6003" s="3"/>
    </row>
    <row r="6004" spans="1:22" ht="45" customHeight="1">
      <c r="A6004" s="313"/>
      <c r="B6004" s="343"/>
      <c r="C6004" s="379" t="str">
        <f>IF(OR(C5993="",C5997=""),"",IF(AND(C6001&gt;=0.85,C6001&lt;=1.15),"○","×"))</f>
        <v/>
      </c>
      <c r="D6004" s="382" t="str">
        <f>IF(C5993="","",C5993)</f>
        <v/>
      </c>
      <c r="E6004" s="336"/>
      <c r="F6004" s="338" t="str">
        <f>IFERROR(D6004*E6004,"")</f>
        <v/>
      </c>
      <c r="G6004" s="327" t="str">
        <f>IF(F6004&lt;F5996,ROUNDUP(F6004*D5996/ F5996,0),"")</f>
        <v/>
      </c>
      <c r="H6004" s="329" t="str">
        <f>IF(F6004&lt;F5996,ROUNDUP(F6004*E5996/ F5996,0),"")</f>
        <v/>
      </c>
      <c r="I6004" s="331" t="str">
        <f>IFERROR(ROUNDUP(I6000*I6003,0),"")</f>
        <v/>
      </c>
      <c r="J6004" s="333" t="str">
        <f>IFERROR(ROUNDUP(J6000*J6003,0),"")</f>
        <v/>
      </c>
      <c r="K6004" s="373"/>
      <c r="L6004" s="373"/>
      <c r="M6004" s="375"/>
      <c r="N6004" s="376"/>
      <c r="P6004" s="4"/>
      <c r="Q6004" s="4"/>
      <c r="T6004" s="3"/>
      <c r="U6004" s="3"/>
      <c r="V6004" s="3"/>
    </row>
    <row r="6005" spans="1:22" ht="19.5" customHeight="1" thickBot="1">
      <c r="A6005" s="314"/>
      <c r="B6005" s="344"/>
      <c r="C6005" s="381"/>
      <c r="D6005" s="383"/>
      <c r="E6005" s="337"/>
      <c r="F6005" s="339"/>
      <c r="G6005" s="328"/>
      <c r="H6005" s="330"/>
      <c r="I6005" s="332"/>
      <c r="J6005" s="330"/>
      <c r="K6005" s="374"/>
      <c r="L6005" s="374"/>
      <c r="M6005" s="377"/>
      <c r="N6005" s="378"/>
      <c r="P6005" s="33"/>
      <c r="Q6005" s="34"/>
      <c r="R6005" s="34"/>
    </row>
    <row r="6006" spans="1:22" ht="24" customHeight="1" thickBot="1">
      <c r="A6006" s="10" t="s">
        <v>108</v>
      </c>
      <c r="B6006" s="11" t="s">
        <v>84</v>
      </c>
      <c r="C6006" s="12" t="s">
        <v>7</v>
      </c>
      <c r="D6006" s="12" t="s">
        <v>8</v>
      </c>
      <c r="E6006" s="12" t="s">
        <v>9</v>
      </c>
      <c r="F6006" s="13" t="s">
        <v>10</v>
      </c>
      <c r="G6006" s="334" t="s">
        <v>44</v>
      </c>
      <c r="H6006" s="335"/>
      <c r="I6006" s="334" t="s">
        <v>45</v>
      </c>
      <c r="J6006" s="335"/>
      <c r="K6006" s="318" t="s">
        <v>46</v>
      </c>
      <c r="L6006" s="403"/>
      <c r="M6006" s="403"/>
      <c r="N6006" s="319"/>
      <c r="O6006" s="404" t="s">
        <v>47</v>
      </c>
      <c r="P6006" s="404"/>
      <c r="Q6006" s="404"/>
      <c r="R6006" s="346"/>
      <c r="T6006" s="14"/>
      <c r="U6006" s="14"/>
      <c r="V6006" s="14"/>
    </row>
    <row r="6007" spans="1:22" ht="31.5" customHeight="1" thickBot="1">
      <c r="A6007" s="313">
        <v>374</v>
      </c>
      <c r="B6007" s="15" t="s">
        <v>48</v>
      </c>
      <c r="C6007" s="11" t="s">
        <v>49</v>
      </c>
      <c r="D6007" s="313" t="s">
        <v>50</v>
      </c>
      <c r="E6007" s="313" t="s">
        <v>51</v>
      </c>
      <c r="F6007" s="315" t="s">
        <v>52</v>
      </c>
      <c r="G6007" s="16" t="s">
        <v>53</v>
      </c>
      <c r="H6007" s="17" t="s">
        <v>54</v>
      </c>
      <c r="I6007" s="18" t="s">
        <v>53</v>
      </c>
      <c r="J6007" s="17" t="s">
        <v>54</v>
      </c>
      <c r="K6007" s="317" t="s">
        <v>55</v>
      </c>
      <c r="L6007" s="318"/>
      <c r="M6007" s="320" t="s">
        <v>56</v>
      </c>
      <c r="N6007" s="317"/>
      <c r="O6007" s="321" t="s">
        <v>57</v>
      </c>
      <c r="P6007" s="321"/>
      <c r="Q6007" s="323" t="s">
        <v>58</v>
      </c>
      <c r="R6007" s="324"/>
      <c r="T6007" s="19"/>
      <c r="U6007" s="43"/>
      <c r="V6007" s="20"/>
    </row>
    <row r="6008" spans="1:22" ht="24" customHeight="1" thickBot="1">
      <c r="A6008" s="313"/>
      <c r="B6008" s="397" t="str">
        <f>IF('様式第６号(2)'!B799="","",'様式第６号(2)'!B799)</f>
        <v/>
      </c>
      <c r="C6008" s="21" t="s">
        <v>59</v>
      </c>
      <c r="D6008" s="313"/>
      <c r="E6008" s="313"/>
      <c r="F6008" s="315"/>
      <c r="G6008" s="348" t="s">
        <v>60</v>
      </c>
      <c r="H6008" s="399" t="s">
        <v>61</v>
      </c>
      <c r="I6008" s="400" t="s">
        <v>62</v>
      </c>
      <c r="J6008" s="384" t="s">
        <v>63</v>
      </c>
      <c r="K6008" s="319"/>
      <c r="L6008" s="318"/>
      <c r="M6008" s="320"/>
      <c r="N6008" s="317"/>
      <c r="O6008" s="322"/>
      <c r="P6008" s="322"/>
      <c r="Q6008" s="325"/>
      <c r="R6008" s="326"/>
    </row>
    <row r="6009" spans="1:22" ht="17.25" customHeight="1">
      <c r="A6009" s="313"/>
      <c r="B6009" s="398"/>
      <c r="C6009" s="340"/>
      <c r="D6009" s="313"/>
      <c r="E6009" s="313"/>
      <c r="F6009" s="315"/>
      <c r="G6009" s="349"/>
      <c r="H6009" s="385"/>
      <c r="I6009" s="401"/>
      <c r="J6009" s="385"/>
      <c r="K6009" s="388" t="str">
        <f>IFERROR((IF((I6020+J6020)&gt;12000*E6020,ROUNDUP(12000*E6020*I6020/(I6020+J6020),0),"")),"")</f>
        <v/>
      </c>
      <c r="L6009" s="388"/>
      <c r="M6009" s="391" t="str">
        <f>IFERROR((IF((I6020+J6020)&gt;12000*E6020,ROUNDUP(12000*E6020*J6020/(I6020+J6020),0),"")),"")</f>
        <v/>
      </c>
      <c r="N6009" s="392"/>
      <c r="O6009" s="351" t="str">
        <f>IF(AND(I6020="",K6009=""),"",MIN(I6020,K6009)+K6016)</f>
        <v/>
      </c>
      <c r="P6009" s="352"/>
      <c r="Q6009" s="355" t="str">
        <f>IF(AND(J6020="",M6009=""),"",MIN(J6020,M6009)+M6016)</f>
        <v/>
      </c>
      <c r="R6009" s="356"/>
    </row>
    <row r="6010" spans="1:22" ht="15.75" customHeight="1">
      <c r="A6010" s="313"/>
      <c r="B6010" s="398"/>
      <c r="C6010" s="341"/>
      <c r="D6010" s="313"/>
      <c r="E6010" s="313"/>
      <c r="F6010" s="315"/>
      <c r="G6010" s="349"/>
      <c r="H6010" s="385"/>
      <c r="I6010" s="401"/>
      <c r="J6010" s="385"/>
      <c r="K6010" s="389"/>
      <c r="L6010" s="389"/>
      <c r="M6010" s="393"/>
      <c r="N6010" s="394"/>
      <c r="O6010" s="353"/>
      <c r="P6010" s="353"/>
      <c r="Q6010" s="357"/>
      <c r="R6010" s="358"/>
    </row>
    <row r="6011" spans="1:22" ht="19.5" customHeight="1" thickBot="1">
      <c r="A6011" s="313"/>
      <c r="B6011" s="398"/>
      <c r="C6011" s="341"/>
      <c r="D6011" s="314"/>
      <c r="E6011" s="314"/>
      <c r="F6011" s="316"/>
      <c r="G6011" s="350"/>
      <c r="H6011" s="386"/>
      <c r="I6011" s="402"/>
      <c r="J6011" s="386"/>
      <c r="K6011" s="389"/>
      <c r="L6011" s="389"/>
      <c r="M6011" s="393"/>
      <c r="N6011" s="394"/>
      <c r="O6011" s="353"/>
      <c r="P6011" s="353"/>
      <c r="Q6011" s="357"/>
      <c r="R6011" s="358"/>
    </row>
    <row r="6012" spans="1:22" ht="45" customHeight="1">
      <c r="A6012" s="313"/>
      <c r="B6012" s="398"/>
      <c r="C6012" s="25" t="s">
        <v>66</v>
      </c>
      <c r="D6012" s="361" t="str">
        <f>IF('様式第６号(2)'!T799="","",'様式第６号(2)'!T799)</f>
        <v/>
      </c>
      <c r="E6012" s="361" t="str">
        <f>IF('様式第６号(3)'!W792="","",'様式第６号(3)'!W792)</f>
        <v/>
      </c>
      <c r="F6012" s="363" t="str">
        <f>IF(OR(D6012="",E6012=""),"",D6012+E6012)</f>
        <v/>
      </c>
      <c r="G6012" s="365" t="str">
        <f>IF(F6012&lt;=F6020,D6012,"")</f>
        <v/>
      </c>
      <c r="H6012" s="367" t="str">
        <f>IF(F6012&lt;=F6020,E6012,"")</f>
        <v/>
      </c>
      <c r="I6012" s="369" t="str">
        <f>IF('様式第６号(2)'!V799="","",'様式第６号(2)'!V799)</f>
        <v/>
      </c>
      <c r="J6012" s="371" t="str">
        <f>IF('様式第６号(3)'!P792="","",'様式第６号(3)'!P792)</f>
        <v/>
      </c>
      <c r="K6012" s="389"/>
      <c r="L6012" s="389"/>
      <c r="M6012" s="393"/>
      <c r="N6012" s="394"/>
      <c r="O6012" s="353"/>
      <c r="P6012" s="353"/>
      <c r="Q6012" s="357"/>
      <c r="R6012" s="358"/>
    </row>
    <row r="6013" spans="1:22" ht="19.5" customHeight="1" thickBot="1">
      <c r="A6013" s="313"/>
      <c r="B6013" s="398"/>
      <c r="C6013" s="340"/>
      <c r="D6013" s="362"/>
      <c r="E6013" s="362"/>
      <c r="F6013" s="364"/>
      <c r="G6013" s="366"/>
      <c r="H6013" s="368"/>
      <c r="I6013" s="370"/>
      <c r="J6013" s="372"/>
      <c r="K6013" s="390"/>
      <c r="L6013" s="390"/>
      <c r="M6013" s="395"/>
      <c r="N6013" s="396"/>
      <c r="O6013" s="354"/>
      <c r="P6013" s="354"/>
      <c r="Q6013" s="359"/>
      <c r="R6013" s="360"/>
    </row>
    <row r="6014" spans="1:22" ht="28.5" customHeight="1" thickBot="1">
      <c r="A6014" s="313"/>
      <c r="B6014" s="398"/>
      <c r="C6014" s="341"/>
      <c r="D6014" s="12" t="s">
        <v>11</v>
      </c>
      <c r="E6014" s="12" t="s">
        <v>12</v>
      </c>
      <c r="F6014" s="26" t="s">
        <v>13</v>
      </c>
      <c r="G6014" s="334" t="s">
        <v>67</v>
      </c>
      <c r="H6014" s="335"/>
      <c r="I6014" s="42" t="s">
        <v>68</v>
      </c>
      <c r="J6014" s="27" t="s">
        <v>69</v>
      </c>
      <c r="K6014" s="342" t="s">
        <v>70</v>
      </c>
      <c r="L6014" s="342"/>
      <c r="M6014" s="342"/>
      <c r="N6014" s="335"/>
    </row>
    <row r="6015" spans="1:22" ht="41.25" customHeight="1" thickBot="1">
      <c r="A6015" s="313"/>
      <c r="B6015" s="343" t="str">
        <f>IF('様式第６号(2)'!D799="","",'様式第６号(2)'!D799)</f>
        <v/>
      </c>
      <c r="C6015" s="341"/>
      <c r="D6015" s="313" t="s">
        <v>71</v>
      </c>
      <c r="E6015" s="313" t="s">
        <v>72</v>
      </c>
      <c r="F6015" s="315" t="s">
        <v>73</v>
      </c>
      <c r="G6015" s="42" t="s">
        <v>74</v>
      </c>
      <c r="H6015" s="27" t="s">
        <v>75</v>
      </c>
      <c r="I6015" s="42" t="s">
        <v>74</v>
      </c>
      <c r="J6015" s="27" t="s">
        <v>75</v>
      </c>
      <c r="K6015" s="345" t="s">
        <v>57</v>
      </c>
      <c r="L6015" s="346"/>
      <c r="M6015" s="347" t="s">
        <v>76</v>
      </c>
      <c r="N6015" s="346"/>
      <c r="O6015" s="28"/>
      <c r="P6015" s="4"/>
      <c r="Q6015" s="4"/>
    </row>
    <row r="6016" spans="1:22" ht="18.75" customHeight="1">
      <c r="A6016" s="313"/>
      <c r="B6016" s="343"/>
      <c r="C6016" s="29" t="s">
        <v>78</v>
      </c>
      <c r="D6016" s="313"/>
      <c r="E6016" s="313"/>
      <c r="F6016" s="315"/>
      <c r="G6016" s="348" t="s">
        <v>79</v>
      </c>
      <c r="H6016" s="384" t="s">
        <v>80</v>
      </c>
      <c r="I6016" s="387" t="str">
        <f>IF(E6020="","",MIN(G6012,G6020)+SUM(I6012))</f>
        <v/>
      </c>
      <c r="J6016" s="333" t="str">
        <f>IF(E6020="","",MIN(H6012,H6020)+SUM(J6012))</f>
        <v/>
      </c>
      <c r="K6016" s="373" t="str">
        <f>IF('様式第６号(2)'!AB799="","",'様式第６号(2)'!AB799)</f>
        <v/>
      </c>
      <c r="L6016" s="373"/>
      <c r="M6016" s="375" t="str">
        <f>IF('様式第６号(3)'!V792="","",'様式第６号(3)'!V792)</f>
        <v/>
      </c>
      <c r="N6016" s="376"/>
      <c r="P6016" s="4"/>
      <c r="Q6016" s="4"/>
    </row>
    <row r="6017" spans="1:22" ht="19.5" customHeight="1" thickBot="1">
      <c r="A6017" s="313"/>
      <c r="B6017" s="343"/>
      <c r="C6017" s="379" t="str">
        <f>IFERROR(C6013/C6009,"")</f>
        <v/>
      </c>
      <c r="D6017" s="313"/>
      <c r="E6017" s="313"/>
      <c r="F6017" s="315"/>
      <c r="G6017" s="349"/>
      <c r="H6017" s="385"/>
      <c r="I6017" s="328"/>
      <c r="J6017" s="330"/>
      <c r="K6017" s="373"/>
      <c r="L6017" s="373"/>
      <c r="M6017" s="375"/>
      <c r="N6017" s="376"/>
      <c r="P6017" s="4"/>
      <c r="Q6017" s="4"/>
    </row>
    <row r="6018" spans="1:22" ht="15.75" customHeight="1">
      <c r="A6018" s="313"/>
      <c r="B6018" s="343"/>
      <c r="C6018" s="380"/>
      <c r="D6018" s="313"/>
      <c r="E6018" s="313"/>
      <c r="F6018" s="315"/>
      <c r="G6018" s="349"/>
      <c r="H6018" s="385"/>
      <c r="I6018" s="30" t="s">
        <v>35</v>
      </c>
      <c r="J6018" s="31" t="s">
        <v>35</v>
      </c>
      <c r="K6018" s="373"/>
      <c r="L6018" s="373"/>
      <c r="M6018" s="375"/>
      <c r="N6018" s="376"/>
      <c r="P6018" s="4"/>
      <c r="Q6018" s="4"/>
    </row>
    <row r="6019" spans="1:22" ht="18.75" customHeight="1" thickBot="1">
      <c r="A6019" s="313"/>
      <c r="B6019" s="343"/>
      <c r="C6019" s="32" t="s">
        <v>82</v>
      </c>
      <c r="D6019" s="314"/>
      <c r="E6019" s="314"/>
      <c r="F6019" s="316"/>
      <c r="G6019" s="350"/>
      <c r="H6019" s="386"/>
      <c r="I6019" s="54">
        <f>'様式第６号(2)'!$I$18</f>
        <v>0</v>
      </c>
      <c r="J6019" s="55">
        <f>'様式第６号(3)'!$I$18</f>
        <v>0</v>
      </c>
      <c r="K6019" s="373"/>
      <c r="L6019" s="373"/>
      <c r="M6019" s="375"/>
      <c r="N6019" s="376"/>
      <c r="P6019" s="4"/>
      <c r="Q6019" s="4"/>
    </row>
    <row r="6020" spans="1:22" ht="45" customHeight="1">
      <c r="A6020" s="313"/>
      <c r="B6020" s="343"/>
      <c r="C6020" s="379" t="str">
        <f>IF(OR(C6009="",C6013=""),"",IF(AND(C6017&gt;=0.85,C6017&lt;=1.15),"○","×"))</f>
        <v/>
      </c>
      <c r="D6020" s="382" t="str">
        <f>IF(C6009="","",C6009)</f>
        <v/>
      </c>
      <c r="E6020" s="336"/>
      <c r="F6020" s="338" t="str">
        <f>IFERROR(D6020*E6020,"")</f>
        <v/>
      </c>
      <c r="G6020" s="327" t="str">
        <f>IF(F6020&lt;F6012,ROUNDUP(F6020*D6012/ F6012,0),"")</f>
        <v/>
      </c>
      <c r="H6020" s="329" t="str">
        <f>IF(F6020&lt;F6012,ROUNDUP(F6020*E6012/ F6012,0),"")</f>
        <v/>
      </c>
      <c r="I6020" s="331" t="str">
        <f>IFERROR(ROUNDUP(I6016*I6019,0),"")</f>
        <v/>
      </c>
      <c r="J6020" s="333" t="str">
        <f>IFERROR(ROUNDUP(J6016*J6019,0),"")</f>
        <v/>
      </c>
      <c r="K6020" s="373"/>
      <c r="L6020" s="373"/>
      <c r="M6020" s="375"/>
      <c r="N6020" s="376"/>
      <c r="P6020" s="4"/>
      <c r="Q6020" s="4"/>
    </row>
    <row r="6021" spans="1:22" ht="19.5" customHeight="1" thickBot="1">
      <c r="A6021" s="314"/>
      <c r="B6021" s="344"/>
      <c r="C6021" s="381"/>
      <c r="D6021" s="383"/>
      <c r="E6021" s="337"/>
      <c r="F6021" s="339"/>
      <c r="G6021" s="328"/>
      <c r="H6021" s="330"/>
      <c r="I6021" s="332"/>
      <c r="J6021" s="330"/>
      <c r="K6021" s="374"/>
      <c r="L6021" s="374"/>
      <c r="M6021" s="377"/>
      <c r="N6021" s="378"/>
      <c r="P6021" s="33"/>
      <c r="Q6021" s="34"/>
      <c r="R6021" s="34"/>
    </row>
    <row r="6022" spans="1:22" ht="24" customHeight="1" thickBot="1">
      <c r="A6022" s="10" t="s">
        <v>108</v>
      </c>
      <c r="B6022" s="11" t="s">
        <v>84</v>
      </c>
      <c r="C6022" s="12" t="s">
        <v>7</v>
      </c>
      <c r="D6022" s="12" t="s">
        <v>8</v>
      </c>
      <c r="E6022" s="12" t="s">
        <v>9</v>
      </c>
      <c r="F6022" s="13" t="s">
        <v>10</v>
      </c>
      <c r="G6022" s="334" t="s">
        <v>44</v>
      </c>
      <c r="H6022" s="335"/>
      <c r="I6022" s="334" t="s">
        <v>45</v>
      </c>
      <c r="J6022" s="335"/>
      <c r="K6022" s="318" t="s">
        <v>46</v>
      </c>
      <c r="L6022" s="403"/>
      <c r="M6022" s="403"/>
      <c r="N6022" s="319"/>
      <c r="O6022" s="404" t="s">
        <v>47</v>
      </c>
      <c r="P6022" s="404"/>
      <c r="Q6022" s="404"/>
      <c r="R6022" s="346"/>
      <c r="T6022" s="14"/>
      <c r="U6022" s="14"/>
      <c r="V6022" s="14"/>
    </row>
    <row r="6023" spans="1:22" ht="31.5" customHeight="1" thickBot="1">
      <c r="A6023" s="313">
        <v>375</v>
      </c>
      <c r="B6023" s="15" t="s">
        <v>48</v>
      </c>
      <c r="C6023" s="11" t="s">
        <v>49</v>
      </c>
      <c r="D6023" s="313" t="s">
        <v>50</v>
      </c>
      <c r="E6023" s="313" t="s">
        <v>51</v>
      </c>
      <c r="F6023" s="315" t="s">
        <v>52</v>
      </c>
      <c r="G6023" s="16" t="s">
        <v>53</v>
      </c>
      <c r="H6023" s="17" t="s">
        <v>54</v>
      </c>
      <c r="I6023" s="18" t="s">
        <v>53</v>
      </c>
      <c r="J6023" s="17" t="s">
        <v>54</v>
      </c>
      <c r="K6023" s="317" t="s">
        <v>55</v>
      </c>
      <c r="L6023" s="318"/>
      <c r="M6023" s="320" t="s">
        <v>56</v>
      </c>
      <c r="N6023" s="317"/>
      <c r="O6023" s="321" t="s">
        <v>57</v>
      </c>
      <c r="P6023" s="321"/>
      <c r="Q6023" s="323" t="s">
        <v>58</v>
      </c>
      <c r="R6023" s="324"/>
      <c r="T6023" s="19"/>
      <c r="U6023" s="43"/>
      <c r="V6023" s="20"/>
    </row>
    <row r="6024" spans="1:22" ht="24" customHeight="1" thickBot="1">
      <c r="A6024" s="313"/>
      <c r="B6024" s="397" t="str">
        <f>IF('様式第６号(2)'!B801="","",'様式第６号(2)'!B801)</f>
        <v/>
      </c>
      <c r="C6024" s="21" t="s">
        <v>59</v>
      </c>
      <c r="D6024" s="313"/>
      <c r="E6024" s="313"/>
      <c r="F6024" s="315"/>
      <c r="G6024" s="348" t="s">
        <v>60</v>
      </c>
      <c r="H6024" s="399" t="s">
        <v>61</v>
      </c>
      <c r="I6024" s="400" t="s">
        <v>62</v>
      </c>
      <c r="J6024" s="384" t="s">
        <v>63</v>
      </c>
      <c r="K6024" s="319"/>
      <c r="L6024" s="318"/>
      <c r="M6024" s="320"/>
      <c r="N6024" s="317"/>
      <c r="O6024" s="322"/>
      <c r="P6024" s="322"/>
      <c r="Q6024" s="325"/>
      <c r="R6024" s="326"/>
    </row>
    <row r="6025" spans="1:22" ht="17.25" customHeight="1">
      <c r="A6025" s="313"/>
      <c r="B6025" s="398"/>
      <c r="C6025" s="340"/>
      <c r="D6025" s="313"/>
      <c r="E6025" s="313"/>
      <c r="F6025" s="315"/>
      <c r="G6025" s="349"/>
      <c r="H6025" s="385"/>
      <c r="I6025" s="401"/>
      <c r="J6025" s="385"/>
      <c r="K6025" s="388" t="str">
        <f>IFERROR((IF((I6036+J6036)&gt;12000*E6036,ROUNDUP(12000*E6036*I6036/(I6036+J6036),0),"")),"")</f>
        <v/>
      </c>
      <c r="L6025" s="388"/>
      <c r="M6025" s="391" t="str">
        <f>IFERROR((IF((I6036+J6036)&gt;12000*E6036,ROUNDUP(12000*E6036*J6036/(I6036+J6036),0),"")),"")</f>
        <v/>
      </c>
      <c r="N6025" s="392"/>
      <c r="O6025" s="351" t="str">
        <f>IF(AND(I6036="",K6025=""),"",MIN(I6036,K6025)+K6032)</f>
        <v/>
      </c>
      <c r="P6025" s="352"/>
      <c r="Q6025" s="355" t="str">
        <f>IF(AND(J6036="",M6025=""),"",MIN(J6036,M6025)+M6032)</f>
        <v/>
      </c>
      <c r="R6025" s="356"/>
    </row>
    <row r="6026" spans="1:22" ht="15.75" customHeight="1">
      <c r="A6026" s="313"/>
      <c r="B6026" s="398"/>
      <c r="C6026" s="341"/>
      <c r="D6026" s="313"/>
      <c r="E6026" s="313"/>
      <c r="F6026" s="315"/>
      <c r="G6026" s="349"/>
      <c r="H6026" s="385"/>
      <c r="I6026" s="401"/>
      <c r="J6026" s="385"/>
      <c r="K6026" s="389"/>
      <c r="L6026" s="389"/>
      <c r="M6026" s="393"/>
      <c r="N6026" s="394"/>
      <c r="O6026" s="353"/>
      <c r="P6026" s="353"/>
      <c r="Q6026" s="357"/>
      <c r="R6026" s="358"/>
    </row>
    <row r="6027" spans="1:22" ht="19.5" customHeight="1" thickBot="1">
      <c r="A6027" s="313"/>
      <c r="B6027" s="398"/>
      <c r="C6027" s="341"/>
      <c r="D6027" s="314"/>
      <c r="E6027" s="314"/>
      <c r="F6027" s="316"/>
      <c r="G6027" s="350"/>
      <c r="H6027" s="386"/>
      <c r="I6027" s="402"/>
      <c r="J6027" s="386"/>
      <c r="K6027" s="389"/>
      <c r="L6027" s="389"/>
      <c r="M6027" s="393"/>
      <c r="N6027" s="394"/>
      <c r="O6027" s="353"/>
      <c r="P6027" s="353"/>
      <c r="Q6027" s="357"/>
      <c r="R6027" s="358"/>
    </row>
    <row r="6028" spans="1:22" ht="45" customHeight="1">
      <c r="A6028" s="313"/>
      <c r="B6028" s="398"/>
      <c r="C6028" s="25" t="s">
        <v>66</v>
      </c>
      <c r="D6028" s="361" t="str">
        <f>IF('様式第６号(2)'!T801="","",'様式第６号(2)'!T801)</f>
        <v/>
      </c>
      <c r="E6028" s="361" t="str">
        <f>IF('様式第６号(3)'!W794="","",'様式第６号(3)'!W794)</f>
        <v/>
      </c>
      <c r="F6028" s="363" t="str">
        <f>IF(OR(D6028="",E6028=""),"",D6028+E6028)</f>
        <v/>
      </c>
      <c r="G6028" s="365" t="str">
        <f>IF(F6028&lt;=F6036,D6028,"")</f>
        <v/>
      </c>
      <c r="H6028" s="367" t="str">
        <f>IF(F6028&lt;=F6036,E6028,"")</f>
        <v/>
      </c>
      <c r="I6028" s="369" t="str">
        <f>IF('様式第６号(2)'!V801="","",'様式第６号(2)'!V801)</f>
        <v/>
      </c>
      <c r="J6028" s="371" t="str">
        <f>IF('様式第６号(3)'!P794="","",'様式第６号(3)'!P794)</f>
        <v/>
      </c>
      <c r="K6028" s="389"/>
      <c r="L6028" s="389"/>
      <c r="M6028" s="393"/>
      <c r="N6028" s="394"/>
      <c r="O6028" s="353"/>
      <c r="P6028" s="353"/>
      <c r="Q6028" s="357"/>
      <c r="R6028" s="358"/>
    </row>
    <row r="6029" spans="1:22" ht="19.5" customHeight="1" thickBot="1">
      <c r="A6029" s="313"/>
      <c r="B6029" s="398"/>
      <c r="C6029" s="340"/>
      <c r="D6029" s="362"/>
      <c r="E6029" s="362"/>
      <c r="F6029" s="364"/>
      <c r="G6029" s="366"/>
      <c r="H6029" s="368"/>
      <c r="I6029" s="370"/>
      <c r="J6029" s="372"/>
      <c r="K6029" s="390"/>
      <c r="L6029" s="390"/>
      <c r="M6029" s="395"/>
      <c r="N6029" s="396"/>
      <c r="O6029" s="354"/>
      <c r="P6029" s="354"/>
      <c r="Q6029" s="359"/>
      <c r="R6029" s="360"/>
    </row>
    <row r="6030" spans="1:22" ht="28.5" customHeight="1" thickBot="1">
      <c r="A6030" s="313"/>
      <c r="B6030" s="398"/>
      <c r="C6030" s="341"/>
      <c r="D6030" s="12" t="s">
        <v>11</v>
      </c>
      <c r="E6030" s="12" t="s">
        <v>12</v>
      </c>
      <c r="F6030" s="26" t="s">
        <v>13</v>
      </c>
      <c r="G6030" s="334" t="s">
        <v>67</v>
      </c>
      <c r="H6030" s="335"/>
      <c r="I6030" s="42" t="s">
        <v>68</v>
      </c>
      <c r="J6030" s="27" t="s">
        <v>69</v>
      </c>
      <c r="K6030" s="342" t="s">
        <v>70</v>
      </c>
      <c r="L6030" s="342"/>
      <c r="M6030" s="342"/>
      <c r="N6030" s="335"/>
    </row>
    <row r="6031" spans="1:22" ht="41.25" customHeight="1" thickBot="1">
      <c r="A6031" s="313"/>
      <c r="B6031" s="343" t="str">
        <f>IF('様式第６号(2)'!D801="","",'様式第６号(2)'!D801)</f>
        <v/>
      </c>
      <c r="C6031" s="341"/>
      <c r="D6031" s="313" t="s">
        <v>71</v>
      </c>
      <c r="E6031" s="313" t="s">
        <v>72</v>
      </c>
      <c r="F6031" s="315" t="s">
        <v>73</v>
      </c>
      <c r="G6031" s="42" t="s">
        <v>74</v>
      </c>
      <c r="H6031" s="27" t="s">
        <v>75</v>
      </c>
      <c r="I6031" s="42" t="s">
        <v>74</v>
      </c>
      <c r="J6031" s="27" t="s">
        <v>75</v>
      </c>
      <c r="K6031" s="345" t="s">
        <v>57</v>
      </c>
      <c r="L6031" s="346"/>
      <c r="M6031" s="347" t="s">
        <v>76</v>
      </c>
      <c r="N6031" s="346"/>
      <c r="O6031" s="28"/>
      <c r="P6031" s="4"/>
      <c r="Q6031" s="4"/>
    </row>
    <row r="6032" spans="1:22" ht="18.75" customHeight="1">
      <c r="A6032" s="313"/>
      <c r="B6032" s="343"/>
      <c r="C6032" s="29" t="s">
        <v>78</v>
      </c>
      <c r="D6032" s="313"/>
      <c r="E6032" s="313"/>
      <c r="F6032" s="315"/>
      <c r="G6032" s="348" t="s">
        <v>79</v>
      </c>
      <c r="H6032" s="384" t="s">
        <v>80</v>
      </c>
      <c r="I6032" s="387" t="str">
        <f>IF(E6036="","",MIN(G6028,G6036)+SUM(I6028))</f>
        <v/>
      </c>
      <c r="J6032" s="333" t="str">
        <f>IF(E6036="","",MIN(H6028,H6036)+SUM(J6028))</f>
        <v/>
      </c>
      <c r="K6032" s="373" t="str">
        <f>IF('様式第６号(2)'!AB801="","",'様式第６号(2)'!AB801)</f>
        <v/>
      </c>
      <c r="L6032" s="373"/>
      <c r="M6032" s="375" t="str">
        <f>IF('様式第６号(3)'!V794="","",'様式第６号(3)'!V794)</f>
        <v/>
      </c>
      <c r="N6032" s="376"/>
      <c r="P6032" s="4"/>
      <c r="Q6032" s="4"/>
    </row>
    <row r="6033" spans="1:22" ht="19.5" customHeight="1" thickBot="1">
      <c r="A6033" s="313"/>
      <c r="B6033" s="343"/>
      <c r="C6033" s="379" t="str">
        <f>IFERROR(C6029/C6025,"")</f>
        <v/>
      </c>
      <c r="D6033" s="313"/>
      <c r="E6033" s="313"/>
      <c r="F6033" s="315"/>
      <c r="G6033" s="349"/>
      <c r="H6033" s="385"/>
      <c r="I6033" s="328"/>
      <c r="J6033" s="330"/>
      <c r="K6033" s="373"/>
      <c r="L6033" s="373"/>
      <c r="M6033" s="375"/>
      <c r="N6033" s="376"/>
      <c r="P6033" s="4"/>
      <c r="Q6033" s="4"/>
    </row>
    <row r="6034" spans="1:22" ht="15.75" customHeight="1">
      <c r="A6034" s="313"/>
      <c r="B6034" s="343"/>
      <c r="C6034" s="380"/>
      <c r="D6034" s="313"/>
      <c r="E6034" s="313"/>
      <c r="F6034" s="315"/>
      <c r="G6034" s="349"/>
      <c r="H6034" s="385"/>
      <c r="I6034" s="30" t="s">
        <v>35</v>
      </c>
      <c r="J6034" s="31" t="s">
        <v>35</v>
      </c>
      <c r="K6034" s="373"/>
      <c r="L6034" s="373"/>
      <c r="M6034" s="375"/>
      <c r="N6034" s="376"/>
      <c r="P6034" s="4"/>
      <c r="Q6034" s="4"/>
    </row>
    <row r="6035" spans="1:22" ht="18.75" customHeight="1" thickBot="1">
      <c r="A6035" s="313"/>
      <c r="B6035" s="343"/>
      <c r="C6035" s="32" t="s">
        <v>82</v>
      </c>
      <c r="D6035" s="314"/>
      <c r="E6035" s="314"/>
      <c r="F6035" s="316"/>
      <c r="G6035" s="350"/>
      <c r="H6035" s="386"/>
      <c r="I6035" s="54">
        <f>'様式第６号(2)'!$I$18</f>
        <v>0</v>
      </c>
      <c r="J6035" s="55">
        <f>'様式第６号(3)'!$I$18</f>
        <v>0</v>
      </c>
      <c r="K6035" s="373"/>
      <c r="L6035" s="373"/>
      <c r="M6035" s="375"/>
      <c r="N6035" s="376"/>
      <c r="P6035" s="4"/>
      <c r="Q6035" s="4"/>
    </row>
    <row r="6036" spans="1:22" ht="45" customHeight="1">
      <c r="A6036" s="313"/>
      <c r="B6036" s="343"/>
      <c r="C6036" s="379" t="str">
        <f>IF(OR(C6025="",C6029=""),"",IF(AND(C6033&gt;=0.85,C6033&lt;=1.15),"○","×"))</f>
        <v/>
      </c>
      <c r="D6036" s="382" t="str">
        <f>IF(C6025="","",C6025)</f>
        <v/>
      </c>
      <c r="E6036" s="336"/>
      <c r="F6036" s="338" t="str">
        <f>IFERROR(D6036*E6036,"")</f>
        <v/>
      </c>
      <c r="G6036" s="327" t="str">
        <f>IF(F6036&lt;F6028,ROUNDUP(F6036*D6028/ F6028,0),"")</f>
        <v/>
      </c>
      <c r="H6036" s="329" t="str">
        <f>IF(F6036&lt;F6028,ROUNDUP(F6036*E6028/ F6028,0),"")</f>
        <v/>
      </c>
      <c r="I6036" s="331" t="str">
        <f>IFERROR(ROUNDUP(I6032*I6035,0),"")</f>
        <v/>
      </c>
      <c r="J6036" s="333" t="str">
        <f>IFERROR(ROUNDUP(J6032*J6035,0),"")</f>
        <v/>
      </c>
      <c r="K6036" s="373"/>
      <c r="L6036" s="373"/>
      <c r="M6036" s="375"/>
      <c r="N6036" s="376"/>
      <c r="P6036" s="4"/>
      <c r="Q6036" s="4"/>
    </row>
    <row r="6037" spans="1:22" ht="19.5" customHeight="1" thickBot="1">
      <c r="A6037" s="314"/>
      <c r="B6037" s="344"/>
      <c r="C6037" s="381"/>
      <c r="D6037" s="383"/>
      <c r="E6037" s="337"/>
      <c r="F6037" s="339"/>
      <c r="G6037" s="328"/>
      <c r="H6037" s="330"/>
      <c r="I6037" s="332"/>
      <c r="J6037" s="330"/>
      <c r="K6037" s="374"/>
      <c r="L6037" s="374"/>
      <c r="M6037" s="377"/>
      <c r="N6037" s="378"/>
      <c r="P6037" s="33"/>
      <c r="Q6037" s="34"/>
      <c r="R6037" s="34"/>
    </row>
    <row r="6038" spans="1:22" ht="24" customHeight="1" thickBot="1">
      <c r="A6038" s="10" t="s">
        <v>108</v>
      </c>
      <c r="B6038" s="11" t="s">
        <v>84</v>
      </c>
      <c r="C6038" s="12" t="s">
        <v>7</v>
      </c>
      <c r="D6038" s="12" t="s">
        <v>8</v>
      </c>
      <c r="E6038" s="12" t="s">
        <v>9</v>
      </c>
      <c r="F6038" s="13" t="s">
        <v>10</v>
      </c>
      <c r="G6038" s="334" t="s">
        <v>44</v>
      </c>
      <c r="H6038" s="335"/>
      <c r="I6038" s="334" t="s">
        <v>45</v>
      </c>
      <c r="J6038" s="335"/>
      <c r="K6038" s="318" t="s">
        <v>46</v>
      </c>
      <c r="L6038" s="403"/>
      <c r="M6038" s="403"/>
      <c r="N6038" s="319"/>
      <c r="O6038" s="404" t="s">
        <v>47</v>
      </c>
      <c r="P6038" s="404"/>
      <c r="Q6038" s="404"/>
      <c r="R6038" s="346"/>
      <c r="T6038" s="14"/>
      <c r="U6038" s="14"/>
      <c r="V6038" s="14"/>
    </row>
    <row r="6039" spans="1:22" ht="31.5" customHeight="1" thickBot="1">
      <c r="A6039" s="313">
        <v>376</v>
      </c>
      <c r="B6039" s="15" t="s">
        <v>48</v>
      </c>
      <c r="C6039" s="11" t="s">
        <v>49</v>
      </c>
      <c r="D6039" s="313" t="s">
        <v>50</v>
      </c>
      <c r="E6039" s="313" t="s">
        <v>51</v>
      </c>
      <c r="F6039" s="315" t="s">
        <v>52</v>
      </c>
      <c r="G6039" s="16" t="s">
        <v>53</v>
      </c>
      <c r="H6039" s="17" t="s">
        <v>54</v>
      </c>
      <c r="I6039" s="18" t="s">
        <v>53</v>
      </c>
      <c r="J6039" s="17" t="s">
        <v>54</v>
      </c>
      <c r="K6039" s="317" t="s">
        <v>55</v>
      </c>
      <c r="L6039" s="318"/>
      <c r="M6039" s="320" t="s">
        <v>56</v>
      </c>
      <c r="N6039" s="317"/>
      <c r="O6039" s="321" t="s">
        <v>57</v>
      </c>
      <c r="P6039" s="321"/>
      <c r="Q6039" s="323" t="s">
        <v>58</v>
      </c>
      <c r="R6039" s="324"/>
      <c r="T6039" s="19"/>
      <c r="U6039" s="43"/>
      <c r="V6039" s="20"/>
    </row>
    <row r="6040" spans="1:22" ht="24" customHeight="1" thickBot="1">
      <c r="A6040" s="313"/>
      <c r="B6040" s="397" t="str">
        <f>IF('様式第６号(2)'!B803="","",'様式第６号(2)'!B803)</f>
        <v/>
      </c>
      <c r="C6040" s="21" t="s">
        <v>59</v>
      </c>
      <c r="D6040" s="313"/>
      <c r="E6040" s="313"/>
      <c r="F6040" s="315"/>
      <c r="G6040" s="348" t="s">
        <v>60</v>
      </c>
      <c r="H6040" s="399" t="s">
        <v>61</v>
      </c>
      <c r="I6040" s="400" t="s">
        <v>62</v>
      </c>
      <c r="J6040" s="384" t="s">
        <v>63</v>
      </c>
      <c r="K6040" s="319"/>
      <c r="L6040" s="318"/>
      <c r="M6040" s="320"/>
      <c r="N6040" s="317"/>
      <c r="O6040" s="322"/>
      <c r="P6040" s="322"/>
      <c r="Q6040" s="325"/>
      <c r="R6040" s="326"/>
    </row>
    <row r="6041" spans="1:22" ht="17.25" customHeight="1">
      <c r="A6041" s="313"/>
      <c r="B6041" s="398"/>
      <c r="C6041" s="340"/>
      <c r="D6041" s="313"/>
      <c r="E6041" s="313"/>
      <c r="F6041" s="315"/>
      <c r="G6041" s="349"/>
      <c r="H6041" s="385"/>
      <c r="I6041" s="401"/>
      <c r="J6041" s="385"/>
      <c r="K6041" s="388" t="str">
        <f>IFERROR((IF((I6052+J6052)&gt;12000*E6052,ROUNDUP(12000*E6052*I6052/(I6052+J6052),0),"")),"")</f>
        <v/>
      </c>
      <c r="L6041" s="388"/>
      <c r="M6041" s="391" t="str">
        <f>IFERROR((IF((I6052+J6052)&gt;12000*E6052,ROUNDUP(12000*E6052*J6052/(I6052+J6052),0),"")),"")</f>
        <v/>
      </c>
      <c r="N6041" s="392"/>
      <c r="O6041" s="351" t="str">
        <f>IF(AND(I6052="",K6041=""),"",MIN(I6052,K6041)+K6048)</f>
        <v/>
      </c>
      <c r="P6041" s="352"/>
      <c r="Q6041" s="355" t="str">
        <f>IF(AND(J6052="",M6041=""),"",MIN(J6052,M6041)+M6048)</f>
        <v/>
      </c>
      <c r="R6041" s="356"/>
    </row>
    <row r="6042" spans="1:22" ht="15.75" customHeight="1">
      <c r="A6042" s="313"/>
      <c r="B6042" s="398"/>
      <c r="C6042" s="341"/>
      <c r="D6042" s="313"/>
      <c r="E6042" s="313"/>
      <c r="F6042" s="315"/>
      <c r="G6042" s="349"/>
      <c r="H6042" s="385"/>
      <c r="I6042" s="401"/>
      <c r="J6042" s="385"/>
      <c r="K6042" s="389"/>
      <c r="L6042" s="389"/>
      <c r="M6042" s="393"/>
      <c r="N6042" s="394"/>
      <c r="O6042" s="353"/>
      <c r="P6042" s="353"/>
      <c r="Q6042" s="357"/>
      <c r="R6042" s="358"/>
    </row>
    <row r="6043" spans="1:22" ht="19.5" customHeight="1" thickBot="1">
      <c r="A6043" s="313"/>
      <c r="B6043" s="398"/>
      <c r="C6043" s="341"/>
      <c r="D6043" s="314"/>
      <c r="E6043" s="314"/>
      <c r="F6043" s="316"/>
      <c r="G6043" s="350"/>
      <c r="H6043" s="386"/>
      <c r="I6043" s="402"/>
      <c r="J6043" s="386"/>
      <c r="K6043" s="389"/>
      <c r="L6043" s="389"/>
      <c r="M6043" s="393"/>
      <c r="N6043" s="394"/>
      <c r="O6043" s="353"/>
      <c r="P6043" s="353"/>
      <c r="Q6043" s="357"/>
      <c r="R6043" s="358"/>
    </row>
    <row r="6044" spans="1:22" ht="45" customHeight="1">
      <c r="A6044" s="313"/>
      <c r="B6044" s="398"/>
      <c r="C6044" s="25" t="s">
        <v>66</v>
      </c>
      <c r="D6044" s="361" t="str">
        <f>IF('様式第６号(2)'!T803="","",'様式第６号(2)'!T803)</f>
        <v/>
      </c>
      <c r="E6044" s="361" t="str">
        <f>IF('様式第６号(3)'!W796="","",'様式第６号(3)'!W796)</f>
        <v/>
      </c>
      <c r="F6044" s="363" t="str">
        <f>IF(OR(D6044="",E6044=""),"",D6044+E6044)</f>
        <v/>
      </c>
      <c r="G6044" s="365" t="str">
        <f>IF(F6044&lt;=F6052,D6044,"")</f>
        <v/>
      </c>
      <c r="H6044" s="367" t="str">
        <f>IF(F6044&lt;=F6052,E6044,"")</f>
        <v/>
      </c>
      <c r="I6044" s="369" t="str">
        <f>IF('様式第６号(2)'!V803="","",'様式第６号(2)'!V803)</f>
        <v/>
      </c>
      <c r="J6044" s="371" t="str">
        <f>IF('様式第６号(3)'!P796="","",'様式第６号(3)'!P796)</f>
        <v/>
      </c>
      <c r="K6044" s="389"/>
      <c r="L6044" s="389"/>
      <c r="M6044" s="393"/>
      <c r="N6044" s="394"/>
      <c r="O6044" s="353"/>
      <c r="P6044" s="353"/>
      <c r="Q6044" s="357"/>
      <c r="R6044" s="358"/>
    </row>
    <row r="6045" spans="1:22" ht="19.5" customHeight="1" thickBot="1">
      <c r="A6045" s="313"/>
      <c r="B6045" s="398"/>
      <c r="C6045" s="340"/>
      <c r="D6045" s="362"/>
      <c r="E6045" s="362"/>
      <c r="F6045" s="364"/>
      <c r="G6045" s="366"/>
      <c r="H6045" s="368"/>
      <c r="I6045" s="370"/>
      <c r="J6045" s="372"/>
      <c r="K6045" s="390"/>
      <c r="L6045" s="390"/>
      <c r="M6045" s="395"/>
      <c r="N6045" s="396"/>
      <c r="O6045" s="354"/>
      <c r="P6045" s="354"/>
      <c r="Q6045" s="359"/>
      <c r="R6045" s="360"/>
    </row>
    <row r="6046" spans="1:22" ht="28.5" customHeight="1" thickBot="1">
      <c r="A6046" s="313"/>
      <c r="B6046" s="398"/>
      <c r="C6046" s="341"/>
      <c r="D6046" s="12" t="s">
        <v>11</v>
      </c>
      <c r="E6046" s="12" t="s">
        <v>12</v>
      </c>
      <c r="F6046" s="26" t="s">
        <v>13</v>
      </c>
      <c r="G6046" s="334" t="s">
        <v>67</v>
      </c>
      <c r="H6046" s="335"/>
      <c r="I6046" s="42" t="s">
        <v>68</v>
      </c>
      <c r="J6046" s="27" t="s">
        <v>69</v>
      </c>
      <c r="K6046" s="342" t="s">
        <v>70</v>
      </c>
      <c r="L6046" s="342"/>
      <c r="M6046" s="342"/>
      <c r="N6046" s="335"/>
    </row>
    <row r="6047" spans="1:22" ht="41.25" customHeight="1" thickBot="1">
      <c r="A6047" s="313"/>
      <c r="B6047" s="343" t="str">
        <f>IF('様式第６号(2)'!D803="","",'様式第６号(2)'!D803)</f>
        <v/>
      </c>
      <c r="C6047" s="341"/>
      <c r="D6047" s="313" t="s">
        <v>71</v>
      </c>
      <c r="E6047" s="313" t="s">
        <v>72</v>
      </c>
      <c r="F6047" s="315" t="s">
        <v>73</v>
      </c>
      <c r="G6047" s="42" t="s">
        <v>74</v>
      </c>
      <c r="H6047" s="27" t="s">
        <v>75</v>
      </c>
      <c r="I6047" s="42" t="s">
        <v>74</v>
      </c>
      <c r="J6047" s="27" t="s">
        <v>75</v>
      </c>
      <c r="K6047" s="345" t="s">
        <v>57</v>
      </c>
      <c r="L6047" s="346"/>
      <c r="M6047" s="347" t="s">
        <v>76</v>
      </c>
      <c r="N6047" s="346"/>
      <c r="O6047" s="28"/>
      <c r="P6047" s="4"/>
      <c r="Q6047" s="4"/>
      <c r="T6047" s="3"/>
      <c r="U6047" s="3"/>
      <c r="V6047" s="3"/>
    </row>
    <row r="6048" spans="1:22" ht="18.75" customHeight="1">
      <c r="A6048" s="313"/>
      <c r="B6048" s="343"/>
      <c r="C6048" s="29" t="s">
        <v>78</v>
      </c>
      <c r="D6048" s="313"/>
      <c r="E6048" s="313"/>
      <c r="F6048" s="315"/>
      <c r="G6048" s="348" t="s">
        <v>79</v>
      </c>
      <c r="H6048" s="384" t="s">
        <v>80</v>
      </c>
      <c r="I6048" s="387" t="str">
        <f>IF(E6052="","",MIN(G6044,G6052)+SUM(I6044))</f>
        <v/>
      </c>
      <c r="J6048" s="333" t="str">
        <f>IF(E6052="","",MIN(H6044,H6052)+SUM(J6044))</f>
        <v/>
      </c>
      <c r="K6048" s="373" t="str">
        <f>IF('様式第６号(2)'!AB803="","",'様式第６号(2)'!AB803)</f>
        <v/>
      </c>
      <c r="L6048" s="373"/>
      <c r="M6048" s="375" t="str">
        <f>IF('様式第６号(3)'!V796="","",'様式第６号(3)'!V796)</f>
        <v/>
      </c>
      <c r="N6048" s="376"/>
      <c r="P6048" s="4"/>
      <c r="Q6048" s="4"/>
      <c r="T6048" s="3"/>
      <c r="U6048" s="3"/>
      <c r="V6048" s="3"/>
    </row>
    <row r="6049" spans="1:22" ht="19.5" customHeight="1" thickBot="1">
      <c r="A6049" s="313"/>
      <c r="B6049" s="343"/>
      <c r="C6049" s="379" t="str">
        <f>IFERROR(C6045/C6041,"")</f>
        <v/>
      </c>
      <c r="D6049" s="313"/>
      <c r="E6049" s="313"/>
      <c r="F6049" s="315"/>
      <c r="G6049" s="349"/>
      <c r="H6049" s="385"/>
      <c r="I6049" s="328"/>
      <c r="J6049" s="330"/>
      <c r="K6049" s="373"/>
      <c r="L6049" s="373"/>
      <c r="M6049" s="375"/>
      <c r="N6049" s="376"/>
      <c r="P6049" s="4"/>
      <c r="Q6049" s="4"/>
      <c r="T6049" s="3"/>
      <c r="U6049" s="3"/>
      <c r="V6049" s="3"/>
    </row>
    <row r="6050" spans="1:22" ht="15.75" customHeight="1">
      <c r="A6050" s="313"/>
      <c r="B6050" s="343"/>
      <c r="C6050" s="380"/>
      <c r="D6050" s="313"/>
      <c r="E6050" s="313"/>
      <c r="F6050" s="315"/>
      <c r="G6050" s="349"/>
      <c r="H6050" s="385"/>
      <c r="I6050" s="30" t="s">
        <v>35</v>
      </c>
      <c r="J6050" s="31" t="s">
        <v>35</v>
      </c>
      <c r="K6050" s="373"/>
      <c r="L6050" s="373"/>
      <c r="M6050" s="375"/>
      <c r="N6050" s="376"/>
      <c r="P6050" s="4"/>
      <c r="Q6050" s="4"/>
      <c r="T6050" s="3"/>
      <c r="U6050" s="3"/>
      <c r="V6050" s="3"/>
    </row>
    <row r="6051" spans="1:22" ht="18.75" customHeight="1" thickBot="1">
      <c r="A6051" s="313"/>
      <c r="B6051" s="343"/>
      <c r="C6051" s="32" t="s">
        <v>82</v>
      </c>
      <c r="D6051" s="314"/>
      <c r="E6051" s="314"/>
      <c r="F6051" s="316"/>
      <c r="G6051" s="350"/>
      <c r="H6051" s="386"/>
      <c r="I6051" s="54">
        <f>'様式第６号(2)'!$I$18</f>
        <v>0</v>
      </c>
      <c r="J6051" s="55">
        <f>'様式第６号(3)'!$I$18</f>
        <v>0</v>
      </c>
      <c r="K6051" s="373"/>
      <c r="L6051" s="373"/>
      <c r="M6051" s="375"/>
      <c r="N6051" s="376"/>
      <c r="P6051" s="4"/>
      <c r="Q6051" s="4"/>
      <c r="T6051" s="3"/>
      <c r="U6051" s="3"/>
      <c r="V6051" s="3"/>
    </row>
    <row r="6052" spans="1:22" ht="45" customHeight="1">
      <c r="A6052" s="313"/>
      <c r="B6052" s="343"/>
      <c r="C6052" s="379" t="str">
        <f>IF(OR(C6041="",C6045=""),"",IF(AND(C6049&gt;=0.85,C6049&lt;=1.15),"○","×"))</f>
        <v/>
      </c>
      <c r="D6052" s="382" t="str">
        <f>IF(C6041="","",C6041)</f>
        <v/>
      </c>
      <c r="E6052" s="336"/>
      <c r="F6052" s="338" t="str">
        <f>IFERROR(D6052*E6052,"")</f>
        <v/>
      </c>
      <c r="G6052" s="327" t="str">
        <f>IF(F6052&lt;F6044,ROUNDUP(F6052*D6044/ F6044,0),"")</f>
        <v/>
      </c>
      <c r="H6052" s="329" t="str">
        <f>IF(F6052&lt;F6044,ROUNDUP(F6052*E6044/ F6044,0),"")</f>
        <v/>
      </c>
      <c r="I6052" s="331" t="str">
        <f>IFERROR(ROUNDUP(I6048*I6051,0),"")</f>
        <v/>
      </c>
      <c r="J6052" s="333" t="str">
        <f>IFERROR(ROUNDUP(J6048*J6051,0),"")</f>
        <v/>
      </c>
      <c r="K6052" s="373"/>
      <c r="L6052" s="373"/>
      <c r="M6052" s="375"/>
      <c r="N6052" s="376"/>
      <c r="P6052" s="4"/>
      <c r="Q6052" s="4"/>
      <c r="T6052" s="3"/>
      <c r="U6052" s="3"/>
      <c r="V6052" s="3"/>
    </row>
    <row r="6053" spans="1:22" ht="19.5" customHeight="1" thickBot="1">
      <c r="A6053" s="314"/>
      <c r="B6053" s="344"/>
      <c r="C6053" s="381"/>
      <c r="D6053" s="383"/>
      <c r="E6053" s="337"/>
      <c r="F6053" s="339"/>
      <c r="G6053" s="328"/>
      <c r="H6053" s="330"/>
      <c r="I6053" s="332"/>
      <c r="J6053" s="330"/>
      <c r="K6053" s="374"/>
      <c r="L6053" s="374"/>
      <c r="M6053" s="377"/>
      <c r="N6053" s="378"/>
      <c r="P6053" s="33"/>
      <c r="Q6053" s="34"/>
      <c r="R6053" s="34"/>
    </row>
    <row r="6054" spans="1:22" ht="24" customHeight="1" thickBot="1">
      <c r="A6054" s="10" t="s">
        <v>108</v>
      </c>
      <c r="B6054" s="11" t="s">
        <v>84</v>
      </c>
      <c r="C6054" s="12" t="s">
        <v>7</v>
      </c>
      <c r="D6054" s="12" t="s">
        <v>8</v>
      </c>
      <c r="E6054" s="12" t="s">
        <v>9</v>
      </c>
      <c r="F6054" s="13" t="s">
        <v>10</v>
      </c>
      <c r="G6054" s="334" t="s">
        <v>44</v>
      </c>
      <c r="H6054" s="335"/>
      <c r="I6054" s="334" t="s">
        <v>45</v>
      </c>
      <c r="J6054" s="335"/>
      <c r="K6054" s="318" t="s">
        <v>46</v>
      </c>
      <c r="L6054" s="403"/>
      <c r="M6054" s="403"/>
      <c r="N6054" s="319"/>
      <c r="O6054" s="404" t="s">
        <v>47</v>
      </c>
      <c r="P6054" s="404"/>
      <c r="Q6054" s="404"/>
      <c r="R6054" s="346"/>
      <c r="T6054" s="14"/>
      <c r="U6054" s="14"/>
      <c r="V6054" s="14"/>
    </row>
    <row r="6055" spans="1:22" ht="31.5" customHeight="1" thickBot="1">
      <c r="A6055" s="313">
        <v>377</v>
      </c>
      <c r="B6055" s="15" t="s">
        <v>48</v>
      </c>
      <c r="C6055" s="11" t="s">
        <v>49</v>
      </c>
      <c r="D6055" s="313" t="s">
        <v>50</v>
      </c>
      <c r="E6055" s="313" t="s">
        <v>51</v>
      </c>
      <c r="F6055" s="315" t="s">
        <v>52</v>
      </c>
      <c r="G6055" s="16" t="s">
        <v>53</v>
      </c>
      <c r="H6055" s="17" t="s">
        <v>54</v>
      </c>
      <c r="I6055" s="18" t="s">
        <v>53</v>
      </c>
      <c r="J6055" s="17" t="s">
        <v>54</v>
      </c>
      <c r="K6055" s="317" t="s">
        <v>55</v>
      </c>
      <c r="L6055" s="318"/>
      <c r="M6055" s="320" t="s">
        <v>56</v>
      </c>
      <c r="N6055" s="317"/>
      <c r="O6055" s="321" t="s">
        <v>57</v>
      </c>
      <c r="P6055" s="321"/>
      <c r="Q6055" s="323" t="s">
        <v>58</v>
      </c>
      <c r="R6055" s="324"/>
      <c r="T6055" s="19"/>
      <c r="U6055" s="43"/>
      <c r="V6055" s="20"/>
    </row>
    <row r="6056" spans="1:22" ht="24" customHeight="1" thickBot="1">
      <c r="A6056" s="313"/>
      <c r="B6056" s="397" t="str">
        <f>IF('様式第６号(2)'!B805="","",'様式第６号(2)'!B805)</f>
        <v/>
      </c>
      <c r="C6056" s="21" t="s">
        <v>59</v>
      </c>
      <c r="D6056" s="313"/>
      <c r="E6056" s="313"/>
      <c r="F6056" s="315"/>
      <c r="G6056" s="348" t="s">
        <v>60</v>
      </c>
      <c r="H6056" s="399" t="s">
        <v>61</v>
      </c>
      <c r="I6056" s="400" t="s">
        <v>62</v>
      </c>
      <c r="J6056" s="384" t="s">
        <v>63</v>
      </c>
      <c r="K6056" s="319"/>
      <c r="L6056" s="318"/>
      <c r="M6056" s="320"/>
      <c r="N6056" s="317"/>
      <c r="O6056" s="322"/>
      <c r="P6056" s="322"/>
      <c r="Q6056" s="325"/>
      <c r="R6056" s="326"/>
    </row>
    <row r="6057" spans="1:22" ht="17.25" customHeight="1">
      <c r="A6057" s="313"/>
      <c r="B6057" s="398"/>
      <c r="C6057" s="340"/>
      <c r="D6057" s="313"/>
      <c r="E6057" s="313"/>
      <c r="F6057" s="315"/>
      <c r="G6057" s="349"/>
      <c r="H6057" s="385"/>
      <c r="I6057" s="401"/>
      <c r="J6057" s="385"/>
      <c r="K6057" s="388" t="str">
        <f>IFERROR((IF((I6068+J6068)&gt;12000*E6068,ROUNDUP(12000*E6068*I6068/(I6068+J6068),0),"")),"")</f>
        <v/>
      </c>
      <c r="L6057" s="388"/>
      <c r="M6057" s="391" t="str">
        <f>IFERROR((IF((I6068+J6068)&gt;12000*E6068,ROUNDUP(12000*E6068*J6068/(I6068+J6068),0),"")),"")</f>
        <v/>
      </c>
      <c r="N6057" s="392"/>
      <c r="O6057" s="351" t="str">
        <f>IF(AND(I6068="",K6057=""),"",MIN(I6068,K6057)+K6064)</f>
        <v/>
      </c>
      <c r="P6057" s="352"/>
      <c r="Q6057" s="355" t="str">
        <f>IF(AND(J6068="",M6057=""),"",MIN(J6068,M6057)+M6064)</f>
        <v/>
      </c>
      <c r="R6057" s="356"/>
    </row>
    <row r="6058" spans="1:22" ht="15.75" customHeight="1">
      <c r="A6058" s="313"/>
      <c r="B6058" s="398"/>
      <c r="C6058" s="341"/>
      <c r="D6058" s="313"/>
      <c r="E6058" s="313"/>
      <c r="F6058" s="315"/>
      <c r="G6058" s="349"/>
      <c r="H6058" s="385"/>
      <c r="I6058" s="401"/>
      <c r="J6058" s="385"/>
      <c r="K6058" s="389"/>
      <c r="L6058" s="389"/>
      <c r="M6058" s="393"/>
      <c r="N6058" s="394"/>
      <c r="O6058" s="353"/>
      <c r="P6058" s="353"/>
      <c r="Q6058" s="357"/>
      <c r="R6058" s="358"/>
    </row>
    <row r="6059" spans="1:22" ht="19.5" customHeight="1" thickBot="1">
      <c r="A6059" s="313"/>
      <c r="B6059" s="398"/>
      <c r="C6059" s="341"/>
      <c r="D6059" s="314"/>
      <c r="E6059" s="314"/>
      <c r="F6059" s="316"/>
      <c r="G6059" s="350"/>
      <c r="H6059" s="386"/>
      <c r="I6059" s="402"/>
      <c r="J6059" s="386"/>
      <c r="K6059" s="389"/>
      <c r="L6059" s="389"/>
      <c r="M6059" s="393"/>
      <c r="N6059" s="394"/>
      <c r="O6059" s="353"/>
      <c r="P6059" s="353"/>
      <c r="Q6059" s="357"/>
      <c r="R6059" s="358"/>
    </row>
    <row r="6060" spans="1:22" ht="45" customHeight="1">
      <c r="A6060" s="313"/>
      <c r="B6060" s="398"/>
      <c r="C6060" s="25" t="s">
        <v>66</v>
      </c>
      <c r="D6060" s="361" t="str">
        <f>IF('様式第６号(2)'!T805="","",'様式第６号(2)'!T805)</f>
        <v/>
      </c>
      <c r="E6060" s="361" t="str">
        <f>IF('様式第６号(3)'!W798="","",'様式第６号(3)'!W798)</f>
        <v/>
      </c>
      <c r="F6060" s="363" t="str">
        <f>IF(OR(D6060="",E6060=""),"",D6060+E6060)</f>
        <v/>
      </c>
      <c r="G6060" s="365" t="str">
        <f>IF(F6060&lt;=F6068,D6060,"")</f>
        <v/>
      </c>
      <c r="H6060" s="367" t="str">
        <f>IF(F6060&lt;=F6068,E6060,"")</f>
        <v/>
      </c>
      <c r="I6060" s="369" t="str">
        <f>IF('様式第６号(2)'!V805="","",'様式第６号(2)'!V805)</f>
        <v/>
      </c>
      <c r="J6060" s="371" t="str">
        <f>IF('様式第６号(3)'!P798="","",'様式第６号(3)'!P798)</f>
        <v/>
      </c>
      <c r="K6060" s="389"/>
      <c r="L6060" s="389"/>
      <c r="M6060" s="393"/>
      <c r="N6060" s="394"/>
      <c r="O6060" s="353"/>
      <c r="P6060" s="353"/>
      <c r="Q6060" s="357"/>
      <c r="R6060" s="358"/>
    </row>
    <row r="6061" spans="1:22" ht="19.5" customHeight="1" thickBot="1">
      <c r="A6061" s="313"/>
      <c r="B6061" s="398"/>
      <c r="C6061" s="340"/>
      <c r="D6061" s="362"/>
      <c r="E6061" s="362"/>
      <c r="F6061" s="364"/>
      <c r="G6061" s="366"/>
      <c r="H6061" s="368"/>
      <c r="I6061" s="370"/>
      <c r="J6061" s="372"/>
      <c r="K6061" s="390"/>
      <c r="L6061" s="390"/>
      <c r="M6061" s="395"/>
      <c r="N6061" s="396"/>
      <c r="O6061" s="354"/>
      <c r="P6061" s="354"/>
      <c r="Q6061" s="359"/>
      <c r="R6061" s="360"/>
    </row>
    <row r="6062" spans="1:22" ht="28.5" customHeight="1" thickBot="1">
      <c r="A6062" s="313"/>
      <c r="B6062" s="398"/>
      <c r="C6062" s="341"/>
      <c r="D6062" s="12" t="s">
        <v>11</v>
      </c>
      <c r="E6062" s="12" t="s">
        <v>12</v>
      </c>
      <c r="F6062" s="26" t="s">
        <v>13</v>
      </c>
      <c r="G6062" s="334" t="s">
        <v>67</v>
      </c>
      <c r="H6062" s="335"/>
      <c r="I6062" s="42" t="s">
        <v>68</v>
      </c>
      <c r="J6062" s="27" t="s">
        <v>69</v>
      </c>
      <c r="K6062" s="342" t="s">
        <v>70</v>
      </c>
      <c r="L6062" s="342"/>
      <c r="M6062" s="342"/>
      <c r="N6062" s="335"/>
    </row>
    <row r="6063" spans="1:22" ht="41.25" customHeight="1" thickBot="1">
      <c r="A6063" s="313"/>
      <c r="B6063" s="343" t="str">
        <f>IF('様式第６号(2)'!D805="","",'様式第６号(2)'!D805)</f>
        <v/>
      </c>
      <c r="C6063" s="341"/>
      <c r="D6063" s="313" t="s">
        <v>71</v>
      </c>
      <c r="E6063" s="313" t="s">
        <v>72</v>
      </c>
      <c r="F6063" s="315" t="s">
        <v>73</v>
      </c>
      <c r="G6063" s="42" t="s">
        <v>74</v>
      </c>
      <c r="H6063" s="27" t="s">
        <v>75</v>
      </c>
      <c r="I6063" s="42" t="s">
        <v>74</v>
      </c>
      <c r="J6063" s="27" t="s">
        <v>75</v>
      </c>
      <c r="K6063" s="345" t="s">
        <v>57</v>
      </c>
      <c r="L6063" s="346"/>
      <c r="M6063" s="347" t="s">
        <v>76</v>
      </c>
      <c r="N6063" s="346"/>
      <c r="O6063" s="28"/>
      <c r="P6063" s="4"/>
      <c r="Q6063" s="4"/>
    </row>
    <row r="6064" spans="1:22" ht="18.75" customHeight="1">
      <c r="A6064" s="313"/>
      <c r="B6064" s="343"/>
      <c r="C6064" s="29" t="s">
        <v>78</v>
      </c>
      <c r="D6064" s="313"/>
      <c r="E6064" s="313"/>
      <c r="F6064" s="315"/>
      <c r="G6064" s="348" t="s">
        <v>79</v>
      </c>
      <c r="H6064" s="384" t="s">
        <v>80</v>
      </c>
      <c r="I6064" s="387" t="str">
        <f>IF(E6068="","",MIN(G6060,G6068)+SUM(I6060))</f>
        <v/>
      </c>
      <c r="J6064" s="333" t="str">
        <f>IF(E6068="","",MIN(H6060,H6068)+SUM(J6060))</f>
        <v/>
      </c>
      <c r="K6064" s="373" t="str">
        <f>IF('様式第６号(2)'!AB805="","",'様式第６号(2)'!AB805)</f>
        <v/>
      </c>
      <c r="L6064" s="373"/>
      <c r="M6064" s="375" t="str">
        <f>IF('様式第６号(3)'!V798="","",'様式第６号(3)'!V798)</f>
        <v/>
      </c>
      <c r="N6064" s="376"/>
      <c r="P6064" s="4"/>
      <c r="Q6064" s="4"/>
    </row>
    <row r="6065" spans="1:22" ht="19.5" customHeight="1" thickBot="1">
      <c r="A6065" s="313"/>
      <c r="B6065" s="343"/>
      <c r="C6065" s="379" t="str">
        <f>IFERROR(C6061/C6057,"")</f>
        <v/>
      </c>
      <c r="D6065" s="313"/>
      <c r="E6065" s="313"/>
      <c r="F6065" s="315"/>
      <c r="G6065" s="349"/>
      <c r="H6065" s="385"/>
      <c r="I6065" s="328"/>
      <c r="J6065" s="330"/>
      <c r="K6065" s="373"/>
      <c r="L6065" s="373"/>
      <c r="M6065" s="375"/>
      <c r="N6065" s="376"/>
      <c r="P6065" s="4"/>
      <c r="Q6065" s="4"/>
    </row>
    <row r="6066" spans="1:22" ht="15.75" customHeight="1">
      <c r="A6066" s="313"/>
      <c r="B6066" s="343"/>
      <c r="C6066" s="380"/>
      <c r="D6066" s="313"/>
      <c r="E6066" s="313"/>
      <c r="F6066" s="315"/>
      <c r="G6066" s="349"/>
      <c r="H6066" s="385"/>
      <c r="I6066" s="30" t="s">
        <v>35</v>
      </c>
      <c r="J6066" s="31" t="s">
        <v>35</v>
      </c>
      <c r="K6066" s="373"/>
      <c r="L6066" s="373"/>
      <c r="M6066" s="375"/>
      <c r="N6066" s="376"/>
      <c r="P6066" s="4"/>
      <c r="Q6066" s="4"/>
    </row>
    <row r="6067" spans="1:22" ht="18.75" customHeight="1" thickBot="1">
      <c r="A6067" s="313"/>
      <c r="B6067" s="343"/>
      <c r="C6067" s="32" t="s">
        <v>82</v>
      </c>
      <c r="D6067" s="314"/>
      <c r="E6067" s="314"/>
      <c r="F6067" s="316"/>
      <c r="G6067" s="350"/>
      <c r="H6067" s="386"/>
      <c r="I6067" s="54">
        <f>'様式第６号(2)'!$I$18</f>
        <v>0</v>
      </c>
      <c r="J6067" s="55">
        <f>'様式第６号(3)'!$I$18</f>
        <v>0</v>
      </c>
      <c r="K6067" s="373"/>
      <c r="L6067" s="373"/>
      <c r="M6067" s="375"/>
      <c r="N6067" s="376"/>
      <c r="P6067" s="4"/>
      <c r="Q6067" s="4"/>
    </row>
    <row r="6068" spans="1:22" ht="45" customHeight="1">
      <c r="A6068" s="313"/>
      <c r="B6068" s="343"/>
      <c r="C6068" s="379" t="str">
        <f>IF(OR(C6057="",C6061=""),"",IF(AND(C6065&gt;=0.85,C6065&lt;=1.15),"○","×"))</f>
        <v/>
      </c>
      <c r="D6068" s="382" t="str">
        <f>IF(C6057="","",C6057)</f>
        <v/>
      </c>
      <c r="E6068" s="336"/>
      <c r="F6068" s="338" t="str">
        <f>IFERROR(D6068*E6068,"")</f>
        <v/>
      </c>
      <c r="G6068" s="327" t="str">
        <f>IF(F6068&lt;F6060,ROUNDUP(F6068*D6060/ F6060,0),"")</f>
        <v/>
      </c>
      <c r="H6068" s="329" t="str">
        <f>IF(F6068&lt;F6060,ROUNDUP(F6068*E6060/ F6060,0),"")</f>
        <v/>
      </c>
      <c r="I6068" s="331" t="str">
        <f>IFERROR(ROUNDUP(I6064*I6067,0),"")</f>
        <v/>
      </c>
      <c r="J6068" s="333" t="str">
        <f>IFERROR(ROUNDUP(J6064*J6067,0),"")</f>
        <v/>
      </c>
      <c r="K6068" s="373"/>
      <c r="L6068" s="373"/>
      <c r="M6068" s="375"/>
      <c r="N6068" s="376"/>
      <c r="P6068" s="4"/>
      <c r="Q6068" s="4"/>
    </row>
    <row r="6069" spans="1:22" ht="19.5" customHeight="1" thickBot="1">
      <c r="A6069" s="314"/>
      <c r="B6069" s="344"/>
      <c r="C6069" s="381"/>
      <c r="D6069" s="383"/>
      <c r="E6069" s="337"/>
      <c r="F6069" s="339"/>
      <c r="G6069" s="328"/>
      <c r="H6069" s="330"/>
      <c r="I6069" s="332"/>
      <c r="J6069" s="330"/>
      <c r="K6069" s="374"/>
      <c r="L6069" s="374"/>
      <c r="M6069" s="377"/>
      <c r="N6069" s="378"/>
      <c r="P6069" s="33"/>
      <c r="Q6069" s="34"/>
      <c r="R6069" s="34"/>
    </row>
    <row r="6070" spans="1:22" ht="24" customHeight="1" thickBot="1">
      <c r="A6070" s="10" t="s">
        <v>108</v>
      </c>
      <c r="B6070" s="11" t="s">
        <v>84</v>
      </c>
      <c r="C6070" s="12" t="s">
        <v>7</v>
      </c>
      <c r="D6070" s="12" t="s">
        <v>8</v>
      </c>
      <c r="E6070" s="12" t="s">
        <v>9</v>
      </c>
      <c r="F6070" s="13" t="s">
        <v>10</v>
      </c>
      <c r="G6070" s="334" t="s">
        <v>44</v>
      </c>
      <c r="H6070" s="335"/>
      <c r="I6070" s="334" t="s">
        <v>45</v>
      </c>
      <c r="J6070" s="335"/>
      <c r="K6070" s="318" t="s">
        <v>46</v>
      </c>
      <c r="L6070" s="403"/>
      <c r="M6070" s="403"/>
      <c r="N6070" s="319"/>
      <c r="O6070" s="404" t="s">
        <v>47</v>
      </c>
      <c r="P6070" s="404"/>
      <c r="Q6070" s="404"/>
      <c r="R6070" s="346"/>
      <c r="T6070" s="14"/>
      <c r="U6070" s="14"/>
      <c r="V6070" s="14"/>
    </row>
    <row r="6071" spans="1:22" ht="31.5" customHeight="1" thickBot="1">
      <c r="A6071" s="313">
        <v>378</v>
      </c>
      <c r="B6071" s="15" t="s">
        <v>48</v>
      </c>
      <c r="C6071" s="11" t="s">
        <v>49</v>
      </c>
      <c r="D6071" s="313" t="s">
        <v>50</v>
      </c>
      <c r="E6071" s="313" t="s">
        <v>51</v>
      </c>
      <c r="F6071" s="315" t="s">
        <v>52</v>
      </c>
      <c r="G6071" s="16" t="s">
        <v>53</v>
      </c>
      <c r="H6071" s="17" t="s">
        <v>54</v>
      </c>
      <c r="I6071" s="18" t="s">
        <v>53</v>
      </c>
      <c r="J6071" s="17" t="s">
        <v>54</v>
      </c>
      <c r="K6071" s="317" t="s">
        <v>55</v>
      </c>
      <c r="L6071" s="318"/>
      <c r="M6071" s="320" t="s">
        <v>56</v>
      </c>
      <c r="N6071" s="317"/>
      <c r="O6071" s="321" t="s">
        <v>57</v>
      </c>
      <c r="P6071" s="321"/>
      <c r="Q6071" s="323" t="s">
        <v>58</v>
      </c>
      <c r="R6071" s="324"/>
      <c r="T6071" s="19"/>
      <c r="U6071" s="43"/>
      <c r="V6071" s="20"/>
    </row>
    <row r="6072" spans="1:22" ht="24" customHeight="1" thickBot="1">
      <c r="A6072" s="313"/>
      <c r="B6072" s="397" t="str">
        <f>IF('様式第６号(2)'!B807="","",'様式第６号(2)'!B807)</f>
        <v/>
      </c>
      <c r="C6072" s="21" t="s">
        <v>59</v>
      </c>
      <c r="D6072" s="313"/>
      <c r="E6072" s="313"/>
      <c r="F6072" s="315"/>
      <c r="G6072" s="348" t="s">
        <v>60</v>
      </c>
      <c r="H6072" s="399" t="s">
        <v>61</v>
      </c>
      <c r="I6072" s="400" t="s">
        <v>62</v>
      </c>
      <c r="J6072" s="384" t="s">
        <v>63</v>
      </c>
      <c r="K6072" s="319"/>
      <c r="L6072" s="318"/>
      <c r="M6072" s="320"/>
      <c r="N6072" s="317"/>
      <c r="O6072" s="322"/>
      <c r="P6072" s="322"/>
      <c r="Q6072" s="325"/>
      <c r="R6072" s="326"/>
    </row>
    <row r="6073" spans="1:22" ht="17.25" customHeight="1">
      <c r="A6073" s="313"/>
      <c r="B6073" s="398"/>
      <c r="C6073" s="340"/>
      <c r="D6073" s="313"/>
      <c r="E6073" s="313"/>
      <c r="F6073" s="315"/>
      <c r="G6073" s="349"/>
      <c r="H6073" s="385"/>
      <c r="I6073" s="401"/>
      <c r="J6073" s="385"/>
      <c r="K6073" s="388" t="str">
        <f>IFERROR((IF((I6084+J6084)&gt;12000*E6084,ROUNDUP(12000*E6084*I6084/(I6084+J6084),0),"")),"")</f>
        <v/>
      </c>
      <c r="L6073" s="388"/>
      <c r="M6073" s="391" t="str">
        <f>IFERROR((IF((I6084+J6084)&gt;12000*E6084,ROUNDUP(12000*E6084*J6084/(I6084+J6084),0),"")),"")</f>
        <v/>
      </c>
      <c r="N6073" s="392"/>
      <c r="O6073" s="351" t="str">
        <f>IF(AND(I6084="",K6073=""),"",MIN(I6084,K6073)+K6080)</f>
        <v/>
      </c>
      <c r="P6073" s="352"/>
      <c r="Q6073" s="355" t="str">
        <f>IF(AND(J6084="",M6073=""),"",MIN(J6084,M6073)+M6080)</f>
        <v/>
      </c>
      <c r="R6073" s="356"/>
    </row>
    <row r="6074" spans="1:22" ht="15.75" customHeight="1">
      <c r="A6074" s="313"/>
      <c r="B6074" s="398"/>
      <c r="C6074" s="341"/>
      <c r="D6074" s="313"/>
      <c r="E6074" s="313"/>
      <c r="F6074" s="315"/>
      <c r="G6074" s="349"/>
      <c r="H6074" s="385"/>
      <c r="I6074" s="401"/>
      <c r="J6074" s="385"/>
      <c r="K6074" s="389"/>
      <c r="L6074" s="389"/>
      <c r="M6074" s="393"/>
      <c r="N6074" s="394"/>
      <c r="O6074" s="353"/>
      <c r="P6074" s="353"/>
      <c r="Q6074" s="357"/>
      <c r="R6074" s="358"/>
    </row>
    <row r="6075" spans="1:22" ht="19.5" customHeight="1" thickBot="1">
      <c r="A6075" s="313"/>
      <c r="B6075" s="398"/>
      <c r="C6075" s="341"/>
      <c r="D6075" s="314"/>
      <c r="E6075" s="314"/>
      <c r="F6075" s="316"/>
      <c r="G6075" s="350"/>
      <c r="H6075" s="386"/>
      <c r="I6075" s="402"/>
      <c r="J6075" s="386"/>
      <c r="K6075" s="389"/>
      <c r="L6075" s="389"/>
      <c r="M6075" s="393"/>
      <c r="N6075" s="394"/>
      <c r="O6075" s="353"/>
      <c r="P6075" s="353"/>
      <c r="Q6075" s="357"/>
      <c r="R6075" s="358"/>
    </row>
    <row r="6076" spans="1:22" ht="45" customHeight="1">
      <c r="A6076" s="313"/>
      <c r="B6076" s="398"/>
      <c r="C6076" s="25" t="s">
        <v>66</v>
      </c>
      <c r="D6076" s="361" t="str">
        <f>IF('様式第６号(2)'!T807="","",'様式第６号(2)'!T807)</f>
        <v/>
      </c>
      <c r="E6076" s="361" t="str">
        <f>IF('様式第６号(3)'!W800="","",'様式第６号(3)'!W800)</f>
        <v/>
      </c>
      <c r="F6076" s="363" t="str">
        <f>IF(OR(D6076="",E6076=""),"",D6076+E6076)</f>
        <v/>
      </c>
      <c r="G6076" s="365" t="str">
        <f>IF(F6076&lt;=F6084,D6076,"")</f>
        <v/>
      </c>
      <c r="H6076" s="367" t="str">
        <f>IF(F6076&lt;=F6084,E6076,"")</f>
        <v/>
      </c>
      <c r="I6076" s="369" t="str">
        <f>IF('様式第６号(2)'!V807="","",'様式第６号(2)'!V807)</f>
        <v/>
      </c>
      <c r="J6076" s="371" t="str">
        <f>IF('様式第６号(3)'!P800="","",'様式第６号(3)'!P800)</f>
        <v/>
      </c>
      <c r="K6076" s="389"/>
      <c r="L6076" s="389"/>
      <c r="M6076" s="393"/>
      <c r="N6076" s="394"/>
      <c r="O6076" s="353"/>
      <c r="P6076" s="353"/>
      <c r="Q6076" s="357"/>
      <c r="R6076" s="358"/>
    </row>
    <row r="6077" spans="1:22" ht="19.5" customHeight="1" thickBot="1">
      <c r="A6077" s="313"/>
      <c r="B6077" s="398"/>
      <c r="C6077" s="340"/>
      <c r="D6077" s="362"/>
      <c r="E6077" s="362"/>
      <c r="F6077" s="364"/>
      <c r="G6077" s="366"/>
      <c r="H6077" s="368"/>
      <c r="I6077" s="370"/>
      <c r="J6077" s="372"/>
      <c r="K6077" s="390"/>
      <c r="L6077" s="390"/>
      <c r="M6077" s="395"/>
      <c r="N6077" s="396"/>
      <c r="O6077" s="354"/>
      <c r="P6077" s="354"/>
      <c r="Q6077" s="359"/>
      <c r="R6077" s="360"/>
    </row>
    <row r="6078" spans="1:22" ht="28.5" customHeight="1" thickBot="1">
      <c r="A6078" s="313"/>
      <c r="B6078" s="398"/>
      <c r="C6078" s="341"/>
      <c r="D6078" s="12" t="s">
        <v>11</v>
      </c>
      <c r="E6078" s="12" t="s">
        <v>12</v>
      </c>
      <c r="F6078" s="26" t="s">
        <v>13</v>
      </c>
      <c r="G6078" s="334" t="s">
        <v>67</v>
      </c>
      <c r="H6078" s="335"/>
      <c r="I6078" s="42" t="s">
        <v>68</v>
      </c>
      <c r="J6078" s="27" t="s">
        <v>69</v>
      </c>
      <c r="K6078" s="342" t="s">
        <v>70</v>
      </c>
      <c r="L6078" s="342"/>
      <c r="M6078" s="342"/>
      <c r="N6078" s="335"/>
    </row>
    <row r="6079" spans="1:22" ht="41.25" customHeight="1" thickBot="1">
      <c r="A6079" s="313"/>
      <c r="B6079" s="343" t="str">
        <f>IF('様式第６号(2)'!D807="","",'様式第６号(2)'!D807)</f>
        <v/>
      </c>
      <c r="C6079" s="341"/>
      <c r="D6079" s="313" t="s">
        <v>71</v>
      </c>
      <c r="E6079" s="313" t="s">
        <v>72</v>
      </c>
      <c r="F6079" s="315" t="s">
        <v>73</v>
      </c>
      <c r="G6079" s="42" t="s">
        <v>74</v>
      </c>
      <c r="H6079" s="27" t="s">
        <v>75</v>
      </c>
      <c r="I6079" s="42" t="s">
        <v>74</v>
      </c>
      <c r="J6079" s="27" t="s">
        <v>75</v>
      </c>
      <c r="K6079" s="345" t="s">
        <v>57</v>
      </c>
      <c r="L6079" s="346"/>
      <c r="M6079" s="347" t="s">
        <v>76</v>
      </c>
      <c r="N6079" s="346"/>
      <c r="O6079" s="28"/>
      <c r="P6079" s="4"/>
      <c r="Q6079" s="4"/>
    </row>
    <row r="6080" spans="1:22" ht="18.75" customHeight="1">
      <c r="A6080" s="313"/>
      <c r="B6080" s="343"/>
      <c r="C6080" s="29" t="s">
        <v>78</v>
      </c>
      <c r="D6080" s="313"/>
      <c r="E6080" s="313"/>
      <c r="F6080" s="315"/>
      <c r="G6080" s="348" t="s">
        <v>79</v>
      </c>
      <c r="H6080" s="384" t="s">
        <v>80</v>
      </c>
      <c r="I6080" s="387" t="str">
        <f>IF(E6084="","",MIN(G6076,G6084)+SUM(I6076))</f>
        <v/>
      </c>
      <c r="J6080" s="333" t="str">
        <f>IF(E6084="","",MIN(H6076,H6084)+SUM(J6076))</f>
        <v/>
      </c>
      <c r="K6080" s="373" t="str">
        <f>IF('様式第６号(2)'!AB807="","",'様式第６号(2)'!AB807)</f>
        <v/>
      </c>
      <c r="L6080" s="373"/>
      <c r="M6080" s="375" t="str">
        <f>IF('様式第６号(3)'!V800="","",'様式第６号(3)'!V800)</f>
        <v/>
      </c>
      <c r="N6080" s="376"/>
      <c r="P6080" s="4"/>
      <c r="Q6080" s="4"/>
    </row>
    <row r="6081" spans="1:22" ht="19.5" customHeight="1" thickBot="1">
      <c r="A6081" s="313"/>
      <c r="B6081" s="343"/>
      <c r="C6081" s="379" t="str">
        <f>IFERROR(C6077/C6073,"")</f>
        <v/>
      </c>
      <c r="D6081" s="313"/>
      <c r="E6081" s="313"/>
      <c r="F6081" s="315"/>
      <c r="G6081" s="349"/>
      <c r="H6081" s="385"/>
      <c r="I6081" s="328"/>
      <c r="J6081" s="330"/>
      <c r="K6081" s="373"/>
      <c r="L6081" s="373"/>
      <c r="M6081" s="375"/>
      <c r="N6081" s="376"/>
      <c r="P6081" s="4"/>
      <c r="Q6081" s="4"/>
    </row>
    <row r="6082" spans="1:22" ht="15.75" customHeight="1">
      <c r="A6082" s="313"/>
      <c r="B6082" s="343"/>
      <c r="C6082" s="380"/>
      <c r="D6082" s="313"/>
      <c r="E6082" s="313"/>
      <c r="F6082" s="315"/>
      <c r="G6082" s="349"/>
      <c r="H6082" s="385"/>
      <c r="I6082" s="30" t="s">
        <v>35</v>
      </c>
      <c r="J6082" s="31" t="s">
        <v>35</v>
      </c>
      <c r="K6082" s="373"/>
      <c r="L6082" s="373"/>
      <c r="M6082" s="375"/>
      <c r="N6082" s="376"/>
      <c r="P6082" s="4"/>
      <c r="Q6082" s="4"/>
    </row>
    <row r="6083" spans="1:22" ht="18.75" customHeight="1" thickBot="1">
      <c r="A6083" s="313"/>
      <c r="B6083" s="343"/>
      <c r="C6083" s="32" t="s">
        <v>82</v>
      </c>
      <c r="D6083" s="314"/>
      <c r="E6083" s="314"/>
      <c r="F6083" s="316"/>
      <c r="G6083" s="350"/>
      <c r="H6083" s="386"/>
      <c r="I6083" s="54">
        <f>'様式第６号(2)'!$I$18</f>
        <v>0</v>
      </c>
      <c r="J6083" s="55">
        <f>'様式第６号(3)'!$I$18</f>
        <v>0</v>
      </c>
      <c r="K6083" s="373"/>
      <c r="L6083" s="373"/>
      <c r="M6083" s="375"/>
      <c r="N6083" s="376"/>
      <c r="P6083" s="4"/>
      <c r="Q6083" s="4"/>
    </row>
    <row r="6084" spans="1:22" ht="45" customHeight="1">
      <c r="A6084" s="313"/>
      <c r="B6084" s="343"/>
      <c r="C6084" s="379" t="str">
        <f>IF(OR(C6073="",C6077=""),"",IF(AND(C6081&gt;=0.85,C6081&lt;=1.15),"○","×"))</f>
        <v/>
      </c>
      <c r="D6084" s="382" t="str">
        <f>IF(C6073="","",C6073)</f>
        <v/>
      </c>
      <c r="E6084" s="336"/>
      <c r="F6084" s="338" t="str">
        <f>IFERROR(D6084*E6084,"")</f>
        <v/>
      </c>
      <c r="G6084" s="327" t="str">
        <f>IF(F6084&lt;F6076,ROUNDUP(F6084*D6076/ F6076,0),"")</f>
        <v/>
      </c>
      <c r="H6084" s="329" t="str">
        <f>IF(F6084&lt;F6076,ROUNDUP(F6084*E6076/ F6076,0),"")</f>
        <v/>
      </c>
      <c r="I6084" s="331" t="str">
        <f>IFERROR(ROUNDUP(I6080*I6083,0),"")</f>
        <v/>
      </c>
      <c r="J6084" s="333" t="str">
        <f>IFERROR(ROUNDUP(J6080*J6083,0),"")</f>
        <v/>
      </c>
      <c r="K6084" s="373"/>
      <c r="L6084" s="373"/>
      <c r="M6084" s="375"/>
      <c r="N6084" s="376"/>
      <c r="P6084" s="4"/>
      <c r="Q6084" s="4"/>
    </row>
    <row r="6085" spans="1:22" ht="19.5" customHeight="1" thickBot="1">
      <c r="A6085" s="314"/>
      <c r="B6085" s="344"/>
      <c r="C6085" s="381"/>
      <c r="D6085" s="383"/>
      <c r="E6085" s="337"/>
      <c r="F6085" s="339"/>
      <c r="G6085" s="328"/>
      <c r="H6085" s="330"/>
      <c r="I6085" s="332"/>
      <c r="J6085" s="330"/>
      <c r="K6085" s="374"/>
      <c r="L6085" s="374"/>
      <c r="M6085" s="377"/>
      <c r="N6085" s="378"/>
      <c r="P6085" s="33"/>
      <c r="Q6085" s="34"/>
      <c r="R6085" s="34"/>
    </row>
    <row r="6086" spans="1:22" ht="24" customHeight="1" thickBot="1">
      <c r="A6086" s="10" t="s">
        <v>108</v>
      </c>
      <c r="B6086" s="11" t="s">
        <v>84</v>
      </c>
      <c r="C6086" s="12" t="s">
        <v>7</v>
      </c>
      <c r="D6086" s="12" t="s">
        <v>8</v>
      </c>
      <c r="E6086" s="12" t="s">
        <v>9</v>
      </c>
      <c r="F6086" s="13" t="s">
        <v>10</v>
      </c>
      <c r="G6086" s="334" t="s">
        <v>44</v>
      </c>
      <c r="H6086" s="335"/>
      <c r="I6086" s="334" t="s">
        <v>45</v>
      </c>
      <c r="J6086" s="335"/>
      <c r="K6086" s="318" t="s">
        <v>46</v>
      </c>
      <c r="L6086" s="403"/>
      <c r="M6086" s="403"/>
      <c r="N6086" s="319"/>
      <c r="O6086" s="404" t="s">
        <v>47</v>
      </c>
      <c r="P6086" s="404"/>
      <c r="Q6086" s="404"/>
      <c r="R6086" s="346"/>
      <c r="T6086" s="14"/>
      <c r="U6086" s="14"/>
      <c r="V6086" s="14"/>
    </row>
    <row r="6087" spans="1:22" ht="31.5" customHeight="1" thickBot="1">
      <c r="A6087" s="313">
        <v>379</v>
      </c>
      <c r="B6087" s="15" t="s">
        <v>48</v>
      </c>
      <c r="C6087" s="11" t="s">
        <v>49</v>
      </c>
      <c r="D6087" s="313" t="s">
        <v>50</v>
      </c>
      <c r="E6087" s="313" t="s">
        <v>51</v>
      </c>
      <c r="F6087" s="315" t="s">
        <v>52</v>
      </c>
      <c r="G6087" s="16" t="s">
        <v>53</v>
      </c>
      <c r="H6087" s="17" t="s">
        <v>54</v>
      </c>
      <c r="I6087" s="18" t="s">
        <v>53</v>
      </c>
      <c r="J6087" s="17" t="s">
        <v>54</v>
      </c>
      <c r="K6087" s="317" t="s">
        <v>55</v>
      </c>
      <c r="L6087" s="318"/>
      <c r="M6087" s="320" t="s">
        <v>56</v>
      </c>
      <c r="N6087" s="317"/>
      <c r="O6087" s="321" t="s">
        <v>57</v>
      </c>
      <c r="P6087" s="321"/>
      <c r="Q6087" s="323" t="s">
        <v>58</v>
      </c>
      <c r="R6087" s="324"/>
      <c r="T6087" s="19"/>
      <c r="U6087" s="43"/>
      <c r="V6087" s="20"/>
    </row>
    <row r="6088" spans="1:22" ht="24" customHeight="1" thickBot="1">
      <c r="A6088" s="313"/>
      <c r="B6088" s="397" t="str">
        <f>IF('様式第６号(2)'!B809="","",'様式第６号(2)'!B809)</f>
        <v/>
      </c>
      <c r="C6088" s="21" t="s">
        <v>59</v>
      </c>
      <c r="D6088" s="313"/>
      <c r="E6088" s="313"/>
      <c r="F6088" s="315"/>
      <c r="G6088" s="348" t="s">
        <v>60</v>
      </c>
      <c r="H6088" s="399" t="s">
        <v>61</v>
      </c>
      <c r="I6088" s="400" t="s">
        <v>62</v>
      </c>
      <c r="J6088" s="384" t="s">
        <v>63</v>
      </c>
      <c r="K6088" s="319"/>
      <c r="L6088" s="318"/>
      <c r="M6088" s="320"/>
      <c r="N6088" s="317"/>
      <c r="O6088" s="322"/>
      <c r="P6088" s="322"/>
      <c r="Q6088" s="325"/>
      <c r="R6088" s="326"/>
    </row>
    <row r="6089" spans="1:22" ht="17.25" customHeight="1">
      <c r="A6089" s="313"/>
      <c r="B6089" s="398"/>
      <c r="C6089" s="340"/>
      <c r="D6089" s="313"/>
      <c r="E6089" s="313"/>
      <c r="F6089" s="315"/>
      <c r="G6089" s="349"/>
      <c r="H6089" s="385"/>
      <c r="I6089" s="401"/>
      <c r="J6089" s="385"/>
      <c r="K6089" s="388" t="str">
        <f>IFERROR((IF((I6100+J6100)&gt;12000*E6100,ROUNDUP(12000*E6100*I6100/(I6100+J6100),0),"")),"")</f>
        <v/>
      </c>
      <c r="L6089" s="388"/>
      <c r="M6089" s="391" t="str">
        <f>IFERROR((IF((I6100+J6100)&gt;12000*E6100,ROUNDUP(12000*E6100*J6100/(I6100+J6100),0),"")),"")</f>
        <v/>
      </c>
      <c r="N6089" s="392"/>
      <c r="O6089" s="351" t="str">
        <f>IF(AND(I6100="",K6089=""),"",MIN(I6100,K6089)+K6096)</f>
        <v/>
      </c>
      <c r="P6089" s="352"/>
      <c r="Q6089" s="355" t="str">
        <f>IF(AND(J6100="",M6089=""),"",MIN(J6100,M6089)+M6096)</f>
        <v/>
      </c>
      <c r="R6089" s="356"/>
    </row>
    <row r="6090" spans="1:22" ht="15.75" customHeight="1">
      <c r="A6090" s="313"/>
      <c r="B6090" s="398"/>
      <c r="C6090" s="341"/>
      <c r="D6090" s="313"/>
      <c r="E6090" s="313"/>
      <c r="F6090" s="315"/>
      <c r="G6090" s="349"/>
      <c r="H6090" s="385"/>
      <c r="I6090" s="401"/>
      <c r="J6090" s="385"/>
      <c r="K6090" s="389"/>
      <c r="L6090" s="389"/>
      <c r="M6090" s="393"/>
      <c r="N6090" s="394"/>
      <c r="O6090" s="353"/>
      <c r="P6090" s="353"/>
      <c r="Q6090" s="357"/>
      <c r="R6090" s="358"/>
    </row>
    <row r="6091" spans="1:22" ht="19.5" customHeight="1" thickBot="1">
      <c r="A6091" s="313"/>
      <c r="B6091" s="398"/>
      <c r="C6091" s="341"/>
      <c r="D6091" s="314"/>
      <c r="E6091" s="314"/>
      <c r="F6091" s="316"/>
      <c r="G6091" s="350"/>
      <c r="H6091" s="386"/>
      <c r="I6091" s="402"/>
      <c r="J6091" s="386"/>
      <c r="K6091" s="389"/>
      <c r="L6091" s="389"/>
      <c r="M6091" s="393"/>
      <c r="N6091" s="394"/>
      <c r="O6091" s="353"/>
      <c r="P6091" s="353"/>
      <c r="Q6091" s="357"/>
      <c r="R6091" s="358"/>
    </row>
    <row r="6092" spans="1:22" ht="45" customHeight="1">
      <c r="A6092" s="313"/>
      <c r="B6092" s="398"/>
      <c r="C6092" s="25" t="s">
        <v>66</v>
      </c>
      <c r="D6092" s="361" t="str">
        <f>IF('様式第６号(2)'!T809="","",'様式第６号(2)'!T809)</f>
        <v/>
      </c>
      <c r="E6092" s="361" t="str">
        <f>IF('様式第６号(3)'!W802="","",'様式第６号(3)'!W802)</f>
        <v/>
      </c>
      <c r="F6092" s="363" t="str">
        <f>IF(OR(D6092="",E6092=""),"",D6092+E6092)</f>
        <v/>
      </c>
      <c r="G6092" s="365" t="str">
        <f>IF(F6092&lt;=F6100,D6092,"")</f>
        <v/>
      </c>
      <c r="H6092" s="367" t="str">
        <f>IF(F6092&lt;=F6100,E6092,"")</f>
        <v/>
      </c>
      <c r="I6092" s="369" t="str">
        <f>IF('様式第６号(2)'!V809="","",'様式第６号(2)'!V809)</f>
        <v/>
      </c>
      <c r="J6092" s="371" t="str">
        <f>IF('様式第６号(3)'!P802="","",'様式第６号(3)'!P802)</f>
        <v/>
      </c>
      <c r="K6092" s="389"/>
      <c r="L6092" s="389"/>
      <c r="M6092" s="393"/>
      <c r="N6092" s="394"/>
      <c r="O6092" s="353"/>
      <c r="P6092" s="353"/>
      <c r="Q6092" s="357"/>
      <c r="R6092" s="358"/>
    </row>
    <row r="6093" spans="1:22" ht="19.5" customHeight="1" thickBot="1">
      <c r="A6093" s="313"/>
      <c r="B6093" s="398"/>
      <c r="C6093" s="340"/>
      <c r="D6093" s="362"/>
      <c r="E6093" s="362"/>
      <c r="F6093" s="364"/>
      <c r="G6093" s="366"/>
      <c r="H6093" s="368"/>
      <c r="I6093" s="370"/>
      <c r="J6093" s="372"/>
      <c r="K6093" s="390"/>
      <c r="L6093" s="390"/>
      <c r="M6093" s="395"/>
      <c r="N6093" s="396"/>
      <c r="O6093" s="354"/>
      <c r="P6093" s="354"/>
      <c r="Q6093" s="359"/>
      <c r="R6093" s="360"/>
    </row>
    <row r="6094" spans="1:22" ht="28.5" customHeight="1" thickBot="1">
      <c r="A6094" s="313"/>
      <c r="B6094" s="398"/>
      <c r="C6094" s="341"/>
      <c r="D6094" s="12" t="s">
        <v>11</v>
      </c>
      <c r="E6094" s="12" t="s">
        <v>12</v>
      </c>
      <c r="F6094" s="26" t="s">
        <v>13</v>
      </c>
      <c r="G6094" s="334" t="s">
        <v>67</v>
      </c>
      <c r="H6094" s="335"/>
      <c r="I6094" s="42" t="s">
        <v>68</v>
      </c>
      <c r="J6094" s="27" t="s">
        <v>69</v>
      </c>
      <c r="K6094" s="342" t="s">
        <v>70</v>
      </c>
      <c r="L6094" s="342"/>
      <c r="M6094" s="342"/>
      <c r="N6094" s="335"/>
    </row>
    <row r="6095" spans="1:22" ht="41.25" customHeight="1" thickBot="1">
      <c r="A6095" s="313"/>
      <c r="B6095" s="343" t="str">
        <f>IF('様式第６号(2)'!D809="","",'様式第６号(2)'!D809)</f>
        <v/>
      </c>
      <c r="C6095" s="341"/>
      <c r="D6095" s="313" t="s">
        <v>71</v>
      </c>
      <c r="E6095" s="313" t="s">
        <v>72</v>
      </c>
      <c r="F6095" s="315" t="s">
        <v>73</v>
      </c>
      <c r="G6095" s="42" t="s">
        <v>74</v>
      </c>
      <c r="H6095" s="27" t="s">
        <v>75</v>
      </c>
      <c r="I6095" s="42" t="s">
        <v>74</v>
      </c>
      <c r="J6095" s="27" t="s">
        <v>75</v>
      </c>
      <c r="K6095" s="345" t="s">
        <v>57</v>
      </c>
      <c r="L6095" s="346"/>
      <c r="M6095" s="347" t="s">
        <v>76</v>
      </c>
      <c r="N6095" s="346"/>
      <c r="O6095" s="28"/>
      <c r="P6095" s="4"/>
      <c r="Q6095" s="4"/>
      <c r="T6095" s="3"/>
      <c r="U6095" s="3"/>
      <c r="V6095" s="3"/>
    </row>
    <row r="6096" spans="1:22" ht="18.75" customHeight="1">
      <c r="A6096" s="313"/>
      <c r="B6096" s="343"/>
      <c r="C6096" s="29" t="s">
        <v>78</v>
      </c>
      <c r="D6096" s="313"/>
      <c r="E6096" s="313"/>
      <c r="F6096" s="315"/>
      <c r="G6096" s="348" t="s">
        <v>79</v>
      </c>
      <c r="H6096" s="384" t="s">
        <v>80</v>
      </c>
      <c r="I6096" s="387" t="str">
        <f>IF(E6100="","",MIN(G6092,G6100)+SUM(I6092))</f>
        <v/>
      </c>
      <c r="J6096" s="333" t="str">
        <f>IF(E6100="","",MIN(H6092,H6100)+SUM(J6092))</f>
        <v/>
      </c>
      <c r="K6096" s="373" t="str">
        <f>IF('様式第６号(2)'!AB809="","",'様式第６号(2)'!AB809)</f>
        <v/>
      </c>
      <c r="L6096" s="373"/>
      <c r="M6096" s="375" t="str">
        <f>IF('様式第６号(3)'!V802="","",'様式第６号(3)'!V802)</f>
        <v/>
      </c>
      <c r="N6096" s="376"/>
      <c r="P6096" s="4"/>
      <c r="Q6096" s="4"/>
      <c r="T6096" s="3"/>
      <c r="U6096" s="3"/>
      <c r="V6096" s="3"/>
    </row>
    <row r="6097" spans="1:22" ht="19.5" customHeight="1" thickBot="1">
      <c r="A6097" s="313"/>
      <c r="B6097" s="343"/>
      <c r="C6097" s="379" t="str">
        <f>IFERROR(C6093/C6089,"")</f>
        <v/>
      </c>
      <c r="D6097" s="313"/>
      <c r="E6097" s="313"/>
      <c r="F6097" s="315"/>
      <c r="G6097" s="349"/>
      <c r="H6097" s="385"/>
      <c r="I6097" s="328"/>
      <c r="J6097" s="330"/>
      <c r="K6097" s="373"/>
      <c r="L6097" s="373"/>
      <c r="M6097" s="375"/>
      <c r="N6097" s="376"/>
      <c r="P6097" s="4"/>
      <c r="Q6097" s="4"/>
      <c r="T6097" s="3"/>
      <c r="U6097" s="3"/>
      <c r="V6097" s="3"/>
    </row>
    <row r="6098" spans="1:22" ht="15.75" customHeight="1">
      <c r="A6098" s="313"/>
      <c r="B6098" s="343"/>
      <c r="C6098" s="380"/>
      <c r="D6098" s="313"/>
      <c r="E6098" s="313"/>
      <c r="F6098" s="315"/>
      <c r="G6098" s="349"/>
      <c r="H6098" s="385"/>
      <c r="I6098" s="30" t="s">
        <v>35</v>
      </c>
      <c r="J6098" s="31" t="s">
        <v>35</v>
      </c>
      <c r="K6098" s="373"/>
      <c r="L6098" s="373"/>
      <c r="M6098" s="375"/>
      <c r="N6098" s="376"/>
      <c r="P6098" s="4"/>
      <c r="Q6098" s="4"/>
      <c r="T6098" s="3"/>
      <c r="U6098" s="3"/>
      <c r="V6098" s="3"/>
    </row>
    <row r="6099" spans="1:22" ht="18.75" customHeight="1" thickBot="1">
      <c r="A6099" s="313"/>
      <c r="B6099" s="343"/>
      <c r="C6099" s="32" t="s">
        <v>82</v>
      </c>
      <c r="D6099" s="314"/>
      <c r="E6099" s="314"/>
      <c r="F6099" s="316"/>
      <c r="G6099" s="350"/>
      <c r="H6099" s="386"/>
      <c r="I6099" s="54">
        <f>'様式第６号(2)'!$I$18</f>
        <v>0</v>
      </c>
      <c r="J6099" s="55">
        <f>'様式第６号(3)'!$I$18</f>
        <v>0</v>
      </c>
      <c r="K6099" s="373"/>
      <c r="L6099" s="373"/>
      <c r="M6099" s="375"/>
      <c r="N6099" s="376"/>
      <c r="P6099" s="4"/>
      <c r="Q6099" s="4"/>
      <c r="T6099" s="3"/>
      <c r="U6099" s="3"/>
      <c r="V6099" s="3"/>
    </row>
    <row r="6100" spans="1:22" ht="45" customHeight="1">
      <c r="A6100" s="313"/>
      <c r="B6100" s="343"/>
      <c r="C6100" s="379" t="str">
        <f>IF(OR(C6089="",C6093=""),"",IF(AND(C6097&gt;=0.85,C6097&lt;=1.15),"○","×"))</f>
        <v/>
      </c>
      <c r="D6100" s="382" t="str">
        <f>IF(C6089="","",C6089)</f>
        <v/>
      </c>
      <c r="E6100" s="336"/>
      <c r="F6100" s="338" t="str">
        <f>IFERROR(D6100*E6100,"")</f>
        <v/>
      </c>
      <c r="G6100" s="327" t="str">
        <f>IF(F6100&lt;F6092,ROUNDUP(F6100*D6092/ F6092,0),"")</f>
        <v/>
      </c>
      <c r="H6100" s="329" t="str">
        <f>IF(F6100&lt;F6092,ROUNDUP(F6100*E6092/ F6092,0),"")</f>
        <v/>
      </c>
      <c r="I6100" s="331" t="str">
        <f>IFERROR(ROUNDUP(I6096*I6099,0),"")</f>
        <v/>
      </c>
      <c r="J6100" s="333" t="str">
        <f>IFERROR(ROUNDUP(J6096*J6099,0),"")</f>
        <v/>
      </c>
      <c r="K6100" s="373"/>
      <c r="L6100" s="373"/>
      <c r="M6100" s="375"/>
      <c r="N6100" s="376"/>
      <c r="P6100" s="4"/>
      <c r="Q6100" s="4"/>
      <c r="T6100" s="3"/>
      <c r="U6100" s="3"/>
      <c r="V6100" s="3"/>
    </row>
    <row r="6101" spans="1:22" ht="19.5" customHeight="1" thickBot="1">
      <c r="A6101" s="314"/>
      <c r="B6101" s="344"/>
      <c r="C6101" s="381"/>
      <c r="D6101" s="383"/>
      <c r="E6101" s="337"/>
      <c r="F6101" s="339"/>
      <c r="G6101" s="328"/>
      <c r="H6101" s="330"/>
      <c r="I6101" s="332"/>
      <c r="J6101" s="330"/>
      <c r="K6101" s="374"/>
      <c r="L6101" s="374"/>
      <c r="M6101" s="377"/>
      <c r="N6101" s="378"/>
      <c r="P6101" s="33"/>
      <c r="Q6101" s="34"/>
      <c r="R6101" s="34"/>
    </row>
    <row r="6102" spans="1:22" ht="24" customHeight="1" thickBot="1">
      <c r="A6102" s="10" t="s">
        <v>108</v>
      </c>
      <c r="B6102" s="11" t="s">
        <v>84</v>
      </c>
      <c r="C6102" s="12" t="s">
        <v>7</v>
      </c>
      <c r="D6102" s="12" t="s">
        <v>8</v>
      </c>
      <c r="E6102" s="12" t="s">
        <v>9</v>
      </c>
      <c r="F6102" s="13" t="s">
        <v>10</v>
      </c>
      <c r="G6102" s="334" t="s">
        <v>44</v>
      </c>
      <c r="H6102" s="335"/>
      <c r="I6102" s="334" t="s">
        <v>45</v>
      </c>
      <c r="J6102" s="335"/>
      <c r="K6102" s="318" t="s">
        <v>46</v>
      </c>
      <c r="L6102" s="403"/>
      <c r="M6102" s="403"/>
      <c r="N6102" s="319"/>
      <c r="O6102" s="404" t="s">
        <v>47</v>
      </c>
      <c r="P6102" s="404"/>
      <c r="Q6102" s="404"/>
      <c r="R6102" s="346"/>
      <c r="T6102" s="14"/>
      <c r="U6102" s="14"/>
      <c r="V6102" s="14"/>
    </row>
    <row r="6103" spans="1:22" ht="31.5" customHeight="1" thickBot="1">
      <c r="A6103" s="313">
        <v>380</v>
      </c>
      <c r="B6103" s="15" t="s">
        <v>48</v>
      </c>
      <c r="C6103" s="11" t="s">
        <v>49</v>
      </c>
      <c r="D6103" s="313" t="s">
        <v>50</v>
      </c>
      <c r="E6103" s="313" t="s">
        <v>51</v>
      </c>
      <c r="F6103" s="315" t="s">
        <v>52</v>
      </c>
      <c r="G6103" s="16" t="s">
        <v>53</v>
      </c>
      <c r="H6103" s="17" t="s">
        <v>54</v>
      </c>
      <c r="I6103" s="18" t="s">
        <v>53</v>
      </c>
      <c r="J6103" s="17" t="s">
        <v>54</v>
      </c>
      <c r="K6103" s="317" t="s">
        <v>55</v>
      </c>
      <c r="L6103" s="318"/>
      <c r="M6103" s="320" t="s">
        <v>56</v>
      </c>
      <c r="N6103" s="317"/>
      <c r="O6103" s="321" t="s">
        <v>57</v>
      </c>
      <c r="P6103" s="321"/>
      <c r="Q6103" s="323" t="s">
        <v>58</v>
      </c>
      <c r="R6103" s="324"/>
      <c r="T6103" s="19"/>
      <c r="U6103" s="43"/>
      <c r="V6103" s="20"/>
    </row>
    <row r="6104" spans="1:22" ht="24" customHeight="1" thickBot="1">
      <c r="A6104" s="313"/>
      <c r="B6104" s="397" t="str">
        <f>IF('様式第６号(2)'!B811="","",'様式第６号(2)'!B811)</f>
        <v/>
      </c>
      <c r="C6104" s="21" t="s">
        <v>59</v>
      </c>
      <c r="D6104" s="313"/>
      <c r="E6104" s="313"/>
      <c r="F6104" s="315"/>
      <c r="G6104" s="348" t="s">
        <v>60</v>
      </c>
      <c r="H6104" s="399" t="s">
        <v>61</v>
      </c>
      <c r="I6104" s="400" t="s">
        <v>62</v>
      </c>
      <c r="J6104" s="384" t="s">
        <v>63</v>
      </c>
      <c r="K6104" s="319"/>
      <c r="L6104" s="318"/>
      <c r="M6104" s="320"/>
      <c r="N6104" s="317"/>
      <c r="O6104" s="322"/>
      <c r="P6104" s="322"/>
      <c r="Q6104" s="325"/>
      <c r="R6104" s="326"/>
    </row>
    <row r="6105" spans="1:22" ht="17.25" customHeight="1">
      <c r="A6105" s="313"/>
      <c r="B6105" s="398"/>
      <c r="C6105" s="340"/>
      <c r="D6105" s="313"/>
      <c r="E6105" s="313"/>
      <c r="F6105" s="315"/>
      <c r="G6105" s="349"/>
      <c r="H6105" s="385"/>
      <c r="I6105" s="401"/>
      <c r="J6105" s="385"/>
      <c r="K6105" s="388" t="str">
        <f>IFERROR((IF((I6116+J6116)&gt;12000*E6116,ROUNDUP(12000*E6116*I6116/(I6116+J6116),0),"")),"")</f>
        <v/>
      </c>
      <c r="L6105" s="388"/>
      <c r="M6105" s="391" t="str">
        <f>IFERROR((IF((I6116+J6116)&gt;12000*E6116,ROUNDUP(12000*E6116*J6116/(I6116+J6116),0),"")),"")</f>
        <v/>
      </c>
      <c r="N6105" s="392"/>
      <c r="O6105" s="351" t="str">
        <f>IF(AND(I6116="",K6105=""),"",MIN(I6116,K6105)+K6112)</f>
        <v/>
      </c>
      <c r="P6105" s="352"/>
      <c r="Q6105" s="355" t="str">
        <f>IF(AND(J6116="",M6105=""),"",MIN(J6116,M6105)+M6112)</f>
        <v/>
      </c>
      <c r="R6105" s="356"/>
    </row>
    <row r="6106" spans="1:22" ht="15.75" customHeight="1">
      <c r="A6106" s="313"/>
      <c r="B6106" s="398"/>
      <c r="C6106" s="341"/>
      <c r="D6106" s="313"/>
      <c r="E6106" s="313"/>
      <c r="F6106" s="315"/>
      <c r="G6106" s="349"/>
      <c r="H6106" s="385"/>
      <c r="I6106" s="401"/>
      <c r="J6106" s="385"/>
      <c r="K6106" s="389"/>
      <c r="L6106" s="389"/>
      <c r="M6106" s="393"/>
      <c r="N6106" s="394"/>
      <c r="O6106" s="353"/>
      <c r="P6106" s="353"/>
      <c r="Q6106" s="357"/>
      <c r="R6106" s="358"/>
    </row>
    <row r="6107" spans="1:22" ht="19.5" customHeight="1" thickBot="1">
      <c r="A6107" s="313"/>
      <c r="B6107" s="398"/>
      <c r="C6107" s="341"/>
      <c r="D6107" s="314"/>
      <c r="E6107" s="314"/>
      <c r="F6107" s="316"/>
      <c r="G6107" s="350"/>
      <c r="H6107" s="386"/>
      <c r="I6107" s="402"/>
      <c r="J6107" s="386"/>
      <c r="K6107" s="389"/>
      <c r="L6107" s="389"/>
      <c r="M6107" s="393"/>
      <c r="N6107" s="394"/>
      <c r="O6107" s="353"/>
      <c r="P6107" s="353"/>
      <c r="Q6107" s="357"/>
      <c r="R6107" s="358"/>
    </row>
    <row r="6108" spans="1:22" ht="45" customHeight="1">
      <c r="A6108" s="313"/>
      <c r="B6108" s="398"/>
      <c r="C6108" s="25" t="s">
        <v>66</v>
      </c>
      <c r="D6108" s="361" t="str">
        <f>IF('様式第６号(2)'!T811="","",'様式第６号(2)'!T811)</f>
        <v/>
      </c>
      <c r="E6108" s="361" t="str">
        <f>IF('様式第６号(3)'!W804="","",'様式第６号(3)'!W804)</f>
        <v/>
      </c>
      <c r="F6108" s="363" t="str">
        <f>IF(OR(D6108="",E6108=""),"",D6108+E6108)</f>
        <v/>
      </c>
      <c r="G6108" s="365" t="str">
        <f>IF(F6108&lt;=F6116,D6108,"")</f>
        <v/>
      </c>
      <c r="H6108" s="367" t="str">
        <f>IF(F6108&lt;=F6116,E6108,"")</f>
        <v/>
      </c>
      <c r="I6108" s="369" t="str">
        <f>IF('様式第６号(2)'!V811="","",'様式第６号(2)'!V811)</f>
        <v/>
      </c>
      <c r="J6108" s="371" t="str">
        <f>IF('様式第６号(3)'!P804="","",'様式第６号(3)'!P804)</f>
        <v/>
      </c>
      <c r="K6108" s="389"/>
      <c r="L6108" s="389"/>
      <c r="M6108" s="393"/>
      <c r="N6108" s="394"/>
      <c r="O6108" s="353"/>
      <c r="P6108" s="353"/>
      <c r="Q6108" s="357"/>
      <c r="R6108" s="358"/>
    </row>
    <row r="6109" spans="1:22" ht="19.5" customHeight="1" thickBot="1">
      <c r="A6109" s="313"/>
      <c r="B6109" s="398"/>
      <c r="C6109" s="340"/>
      <c r="D6109" s="362"/>
      <c r="E6109" s="362"/>
      <c r="F6109" s="364"/>
      <c r="G6109" s="366"/>
      <c r="H6109" s="368"/>
      <c r="I6109" s="370"/>
      <c r="J6109" s="372"/>
      <c r="K6109" s="390"/>
      <c r="L6109" s="390"/>
      <c r="M6109" s="395"/>
      <c r="N6109" s="396"/>
      <c r="O6109" s="354"/>
      <c r="P6109" s="354"/>
      <c r="Q6109" s="359"/>
      <c r="R6109" s="360"/>
    </row>
    <row r="6110" spans="1:22" ht="28.5" customHeight="1" thickBot="1">
      <c r="A6110" s="313"/>
      <c r="B6110" s="398"/>
      <c r="C6110" s="341"/>
      <c r="D6110" s="12" t="s">
        <v>11</v>
      </c>
      <c r="E6110" s="12" t="s">
        <v>12</v>
      </c>
      <c r="F6110" s="26" t="s">
        <v>13</v>
      </c>
      <c r="G6110" s="334" t="s">
        <v>67</v>
      </c>
      <c r="H6110" s="335"/>
      <c r="I6110" s="42" t="s">
        <v>68</v>
      </c>
      <c r="J6110" s="27" t="s">
        <v>69</v>
      </c>
      <c r="K6110" s="342" t="s">
        <v>70</v>
      </c>
      <c r="L6110" s="342"/>
      <c r="M6110" s="342"/>
      <c r="N6110" s="335"/>
    </row>
    <row r="6111" spans="1:22" ht="41.25" customHeight="1" thickBot="1">
      <c r="A6111" s="313"/>
      <c r="B6111" s="343" t="str">
        <f>IF('様式第６号(2)'!D811="","",'様式第６号(2)'!D811)</f>
        <v/>
      </c>
      <c r="C6111" s="341"/>
      <c r="D6111" s="313" t="s">
        <v>71</v>
      </c>
      <c r="E6111" s="313" t="s">
        <v>72</v>
      </c>
      <c r="F6111" s="315" t="s">
        <v>73</v>
      </c>
      <c r="G6111" s="42" t="s">
        <v>74</v>
      </c>
      <c r="H6111" s="27" t="s">
        <v>75</v>
      </c>
      <c r="I6111" s="42" t="s">
        <v>74</v>
      </c>
      <c r="J6111" s="27" t="s">
        <v>75</v>
      </c>
      <c r="K6111" s="345" t="s">
        <v>57</v>
      </c>
      <c r="L6111" s="346"/>
      <c r="M6111" s="347" t="s">
        <v>76</v>
      </c>
      <c r="N6111" s="346"/>
      <c r="O6111" s="28"/>
      <c r="P6111" s="4"/>
      <c r="Q6111" s="4"/>
    </row>
    <row r="6112" spans="1:22" ht="18.75" customHeight="1">
      <c r="A6112" s="313"/>
      <c r="B6112" s="343"/>
      <c r="C6112" s="29" t="s">
        <v>78</v>
      </c>
      <c r="D6112" s="313"/>
      <c r="E6112" s="313"/>
      <c r="F6112" s="315"/>
      <c r="G6112" s="348" t="s">
        <v>79</v>
      </c>
      <c r="H6112" s="384" t="s">
        <v>80</v>
      </c>
      <c r="I6112" s="387" t="str">
        <f>IF(E6116="","",MIN(G6108,G6116)+SUM(I6108))</f>
        <v/>
      </c>
      <c r="J6112" s="333" t="str">
        <f>IF(E6116="","",MIN(H6108,H6116)+SUM(J6108))</f>
        <v/>
      </c>
      <c r="K6112" s="373" t="str">
        <f>IF('様式第６号(2)'!AB811="","",'様式第６号(2)'!AB811)</f>
        <v/>
      </c>
      <c r="L6112" s="373"/>
      <c r="M6112" s="375" t="str">
        <f>IF('様式第６号(3)'!V804="","",'様式第６号(3)'!V804)</f>
        <v/>
      </c>
      <c r="N6112" s="376"/>
      <c r="P6112" s="4"/>
      <c r="Q6112" s="4"/>
    </row>
    <row r="6113" spans="1:22" ht="19.5" customHeight="1" thickBot="1">
      <c r="A6113" s="313"/>
      <c r="B6113" s="343"/>
      <c r="C6113" s="379" t="str">
        <f>IFERROR(C6109/C6105,"")</f>
        <v/>
      </c>
      <c r="D6113" s="313"/>
      <c r="E6113" s="313"/>
      <c r="F6113" s="315"/>
      <c r="G6113" s="349"/>
      <c r="H6113" s="385"/>
      <c r="I6113" s="328"/>
      <c r="J6113" s="330"/>
      <c r="K6113" s="373"/>
      <c r="L6113" s="373"/>
      <c r="M6113" s="375"/>
      <c r="N6113" s="376"/>
      <c r="P6113" s="4"/>
      <c r="Q6113" s="4"/>
    </row>
    <row r="6114" spans="1:22" ht="15.75" customHeight="1">
      <c r="A6114" s="313"/>
      <c r="B6114" s="343"/>
      <c r="C6114" s="380"/>
      <c r="D6114" s="313"/>
      <c r="E6114" s="313"/>
      <c r="F6114" s="315"/>
      <c r="G6114" s="349"/>
      <c r="H6114" s="385"/>
      <c r="I6114" s="30" t="s">
        <v>35</v>
      </c>
      <c r="J6114" s="31" t="s">
        <v>35</v>
      </c>
      <c r="K6114" s="373"/>
      <c r="L6114" s="373"/>
      <c r="M6114" s="375"/>
      <c r="N6114" s="376"/>
      <c r="P6114" s="4"/>
      <c r="Q6114" s="4"/>
    </row>
    <row r="6115" spans="1:22" ht="18.75" customHeight="1" thickBot="1">
      <c r="A6115" s="313"/>
      <c r="B6115" s="343"/>
      <c r="C6115" s="32" t="s">
        <v>82</v>
      </c>
      <c r="D6115" s="314"/>
      <c r="E6115" s="314"/>
      <c r="F6115" s="316"/>
      <c r="G6115" s="350"/>
      <c r="H6115" s="386"/>
      <c r="I6115" s="54">
        <f>'様式第６号(2)'!$I$18</f>
        <v>0</v>
      </c>
      <c r="J6115" s="55">
        <f>'様式第６号(3)'!$I$18</f>
        <v>0</v>
      </c>
      <c r="K6115" s="373"/>
      <c r="L6115" s="373"/>
      <c r="M6115" s="375"/>
      <c r="N6115" s="376"/>
      <c r="P6115" s="4"/>
      <c r="Q6115" s="4"/>
    </row>
    <row r="6116" spans="1:22" ht="45" customHeight="1">
      <c r="A6116" s="313"/>
      <c r="B6116" s="343"/>
      <c r="C6116" s="379" t="str">
        <f>IF(OR(C6105="",C6109=""),"",IF(AND(C6113&gt;=0.85,C6113&lt;=1.15),"○","×"))</f>
        <v/>
      </c>
      <c r="D6116" s="382" t="str">
        <f>IF(C6105="","",C6105)</f>
        <v/>
      </c>
      <c r="E6116" s="336"/>
      <c r="F6116" s="338" t="str">
        <f>IFERROR(D6116*E6116,"")</f>
        <v/>
      </c>
      <c r="G6116" s="327" t="str">
        <f>IF(F6116&lt;F6108,ROUNDUP(F6116*D6108/ F6108,0),"")</f>
        <v/>
      </c>
      <c r="H6116" s="329" t="str">
        <f>IF(F6116&lt;F6108,ROUNDUP(F6116*E6108/ F6108,0),"")</f>
        <v/>
      </c>
      <c r="I6116" s="331" t="str">
        <f>IFERROR(ROUNDUP(I6112*I6115,0),"")</f>
        <v/>
      </c>
      <c r="J6116" s="333" t="str">
        <f>IFERROR(ROUNDUP(J6112*J6115,0),"")</f>
        <v/>
      </c>
      <c r="K6116" s="373"/>
      <c r="L6116" s="373"/>
      <c r="M6116" s="375"/>
      <c r="N6116" s="376"/>
      <c r="P6116" s="4"/>
      <c r="Q6116" s="4"/>
    </row>
    <row r="6117" spans="1:22" ht="19.5" customHeight="1" thickBot="1">
      <c r="A6117" s="314"/>
      <c r="B6117" s="344"/>
      <c r="C6117" s="381"/>
      <c r="D6117" s="383"/>
      <c r="E6117" s="337"/>
      <c r="F6117" s="339"/>
      <c r="G6117" s="328"/>
      <c r="H6117" s="330"/>
      <c r="I6117" s="332"/>
      <c r="J6117" s="330"/>
      <c r="K6117" s="374"/>
      <c r="L6117" s="374"/>
      <c r="M6117" s="377"/>
      <c r="N6117" s="378"/>
      <c r="P6117" s="33"/>
      <c r="Q6117" s="34"/>
      <c r="R6117" s="34"/>
    </row>
    <row r="6118" spans="1:22" ht="24" customHeight="1" thickBot="1">
      <c r="A6118" s="10" t="s">
        <v>108</v>
      </c>
      <c r="B6118" s="11" t="s">
        <v>84</v>
      </c>
      <c r="C6118" s="12" t="s">
        <v>7</v>
      </c>
      <c r="D6118" s="12" t="s">
        <v>8</v>
      </c>
      <c r="E6118" s="12" t="s">
        <v>9</v>
      </c>
      <c r="F6118" s="13" t="s">
        <v>10</v>
      </c>
      <c r="G6118" s="334" t="s">
        <v>44</v>
      </c>
      <c r="H6118" s="335"/>
      <c r="I6118" s="334" t="s">
        <v>45</v>
      </c>
      <c r="J6118" s="335"/>
      <c r="K6118" s="318" t="s">
        <v>46</v>
      </c>
      <c r="L6118" s="403"/>
      <c r="M6118" s="403"/>
      <c r="N6118" s="319"/>
      <c r="O6118" s="404" t="s">
        <v>47</v>
      </c>
      <c r="P6118" s="404"/>
      <c r="Q6118" s="404"/>
      <c r="R6118" s="346"/>
      <c r="T6118" s="14"/>
      <c r="U6118" s="14"/>
      <c r="V6118" s="14"/>
    </row>
    <row r="6119" spans="1:22" ht="31.5" customHeight="1" thickBot="1">
      <c r="A6119" s="313">
        <v>381</v>
      </c>
      <c r="B6119" s="15" t="s">
        <v>48</v>
      </c>
      <c r="C6119" s="11" t="s">
        <v>49</v>
      </c>
      <c r="D6119" s="313" t="s">
        <v>50</v>
      </c>
      <c r="E6119" s="313" t="s">
        <v>51</v>
      </c>
      <c r="F6119" s="315" t="s">
        <v>52</v>
      </c>
      <c r="G6119" s="16" t="s">
        <v>53</v>
      </c>
      <c r="H6119" s="17" t="s">
        <v>54</v>
      </c>
      <c r="I6119" s="18" t="s">
        <v>53</v>
      </c>
      <c r="J6119" s="17" t="s">
        <v>54</v>
      </c>
      <c r="K6119" s="317" t="s">
        <v>55</v>
      </c>
      <c r="L6119" s="318"/>
      <c r="M6119" s="320" t="s">
        <v>56</v>
      </c>
      <c r="N6119" s="317"/>
      <c r="O6119" s="321" t="s">
        <v>57</v>
      </c>
      <c r="P6119" s="321"/>
      <c r="Q6119" s="323" t="s">
        <v>58</v>
      </c>
      <c r="R6119" s="324"/>
      <c r="T6119" s="19"/>
      <c r="U6119" s="43"/>
      <c r="V6119" s="20"/>
    </row>
    <row r="6120" spans="1:22" ht="24" customHeight="1" thickBot="1">
      <c r="A6120" s="313"/>
      <c r="B6120" s="397" t="str">
        <f>IF('様式第６号(2)'!B813="","",'様式第６号(2)'!B813)</f>
        <v/>
      </c>
      <c r="C6120" s="21" t="s">
        <v>59</v>
      </c>
      <c r="D6120" s="313"/>
      <c r="E6120" s="313"/>
      <c r="F6120" s="315"/>
      <c r="G6120" s="348" t="s">
        <v>60</v>
      </c>
      <c r="H6120" s="399" t="s">
        <v>61</v>
      </c>
      <c r="I6120" s="400" t="s">
        <v>62</v>
      </c>
      <c r="J6120" s="384" t="s">
        <v>63</v>
      </c>
      <c r="K6120" s="319"/>
      <c r="L6120" s="318"/>
      <c r="M6120" s="320"/>
      <c r="N6120" s="317"/>
      <c r="O6120" s="322"/>
      <c r="P6120" s="322"/>
      <c r="Q6120" s="325"/>
      <c r="R6120" s="326"/>
    </row>
    <row r="6121" spans="1:22" ht="17.25" customHeight="1">
      <c r="A6121" s="313"/>
      <c r="B6121" s="398"/>
      <c r="C6121" s="340"/>
      <c r="D6121" s="313"/>
      <c r="E6121" s="313"/>
      <c r="F6121" s="315"/>
      <c r="G6121" s="349"/>
      <c r="H6121" s="385"/>
      <c r="I6121" s="401"/>
      <c r="J6121" s="385"/>
      <c r="K6121" s="388" t="str">
        <f>IFERROR((IF((I6132+J6132)&gt;12000*E6132,ROUNDUP(12000*E6132*I6132/(I6132+J6132),0),"")),"")</f>
        <v/>
      </c>
      <c r="L6121" s="388"/>
      <c r="M6121" s="391" t="str">
        <f>IFERROR((IF((I6132+J6132)&gt;12000*E6132,ROUNDUP(12000*E6132*J6132/(I6132+J6132),0),"")),"")</f>
        <v/>
      </c>
      <c r="N6121" s="392"/>
      <c r="O6121" s="351" t="str">
        <f>IF(AND(I6132="",K6121=""),"",MIN(I6132,K6121)+K6128)</f>
        <v/>
      </c>
      <c r="P6121" s="352"/>
      <c r="Q6121" s="355" t="str">
        <f>IF(AND(J6132="",M6121=""),"",MIN(J6132,M6121)+M6128)</f>
        <v/>
      </c>
      <c r="R6121" s="356"/>
    </row>
    <row r="6122" spans="1:22" ht="15.75" customHeight="1">
      <c r="A6122" s="313"/>
      <c r="B6122" s="398"/>
      <c r="C6122" s="341"/>
      <c r="D6122" s="313"/>
      <c r="E6122" s="313"/>
      <c r="F6122" s="315"/>
      <c r="G6122" s="349"/>
      <c r="H6122" s="385"/>
      <c r="I6122" s="401"/>
      <c r="J6122" s="385"/>
      <c r="K6122" s="389"/>
      <c r="L6122" s="389"/>
      <c r="M6122" s="393"/>
      <c r="N6122" s="394"/>
      <c r="O6122" s="353"/>
      <c r="P6122" s="353"/>
      <c r="Q6122" s="357"/>
      <c r="R6122" s="358"/>
    </row>
    <row r="6123" spans="1:22" ht="19.5" customHeight="1" thickBot="1">
      <c r="A6123" s="313"/>
      <c r="B6123" s="398"/>
      <c r="C6123" s="341"/>
      <c r="D6123" s="314"/>
      <c r="E6123" s="314"/>
      <c r="F6123" s="316"/>
      <c r="G6123" s="350"/>
      <c r="H6123" s="386"/>
      <c r="I6123" s="402"/>
      <c r="J6123" s="386"/>
      <c r="K6123" s="389"/>
      <c r="L6123" s="389"/>
      <c r="M6123" s="393"/>
      <c r="N6123" s="394"/>
      <c r="O6123" s="353"/>
      <c r="P6123" s="353"/>
      <c r="Q6123" s="357"/>
      <c r="R6123" s="358"/>
    </row>
    <row r="6124" spans="1:22" ht="45" customHeight="1">
      <c r="A6124" s="313"/>
      <c r="B6124" s="398"/>
      <c r="C6124" s="25" t="s">
        <v>66</v>
      </c>
      <c r="D6124" s="361" t="str">
        <f>IF('様式第６号(2)'!T813="","",'様式第６号(2)'!T813)</f>
        <v/>
      </c>
      <c r="E6124" s="361" t="str">
        <f>IF('様式第６号(3)'!W806="","",'様式第６号(3)'!W806)</f>
        <v/>
      </c>
      <c r="F6124" s="363" t="str">
        <f>IF(OR(D6124="",E6124=""),"",D6124+E6124)</f>
        <v/>
      </c>
      <c r="G6124" s="365" t="str">
        <f>IF(F6124&lt;=F6132,D6124,"")</f>
        <v/>
      </c>
      <c r="H6124" s="367" t="str">
        <f>IF(F6124&lt;=F6132,E6124,"")</f>
        <v/>
      </c>
      <c r="I6124" s="369" t="str">
        <f>IF('様式第６号(2)'!V813="","",'様式第６号(2)'!V813)</f>
        <v/>
      </c>
      <c r="J6124" s="371" t="str">
        <f>IF('様式第６号(3)'!P806="","",'様式第６号(3)'!P806)</f>
        <v/>
      </c>
      <c r="K6124" s="389"/>
      <c r="L6124" s="389"/>
      <c r="M6124" s="393"/>
      <c r="N6124" s="394"/>
      <c r="O6124" s="353"/>
      <c r="P6124" s="353"/>
      <c r="Q6124" s="357"/>
      <c r="R6124" s="358"/>
    </row>
    <row r="6125" spans="1:22" ht="19.5" customHeight="1" thickBot="1">
      <c r="A6125" s="313"/>
      <c r="B6125" s="398"/>
      <c r="C6125" s="340"/>
      <c r="D6125" s="362"/>
      <c r="E6125" s="362"/>
      <c r="F6125" s="364"/>
      <c r="G6125" s="366"/>
      <c r="H6125" s="368"/>
      <c r="I6125" s="370"/>
      <c r="J6125" s="372"/>
      <c r="K6125" s="390"/>
      <c r="L6125" s="390"/>
      <c r="M6125" s="395"/>
      <c r="N6125" s="396"/>
      <c r="O6125" s="354"/>
      <c r="P6125" s="354"/>
      <c r="Q6125" s="359"/>
      <c r="R6125" s="360"/>
    </row>
    <row r="6126" spans="1:22" ht="28.5" customHeight="1" thickBot="1">
      <c r="A6126" s="313"/>
      <c r="B6126" s="398"/>
      <c r="C6126" s="341"/>
      <c r="D6126" s="12" t="s">
        <v>11</v>
      </c>
      <c r="E6126" s="12" t="s">
        <v>12</v>
      </c>
      <c r="F6126" s="26" t="s">
        <v>13</v>
      </c>
      <c r="G6126" s="334" t="s">
        <v>67</v>
      </c>
      <c r="H6126" s="335"/>
      <c r="I6126" s="42" t="s">
        <v>68</v>
      </c>
      <c r="J6126" s="27" t="s">
        <v>69</v>
      </c>
      <c r="K6126" s="342" t="s">
        <v>70</v>
      </c>
      <c r="L6126" s="342"/>
      <c r="M6126" s="342"/>
      <c r="N6126" s="335"/>
    </row>
    <row r="6127" spans="1:22" ht="41.25" customHeight="1" thickBot="1">
      <c r="A6127" s="313"/>
      <c r="B6127" s="343" t="str">
        <f>IF('様式第６号(2)'!D813="","",'様式第６号(2)'!D813)</f>
        <v/>
      </c>
      <c r="C6127" s="341"/>
      <c r="D6127" s="313" t="s">
        <v>71</v>
      </c>
      <c r="E6127" s="313" t="s">
        <v>72</v>
      </c>
      <c r="F6127" s="315" t="s">
        <v>73</v>
      </c>
      <c r="G6127" s="42" t="s">
        <v>74</v>
      </c>
      <c r="H6127" s="27" t="s">
        <v>75</v>
      </c>
      <c r="I6127" s="42" t="s">
        <v>74</v>
      </c>
      <c r="J6127" s="27" t="s">
        <v>75</v>
      </c>
      <c r="K6127" s="345" t="s">
        <v>57</v>
      </c>
      <c r="L6127" s="346"/>
      <c r="M6127" s="347" t="s">
        <v>76</v>
      </c>
      <c r="N6127" s="346"/>
      <c r="O6127" s="28"/>
      <c r="P6127" s="4"/>
      <c r="Q6127" s="4"/>
    </row>
    <row r="6128" spans="1:22" ht="18.75" customHeight="1">
      <c r="A6128" s="313"/>
      <c r="B6128" s="343"/>
      <c r="C6128" s="29" t="s">
        <v>78</v>
      </c>
      <c r="D6128" s="313"/>
      <c r="E6128" s="313"/>
      <c r="F6128" s="315"/>
      <c r="G6128" s="348" t="s">
        <v>79</v>
      </c>
      <c r="H6128" s="384" t="s">
        <v>80</v>
      </c>
      <c r="I6128" s="387" t="str">
        <f>IF(E6132="","",MIN(G6124,G6132)+SUM(I6124))</f>
        <v/>
      </c>
      <c r="J6128" s="333" t="str">
        <f>IF(E6132="","",MIN(H6124,H6132)+SUM(J6124))</f>
        <v/>
      </c>
      <c r="K6128" s="373" t="str">
        <f>IF('様式第６号(2)'!AB813="","",'様式第６号(2)'!AB813)</f>
        <v/>
      </c>
      <c r="L6128" s="373"/>
      <c r="M6128" s="375" t="str">
        <f>IF('様式第６号(3)'!V806="","",'様式第６号(3)'!V806)</f>
        <v/>
      </c>
      <c r="N6128" s="376"/>
      <c r="P6128" s="4"/>
      <c r="Q6128" s="4"/>
    </row>
    <row r="6129" spans="1:22" ht="19.5" customHeight="1" thickBot="1">
      <c r="A6129" s="313"/>
      <c r="B6129" s="343"/>
      <c r="C6129" s="379" t="str">
        <f>IFERROR(C6125/C6121,"")</f>
        <v/>
      </c>
      <c r="D6129" s="313"/>
      <c r="E6129" s="313"/>
      <c r="F6129" s="315"/>
      <c r="G6129" s="349"/>
      <c r="H6129" s="385"/>
      <c r="I6129" s="328"/>
      <c r="J6129" s="330"/>
      <c r="K6129" s="373"/>
      <c r="L6129" s="373"/>
      <c r="M6129" s="375"/>
      <c r="N6129" s="376"/>
      <c r="P6129" s="4"/>
      <c r="Q6129" s="4"/>
    </row>
    <row r="6130" spans="1:22" ht="15.75" customHeight="1">
      <c r="A6130" s="313"/>
      <c r="B6130" s="343"/>
      <c r="C6130" s="380"/>
      <c r="D6130" s="313"/>
      <c r="E6130" s="313"/>
      <c r="F6130" s="315"/>
      <c r="G6130" s="349"/>
      <c r="H6130" s="385"/>
      <c r="I6130" s="30" t="s">
        <v>35</v>
      </c>
      <c r="J6130" s="31" t="s">
        <v>35</v>
      </c>
      <c r="K6130" s="373"/>
      <c r="L6130" s="373"/>
      <c r="M6130" s="375"/>
      <c r="N6130" s="376"/>
      <c r="P6130" s="4"/>
      <c r="Q6130" s="4"/>
    </row>
    <row r="6131" spans="1:22" ht="18.75" customHeight="1" thickBot="1">
      <c r="A6131" s="313"/>
      <c r="B6131" s="343"/>
      <c r="C6131" s="32" t="s">
        <v>82</v>
      </c>
      <c r="D6131" s="314"/>
      <c r="E6131" s="314"/>
      <c r="F6131" s="316"/>
      <c r="G6131" s="350"/>
      <c r="H6131" s="386"/>
      <c r="I6131" s="54">
        <f>'様式第６号(2)'!$I$18</f>
        <v>0</v>
      </c>
      <c r="J6131" s="55">
        <f>'様式第６号(3)'!$I$18</f>
        <v>0</v>
      </c>
      <c r="K6131" s="373"/>
      <c r="L6131" s="373"/>
      <c r="M6131" s="375"/>
      <c r="N6131" s="376"/>
      <c r="P6131" s="4"/>
      <c r="Q6131" s="4"/>
    </row>
    <row r="6132" spans="1:22" ht="45" customHeight="1">
      <c r="A6132" s="313"/>
      <c r="B6132" s="343"/>
      <c r="C6132" s="379" t="str">
        <f>IF(OR(C6121="",C6125=""),"",IF(AND(C6129&gt;=0.85,C6129&lt;=1.15),"○","×"))</f>
        <v/>
      </c>
      <c r="D6132" s="382" t="str">
        <f>IF(C6121="","",C6121)</f>
        <v/>
      </c>
      <c r="E6132" s="336"/>
      <c r="F6132" s="338" t="str">
        <f>IFERROR(D6132*E6132,"")</f>
        <v/>
      </c>
      <c r="G6132" s="327" t="str">
        <f>IF(F6132&lt;F6124,ROUNDUP(F6132*D6124/ F6124,0),"")</f>
        <v/>
      </c>
      <c r="H6132" s="329" t="str">
        <f>IF(F6132&lt;F6124,ROUNDUP(F6132*E6124/ F6124,0),"")</f>
        <v/>
      </c>
      <c r="I6132" s="331" t="str">
        <f>IFERROR(ROUNDUP(I6128*I6131,0),"")</f>
        <v/>
      </c>
      <c r="J6132" s="333" t="str">
        <f>IFERROR(ROUNDUP(J6128*J6131,0),"")</f>
        <v/>
      </c>
      <c r="K6132" s="373"/>
      <c r="L6132" s="373"/>
      <c r="M6132" s="375"/>
      <c r="N6132" s="376"/>
      <c r="P6132" s="4"/>
      <c r="Q6132" s="4"/>
    </row>
    <row r="6133" spans="1:22" ht="19.5" customHeight="1" thickBot="1">
      <c r="A6133" s="314"/>
      <c r="B6133" s="344"/>
      <c r="C6133" s="381"/>
      <c r="D6133" s="383"/>
      <c r="E6133" s="337"/>
      <c r="F6133" s="339"/>
      <c r="G6133" s="328"/>
      <c r="H6133" s="330"/>
      <c r="I6133" s="332"/>
      <c r="J6133" s="330"/>
      <c r="K6133" s="374"/>
      <c r="L6133" s="374"/>
      <c r="M6133" s="377"/>
      <c r="N6133" s="378"/>
      <c r="P6133" s="33"/>
      <c r="Q6133" s="34"/>
      <c r="R6133" s="34"/>
    </row>
    <row r="6134" spans="1:22" ht="24" customHeight="1" thickBot="1">
      <c r="A6134" s="10" t="s">
        <v>108</v>
      </c>
      <c r="B6134" s="11" t="s">
        <v>84</v>
      </c>
      <c r="C6134" s="12" t="s">
        <v>7</v>
      </c>
      <c r="D6134" s="12" t="s">
        <v>8</v>
      </c>
      <c r="E6134" s="12" t="s">
        <v>9</v>
      </c>
      <c r="F6134" s="13" t="s">
        <v>10</v>
      </c>
      <c r="G6134" s="334" t="s">
        <v>44</v>
      </c>
      <c r="H6134" s="335"/>
      <c r="I6134" s="334" t="s">
        <v>45</v>
      </c>
      <c r="J6134" s="335"/>
      <c r="K6134" s="318" t="s">
        <v>46</v>
      </c>
      <c r="L6134" s="403"/>
      <c r="M6134" s="403"/>
      <c r="N6134" s="319"/>
      <c r="O6134" s="404" t="s">
        <v>47</v>
      </c>
      <c r="P6134" s="404"/>
      <c r="Q6134" s="404"/>
      <c r="R6134" s="346"/>
      <c r="T6134" s="14"/>
      <c r="U6134" s="14"/>
      <c r="V6134" s="14"/>
    </row>
    <row r="6135" spans="1:22" ht="31.5" customHeight="1" thickBot="1">
      <c r="A6135" s="313">
        <v>382</v>
      </c>
      <c r="B6135" s="15" t="s">
        <v>48</v>
      </c>
      <c r="C6135" s="11" t="s">
        <v>49</v>
      </c>
      <c r="D6135" s="313" t="s">
        <v>50</v>
      </c>
      <c r="E6135" s="313" t="s">
        <v>51</v>
      </c>
      <c r="F6135" s="315" t="s">
        <v>52</v>
      </c>
      <c r="G6135" s="16" t="s">
        <v>53</v>
      </c>
      <c r="H6135" s="17" t="s">
        <v>54</v>
      </c>
      <c r="I6135" s="18" t="s">
        <v>53</v>
      </c>
      <c r="J6135" s="17" t="s">
        <v>54</v>
      </c>
      <c r="K6135" s="317" t="s">
        <v>55</v>
      </c>
      <c r="L6135" s="318"/>
      <c r="M6135" s="320" t="s">
        <v>56</v>
      </c>
      <c r="N6135" s="317"/>
      <c r="O6135" s="321" t="s">
        <v>57</v>
      </c>
      <c r="P6135" s="321"/>
      <c r="Q6135" s="323" t="s">
        <v>58</v>
      </c>
      <c r="R6135" s="324"/>
      <c r="T6135" s="19"/>
      <c r="U6135" s="43"/>
      <c r="V6135" s="20"/>
    </row>
    <row r="6136" spans="1:22" ht="24" customHeight="1" thickBot="1">
      <c r="A6136" s="313"/>
      <c r="B6136" s="397" t="str">
        <f>IF('様式第６号(2)'!B815="","",'様式第６号(2)'!B815)</f>
        <v/>
      </c>
      <c r="C6136" s="21" t="s">
        <v>59</v>
      </c>
      <c r="D6136" s="313"/>
      <c r="E6136" s="313"/>
      <c r="F6136" s="315"/>
      <c r="G6136" s="348" t="s">
        <v>60</v>
      </c>
      <c r="H6136" s="399" t="s">
        <v>61</v>
      </c>
      <c r="I6136" s="400" t="s">
        <v>62</v>
      </c>
      <c r="J6136" s="384" t="s">
        <v>63</v>
      </c>
      <c r="K6136" s="319"/>
      <c r="L6136" s="318"/>
      <c r="M6136" s="320"/>
      <c r="N6136" s="317"/>
      <c r="O6136" s="322"/>
      <c r="P6136" s="322"/>
      <c r="Q6136" s="325"/>
      <c r="R6136" s="326"/>
    </row>
    <row r="6137" spans="1:22" ht="17.25" customHeight="1">
      <c r="A6137" s="313"/>
      <c r="B6137" s="398"/>
      <c r="C6137" s="340"/>
      <c r="D6137" s="313"/>
      <c r="E6137" s="313"/>
      <c r="F6137" s="315"/>
      <c r="G6137" s="349"/>
      <c r="H6137" s="385"/>
      <c r="I6137" s="401"/>
      <c r="J6137" s="385"/>
      <c r="K6137" s="388" t="str">
        <f>IFERROR((IF((I6148+J6148)&gt;12000*E6148,ROUNDUP(12000*E6148*I6148/(I6148+J6148),0),"")),"")</f>
        <v/>
      </c>
      <c r="L6137" s="388"/>
      <c r="M6137" s="391" t="str">
        <f>IFERROR((IF((I6148+J6148)&gt;12000*E6148,ROUNDUP(12000*E6148*J6148/(I6148+J6148),0),"")),"")</f>
        <v/>
      </c>
      <c r="N6137" s="392"/>
      <c r="O6137" s="351" t="str">
        <f>IF(AND(I6148="",K6137=""),"",MIN(I6148,K6137)+K6144)</f>
        <v/>
      </c>
      <c r="P6137" s="352"/>
      <c r="Q6137" s="355" t="str">
        <f>IF(AND(J6148="",M6137=""),"",MIN(J6148,M6137)+M6144)</f>
        <v/>
      </c>
      <c r="R6137" s="356"/>
    </row>
    <row r="6138" spans="1:22" ht="15.75" customHeight="1">
      <c r="A6138" s="313"/>
      <c r="B6138" s="398"/>
      <c r="C6138" s="341"/>
      <c r="D6138" s="313"/>
      <c r="E6138" s="313"/>
      <c r="F6138" s="315"/>
      <c r="G6138" s="349"/>
      <c r="H6138" s="385"/>
      <c r="I6138" s="401"/>
      <c r="J6138" s="385"/>
      <c r="K6138" s="389"/>
      <c r="L6138" s="389"/>
      <c r="M6138" s="393"/>
      <c r="N6138" s="394"/>
      <c r="O6138" s="353"/>
      <c r="P6138" s="353"/>
      <c r="Q6138" s="357"/>
      <c r="R6138" s="358"/>
    </row>
    <row r="6139" spans="1:22" ht="19.5" customHeight="1" thickBot="1">
      <c r="A6139" s="313"/>
      <c r="B6139" s="398"/>
      <c r="C6139" s="341"/>
      <c r="D6139" s="314"/>
      <c r="E6139" s="314"/>
      <c r="F6139" s="316"/>
      <c r="G6139" s="350"/>
      <c r="H6139" s="386"/>
      <c r="I6139" s="402"/>
      <c r="J6139" s="386"/>
      <c r="K6139" s="389"/>
      <c r="L6139" s="389"/>
      <c r="M6139" s="393"/>
      <c r="N6139" s="394"/>
      <c r="O6139" s="353"/>
      <c r="P6139" s="353"/>
      <c r="Q6139" s="357"/>
      <c r="R6139" s="358"/>
    </row>
    <row r="6140" spans="1:22" ht="45" customHeight="1">
      <c r="A6140" s="313"/>
      <c r="B6140" s="398"/>
      <c r="C6140" s="25" t="s">
        <v>66</v>
      </c>
      <c r="D6140" s="361" t="str">
        <f>IF('様式第６号(2)'!T815="","",'様式第６号(2)'!T815)</f>
        <v/>
      </c>
      <c r="E6140" s="361" t="str">
        <f>IF('様式第６号(3)'!W808="","",'様式第６号(3)'!W808)</f>
        <v/>
      </c>
      <c r="F6140" s="363" t="str">
        <f>IF(OR(D6140="",E6140=""),"",D6140+E6140)</f>
        <v/>
      </c>
      <c r="G6140" s="365" t="str">
        <f>IF(F6140&lt;=F6148,D6140,"")</f>
        <v/>
      </c>
      <c r="H6140" s="367" t="str">
        <f>IF(F6140&lt;=F6148,E6140,"")</f>
        <v/>
      </c>
      <c r="I6140" s="369" t="str">
        <f>IF('様式第６号(2)'!V815="","",'様式第６号(2)'!V815)</f>
        <v/>
      </c>
      <c r="J6140" s="371" t="str">
        <f>IF('様式第６号(3)'!P808="","",'様式第６号(3)'!P808)</f>
        <v/>
      </c>
      <c r="K6140" s="389"/>
      <c r="L6140" s="389"/>
      <c r="M6140" s="393"/>
      <c r="N6140" s="394"/>
      <c r="O6140" s="353"/>
      <c r="P6140" s="353"/>
      <c r="Q6140" s="357"/>
      <c r="R6140" s="358"/>
    </row>
    <row r="6141" spans="1:22" ht="19.5" customHeight="1" thickBot="1">
      <c r="A6141" s="313"/>
      <c r="B6141" s="398"/>
      <c r="C6141" s="340"/>
      <c r="D6141" s="362"/>
      <c r="E6141" s="362"/>
      <c r="F6141" s="364"/>
      <c r="G6141" s="366"/>
      <c r="H6141" s="368"/>
      <c r="I6141" s="370"/>
      <c r="J6141" s="372"/>
      <c r="K6141" s="390"/>
      <c r="L6141" s="390"/>
      <c r="M6141" s="395"/>
      <c r="N6141" s="396"/>
      <c r="O6141" s="354"/>
      <c r="P6141" s="354"/>
      <c r="Q6141" s="359"/>
      <c r="R6141" s="360"/>
    </row>
    <row r="6142" spans="1:22" ht="28.5" customHeight="1" thickBot="1">
      <c r="A6142" s="313"/>
      <c r="B6142" s="398"/>
      <c r="C6142" s="341"/>
      <c r="D6142" s="12" t="s">
        <v>11</v>
      </c>
      <c r="E6142" s="12" t="s">
        <v>12</v>
      </c>
      <c r="F6142" s="26" t="s">
        <v>13</v>
      </c>
      <c r="G6142" s="334" t="s">
        <v>67</v>
      </c>
      <c r="H6142" s="335"/>
      <c r="I6142" s="42" t="s">
        <v>68</v>
      </c>
      <c r="J6142" s="27" t="s">
        <v>69</v>
      </c>
      <c r="K6142" s="342" t="s">
        <v>70</v>
      </c>
      <c r="L6142" s="342"/>
      <c r="M6142" s="342"/>
      <c r="N6142" s="335"/>
    </row>
    <row r="6143" spans="1:22" ht="41.25" customHeight="1" thickBot="1">
      <c r="A6143" s="313"/>
      <c r="B6143" s="343" t="str">
        <f>IF('様式第６号(2)'!D815="","",'様式第６号(2)'!D815)</f>
        <v/>
      </c>
      <c r="C6143" s="341"/>
      <c r="D6143" s="313" t="s">
        <v>71</v>
      </c>
      <c r="E6143" s="313" t="s">
        <v>72</v>
      </c>
      <c r="F6143" s="315" t="s">
        <v>73</v>
      </c>
      <c r="G6143" s="42" t="s">
        <v>74</v>
      </c>
      <c r="H6143" s="27" t="s">
        <v>75</v>
      </c>
      <c r="I6143" s="42" t="s">
        <v>74</v>
      </c>
      <c r="J6143" s="27" t="s">
        <v>75</v>
      </c>
      <c r="K6143" s="345" t="s">
        <v>57</v>
      </c>
      <c r="L6143" s="346"/>
      <c r="M6143" s="347" t="s">
        <v>76</v>
      </c>
      <c r="N6143" s="346"/>
      <c r="O6143" s="28"/>
      <c r="P6143" s="4"/>
      <c r="Q6143" s="4"/>
      <c r="T6143" s="3"/>
      <c r="U6143" s="3"/>
      <c r="V6143" s="3"/>
    </row>
    <row r="6144" spans="1:22" ht="18.75" customHeight="1">
      <c r="A6144" s="313"/>
      <c r="B6144" s="343"/>
      <c r="C6144" s="29" t="s">
        <v>78</v>
      </c>
      <c r="D6144" s="313"/>
      <c r="E6144" s="313"/>
      <c r="F6144" s="315"/>
      <c r="G6144" s="348" t="s">
        <v>79</v>
      </c>
      <c r="H6144" s="384" t="s">
        <v>80</v>
      </c>
      <c r="I6144" s="387" t="str">
        <f>IF(E6148="","",MIN(G6140,G6148)+SUM(I6140))</f>
        <v/>
      </c>
      <c r="J6144" s="333" t="str">
        <f>IF(E6148="","",MIN(H6140,H6148)+SUM(J6140))</f>
        <v/>
      </c>
      <c r="K6144" s="373" t="str">
        <f>IF('様式第６号(2)'!AB815="","",'様式第６号(2)'!AB815)</f>
        <v/>
      </c>
      <c r="L6144" s="373"/>
      <c r="M6144" s="375" t="str">
        <f>IF('様式第６号(3)'!V808="","",'様式第６号(3)'!V808)</f>
        <v/>
      </c>
      <c r="N6144" s="376"/>
      <c r="P6144" s="4"/>
      <c r="Q6144" s="4"/>
      <c r="T6144" s="3"/>
      <c r="U6144" s="3"/>
      <c r="V6144" s="3"/>
    </row>
    <row r="6145" spans="1:22" ht="19.5" customHeight="1" thickBot="1">
      <c r="A6145" s="313"/>
      <c r="B6145" s="343"/>
      <c r="C6145" s="379" t="str">
        <f>IFERROR(C6141/C6137,"")</f>
        <v/>
      </c>
      <c r="D6145" s="313"/>
      <c r="E6145" s="313"/>
      <c r="F6145" s="315"/>
      <c r="G6145" s="349"/>
      <c r="H6145" s="385"/>
      <c r="I6145" s="328"/>
      <c r="J6145" s="330"/>
      <c r="K6145" s="373"/>
      <c r="L6145" s="373"/>
      <c r="M6145" s="375"/>
      <c r="N6145" s="376"/>
      <c r="P6145" s="4"/>
      <c r="Q6145" s="4"/>
      <c r="T6145" s="3"/>
      <c r="U6145" s="3"/>
      <c r="V6145" s="3"/>
    </row>
    <row r="6146" spans="1:22" ht="15.75" customHeight="1">
      <c r="A6146" s="313"/>
      <c r="B6146" s="343"/>
      <c r="C6146" s="380"/>
      <c r="D6146" s="313"/>
      <c r="E6146" s="313"/>
      <c r="F6146" s="315"/>
      <c r="G6146" s="349"/>
      <c r="H6146" s="385"/>
      <c r="I6146" s="30" t="s">
        <v>35</v>
      </c>
      <c r="J6146" s="31" t="s">
        <v>35</v>
      </c>
      <c r="K6146" s="373"/>
      <c r="L6146" s="373"/>
      <c r="M6146" s="375"/>
      <c r="N6146" s="376"/>
      <c r="P6146" s="4"/>
      <c r="Q6146" s="4"/>
      <c r="T6146" s="3"/>
      <c r="U6146" s="3"/>
      <c r="V6146" s="3"/>
    </row>
    <row r="6147" spans="1:22" ht="18.75" customHeight="1" thickBot="1">
      <c r="A6147" s="313"/>
      <c r="B6147" s="343"/>
      <c r="C6147" s="32" t="s">
        <v>82</v>
      </c>
      <c r="D6147" s="314"/>
      <c r="E6147" s="314"/>
      <c r="F6147" s="316"/>
      <c r="G6147" s="350"/>
      <c r="H6147" s="386"/>
      <c r="I6147" s="54">
        <f>'様式第６号(2)'!$I$18</f>
        <v>0</v>
      </c>
      <c r="J6147" s="55">
        <f>'様式第６号(3)'!$I$18</f>
        <v>0</v>
      </c>
      <c r="K6147" s="373"/>
      <c r="L6147" s="373"/>
      <c r="M6147" s="375"/>
      <c r="N6147" s="376"/>
      <c r="P6147" s="4"/>
      <c r="Q6147" s="4"/>
      <c r="T6147" s="3"/>
      <c r="U6147" s="3"/>
      <c r="V6147" s="3"/>
    </row>
    <row r="6148" spans="1:22" ht="45" customHeight="1">
      <c r="A6148" s="313"/>
      <c r="B6148" s="343"/>
      <c r="C6148" s="379" t="str">
        <f>IF(OR(C6137="",C6141=""),"",IF(AND(C6145&gt;=0.85,C6145&lt;=1.15),"○","×"))</f>
        <v/>
      </c>
      <c r="D6148" s="382" t="str">
        <f>IF(C6137="","",C6137)</f>
        <v/>
      </c>
      <c r="E6148" s="336"/>
      <c r="F6148" s="338" t="str">
        <f>IFERROR(D6148*E6148,"")</f>
        <v/>
      </c>
      <c r="G6148" s="327" t="str">
        <f>IF(F6148&lt;F6140,ROUNDUP(F6148*D6140/ F6140,0),"")</f>
        <v/>
      </c>
      <c r="H6148" s="329" t="str">
        <f>IF(F6148&lt;F6140,ROUNDUP(F6148*E6140/ F6140,0),"")</f>
        <v/>
      </c>
      <c r="I6148" s="331" t="str">
        <f>IFERROR(ROUNDUP(I6144*I6147,0),"")</f>
        <v/>
      </c>
      <c r="J6148" s="333" t="str">
        <f>IFERROR(ROUNDUP(J6144*J6147,0),"")</f>
        <v/>
      </c>
      <c r="K6148" s="373"/>
      <c r="L6148" s="373"/>
      <c r="M6148" s="375"/>
      <c r="N6148" s="376"/>
      <c r="P6148" s="4"/>
      <c r="Q6148" s="4"/>
      <c r="T6148" s="3"/>
      <c r="U6148" s="3"/>
      <c r="V6148" s="3"/>
    </row>
    <row r="6149" spans="1:22" ht="19.5" customHeight="1" thickBot="1">
      <c r="A6149" s="314"/>
      <c r="B6149" s="344"/>
      <c r="C6149" s="381"/>
      <c r="D6149" s="383"/>
      <c r="E6149" s="337"/>
      <c r="F6149" s="339"/>
      <c r="G6149" s="328"/>
      <c r="H6149" s="330"/>
      <c r="I6149" s="332"/>
      <c r="J6149" s="330"/>
      <c r="K6149" s="374"/>
      <c r="L6149" s="374"/>
      <c r="M6149" s="377"/>
      <c r="N6149" s="378"/>
      <c r="P6149" s="33"/>
      <c r="Q6149" s="34"/>
      <c r="R6149" s="34"/>
    </row>
    <row r="6150" spans="1:22" ht="24" customHeight="1" thickBot="1">
      <c r="A6150" s="10" t="s">
        <v>108</v>
      </c>
      <c r="B6150" s="11" t="s">
        <v>84</v>
      </c>
      <c r="C6150" s="12" t="s">
        <v>7</v>
      </c>
      <c r="D6150" s="12" t="s">
        <v>8</v>
      </c>
      <c r="E6150" s="12" t="s">
        <v>9</v>
      </c>
      <c r="F6150" s="13" t="s">
        <v>10</v>
      </c>
      <c r="G6150" s="334" t="s">
        <v>44</v>
      </c>
      <c r="H6150" s="335"/>
      <c r="I6150" s="334" t="s">
        <v>45</v>
      </c>
      <c r="J6150" s="335"/>
      <c r="K6150" s="318" t="s">
        <v>46</v>
      </c>
      <c r="L6150" s="403"/>
      <c r="M6150" s="403"/>
      <c r="N6150" s="319"/>
      <c r="O6150" s="404" t="s">
        <v>47</v>
      </c>
      <c r="P6150" s="404"/>
      <c r="Q6150" s="404"/>
      <c r="R6150" s="346"/>
      <c r="T6150" s="14"/>
      <c r="U6150" s="14"/>
      <c r="V6150" s="14"/>
    </row>
    <row r="6151" spans="1:22" ht="31.5" customHeight="1" thickBot="1">
      <c r="A6151" s="313">
        <v>383</v>
      </c>
      <c r="B6151" s="15" t="s">
        <v>48</v>
      </c>
      <c r="C6151" s="11" t="s">
        <v>49</v>
      </c>
      <c r="D6151" s="313" t="s">
        <v>50</v>
      </c>
      <c r="E6151" s="313" t="s">
        <v>51</v>
      </c>
      <c r="F6151" s="315" t="s">
        <v>52</v>
      </c>
      <c r="G6151" s="16" t="s">
        <v>53</v>
      </c>
      <c r="H6151" s="17" t="s">
        <v>54</v>
      </c>
      <c r="I6151" s="18" t="s">
        <v>53</v>
      </c>
      <c r="J6151" s="17" t="s">
        <v>54</v>
      </c>
      <c r="K6151" s="317" t="s">
        <v>55</v>
      </c>
      <c r="L6151" s="318"/>
      <c r="M6151" s="320" t="s">
        <v>56</v>
      </c>
      <c r="N6151" s="317"/>
      <c r="O6151" s="321" t="s">
        <v>57</v>
      </c>
      <c r="P6151" s="321"/>
      <c r="Q6151" s="323" t="s">
        <v>58</v>
      </c>
      <c r="R6151" s="324"/>
      <c r="T6151" s="19"/>
      <c r="U6151" s="43"/>
      <c r="V6151" s="20"/>
    </row>
    <row r="6152" spans="1:22" ht="24" customHeight="1" thickBot="1">
      <c r="A6152" s="313"/>
      <c r="B6152" s="397" t="str">
        <f>IF('様式第６号(2)'!B817="","",'様式第６号(2)'!B817)</f>
        <v/>
      </c>
      <c r="C6152" s="21" t="s">
        <v>59</v>
      </c>
      <c r="D6152" s="313"/>
      <c r="E6152" s="313"/>
      <c r="F6152" s="315"/>
      <c r="G6152" s="348" t="s">
        <v>60</v>
      </c>
      <c r="H6152" s="399" t="s">
        <v>61</v>
      </c>
      <c r="I6152" s="400" t="s">
        <v>62</v>
      </c>
      <c r="J6152" s="384" t="s">
        <v>63</v>
      </c>
      <c r="K6152" s="319"/>
      <c r="L6152" s="318"/>
      <c r="M6152" s="320"/>
      <c r="N6152" s="317"/>
      <c r="O6152" s="322"/>
      <c r="P6152" s="322"/>
      <c r="Q6152" s="325"/>
      <c r="R6152" s="326"/>
    </row>
    <row r="6153" spans="1:22" ht="17.25" customHeight="1">
      <c r="A6153" s="313"/>
      <c r="B6153" s="398"/>
      <c r="C6153" s="340"/>
      <c r="D6153" s="313"/>
      <c r="E6153" s="313"/>
      <c r="F6153" s="315"/>
      <c r="G6153" s="349"/>
      <c r="H6153" s="385"/>
      <c r="I6153" s="401"/>
      <c r="J6153" s="385"/>
      <c r="K6153" s="388" t="str">
        <f>IFERROR((IF((I6164+J6164)&gt;12000*E6164,ROUNDUP(12000*E6164*I6164/(I6164+J6164),0),"")),"")</f>
        <v/>
      </c>
      <c r="L6153" s="388"/>
      <c r="M6153" s="391" t="str">
        <f>IFERROR((IF((I6164+J6164)&gt;12000*E6164,ROUNDUP(12000*E6164*J6164/(I6164+J6164),0),"")),"")</f>
        <v/>
      </c>
      <c r="N6153" s="392"/>
      <c r="O6153" s="351" t="str">
        <f>IF(AND(I6164="",K6153=""),"",MIN(I6164,K6153)+K6160)</f>
        <v/>
      </c>
      <c r="P6153" s="352"/>
      <c r="Q6153" s="355" t="str">
        <f>IF(AND(J6164="",M6153=""),"",MIN(J6164,M6153)+M6160)</f>
        <v/>
      </c>
      <c r="R6153" s="356"/>
    </row>
    <row r="6154" spans="1:22" ht="15.75" customHeight="1">
      <c r="A6154" s="313"/>
      <c r="B6154" s="398"/>
      <c r="C6154" s="341"/>
      <c r="D6154" s="313"/>
      <c r="E6154" s="313"/>
      <c r="F6154" s="315"/>
      <c r="G6154" s="349"/>
      <c r="H6154" s="385"/>
      <c r="I6154" s="401"/>
      <c r="J6154" s="385"/>
      <c r="K6154" s="389"/>
      <c r="L6154" s="389"/>
      <c r="M6154" s="393"/>
      <c r="N6154" s="394"/>
      <c r="O6154" s="353"/>
      <c r="P6154" s="353"/>
      <c r="Q6154" s="357"/>
      <c r="R6154" s="358"/>
    </row>
    <row r="6155" spans="1:22" ht="19.5" customHeight="1" thickBot="1">
      <c r="A6155" s="313"/>
      <c r="B6155" s="398"/>
      <c r="C6155" s="341"/>
      <c r="D6155" s="314"/>
      <c r="E6155" s="314"/>
      <c r="F6155" s="316"/>
      <c r="G6155" s="350"/>
      <c r="H6155" s="386"/>
      <c r="I6155" s="402"/>
      <c r="J6155" s="386"/>
      <c r="K6155" s="389"/>
      <c r="L6155" s="389"/>
      <c r="M6155" s="393"/>
      <c r="N6155" s="394"/>
      <c r="O6155" s="353"/>
      <c r="P6155" s="353"/>
      <c r="Q6155" s="357"/>
      <c r="R6155" s="358"/>
    </row>
    <row r="6156" spans="1:22" ht="45" customHeight="1">
      <c r="A6156" s="313"/>
      <c r="B6156" s="398"/>
      <c r="C6156" s="25" t="s">
        <v>66</v>
      </c>
      <c r="D6156" s="361" t="str">
        <f>IF('様式第６号(2)'!T817="","",'様式第６号(2)'!T817)</f>
        <v/>
      </c>
      <c r="E6156" s="361" t="str">
        <f>IF('様式第６号(3)'!W810="","",'様式第６号(3)'!W810)</f>
        <v/>
      </c>
      <c r="F6156" s="363" t="str">
        <f>IF(OR(D6156="",E6156=""),"",D6156+E6156)</f>
        <v/>
      </c>
      <c r="G6156" s="365" t="str">
        <f>IF(F6156&lt;=F6164,D6156,"")</f>
        <v/>
      </c>
      <c r="H6156" s="367" t="str">
        <f>IF(F6156&lt;=F6164,E6156,"")</f>
        <v/>
      </c>
      <c r="I6156" s="369" t="str">
        <f>IF('様式第６号(2)'!V817="","",'様式第６号(2)'!V817)</f>
        <v/>
      </c>
      <c r="J6156" s="371" t="str">
        <f>IF('様式第６号(3)'!P810="","",'様式第６号(3)'!P810)</f>
        <v/>
      </c>
      <c r="K6156" s="389"/>
      <c r="L6156" s="389"/>
      <c r="M6156" s="393"/>
      <c r="N6156" s="394"/>
      <c r="O6156" s="353"/>
      <c r="P6156" s="353"/>
      <c r="Q6156" s="357"/>
      <c r="R6156" s="358"/>
    </row>
    <row r="6157" spans="1:22" ht="19.5" customHeight="1" thickBot="1">
      <c r="A6157" s="313"/>
      <c r="B6157" s="398"/>
      <c r="C6157" s="340"/>
      <c r="D6157" s="362"/>
      <c r="E6157" s="362"/>
      <c r="F6157" s="364"/>
      <c r="G6157" s="366"/>
      <c r="H6157" s="368"/>
      <c r="I6157" s="370"/>
      <c r="J6157" s="372"/>
      <c r="K6157" s="390"/>
      <c r="L6157" s="390"/>
      <c r="M6157" s="395"/>
      <c r="N6157" s="396"/>
      <c r="O6157" s="354"/>
      <c r="P6157" s="354"/>
      <c r="Q6157" s="359"/>
      <c r="R6157" s="360"/>
    </row>
    <row r="6158" spans="1:22" ht="28.5" customHeight="1" thickBot="1">
      <c r="A6158" s="313"/>
      <c r="B6158" s="398"/>
      <c r="C6158" s="341"/>
      <c r="D6158" s="12" t="s">
        <v>11</v>
      </c>
      <c r="E6158" s="12" t="s">
        <v>12</v>
      </c>
      <c r="F6158" s="26" t="s">
        <v>13</v>
      </c>
      <c r="G6158" s="334" t="s">
        <v>67</v>
      </c>
      <c r="H6158" s="335"/>
      <c r="I6158" s="42" t="s">
        <v>68</v>
      </c>
      <c r="J6158" s="27" t="s">
        <v>69</v>
      </c>
      <c r="K6158" s="342" t="s">
        <v>70</v>
      </c>
      <c r="L6158" s="342"/>
      <c r="M6158" s="342"/>
      <c r="N6158" s="335"/>
    </row>
    <row r="6159" spans="1:22" ht="41.25" customHeight="1" thickBot="1">
      <c r="A6159" s="313"/>
      <c r="B6159" s="343" t="str">
        <f>IF('様式第６号(2)'!D817="","",'様式第６号(2)'!D817)</f>
        <v/>
      </c>
      <c r="C6159" s="341"/>
      <c r="D6159" s="313" t="s">
        <v>71</v>
      </c>
      <c r="E6159" s="313" t="s">
        <v>72</v>
      </c>
      <c r="F6159" s="315" t="s">
        <v>73</v>
      </c>
      <c r="G6159" s="42" t="s">
        <v>74</v>
      </c>
      <c r="H6159" s="27" t="s">
        <v>75</v>
      </c>
      <c r="I6159" s="42" t="s">
        <v>74</v>
      </c>
      <c r="J6159" s="27" t="s">
        <v>75</v>
      </c>
      <c r="K6159" s="345" t="s">
        <v>57</v>
      </c>
      <c r="L6159" s="346"/>
      <c r="M6159" s="347" t="s">
        <v>76</v>
      </c>
      <c r="N6159" s="346"/>
      <c r="O6159" s="28"/>
      <c r="P6159" s="4"/>
      <c r="Q6159" s="4"/>
    </row>
    <row r="6160" spans="1:22" ht="18.75" customHeight="1">
      <c r="A6160" s="313"/>
      <c r="B6160" s="343"/>
      <c r="C6160" s="29" t="s">
        <v>78</v>
      </c>
      <c r="D6160" s="313"/>
      <c r="E6160" s="313"/>
      <c r="F6160" s="315"/>
      <c r="G6160" s="348" t="s">
        <v>79</v>
      </c>
      <c r="H6160" s="384" t="s">
        <v>80</v>
      </c>
      <c r="I6160" s="387" t="str">
        <f>IF(E6164="","",MIN(G6156,G6164)+SUM(I6156))</f>
        <v/>
      </c>
      <c r="J6160" s="333" t="str">
        <f>IF(E6164="","",MIN(H6156,H6164)+SUM(J6156))</f>
        <v/>
      </c>
      <c r="K6160" s="373" t="str">
        <f>IF('様式第６号(2)'!AB817="","",'様式第６号(2)'!AB817)</f>
        <v/>
      </c>
      <c r="L6160" s="373"/>
      <c r="M6160" s="375" t="str">
        <f>IF('様式第６号(3)'!V810="","",'様式第６号(3)'!V810)</f>
        <v/>
      </c>
      <c r="N6160" s="376"/>
      <c r="P6160" s="4"/>
      <c r="Q6160" s="4"/>
    </row>
    <row r="6161" spans="1:22" ht="19.5" customHeight="1" thickBot="1">
      <c r="A6161" s="313"/>
      <c r="B6161" s="343"/>
      <c r="C6161" s="379" t="str">
        <f>IFERROR(C6157/C6153,"")</f>
        <v/>
      </c>
      <c r="D6161" s="313"/>
      <c r="E6161" s="313"/>
      <c r="F6161" s="315"/>
      <c r="G6161" s="349"/>
      <c r="H6161" s="385"/>
      <c r="I6161" s="328"/>
      <c r="J6161" s="330"/>
      <c r="K6161" s="373"/>
      <c r="L6161" s="373"/>
      <c r="M6161" s="375"/>
      <c r="N6161" s="376"/>
      <c r="P6161" s="4"/>
      <c r="Q6161" s="4"/>
    </row>
    <row r="6162" spans="1:22" ht="15.75" customHeight="1">
      <c r="A6162" s="313"/>
      <c r="B6162" s="343"/>
      <c r="C6162" s="380"/>
      <c r="D6162" s="313"/>
      <c r="E6162" s="313"/>
      <c r="F6162" s="315"/>
      <c r="G6162" s="349"/>
      <c r="H6162" s="385"/>
      <c r="I6162" s="30" t="s">
        <v>35</v>
      </c>
      <c r="J6162" s="31" t="s">
        <v>35</v>
      </c>
      <c r="K6162" s="373"/>
      <c r="L6162" s="373"/>
      <c r="M6162" s="375"/>
      <c r="N6162" s="376"/>
      <c r="P6162" s="4"/>
      <c r="Q6162" s="4"/>
    </row>
    <row r="6163" spans="1:22" ht="18.75" customHeight="1" thickBot="1">
      <c r="A6163" s="313"/>
      <c r="B6163" s="343"/>
      <c r="C6163" s="32" t="s">
        <v>82</v>
      </c>
      <c r="D6163" s="314"/>
      <c r="E6163" s="314"/>
      <c r="F6163" s="316"/>
      <c r="G6163" s="350"/>
      <c r="H6163" s="386"/>
      <c r="I6163" s="54">
        <f>'様式第６号(2)'!$I$18</f>
        <v>0</v>
      </c>
      <c r="J6163" s="55">
        <f>'様式第６号(3)'!$I$18</f>
        <v>0</v>
      </c>
      <c r="K6163" s="373"/>
      <c r="L6163" s="373"/>
      <c r="M6163" s="375"/>
      <c r="N6163" s="376"/>
      <c r="P6163" s="4"/>
      <c r="Q6163" s="4"/>
    </row>
    <row r="6164" spans="1:22" ht="45" customHeight="1">
      <c r="A6164" s="313"/>
      <c r="B6164" s="343"/>
      <c r="C6164" s="379" t="str">
        <f>IF(OR(C6153="",C6157=""),"",IF(AND(C6161&gt;=0.85,C6161&lt;=1.15),"○","×"))</f>
        <v/>
      </c>
      <c r="D6164" s="382" t="str">
        <f>IF(C6153="","",C6153)</f>
        <v/>
      </c>
      <c r="E6164" s="336"/>
      <c r="F6164" s="338" t="str">
        <f>IFERROR(D6164*E6164,"")</f>
        <v/>
      </c>
      <c r="G6164" s="327" t="str">
        <f>IF(F6164&lt;F6156,ROUNDUP(F6164*D6156/ F6156,0),"")</f>
        <v/>
      </c>
      <c r="H6164" s="329" t="str">
        <f>IF(F6164&lt;F6156,ROUNDUP(F6164*E6156/ F6156,0),"")</f>
        <v/>
      </c>
      <c r="I6164" s="331" t="str">
        <f>IFERROR(ROUNDUP(I6160*I6163,0),"")</f>
        <v/>
      </c>
      <c r="J6164" s="333" t="str">
        <f>IFERROR(ROUNDUP(J6160*J6163,0),"")</f>
        <v/>
      </c>
      <c r="K6164" s="373"/>
      <c r="L6164" s="373"/>
      <c r="M6164" s="375"/>
      <c r="N6164" s="376"/>
      <c r="P6164" s="4"/>
      <c r="Q6164" s="4"/>
    </row>
    <row r="6165" spans="1:22" ht="19.5" customHeight="1" thickBot="1">
      <c r="A6165" s="314"/>
      <c r="B6165" s="344"/>
      <c r="C6165" s="381"/>
      <c r="D6165" s="383"/>
      <c r="E6165" s="337"/>
      <c r="F6165" s="339"/>
      <c r="G6165" s="328"/>
      <c r="H6165" s="330"/>
      <c r="I6165" s="332"/>
      <c r="J6165" s="330"/>
      <c r="K6165" s="374"/>
      <c r="L6165" s="374"/>
      <c r="M6165" s="377"/>
      <c r="N6165" s="378"/>
      <c r="P6165" s="33"/>
      <c r="Q6165" s="34"/>
      <c r="R6165" s="34"/>
    </row>
    <row r="6166" spans="1:22" ht="24" customHeight="1" thickBot="1">
      <c r="A6166" s="10" t="s">
        <v>108</v>
      </c>
      <c r="B6166" s="11" t="s">
        <v>84</v>
      </c>
      <c r="C6166" s="12" t="s">
        <v>7</v>
      </c>
      <c r="D6166" s="12" t="s">
        <v>8</v>
      </c>
      <c r="E6166" s="12" t="s">
        <v>9</v>
      </c>
      <c r="F6166" s="13" t="s">
        <v>10</v>
      </c>
      <c r="G6166" s="334" t="s">
        <v>44</v>
      </c>
      <c r="H6166" s="335"/>
      <c r="I6166" s="334" t="s">
        <v>45</v>
      </c>
      <c r="J6166" s="335"/>
      <c r="K6166" s="318" t="s">
        <v>46</v>
      </c>
      <c r="L6166" s="403"/>
      <c r="M6166" s="403"/>
      <c r="N6166" s="319"/>
      <c r="O6166" s="404" t="s">
        <v>47</v>
      </c>
      <c r="P6166" s="404"/>
      <c r="Q6166" s="404"/>
      <c r="R6166" s="346"/>
      <c r="T6166" s="14"/>
      <c r="U6166" s="14"/>
      <c r="V6166" s="14"/>
    </row>
    <row r="6167" spans="1:22" ht="31.5" customHeight="1" thickBot="1">
      <c r="A6167" s="313">
        <v>384</v>
      </c>
      <c r="B6167" s="15" t="s">
        <v>48</v>
      </c>
      <c r="C6167" s="11" t="s">
        <v>49</v>
      </c>
      <c r="D6167" s="313" t="s">
        <v>50</v>
      </c>
      <c r="E6167" s="313" t="s">
        <v>51</v>
      </c>
      <c r="F6167" s="315" t="s">
        <v>52</v>
      </c>
      <c r="G6167" s="16" t="s">
        <v>53</v>
      </c>
      <c r="H6167" s="17" t="s">
        <v>54</v>
      </c>
      <c r="I6167" s="18" t="s">
        <v>53</v>
      </c>
      <c r="J6167" s="17" t="s">
        <v>54</v>
      </c>
      <c r="K6167" s="317" t="s">
        <v>55</v>
      </c>
      <c r="L6167" s="318"/>
      <c r="M6167" s="320" t="s">
        <v>56</v>
      </c>
      <c r="N6167" s="317"/>
      <c r="O6167" s="321" t="s">
        <v>57</v>
      </c>
      <c r="P6167" s="321"/>
      <c r="Q6167" s="323" t="s">
        <v>58</v>
      </c>
      <c r="R6167" s="324"/>
      <c r="T6167" s="19"/>
      <c r="U6167" s="43"/>
      <c r="V6167" s="20"/>
    </row>
    <row r="6168" spans="1:22" ht="24" customHeight="1" thickBot="1">
      <c r="A6168" s="313"/>
      <c r="B6168" s="397" t="str">
        <f>IF('様式第６号(2)'!B819="","",'様式第６号(2)'!B819)</f>
        <v/>
      </c>
      <c r="C6168" s="21" t="s">
        <v>59</v>
      </c>
      <c r="D6168" s="313"/>
      <c r="E6168" s="313"/>
      <c r="F6168" s="315"/>
      <c r="G6168" s="348" t="s">
        <v>60</v>
      </c>
      <c r="H6168" s="399" t="s">
        <v>61</v>
      </c>
      <c r="I6168" s="400" t="s">
        <v>62</v>
      </c>
      <c r="J6168" s="384" t="s">
        <v>63</v>
      </c>
      <c r="K6168" s="319"/>
      <c r="L6168" s="318"/>
      <c r="M6168" s="320"/>
      <c r="N6168" s="317"/>
      <c r="O6168" s="322"/>
      <c r="P6168" s="322"/>
      <c r="Q6168" s="325"/>
      <c r="R6168" s="326"/>
    </row>
    <row r="6169" spans="1:22" ht="17.25" customHeight="1">
      <c r="A6169" s="313"/>
      <c r="B6169" s="398"/>
      <c r="C6169" s="340"/>
      <c r="D6169" s="313"/>
      <c r="E6169" s="313"/>
      <c r="F6169" s="315"/>
      <c r="G6169" s="349"/>
      <c r="H6169" s="385"/>
      <c r="I6169" s="401"/>
      <c r="J6169" s="385"/>
      <c r="K6169" s="388" t="str">
        <f>IFERROR((IF((I6180+J6180)&gt;12000*E6180,ROUNDUP(12000*E6180*I6180/(I6180+J6180),0),"")),"")</f>
        <v/>
      </c>
      <c r="L6169" s="388"/>
      <c r="M6169" s="391" t="str">
        <f>IFERROR((IF((I6180+J6180)&gt;12000*E6180,ROUNDUP(12000*E6180*J6180/(I6180+J6180),0),"")),"")</f>
        <v/>
      </c>
      <c r="N6169" s="392"/>
      <c r="O6169" s="351" t="str">
        <f>IF(AND(I6180="",K6169=""),"",MIN(I6180,K6169)+K6176)</f>
        <v/>
      </c>
      <c r="P6169" s="352"/>
      <c r="Q6169" s="355" t="str">
        <f>IF(AND(J6180="",M6169=""),"",MIN(J6180,M6169)+M6176)</f>
        <v/>
      </c>
      <c r="R6169" s="356"/>
    </row>
    <row r="6170" spans="1:22" ht="15.75" customHeight="1">
      <c r="A6170" s="313"/>
      <c r="B6170" s="398"/>
      <c r="C6170" s="341"/>
      <c r="D6170" s="313"/>
      <c r="E6170" s="313"/>
      <c r="F6170" s="315"/>
      <c r="G6170" s="349"/>
      <c r="H6170" s="385"/>
      <c r="I6170" s="401"/>
      <c r="J6170" s="385"/>
      <c r="K6170" s="389"/>
      <c r="L6170" s="389"/>
      <c r="M6170" s="393"/>
      <c r="N6170" s="394"/>
      <c r="O6170" s="353"/>
      <c r="P6170" s="353"/>
      <c r="Q6170" s="357"/>
      <c r="R6170" s="358"/>
    </row>
    <row r="6171" spans="1:22" ht="19.5" customHeight="1" thickBot="1">
      <c r="A6171" s="313"/>
      <c r="B6171" s="398"/>
      <c r="C6171" s="341"/>
      <c r="D6171" s="314"/>
      <c r="E6171" s="314"/>
      <c r="F6171" s="316"/>
      <c r="G6171" s="350"/>
      <c r="H6171" s="386"/>
      <c r="I6171" s="402"/>
      <c r="J6171" s="386"/>
      <c r="K6171" s="389"/>
      <c r="L6171" s="389"/>
      <c r="M6171" s="393"/>
      <c r="N6171" s="394"/>
      <c r="O6171" s="353"/>
      <c r="P6171" s="353"/>
      <c r="Q6171" s="357"/>
      <c r="R6171" s="358"/>
    </row>
    <row r="6172" spans="1:22" ht="45" customHeight="1">
      <c r="A6172" s="313"/>
      <c r="B6172" s="398"/>
      <c r="C6172" s="25" t="s">
        <v>66</v>
      </c>
      <c r="D6172" s="361" t="str">
        <f>IF('様式第６号(2)'!T819="","",'様式第６号(2)'!T819)</f>
        <v/>
      </c>
      <c r="E6172" s="361" t="str">
        <f>IF('様式第６号(3)'!W812="","",'様式第６号(3)'!W812)</f>
        <v/>
      </c>
      <c r="F6172" s="363" t="str">
        <f>IF(OR(D6172="",E6172=""),"",D6172+E6172)</f>
        <v/>
      </c>
      <c r="G6172" s="365" t="str">
        <f>IF(F6172&lt;=F6180,D6172,"")</f>
        <v/>
      </c>
      <c r="H6172" s="367" t="str">
        <f>IF(F6172&lt;=F6180,E6172,"")</f>
        <v/>
      </c>
      <c r="I6172" s="369" t="str">
        <f>IF('様式第６号(2)'!V819="","",'様式第６号(2)'!V819)</f>
        <v/>
      </c>
      <c r="J6172" s="371" t="str">
        <f>IF('様式第６号(3)'!P812="","",'様式第６号(3)'!P812)</f>
        <v/>
      </c>
      <c r="K6172" s="389"/>
      <c r="L6172" s="389"/>
      <c r="M6172" s="393"/>
      <c r="N6172" s="394"/>
      <c r="O6172" s="353"/>
      <c r="P6172" s="353"/>
      <c r="Q6172" s="357"/>
      <c r="R6172" s="358"/>
    </row>
    <row r="6173" spans="1:22" ht="19.5" customHeight="1" thickBot="1">
      <c r="A6173" s="313"/>
      <c r="B6173" s="398"/>
      <c r="C6173" s="340"/>
      <c r="D6173" s="362"/>
      <c r="E6173" s="362"/>
      <c r="F6173" s="364"/>
      <c r="G6173" s="366"/>
      <c r="H6173" s="368"/>
      <c r="I6173" s="370"/>
      <c r="J6173" s="372"/>
      <c r="K6173" s="390"/>
      <c r="L6173" s="390"/>
      <c r="M6173" s="395"/>
      <c r="N6173" s="396"/>
      <c r="O6173" s="354"/>
      <c r="P6173" s="354"/>
      <c r="Q6173" s="359"/>
      <c r="R6173" s="360"/>
    </row>
    <row r="6174" spans="1:22" ht="28.5" customHeight="1" thickBot="1">
      <c r="A6174" s="313"/>
      <c r="B6174" s="398"/>
      <c r="C6174" s="341"/>
      <c r="D6174" s="12" t="s">
        <v>11</v>
      </c>
      <c r="E6174" s="12" t="s">
        <v>12</v>
      </c>
      <c r="F6174" s="26" t="s">
        <v>13</v>
      </c>
      <c r="G6174" s="334" t="s">
        <v>67</v>
      </c>
      <c r="H6174" s="335"/>
      <c r="I6174" s="42" t="s">
        <v>68</v>
      </c>
      <c r="J6174" s="27" t="s">
        <v>69</v>
      </c>
      <c r="K6174" s="342" t="s">
        <v>70</v>
      </c>
      <c r="L6174" s="342"/>
      <c r="M6174" s="342"/>
      <c r="N6174" s="335"/>
    </row>
    <row r="6175" spans="1:22" ht="41.25" customHeight="1" thickBot="1">
      <c r="A6175" s="313"/>
      <c r="B6175" s="343" t="str">
        <f>IF('様式第６号(2)'!D819="","",'様式第６号(2)'!D819)</f>
        <v/>
      </c>
      <c r="C6175" s="341"/>
      <c r="D6175" s="313" t="s">
        <v>71</v>
      </c>
      <c r="E6175" s="313" t="s">
        <v>72</v>
      </c>
      <c r="F6175" s="315" t="s">
        <v>73</v>
      </c>
      <c r="G6175" s="42" t="s">
        <v>74</v>
      </c>
      <c r="H6175" s="27" t="s">
        <v>75</v>
      </c>
      <c r="I6175" s="42" t="s">
        <v>74</v>
      </c>
      <c r="J6175" s="27" t="s">
        <v>75</v>
      </c>
      <c r="K6175" s="345" t="s">
        <v>57</v>
      </c>
      <c r="L6175" s="346"/>
      <c r="M6175" s="347" t="s">
        <v>76</v>
      </c>
      <c r="N6175" s="346"/>
      <c r="O6175" s="28"/>
      <c r="P6175" s="4"/>
      <c r="Q6175" s="4"/>
    </row>
    <row r="6176" spans="1:22" ht="18.75" customHeight="1">
      <c r="A6176" s="313"/>
      <c r="B6176" s="343"/>
      <c r="C6176" s="29" t="s">
        <v>78</v>
      </c>
      <c r="D6176" s="313"/>
      <c r="E6176" s="313"/>
      <c r="F6176" s="315"/>
      <c r="G6176" s="348" t="s">
        <v>79</v>
      </c>
      <c r="H6176" s="384" t="s">
        <v>80</v>
      </c>
      <c r="I6176" s="387" t="str">
        <f>IF(E6180="","",MIN(G6172,G6180)+SUM(I6172))</f>
        <v/>
      </c>
      <c r="J6176" s="333" t="str">
        <f>IF(E6180="","",MIN(H6172,H6180)+SUM(J6172))</f>
        <v/>
      </c>
      <c r="K6176" s="373" t="str">
        <f>IF('様式第６号(2)'!AB819="","",'様式第６号(2)'!AB819)</f>
        <v/>
      </c>
      <c r="L6176" s="373"/>
      <c r="M6176" s="375" t="str">
        <f>IF('様式第６号(3)'!V812="","",'様式第６号(3)'!V812)</f>
        <v/>
      </c>
      <c r="N6176" s="376"/>
      <c r="P6176" s="4"/>
      <c r="Q6176" s="4"/>
    </row>
    <row r="6177" spans="1:22" ht="19.5" customHeight="1" thickBot="1">
      <c r="A6177" s="313"/>
      <c r="B6177" s="343"/>
      <c r="C6177" s="379" t="str">
        <f>IFERROR(C6173/C6169,"")</f>
        <v/>
      </c>
      <c r="D6177" s="313"/>
      <c r="E6177" s="313"/>
      <c r="F6177" s="315"/>
      <c r="G6177" s="349"/>
      <c r="H6177" s="385"/>
      <c r="I6177" s="328"/>
      <c r="J6177" s="330"/>
      <c r="K6177" s="373"/>
      <c r="L6177" s="373"/>
      <c r="M6177" s="375"/>
      <c r="N6177" s="376"/>
      <c r="P6177" s="4"/>
      <c r="Q6177" s="4"/>
    </row>
    <row r="6178" spans="1:22" ht="15.75" customHeight="1">
      <c r="A6178" s="313"/>
      <c r="B6178" s="343"/>
      <c r="C6178" s="380"/>
      <c r="D6178" s="313"/>
      <c r="E6178" s="313"/>
      <c r="F6178" s="315"/>
      <c r="G6178" s="349"/>
      <c r="H6178" s="385"/>
      <c r="I6178" s="30" t="s">
        <v>35</v>
      </c>
      <c r="J6178" s="31" t="s">
        <v>35</v>
      </c>
      <c r="K6178" s="373"/>
      <c r="L6178" s="373"/>
      <c r="M6178" s="375"/>
      <c r="N6178" s="376"/>
      <c r="P6178" s="4"/>
      <c r="Q6178" s="4"/>
    </row>
    <row r="6179" spans="1:22" ht="18.75" customHeight="1" thickBot="1">
      <c r="A6179" s="313"/>
      <c r="B6179" s="343"/>
      <c r="C6179" s="32" t="s">
        <v>82</v>
      </c>
      <c r="D6179" s="314"/>
      <c r="E6179" s="314"/>
      <c r="F6179" s="316"/>
      <c r="G6179" s="350"/>
      <c r="H6179" s="386"/>
      <c r="I6179" s="54">
        <f>'様式第６号(2)'!$I$18</f>
        <v>0</v>
      </c>
      <c r="J6179" s="55">
        <f>'様式第６号(3)'!$I$18</f>
        <v>0</v>
      </c>
      <c r="K6179" s="373"/>
      <c r="L6179" s="373"/>
      <c r="M6179" s="375"/>
      <c r="N6179" s="376"/>
      <c r="P6179" s="4"/>
      <c r="Q6179" s="4"/>
    </row>
    <row r="6180" spans="1:22" ht="45" customHeight="1">
      <c r="A6180" s="313"/>
      <c r="B6180" s="343"/>
      <c r="C6180" s="379" t="str">
        <f>IF(OR(C6169="",C6173=""),"",IF(AND(C6177&gt;=0.85,C6177&lt;=1.15),"○","×"))</f>
        <v/>
      </c>
      <c r="D6180" s="382" t="str">
        <f>IF(C6169="","",C6169)</f>
        <v/>
      </c>
      <c r="E6180" s="336"/>
      <c r="F6180" s="338" t="str">
        <f>IFERROR(D6180*E6180,"")</f>
        <v/>
      </c>
      <c r="G6180" s="327" t="str">
        <f>IF(F6180&lt;F6172,ROUNDUP(F6180*D6172/ F6172,0),"")</f>
        <v/>
      </c>
      <c r="H6180" s="329" t="str">
        <f>IF(F6180&lt;F6172,ROUNDUP(F6180*E6172/ F6172,0),"")</f>
        <v/>
      </c>
      <c r="I6180" s="331" t="str">
        <f>IFERROR(ROUNDUP(I6176*I6179,0),"")</f>
        <v/>
      </c>
      <c r="J6180" s="333" t="str">
        <f>IFERROR(ROUNDUP(J6176*J6179,0),"")</f>
        <v/>
      </c>
      <c r="K6180" s="373"/>
      <c r="L6180" s="373"/>
      <c r="M6180" s="375"/>
      <c r="N6180" s="376"/>
      <c r="P6180" s="4"/>
      <c r="Q6180" s="4"/>
    </row>
    <row r="6181" spans="1:22" ht="19.5" customHeight="1" thickBot="1">
      <c r="A6181" s="314"/>
      <c r="B6181" s="344"/>
      <c r="C6181" s="381"/>
      <c r="D6181" s="383"/>
      <c r="E6181" s="337"/>
      <c r="F6181" s="339"/>
      <c r="G6181" s="328"/>
      <c r="H6181" s="330"/>
      <c r="I6181" s="332"/>
      <c r="J6181" s="330"/>
      <c r="K6181" s="374"/>
      <c r="L6181" s="374"/>
      <c r="M6181" s="377"/>
      <c r="N6181" s="378"/>
      <c r="P6181" s="33"/>
      <c r="Q6181" s="34"/>
      <c r="R6181" s="34"/>
    </row>
    <row r="6182" spans="1:22" ht="24" customHeight="1" thickBot="1">
      <c r="A6182" s="10" t="s">
        <v>108</v>
      </c>
      <c r="B6182" s="11" t="s">
        <v>84</v>
      </c>
      <c r="C6182" s="12" t="s">
        <v>7</v>
      </c>
      <c r="D6182" s="12" t="s">
        <v>8</v>
      </c>
      <c r="E6182" s="12" t="s">
        <v>9</v>
      </c>
      <c r="F6182" s="13" t="s">
        <v>10</v>
      </c>
      <c r="G6182" s="334" t="s">
        <v>44</v>
      </c>
      <c r="H6182" s="335"/>
      <c r="I6182" s="334" t="s">
        <v>45</v>
      </c>
      <c r="J6182" s="335"/>
      <c r="K6182" s="318" t="s">
        <v>46</v>
      </c>
      <c r="L6182" s="403"/>
      <c r="M6182" s="403"/>
      <c r="N6182" s="319"/>
      <c r="O6182" s="404" t="s">
        <v>47</v>
      </c>
      <c r="P6182" s="404"/>
      <c r="Q6182" s="404"/>
      <c r="R6182" s="346"/>
      <c r="T6182" s="14"/>
      <c r="U6182" s="14"/>
      <c r="V6182" s="14"/>
    </row>
    <row r="6183" spans="1:22" ht="31.5" customHeight="1" thickBot="1">
      <c r="A6183" s="313">
        <v>385</v>
      </c>
      <c r="B6183" s="15" t="s">
        <v>48</v>
      </c>
      <c r="C6183" s="11" t="s">
        <v>49</v>
      </c>
      <c r="D6183" s="313" t="s">
        <v>50</v>
      </c>
      <c r="E6183" s="313" t="s">
        <v>51</v>
      </c>
      <c r="F6183" s="315" t="s">
        <v>52</v>
      </c>
      <c r="G6183" s="16" t="s">
        <v>53</v>
      </c>
      <c r="H6183" s="17" t="s">
        <v>54</v>
      </c>
      <c r="I6183" s="18" t="s">
        <v>53</v>
      </c>
      <c r="J6183" s="17" t="s">
        <v>54</v>
      </c>
      <c r="K6183" s="317" t="s">
        <v>55</v>
      </c>
      <c r="L6183" s="318"/>
      <c r="M6183" s="320" t="s">
        <v>56</v>
      </c>
      <c r="N6183" s="317"/>
      <c r="O6183" s="321" t="s">
        <v>57</v>
      </c>
      <c r="P6183" s="321"/>
      <c r="Q6183" s="323" t="s">
        <v>58</v>
      </c>
      <c r="R6183" s="324"/>
      <c r="T6183" s="19"/>
      <c r="U6183" s="43"/>
      <c r="V6183" s="20"/>
    </row>
    <row r="6184" spans="1:22" ht="24" customHeight="1" thickBot="1">
      <c r="A6184" s="313"/>
      <c r="B6184" s="397" t="str">
        <f>IF('様式第６号(2)'!B821="","",'様式第６号(2)'!B821)</f>
        <v/>
      </c>
      <c r="C6184" s="21" t="s">
        <v>59</v>
      </c>
      <c r="D6184" s="313"/>
      <c r="E6184" s="313"/>
      <c r="F6184" s="315"/>
      <c r="G6184" s="348" t="s">
        <v>60</v>
      </c>
      <c r="H6184" s="399" t="s">
        <v>61</v>
      </c>
      <c r="I6184" s="400" t="s">
        <v>62</v>
      </c>
      <c r="J6184" s="384" t="s">
        <v>63</v>
      </c>
      <c r="K6184" s="319"/>
      <c r="L6184" s="318"/>
      <c r="M6184" s="320"/>
      <c r="N6184" s="317"/>
      <c r="O6184" s="322"/>
      <c r="P6184" s="322"/>
      <c r="Q6184" s="325"/>
      <c r="R6184" s="326"/>
    </row>
    <row r="6185" spans="1:22" ht="17.25" customHeight="1">
      <c r="A6185" s="313"/>
      <c r="B6185" s="398"/>
      <c r="C6185" s="340"/>
      <c r="D6185" s="313"/>
      <c r="E6185" s="313"/>
      <c r="F6185" s="315"/>
      <c r="G6185" s="349"/>
      <c r="H6185" s="385"/>
      <c r="I6185" s="401"/>
      <c r="J6185" s="385"/>
      <c r="K6185" s="388" t="str">
        <f>IFERROR((IF((I6196+J6196)&gt;12000*E6196,ROUNDUP(12000*E6196*I6196/(I6196+J6196),0),"")),"")</f>
        <v/>
      </c>
      <c r="L6185" s="388"/>
      <c r="M6185" s="391" t="str">
        <f>IFERROR((IF((I6196+J6196)&gt;12000*E6196,ROUNDUP(12000*E6196*J6196/(I6196+J6196),0),"")),"")</f>
        <v/>
      </c>
      <c r="N6185" s="392"/>
      <c r="O6185" s="351" t="str">
        <f>IF(AND(I6196="",K6185=""),"",MIN(I6196,K6185)+K6192)</f>
        <v/>
      </c>
      <c r="P6185" s="352"/>
      <c r="Q6185" s="355" t="str">
        <f>IF(AND(J6196="",M6185=""),"",MIN(J6196,M6185)+M6192)</f>
        <v/>
      </c>
      <c r="R6185" s="356"/>
    </row>
    <row r="6186" spans="1:22" ht="15.75" customHeight="1">
      <c r="A6186" s="313"/>
      <c r="B6186" s="398"/>
      <c r="C6186" s="341"/>
      <c r="D6186" s="313"/>
      <c r="E6186" s="313"/>
      <c r="F6186" s="315"/>
      <c r="G6186" s="349"/>
      <c r="H6186" s="385"/>
      <c r="I6186" s="401"/>
      <c r="J6186" s="385"/>
      <c r="K6186" s="389"/>
      <c r="L6186" s="389"/>
      <c r="M6186" s="393"/>
      <c r="N6186" s="394"/>
      <c r="O6186" s="353"/>
      <c r="P6186" s="353"/>
      <c r="Q6186" s="357"/>
      <c r="R6186" s="358"/>
    </row>
    <row r="6187" spans="1:22" ht="19.5" customHeight="1" thickBot="1">
      <c r="A6187" s="313"/>
      <c r="B6187" s="398"/>
      <c r="C6187" s="341"/>
      <c r="D6187" s="314"/>
      <c r="E6187" s="314"/>
      <c r="F6187" s="316"/>
      <c r="G6187" s="350"/>
      <c r="H6187" s="386"/>
      <c r="I6187" s="402"/>
      <c r="J6187" s="386"/>
      <c r="K6187" s="389"/>
      <c r="L6187" s="389"/>
      <c r="M6187" s="393"/>
      <c r="N6187" s="394"/>
      <c r="O6187" s="353"/>
      <c r="P6187" s="353"/>
      <c r="Q6187" s="357"/>
      <c r="R6187" s="358"/>
    </row>
    <row r="6188" spans="1:22" ht="45" customHeight="1">
      <c r="A6188" s="313"/>
      <c r="B6188" s="398"/>
      <c r="C6188" s="25" t="s">
        <v>66</v>
      </c>
      <c r="D6188" s="361" t="str">
        <f>IF('様式第６号(2)'!T821="","",'様式第６号(2)'!T821)</f>
        <v/>
      </c>
      <c r="E6188" s="361" t="str">
        <f>IF('様式第６号(3)'!W814="","",'様式第６号(3)'!W814)</f>
        <v/>
      </c>
      <c r="F6188" s="363" t="str">
        <f>IF(OR(D6188="",E6188=""),"",D6188+E6188)</f>
        <v/>
      </c>
      <c r="G6188" s="365" t="str">
        <f>IF(F6188&lt;=F6196,D6188,"")</f>
        <v/>
      </c>
      <c r="H6188" s="367" t="str">
        <f>IF(F6188&lt;=F6196,E6188,"")</f>
        <v/>
      </c>
      <c r="I6188" s="369" t="str">
        <f>IF('様式第６号(2)'!V821="","",'様式第６号(2)'!V821)</f>
        <v/>
      </c>
      <c r="J6188" s="371" t="str">
        <f>IF('様式第６号(3)'!P814="","",'様式第６号(3)'!P814)</f>
        <v/>
      </c>
      <c r="K6188" s="389"/>
      <c r="L6188" s="389"/>
      <c r="M6188" s="393"/>
      <c r="N6188" s="394"/>
      <c r="O6188" s="353"/>
      <c r="P6188" s="353"/>
      <c r="Q6188" s="357"/>
      <c r="R6188" s="358"/>
    </row>
    <row r="6189" spans="1:22" ht="19.5" customHeight="1" thickBot="1">
      <c r="A6189" s="313"/>
      <c r="B6189" s="398"/>
      <c r="C6189" s="340"/>
      <c r="D6189" s="362"/>
      <c r="E6189" s="362"/>
      <c r="F6189" s="364"/>
      <c r="G6189" s="366"/>
      <c r="H6189" s="368"/>
      <c r="I6189" s="370"/>
      <c r="J6189" s="372"/>
      <c r="K6189" s="390"/>
      <c r="L6189" s="390"/>
      <c r="M6189" s="395"/>
      <c r="N6189" s="396"/>
      <c r="O6189" s="354"/>
      <c r="P6189" s="354"/>
      <c r="Q6189" s="359"/>
      <c r="R6189" s="360"/>
    </row>
    <row r="6190" spans="1:22" ht="28.5" customHeight="1" thickBot="1">
      <c r="A6190" s="313"/>
      <c r="B6190" s="398"/>
      <c r="C6190" s="341"/>
      <c r="D6190" s="12" t="s">
        <v>11</v>
      </c>
      <c r="E6190" s="12" t="s">
        <v>12</v>
      </c>
      <c r="F6190" s="26" t="s">
        <v>13</v>
      </c>
      <c r="G6190" s="334" t="s">
        <v>67</v>
      </c>
      <c r="H6190" s="335"/>
      <c r="I6190" s="42" t="s">
        <v>68</v>
      </c>
      <c r="J6190" s="27" t="s">
        <v>69</v>
      </c>
      <c r="K6190" s="342" t="s">
        <v>70</v>
      </c>
      <c r="L6190" s="342"/>
      <c r="M6190" s="342"/>
      <c r="N6190" s="335"/>
    </row>
    <row r="6191" spans="1:22" ht="41.25" customHeight="1" thickBot="1">
      <c r="A6191" s="313"/>
      <c r="B6191" s="343" t="str">
        <f>IF('様式第６号(2)'!D821="","",'様式第６号(2)'!D821)</f>
        <v/>
      </c>
      <c r="C6191" s="341"/>
      <c r="D6191" s="313" t="s">
        <v>71</v>
      </c>
      <c r="E6191" s="313" t="s">
        <v>72</v>
      </c>
      <c r="F6191" s="315" t="s">
        <v>73</v>
      </c>
      <c r="G6191" s="42" t="s">
        <v>74</v>
      </c>
      <c r="H6191" s="27" t="s">
        <v>75</v>
      </c>
      <c r="I6191" s="42" t="s">
        <v>74</v>
      </c>
      <c r="J6191" s="27" t="s">
        <v>75</v>
      </c>
      <c r="K6191" s="345" t="s">
        <v>57</v>
      </c>
      <c r="L6191" s="346"/>
      <c r="M6191" s="347" t="s">
        <v>76</v>
      </c>
      <c r="N6191" s="346"/>
      <c r="O6191" s="28"/>
      <c r="P6191" s="4"/>
      <c r="Q6191" s="4"/>
      <c r="T6191" s="3"/>
      <c r="U6191" s="3"/>
      <c r="V6191" s="3"/>
    </row>
    <row r="6192" spans="1:22" ht="18.75" customHeight="1">
      <c r="A6192" s="313"/>
      <c r="B6192" s="343"/>
      <c r="C6192" s="29" t="s">
        <v>78</v>
      </c>
      <c r="D6192" s="313"/>
      <c r="E6192" s="313"/>
      <c r="F6192" s="315"/>
      <c r="G6192" s="348" t="s">
        <v>79</v>
      </c>
      <c r="H6192" s="384" t="s">
        <v>80</v>
      </c>
      <c r="I6192" s="387" t="str">
        <f>IF(E6196="","",MIN(G6188,G6196)+SUM(I6188))</f>
        <v/>
      </c>
      <c r="J6192" s="333" t="str">
        <f>IF(E6196="","",MIN(H6188,H6196)+SUM(J6188))</f>
        <v/>
      </c>
      <c r="K6192" s="373" t="str">
        <f>IF('様式第６号(2)'!AB821="","",'様式第６号(2)'!AB821)</f>
        <v/>
      </c>
      <c r="L6192" s="373"/>
      <c r="M6192" s="375" t="str">
        <f>IF('様式第６号(3)'!V814="","",'様式第６号(3)'!V814)</f>
        <v/>
      </c>
      <c r="N6192" s="376"/>
      <c r="P6192" s="4"/>
      <c r="Q6192" s="4"/>
      <c r="T6192" s="3"/>
      <c r="U6192" s="3"/>
      <c r="V6192" s="3"/>
    </row>
    <row r="6193" spans="1:22" ht="19.5" customHeight="1" thickBot="1">
      <c r="A6193" s="313"/>
      <c r="B6193" s="343"/>
      <c r="C6193" s="379" t="str">
        <f>IFERROR(C6189/C6185,"")</f>
        <v/>
      </c>
      <c r="D6193" s="313"/>
      <c r="E6193" s="313"/>
      <c r="F6193" s="315"/>
      <c r="G6193" s="349"/>
      <c r="H6193" s="385"/>
      <c r="I6193" s="328"/>
      <c r="J6193" s="330"/>
      <c r="K6193" s="373"/>
      <c r="L6193" s="373"/>
      <c r="M6193" s="375"/>
      <c r="N6193" s="376"/>
      <c r="P6193" s="4"/>
      <c r="Q6193" s="4"/>
      <c r="T6193" s="3"/>
      <c r="U6193" s="3"/>
      <c r="V6193" s="3"/>
    </row>
    <row r="6194" spans="1:22" ht="15.75" customHeight="1">
      <c r="A6194" s="313"/>
      <c r="B6194" s="343"/>
      <c r="C6194" s="380"/>
      <c r="D6194" s="313"/>
      <c r="E6194" s="313"/>
      <c r="F6194" s="315"/>
      <c r="G6194" s="349"/>
      <c r="H6194" s="385"/>
      <c r="I6194" s="30" t="s">
        <v>35</v>
      </c>
      <c r="J6194" s="31" t="s">
        <v>35</v>
      </c>
      <c r="K6194" s="373"/>
      <c r="L6194" s="373"/>
      <c r="M6194" s="375"/>
      <c r="N6194" s="376"/>
      <c r="P6194" s="4"/>
      <c r="Q6194" s="4"/>
      <c r="T6194" s="3"/>
      <c r="U6194" s="3"/>
      <c r="V6194" s="3"/>
    </row>
    <row r="6195" spans="1:22" ht="18.75" customHeight="1" thickBot="1">
      <c r="A6195" s="313"/>
      <c r="B6195" s="343"/>
      <c r="C6195" s="32" t="s">
        <v>82</v>
      </c>
      <c r="D6195" s="314"/>
      <c r="E6195" s="314"/>
      <c r="F6195" s="316"/>
      <c r="G6195" s="350"/>
      <c r="H6195" s="386"/>
      <c r="I6195" s="54">
        <f>'様式第６号(2)'!$I$18</f>
        <v>0</v>
      </c>
      <c r="J6195" s="55">
        <f>'様式第６号(3)'!$I$18</f>
        <v>0</v>
      </c>
      <c r="K6195" s="373"/>
      <c r="L6195" s="373"/>
      <c r="M6195" s="375"/>
      <c r="N6195" s="376"/>
      <c r="P6195" s="4"/>
      <c r="Q6195" s="4"/>
      <c r="T6195" s="3"/>
      <c r="U6195" s="3"/>
      <c r="V6195" s="3"/>
    </row>
    <row r="6196" spans="1:22" ht="45" customHeight="1">
      <c r="A6196" s="313"/>
      <c r="B6196" s="343"/>
      <c r="C6196" s="379" t="str">
        <f>IF(OR(C6185="",C6189=""),"",IF(AND(C6193&gt;=0.85,C6193&lt;=1.15),"○","×"))</f>
        <v/>
      </c>
      <c r="D6196" s="382" t="str">
        <f>IF(C6185="","",C6185)</f>
        <v/>
      </c>
      <c r="E6196" s="336"/>
      <c r="F6196" s="338" t="str">
        <f>IFERROR(D6196*E6196,"")</f>
        <v/>
      </c>
      <c r="G6196" s="327" t="str">
        <f>IF(F6196&lt;F6188,ROUNDUP(F6196*D6188/ F6188,0),"")</f>
        <v/>
      </c>
      <c r="H6196" s="329" t="str">
        <f>IF(F6196&lt;F6188,ROUNDUP(F6196*E6188/ F6188,0),"")</f>
        <v/>
      </c>
      <c r="I6196" s="331" t="str">
        <f>IFERROR(ROUNDUP(I6192*I6195,0),"")</f>
        <v/>
      </c>
      <c r="J6196" s="333" t="str">
        <f>IFERROR(ROUNDUP(J6192*J6195,0),"")</f>
        <v/>
      </c>
      <c r="K6196" s="373"/>
      <c r="L6196" s="373"/>
      <c r="M6196" s="375"/>
      <c r="N6196" s="376"/>
      <c r="P6196" s="4"/>
      <c r="Q6196" s="4"/>
      <c r="T6196" s="3"/>
      <c r="U6196" s="3"/>
      <c r="V6196" s="3"/>
    </row>
    <row r="6197" spans="1:22" ht="19.5" customHeight="1" thickBot="1">
      <c r="A6197" s="314"/>
      <c r="B6197" s="344"/>
      <c r="C6197" s="381"/>
      <c r="D6197" s="383"/>
      <c r="E6197" s="337"/>
      <c r="F6197" s="339"/>
      <c r="G6197" s="328"/>
      <c r="H6197" s="330"/>
      <c r="I6197" s="332"/>
      <c r="J6197" s="330"/>
      <c r="K6197" s="374"/>
      <c r="L6197" s="374"/>
      <c r="M6197" s="377"/>
      <c r="N6197" s="378"/>
      <c r="P6197" s="33"/>
      <c r="Q6197" s="34"/>
      <c r="R6197" s="34"/>
    </row>
    <row r="6198" spans="1:22" ht="24" customHeight="1" thickBot="1">
      <c r="A6198" s="10" t="s">
        <v>108</v>
      </c>
      <c r="B6198" s="11" t="s">
        <v>84</v>
      </c>
      <c r="C6198" s="12" t="s">
        <v>7</v>
      </c>
      <c r="D6198" s="12" t="s">
        <v>8</v>
      </c>
      <c r="E6198" s="12" t="s">
        <v>9</v>
      </c>
      <c r="F6198" s="13" t="s">
        <v>10</v>
      </c>
      <c r="G6198" s="334" t="s">
        <v>44</v>
      </c>
      <c r="H6198" s="335"/>
      <c r="I6198" s="334" t="s">
        <v>45</v>
      </c>
      <c r="J6198" s="335"/>
      <c r="K6198" s="318" t="s">
        <v>46</v>
      </c>
      <c r="L6198" s="403"/>
      <c r="M6198" s="403"/>
      <c r="N6198" s="319"/>
      <c r="O6198" s="404" t="s">
        <v>47</v>
      </c>
      <c r="P6198" s="404"/>
      <c r="Q6198" s="404"/>
      <c r="R6198" s="346"/>
      <c r="T6198" s="14"/>
      <c r="U6198" s="14"/>
      <c r="V6198" s="14"/>
    </row>
    <row r="6199" spans="1:22" ht="31.5" customHeight="1" thickBot="1">
      <c r="A6199" s="313">
        <v>386</v>
      </c>
      <c r="B6199" s="15" t="s">
        <v>48</v>
      </c>
      <c r="C6199" s="11" t="s">
        <v>49</v>
      </c>
      <c r="D6199" s="313" t="s">
        <v>50</v>
      </c>
      <c r="E6199" s="313" t="s">
        <v>51</v>
      </c>
      <c r="F6199" s="315" t="s">
        <v>52</v>
      </c>
      <c r="G6199" s="16" t="s">
        <v>53</v>
      </c>
      <c r="H6199" s="17" t="s">
        <v>54</v>
      </c>
      <c r="I6199" s="18" t="s">
        <v>53</v>
      </c>
      <c r="J6199" s="17" t="s">
        <v>54</v>
      </c>
      <c r="K6199" s="317" t="s">
        <v>55</v>
      </c>
      <c r="L6199" s="318"/>
      <c r="M6199" s="320" t="s">
        <v>56</v>
      </c>
      <c r="N6199" s="317"/>
      <c r="O6199" s="321" t="s">
        <v>57</v>
      </c>
      <c r="P6199" s="321"/>
      <c r="Q6199" s="323" t="s">
        <v>58</v>
      </c>
      <c r="R6199" s="324"/>
      <c r="T6199" s="19"/>
      <c r="U6199" s="43"/>
      <c r="V6199" s="20"/>
    </row>
    <row r="6200" spans="1:22" ht="24" customHeight="1" thickBot="1">
      <c r="A6200" s="313"/>
      <c r="B6200" s="397" t="str">
        <f>IF('様式第６号(2)'!B823="","",'様式第６号(2)'!B823)</f>
        <v/>
      </c>
      <c r="C6200" s="21" t="s">
        <v>59</v>
      </c>
      <c r="D6200" s="313"/>
      <c r="E6200" s="313"/>
      <c r="F6200" s="315"/>
      <c r="G6200" s="348" t="s">
        <v>60</v>
      </c>
      <c r="H6200" s="399" t="s">
        <v>61</v>
      </c>
      <c r="I6200" s="400" t="s">
        <v>62</v>
      </c>
      <c r="J6200" s="384" t="s">
        <v>63</v>
      </c>
      <c r="K6200" s="319"/>
      <c r="L6200" s="318"/>
      <c r="M6200" s="320"/>
      <c r="N6200" s="317"/>
      <c r="O6200" s="322"/>
      <c r="P6200" s="322"/>
      <c r="Q6200" s="325"/>
      <c r="R6200" s="326"/>
    </row>
    <row r="6201" spans="1:22" ht="17.25" customHeight="1">
      <c r="A6201" s="313"/>
      <c r="B6201" s="398"/>
      <c r="C6201" s="340"/>
      <c r="D6201" s="313"/>
      <c r="E6201" s="313"/>
      <c r="F6201" s="315"/>
      <c r="G6201" s="349"/>
      <c r="H6201" s="385"/>
      <c r="I6201" s="401"/>
      <c r="J6201" s="385"/>
      <c r="K6201" s="388" t="str">
        <f>IFERROR((IF((I6212+J6212)&gt;12000*E6212,ROUNDUP(12000*E6212*I6212/(I6212+J6212),0),"")),"")</f>
        <v/>
      </c>
      <c r="L6201" s="388"/>
      <c r="M6201" s="391" t="str">
        <f>IFERROR((IF((I6212+J6212)&gt;12000*E6212,ROUNDUP(12000*E6212*J6212/(I6212+J6212),0),"")),"")</f>
        <v/>
      </c>
      <c r="N6201" s="392"/>
      <c r="O6201" s="351" t="str">
        <f>IF(AND(I6212="",K6201=""),"",MIN(I6212,K6201)+K6208)</f>
        <v/>
      </c>
      <c r="P6201" s="352"/>
      <c r="Q6201" s="355" t="str">
        <f>IF(AND(J6212="",M6201=""),"",MIN(J6212,M6201)+M6208)</f>
        <v/>
      </c>
      <c r="R6201" s="356"/>
    </row>
    <row r="6202" spans="1:22" ht="15.75" customHeight="1">
      <c r="A6202" s="313"/>
      <c r="B6202" s="398"/>
      <c r="C6202" s="341"/>
      <c r="D6202" s="313"/>
      <c r="E6202" s="313"/>
      <c r="F6202" s="315"/>
      <c r="G6202" s="349"/>
      <c r="H6202" s="385"/>
      <c r="I6202" s="401"/>
      <c r="J6202" s="385"/>
      <c r="K6202" s="389"/>
      <c r="L6202" s="389"/>
      <c r="M6202" s="393"/>
      <c r="N6202" s="394"/>
      <c r="O6202" s="353"/>
      <c r="P6202" s="353"/>
      <c r="Q6202" s="357"/>
      <c r="R6202" s="358"/>
    </row>
    <row r="6203" spans="1:22" ht="19.5" customHeight="1" thickBot="1">
      <c r="A6203" s="313"/>
      <c r="B6203" s="398"/>
      <c r="C6203" s="341"/>
      <c r="D6203" s="314"/>
      <c r="E6203" s="314"/>
      <c r="F6203" s="316"/>
      <c r="G6203" s="350"/>
      <c r="H6203" s="386"/>
      <c r="I6203" s="402"/>
      <c r="J6203" s="386"/>
      <c r="K6203" s="389"/>
      <c r="L6203" s="389"/>
      <c r="M6203" s="393"/>
      <c r="N6203" s="394"/>
      <c r="O6203" s="353"/>
      <c r="P6203" s="353"/>
      <c r="Q6203" s="357"/>
      <c r="R6203" s="358"/>
    </row>
    <row r="6204" spans="1:22" ht="45" customHeight="1">
      <c r="A6204" s="313"/>
      <c r="B6204" s="398"/>
      <c r="C6204" s="25" t="s">
        <v>66</v>
      </c>
      <c r="D6204" s="361" t="str">
        <f>IF('様式第６号(2)'!T823="","",'様式第６号(2)'!T823)</f>
        <v/>
      </c>
      <c r="E6204" s="361" t="str">
        <f>IF('様式第６号(3)'!W816="","",'様式第６号(3)'!W816)</f>
        <v/>
      </c>
      <c r="F6204" s="363" t="str">
        <f>IF(OR(D6204="",E6204=""),"",D6204+E6204)</f>
        <v/>
      </c>
      <c r="G6204" s="365" t="str">
        <f>IF(F6204&lt;=F6212,D6204,"")</f>
        <v/>
      </c>
      <c r="H6204" s="367" t="str">
        <f>IF(F6204&lt;=F6212,E6204,"")</f>
        <v/>
      </c>
      <c r="I6204" s="369" t="str">
        <f>IF('様式第６号(2)'!V823="","",'様式第６号(2)'!V823)</f>
        <v/>
      </c>
      <c r="J6204" s="371" t="str">
        <f>IF('様式第６号(3)'!P816="","",'様式第６号(3)'!P816)</f>
        <v/>
      </c>
      <c r="K6204" s="389"/>
      <c r="L6204" s="389"/>
      <c r="M6204" s="393"/>
      <c r="N6204" s="394"/>
      <c r="O6204" s="353"/>
      <c r="P6204" s="353"/>
      <c r="Q6204" s="357"/>
      <c r="R6204" s="358"/>
    </row>
    <row r="6205" spans="1:22" ht="19.5" customHeight="1" thickBot="1">
      <c r="A6205" s="313"/>
      <c r="B6205" s="398"/>
      <c r="C6205" s="340"/>
      <c r="D6205" s="362"/>
      <c r="E6205" s="362"/>
      <c r="F6205" s="364"/>
      <c r="G6205" s="366"/>
      <c r="H6205" s="368"/>
      <c r="I6205" s="370"/>
      <c r="J6205" s="372"/>
      <c r="K6205" s="390"/>
      <c r="L6205" s="390"/>
      <c r="M6205" s="395"/>
      <c r="N6205" s="396"/>
      <c r="O6205" s="354"/>
      <c r="P6205" s="354"/>
      <c r="Q6205" s="359"/>
      <c r="R6205" s="360"/>
    </row>
    <row r="6206" spans="1:22" ht="28.5" customHeight="1" thickBot="1">
      <c r="A6206" s="313"/>
      <c r="B6206" s="398"/>
      <c r="C6206" s="341"/>
      <c r="D6206" s="12" t="s">
        <v>11</v>
      </c>
      <c r="E6206" s="12" t="s">
        <v>12</v>
      </c>
      <c r="F6206" s="26" t="s">
        <v>13</v>
      </c>
      <c r="G6206" s="334" t="s">
        <v>67</v>
      </c>
      <c r="H6206" s="335"/>
      <c r="I6206" s="42" t="s">
        <v>68</v>
      </c>
      <c r="J6206" s="27" t="s">
        <v>69</v>
      </c>
      <c r="K6206" s="342" t="s">
        <v>70</v>
      </c>
      <c r="L6206" s="342"/>
      <c r="M6206" s="342"/>
      <c r="N6206" s="335"/>
    </row>
    <row r="6207" spans="1:22" ht="41.25" customHeight="1" thickBot="1">
      <c r="A6207" s="313"/>
      <c r="B6207" s="343" t="str">
        <f>IF('様式第６号(2)'!D823="","",'様式第６号(2)'!D823)</f>
        <v/>
      </c>
      <c r="C6207" s="341"/>
      <c r="D6207" s="313" t="s">
        <v>71</v>
      </c>
      <c r="E6207" s="313" t="s">
        <v>72</v>
      </c>
      <c r="F6207" s="315" t="s">
        <v>73</v>
      </c>
      <c r="G6207" s="42" t="s">
        <v>74</v>
      </c>
      <c r="H6207" s="27" t="s">
        <v>75</v>
      </c>
      <c r="I6207" s="42" t="s">
        <v>74</v>
      </c>
      <c r="J6207" s="27" t="s">
        <v>75</v>
      </c>
      <c r="K6207" s="345" t="s">
        <v>57</v>
      </c>
      <c r="L6207" s="346"/>
      <c r="M6207" s="347" t="s">
        <v>76</v>
      </c>
      <c r="N6207" s="346"/>
      <c r="O6207" s="28"/>
      <c r="P6207" s="4"/>
      <c r="Q6207" s="4"/>
    </row>
    <row r="6208" spans="1:22" ht="18.75" customHeight="1">
      <c r="A6208" s="313"/>
      <c r="B6208" s="343"/>
      <c r="C6208" s="29" t="s">
        <v>78</v>
      </c>
      <c r="D6208" s="313"/>
      <c r="E6208" s="313"/>
      <c r="F6208" s="315"/>
      <c r="G6208" s="348" t="s">
        <v>79</v>
      </c>
      <c r="H6208" s="384" t="s">
        <v>80</v>
      </c>
      <c r="I6208" s="387" t="str">
        <f>IF(E6212="","",MIN(G6204,G6212)+SUM(I6204))</f>
        <v/>
      </c>
      <c r="J6208" s="333" t="str">
        <f>IF(E6212="","",MIN(H6204,H6212)+SUM(J6204))</f>
        <v/>
      </c>
      <c r="K6208" s="373" t="str">
        <f>IF('様式第６号(2)'!AB823="","",'様式第６号(2)'!AB823)</f>
        <v/>
      </c>
      <c r="L6208" s="373"/>
      <c r="M6208" s="375" t="str">
        <f>IF('様式第６号(3)'!V816="","",'様式第６号(3)'!V816)</f>
        <v/>
      </c>
      <c r="N6208" s="376"/>
      <c r="P6208" s="4"/>
      <c r="Q6208" s="4"/>
    </row>
    <row r="6209" spans="1:22" ht="19.5" customHeight="1" thickBot="1">
      <c r="A6209" s="313"/>
      <c r="B6209" s="343"/>
      <c r="C6209" s="379" t="str">
        <f>IFERROR(C6205/C6201,"")</f>
        <v/>
      </c>
      <c r="D6209" s="313"/>
      <c r="E6209" s="313"/>
      <c r="F6209" s="315"/>
      <c r="G6209" s="349"/>
      <c r="H6209" s="385"/>
      <c r="I6209" s="328"/>
      <c r="J6209" s="330"/>
      <c r="K6209" s="373"/>
      <c r="L6209" s="373"/>
      <c r="M6209" s="375"/>
      <c r="N6209" s="376"/>
      <c r="P6209" s="4"/>
      <c r="Q6209" s="4"/>
    </row>
    <row r="6210" spans="1:22" ht="15.75" customHeight="1">
      <c r="A6210" s="313"/>
      <c r="B6210" s="343"/>
      <c r="C6210" s="380"/>
      <c r="D6210" s="313"/>
      <c r="E6210" s="313"/>
      <c r="F6210" s="315"/>
      <c r="G6210" s="349"/>
      <c r="H6210" s="385"/>
      <c r="I6210" s="30" t="s">
        <v>35</v>
      </c>
      <c r="J6210" s="31" t="s">
        <v>35</v>
      </c>
      <c r="K6210" s="373"/>
      <c r="L6210" s="373"/>
      <c r="M6210" s="375"/>
      <c r="N6210" s="376"/>
      <c r="P6210" s="4"/>
      <c r="Q6210" s="4"/>
    </row>
    <row r="6211" spans="1:22" ht="18.75" customHeight="1" thickBot="1">
      <c r="A6211" s="313"/>
      <c r="B6211" s="343"/>
      <c r="C6211" s="32" t="s">
        <v>82</v>
      </c>
      <c r="D6211" s="314"/>
      <c r="E6211" s="314"/>
      <c r="F6211" s="316"/>
      <c r="G6211" s="350"/>
      <c r="H6211" s="386"/>
      <c r="I6211" s="54">
        <f>'様式第６号(2)'!$I$18</f>
        <v>0</v>
      </c>
      <c r="J6211" s="55">
        <f>'様式第６号(3)'!$I$18</f>
        <v>0</v>
      </c>
      <c r="K6211" s="373"/>
      <c r="L6211" s="373"/>
      <c r="M6211" s="375"/>
      <c r="N6211" s="376"/>
      <c r="P6211" s="4"/>
      <c r="Q6211" s="4"/>
    </row>
    <row r="6212" spans="1:22" ht="45" customHeight="1">
      <c r="A6212" s="313"/>
      <c r="B6212" s="343"/>
      <c r="C6212" s="379" t="str">
        <f>IF(OR(C6201="",C6205=""),"",IF(AND(C6209&gt;=0.85,C6209&lt;=1.15),"○","×"))</f>
        <v/>
      </c>
      <c r="D6212" s="382" t="str">
        <f>IF(C6201="","",C6201)</f>
        <v/>
      </c>
      <c r="E6212" s="336"/>
      <c r="F6212" s="338" t="str">
        <f>IFERROR(D6212*E6212,"")</f>
        <v/>
      </c>
      <c r="G6212" s="327" t="str">
        <f>IF(F6212&lt;F6204,ROUNDUP(F6212*D6204/ F6204,0),"")</f>
        <v/>
      </c>
      <c r="H6212" s="329" t="str">
        <f>IF(F6212&lt;F6204,ROUNDUP(F6212*E6204/ F6204,0),"")</f>
        <v/>
      </c>
      <c r="I6212" s="331" t="str">
        <f>IFERROR(ROUNDUP(I6208*I6211,0),"")</f>
        <v/>
      </c>
      <c r="J6212" s="333" t="str">
        <f>IFERROR(ROUNDUP(J6208*J6211,0),"")</f>
        <v/>
      </c>
      <c r="K6212" s="373"/>
      <c r="L6212" s="373"/>
      <c r="M6212" s="375"/>
      <c r="N6212" s="376"/>
      <c r="P6212" s="4"/>
      <c r="Q6212" s="4"/>
    </row>
    <row r="6213" spans="1:22" ht="19.5" customHeight="1" thickBot="1">
      <c r="A6213" s="314"/>
      <c r="B6213" s="344"/>
      <c r="C6213" s="381"/>
      <c r="D6213" s="383"/>
      <c r="E6213" s="337"/>
      <c r="F6213" s="339"/>
      <c r="G6213" s="328"/>
      <c r="H6213" s="330"/>
      <c r="I6213" s="332"/>
      <c r="J6213" s="330"/>
      <c r="K6213" s="374"/>
      <c r="L6213" s="374"/>
      <c r="M6213" s="377"/>
      <c r="N6213" s="378"/>
      <c r="P6213" s="33"/>
      <c r="Q6213" s="34"/>
      <c r="R6213" s="34"/>
    </row>
    <row r="6214" spans="1:22" ht="24" customHeight="1" thickBot="1">
      <c r="A6214" s="10" t="s">
        <v>108</v>
      </c>
      <c r="B6214" s="11" t="s">
        <v>84</v>
      </c>
      <c r="C6214" s="12" t="s">
        <v>7</v>
      </c>
      <c r="D6214" s="12" t="s">
        <v>8</v>
      </c>
      <c r="E6214" s="12" t="s">
        <v>9</v>
      </c>
      <c r="F6214" s="13" t="s">
        <v>10</v>
      </c>
      <c r="G6214" s="334" t="s">
        <v>44</v>
      </c>
      <c r="H6214" s="335"/>
      <c r="I6214" s="334" t="s">
        <v>45</v>
      </c>
      <c r="J6214" s="335"/>
      <c r="K6214" s="318" t="s">
        <v>46</v>
      </c>
      <c r="L6214" s="403"/>
      <c r="M6214" s="403"/>
      <c r="N6214" s="319"/>
      <c r="O6214" s="404" t="s">
        <v>47</v>
      </c>
      <c r="P6214" s="404"/>
      <c r="Q6214" s="404"/>
      <c r="R6214" s="346"/>
      <c r="T6214" s="14"/>
      <c r="U6214" s="14"/>
      <c r="V6214" s="14"/>
    </row>
    <row r="6215" spans="1:22" ht="31.5" customHeight="1" thickBot="1">
      <c r="A6215" s="313">
        <v>387</v>
      </c>
      <c r="B6215" s="15" t="s">
        <v>48</v>
      </c>
      <c r="C6215" s="11" t="s">
        <v>49</v>
      </c>
      <c r="D6215" s="313" t="s">
        <v>50</v>
      </c>
      <c r="E6215" s="313" t="s">
        <v>51</v>
      </c>
      <c r="F6215" s="315" t="s">
        <v>52</v>
      </c>
      <c r="G6215" s="16" t="s">
        <v>53</v>
      </c>
      <c r="H6215" s="17" t="s">
        <v>54</v>
      </c>
      <c r="I6215" s="18" t="s">
        <v>53</v>
      </c>
      <c r="J6215" s="17" t="s">
        <v>54</v>
      </c>
      <c r="K6215" s="317" t="s">
        <v>55</v>
      </c>
      <c r="L6215" s="318"/>
      <c r="M6215" s="320" t="s">
        <v>56</v>
      </c>
      <c r="N6215" s="317"/>
      <c r="O6215" s="321" t="s">
        <v>57</v>
      </c>
      <c r="P6215" s="321"/>
      <c r="Q6215" s="323" t="s">
        <v>58</v>
      </c>
      <c r="R6215" s="324"/>
      <c r="T6215" s="19"/>
      <c r="U6215" s="43"/>
      <c r="V6215" s="20"/>
    </row>
    <row r="6216" spans="1:22" ht="24" customHeight="1" thickBot="1">
      <c r="A6216" s="313"/>
      <c r="B6216" s="397" t="str">
        <f>IF('様式第６号(2)'!B825="","",'様式第６号(2)'!B825)</f>
        <v/>
      </c>
      <c r="C6216" s="21" t="s">
        <v>59</v>
      </c>
      <c r="D6216" s="313"/>
      <c r="E6216" s="313"/>
      <c r="F6216" s="315"/>
      <c r="G6216" s="348" t="s">
        <v>60</v>
      </c>
      <c r="H6216" s="399" t="s">
        <v>61</v>
      </c>
      <c r="I6216" s="400" t="s">
        <v>62</v>
      </c>
      <c r="J6216" s="384" t="s">
        <v>63</v>
      </c>
      <c r="K6216" s="319"/>
      <c r="L6216" s="318"/>
      <c r="M6216" s="320"/>
      <c r="N6216" s="317"/>
      <c r="O6216" s="322"/>
      <c r="P6216" s="322"/>
      <c r="Q6216" s="325"/>
      <c r="R6216" s="326"/>
    </row>
    <row r="6217" spans="1:22" ht="17.25" customHeight="1">
      <c r="A6217" s="313"/>
      <c r="B6217" s="398"/>
      <c r="C6217" s="340"/>
      <c r="D6217" s="313"/>
      <c r="E6217" s="313"/>
      <c r="F6217" s="315"/>
      <c r="G6217" s="349"/>
      <c r="H6217" s="385"/>
      <c r="I6217" s="401"/>
      <c r="J6217" s="385"/>
      <c r="K6217" s="388" t="str">
        <f>IFERROR((IF((I6228+J6228)&gt;12000*E6228,ROUNDUP(12000*E6228*I6228/(I6228+J6228),0),"")),"")</f>
        <v/>
      </c>
      <c r="L6217" s="388"/>
      <c r="M6217" s="391" t="str">
        <f>IFERROR((IF((I6228+J6228)&gt;12000*E6228,ROUNDUP(12000*E6228*J6228/(I6228+J6228),0),"")),"")</f>
        <v/>
      </c>
      <c r="N6217" s="392"/>
      <c r="O6217" s="351" t="str">
        <f>IF(AND(I6228="",K6217=""),"",MIN(I6228,K6217)+K6224)</f>
        <v/>
      </c>
      <c r="P6217" s="352"/>
      <c r="Q6217" s="355" t="str">
        <f>IF(AND(J6228="",M6217=""),"",MIN(J6228,M6217)+M6224)</f>
        <v/>
      </c>
      <c r="R6217" s="356"/>
    </row>
    <row r="6218" spans="1:22" ht="15.75" customHeight="1">
      <c r="A6218" s="313"/>
      <c r="B6218" s="398"/>
      <c r="C6218" s="341"/>
      <c r="D6218" s="313"/>
      <c r="E6218" s="313"/>
      <c r="F6218" s="315"/>
      <c r="G6218" s="349"/>
      <c r="H6218" s="385"/>
      <c r="I6218" s="401"/>
      <c r="J6218" s="385"/>
      <c r="K6218" s="389"/>
      <c r="L6218" s="389"/>
      <c r="M6218" s="393"/>
      <c r="N6218" s="394"/>
      <c r="O6218" s="353"/>
      <c r="P6218" s="353"/>
      <c r="Q6218" s="357"/>
      <c r="R6218" s="358"/>
    </row>
    <row r="6219" spans="1:22" ht="19.5" customHeight="1" thickBot="1">
      <c r="A6219" s="313"/>
      <c r="B6219" s="398"/>
      <c r="C6219" s="341"/>
      <c r="D6219" s="314"/>
      <c r="E6219" s="314"/>
      <c r="F6219" s="316"/>
      <c r="G6219" s="350"/>
      <c r="H6219" s="386"/>
      <c r="I6219" s="402"/>
      <c r="J6219" s="386"/>
      <c r="K6219" s="389"/>
      <c r="L6219" s="389"/>
      <c r="M6219" s="393"/>
      <c r="N6219" s="394"/>
      <c r="O6219" s="353"/>
      <c r="P6219" s="353"/>
      <c r="Q6219" s="357"/>
      <c r="R6219" s="358"/>
    </row>
    <row r="6220" spans="1:22" ht="45" customHeight="1">
      <c r="A6220" s="313"/>
      <c r="B6220" s="398"/>
      <c r="C6220" s="25" t="s">
        <v>66</v>
      </c>
      <c r="D6220" s="361" t="str">
        <f>IF('様式第６号(2)'!T825="","",'様式第６号(2)'!T825)</f>
        <v/>
      </c>
      <c r="E6220" s="361" t="str">
        <f>IF('様式第６号(3)'!W818="","",'様式第６号(3)'!W818)</f>
        <v/>
      </c>
      <c r="F6220" s="363" t="str">
        <f>IF(OR(D6220="",E6220=""),"",D6220+E6220)</f>
        <v/>
      </c>
      <c r="G6220" s="365" t="str">
        <f>IF(F6220&lt;=F6228,D6220,"")</f>
        <v/>
      </c>
      <c r="H6220" s="367" t="str">
        <f>IF(F6220&lt;=F6228,E6220,"")</f>
        <v/>
      </c>
      <c r="I6220" s="369" t="str">
        <f>IF('様式第６号(2)'!V825="","",'様式第６号(2)'!V825)</f>
        <v/>
      </c>
      <c r="J6220" s="371" t="str">
        <f>IF('様式第６号(3)'!P818="","",'様式第６号(3)'!P818)</f>
        <v/>
      </c>
      <c r="K6220" s="389"/>
      <c r="L6220" s="389"/>
      <c r="M6220" s="393"/>
      <c r="N6220" s="394"/>
      <c r="O6220" s="353"/>
      <c r="P6220" s="353"/>
      <c r="Q6220" s="357"/>
      <c r="R6220" s="358"/>
    </row>
    <row r="6221" spans="1:22" ht="19.5" customHeight="1" thickBot="1">
      <c r="A6221" s="313"/>
      <c r="B6221" s="398"/>
      <c r="C6221" s="340"/>
      <c r="D6221" s="362"/>
      <c r="E6221" s="362"/>
      <c r="F6221" s="364"/>
      <c r="G6221" s="366"/>
      <c r="H6221" s="368"/>
      <c r="I6221" s="370"/>
      <c r="J6221" s="372"/>
      <c r="K6221" s="390"/>
      <c r="L6221" s="390"/>
      <c r="M6221" s="395"/>
      <c r="N6221" s="396"/>
      <c r="O6221" s="354"/>
      <c r="P6221" s="354"/>
      <c r="Q6221" s="359"/>
      <c r="R6221" s="360"/>
    </row>
    <row r="6222" spans="1:22" ht="28.5" customHeight="1" thickBot="1">
      <c r="A6222" s="313"/>
      <c r="B6222" s="398"/>
      <c r="C6222" s="341"/>
      <c r="D6222" s="12" t="s">
        <v>11</v>
      </c>
      <c r="E6222" s="12" t="s">
        <v>12</v>
      </c>
      <c r="F6222" s="26" t="s">
        <v>13</v>
      </c>
      <c r="G6222" s="334" t="s">
        <v>67</v>
      </c>
      <c r="H6222" s="335"/>
      <c r="I6222" s="42" t="s">
        <v>68</v>
      </c>
      <c r="J6222" s="27" t="s">
        <v>69</v>
      </c>
      <c r="K6222" s="342" t="s">
        <v>70</v>
      </c>
      <c r="L6222" s="342"/>
      <c r="M6222" s="342"/>
      <c r="N6222" s="335"/>
    </row>
    <row r="6223" spans="1:22" ht="41.25" customHeight="1" thickBot="1">
      <c r="A6223" s="313"/>
      <c r="B6223" s="343" t="str">
        <f>IF('様式第６号(2)'!D825="","",'様式第６号(2)'!D825)</f>
        <v/>
      </c>
      <c r="C6223" s="341"/>
      <c r="D6223" s="313" t="s">
        <v>71</v>
      </c>
      <c r="E6223" s="313" t="s">
        <v>72</v>
      </c>
      <c r="F6223" s="315" t="s">
        <v>73</v>
      </c>
      <c r="G6223" s="42" t="s">
        <v>74</v>
      </c>
      <c r="H6223" s="27" t="s">
        <v>75</v>
      </c>
      <c r="I6223" s="42" t="s">
        <v>74</v>
      </c>
      <c r="J6223" s="27" t="s">
        <v>75</v>
      </c>
      <c r="K6223" s="345" t="s">
        <v>57</v>
      </c>
      <c r="L6223" s="346"/>
      <c r="M6223" s="347" t="s">
        <v>76</v>
      </c>
      <c r="N6223" s="346"/>
      <c r="O6223" s="28"/>
      <c r="P6223" s="4"/>
      <c r="Q6223" s="4"/>
    </row>
    <row r="6224" spans="1:22" ht="18.75" customHeight="1">
      <c r="A6224" s="313"/>
      <c r="B6224" s="343"/>
      <c r="C6224" s="29" t="s">
        <v>78</v>
      </c>
      <c r="D6224" s="313"/>
      <c r="E6224" s="313"/>
      <c r="F6224" s="315"/>
      <c r="G6224" s="348" t="s">
        <v>79</v>
      </c>
      <c r="H6224" s="384" t="s">
        <v>80</v>
      </c>
      <c r="I6224" s="387" t="str">
        <f>IF(E6228="","",MIN(G6220,G6228)+SUM(I6220))</f>
        <v/>
      </c>
      <c r="J6224" s="333" t="str">
        <f>IF(E6228="","",MIN(H6220,H6228)+SUM(J6220))</f>
        <v/>
      </c>
      <c r="K6224" s="373" t="str">
        <f>IF('様式第６号(2)'!AB825="","",'様式第６号(2)'!AB825)</f>
        <v/>
      </c>
      <c r="L6224" s="373"/>
      <c r="M6224" s="375" t="str">
        <f>IF('様式第６号(3)'!V818="","",'様式第６号(3)'!V818)</f>
        <v/>
      </c>
      <c r="N6224" s="376"/>
      <c r="P6224" s="4"/>
      <c r="Q6224" s="4"/>
    </row>
    <row r="6225" spans="1:22" ht="19.5" customHeight="1" thickBot="1">
      <c r="A6225" s="313"/>
      <c r="B6225" s="343"/>
      <c r="C6225" s="379" t="str">
        <f>IFERROR(C6221/C6217,"")</f>
        <v/>
      </c>
      <c r="D6225" s="313"/>
      <c r="E6225" s="313"/>
      <c r="F6225" s="315"/>
      <c r="G6225" s="349"/>
      <c r="H6225" s="385"/>
      <c r="I6225" s="328"/>
      <c r="J6225" s="330"/>
      <c r="K6225" s="373"/>
      <c r="L6225" s="373"/>
      <c r="M6225" s="375"/>
      <c r="N6225" s="376"/>
      <c r="P6225" s="4"/>
      <c r="Q6225" s="4"/>
    </row>
    <row r="6226" spans="1:22" ht="15.75" customHeight="1">
      <c r="A6226" s="313"/>
      <c r="B6226" s="343"/>
      <c r="C6226" s="380"/>
      <c r="D6226" s="313"/>
      <c r="E6226" s="313"/>
      <c r="F6226" s="315"/>
      <c r="G6226" s="349"/>
      <c r="H6226" s="385"/>
      <c r="I6226" s="30" t="s">
        <v>35</v>
      </c>
      <c r="J6226" s="31" t="s">
        <v>35</v>
      </c>
      <c r="K6226" s="373"/>
      <c r="L6226" s="373"/>
      <c r="M6226" s="375"/>
      <c r="N6226" s="376"/>
      <c r="P6226" s="4"/>
      <c r="Q6226" s="4"/>
    </row>
    <row r="6227" spans="1:22" ht="18.75" customHeight="1" thickBot="1">
      <c r="A6227" s="313"/>
      <c r="B6227" s="343"/>
      <c r="C6227" s="32" t="s">
        <v>82</v>
      </c>
      <c r="D6227" s="314"/>
      <c r="E6227" s="314"/>
      <c r="F6227" s="316"/>
      <c r="G6227" s="350"/>
      <c r="H6227" s="386"/>
      <c r="I6227" s="54">
        <f>'様式第６号(2)'!$I$18</f>
        <v>0</v>
      </c>
      <c r="J6227" s="55">
        <f>'様式第６号(3)'!$I$18</f>
        <v>0</v>
      </c>
      <c r="K6227" s="373"/>
      <c r="L6227" s="373"/>
      <c r="M6227" s="375"/>
      <c r="N6227" s="376"/>
      <c r="P6227" s="4"/>
      <c r="Q6227" s="4"/>
    </row>
    <row r="6228" spans="1:22" ht="45" customHeight="1">
      <c r="A6228" s="313"/>
      <c r="B6228" s="343"/>
      <c r="C6228" s="379" t="str">
        <f>IF(OR(C6217="",C6221=""),"",IF(AND(C6225&gt;=0.85,C6225&lt;=1.15),"○","×"))</f>
        <v/>
      </c>
      <c r="D6228" s="382" t="str">
        <f>IF(C6217="","",C6217)</f>
        <v/>
      </c>
      <c r="E6228" s="336"/>
      <c r="F6228" s="338" t="str">
        <f>IFERROR(D6228*E6228,"")</f>
        <v/>
      </c>
      <c r="G6228" s="327" t="str">
        <f>IF(F6228&lt;F6220,ROUNDUP(F6228*D6220/ F6220,0),"")</f>
        <v/>
      </c>
      <c r="H6228" s="329" t="str">
        <f>IF(F6228&lt;F6220,ROUNDUP(F6228*E6220/ F6220,0),"")</f>
        <v/>
      </c>
      <c r="I6228" s="331" t="str">
        <f>IFERROR(ROUNDUP(I6224*I6227,0),"")</f>
        <v/>
      </c>
      <c r="J6228" s="333" t="str">
        <f>IFERROR(ROUNDUP(J6224*J6227,0),"")</f>
        <v/>
      </c>
      <c r="K6228" s="373"/>
      <c r="L6228" s="373"/>
      <c r="M6228" s="375"/>
      <c r="N6228" s="376"/>
      <c r="P6228" s="4"/>
      <c r="Q6228" s="4"/>
    </row>
    <row r="6229" spans="1:22" ht="19.5" customHeight="1" thickBot="1">
      <c r="A6229" s="314"/>
      <c r="B6229" s="344"/>
      <c r="C6229" s="381"/>
      <c r="D6229" s="383"/>
      <c r="E6229" s="337"/>
      <c r="F6229" s="339"/>
      <c r="G6229" s="328"/>
      <c r="H6229" s="330"/>
      <c r="I6229" s="332"/>
      <c r="J6229" s="330"/>
      <c r="K6229" s="374"/>
      <c r="L6229" s="374"/>
      <c r="M6229" s="377"/>
      <c r="N6229" s="378"/>
      <c r="P6229" s="33"/>
      <c r="Q6229" s="34"/>
      <c r="R6229" s="34"/>
    </row>
    <row r="6230" spans="1:22" ht="24" customHeight="1" thickBot="1">
      <c r="A6230" s="10" t="s">
        <v>108</v>
      </c>
      <c r="B6230" s="11" t="s">
        <v>84</v>
      </c>
      <c r="C6230" s="12" t="s">
        <v>7</v>
      </c>
      <c r="D6230" s="12" t="s">
        <v>8</v>
      </c>
      <c r="E6230" s="12" t="s">
        <v>9</v>
      </c>
      <c r="F6230" s="13" t="s">
        <v>10</v>
      </c>
      <c r="G6230" s="334" t="s">
        <v>44</v>
      </c>
      <c r="H6230" s="335"/>
      <c r="I6230" s="334" t="s">
        <v>45</v>
      </c>
      <c r="J6230" s="335"/>
      <c r="K6230" s="318" t="s">
        <v>46</v>
      </c>
      <c r="L6230" s="403"/>
      <c r="M6230" s="403"/>
      <c r="N6230" s="319"/>
      <c r="O6230" s="404" t="s">
        <v>47</v>
      </c>
      <c r="P6230" s="404"/>
      <c r="Q6230" s="404"/>
      <c r="R6230" s="346"/>
      <c r="T6230" s="14"/>
      <c r="U6230" s="14"/>
      <c r="V6230" s="14"/>
    </row>
    <row r="6231" spans="1:22" ht="31.5" customHeight="1" thickBot="1">
      <c r="A6231" s="313">
        <v>388</v>
      </c>
      <c r="B6231" s="15" t="s">
        <v>48</v>
      </c>
      <c r="C6231" s="11" t="s">
        <v>49</v>
      </c>
      <c r="D6231" s="313" t="s">
        <v>50</v>
      </c>
      <c r="E6231" s="313" t="s">
        <v>51</v>
      </c>
      <c r="F6231" s="315" t="s">
        <v>52</v>
      </c>
      <c r="G6231" s="16" t="s">
        <v>53</v>
      </c>
      <c r="H6231" s="17" t="s">
        <v>54</v>
      </c>
      <c r="I6231" s="18" t="s">
        <v>53</v>
      </c>
      <c r="J6231" s="17" t="s">
        <v>54</v>
      </c>
      <c r="K6231" s="317" t="s">
        <v>55</v>
      </c>
      <c r="L6231" s="318"/>
      <c r="M6231" s="320" t="s">
        <v>56</v>
      </c>
      <c r="N6231" s="317"/>
      <c r="O6231" s="321" t="s">
        <v>57</v>
      </c>
      <c r="P6231" s="321"/>
      <c r="Q6231" s="323" t="s">
        <v>58</v>
      </c>
      <c r="R6231" s="324"/>
      <c r="T6231" s="19"/>
      <c r="U6231" s="43"/>
      <c r="V6231" s="20"/>
    </row>
    <row r="6232" spans="1:22" ht="24" customHeight="1" thickBot="1">
      <c r="A6232" s="313"/>
      <c r="B6232" s="397" t="str">
        <f>IF('様式第６号(2)'!B827="","",'様式第６号(2)'!B827)</f>
        <v/>
      </c>
      <c r="C6232" s="21" t="s">
        <v>59</v>
      </c>
      <c r="D6232" s="313"/>
      <c r="E6232" s="313"/>
      <c r="F6232" s="315"/>
      <c r="G6232" s="348" t="s">
        <v>60</v>
      </c>
      <c r="H6232" s="399" t="s">
        <v>61</v>
      </c>
      <c r="I6232" s="400" t="s">
        <v>62</v>
      </c>
      <c r="J6232" s="384" t="s">
        <v>63</v>
      </c>
      <c r="K6232" s="319"/>
      <c r="L6232" s="318"/>
      <c r="M6232" s="320"/>
      <c r="N6232" s="317"/>
      <c r="O6232" s="322"/>
      <c r="P6232" s="322"/>
      <c r="Q6232" s="325"/>
      <c r="R6232" s="326"/>
    </row>
    <row r="6233" spans="1:22" ht="17.25" customHeight="1">
      <c r="A6233" s="313"/>
      <c r="B6233" s="398"/>
      <c r="C6233" s="340"/>
      <c r="D6233" s="313"/>
      <c r="E6233" s="313"/>
      <c r="F6233" s="315"/>
      <c r="G6233" s="349"/>
      <c r="H6233" s="385"/>
      <c r="I6233" s="401"/>
      <c r="J6233" s="385"/>
      <c r="K6233" s="388" t="str">
        <f>IFERROR((IF((I6244+J6244)&gt;12000*E6244,ROUNDUP(12000*E6244*I6244/(I6244+J6244),0),"")),"")</f>
        <v/>
      </c>
      <c r="L6233" s="388"/>
      <c r="M6233" s="391" t="str">
        <f>IFERROR((IF((I6244+J6244)&gt;12000*E6244,ROUNDUP(12000*E6244*J6244/(I6244+J6244),0),"")),"")</f>
        <v/>
      </c>
      <c r="N6233" s="392"/>
      <c r="O6233" s="351" t="str">
        <f>IF(AND(I6244="",K6233=""),"",MIN(I6244,K6233)+K6240)</f>
        <v/>
      </c>
      <c r="P6233" s="352"/>
      <c r="Q6233" s="355" t="str">
        <f>IF(AND(J6244="",M6233=""),"",MIN(J6244,M6233)+M6240)</f>
        <v/>
      </c>
      <c r="R6233" s="356"/>
    </row>
    <row r="6234" spans="1:22" ht="15.75" customHeight="1">
      <c r="A6234" s="313"/>
      <c r="B6234" s="398"/>
      <c r="C6234" s="341"/>
      <c r="D6234" s="313"/>
      <c r="E6234" s="313"/>
      <c r="F6234" s="315"/>
      <c r="G6234" s="349"/>
      <c r="H6234" s="385"/>
      <c r="I6234" s="401"/>
      <c r="J6234" s="385"/>
      <c r="K6234" s="389"/>
      <c r="L6234" s="389"/>
      <c r="M6234" s="393"/>
      <c r="N6234" s="394"/>
      <c r="O6234" s="353"/>
      <c r="P6234" s="353"/>
      <c r="Q6234" s="357"/>
      <c r="R6234" s="358"/>
    </row>
    <row r="6235" spans="1:22" ht="19.5" customHeight="1" thickBot="1">
      <c r="A6235" s="313"/>
      <c r="B6235" s="398"/>
      <c r="C6235" s="341"/>
      <c r="D6235" s="314"/>
      <c r="E6235" s="314"/>
      <c r="F6235" s="316"/>
      <c r="G6235" s="350"/>
      <c r="H6235" s="386"/>
      <c r="I6235" s="402"/>
      <c r="J6235" s="386"/>
      <c r="K6235" s="389"/>
      <c r="L6235" s="389"/>
      <c r="M6235" s="393"/>
      <c r="N6235" s="394"/>
      <c r="O6235" s="353"/>
      <c r="P6235" s="353"/>
      <c r="Q6235" s="357"/>
      <c r="R6235" s="358"/>
    </row>
    <row r="6236" spans="1:22" ht="45" customHeight="1">
      <c r="A6236" s="313"/>
      <c r="B6236" s="398"/>
      <c r="C6236" s="25" t="s">
        <v>66</v>
      </c>
      <c r="D6236" s="361" t="str">
        <f>IF('様式第６号(2)'!T827="","",'様式第６号(2)'!T827)</f>
        <v/>
      </c>
      <c r="E6236" s="361" t="str">
        <f>IF('様式第６号(3)'!W820="","",'様式第６号(3)'!W820)</f>
        <v/>
      </c>
      <c r="F6236" s="363" t="str">
        <f>IF(OR(D6236="",E6236=""),"",D6236+E6236)</f>
        <v/>
      </c>
      <c r="G6236" s="365" t="str">
        <f>IF(F6236&lt;=F6244,D6236,"")</f>
        <v/>
      </c>
      <c r="H6236" s="367" t="str">
        <f>IF(F6236&lt;=F6244,E6236,"")</f>
        <v/>
      </c>
      <c r="I6236" s="369" t="str">
        <f>IF('様式第６号(2)'!V827="","",'様式第６号(2)'!V827)</f>
        <v/>
      </c>
      <c r="J6236" s="371" t="str">
        <f>IF('様式第６号(3)'!P820="","",'様式第６号(3)'!P820)</f>
        <v/>
      </c>
      <c r="K6236" s="389"/>
      <c r="L6236" s="389"/>
      <c r="M6236" s="393"/>
      <c r="N6236" s="394"/>
      <c r="O6236" s="353"/>
      <c r="P6236" s="353"/>
      <c r="Q6236" s="357"/>
      <c r="R6236" s="358"/>
    </row>
    <row r="6237" spans="1:22" ht="19.5" customHeight="1" thickBot="1">
      <c r="A6237" s="313"/>
      <c r="B6237" s="398"/>
      <c r="C6237" s="340"/>
      <c r="D6237" s="362"/>
      <c r="E6237" s="362"/>
      <c r="F6237" s="364"/>
      <c r="G6237" s="366"/>
      <c r="H6237" s="368"/>
      <c r="I6237" s="370"/>
      <c r="J6237" s="372"/>
      <c r="K6237" s="390"/>
      <c r="L6237" s="390"/>
      <c r="M6237" s="395"/>
      <c r="N6237" s="396"/>
      <c r="O6237" s="354"/>
      <c r="P6237" s="354"/>
      <c r="Q6237" s="359"/>
      <c r="R6237" s="360"/>
    </row>
    <row r="6238" spans="1:22" ht="28.5" customHeight="1" thickBot="1">
      <c r="A6238" s="313"/>
      <c r="B6238" s="398"/>
      <c r="C6238" s="341"/>
      <c r="D6238" s="12" t="s">
        <v>11</v>
      </c>
      <c r="E6238" s="12" t="s">
        <v>12</v>
      </c>
      <c r="F6238" s="26" t="s">
        <v>13</v>
      </c>
      <c r="G6238" s="334" t="s">
        <v>67</v>
      </c>
      <c r="H6238" s="335"/>
      <c r="I6238" s="42" t="s">
        <v>68</v>
      </c>
      <c r="J6238" s="27" t="s">
        <v>69</v>
      </c>
      <c r="K6238" s="342" t="s">
        <v>70</v>
      </c>
      <c r="L6238" s="342"/>
      <c r="M6238" s="342"/>
      <c r="N6238" s="335"/>
    </row>
    <row r="6239" spans="1:22" ht="41.25" customHeight="1" thickBot="1">
      <c r="A6239" s="313"/>
      <c r="B6239" s="343" t="str">
        <f>IF('様式第６号(2)'!D827="","",'様式第６号(2)'!D827)</f>
        <v/>
      </c>
      <c r="C6239" s="341"/>
      <c r="D6239" s="313" t="s">
        <v>71</v>
      </c>
      <c r="E6239" s="313" t="s">
        <v>72</v>
      </c>
      <c r="F6239" s="315" t="s">
        <v>73</v>
      </c>
      <c r="G6239" s="42" t="s">
        <v>74</v>
      </c>
      <c r="H6239" s="27" t="s">
        <v>75</v>
      </c>
      <c r="I6239" s="42" t="s">
        <v>74</v>
      </c>
      <c r="J6239" s="27" t="s">
        <v>75</v>
      </c>
      <c r="K6239" s="345" t="s">
        <v>57</v>
      </c>
      <c r="L6239" s="346"/>
      <c r="M6239" s="347" t="s">
        <v>76</v>
      </c>
      <c r="N6239" s="346"/>
      <c r="O6239" s="28"/>
      <c r="P6239" s="4"/>
      <c r="Q6239" s="4"/>
      <c r="T6239" s="3"/>
      <c r="U6239" s="3"/>
      <c r="V6239" s="3"/>
    </row>
    <row r="6240" spans="1:22" ht="18.75" customHeight="1">
      <c r="A6240" s="313"/>
      <c r="B6240" s="343"/>
      <c r="C6240" s="29" t="s">
        <v>78</v>
      </c>
      <c r="D6240" s="313"/>
      <c r="E6240" s="313"/>
      <c r="F6240" s="315"/>
      <c r="G6240" s="348" t="s">
        <v>79</v>
      </c>
      <c r="H6240" s="384" t="s">
        <v>80</v>
      </c>
      <c r="I6240" s="387" t="str">
        <f>IF(E6244="","",MIN(G6236,G6244)+SUM(I6236))</f>
        <v/>
      </c>
      <c r="J6240" s="333" t="str">
        <f>IF(E6244="","",MIN(H6236,H6244)+SUM(J6236))</f>
        <v/>
      </c>
      <c r="K6240" s="373" t="str">
        <f>IF('様式第６号(2)'!AB827="","",'様式第６号(2)'!AB827)</f>
        <v/>
      </c>
      <c r="L6240" s="373"/>
      <c r="M6240" s="375" t="str">
        <f>IF('様式第６号(3)'!V820="","",'様式第６号(3)'!V820)</f>
        <v/>
      </c>
      <c r="N6240" s="376"/>
      <c r="P6240" s="4"/>
      <c r="Q6240" s="4"/>
      <c r="T6240" s="3"/>
      <c r="U6240" s="3"/>
      <c r="V6240" s="3"/>
    </row>
    <row r="6241" spans="1:22" ht="19.5" customHeight="1" thickBot="1">
      <c r="A6241" s="313"/>
      <c r="B6241" s="343"/>
      <c r="C6241" s="379" t="str">
        <f>IFERROR(C6237/C6233,"")</f>
        <v/>
      </c>
      <c r="D6241" s="313"/>
      <c r="E6241" s="313"/>
      <c r="F6241" s="315"/>
      <c r="G6241" s="349"/>
      <c r="H6241" s="385"/>
      <c r="I6241" s="328"/>
      <c r="J6241" s="330"/>
      <c r="K6241" s="373"/>
      <c r="L6241" s="373"/>
      <c r="M6241" s="375"/>
      <c r="N6241" s="376"/>
      <c r="P6241" s="4"/>
      <c r="Q6241" s="4"/>
      <c r="T6241" s="3"/>
      <c r="U6241" s="3"/>
      <c r="V6241" s="3"/>
    </row>
    <row r="6242" spans="1:22" ht="15.75" customHeight="1">
      <c r="A6242" s="313"/>
      <c r="B6242" s="343"/>
      <c r="C6242" s="380"/>
      <c r="D6242" s="313"/>
      <c r="E6242" s="313"/>
      <c r="F6242" s="315"/>
      <c r="G6242" s="349"/>
      <c r="H6242" s="385"/>
      <c r="I6242" s="30" t="s">
        <v>35</v>
      </c>
      <c r="J6242" s="31" t="s">
        <v>35</v>
      </c>
      <c r="K6242" s="373"/>
      <c r="L6242" s="373"/>
      <c r="M6242" s="375"/>
      <c r="N6242" s="376"/>
      <c r="P6242" s="4"/>
      <c r="Q6242" s="4"/>
      <c r="T6242" s="3"/>
      <c r="U6242" s="3"/>
      <c r="V6242" s="3"/>
    </row>
    <row r="6243" spans="1:22" ht="18.75" customHeight="1" thickBot="1">
      <c r="A6243" s="313"/>
      <c r="B6243" s="343"/>
      <c r="C6243" s="32" t="s">
        <v>82</v>
      </c>
      <c r="D6243" s="314"/>
      <c r="E6243" s="314"/>
      <c r="F6243" s="316"/>
      <c r="G6243" s="350"/>
      <c r="H6243" s="386"/>
      <c r="I6243" s="54">
        <f>'様式第６号(2)'!$I$18</f>
        <v>0</v>
      </c>
      <c r="J6243" s="55">
        <f>'様式第６号(3)'!$I$18</f>
        <v>0</v>
      </c>
      <c r="K6243" s="373"/>
      <c r="L6243" s="373"/>
      <c r="M6243" s="375"/>
      <c r="N6243" s="376"/>
      <c r="P6243" s="4"/>
      <c r="Q6243" s="4"/>
      <c r="T6243" s="3"/>
      <c r="U6243" s="3"/>
      <c r="V6243" s="3"/>
    </row>
    <row r="6244" spans="1:22" ht="45" customHeight="1">
      <c r="A6244" s="313"/>
      <c r="B6244" s="343"/>
      <c r="C6244" s="379" t="str">
        <f>IF(OR(C6233="",C6237=""),"",IF(AND(C6241&gt;=0.85,C6241&lt;=1.15),"○","×"))</f>
        <v/>
      </c>
      <c r="D6244" s="382" t="str">
        <f>IF(C6233="","",C6233)</f>
        <v/>
      </c>
      <c r="E6244" s="336"/>
      <c r="F6244" s="338" t="str">
        <f>IFERROR(D6244*E6244,"")</f>
        <v/>
      </c>
      <c r="G6244" s="327" t="str">
        <f>IF(F6244&lt;F6236,ROUNDUP(F6244*D6236/ F6236,0),"")</f>
        <v/>
      </c>
      <c r="H6244" s="329" t="str">
        <f>IF(F6244&lt;F6236,ROUNDUP(F6244*E6236/ F6236,0),"")</f>
        <v/>
      </c>
      <c r="I6244" s="331" t="str">
        <f>IFERROR(ROUNDUP(I6240*I6243,0),"")</f>
        <v/>
      </c>
      <c r="J6244" s="333" t="str">
        <f>IFERROR(ROUNDUP(J6240*J6243,0),"")</f>
        <v/>
      </c>
      <c r="K6244" s="373"/>
      <c r="L6244" s="373"/>
      <c r="M6244" s="375"/>
      <c r="N6244" s="376"/>
      <c r="P6244" s="4"/>
      <c r="Q6244" s="4"/>
      <c r="T6244" s="3"/>
      <c r="U6244" s="3"/>
      <c r="V6244" s="3"/>
    </row>
    <row r="6245" spans="1:22" ht="19.5" customHeight="1" thickBot="1">
      <c r="A6245" s="314"/>
      <c r="B6245" s="344"/>
      <c r="C6245" s="381"/>
      <c r="D6245" s="383"/>
      <c r="E6245" s="337"/>
      <c r="F6245" s="339"/>
      <c r="G6245" s="328"/>
      <c r="H6245" s="330"/>
      <c r="I6245" s="332"/>
      <c r="J6245" s="330"/>
      <c r="K6245" s="374"/>
      <c r="L6245" s="374"/>
      <c r="M6245" s="377"/>
      <c r="N6245" s="378"/>
      <c r="P6245" s="33"/>
      <c r="Q6245" s="34"/>
      <c r="R6245" s="34"/>
    </row>
    <row r="6246" spans="1:22" ht="24" customHeight="1" thickBot="1">
      <c r="A6246" s="10" t="s">
        <v>108</v>
      </c>
      <c r="B6246" s="11" t="s">
        <v>84</v>
      </c>
      <c r="C6246" s="12" t="s">
        <v>7</v>
      </c>
      <c r="D6246" s="12" t="s">
        <v>8</v>
      </c>
      <c r="E6246" s="12" t="s">
        <v>9</v>
      </c>
      <c r="F6246" s="13" t="s">
        <v>10</v>
      </c>
      <c r="G6246" s="334" t="s">
        <v>44</v>
      </c>
      <c r="H6246" s="335"/>
      <c r="I6246" s="334" t="s">
        <v>45</v>
      </c>
      <c r="J6246" s="335"/>
      <c r="K6246" s="318" t="s">
        <v>46</v>
      </c>
      <c r="L6246" s="403"/>
      <c r="M6246" s="403"/>
      <c r="N6246" s="319"/>
      <c r="O6246" s="404" t="s">
        <v>47</v>
      </c>
      <c r="P6246" s="404"/>
      <c r="Q6246" s="404"/>
      <c r="R6246" s="346"/>
      <c r="T6246" s="14"/>
      <c r="U6246" s="14"/>
      <c r="V6246" s="14"/>
    </row>
    <row r="6247" spans="1:22" ht="31.5" customHeight="1" thickBot="1">
      <c r="A6247" s="313">
        <v>389</v>
      </c>
      <c r="B6247" s="15" t="s">
        <v>48</v>
      </c>
      <c r="C6247" s="11" t="s">
        <v>49</v>
      </c>
      <c r="D6247" s="313" t="s">
        <v>50</v>
      </c>
      <c r="E6247" s="313" t="s">
        <v>51</v>
      </c>
      <c r="F6247" s="315" t="s">
        <v>52</v>
      </c>
      <c r="G6247" s="16" t="s">
        <v>53</v>
      </c>
      <c r="H6247" s="17" t="s">
        <v>54</v>
      </c>
      <c r="I6247" s="18" t="s">
        <v>53</v>
      </c>
      <c r="J6247" s="17" t="s">
        <v>54</v>
      </c>
      <c r="K6247" s="317" t="s">
        <v>55</v>
      </c>
      <c r="L6247" s="318"/>
      <c r="M6247" s="320" t="s">
        <v>56</v>
      </c>
      <c r="N6247" s="317"/>
      <c r="O6247" s="321" t="s">
        <v>57</v>
      </c>
      <c r="P6247" s="321"/>
      <c r="Q6247" s="323" t="s">
        <v>58</v>
      </c>
      <c r="R6247" s="324"/>
      <c r="T6247" s="19"/>
      <c r="U6247" s="43"/>
      <c r="V6247" s="20"/>
    </row>
    <row r="6248" spans="1:22" ht="24" customHeight="1" thickBot="1">
      <c r="A6248" s="313"/>
      <c r="B6248" s="397" t="str">
        <f>IF('様式第６号(2)'!B829="","",'様式第６号(2)'!B829)</f>
        <v/>
      </c>
      <c r="C6248" s="21" t="s">
        <v>59</v>
      </c>
      <c r="D6248" s="313"/>
      <c r="E6248" s="313"/>
      <c r="F6248" s="315"/>
      <c r="G6248" s="348" t="s">
        <v>60</v>
      </c>
      <c r="H6248" s="399" t="s">
        <v>61</v>
      </c>
      <c r="I6248" s="400" t="s">
        <v>62</v>
      </c>
      <c r="J6248" s="384" t="s">
        <v>63</v>
      </c>
      <c r="K6248" s="319"/>
      <c r="L6248" s="318"/>
      <c r="M6248" s="320"/>
      <c r="N6248" s="317"/>
      <c r="O6248" s="322"/>
      <c r="P6248" s="322"/>
      <c r="Q6248" s="325"/>
      <c r="R6248" s="326"/>
    </row>
    <row r="6249" spans="1:22" ht="17.25" customHeight="1">
      <c r="A6249" s="313"/>
      <c r="B6249" s="398"/>
      <c r="C6249" s="340"/>
      <c r="D6249" s="313"/>
      <c r="E6249" s="313"/>
      <c r="F6249" s="315"/>
      <c r="G6249" s="349"/>
      <c r="H6249" s="385"/>
      <c r="I6249" s="401"/>
      <c r="J6249" s="385"/>
      <c r="K6249" s="388" t="str">
        <f>IFERROR((IF((I6260+J6260)&gt;12000*E6260,ROUNDUP(12000*E6260*I6260/(I6260+J6260),0),"")),"")</f>
        <v/>
      </c>
      <c r="L6249" s="388"/>
      <c r="M6249" s="391" t="str">
        <f>IFERROR((IF((I6260+J6260)&gt;12000*E6260,ROUNDUP(12000*E6260*J6260/(I6260+J6260),0),"")),"")</f>
        <v/>
      </c>
      <c r="N6249" s="392"/>
      <c r="O6249" s="351" t="str">
        <f>IF(AND(I6260="",K6249=""),"",MIN(I6260,K6249)+K6256)</f>
        <v/>
      </c>
      <c r="P6249" s="352"/>
      <c r="Q6249" s="355" t="str">
        <f>IF(AND(J6260="",M6249=""),"",MIN(J6260,M6249)+M6256)</f>
        <v/>
      </c>
      <c r="R6249" s="356"/>
    </row>
    <row r="6250" spans="1:22" ht="15.75" customHeight="1">
      <c r="A6250" s="313"/>
      <c r="B6250" s="398"/>
      <c r="C6250" s="341"/>
      <c r="D6250" s="313"/>
      <c r="E6250" s="313"/>
      <c r="F6250" s="315"/>
      <c r="G6250" s="349"/>
      <c r="H6250" s="385"/>
      <c r="I6250" s="401"/>
      <c r="J6250" s="385"/>
      <c r="K6250" s="389"/>
      <c r="L6250" s="389"/>
      <c r="M6250" s="393"/>
      <c r="N6250" s="394"/>
      <c r="O6250" s="353"/>
      <c r="P6250" s="353"/>
      <c r="Q6250" s="357"/>
      <c r="R6250" s="358"/>
    </row>
    <row r="6251" spans="1:22" ht="19.5" customHeight="1" thickBot="1">
      <c r="A6251" s="313"/>
      <c r="B6251" s="398"/>
      <c r="C6251" s="341"/>
      <c r="D6251" s="314"/>
      <c r="E6251" s="314"/>
      <c r="F6251" s="316"/>
      <c r="G6251" s="350"/>
      <c r="H6251" s="386"/>
      <c r="I6251" s="402"/>
      <c r="J6251" s="386"/>
      <c r="K6251" s="389"/>
      <c r="L6251" s="389"/>
      <c r="M6251" s="393"/>
      <c r="N6251" s="394"/>
      <c r="O6251" s="353"/>
      <c r="P6251" s="353"/>
      <c r="Q6251" s="357"/>
      <c r="R6251" s="358"/>
    </row>
    <row r="6252" spans="1:22" ht="45" customHeight="1">
      <c r="A6252" s="313"/>
      <c r="B6252" s="398"/>
      <c r="C6252" s="25" t="s">
        <v>66</v>
      </c>
      <c r="D6252" s="361" t="str">
        <f>IF('様式第６号(2)'!T829="","",'様式第６号(2)'!T829)</f>
        <v/>
      </c>
      <c r="E6252" s="361" t="str">
        <f>IF('様式第６号(3)'!W822="","",'様式第６号(3)'!W822)</f>
        <v/>
      </c>
      <c r="F6252" s="363" t="str">
        <f>IF(OR(D6252="",E6252=""),"",D6252+E6252)</f>
        <v/>
      </c>
      <c r="G6252" s="365" t="str">
        <f>IF(F6252&lt;=F6260,D6252,"")</f>
        <v/>
      </c>
      <c r="H6252" s="367" t="str">
        <f>IF(F6252&lt;=F6260,E6252,"")</f>
        <v/>
      </c>
      <c r="I6252" s="369" t="str">
        <f>IF('様式第６号(2)'!V829="","",'様式第６号(2)'!V829)</f>
        <v/>
      </c>
      <c r="J6252" s="371" t="str">
        <f>IF('様式第６号(3)'!P822="","",'様式第６号(3)'!P822)</f>
        <v/>
      </c>
      <c r="K6252" s="389"/>
      <c r="L6252" s="389"/>
      <c r="M6252" s="393"/>
      <c r="N6252" s="394"/>
      <c r="O6252" s="353"/>
      <c r="P6252" s="353"/>
      <c r="Q6252" s="357"/>
      <c r="R6252" s="358"/>
    </row>
    <row r="6253" spans="1:22" ht="19.5" customHeight="1" thickBot="1">
      <c r="A6253" s="313"/>
      <c r="B6253" s="398"/>
      <c r="C6253" s="340"/>
      <c r="D6253" s="362"/>
      <c r="E6253" s="362"/>
      <c r="F6253" s="364"/>
      <c r="G6253" s="366"/>
      <c r="H6253" s="368"/>
      <c r="I6253" s="370"/>
      <c r="J6253" s="372"/>
      <c r="K6253" s="390"/>
      <c r="L6253" s="390"/>
      <c r="M6253" s="395"/>
      <c r="N6253" s="396"/>
      <c r="O6253" s="354"/>
      <c r="P6253" s="354"/>
      <c r="Q6253" s="359"/>
      <c r="R6253" s="360"/>
    </row>
    <row r="6254" spans="1:22" ht="28.5" customHeight="1" thickBot="1">
      <c r="A6254" s="313"/>
      <c r="B6254" s="398"/>
      <c r="C6254" s="341"/>
      <c r="D6254" s="12" t="s">
        <v>11</v>
      </c>
      <c r="E6254" s="12" t="s">
        <v>12</v>
      </c>
      <c r="F6254" s="26" t="s">
        <v>13</v>
      </c>
      <c r="G6254" s="334" t="s">
        <v>67</v>
      </c>
      <c r="H6254" s="335"/>
      <c r="I6254" s="42" t="s">
        <v>68</v>
      </c>
      <c r="J6254" s="27" t="s">
        <v>69</v>
      </c>
      <c r="K6254" s="342" t="s">
        <v>70</v>
      </c>
      <c r="L6254" s="342"/>
      <c r="M6254" s="342"/>
      <c r="N6254" s="335"/>
    </row>
    <row r="6255" spans="1:22" ht="41.25" customHeight="1" thickBot="1">
      <c r="A6255" s="313"/>
      <c r="B6255" s="343" t="str">
        <f>IF('様式第６号(2)'!D829="","",'様式第６号(2)'!D829)</f>
        <v/>
      </c>
      <c r="C6255" s="341"/>
      <c r="D6255" s="313" t="s">
        <v>71</v>
      </c>
      <c r="E6255" s="313" t="s">
        <v>72</v>
      </c>
      <c r="F6255" s="315" t="s">
        <v>73</v>
      </c>
      <c r="G6255" s="42" t="s">
        <v>74</v>
      </c>
      <c r="H6255" s="27" t="s">
        <v>75</v>
      </c>
      <c r="I6255" s="42" t="s">
        <v>74</v>
      </c>
      <c r="J6255" s="27" t="s">
        <v>75</v>
      </c>
      <c r="K6255" s="345" t="s">
        <v>57</v>
      </c>
      <c r="L6255" s="346"/>
      <c r="M6255" s="347" t="s">
        <v>76</v>
      </c>
      <c r="N6255" s="346"/>
      <c r="O6255" s="28"/>
      <c r="P6255" s="4"/>
      <c r="Q6255" s="4"/>
    </row>
    <row r="6256" spans="1:22" ht="18.75" customHeight="1">
      <c r="A6256" s="313"/>
      <c r="B6256" s="343"/>
      <c r="C6256" s="29" t="s">
        <v>78</v>
      </c>
      <c r="D6256" s="313"/>
      <c r="E6256" s="313"/>
      <c r="F6256" s="315"/>
      <c r="G6256" s="348" t="s">
        <v>79</v>
      </c>
      <c r="H6256" s="384" t="s">
        <v>80</v>
      </c>
      <c r="I6256" s="387" t="str">
        <f>IF(E6260="","",MIN(G6252,G6260)+SUM(I6252))</f>
        <v/>
      </c>
      <c r="J6256" s="333" t="str">
        <f>IF(E6260="","",MIN(H6252,H6260)+SUM(J6252))</f>
        <v/>
      </c>
      <c r="K6256" s="373" t="str">
        <f>IF('様式第６号(2)'!AB829="","",'様式第６号(2)'!AB829)</f>
        <v/>
      </c>
      <c r="L6256" s="373"/>
      <c r="M6256" s="375" t="str">
        <f>IF('様式第６号(3)'!V822="","",'様式第６号(3)'!V822)</f>
        <v/>
      </c>
      <c r="N6256" s="376"/>
      <c r="P6256" s="4"/>
      <c r="Q6256" s="4"/>
    </row>
    <row r="6257" spans="1:22" ht="19.5" customHeight="1" thickBot="1">
      <c r="A6257" s="313"/>
      <c r="B6257" s="343"/>
      <c r="C6257" s="379" t="str">
        <f>IFERROR(C6253/C6249,"")</f>
        <v/>
      </c>
      <c r="D6257" s="313"/>
      <c r="E6257" s="313"/>
      <c r="F6257" s="315"/>
      <c r="G6257" s="349"/>
      <c r="H6257" s="385"/>
      <c r="I6257" s="328"/>
      <c r="J6257" s="330"/>
      <c r="K6257" s="373"/>
      <c r="L6257" s="373"/>
      <c r="M6257" s="375"/>
      <c r="N6257" s="376"/>
      <c r="P6257" s="4"/>
      <c r="Q6257" s="4"/>
    </row>
    <row r="6258" spans="1:22" ht="15.75" customHeight="1">
      <c r="A6258" s="313"/>
      <c r="B6258" s="343"/>
      <c r="C6258" s="380"/>
      <c r="D6258" s="313"/>
      <c r="E6258" s="313"/>
      <c r="F6258" s="315"/>
      <c r="G6258" s="349"/>
      <c r="H6258" s="385"/>
      <c r="I6258" s="30" t="s">
        <v>35</v>
      </c>
      <c r="J6258" s="31" t="s">
        <v>35</v>
      </c>
      <c r="K6258" s="373"/>
      <c r="L6258" s="373"/>
      <c r="M6258" s="375"/>
      <c r="N6258" s="376"/>
      <c r="P6258" s="4"/>
      <c r="Q6258" s="4"/>
    </row>
    <row r="6259" spans="1:22" ht="18.75" customHeight="1" thickBot="1">
      <c r="A6259" s="313"/>
      <c r="B6259" s="343"/>
      <c r="C6259" s="32" t="s">
        <v>82</v>
      </c>
      <c r="D6259" s="314"/>
      <c r="E6259" s="314"/>
      <c r="F6259" s="316"/>
      <c r="G6259" s="350"/>
      <c r="H6259" s="386"/>
      <c r="I6259" s="54">
        <f>'様式第６号(2)'!$I$18</f>
        <v>0</v>
      </c>
      <c r="J6259" s="55">
        <f>'様式第６号(3)'!$I$18</f>
        <v>0</v>
      </c>
      <c r="K6259" s="373"/>
      <c r="L6259" s="373"/>
      <c r="M6259" s="375"/>
      <c r="N6259" s="376"/>
      <c r="P6259" s="4"/>
      <c r="Q6259" s="4"/>
    </row>
    <row r="6260" spans="1:22" ht="45" customHeight="1">
      <c r="A6260" s="313"/>
      <c r="B6260" s="343"/>
      <c r="C6260" s="379" t="str">
        <f>IF(OR(C6249="",C6253=""),"",IF(AND(C6257&gt;=0.85,C6257&lt;=1.15),"○","×"))</f>
        <v/>
      </c>
      <c r="D6260" s="382" t="str">
        <f>IF(C6249="","",C6249)</f>
        <v/>
      </c>
      <c r="E6260" s="336"/>
      <c r="F6260" s="338" t="str">
        <f>IFERROR(D6260*E6260,"")</f>
        <v/>
      </c>
      <c r="G6260" s="327" t="str">
        <f>IF(F6260&lt;F6252,ROUNDUP(F6260*D6252/ F6252,0),"")</f>
        <v/>
      </c>
      <c r="H6260" s="329" t="str">
        <f>IF(F6260&lt;F6252,ROUNDUP(F6260*E6252/ F6252,0),"")</f>
        <v/>
      </c>
      <c r="I6260" s="331" t="str">
        <f>IFERROR(ROUNDUP(I6256*I6259,0),"")</f>
        <v/>
      </c>
      <c r="J6260" s="333" t="str">
        <f>IFERROR(ROUNDUP(J6256*J6259,0),"")</f>
        <v/>
      </c>
      <c r="K6260" s="373"/>
      <c r="L6260" s="373"/>
      <c r="M6260" s="375"/>
      <c r="N6260" s="376"/>
      <c r="P6260" s="4"/>
      <c r="Q6260" s="4"/>
    </row>
    <row r="6261" spans="1:22" ht="19.5" customHeight="1" thickBot="1">
      <c r="A6261" s="314"/>
      <c r="B6261" s="344"/>
      <c r="C6261" s="381"/>
      <c r="D6261" s="383"/>
      <c r="E6261" s="337"/>
      <c r="F6261" s="339"/>
      <c r="G6261" s="328"/>
      <c r="H6261" s="330"/>
      <c r="I6261" s="332"/>
      <c r="J6261" s="330"/>
      <c r="K6261" s="374"/>
      <c r="L6261" s="374"/>
      <c r="M6261" s="377"/>
      <c r="N6261" s="378"/>
      <c r="P6261" s="33"/>
      <c r="Q6261" s="34"/>
      <c r="R6261" s="34"/>
    </row>
    <row r="6262" spans="1:22" ht="24" customHeight="1" thickBot="1">
      <c r="A6262" s="10" t="s">
        <v>108</v>
      </c>
      <c r="B6262" s="11" t="s">
        <v>84</v>
      </c>
      <c r="C6262" s="12" t="s">
        <v>7</v>
      </c>
      <c r="D6262" s="12" t="s">
        <v>8</v>
      </c>
      <c r="E6262" s="12" t="s">
        <v>9</v>
      </c>
      <c r="F6262" s="13" t="s">
        <v>10</v>
      </c>
      <c r="G6262" s="334" t="s">
        <v>44</v>
      </c>
      <c r="H6262" s="335"/>
      <c r="I6262" s="334" t="s">
        <v>45</v>
      </c>
      <c r="J6262" s="335"/>
      <c r="K6262" s="318" t="s">
        <v>46</v>
      </c>
      <c r="L6262" s="403"/>
      <c r="M6262" s="403"/>
      <c r="N6262" s="319"/>
      <c r="O6262" s="404" t="s">
        <v>47</v>
      </c>
      <c r="P6262" s="404"/>
      <c r="Q6262" s="404"/>
      <c r="R6262" s="346"/>
      <c r="T6262" s="14"/>
      <c r="U6262" s="14"/>
      <c r="V6262" s="14"/>
    </row>
    <row r="6263" spans="1:22" ht="31.5" customHeight="1" thickBot="1">
      <c r="A6263" s="313">
        <v>390</v>
      </c>
      <c r="B6263" s="15" t="s">
        <v>48</v>
      </c>
      <c r="C6263" s="11" t="s">
        <v>49</v>
      </c>
      <c r="D6263" s="313" t="s">
        <v>50</v>
      </c>
      <c r="E6263" s="313" t="s">
        <v>51</v>
      </c>
      <c r="F6263" s="315" t="s">
        <v>52</v>
      </c>
      <c r="G6263" s="16" t="s">
        <v>53</v>
      </c>
      <c r="H6263" s="17" t="s">
        <v>54</v>
      </c>
      <c r="I6263" s="18" t="s">
        <v>53</v>
      </c>
      <c r="J6263" s="17" t="s">
        <v>54</v>
      </c>
      <c r="K6263" s="317" t="s">
        <v>55</v>
      </c>
      <c r="L6263" s="318"/>
      <c r="M6263" s="320" t="s">
        <v>56</v>
      </c>
      <c r="N6263" s="317"/>
      <c r="O6263" s="321" t="s">
        <v>57</v>
      </c>
      <c r="P6263" s="321"/>
      <c r="Q6263" s="323" t="s">
        <v>58</v>
      </c>
      <c r="R6263" s="324"/>
      <c r="T6263" s="19"/>
      <c r="U6263" s="43"/>
      <c r="V6263" s="20"/>
    </row>
    <row r="6264" spans="1:22" ht="24" customHeight="1" thickBot="1">
      <c r="A6264" s="313"/>
      <c r="B6264" s="397" t="str">
        <f>IF('様式第６号(2)'!B831="","",'様式第６号(2)'!B831)</f>
        <v/>
      </c>
      <c r="C6264" s="21" t="s">
        <v>59</v>
      </c>
      <c r="D6264" s="313"/>
      <c r="E6264" s="313"/>
      <c r="F6264" s="315"/>
      <c r="G6264" s="348" t="s">
        <v>60</v>
      </c>
      <c r="H6264" s="399" t="s">
        <v>61</v>
      </c>
      <c r="I6264" s="400" t="s">
        <v>62</v>
      </c>
      <c r="J6264" s="384" t="s">
        <v>63</v>
      </c>
      <c r="K6264" s="319"/>
      <c r="L6264" s="318"/>
      <c r="M6264" s="320"/>
      <c r="N6264" s="317"/>
      <c r="O6264" s="322"/>
      <c r="P6264" s="322"/>
      <c r="Q6264" s="325"/>
      <c r="R6264" s="326"/>
    </row>
    <row r="6265" spans="1:22" ht="17.25" customHeight="1">
      <c r="A6265" s="313"/>
      <c r="B6265" s="398"/>
      <c r="C6265" s="340"/>
      <c r="D6265" s="313"/>
      <c r="E6265" s="313"/>
      <c r="F6265" s="315"/>
      <c r="G6265" s="349"/>
      <c r="H6265" s="385"/>
      <c r="I6265" s="401"/>
      <c r="J6265" s="385"/>
      <c r="K6265" s="388" t="str">
        <f>IFERROR((IF((I6276+J6276)&gt;12000*E6276,ROUNDUP(12000*E6276*I6276/(I6276+J6276),0),"")),"")</f>
        <v/>
      </c>
      <c r="L6265" s="388"/>
      <c r="M6265" s="391" t="str">
        <f>IFERROR((IF((I6276+J6276)&gt;12000*E6276,ROUNDUP(12000*E6276*J6276/(I6276+J6276),0),"")),"")</f>
        <v/>
      </c>
      <c r="N6265" s="392"/>
      <c r="O6265" s="351" t="str">
        <f>IF(AND(I6276="",K6265=""),"",MIN(I6276,K6265)+K6272)</f>
        <v/>
      </c>
      <c r="P6265" s="352"/>
      <c r="Q6265" s="355" t="str">
        <f>IF(AND(J6276="",M6265=""),"",MIN(J6276,M6265)+M6272)</f>
        <v/>
      </c>
      <c r="R6265" s="356"/>
    </row>
    <row r="6266" spans="1:22" ht="15.75" customHeight="1">
      <c r="A6266" s="313"/>
      <c r="B6266" s="398"/>
      <c r="C6266" s="341"/>
      <c r="D6266" s="313"/>
      <c r="E6266" s="313"/>
      <c r="F6266" s="315"/>
      <c r="G6266" s="349"/>
      <c r="H6266" s="385"/>
      <c r="I6266" s="401"/>
      <c r="J6266" s="385"/>
      <c r="K6266" s="389"/>
      <c r="L6266" s="389"/>
      <c r="M6266" s="393"/>
      <c r="N6266" s="394"/>
      <c r="O6266" s="353"/>
      <c r="P6266" s="353"/>
      <c r="Q6266" s="357"/>
      <c r="R6266" s="358"/>
    </row>
    <row r="6267" spans="1:22" ht="19.5" customHeight="1" thickBot="1">
      <c r="A6267" s="313"/>
      <c r="B6267" s="398"/>
      <c r="C6267" s="341"/>
      <c r="D6267" s="314"/>
      <c r="E6267" s="314"/>
      <c r="F6267" s="316"/>
      <c r="G6267" s="350"/>
      <c r="H6267" s="386"/>
      <c r="I6267" s="402"/>
      <c r="J6267" s="386"/>
      <c r="K6267" s="389"/>
      <c r="L6267" s="389"/>
      <c r="M6267" s="393"/>
      <c r="N6267" s="394"/>
      <c r="O6267" s="353"/>
      <c r="P6267" s="353"/>
      <c r="Q6267" s="357"/>
      <c r="R6267" s="358"/>
    </row>
    <row r="6268" spans="1:22" ht="45" customHeight="1">
      <c r="A6268" s="313"/>
      <c r="B6268" s="398"/>
      <c r="C6268" s="25" t="s">
        <v>66</v>
      </c>
      <c r="D6268" s="361" t="str">
        <f>IF('様式第６号(2)'!T831="","",'様式第６号(2)'!T831)</f>
        <v/>
      </c>
      <c r="E6268" s="361" t="str">
        <f>IF('様式第６号(3)'!W824="","",'様式第６号(3)'!W824)</f>
        <v/>
      </c>
      <c r="F6268" s="363" t="str">
        <f>IF(OR(D6268="",E6268=""),"",D6268+E6268)</f>
        <v/>
      </c>
      <c r="G6268" s="365" t="str">
        <f>IF(F6268&lt;=F6276,D6268,"")</f>
        <v/>
      </c>
      <c r="H6268" s="367" t="str">
        <f>IF(F6268&lt;=F6276,E6268,"")</f>
        <v/>
      </c>
      <c r="I6268" s="369" t="str">
        <f>IF('様式第６号(2)'!V831="","",'様式第６号(2)'!V831)</f>
        <v/>
      </c>
      <c r="J6268" s="371" t="str">
        <f>IF('様式第６号(3)'!P824="","",'様式第６号(3)'!P824)</f>
        <v/>
      </c>
      <c r="K6268" s="389"/>
      <c r="L6268" s="389"/>
      <c r="M6268" s="393"/>
      <c r="N6268" s="394"/>
      <c r="O6268" s="353"/>
      <c r="P6268" s="353"/>
      <c r="Q6268" s="357"/>
      <c r="R6268" s="358"/>
    </row>
    <row r="6269" spans="1:22" ht="19.5" customHeight="1" thickBot="1">
      <c r="A6269" s="313"/>
      <c r="B6269" s="398"/>
      <c r="C6269" s="340"/>
      <c r="D6269" s="362"/>
      <c r="E6269" s="362"/>
      <c r="F6269" s="364"/>
      <c r="G6269" s="366"/>
      <c r="H6269" s="368"/>
      <c r="I6269" s="370"/>
      <c r="J6269" s="372"/>
      <c r="K6269" s="390"/>
      <c r="L6269" s="390"/>
      <c r="M6269" s="395"/>
      <c r="N6269" s="396"/>
      <c r="O6269" s="354"/>
      <c r="P6269" s="354"/>
      <c r="Q6269" s="359"/>
      <c r="R6269" s="360"/>
    </row>
    <row r="6270" spans="1:22" ht="28.5" customHeight="1" thickBot="1">
      <c r="A6270" s="313"/>
      <c r="B6270" s="398"/>
      <c r="C6270" s="341"/>
      <c r="D6270" s="12" t="s">
        <v>11</v>
      </c>
      <c r="E6270" s="12" t="s">
        <v>12</v>
      </c>
      <c r="F6270" s="26" t="s">
        <v>13</v>
      </c>
      <c r="G6270" s="334" t="s">
        <v>67</v>
      </c>
      <c r="H6270" s="335"/>
      <c r="I6270" s="42" t="s">
        <v>68</v>
      </c>
      <c r="J6270" s="27" t="s">
        <v>69</v>
      </c>
      <c r="K6270" s="342" t="s">
        <v>70</v>
      </c>
      <c r="L6270" s="342"/>
      <c r="M6270" s="342"/>
      <c r="N6270" s="335"/>
    </row>
    <row r="6271" spans="1:22" ht="41.25" customHeight="1" thickBot="1">
      <c r="A6271" s="313"/>
      <c r="B6271" s="343" t="str">
        <f>IF('様式第６号(2)'!D831="","",'様式第６号(2)'!D831)</f>
        <v/>
      </c>
      <c r="C6271" s="341"/>
      <c r="D6271" s="313" t="s">
        <v>71</v>
      </c>
      <c r="E6271" s="313" t="s">
        <v>72</v>
      </c>
      <c r="F6271" s="315" t="s">
        <v>73</v>
      </c>
      <c r="G6271" s="42" t="s">
        <v>74</v>
      </c>
      <c r="H6271" s="27" t="s">
        <v>75</v>
      </c>
      <c r="I6271" s="42" t="s">
        <v>74</v>
      </c>
      <c r="J6271" s="27" t="s">
        <v>75</v>
      </c>
      <c r="K6271" s="345" t="s">
        <v>57</v>
      </c>
      <c r="L6271" s="346"/>
      <c r="M6271" s="347" t="s">
        <v>76</v>
      </c>
      <c r="N6271" s="346"/>
      <c r="O6271" s="28"/>
      <c r="P6271" s="4"/>
      <c r="Q6271" s="4"/>
    </row>
    <row r="6272" spans="1:22" ht="18.75" customHeight="1">
      <c r="A6272" s="313"/>
      <c r="B6272" s="343"/>
      <c r="C6272" s="29" t="s">
        <v>78</v>
      </c>
      <c r="D6272" s="313"/>
      <c r="E6272" s="313"/>
      <c r="F6272" s="315"/>
      <c r="G6272" s="348" t="s">
        <v>79</v>
      </c>
      <c r="H6272" s="384" t="s">
        <v>80</v>
      </c>
      <c r="I6272" s="387" t="str">
        <f>IF(E6276="","",MIN(G6268,G6276)+SUM(I6268))</f>
        <v/>
      </c>
      <c r="J6272" s="333" t="str">
        <f>IF(E6276="","",MIN(H6268,H6276)+SUM(J6268))</f>
        <v/>
      </c>
      <c r="K6272" s="373" t="str">
        <f>IF('様式第６号(2)'!AB831="","",'様式第６号(2)'!AB831)</f>
        <v/>
      </c>
      <c r="L6272" s="373"/>
      <c r="M6272" s="375" t="str">
        <f>IF('様式第６号(3)'!V824="","",'様式第６号(3)'!V824)</f>
        <v/>
      </c>
      <c r="N6272" s="376"/>
      <c r="P6272" s="4"/>
      <c r="Q6272" s="4"/>
    </row>
    <row r="6273" spans="1:22" ht="19.5" customHeight="1" thickBot="1">
      <c r="A6273" s="313"/>
      <c r="B6273" s="343"/>
      <c r="C6273" s="379" t="str">
        <f>IFERROR(C6269/C6265,"")</f>
        <v/>
      </c>
      <c r="D6273" s="313"/>
      <c r="E6273" s="313"/>
      <c r="F6273" s="315"/>
      <c r="G6273" s="349"/>
      <c r="H6273" s="385"/>
      <c r="I6273" s="328"/>
      <c r="J6273" s="330"/>
      <c r="K6273" s="373"/>
      <c r="L6273" s="373"/>
      <c r="M6273" s="375"/>
      <c r="N6273" s="376"/>
      <c r="P6273" s="4"/>
      <c r="Q6273" s="4"/>
    </row>
    <row r="6274" spans="1:22" ht="15.75" customHeight="1">
      <c r="A6274" s="313"/>
      <c r="B6274" s="343"/>
      <c r="C6274" s="380"/>
      <c r="D6274" s="313"/>
      <c r="E6274" s="313"/>
      <c r="F6274" s="315"/>
      <c r="G6274" s="349"/>
      <c r="H6274" s="385"/>
      <c r="I6274" s="30" t="s">
        <v>35</v>
      </c>
      <c r="J6274" s="31" t="s">
        <v>35</v>
      </c>
      <c r="K6274" s="373"/>
      <c r="L6274" s="373"/>
      <c r="M6274" s="375"/>
      <c r="N6274" s="376"/>
      <c r="P6274" s="4"/>
      <c r="Q6274" s="4"/>
    </row>
    <row r="6275" spans="1:22" ht="18.75" customHeight="1" thickBot="1">
      <c r="A6275" s="313"/>
      <c r="B6275" s="343"/>
      <c r="C6275" s="32" t="s">
        <v>82</v>
      </c>
      <c r="D6275" s="314"/>
      <c r="E6275" s="314"/>
      <c r="F6275" s="316"/>
      <c r="G6275" s="350"/>
      <c r="H6275" s="386"/>
      <c r="I6275" s="54">
        <f>'様式第６号(2)'!$I$18</f>
        <v>0</v>
      </c>
      <c r="J6275" s="55">
        <f>'様式第６号(3)'!$I$18</f>
        <v>0</v>
      </c>
      <c r="K6275" s="373"/>
      <c r="L6275" s="373"/>
      <c r="M6275" s="375"/>
      <c r="N6275" s="376"/>
      <c r="P6275" s="4"/>
      <c r="Q6275" s="4"/>
    </row>
    <row r="6276" spans="1:22" ht="45" customHeight="1">
      <c r="A6276" s="313"/>
      <c r="B6276" s="343"/>
      <c r="C6276" s="379" t="str">
        <f>IF(OR(C6265="",C6269=""),"",IF(AND(C6273&gt;=0.85,C6273&lt;=1.15),"○","×"))</f>
        <v/>
      </c>
      <c r="D6276" s="382" t="str">
        <f>IF(C6265="","",C6265)</f>
        <v/>
      </c>
      <c r="E6276" s="336"/>
      <c r="F6276" s="338" t="str">
        <f>IFERROR(D6276*E6276,"")</f>
        <v/>
      </c>
      <c r="G6276" s="327" t="str">
        <f>IF(F6276&lt;F6268,ROUNDUP(F6276*D6268/ F6268,0),"")</f>
        <v/>
      </c>
      <c r="H6276" s="329" t="str">
        <f>IF(F6276&lt;F6268,ROUNDUP(F6276*E6268/ F6268,0),"")</f>
        <v/>
      </c>
      <c r="I6276" s="331" t="str">
        <f>IFERROR(ROUNDUP(I6272*I6275,0),"")</f>
        <v/>
      </c>
      <c r="J6276" s="333" t="str">
        <f>IFERROR(ROUNDUP(J6272*J6275,0),"")</f>
        <v/>
      </c>
      <c r="K6276" s="373"/>
      <c r="L6276" s="373"/>
      <c r="M6276" s="375"/>
      <c r="N6276" s="376"/>
      <c r="P6276" s="4"/>
      <c r="Q6276" s="4"/>
    </row>
    <row r="6277" spans="1:22" ht="19.5" customHeight="1" thickBot="1">
      <c r="A6277" s="314"/>
      <c r="B6277" s="344"/>
      <c r="C6277" s="381"/>
      <c r="D6277" s="383"/>
      <c r="E6277" s="337"/>
      <c r="F6277" s="339"/>
      <c r="G6277" s="328"/>
      <c r="H6277" s="330"/>
      <c r="I6277" s="332"/>
      <c r="J6277" s="330"/>
      <c r="K6277" s="374"/>
      <c r="L6277" s="374"/>
      <c r="M6277" s="377"/>
      <c r="N6277" s="378"/>
      <c r="P6277" s="33"/>
      <c r="Q6277" s="34"/>
      <c r="R6277" s="34"/>
    </row>
    <row r="6278" spans="1:22" ht="24" customHeight="1" thickBot="1">
      <c r="A6278" s="10" t="s">
        <v>108</v>
      </c>
      <c r="B6278" s="11" t="s">
        <v>84</v>
      </c>
      <c r="C6278" s="12" t="s">
        <v>7</v>
      </c>
      <c r="D6278" s="12" t="s">
        <v>8</v>
      </c>
      <c r="E6278" s="12" t="s">
        <v>9</v>
      </c>
      <c r="F6278" s="13" t="s">
        <v>10</v>
      </c>
      <c r="G6278" s="334" t="s">
        <v>44</v>
      </c>
      <c r="H6278" s="335"/>
      <c r="I6278" s="334" t="s">
        <v>45</v>
      </c>
      <c r="J6278" s="335"/>
      <c r="K6278" s="318" t="s">
        <v>46</v>
      </c>
      <c r="L6278" s="403"/>
      <c r="M6278" s="403"/>
      <c r="N6278" s="319"/>
      <c r="O6278" s="404" t="s">
        <v>47</v>
      </c>
      <c r="P6278" s="404"/>
      <c r="Q6278" s="404"/>
      <c r="R6278" s="346"/>
      <c r="T6278" s="14"/>
      <c r="U6278" s="14"/>
      <c r="V6278" s="14"/>
    </row>
    <row r="6279" spans="1:22" ht="31.5" customHeight="1" thickBot="1">
      <c r="A6279" s="313">
        <v>391</v>
      </c>
      <c r="B6279" s="15" t="s">
        <v>48</v>
      </c>
      <c r="C6279" s="11" t="s">
        <v>49</v>
      </c>
      <c r="D6279" s="313" t="s">
        <v>50</v>
      </c>
      <c r="E6279" s="313" t="s">
        <v>51</v>
      </c>
      <c r="F6279" s="315" t="s">
        <v>52</v>
      </c>
      <c r="G6279" s="16" t="s">
        <v>53</v>
      </c>
      <c r="H6279" s="17" t="s">
        <v>54</v>
      </c>
      <c r="I6279" s="18" t="s">
        <v>53</v>
      </c>
      <c r="J6279" s="17" t="s">
        <v>54</v>
      </c>
      <c r="K6279" s="317" t="s">
        <v>55</v>
      </c>
      <c r="L6279" s="318"/>
      <c r="M6279" s="320" t="s">
        <v>56</v>
      </c>
      <c r="N6279" s="317"/>
      <c r="O6279" s="321" t="s">
        <v>57</v>
      </c>
      <c r="P6279" s="321"/>
      <c r="Q6279" s="323" t="s">
        <v>58</v>
      </c>
      <c r="R6279" s="324"/>
      <c r="T6279" s="19"/>
      <c r="U6279" s="43"/>
      <c r="V6279" s="20"/>
    </row>
    <row r="6280" spans="1:22" ht="24" customHeight="1" thickBot="1">
      <c r="A6280" s="313"/>
      <c r="B6280" s="397" t="str">
        <f>IF('様式第６号(2)'!B833="","",'様式第６号(2)'!B833)</f>
        <v/>
      </c>
      <c r="C6280" s="21" t="s">
        <v>59</v>
      </c>
      <c r="D6280" s="313"/>
      <c r="E6280" s="313"/>
      <c r="F6280" s="315"/>
      <c r="G6280" s="348" t="s">
        <v>60</v>
      </c>
      <c r="H6280" s="399" t="s">
        <v>61</v>
      </c>
      <c r="I6280" s="400" t="s">
        <v>62</v>
      </c>
      <c r="J6280" s="384" t="s">
        <v>63</v>
      </c>
      <c r="K6280" s="319"/>
      <c r="L6280" s="318"/>
      <c r="M6280" s="320"/>
      <c r="N6280" s="317"/>
      <c r="O6280" s="322"/>
      <c r="P6280" s="322"/>
      <c r="Q6280" s="325"/>
      <c r="R6280" s="326"/>
    </row>
    <row r="6281" spans="1:22" ht="17.25" customHeight="1">
      <c r="A6281" s="313"/>
      <c r="B6281" s="398"/>
      <c r="C6281" s="340"/>
      <c r="D6281" s="313"/>
      <c r="E6281" s="313"/>
      <c r="F6281" s="315"/>
      <c r="G6281" s="349"/>
      <c r="H6281" s="385"/>
      <c r="I6281" s="401"/>
      <c r="J6281" s="385"/>
      <c r="K6281" s="388" t="str">
        <f>IFERROR((IF((I6292+J6292)&gt;12000*E6292,ROUNDUP(12000*E6292*I6292/(I6292+J6292),0),"")),"")</f>
        <v/>
      </c>
      <c r="L6281" s="388"/>
      <c r="M6281" s="391" t="str">
        <f>IFERROR((IF((I6292+J6292)&gt;12000*E6292,ROUNDUP(12000*E6292*J6292/(I6292+J6292),0),"")),"")</f>
        <v/>
      </c>
      <c r="N6281" s="392"/>
      <c r="O6281" s="351" t="str">
        <f>IF(AND(I6292="",K6281=""),"",MIN(I6292,K6281)+K6288)</f>
        <v/>
      </c>
      <c r="P6281" s="352"/>
      <c r="Q6281" s="355" t="str">
        <f>IF(AND(J6292="",M6281=""),"",MIN(J6292,M6281)+M6288)</f>
        <v/>
      </c>
      <c r="R6281" s="356"/>
    </row>
    <row r="6282" spans="1:22" ht="15.75" customHeight="1">
      <c r="A6282" s="313"/>
      <c r="B6282" s="398"/>
      <c r="C6282" s="341"/>
      <c r="D6282" s="313"/>
      <c r="E6282" s="313"/>
      <c r="F6282" s="315"/>
      <c r="G6282" s="349"/>
      <c r="H6282" s="385"/>
      <c r="I6282" s="401"/>
      <c r="J6282" s="385"/>
      <c r="K6282" s="389"/>
      <c r="L6282" s="389"/>
      <c r="M6282" s="393"/>
      <c r="N6282" s="394"/>
      <c r="O6282" s="353"/>
      <c r="P6282" s="353"/>
      <c r="Q6282" s="357"/>
      <c r="R6282" s="358"/>
    </row>
    <row r="6283" spans="1:22" ht="19.5" customHeight="1" thickBot="1">
      <c r="A6283" s="313"/>
      <c r="B6283" s="398"/>
      <c r="C6283" s="341"/>
      <c r="D6283" s="314"/>
      <c r="E6283" s="314"/>
      <c r="F6283" s="316"/>
      <c r="G6283" s="350"/>
      <c r="H6283" s="386"/>
      <c r="I6283" s="402"/>
      <c r="J6283" s="386"/>
      <c r="K6283" s="389"/>
      <c r="L6283" s="389"/>
      <c r="M6283" s="393"/>
      <c r="N6283" s="394"/>
      <c r="O6283" s="353"/>
      <c r="P6283" s="353"/>
      <c r="Q6283" s="357"/>
      <c r="R6283" s="358"/>
    </row>
    <row r="6284" spans="1:22" ht="45" customHeight="1">
      <c r="A6284" s="313"/>
      <c r="B6284" s="398"/>
      <c r="C6284" s="25" t="s">
        <v>66</v>
      </c>
      <c r="D6284" s="361" t="str">
        <f>IF('様式第６号(2)'!T833="","",'様式第６号(2)'!T833)</f>
        <v/>
      </c>
      <c r="E6284" s="361" t="str">
        <f>IF('様式第６号(3)'!W826="","",'様式第６号(3)'!W826)</f>
        <v/>
      </c>
      <c r="F6284" s="363" t="str">
        <f>IF(OR(D6284="",E6284=""),"",D6284+E6284)</f>
        <v/>
      </c>
      <c r="G6284" s="365" t="str">
        <f>IF(F6284&lt;=F6292,D6284,"")</f>
        <v/>
      </c>
      <c r="H6284" s="367" t="str">
        <f>IF(F6284&lt;=F6292,E6284,"")</f>
        <v/>
      </c>
      <c r="I6284" s="369" t="str">
        <f>IF('様式第６号(2)'!V833="","",'様式第６号(2)'!V833)</f>
        <v/>
      </c>
      <c r="J6284" s="371" t="str">
        <f>IF('様式第６号(3)'!P826="","",'様式第６号(3)'!P826)</f>
        <v/>
      </c>
      <c r="K6284" s="389"/>
      <c r="L6284" s="389"/>
      <c r="M6284" s="393"/>
      <c r="N6284" s="394"/>
      <c r="O6284" s="353"/>
      <c r="P6284" s="353"/>
      <c r="Q6284" s="357"/>
      <c r="R6284" s="358"/>
    </row>
    <row r="6285" spans="1:22" ht="19.5" customHeight="1" thickBot="1">
      <c r="A6285" s="313"/>
      <c r="B6285" s="398"/>
      <c r="C6285" s="340"/>
      <c r="D6285" s="362"/>
      <c r="E6285" s="362"/>
      <c r="F6285" s="364"/>
      <c r="G6285" s="366"/>
      <c r="H6285" s="368"/>
      <c r="I6285" s="370"/>
      <c r="J6285" s="372"/>
      <c r="K6285" s="390"/>
      <c r="L6285" s="390"/>
      <c r="M6285" s="395"/>
      <c r="N6285" s="396"/>
      <c r="O6285" s="354"/>
      <c r="P6285" s="354"/>
      <c r="Q6285" s="359"/>
      <c r="R6285" s="360"/>
    </row>
    <row r="6286" spans="1:22" ht="28.5" customHeight="1" thickBot="1">
      <c r="A6286" s="313"/>
      <c r="B6286" s="398"/>
      <c r="C6286" s="341"/>
      <c r="D6286" s="12" t="s">
        <v>11</v>
      </c>
      <c r="E6286" s="12" t="s">
        <v>12</v>
      </c>
      <c r="F6286" s="26" t="s">
        <v>13</v>
      </c>
      <c r="G6286" s="334" t="s">
        <v>67</v>
      </c>
      <c r="H6286" s="335"/>
      <c r="I6286" s="42" t="s">
        <v>68</v>
      </c>
      <c r="J6286" s="27" t="s">
        <v>69</v>
      </c>
      <c r="K6286" s="342" t="s">
        <v>70</v>
      </c>
      <c r="L6286" s="342"/>
      <c r="M6286" s="342"/>
      <c r="N6286" s="335"/>
    </row>
    <row r="6287" spans="1:22" ht="41.25" customHeight="1" thickBot="1">
      <c r="A6287" s="313"/>
      <c r="B6287" s="343" t="str">
        <f>IF('様式第６号(2)'!D833="","",'様式第６号(2)'!D833)</f>
        <v/>
      </c>
      <c r="C6287" s="341"/>
      <c r="D6287" s="313" t="s">
        <v>71</v>
      </c>
      <c r="E6287" s="313" t="s">
        <v>72</v>
      </c>
      <c r="F6287" s="315" t="s">
        <v>73</v>
      </c>
      <c r="G6287" s="42" t="s">
        <v>74</v>
      </c>
      <c r="H6287" s="27" t="s">
        <v>75</v>
      </c>
      <c r="I6287" s="42" t="s">
        <v>74</v>
      </c>
      <c r="J6287" s="27" t="s">
        <v>75</v>
      </c>
      <c r="K6287" s="345" t="s">
        <v>57</v>
      </c>
      <c r="L6287" s="346"/>
      <c r="M6287" s="347" t="s">
        <v>76</v>
      </c>
      <c r="N6287" s="346"/>
      <c r="O6287" s="28"/>
      <c r="P6287" s="4"/>
      <c r="Q6287" s="4"/>
      <c r="T6287" s="3"/>
      <c r="U6287" s="3"/>
      <c r="V6287" s="3"/>
    </row>
    <row r="6288" spans="1:22" ht="18.75" customHeight="1">
      <c r="A6288" s="313"/>
      <c r="B6288" s="343"/>
      <c r="C6288" s="29" t="s">
        <v>78</v>
      </c>
      <c r="D6288" s="313"/>
      <c r="E6288" s="313"/>
      <c r="F6288" s="315"/>
      <c r="G6288" s="348" t="s">
        <v>79</v>
      </c>
      <c r="H6288" s="384" t="s">
        <v>80</v>
      </c>
      <c r="I6288" s="387" t="str">
        <f>IF(E6292="","",MIN(G6284,G6292)+SUM(I6284))</f>
        <v/>
      </c>
      <c r="J6288" s="333" t="str">
        <f>IF(E6292="","",MIN(H6284,H6292)+SUM(J6284))</f>
        <v/>
      </c>
      <c r="K6288" s="373" t="str">
        <f>IF('様式第６号(2)'!AB833="","",'様式第６号(2)'!AB833)</f>
        <v/>
      </c>
      <c r="L6288" s="373"/>
      <c r="M6288" s="375" t="str">
        <f>IF('様式第６号(3)'!V826="","",'様式第６号(3)'!V826)</f>
        <v/>
      </c>
      <c r="N6288" s="376"/>
      <c r="P6288" s="4"/>
      <c r="Q6288" s="4"/>
      <c r="T6288" s="3"/>
      <c r="U6288" s="3"/>
      <c r="V6288" s="3"/>
    </row>
    <row r="6289" spans="1:22" ht="19.5" customHeight="1" thickBot="1">
      <c r="A6289" s="313"/>
      <c r="B6289" s="343"/>
      <c r="C6289" s="379" t="str">
        <f>IFERROR(C6285/C6281,"")</f>
        <v/>
      </c>
      <c r="D6289" s="313"/>
      <c r="E6289" s="313"/>
      <c r="F6289" s="315"/>
      <c r="G6289" s="349"/>
      <c r="H6289" s="385"/>
      <c r="I6289" s="328"/>
      <c r="J6289" s="330"/>
      <c r="K6289" s="373"/>
      <c r="L6289" s="373"/>
      <c r="M6289" s="375"/>
      <c r="N6289" s="376"/>
      <c r="P6289" s="4"/>
      <c r="Q6289" s="4"/>
      <c r="T6289" s="3"/>
      <c r="U6289" s="3"/>
      <c r="V6289" s="3"/>
    </row>
    <row r="6290" spans="1:22" ht="15.75" customHeight="1">
      <c r="A6290" s="313"/>
      <c r="B6290" s="343"/>
      <c r="C6290" s="380"/>
      <c r="D6290" s="313"/>
      <c r="E6290" s="313"/>
      <c r="F6290" s="315"/>
      <c r="G6290" s="349"/>
      <c r="H6290" s="385"/>
      <c r="I6290" s="30" t="s">
        <v>35</v>
      </c>
      <c r="J6290" s="31" t="s">
        <v>35</v>
      </c>
      <c r="K6290" s="373"/>
      <c r="L6290" s="373"/>
      <c r="M6290" s="375"/>
      <c r="N6290" s="376"/>
      <c r="P6290" s="4"/>
      <c r="Q6290" s="4"/>
      <c r="T6290" s="3"/>
      <c r="U6290" s="3"/>
      <c r="V6290" s="3"/>
    </row>
    <row r="6291" spans="1:22" ht="18.75" customHeight="1" thickBot="1">
      <c r="A6291" s="313"/>
      <c r="B6291" s="343"/>
      <c r="C6291" s="32" t="s">
        <v>82</v>
      </c>
      <c r="D6291" s="314"/>
      <c r="E6291" s="314"/>
      <c r="F6291" s="316"/>
      <c r="G6291" s="350"/>
      <c r="H6291" s="386"/>
      <c r="I6291" s="54">
        <f>'様式第６号(2)'!$I$18</f>
        <v>0</v>
      </c>
      <c r="J6291" s="55">
        <f>'様式第６号(3)'!$I$18</f>
        <v>0</v>
      </c>
      <c r="K6291" s="373"/>
      <c r="L6291" s="373"/>
      <c r="M6291" s="375"/>
      <c r="N6291" s="376"/>
      <c r="P6291" s="4"/>
      <c r="Q6291" s="4"/>
      <c r="T6291" s="3"/>
      <c r="U6291" s="3"/>
      <c r="V6291" s="3"/>
    </row>
    <row r="6292" spans="1:22" ht="45" customHeight="1">
      <c r="A6292" s="313"/>
      <c r="B6292" s="343"/>
      <c r="C6292" s="379" t="str">
        <f>IF(OR(C6281="",C6285=""),"",IF(AND(C6289&gt;=0.85,C6289&lt;=1.15),"○","×"))</f>
        <v/>
      </c>
      <c r="D6292" s="382" t="str">
        <f>IF(C6281="","",C6281)</f>
        <v/>
      </c>
      <c r="E6292" s="336"/>
      <c r="F6292" s="338" t="str">
        <f>IFERROR(D6292*E6292,"")</f>
        <v/>
      </c>
      <c r="G6292" s="327" t="str">
        <f>IF(F6292&lt;F6284,ROUNDUP(F6292*D6284/ F6284,0),"")</f>
        <v/>
      </c>
      <c r="H6292" s="329" t="str">
        <f>IF(F6292&lt;F6284,ROUNDUP(F6292*E6284/ F6284,0),"")</f>
        <v/>
      </c>
      <c r="I6292" s="331" t="str">
        <f>IFERROR(ROUNDUP(I6288*I6291,0),"")</f>
        <v/>
      </c>
      <c r="J6292" s="333" t="str">
        <f>IFERROR(ROUNDUP(J6288*J6291,0),"")</f>
        <v/>
      </c>
      <c r="K6292" s="373"/>
      <c r="L6292" s="373"/>
      <c r="M6292" s="375"/>
      <c r="N6292" s="376"/>
      <c r="P6292" s="4"/>
      <c r="Q6292" s="4"/>
      <c r="T6292" s="3"/>
      <c r="U6292" s="3"/>
      <c r="V6292" s="3"/>
    </row>
    <row r="6293" spans="1:22" ht="19.5" customHeight="1" thickBot="1">
      <c r="A6293" s="314"/>
      <c r="B6293" s="344"/>
      <c r="C6293" s="381"/>
      <c r="D6293" s="383"/>
      <c r="E6293" s="337"/>
      <c r="F6293" s="339"/>
      <c r="G6293" s="328"/>
      <c r="H6293" s="330"/>
      <c r="I6293" s="332"/>
      <c r="J6293" s="330"/>
      <c r="K6293" s="374"/>
      <c r="L6293" s="374"/>
      <c r="M6293" s="377"/>
      <c r="N6293" s="378"/>
      <c r="P6293" s="33"/>
      <c r="Q6293" s="34"/>
      <c r="R6293" s="34"/>
    </row>
    <row r="6294" spans="1:22" ht="24" customHeight="1" thickBot="1">
      <c r="A6294" s="10" t="s">
        <v>108</v>
      </c>
      <c r="B6294" s="11" t="s">
        <v>84</v>
      </c>
      <c r="C6294" s="12" t="s">
        <v>7</v>
      </c>
      <c r="D6294" s="12" t="s">
        <v>8</v>
      </c>
      <c r="E6294" s="12" t="s">
        <v>9</v>
      </c>
      <c r="F6294" s="13" t="s">
        <v>10</v>
      </c>
      <c r="G6294" s="334" t="s">
        <v>44</v>
      </c>
      <c r="H6294" s="335"/>
      <c r="I6294" s="334" t="s">
        <v>45</v>
      </c>
      <c r="J6294" s="335"/>
      <c r="K6294" s="318" t="s">
        <v>46</v>
      </c>
      <c r="L6294" s="403"/>
      <c r="M6294" s="403"/>
      <c r="N6294" s="319"/>
      <c r="O6294" s="404" t="s">
        <v>47</v>
      </c>
      <c r="P6294" s="404"/>
      <c r="Q6294" s="404"/>
      <c r="R6294" s="346"/>
      <c r="T6294" s="14"/>
      <c r="U6294" s="14"/>
      <c r="V6294" s="14"/>
    </row>
    <row r="6295" spans="1:22" ht="31.5" customHeight="1" thickBot="1">
      <c r="A6295" s="313">
        <v>392</v>
      </c>
      <c r="B6295" s="15" t="s">
        <v>48</v>
      </c>
      <c r="C6295" s="11" t="s">
        <v>49</v>
      </c>
      <c r="D6295" s="313" t="s">
        <v>50</v>
      </c>
      <c r="E6295" s="313" t="s">
        <v>51</v>
      </c>
      <c r="F6295" s="315" t="s">
        <v>52</v>
      </c>
      <c r="G6295" s="16" t="s">
        <v>53</v>
      </c>
      <c r="H6295" s="17" t="s">
        <v>54</v>
      </c>
      <c r="I6295" s="18" t="s">
        <v>53</v>
      </c>
      <c r="J6295" s="17" t="s">
        <v>54</v>
      </c>
      <c r="K6295" s="317" t="s">
        <v>55</v>
      </c>
      <c r="L6295" s="318"/>
      <c r="M6295" s="320" t="s">
        <v>56</v>
      </c>
      <c r="N6295" s="317"/>
      <c r="O6295" s="321" t="s">
        <v>57</v>
      </c>
      <c r="P6295" s="321"/>
      <c r="Q6295" s="323" t="s">
        <v>58</v>
      </c>
      <c r="R6295" s="324"/>
      <c r="T6295" s="19"/>
      <c r="U6295" s="43"/>
      <c r="V6295" s="20"/>
    </row>
    <row r="6296" spans="1:22" ht="24" customHeight="1" thickBot="1">
      <c r="A6296" s="313"/>
      <c r="B6296" s="397" t="str">
        <f>IF('様式第６号(2)'!B835="","",'様式第６号(2)'!B835)</f>
        <v/>
      </c>
      <c r="C6296" s="21" t="s">
        <v>59</v>
      </c>
      <c r="D6296" s="313"/>
      <c r="E6296" s="313"/>
      <c r="F6296" s="315"/>
      <c r="G6296" s="348" t="s">
        <v>60</v>
      </c>
      <c r="H6296" s="399" t="s">
        <v>61</v>
      </c>
      <c r="I6296" s="400" t="s">
        <v>62</v>
      </c>
      <c r="J6296" s="384" t="s">
        <v>63</v>
      </c>
      <c r="K6296" s="319"/>
      <c r="L6296" s="318"/>
      <c r="M6296" s="320"/>
      <c r="N6296" s="317"/>
      <c r="O6296" s="322"/>
      <c r="P6296" s="322"/>
      <c r="Q6296" s="325"/>
      <c r="R6296" s="326"/>
    </row>
    <row r="6297" spans="1:22" ht="17.25" customHeight="1">
      <c r="A6297" s="313"/>
      <c r="B6297" s="398"/>
      <c r="C6297" s="340"/>
      <c r="D6297" s="313"/>
      <c r="E6297" s="313"/>
      <c r="F6297" s="315"/>
      <c r="G6297" s="349"/>
      <c r="H6297" s="385"/>
      <c r="I6297" s="401"/>
      <c r="J6297" s="385"/>
      <c r="K6297" s="388" t="str">
        <f>IFERROR((IF((I6308+J6308)&gt;12000*E6308,ROUNDUP(12000*E6308*I6308/(I6308+J6308),0),"")),"")</f>
        <v/>
      </c>
      <c r="L6297" s="388"/>
      <c r="M6297" s="391" t="str">
        <f>IFERROR((IF((I6308+J6308)&gt;12000*E6308,ROUNDUP(12000*E6308*J6308/(I6308+J6308),0),"")),"")</f>
        <v/>
      </c>
      <c r="N6297" s="392"/>
      <c r="O6297" s="351" t="str">
        <f>IF(AND(I6308="",K6297=""),"",MIN(I6308,K6297)+K6304)</f>
        <v/>
      </c>
      <c r="P6297" s="352"/>
      <c r="Q6297" s="355" t="str">
        <f>IF(AND(J6308="",M6297=""),"",MIN(J6308,M6297)+M6304)</f>
        <v/>
      </c>
      <c r="R6297" s="356"/>
    </row>
    <row r="6298" spans="1:22" ht="15.75" customHeight="1">
      <c r="A6298" s="313"/>
      <c r="B6298" s="398"/>
      <c r="C6298" s="341"/>
      <c r="D6298" s="313"/>
      <c r="E6298" s="313"/>
      <c r="F6298" s="315"/>
      <c r="G6298" s="349"/>
      <c r="H6298" s="385"/>
      <c r="I6298" s="401"/>
      <c r="J6298" s="385"/>
      <c r="K6298" s="389"/>
      <c r="L6298" s="389"/>
      <c r="M6298" s="393"/>
      <c r="N6298" s="394"/>
      <c r="O6298" s="353"/>
      <c r="P6298" s="353"/>
      <c r="Q6298" s="357"/>
      <c r="R6298" s="358"/>
    </row>
    <row r="6299" spans="1:22" ht="19.5" customHeight="1" thickBot="1">
      <c r="A6299" s="313"/>
      <c r="B6299" s="398"/>
      <c r="C6299" s="341"/>
      <c r="D6299" s="314"/>
      <c r="E6299" s="314"/>
      <c r="F6299" s="316"/>
      <c r="G6299" s="350"/>
      <c r="H6299" s="386"/>
      <c r="I6299" s="402"/>
      <c r="J6299" s="386"/>
      <c r="K6299" s="389"/>
      <c r="L6299" s="389"/>
      <c r="M6299" s="393"/>
      <c r="N6299" s="394"/>
      <c r="O6299" s="353"/>
      <c r="P6299" s="353"/>
      <c r="Q6299" s="357"/>
      <c r="R6299" s="358"/>
    </row>
    <row r="6300" spans="1:22" ht="45" customHeight="1">
      <c r="A6300" s="313"/>
      <c r="B6300" s="398"/>
      <c r="C6300" s="25" t="s">
        <v>66</v>
      </c>
      <c r="D6300" s="361" t="str">
        <f>IF('様式第６号(2)'!T835="","",'様式第６号(2)'!T835)</f>
        <v/>
      </c>
      <c r="E6300" s="361" t="str">
        <f>IF('様式第６号(3)'!W828="","",'様式第６号(3)'!W828)</f>
        <v/>
      </c>
      <c r="F6300" s="363" t="str">
        <f>IF(OR(D6300="",E6300=""),"",D6300+E6300)</f>
        <v/>
      </c>
      <c r="G6300" s="365" t="str">
        <f>IF(F6300&lt;=F6308,D6300,"")</f>
        <v/>
      </c>
      <c r="H6300" s="367" t="str">
        <f>IF(F6300&lt;=F6308,E6300,"")</f>
        <v/>
      </c>
      <c r="I6300" s="369" t="str">
        <f>IF('様式第６号(2)'!V835="","",'様式第６号(2)'!V835)</f>
        <v/>
      </c>
      <c r="J6300" s="371" t="str">
        <f>IF('様式第６号(3)'!P828="","",'様式第６号(3)'!P828)</f>
        <v/>
      </c>
      <c r="K6300" s="389"/>
      <c r="L6300" s="389"/>
      <c r="M6300" s="393"/>
      <c r="N6300" s="394"/>
      <c r="O6300" s="353"/>
      <c r="P6300" s="353"/>
      <c r="Q6300" s="357"/>
      <c r="R6300" s="358"/>
    </row>
    <row r="6301" spans="1:22" ht="19.5" customHeight="1" thickBot="1">
      <c r="A6301" s="313"/>
      <c r="B6301" s="398"/>
      <c r="C6301" s="340"/>
      <c r="D6301" s="362"/>
      <c r="E6301" s="362"/>
      <c r="F6301" s="364"/>
      <c r="G6301" s="366"/>
      <c r="H6301" s="368"/>
      <c r="I6301" s="370"/>
      <c r="J6301" s="372"/>
      <c r="K6301" s="390"/>
      <c r="L6301" s="390"/>
      <c r="M6301" s="395"/>
      <c r="N6301" s="396"/>
      <c r="O6301" s="354"/>
      <c r="P6301" s="354"/>
      <c r="Q6301" s="359"/>
      <c r="R6301" s="360"/>
    </row>
    <row r="6302" spans="1:22" ht="28.5" customHeight="1" thickBot="1">
      <c r="A6302" s="313"/>
      <c r="B6302" s="398"/>
      <c r="C6302" s="341"/>
      <c r="D6302" s="12" t="s">
        <v>11</v>
      </c>
      <c r="E6302" s="12" t="s">
        <v>12</v>
      </c>
      <c r="F6302" s="26" t="s">
        <v>13</v>
      </c>
      <c r="G6302" s="334" t="s">
        <v>67</v>
      </c>
      <c r="H6302" s="335"/>
      <c r="I6302" s="42" t="s">
        <v>68</v>
      </c>
      <c r="J6302" s="27" t="s">
        <v>69</v>
      </c>
      <c r="K6302" s="342" t="s">
        <v>70</v>
      </c>
      <c r="L6302" s="342"/>
      <c r="M6302" s="342"/>
      <c r="N6302" s="335"/>
    </row>
    <row r="6303" spans="1:22" ht="41.25" customHeight="1" thickBot="1">
      <c r="A6303" s="313"/>
      <c r="B6303" s="343" t="str">
        <f>IF('様式第６号(2)'!D835="","",'様式第６号(2)'!D835)</f>
        <v/>
      </c>
      <c r="C6303" s="341"/>
      <c r="D6303" s="313" t="s">
        <v>71</v>
      </c>
      <c r="E6303" s="313" t="s">
        <v>72</v>
      </c>
      <c r="F6303" s="315" t="s">
        <v>73</v>
      </c>
      <c r="G6303" s="42" t="s">
        <v>74</v>
      </c>
      <c r="H6303" s="27" t="s">
        <v>75</v>
      </c>
      <c r="I6303" s="42" t="s">
        <v>74</v>
      </c>
      <c r="J6303" s="27" t="s">
        <v>75</v>
      </c>
      <c r="K6303" s="345" t="s">
        <v>57</v>
      </c>
      <c r="L6303" s="346"/>
      <c r="M6303" s="347" t="s">
        <v>76</v>
      </c>
      <c r="N6303" s="346"/>
      <c r="O6303" s="28"/>
      <c r="P6303" s="4"/>
      <c r="Q6303" s="4"/>
    </row>
    <row r="6304" spans="1:22" ht="18.75" customHeight="1">
      <c r="A6304" s="313"/>
      <c r="B6304" s="343"/>
      <c r="C6304" s="29" t="s">
        <v>78</v>
      </c>
      <c r="D6304" s="313"/>
      <c r="E6304" s="313"/>
      <c r="F6304" s="315"/>
      <c r="G6304" s="348" t="s">
        <v>79</v>
      </c>
      <c r="H6304" s="384" t="s">
        <v>80</v>
      </c>
      <c r="I6304" s="387" t="str">
        <f>IF(E6308="","",MIN(G6300,G6308)+SUM(I6300))</f>
        <v/>
      </c>
      <c r="J6304" s="333" t="str">
        <f>IF(E6308="","",MIN(H6300,H6308)+SUM(J6300))</f>
        <v/>
      </c>
      <c r="K6304" s="373" t="str">
        <f>IF('様式第６号(2)'!AB835="","",'様式第６号(2)'!AB835)</f>
        <v/>
      </c>
      <c r="L6304" s="373"/>
      <c r="M6304" s="375" t="str">
        <f>IF('様式第６号(3)'!V828="","",'様式第６号(3)'!V828)</f>
        <v/>
      </c>
      <c r="N6304" s="376"/>
      <c r="P6304" s="4"/>
      <c r="Q6304" s="4"/>
    </row>
    <row r="6305" spans="1:22" ht="19.5" customHeight="1" thickBot="1">
      <c r="A6305" s="313"/>
      <c r="B6305" s="343"/>
      <c r="C6305" s="379" t="str">
        <f>IFERROR(C6301/C6297,"")</f>
        <v/>
      </c>
      <c r="D6305" s="313"/>
      <c r="E6305" s="313"/>
      <c r="F6305" s="315"/>
      <c r="G6305" s="349"/>
      <c r="H6305" s="385"/>
      <c r="I6305" s="328"/>
      <c r="J6305" s="330"/>
      <c r="K6305" s="373"/>
      <c r="L6305" s="373"/>
      <c r="M6305" s="375"/>
      <c r="N6305" s="376"/>
      <c r="P6305" s="4"/>
      <c r="Q6305" s="4"/>
    </row>
    <row r="6306" spans="1:22" ht="15.75" customHeight="1">
      <c r="A6306" s="313"/>
      <c r="B6306" s="343"/>
      <c r="C6306" s="380"/>
      <c r="D6306" s="313"/>
      <c r="E6306" s="313"/>
      <c r="F6306" s="315"/>
      <c r="G6306" s="349"/>
      <c r="H6306" s="385"/>
      <c r="I6306" s="30" t="s">
        <v>35</v>
      </c>
      <c r="J6306" s="31" t="s">
        <v>35</v>
      </c>
      <c r="K6306" s="373"/>
      <c r="L6306" s="373"/>
      <c r="M6306" s="375"/>
      <c r="N6306" s="376"/>
      <c r="P6306" s="4"/>
      <c r="Q6306" s="4"/>
    </row>
    <row r="6307" spans="1:22" ht="18.75" customHeight="1" thickBot="1">
      <c r="A6307" s="313"/>
      <c r="B6307" s="343"/>
      <c r="C6307" s="32" t="s">
        <v>82</v>
      </c>
      <c r="D6307" s="314"/>
      <c r="E6307" s="314"/>
      <c r="F6307" s="316"/>
      <c r="G6307" s="350"/>
      <c r="H6307" s="386"/>
      <c r="I6307" s="54">
        <f>'様式第６号(2)'!$I$18</f>
        <v>0</v>
      </c>
      <c r="J6307" s="55">
        <f>'様式第６号(3)'!$I$18</f>
        <v>0</v>
      </c>
      <c r="K6307" s="373"/>
      <c r="L6307" s="373"/>
      <c r="M6307" s="375"/>
      <c r="N6307" s="376"/>
      <c r="P6307" s="4"/>
      <c r="Q6307" s="4"/>
    </row>
    <row r="6308" spans="1:22" ht="45" customHeight="1">
      <c r="A6308" s="313"/>
      <c r="B6308" s="343"/>
      <c r="C6308" s="379" t="str">
        <f>IF(OR(C6297="",C6301=""),"",IF(AND(C6305&gt;=0.85,C6305&lt;=1.15),"○","×"))</f>
        <v/>
      </c>
      <c r="D6308" s="382" t="str">
        <f>IF(C6297="","",C6297)</f>
        <v/>
      </c>
      <c r="E6308" s="336"/>
      <c r="F6308" s="338" t="str">
        <f>IFERROR(D6308*E6308,"")</f>
        <v/>
      </c>
      <c r="G6308" s="327" t="str">
        <f>IF(F6308&lt;F6300,ROUNDUP(F6308*D6300/ F6300,0),"")</f>
        <v/>
      </c>
      <c r="H6308" s="329" t="str">
        <f>IF(F6308&lt;F6300,ROUNDUP(F6308*E6300/ F6300,0),"")</f>
        <v/>
      </c>
      <c r="I6308" s="331" t="str">
        <f>IFERROR(ROUNDUP(I6304*I6307,0),"")</f>
        <v/>
      </c>
      <c r="J6308" s="333" t="str">
        <f>IFERROR(ROUNDUP(J6304*J6307,0),"")</f>
        <v/>
      </c>
      <c r="K6308" s="373"/>
      <c r="L6308" s="373"/>
      <c r="M6308" s="375"/>
      <c r="N6308" s="376"/>
      <c r="P6308" s="4"/>
      <c r="Q6308" s="4"/>
    </row>
    <row r="6309" spans="1:22" ht="19.5" customHeight="1" thickBot="1">
      <c r="A6309" s="314"/>
      <c r="B6309" s="344"/>
      <c r="C6309" s="381"/>
      <c r="D6309" s="383"/>
      <c r="E6309" s="337"/>
      <c r="F6309" s="339"/>
      <c r="G6309" s="328"/>
      <c r="H6309" s="330"/>
      <c r="I6309" s="332"/>
      <c r="J6309" s="330"/>
      <c r="K6309" s="374"/>
      <c r="L6309" s="374"/>
      <c r="M6309" s="377"/>
      <c r="N6309" s="378"/>
      <c r="P6309" s="33"/>
      <c r="Q6309" s="34"/>
      <c r="R6309" s="34"/>
    </row>
    <row r="6310" spans="1:22" ht="24" customHeight="1" thickBot="1">
      <c r="A6310" s="10" t="s">
        <v>108</v>
      </c>
      <c r="B6310" s="11" t="s">
        <v>84</v>
      </c>
      <c r="C6310" s="12" t="s">
        <v>7</v>
      </c>
      <c r="D6310" s="12" t="s">
        <v>8</v>
      </c>
      <c r="E6310" s="12" t="s">
        <v>9</v>
      </c>
      <c r="F6310" s="13" t="s">
        <v>10</v>
      </c>
      <c r="G6310" s="334" t="s">
        <v>44</v>
      </c>
      <c r="H6310" s="335"/>
      <c r="I6310" s="334" t="s">
        <v>45</v>
      </c>
      <c r="J6310" s="335"/>
      <c r="K6310" s="318" t="s">
        <v>46</v>
      </c>
      <c r="L6310" s="403"/>
      <c r="M6310" s="403"/>
      <c r="N6310" s="319"/>
      <c r="O6310" s="404" t="s">
        <v>47</v>
      </c>
      <c r="P6310" s="404"/>
      <c r="Q6310" s="404"/>
      <c r="R6310" s="346"/>
      <c r="T6310" s="14"/>
      <c r="U6310" s="14"/>
      <c r="V6310" s="14"/>
    </row>
    <row r="6311" spans="1:22" ht="31.5" customHeight="1" thickBot="1">
      <c r="A6311" s="313">
        <v>393</v>
      </c>
      <c r="B6311" s="15" t="s">
        <v>48</v>
      </c>
      <c r="C6311" s="11" t="s">
        <v>49</v>
      </c>
      <c r="D6311" s="313" t="s">
        <v>50</v>
      </c>
      <c r="E6311" s="313" t="s">
        <v>51</v>
      </c>
      <c r="F6311" s="315" t="s">
        <v>52</v>
      </c>
      <c r="G6311" s="16" t="s">
        <v>53</v>
      </c>
      <c r="H6311" s="17" t="s">
        <v>54</v>
      </c>
      <c r="I6311" s="18" t="s">
        <v>53</v>
      </c>
      <c r="J6311" s="17" t="s">
        <v>54</v>
      </c>
      <c r="K6311" s="317" t="s">
        <v>55</v>
      </c>
      <c r="L6311" s="318"/>
      <c r="M6311" s="320" t="s">
        <v>56</v>
      </c>
      <c r="N6311" s="317"/>
      <c r="O6311" s="321" t="s">
        <v>57</v>
      </c>
      <c r="P6311" s="321"/>
      <c r="Q6311" s="323" t="s">
        <v>58</v>
      </c>
      <c r="R6311" s="324"/>
      <c r="T6311" s="19"/>
      <c r="U6311" s="43"/>
      <c r="V6311" s="20"/>
    </row>
    <row r="6312" spans="1:22" ht="24" customHeight="1" thickBot="1">
      <c r="A6312" s="313"/>
      <c r="B6312" s="397" t="str">
        <f>IF('様式第６号(2)'!B837="","",'様式第６号(2)'!B837)</f>
        <v/>
      </c>
      <c r="C6312" s="21" t="s">
        <v>59</v>
      </c>
      <c r="D6312" s="313"/>
      <c r="E6312" s="313"/>
      <c r="F6312" s="315"/>
      <c r="G6312" s="348" t="s">
        <v>60</v>
      </c>
      <c r="H6312" s="399" t="s">
        <v>61</v>
      </c>
      <c r="I6312" s="400" t="s">
        <v>62</v>
      </c>
      <c r="J6312" s="384" t="s">
        <v>63</v>
      </c>
      <c r="K6312" s="319"/>
      <c r="L6312" s="318"/>
      <c r="M6312" s="320"/>
      <c r="N6312" s="317"/>
      <c r="O6312" s="322"/>
      <c r="P6312" s="322"/>
      <c r="Q6312" s="325"/>
      <c r="R6312" s="326"/>
    </row>
    <row r="6313" spans="1:22" ht="17.25" customHeight="1">
      <c r="A6313" s="313"/>
      <c r="B6313" s="398"/>
      <c r="C6313" s="340"/>
      <c r="D6313" s="313"/>
      <c r="E6313" s="313"/>
      <c r="F6313" s="315"/>
      <c r="G6313" s="349"/>
      <c r="H6313" s="385"/>
      <c r="I6313" s="401"/>
      <c r="J6313" s="385"/>
      <c r="K6313" s="388" t="str">
        <f>IFERROR((IF((I6324+J6324)&gt;12000*E6324,ROUNDUP(12000*E6324*I6324/(I6324+J6324),0),"")),"")</f>
        <v/>
      </c>
      <c r="L6313" s="388"/>
      <c r="M6313" s="391" t="str">
        <f>IFERROR((IF((I6324+J6324)&gt;12000*E6324,ROUNDUP(12000*E6324*J6324/(I6324+J6324),0),"")),"")</f>
        <v/>
      </c>
      <c r="N6313" s="392"/>
      <c r="O6313" s="351" t="str">
        <f>IF(AND(I6324="",K6313=""),"",MIN(I6324,K6313)+K6320)</f>
        <v/>
      </c>
      <c r="P6313" s="352"/>
      <c r="Q6313" s="355" t="str">
        <f>IF(AND(J6324="",M6313=""),"",MIN(J6324,M6313)+M6320)</f>
        <v/>
      </c>
      <c r="R6313" s="356"/>
    </row>
    <row r="6314" spans="1:22" ht="15.75" customHeight="1">
      <c r="A6314" s="313"/>
      <c r="B6314" s="398"/>
      <c r="C6314" s="341"/>
      <c r="D6314" s="313"/>
      <c r="E6314" s="313"/>
      <c r="F6314" s="315"/>
      <c r="G6314" s="349"/>
      <c r="H6314" s="385"/>
      <c r="I6314" s="401"/>
      <c r="J6314" s="385"/>
      <c r="K6314" s="389"/>
      <c r="L6314" s="389"/>
      <c r="M6314" s="393"/>
      <c r="N6314" s="394"/>
      <c r="O6314" s="353"/>
      <c r="P6314" s="353"/>
      <c r="Q6314" s="357"/>
      <c r="R6314" s="358"/>
    </row>
    <row r="6315" spans="1:22" ht="19.5" customHeight="1" thickBot="1">
      <c r="A6315" s="313"/>
      <c r="B6315" s="398"/>
      <c r="C6315" s="341"/>
      <c r="D6315" s="314"/>
      <c r="E6315" s="314"/>
      <c r="F6315" s="316"/>
      <c r="G6315" s="350"/>
      <c r="H6315" s="386"/>
      <c r="I6315" s="402"/>
      <c r="J6315" s="386"/>
      <c r="K6315" s="389"/>
      <c r="L6315" s="389"/>
      <c r="M6315" s="393"/>
      <c r="N6315" s="394"/>
      <c r="O6315" s="353"/>
      <c r="P6315" s="353"/>
      <c r="Q6315" s="357"/>
      <c r="R6315" s="358"/>
    </row>
    <row r="6316" spans="1:22" ht="45" customHeight="1">
      <c r="A6316" s="313"/>
      <c r="B6316" s="398"/>
      <c r="C6316" s="25" t="s">
        <v>66</v>
      </c>
      <c r="D6316" s="361" t="str">
        <f>IF('様式第６号(2)'!T837="","",'様式第６号(2)'!T837)</f>
        <v/>
      </c>
      <c r="E6316" s="361" t="str">
        <f>IF('様式第６号(3)'!W830="","",'様式第６号(3)'!W830)</f>
        <v/>
      </c>
      <c r="F6316" s="363" t="str">
        <f>IF(OR(D6316="",E6316=""),"",D6316+E6316)</f>
        <v/>
      </c>
      <c r="G6316" s="365" t="str">
        <f>IF(F6316&lt;=F6324,D6316,"")</f>
        <v/>
      </c>
      <c r="H6316" s="367" t="str">
        <f>IF(F6316&lt;=F6324,E6316,"")</f>
        <v/>
      </c>
      <c r="I6316" s="369" t="str">
        <f>IF('様式第６号(2)'!V837="","",'様式第６号(2)'!V837)</f>
        <v/>
      </c>
      <c r="J6316" s="371" t="str">
        <f>IF('様式第６号(3)'!P830="","",'様式第６号(3)'!P830)</f>
        <v/>
      </c>
      <c r="K6316" s="389"/>
      <c r="L6316" s="389"/>
      <c r="M6316" s="393"/>
      <c r="N6316" s="394"/>
      <c r="O6316" s="353"/>
      <c r="P6316" s="353"/>
      <c r="Q6316" s="357"/>
      <c r="R6316" s="358"/>
    </row>
    <row r="6317" spans="1:22" ht="19.5" customHeight="1" thickBot="1">
      <c r="A6317" s="313"/>
      <c r="B6317" s="398"/>
      <c r="C6317" s="340"/>
      <c r="D6317" s="362"/>
      <c r="E6317" s="362"/>
      <c r="F6317" s="364"/>
      <c r="G6317" s="366"/>
      <c r="H6317" s="368"/>
      <c r="I6317" s="370"/>
      <c r="J6317" s="372"/>
      <c r="K6317" s="390"/>
      <c r="L6317" s="390"/>
      <c r="M6317" s="395"/>
      <c r="N6317" s="396"/>
      <c r="O6317" s="354"/>
      <c r="P6317" s="354"/>
      <c r="Q6317" s="359"/>
      <c r="R6317" s="360"/>
    </row>
    <row r="6318" spans="1:22" ht="28.5" customHeight="1" thickBot="1">
      <c r="A6318" s="313"/>
      <c r="B6318" s="398"/>
      <c r="C6318" s="341"/>
      <c r="D6318" s="12" t="s">
        <v>11</v>
      </c>
      <c r="E6318" s="12" t="s">
        <v>12</v>
      </c>
      <c r="F6318" s="26" t="s">
        <v>13</v>
      </c>
      <c r="G6318" s="334" t="s">
        <v>67</v>
      </c>
      <c r="H6318" s="335"/>
      <c r="I6318" s="42" t="s">
        <v>68</v>
      </c>
      <c r="J6318" s="27" t="s">
        <v>69</v>
      </c>
      <c r="K6318" s="342" t="s">
        <v>70</v>
      </c>
      <c r="L6318" s="342"/>
      <c r="M6318" s="342"/>
      <c r="N6318" s="335"/>
    </row>
    <row r="6319" spans="1:22" ht="41.25" customHeight="1" thickBot="1">
      <c r="A6319" s="313"/>
      <c r="B6319" s="343" t="str">
        <f>IF('様式第６号(2)'!D837="","",'様式第６号(2)'!D837)</f>
        <v/>
      </c>
      <c r="C6319" s="341"/>
      <c r="D6319" s="313" t="s">
        <v>71</v>
      </c>
      <c r="E6319" s="313" t="s">
        <v>72</v>
      </c>
      <c r="F6319" s="315" t="s">
        <v>73</v>
      </c>
      <c r="G6319" s="42" t="s">
        <v>74</v>
      </c>
      <c r="H6319" s="27" t="s">
        <v>75</v>
      </c>
      <c r="I6319" s="42" t="s">
        <v>74</v>
      </c>
      <c r="J6319" s="27" t="s">
        <v>75</v>
      </c>
      <c r="K6319" s="345" t="s">
        <v>57</v>
      </c>
      <c r="L6319" s="346"/>
      <c r="M6319" s="347" t="s">
        <v>76</v>
      </c>
      <c r="N6319" s="346"/>
      <c r="O6319" s="28"/>
      <c r="P6319" s="4"/>
      <c r="Q6319" s="4"/>
    </row>
    <row r="6320" spans="1:22" ht="18.75" customHeight="1">
      <c r="A6320" s="313"/>
      <c r="B6320" s="343"/>
      <c r="C6320" s="29" t="s">
        <v>78</v>
      </c>
      <c r="D6320" s="313"/>
      <c r="E6320" s="313"/>
      <c r="F6320" s="315"/>
      <c r="G6320" s="348" t="s">
        <v>79</v>
      </c>
      <c r="H6320" s="384" t="s">
        <v>80</v>
      </c>
      <c r="I6320" s="387" t="str">
        <f>IF(E6324="","",MIN(G6316,G6324)+SUM(I6316))</f>
        <v/>
      </c>
      <c r="J6320" s="333" t="str">
        <f>IF(E6324="","",MIN(H6316,H6324)+SUM(J6316))</f>
        <v/>
      </c>
      <c r="K6320" s="373" t="str">
        <f>IF('様式第６号(2)'!AB837="","",'様式第６号(2)'!AB837)</f>
        <v/>
      </c>
      <c r="L6320" s="373"/>
      <c r="M6320" s="375" t="str">
        <f>IF('様式第６号(3)'!V830="","",'様式第６号(3)'!V830)</f>
        <v/>
      </c>
      <c r="N6320" s="376"/>
      <c r="P6320" s="4"/>
      <c r="Q6320" s="4"/>
    </row>
    <row r="6321" spans="1:22" ht="19.5" customHeight="1" thickBot="1">
      <c r="A6321" s="313"/>
      <c r="B6321" s="343"/>
      <c r="C6321" s="379" t="str">
        <f>IFERROR(C6317/C6313,"")</f>
        <v/>
      </c>
      <c r="D6321" s="313"/>
      <c r="E6321" s="313"/>
      <c r="F6321" s="315"/>
      <c r="G6321" s="349"/>
      <c r="H6321" s="385"/>
      <c r="I6321" s="328"/>
      <c r="J6321" s="330"/>
      <c r="K6321" s="373"/>
      <c r="L6321" s="373"/>
      <c r="M6321" s="375"/>
      <c r="N6321" s="376"/>
      <c r="P6321" s="4"/>
      <c r="Q6321" s="4"/>
    </row>
    <row r="6322" spans="1:22" ht="15.75" customHeight="1">
      <c r="A6322" s="313"/>
      <c r="B6322" s="343"/>
      <c r="C6322" s="380"/>
      <c r="D6322" s="313"/>
      <c r="E6322" s="313"/>
      <c r="F6322" s="315"/>
      <c r="G6322" s="349"/>
      <c r="H6322" s="385"/>
      <c r="I6322" s="30" t="s">
        <v>35</v>
      </c>
      <c r="J6322" s="31" t="s">
        <v>35</v>
      </c>
      <c r="K6322" s="373"/>
      <c r="L6322" s="373"/>
      <c r="M6322" s="375"/>
      <c r="N6322" s="376"/>
      <c r="P6322" s="4"/>
      <c r="Q6322" s="4"/>
    </row>
    <row r="6323" spans="1:22" ht="18.75" customHeight="1" thickBot="1">
      <c r="A6323" s="313"/>
      <c r="B6323" s="343"/>
      <c r="C6323" s="32" t="s">
        <v>82</v>
      </c>
      <c r="D6323" s="314"/>
      <c r="E6323" s="314"/>
      <c r="F6323" s="316"/>
      <c r="G6323" s="350"/>
      <c r="H6323" s="386"/>
      <c r="I6323" s="54">
        <f>'様式第６号(2)'!$I$18</f>
        <v>0</v>
      </c>
      <c r="J6323" s="55">
        <f>'様式第６号(3)'!$I$18</f>
        <v>0</v>
      </c>
      <c r="K6323" s="373"/>
      <c r="L6323" s="373"/>
      <c r="M6323" s="375"/>
      <c r="N6323" s="376"/>
      <c r="P6323" s="4"/>
      <c r="Q6323" s="4"/>
    </row>
    <row r="6324" spans="1:22" ht="45" customHeight="1">
      <c r="A6324" s="313"/>
      <c r="B6324" s="343"/>
      <c r="C6324" s="379" t="str">
        <f>IF(OR(C6313="",C6317=""),"",IF(AND(C6321&gt;=0.85,C6321&lt;=1.15),"○","×"))</f>
        <v/>
      </c>
      <c r="D6324" s="382" t="str">
        <f>IF(C6313="","",C6313)</f>
        <v/>
      </c>
      <c r="E6324" s="336"/>
      <c r="F6324" s="338" t="str">
        <f>IFERROR(D6324*E6324,"")</f>
        <v/>
      </c>
      <c r="G6324" s="327" t="str">
        <f>IF(F6324&lt;F6316,ROUNDUP(F6324*D6316/ F6316,0),"")</f>
        <v/>
      </c>
      <c r="H6324" s="329" t="str">
        <f>IF(F6324&lt;F6316,ROUNDUP(F6324*E6316/ F6316,0),"")</f>
        <v/>
      </c>
      <c r="I6324" s="331" t="str">
        <f>IFERROR(ROUNDUP(I6320*I6323,0),"")</f>
        <v/>
      </c>
      <c r="J6324" s="333" t="str">
        <f>IFERROR(ROUNDUP(J6320*J6323,0),"")</f>
        <v/>
      </c>
      <c r="K6324" s="373"/>
      <c r="L6324" s="373"/>
      <c r="M6324" s="375"/>
      <c r="N6324" s="376"/>
      <c r="P6324" s="4"/>
      <c r="Q6324" s="4"/>
    </row>
    <row r="6325" spans="1:22" ht="19.5" customHeight="1" thickBot="1">
      <c r="A6325" s="314"/>
      <c r="B6325" s="344"/>
      <c r="C6325" s="381"/>
      <c r="D6325" s="383"/>
      <c r="E6325" s="337"/>
      <c r="F6325" s="339"/>
      <c r="G6325" s="328"/>
      <c r="H6325" s="330"/>
      <c r="I6325" s="332"/>
      <c r="J6325" s="330"/>
      <c r="K6325" s="374"/>
      <c r="L6325" s="374"/>
      <c r="M6325" s="377"/>
      <c r="N6325" s="378"/>
      <c r="P6325" s="33"/>
      <c r="Q6325" s="34"/>
      <c r="R6325" s="34"/>
    </row>
    <row r="6326" spans="1:22" ht="24" customHeight="1" thickBot="1">
      <c r="A6326" s="10" t="s">
        <v>108</v>
      </c>
      <c r="B6326" s="11" t="s">
        <v>84</v>
      </c>
      <c r="C6326" s="12" t="s">
        <v>7</v>
      </c>
      <c r="D6326" s="12" t="s">
        <v>8</v>
      </c>
      <c r="E6326" s="12" t="s">
        <v>9</v>
      </c>
      <c r="F6326" s="13" t="s">
        <v>10</v>
      </c>
      <c r="G6326" s="334" t="s">
        <v>44</v>
      </c>
      <c r="H6326" s="335"/>
      <c r="I6326" s="334" t="s">
        <v>45</v>
      </c>
      <c r="J6326" s="335"/>
      <c r="K6326" s="318" t="s">
        <v>46</v>
      </c>
      <c r="L6326" s="403"/>
      <c r="M6326" s="403"/>
      <c r="N6326" s="319"/>
      <c r="O6326" s="404" t="s">
        <v>47</v>
      </c>
      <c r="P6326" s="404"/>
      <c r="Q6326" s="404"/>
      <c r="R6326" s="346"/>
      <c r="T6326" s="14"/>
      <c r="U6326" s="14"/>
      <c r="V6326" s="14"/>
    </row>
    <row r="6327" spans="1:22" ht="31.5" customHeight="1" thickBot="1">
      <c r="A6327" s="313">
        <v>394</v>
      </c>
      <c r="B6327" s="15" t="s">
        <v>48</v>
      </c>
      <c r="C6327" s="11" t="s">
        <v>49</v>
      </c>
      <c r="D6327" s="313" t="s">
        <v>50</v>
      </c>
      <c r="E6327" s="313" t="s">
        <v>51</v>
      </c>
      <c r="F6327" s="315" t="s">
        <v>52</v>
      </c>
      <c r="G6327" s="16" t="s">
        <v>53</v>
      </c>
      <c r="H6327" s="17" t="s">
        <v>54</v>
      </c>
      <c r="I6327" s="18" t="s">
        <v>53</v>
      </c>
      <c r="J6327" s="17" t="s">
        <v>54</v>
      </c>
      <c r="K6327" s="317" t="s">
        <v>55</v>
      </c>
      <c r="L6327" s="318"/>
      <c r="M6327" s="320" t="s">
        <v>56</v>
      </c>
      <c r="N6327" s="317"/>
      <c r="O6327" s="321" t="s">
        <v>57</v>
      </c>
      <c r="P6327" s="321"/>
      <c r="Q6327" s="323" t="s">
        <v>58</v>
      </c>
      <c r="R6327" s="324"/>
      <c r="T6327" s="19"/>
      <c r="U6327" s="43"/>
      <c r="V6327" s="20"/>
    </row>
    <row r="6328" spans="1:22" ht="24" customHeight="1" thickBot="1">
      <c r="A6328" s="313"/>
      <c r="B6328" s="397" t="str">
        <f>IF('様式第６号(2)'!B839="","",'様式第６号(2)'!B839)</f>
        <v/>
      </c>
      <c r="C6328" s="21" t="s">
        <v>59</v>
      </c>
      <c r="D6328" s="313"/>
      <c r="E6328" s="313"/>
      <c r="F6328" s="315"/>
      <c r="G6328" s="348" t="s">
        <v>60</v>
      </c>
      <c r="H6328" s="399" t="s">
        <v>61</v>
      </c>
      <c r="I6328" s="400" t="s">
        <v>62</v>
      </c>
      <c r="J6328" s="384" t="s">
        <v>63</v>
      </c>
      <c r="K6328" s="319"/>
      <c r="L6328" s="318"/>
      <c r="M6328" s="320"/>
      <c r="N6328" s="317"/>
      <c r="O6328" s="322"/>
      <c r="P6328" s="322"/>
      <c r="Q6328" s="325"/>
      <c r="R6328" s="326"/>
    </row>
    <row r="6329" spans="1:22" ht="17.25" customHeight="1">
      <c r="A6329" s="313"/>
      <c r="B6329" s="398"/>
      <c r="C6329" s="340"/>
      <c r="D6329" s="313"/>
      <c r="E6329" s="313"/>
      <c r="F6329" s="315"/>
      <c r="G6329" s="349"/>
      <c r="H6329" s="385"/>
      <c r="I6329" s="401"/>
      <c r="J6329" s="385"/>
      <c r="K6329" s="388" t="str">
        <f>IFERROR((IF((I6340+J6340)&gt;12000*E6340,ROUNDUP(12000*E6340*I6340/(I6340+J6340),0),"")),"")</f>
        <v/>
      </c>
      <c r="L6329" s="388"/>
      <c r="M6329" s="391" t="str">
        <f>IFERROR((IF((I6340+J6340)&gt;12000*E6340,ROUNDUP(12000*E6340*J6340/(I6340+J6340),0),"")),"")</f>
        <v/>
      </c>
      <c r="N6329" s="392"/>
      <c r="O6329" s="351" t="str">
        <f>IF(AND(I6340="",K6329=""),"",MIN(I6340,K6329)+K6336)</f>
        <v/>
      </c>
      <c r="P6329" s="352"/>
      <c r="Q6329" s="355" t="str">
        <f>IF(AND(J6340="",M6329=""),"",MIN(J6340,M6329)+M6336)</f>
        <v/>
      </c>
      <c r="R6329" s="356"/>
    </row>
    <row r="6330" spans="1:22" ht="15.75" customHeight="1">
      <c r="A6330" s="313"/>
      <c r="B6330" s="398"/>
      <c r="C6330" s="341"/>
      <c r="D6330" s="313"/>
      <c r="E6330" s="313"/>
      <c r="F6330" s="315"/>
      <c r="G6330" s="349"/>
      <c r="H6330" s="385"/>
      <c r="I6330" s="401"/>
      <c r="J6330" s="385"/>
      <c r="K6330" s="389"/>
      <c r="L6330" s="389"/>
      <c r="M6330" s="393"/>
      <c r="N6330" s="394"/>
      <c r="O6330" s="353"/>
      <c r="P6330" s="353"/>
      <c r="Q6330" s="357"/>
      <c r="R6330" s="358"/>
    </row>
    <row r="6331" spans="1:22" ht="19.5" customHeight="1" thickBot="1">
      <c r="A6331" s="313"/>
      <c r="B6331" s="398"/>
      <c r="C6331" s="341"/>
      <c r="D6331" s="314"/>
      <c r="E6331" s="314"/>
      <c r="F6331" s="316"/>
      <c r="G6331" s="350"/>
      <c r="H6331" s="386"/>
      <c r="I6331" s="402"/>
      <c r="J6331" s="386"/>
      <c r="K6331" s="389"/>
      <c r="L6331" s="389"/>
      <c r="M6331" s="393"/>
      <c r="N6331" s="394"/>
      <c r="O6331" s="353"/>
      <c r="P6331" s="353"/>
      <c r="Q6331" s="357"/>
      <c r="R6331" s="358"/>
    </row>
    <row r="6332" spans="1:22" ht="45" customHeight="1">
      <c r="A6332" s="313"/>
      <c r="B6332" s="398"/>
      <c r="C6332" s="25" t="s">
        <v>66</v>
      </c>
      <c r="D6332" s="361" t="str">
        <f>IF('様式第６号(2)'!T839="","",'様式第６号(2)'!T839)</f>
        <v/>
      </c>
      <c r="E6332" s="361" t="str">
        <f>IF('様式第６号(3)'!W832="","",'様式第６号(3)'!W832)</f>
        <v/>
      </c>
      <c r="F6332" s="363" t="str">
        <f>IF(OR(D6332="",E6332=""),"",D6332+E6332)</f>
        <v/>
      </c>
      <c r="G6332" s="365" t="str">
        <f>IF(F6332&lt;=F6340,D6332,"")</f>
        <v/>
      </c>
      <c r="H6332" s="367" t="str">
        <f>IF(F6332&lt;=F6340,E6332,"")</f>
        <v/>
      </c>
      <c r="I6332" s="369" t="str">
        <f>IF('様式第６号(2)'!V839="","",'様式第６号(2)'!V839)</f>
        <v/>
      </c>
      <c r="J6332" s="371" t="str">
        <f>IF('様式第６号(3)'!P832="","",'様式第６号(3)'!P832)</f>
        <v/>
      </c>
      <c r="K6332" s="389"/>
      <c r="L6332" s="389"/>
      <c r="M6332" s="393"/>
      <c r="N6332" s="394"/>
      <c r="O6332" s="353"/>
      <c r="P6332" s="353"/>
      <c r="Q6332" s="357"/>
      <c r="R6332" s="358"/>
    </row>
    <row r="6333" spans="1:22" ht="19.5" customHeight="1" thickBot="1">
      <c r="A6333" s="313"/>
      <c r="B6333" s="398"/>
      <c r="C6333" s="340"/>
      <c r="D6333" s="362"/>
      <c r="E6333" s="362"/>
      <c r="F6333" s="364"/>
      <c r="G6333" s="366"/>
      <c r="H6333" s="368"/>
      <c r="I6333" s="370"/>
      <c r="J6333" s="372"/>
      <c r="K6333" s="390"/>
      <c r="L6333" s="390"/>
      <c r="M6333" s="395"/>
      <c r="N6333" s="396"/>
      <c r="O6333" s="354"/>
      <c r="P6333" s="354"/>
      <c r="Q6333" s="359"/>
      <c r="R6333" s="360"/>
    </row>
    <row r="6334" spans="1:22" ht="28.5" customHeight="1" thickBot="1">
      <c r="A6334" s="313"/>
      <c r="B6334" s="398"/>
      <c r="C6334" s="341"/>
      <c r="D6334" s="12" t="s">
        <v>11</v>
      </c>
      <c r="E6334" s="12" t="s">
        <v>12</v>
      </c>
      <c r="F6334" s="26" t="s">
        <v>13</v>
      </c>
      <c r="G6334" s="334" t="s">
        <v>67</v>
      </c>
      <c r="H6334" s="335"/>
      <c r="I6334" s="42" t="s">
        <v>68</v>
      </c>
      <c r="J6334" s="27" t="s">
        <v>69</v>
      </c>
      <c r="K6334" s="342" t="s">
        <v>70</v>
      </c>
      <c r="L6334" s="342"/>
      <c r="M6334" s="342"/>
      <c r="N6334" s="335"/>
    </row>
    <row r="6335" spans="1:22" ht="41.25" customHeight="1" thickBot="1">
      <c r="A6335" s="313"/>
      <c r="B6335" s="343" t="str">
        <f>IF('様式第６号(2)'!D839="","",'様式第６号(2)'!D839)</f>
        <v/>
      </c>
      <c r="C6335" s="341"/>
      <c r="D6335" s="313" t="s">
        <v>71</v>
      </c>
      <c r="E6335" s="313" t="s">
        <v>72</v>
      </c>
      <c r="F6335" s="315" t="s">
        <v>73</v>
      </c>
      <c r="G6335" s="42" t="s">
        <v>74</v>
      </c>
      <c r="H6335" s="27" t="s">
        <v>75</v>
      </c>
      <c r="I6335" s="42" t="s">
        <v>74</v>
      </c>
      <c r="J6335" s="27" t="s">
        <v>75</v>
      </c>
      <c r="K6335" s="345" t="s">
        <v>57</v>
      </c>
      <c r="L6335" s="346"/>
      <c r="M6335" s="347" t="s">
        <v>76</v>
      </c>
      <c r="N6335" s="346"/>
      <c r="O6335" s="28"/>
      <c r="P6335" s="4"/>
      <c r="Q6335" s="4"/>
      <c r="T6335" s="3"/>
      <c r="U6335" s="3"/>
      <c r="V6335" s="3"/>
    </row>
    <row r="6336" spans="1:22" ht="18.75" customHeight="1">
      <c r="A6336" s="313"/>
      <c r="B6336" s="343"/>
      <c r="C6336" s="29" t="s">
        <v>78</v>
      </c>
      <c r="D6336" s="313"/>
      <c r="E6336" s="313"/>
      <c r="F6336" s="315"/>
      <c r="G6336" s="348" t="s">
        <v>79</v>
      </c>
      <c r="H6336" s="384" t="s">
        <v>80</v>
      </c>
      <c r="I6336" s="387" t="str">
        <f>IF(E6340="","",MIN(G6332,G6340)+SUM(I6332))</f>
        <v/>
      </c>
      <c r="J6336" s="333" t="str">
        <f>IF(E6340="","",MIN(H6332,H6340)+SUM(J6332))</f>
        <v/>
      </c>
      <c r="K6336" s="373" t="str">
        <f>IF('様式第６号(2)'!AB839="","",'様式第６号(2)'!AB839)</f>
        <v/>
      </c>
      <c r="L6336" s="373"/>
      <c r="M6336" s="375" t="str">
        <f>IF('様式第６号(3)'!V832="","",'様式第６号(3)'!V832)</f>
        <v/>
      </c>
      <c r="N6336" s="376"/>
      <c r="P6336" s="4"/>
      <c r="Q6336" s="4"/>
      <c r="T6336" s="3"/>
      <c r="U6336" s="3"/>
      <c r="V6336" s="3"/>
    </row>
    <row r="6337" spans="1:22" ht="19.5" customHeight="1" thickBot="1">
      <c r="A6337" s="313"/>
      <c r="B6337" s="343"/>
      <c r="C6337" s="379" t="str">
        <f>IFERROR(C6333/C6329,"")</f>
        <v/>
      </c>
      <c r="D6337" s="313"/>
      <c r="E6337" s="313"/>
      <c r="F6337" s="315"/>
      <c r="G6337" s="349"/>
      <c r="H6337" s="385"/>
      <c r="I6337" s="328"/>
      <c r="J6337" s="330"/>
      <c r="K6337" s="373"/>
      <c r="L6337" s="373"/>
      <c r="M6337" s="375"/>
      <c r="N6337" s="376"/>
      <c r="P6337" s="4"/>
      <c r="Q6337" s="4"/>
      <c r="T6337" s="3"/>
      <c r="U6337" s="3"/>
      <c r="V6337" s="3"/>
    </row>
    <row r="6338" spans="1:22" ht="15.75" customHeight="1">
      <c r="A6338" s="313"/>
      <c r="B6338" s="343"/>
      <c r="C6338" s="380"/>
      <c r="D6338" s="313"/>
      <c r="E6338" s="313"/>
      <c r="F6338" s="315"/>
      <c r="G6338" s="349"/>
      <c r="H6338" s="385"/>
      <c r="I6338" s="30" t="s">
        <v>35</v>
      </c>
      <c r="J6338" s="31" t="s">
        <v>35</v>
      </c>
      <c r="K6338" s="373"/>
      <c r="L6338" s="373"/>
      <c r="M6338" s="375"/>
      <c r="N6338" s="376"/>
      <c r="P6338" s="4"/>
      <c r="Q6338" s="4"/>
      <c r="T6338" s="3"/>
      <c r="U6338" s="3"/>
      <c r="V6338" s="3"/>
    </row>
    <row r="6339" spans="1:22" ht="18.75" customHeight="1" thickBot="1">
      <c r="A6339" s="313"/>
      <c r="B6339" s="343"/>
      <c r="C6339" s="32" t="s">
        <v>82</v>
      </c>
      <c r="D6339" s="314"/>
      <c r="E6339" s="314"/>
      <c r="F6339" s="316"/>
      <c r="G6339" s="350"/>
      <c r="H6339" s="386"/>
      <c r="I6339" s="54">
        <f>'様式第６号(2)'!$I$18</f>
        <v>0</v>
      </c>
      <c r="J6339" s="55">
        <f>'様式第６号(3)'!$I$18</f>
        <v>0</v>
      </c>
      <c r="K6339" s="373"/>
      <c r="L6339" s="373"/>
      <c r="M6339" s="375"/>
      <c r="N6339" s="376"/>
      <c r="P6339" s="4"/>
      <c r="Q6339" s="4"/>
      <c r="T6339" s="3"/>
      <c r="U6339" s="3"/>
      <c r="V6339" s="3"/>
    </row>
    <row r="6340" spans="1:22" ht="45" customHeight="1">
      <c r="A6340" s="313"/>
      <c r="B6340" s="343"/>
      <c r="C6340" s="379" t="str">
        <f>IF(OR(C6329="",C6333=""),"",IF(AND(C6337&gt;=0.85,C6337&lt;=1.15),"○","×"))</f>
        <v/>
      </c>
      <c r="D6340" s="382" t="str">
        <f>IF(C6329="","",C6329)</f>
        <v/>
      </c>
      <c r="E6340" s="336"/>
      <c r="F6340" s="338" t="str">
        <f>IFERROR(D6340*E6340,"")</f>
        <v/>
      </c>
      <c r="G6340" s="327" t="str">
        <f>IF(F6340&lt;F6332,ROUNDUP(F6340*D6332/ F6332,0),"")</f>
        <v/>
      </c>
      <c r="H6340" s="329" t="str">
        <f>IF(F6340&lt;F6332,ROUNDUP(F6340*E6332/ F6332,0),"")</f>
        <v/>
      </c>
      <c r="I6340" s="331" t="str">
        <f>IFERROR(ROUNDUP(I6336*I6339,0),"")</f>
        <v/>
      </c>
      <c r="J6340" s="333" t="str">
        <f>IFERROR(ROUNDUP(J6336*J6339,0),"")</f>
        <v/>
      </c>
      <c r="K6340" s="373"/>
      <c r="L6340" s="373"/>
      <c r="M6340" s="375"/>
      <c r="N6340" s="376"/>
      <c r="P6340" s="4"/>
      <c r="Q6340" s="4"/>
      <c r="T6340" s="3"/>
      <c r="U6340" s="3"/>
      <c r="V6340" s="3"/>
    </row>
    <row r="6341" spans="1:22" ht="19.5" customHeight="1" thickBot="1">
      <c r="A6341" s="314"/>
      <c r="B6341" s="344"/>
      <c r="C6341" s="381"/>
      <c r="D6341" s="383"/>
      <c r="E6341" s="337"/>
      <c r="F6341" s="339"/>
      <c r="G6341" s="328"/>
      <c r="H6341" s="330"/>
      <c r="I6341" s="332"/>
      <c r="J6341" s="330"/>
      <c r="K6341" s="374"/>
      <c r="L6341" s="374"/>
      <c r="M6341" s="377"/>
      <c r="N6341" s="378"/>
      <c r="P6341" s="33"/>
      <c r="Q6341" s="34"/>
      <c r="R6341" s="34"/>
    </row>
    <row r="6342" spans="1:22" ht="24" customHeight="1" thickBot="1">
      <c r="A6342" s="10" t="s">
        <v>108</v>
      </c>
      <c r="B6342" s="11" t="s">
        <v>84</v>
      </c>
      <c r="C6342" s="12" t="s">
        <v>7</v>
      </c>
      <c r="D6342" s="12" t="s">
        <v>8</v>
      </c>
      <c r="E6342" s="12" t="s">
        <v>9</v>
      </c>
      <c r="F6342" s="13" t="s">
        <v>10</v>
      </c>
      <c r="G6342" s="334" t="s">
        <v>44</v>
      </c>
      <c r="H6342" s="335"/>
      <c r="I6342" s="334" t="s">
        <v>45</v>
      </c>
      <c r="J6342" s="335"/>
      <c r="K6342" s="318" t="s">
        <v>46</v>
      </c>
      <c r="L6342" s="403"/>
      <c r="M6342" s="403"/>
      <c r="N6342" s="319"/>
      <c r="O6342" s="404" t="s">
        <v>47</v>
      </c>
      <c r="P6342" s="404"/>
      <c r="Q6342" s="404"/>
      <c r="R6342" s="346"/>
      <c r="T6342" s="14"/>
      <c r="U6342" s="14"/>
      <c r="V6342" s="14"/>
    </row>
    <row r="6343" spans="1:22" ht="31.5" customHeight="1" thickBot="1">
      <c r="A6343" s="313">
        <v>395</v>
      </c>
      <c r="B6343" s="15" t="s">
        <v>48</v>
      </c>
      <c r="C6343" s="11" t="s">
        <v>49</v>
      </c>
      <c r="D6343" s="313" t="s">
        <v>50</v>
      </c>
      <c r="E6343" s="313" t="s">
        <v>51</v>
      </c>
      <c r="F6343" s="315" t="s">
        <v>52</v>
      </c>
      <c r="G6343" s="16" t="s">
        <v>53</v>
      </c>
      <c r="H6343" s="17" t="s">
        <v>54</v>
      </c>
      <c r="I6343" s="18" t="s">
        <v>53</v>
      </c>
      <c r="J6343" s="17" t="s">
        <v>54</v>
      </c>
      <c r="K6343" s="317" t="s">
        <v>55</v>
      </c>
      <c r="L6343" s="318"/>
      <c r="M6343" s="320" t="s">
        <v>56</v>
      </c>
      <c r="N6343" s="317"/>
      <c r="O6343" s="321" t="s">
        <v>57</v>
      </c>
      <c r="P6343" s="321"/>
      <c r="Q6343" s="323" t="s">
        <v>58</v>
      </c>
      <c r="R6343" s="324"/>
      <c r="T6343" s="19"/>
      <c r="U6343" s="43"/>
      <c r="V6343" s="20"/>
    </row>
    <row r="6344" spans="1:22" ht="24" customHeight="1" thickBot="1">
      <c r="A6344" s="313"/>
      <c r="B6344" s="397" t="str">
        <f>IF('様式第６号(2)'!B841="","",'様式第６号(2)'!B841)</f>
        <v/>
      </c>
      <c r="C6344" s="21" t="s">
        <v>59</v>
      </c>
      <c r="D6344" s="313"/>
      <c r="E6344" s="313"/>
      <c r="F6344" s="315"/>
      <c r="G6344" s="348" t="s">
        <v>60</v>
      </c>
      <c r="H6344" s="399" t="s">
        <v>61</v>
      </c>
      <c r="I6344" s="400" t="s">
        <v>62</v>
      </c>
      <c r="J6344" s="384" t="s">
        <v>63</v>
      </c>
      <c r="K6344" s="319"/>
      <c r="L6344" s="318"/>
      <c r="M6344" s="320"/>
      <c r="N6344" s="317"/>
      <c r="O6344" s="322"/>
      <c r="P6344" s="322"/>
      <c r="Q6344" s="325"/>
      <c r="R6344" s="326"/>
    </row>
    <row r="6345" spans="1:22" ht="17.25" customHeight="1">
      <c r="A6345" s="313"/>
      <c r="B6345" s="398"/>
      <c r="C6345" s="340"/>
      <c r="D6345" s="313"/>
      <c r="E6345" s="313"/>
      <c r="F6345" s="315"/>
      <c r="G6345" s="349"/>
      <c r="H6345" s="385"/>
      <c r="I6345" s="401"/>
      <c r="J6345" s="385"/>
      <c r="K6345" s="388" t="str">
        <f>IFERROR((IF((I6356+J6356)&gt;12000*E6356,ROUNDUP(12000*E6356*I6356/(I6356+J6356),0),"")),"")</f>
        <v/>
      </c>
      <c r="L6345" s="388"/>
      <c r="M6345" s="391" t="str">
        <f>IFERROR((IF((I6356+J6356)&gt;12000*E6356,ROUNDUP(12000*E6356*J6356/(I6356+J6356),0),"")),"")</f>
        <v/>
      </c>
      <c r="N6345" s="392"/>
      <c r="O6345" s="351" t="str">
        <f>IF(AND(I6356="",K6345=""),"",MIN(I6356,K6345)+K6352)</f>
        <v/>
      </c>
      <c r="P6345" s="352"/>
      <c r="Q6345" s="355" t="str">
        <f>IF(AND(J6356="",M6345=""),"",MIN(J6356,M6345)+M6352)</f>
        <v/>
      </c>
      <c r="R6345" s="356"/>
    </row>
    <row r="6346" spans="1:22" ht="15.75" customHeight="1">
      <c r="A6346" s="313"/>
      <c r="B6346" s="398"/>
      <c r="C6346" s="341"/>
      <c r="D6346" s="313"/>
      <c r="E6346" s="313"/>
      <c r="F6346" s="315"/>
      <c r="G6346" s="349"/>
      <c r="H6346" s="385"/>
      <c r="I6346" s="401"/>
      <c r="J6346" s="385"/>
      <c r="K6346" s="389"/>
      <c r="L6346" s="389"/>
      <c r="M6346" s="393"/>
      <c r="N6346" s="394"/>
      <c r="O6346" s="353"/>
      <c r="P6346" s="353"/>
      <c r="Q6346" s="357"/>
      <c r="R6346" s="358"/>
    </row>
    <row r="6347" spans="1:22" ht="19.5" customHeight="1" thickBot="1">
      <c r="A6347" s="313"/>
      <c r="B6347" s="398"/>
      <c r="C6347" s="341"/>
      <c r="D6347" s="314"/>
      <c r="E6347" s="314"/>
      <c r="F6347" s="316"/>
      <c r="G6347" s="350"/>
      <c r="H6347" s="386"/>
      <c r="I6347" s="402"/>
      <c r="J6347" s="386"/>
      <c r="K6347" s="389"/>
      <c r="L6347" s="389"/>
      <c r="M6347" s="393"/>
      <c r="N6347" s="394"/>
      <c r="O6347" s="353"/>
      <c r="P6347" s="353"/>
      <c r="Q6347" s="357"/>
      <c r="R6347" s="358"/>
    </row>
    <row r="6348" spans="1:22" ht="45" customHeight="1">
      <c r="A6348" s="313"/>
      <c r="B6348" s="398"/>
      <c r="C6348" s="25" t="s">
        <v>66</v>
      </c>
      <c r="D6348" s="361" t="str">
        <f>IF('様式第６号(2)'!T841="","",'様式第６号(2)'!T841)</f>
        <v/>
      </c>
      <c r="E6348" s="361" t="str">
        <f>IF('様式第６号(3)'!W834="","",'様式第６号(3)'!W834)</f>
        <v/>
      </c>
      <c r="F6348" s="363" t="str">
        <f>IF(OR(D6348="",E6348=""),"",D6348+E6348)</f>
        <v/>
      </c>
      <c r="G6348" s="365" t="str">
        <f>IF(F6348&lt;=F6356,D6348,"")</f>
        <v/>
      </c>
      <c r="H6348" s="367" t="str">
        <f>IF(F6348&lt;=F6356,E6348,"")</f>
        <v/>
      </c>
      <c r="I6348" s="369" t="str">
        <f>IF('様式第６号(2)'!V841="","",'様式第６号(2)'!V841)</f>
        <v/>
      </c>
      <c r="J6348" s="371" t="str">
        <f>IF('様式第６号(3)'!P834="","",'様式第６号(3)'!P834)</f>
        <v/>
      </c>
      <c r="K6348" s="389"/>
      <c r="L6348" s="389"/>
      <c r="M6348" s="393"/>
      <c r="N6348" s="394"/>
      <c r="O6348" s="353"/>
      <c r="P6348" s="353"/>
      <c r="Q6348" s="357"/>
      <c r="R6348" s="358"/>
    </row>
    <row r="6349" spans="1:22" ht="19.5" customHeight="1" thickBot="1">
      <c r="A6349" s="313"/>
      <c r="B6349" s="398"/>
      <c r="C6349" s="340"/>
      <c r="D6349" s="362"/>
      <c r="E6349" s="362"/>
      <c r="F6349" s="364"/>
      <c r="G6349" s="366"/>
      <c r="H6349" s="368"/>
      <c r="I6349" s="370"/>
      <c r="J6349" s="372"/>
      <c r="K6349" s="390"/>
      <c r="L6349" s="390"/>
      <c r="M6349" s="395"/>
      <c r="N6349" s="396"/>
      <c r="O6349" s="354"/>
      <c r="P6349" s="354"/>
      <c r="Q6349" s="359"/>
      <c r="R6349" s="360"/>
    </row>
    <row r="6350" spans="1:22" ht="28.5" customHeight="1" thickBot="1">
      <c r="A6350" s="313"/>
      <c r="B6350" s="398"/>
      <c r="C6350" s="341"/>
      <c r="D6350" s="12" t="s">
        <v>11</v>
      </c>
      <c r="E6350" s="12" t="s">
        <v>12</v>
      </c>
      <c r="F6350" s="26" t="s">
        <v>13</v>
      </c>
      <c r="G6350" s="334" t="s">
        <v>67</v>
      </c>
      <c r="H6350" s="335"/>
      <c r="I6350" s="42" t="s">
        <v>68</v>
      </c>
      <c r="J6350" s="27" t="s">
        <v>69</v>
      </c>
      <c r="K6350" s="342" t="s">
        <v>70</v>
      </c>
      <c r="L6350" s="342"/>
      <c r="M6350" s="342"/>
      <c r="N6350" s="335"/>
    </row>
    <row r="6351" spans="1:22" ht="41.25" customHeight="1" thickBot="1">
      <c r="A6351" s="313"/>
      <c r="B6351" s="343" t="str">
        <f>IF('様式第６号(2)'!D841="","",'様式第６号(2)'!D841)</f>
        <v/>
      </c>
      <c r="C6351" s="341"/>
      <c r="D6351" s="313" t="s">
        <v>71</v>
      </c>
      <c r="E6351" s="313" t="s">
        <v>72</v>
      </c>
      <c r="F6351" s="315" t="s">
        <v>73</v>
      </c>
      <c r="G6351" s="42" t="s">
        <v>74</v>
      </c>
      <c r="H6351" s="27" t="s">
        <v>75</v>
      </c>
      <c r="I6351" s="42" t="s">
        <v>74</v>
      </c>
      <c r="J6351" s="27" t="s">
        <v>75</v>
      </c>
      <c r="K6351" s="345" t="s">
        <v>57</v>
      </c>
      <c r="L6351" s="346"/>
      <c r="M6351" s="347" t="s">
        <v>76</v>
      </c>
      <c r="N6351" s="346"/>
      <c r="O6351" s="28"/>
      <c r="P6351" s="4"/>
      <c r="Q6351" s="4"/>
    </row>
    <row r="6352" spans="1:22" ht="18.75" customHeight="1">
      <c r="A6352" s="313"/>
      <c r="B6352" s="343"/>
      <c r="C6352" s="29" t="s">
        <v>78</v>
      </c>
      <c r="D6352" s="313"/>
      <c r="E6352" s="313"/>
      <c r="F6352" s="315"/>
      <c r="G6352" s="348" t="s">
        <v>79</v>
      </c>
      <c r="H6352" s="384" t="s">
        <v>80</v>
      </c>
      <c r="I6352" s="387" t="str">
        <f>IF(E6356="","",MIN(G6348,G6356)+SUM(I6348))</f>
        <v/>
      </c>
      <c r="J6352" s="333" t="str">
        <f>IF(E6356="","",MIN(H6348,H6356)+SUM(J6348))</f>
        <v/>
      </c>
      <c r="K6352" s="373" t="str">
        <f>IF('様式第６号(2)'!AB841="","",'様式第６号(2)'!AB841)</f>
        <v/>
      </c>
      <c r="L6352" s="373"/>
      <c r="M6352" s="375" t="str">
        <f>IF('様式第６号(3)'!V834="","",'様式第６号(3)'!V834)</f>
        <v/>
      </c>
      <c r="N6352" s="376"/>
      <c r="P6352" s="4"/>
      <c r="Q6352" s="4"/>
    </row>
    <row r="6353" spans="1:22" ht="19.5" customHeight="1" thickBot="1">
      <c r="A6353" s="313"/>
      <c r="B6353" s="343"/>
      <c r="C6353" s="379" t="str">
        <f>IFERROR(C6349/C6345,"")</f>
        <v/>
      </c>
      <c r="D6353" s="313"/>
      <c r="E6353" s="313"/>
      <c r="F6353" s="315"/>
      <c r="G6353" s="349"/>
      <c r="H6353" s="385"/>
      <c r="I6353" s="328"/>
      <c r="J6353" s="330"/>
      <c r="K6353" s="373"/>
      <c r="L6353" s="373"/>
      <c r="M6353" s="375"/>
      <c r="N6353" s="376"/>
      <c r="P6353" s="4"/>
      <c r="Q6353" s="4"/>
    </row>
    <row r="6354" spans="1:22" ht="15.75" customHeight="1">
      <c r="A6354" s="313"/>
      <c r="B6354" s="343"/>
      <c r="C6354" s="380"/>
      <c r="D6354" s="313"/>
      <c r="E6354" s="313"/>
      <c r="F6354" s="315"/>
      <c r="G6354" s="349"/>
      <c r="H6354" s="385"/>
      <c r="I6354" s="30" t="s">
        <v>35</v>
      </c>
      <c r="J6354" s="31" t="s">
        <v>35</v>
      </c>
      <c r="K6354" s="373"/>
      <c r="L6354" s="373"/>
      <c r="M6354" s="375"/>
      <c r="N6354" s="376"/>
      <c r="P6354" s="4"/>
      <c r="Q6354" s="4"/>
    </row>
    <row r="6355" spans="1:22" ht="18.75" customHeight="1" thickBot="1">
      <c r="A6355" s="313"/>
      <c r="B6355" s="343"/>
      <c r="C6355" s="32" t="s">
        <v>82</v>
      </c>
      <c r="D6355" s="314"/>
      <c r="E6355" s="314"/>
      <c r="F6355" s="316"/>
      <c r="G6355" s="350"/>
      <c r="H6355" s="386"/>
      <c r="I6355" s="54">
        <f>'様式第６号(2)'!$I$18</f>
        <v>0</v>
      </c>
      <c r="J6355" s="55">
        <f>'様式第６号(3)'!$I$18</f>
        <v>0</v>
      </c>
      <c r="K6355" s="373"/>
      <c r="L6355" s="373"/>
      <c r="M6355" s="375"/>
      <c r="N6355" s="376"/>
      <c r="P6355" s="4"/>
      <c r="Q6355" s="4"/>
    </row>
    <row r="6356" spans="1:22" ht="45" customHeight="1">
      <c r="A6356" s="313"/>
      <c r="B6356" s="343"/>
      <c r="C6356" s="379" t="str">
        <f>IF(OR(C6345="",C6349=""),"",IF(AND(C6353&gt;=0.85,C6353&lt;=1.15),"○","×"))</f>
        <v/>
      </c>
      <c r="D6356" s="382" t="str">
        <f>IF(C6345="","",C6345)</f>
        <v/>
      </c>
      <c r="E6356" s="336"/>
      <c r="F6356" s="338" t="str">
        <f>IFERROR(D6356*E6356,"")</f>
        <v/>
      </c>
      <c r="G6356" s="327" t="str">
        <f>IF(F6356&lt;F6348,ROUNDUP(F6356*D6348/ F6348,0),"")</f>
        <v/>
      </c>
      <c r="H6356" s="329" t="str">
        <f>IF(F6356&lt;F6348,ROUNDUP(F6356*E6348/ F6348,0),"")</f>
        <v/>
      </c>
      <c r="I6356" s="331" t="str">
        <f>IFERROR(ROUNDUP(I6352*I6355,0),"")</f>
        <v/>
      </c>
      <c r="J6356" s="333" t="str">
        <f>IFERROR(ROUNDUP(J6352*J6355,0),"")</f>
        <v/>
      </c>
      <c r="K6356" s="373"/>
      <c r="L6356" s="373"/>
      <c r="M6356" s="375"/>
      <c r="N6356" s="376"/>
      <c r="P6356" s="4"/>
      <c r="Q6356" s="4"/>
    </row>
    <row r="6357" spans="1:22" ht="19.5" customHeight="1" thickBot="1">
      <c r="A6357" s="314"/>
      <c r="B6357" s="344"/>
      <c r="C6357" s="381"/>
      <c r="D6357" s="383"/>
      <c r="E6357" s="337"/>
      <c r="F6357" s="339"/>
      <c r="G6357" s="328"/>
      <c r="H6357" s="330"/>
      <c r="I6357" s="332"/>
      <c r="J6357" s="330"/>
      <c r="K6357" s="374"/>
      <c r="L6357" s="374"/>
      <c r="M6357" s="377"/>
      <c r="N6357" s="378"/>
      <c r="P6357" s="33"/>
      <c r="Q6357" s="34"/>
      <c r="R6357" s="34"/>
    </row>
    <row r="6358" spans="1:22" ht="24" customHeight="1" thickBot="1">
      <c r="A6358" s="10" t="s">
        <v>108</v>
      </c>
      <c r="B6358" s="11" t="s">
        <v>84</v>
      </c>
      <c r="C6358" s="12" t="s">
        <v>7</v>
      </c>
      <c r="D6358" s="12" t="s">
        <v>8</v>
      </c>
      <c r="E6358" s="12" t="s">
        <v>9</v>
      </c>
      <c r="F6358" s="13" t="s">
        <v>10</v>
      </c>
      <c r="G6358" s="334" t="s">
        <v>44</v>
      </c>
      <c r="H6358" s="335"/>
      <c r="I6358" s="334" t="s">
        <v>45</v>
      </c>
      <c r="J6358" s="335"/>
      <c r="K6358" s="318" t="s">
        <v>46</v>
      </c>
      <c r="L6358" s="403"/>
      <c r="M6358" s="403"/>
      <c r="N6358" s="319"/>
      <c r="O6358" s="404" t="s">
        <v>47</v>
      </c>
      <c r="P6358" s="404"/>
      <c r="Q6358" s="404"/>
      <c r="R6358" s="346"/>
      <c r="T6358" s="14"/>
      <c r="U6358" s="14"/>
      <c r="V6358" s="14"/>
    </row>
    <row r="6359" spans="1:22" ht="31.5" customHeight="1" thickBot="1">
      <c r="A6359" s="313">
        <v>396</v>
      </c>
      <c r="B6359" s="15" t="s">
        <v>48</v>
      </c>
      <c r="C6359" s="11" t="s">
        <v>49</v>
      </c>
      <c r="D6359" s="313" t="s">
        <v>50</v>
      </c>
      <c r="E6359" s="313" t="s">
        <v>51</v>
      </c>
      <c r="F6359" s="315" t="s">
        <v>52</v>
      </c>
      <c r="G6359" s="16" t="s">
        <v>53</v>
      </c>
      <c r="H6359" s="17" t="s">
        <v>54</v>
      </c>
      <c r="I6359" s="18" t="s">
        <v>53</v>
      </c>
      <c r="J6359" s="17" t="s">
        <v>54</v>
      </c>
      <c r="K6359" s="317" t="s">
        <v>55</v>
      </c>
      <c r="L6359" s="318"/>
      <c r="M6359" s="320" t="s">
        <v>56</v>
      </c>
      <c r="N6359" s="317"/>
      <c r="O6359" s="321" t="s">
        <v>57</v>
      </c>
      <c r="P6359" s="321"/>
      <c r="Q6359" s="323" t="s">
        <v>58</v>
      </c>
      <c r="R6359" s="324"/>
      <c r="T6359" s="19"/>
      <c r="U6359" s="43"/>
      <c r="V6359" s="20"/>
    </row>
    <row r="6360" spans="1:22" ht="24" customHeight="1" thickBot="1">
      <c r="A6360" s="313"/>
      <c r="B6360" s="397" t="str">
        <f>IF('様式第６号(2)'!B843="","",'様式第６号(2)'!B843)</f>
        <v/>
      </c>
      <c r="C6360" s="21" t="s">
        <v>59</v>
      </c>
      <c r="D6360" s="313"/>
      <c r="E6360" s="313"/>
      <c r="F6360" s="315"/>
      <c r="G6360" s="348" t="s">
        <v>60</v>
      </c>
      <c r="H6360" s="399" t="s">
        <v>61</v>
      </c>
      <c r="I6360" s="400" t="s">
        <v>62</v>
      </c>
      <c r="J6360" s="384" t="s">
        <v>63</v>
      </c>
      <c r="K6360" s="319"/>
      <c r="L6360" s="318"/>
      <c r="M6360" s="320"/>
      <c r="N6360" s="317"/>
      <c r="O6360" s="322"/>
      <c r="P6360" s="322"/>
      <c r="Q6360" s="325"/>
      <c r="R6360" s="326"/>
    </row>
    <row r="6361" spans="1:22" ht="17.25" customHeight="1">
      <c r="A6361" s="313"/>
      <c r="B6361" s="398"/>
      <c r="C6361" s="340"/>
      <c r="D6361" s="313"/>
      <c r="E6361" s="313"/>
      <c r="F6361" s="315"/>
      <c r="G6361" s="349"/>
      <c r="H6361" s="385"/>
      <c r="I6361" s="401"/>
      <c r="J6361" s="385"/>
      <c r="K6361" s="388" t="str">
        <f>IFERROR((IF((I6372+J6372)&gt;12000*E6372,ROUNDUP(12000*E6372*I6372/(I6372+J6372),0),"")),"")</f>
        <v/>
      </c>
      <c r="L6361" s="388"/>
      <c r="M6361" s="391" t="str">
        <f>IFERROR((IF((I6372+J6372)&gt;12000*E6372,ROUNDUP(12000*E6372*J6372/(I6372+J6372),0),"")),"")</f>
        <v/>
      </c>
      <c r="N6361" s="392"/>
      <c r="O6361" s="351" t="str">
        <f>IF(AND(I6372="",K6361=""),"",MIN(I6372,K6361)+K6368)</f>
        <v/>
      </c>
      <c r="P6361" s="352"/>
      <c r="Q6361" s="355" t="str">
        <f>IF(AND(J6372="",M6361=""),"",MIN(J6372,M6361)+M6368)</f>
        <v/>
      </c>
      <c r="R6361" s="356"/>
    </row>
    <row r="6362" spans="1:22" ht="15.75" customHeight="1">
      <c r="A6362" s="313"/>
      <c r="B6362" s="398"/>
      <c r="C6362" s="341"/>
      <c r="D6362" s="313"/>
      <c r="E6362" s="313"/>
      <c r="F6362" s="315"/>
      <c r="G6362" s="349"/>
      <c r="H6362" s="385"/>
      <c r="I6362" s="401"/>
      <c r="J6362" s="385"/>
      <c r="K6362" s="389"/>
      <c r="L6362" s="389"/>
      <c r="M6362" s="393"/>
      <c r="N6362" s="394"/>
      <c r="O6362" s="353"/>
      <c r="P6362" s="353"/>
      <c r="Q6362" s="357"/>
      <c r="R6362" s="358"/>
    </row>
    <row r="6363" spans="1:22" ht="19.5" customHeight="1" thickBot="1">
      <c r="A6363" s="313"/>
      <c r="B6363" s="398"/>
      <c r="C6363" s="341"/>
      <c r="D6363" s="314"/>
      <c r="E6363" s="314"/>
      <c r="F6363" s="316"/>
      <c r="G6363" s="350"/>
      <c r="H6363" s="386"/>
      <c r="I6363" s="402"/>
      <c r="J6363" s="386"/>
      <c r="K6363" s="389"/>
      <c r="L6363" s="389"/>
      <c r="M6363" s="393"/>
      <c r="N6363" s="394"/>
      <c r="O6363" s="353"/>
      <c r="P6363" s="353"/>
      <c r="Q6363" s="357"/>
      <c r="R6363" s="358"/>
    </row>
    <row r="6364" spans="1:22" ht="45" customHeight="1">
      <c r="A6364" s="313"/>
      <c r="B6364" s="398"/>
      <c r="C6364" s="25" t="s">
        <v>66</v>
      </c>
      <c r="D6364" s="361" t="str">
        <f>IF('様式第６号(2)'!T843="","",'様式第６号(2)'!T843)</f>
        <v/>
      </c>
      <c r="E6364" s="361" t="str">
        <f>IF('様式第６号(3)'!W836="","",'様式第６号(3)'!W836)</f>
        <v/>
      </c>
      <c r="F6364" s="363" t="str">
        <f>IF(OR(D6364="",E6364=""),"",D6364+E6364)</f>
        <v/>
      </c>
      <c r="G6364" s="365" t="str">
        <f>IF(F6364&lt;=F6372,D6364,"")</f>
        <v/>
      </c>
      <c r="H6364" s="367" t="str">
        <f>IF(F6364&lt;=F6372,E6364,"")</f>
        <v/>
      </c>
      <c r="I6364" s="369" t="str">
        <f>IF('様式第６号(2)'!V843="","",'様式第６号(2)'!V843)</f>
        <v/>
      </c>
      <c r="J6364" s="371" t="str">
        <f>IF('様式第６号(3)'!P836="","",'様式第６号(3)'!P836)</f>
        <v/>
      </c>
      <c r="K6364" s="389"/>
      <c r="L6364" s="389"/>
      <c r="M6364" s="393"/>
      <c r="N6364" s="394"/>
      <c r="O6364" s="353"/>
      <c r="P6364" s="353"/>
      <c r="Q6364" s="357"/>
      <c r="R6364" s="358"/>
    </row>
    <row r="6365" spans="1:22" ht="19.5" customHeight="1" thickBot="1">
      <c r="A6365" s="313"/>
      <c r="B6365" s="398"/>
      <c r="C6365" s="340"/>
      <c r="D6365" s="362"/>
      <c r="E6365" s="362"/>
      <c r="F6365" s="364"/>
      <c r="G6365" s="366"/>
      <c r="H6365" s="368"/>
      <c r="I6365" s="370"/>
      <c r="J6365" s="372"/>
      <c r="K6365" s="390"/>
      <c r="L6365" s="390"/>
      <c r="M6365" s="395"/>
      <c r="N6365" s="396"/>
      <c r="O6365" s="354"/>
      <c r="P6365" s="354"/>
      <c r="Q6365" s="359"/>
      <c r="R6365" s="360"/>
    </row>
    <row r="6366" spans="1:22" ht="28.5" customHeight="1" thickBot="1">
      <c r="A6366" s="313"/>
      <c r="B6366" s="398"/>
      <c r="C6366" s="341"/>
      <c r="D6366" s="12" t="s">
        <v>11</v>
      </c>
      <c r="E6366" s="12" t="s">
        <v>12</v>
      </c>
      <c r="F6366" s="26" t="s">
        <v>13</v>
      </c>
      <c r="G6366" s="334" t="s">
        <v>67</v>
      </c>
      <c r="H6366" s="335"/>
      <c r="I6366" s="42" t="s">
        <v>68</v>
      </c>
      <c r="J6366" s="27" t="s">
        <v>69</v>
      </c>
      <c r="K6366" s="342" t="s">
        <v>70</v>
      </c>
      <c r="L6366" s="342"/>
      <c r="M6366" s="342"/>
      <c r="N6366" s="335"/>
    </row>
    <row r="6367" spans="1:22" ht="41.25" customHeight="1" thickBot="1">
      <c r="A6367" s="313"/>
      <c r="B6367" s="343" t="str">
        <f>IF('様式第６号(2)'!D843="","",'様式第６号(2)'!D843)</f>
        <v/>
      </c>
      <c r="C6367" s="341"/>
      <c r="D6367" s="313" t="s">
        <v>71</v>
      </c>
      <c r="E6367" s="313" t="s">
        <v>72</v>
      </c>
      <c r="F6367" s="315" t="s">
        <v>73</v>
      </c>
      <c r="G6367" s="42" t="s">
        <v>74</v>
      </c>
      <c r="H6367" s="27" t="s">
        <v>75</v>
      </c>
      <c r="I6367" s="42" t="s">
        <v>74</v>
      </c>
      <c r="J6367" s="27" t="s">
        <v>75</v>
      </c>
      <c r="K6367" s="345" t="s">
        <v>57</v>
      </c>
      <c r="L6367" s="346"/>
      <c r="M6367" s="347" t="s">
        <v>76</v>
      </c>
      <c r="N6367" s="346"/>
      <c r="O6367" s="28"/>
      <c r="P6367" s="4"/>
      <c r="Q6367" s="4"/>
    </row>
    <row r="6368" spans="1:22" ht="18.75" customHeight="1">
      <c r="A6368" s="313"/>
      <c r="B6368" s="343"/>
      <c r="C6368" s="29" t="s">
        <v>78</v>
      </c>
      <c r="D6368" s="313"/>
      <c r="E6368" s="313"/>
      <c r="F6368" s="315"/>
      <c r="G6368" s="348" t="s">
        <v>79</v>
      </c>
      <c r="H6368" s="384" t="s">
        <v>80</v>
      </c>
      <c r="I6368" s="387" t="str">
        <f>IF(E6372="","",MIN(G6364,G6372)+SUM(I6364))</f>
        <v/>
      </c>
      <c r="J6368" s="333" t="str">
        <f>IF(E6372="","",MIN(H6364,H6372)+SUM(J6364))</f>
        <v/>
      </c>
      <c r="K6368" s="373" t="str">
        <f>IF('様式第６号(2)'!AB843="","",'様式第６号(2)'!AB843)</f>
        <v/>
      </c>
      <c r="L6368" s="373"/>
      <c r="M6368" s="375" t="str">
        <f>IF('様式第６号(3)'!V836="","",'様式第６号(3)'!V836)</f>
        <v/>
      </c>
      <c r="N6368" s="376"/>
      <c r="P6368" s="4"/>
      <c r="Q6368" s="4"/>
    </row>
    <row r="6369" spans="1:22" ht="19.5" customHeight="1" thickBot="1">
      <c r="A6369" s="313"/>
      <c r="B6369" s="343"/>
      <c r="C6369" s="379" t="str">
        <f>IFERROR(C6365/C6361,"")</f>
        <v/>
      </c>
      <c r="D6369" s="313"/>
      <c r="E6369" s="313"/>
      <c r="F6369" s="315"/>
      <c r="G6369" s="349"/>
      <c r="H6369" s="385"/>
      <c r="I6369" s="328"/>
      <c r="J6369" s="330"/>
      <c r="K6369" s="373"/>
      <c r="L6369" s="373"/>
      <c r="M6369" s="375"/>
      <c r="N6369" s="376"/>
      <c r="P6369" s="4"/>
      <c r="Q6369" s="4"/>
    </row>
    <row r="6370" spans="1:22" ht="15.75" customHeight="1">
      <c r="A6370" s="313"/>
      <c r="B6370" s="343"/>
      <c r="C6370" s="380"/>
      <c r="D6370" s="313"/>
      <c r="E6370" s="313"/>
      <c r="F6370" s="315"/>
      <c r="G6370" s="349"/>
      <c r="H6370" s="385"/>
      <c r="I6370" s="30" t="s">
        <v>35</v>
      </c>
      <c r="J6370" s="31" t="s">
        <v>35</v>
      </c>
      <c r="K6370" s="373"/>
      <c r="L6370" s="373"/>
      <c r="M6370" s="375"/>
      <c r="N6370" s="376"/>
      <c r="P6370" s="4"/>
      <c r="Q6370" s="4"/>
    </row>
    <row r="6371" spans="1:22" ht="18.75" customHeight="1" thickBot="1">
      <c r="A6371" s="313"/>
      <c r="B6371" s="343"/>
      <c r="C6371" s="32" t="s">
        <v>82</v>
      </c>
      <c r="D6371" s="314"/>
      <c r="E6371" s="314"/>
      <c r="F6371" s="316"/>
      <c r="G6371" s="350"/>
      <c r="H6371" s="386"/>
      <c r="I6371" s="54">
        <f>'様式第６号(2)'!$I$18</f>
        <v>0</v>
      </c>
      <c r="J6371" s="55">
        <f>'様式第６号(3)'!$I$18</f>
        <v>0</v>
      </c>
      <c r="K6371" s="373"/>
      <c r="L6371" s="373"/>
      <c r="M6371" s="375"/>
      <c r="N6371" s="376"/>
      <c r="P6371" s="4"/>
      <c r="Q6371" s="4"/>
    </row>
    <row r="6372" spans="1:22" ht="45" customHeight="1">
      <c r="A6372" s="313"/>
      <c r="B6372" s="343"/>
      <c r="C6372" s="379" t="str">
        <f>IF(OR(C6361="",C6365=""),"",IF(AND(C6369&gt;=0.85,C6369&lt;=1.15),"○","×"))</f>
        <v/>
      </c>
      <c r="D6372" s="382" t="str">
        <f>IF(C6361="","",C6361)</f>
        <v/>
      </c>
      <c r="E6372" s="336"/>
      <c r="F6372" s="338" t="str">
        <f>IFERROR(D6372*E6372,"")</f>
        <v/>
      </c>
      <c r="G6372" s="327" t="str">
        <f>IF(F6372&lt;F6364,ROUNDUP(F6372*D6364/ F6364,0),"")</f>
        <v/>
      </c>
      <c r="H6372" s="329" t="str">
        <f>IF(F6372&lt;F6364,ROUNDUP(F6372*E6364/ F6364,0),"")</f>
        <v/>
      </c>
      <c r="I6372" s="331" t="str">
        <f>IFERROR(ROUNDUP(I6368*I6371,0),"")</f>
        <v/>
      </c>
      <c r="J6372" s="333" t="str">
        <f>IFERROR(ROUNDUP(J6368*J6371,0),"")</f>
        <v/>
      </c>
      <c r="K6372" s="373"/>
      <c r="L6372" s="373"/>
      <c r="M6372" s="375"/>
      <c r="N6372" s="376"/>
      <c r="P6372" s="4"/>
      <c r="Q6372" s="4"/>
    </row>
    <row r="6373" spans="1:22" ht="19.5" customHeight="1" thickBot="1">
      <c r="A6373" s="314"/>
      <c r="B6373" s="344"/>
      <c r="C6373" s="381"/>
      <c r="D6373" s="383"/>
      <c r="E6373" s="337"/>
      <c r="F6373" s="339"/>
      <c r="G6373" s="328"/>
      <c r="H6373" s="330"/>
      <c r="I6373" s="332"/>
      <c r="J6373" s="330"/>
      <c r="K6373" s="374"/>
      <c r="L6373" s="374"/>
      <c r="M6373" s="377"/>
      <c r="N6373" s="378"/>
      <c r="P6373" s="33"/>
      <c r="Q6373" s="34"/>
      <c r="R6373" s="34"/>
    </row>
    <row r="6374" spans="1:22" ht="24" customHeight="1" thickBot="1">
      <c r="A6374" s="10" t="s">
        <v>108</v>
      </c>
      <c r="B6374" s="11" t="s">
        <v>84</v>
      </c>
      <c r="C6374" s="12" t="s">
        <v>7</v>
      </c>
      <c r="D6374" s="12" t="s">
        <v>8</v>
      </c>
      <c r="E6374" s="12" t="s">
        <v>9</v>
      </c>
      <c r="F6374" s="13" t="s">
        <v>10</v>
      </c>
      <c r="G6374" s="334" t="s">
        <v>44</v>
      </c>
      <c r="H6374" s="335"/>
      <c r="I6374" s="334" t="s">
        <v>45</v>
      </c>
      <c r="J6374" s="335"/>
      <c r="K6374" s="318" t="s">
        <v>46</v>
      </c>
      <c r="L6374" s="403"/>
      <c r="M6374" s="403"/>
      <c r="N6374" s="319"/>
      <c r="O6374" s="404" t="s">
        <v>47</v>
      </c>
      <c r="P6374" s="404"/>
      <c r="Q6374" s="404"/>
      <c r="R6374" s="346"/>
      <c r="T6374" s="14"/>
      <c r="U6374" s="14"/>
      <c r="V6374" s="14"/>
    </row>
    <row r="6375" spans="1:22" ht="31.5" customHeight="1" thickBot="1">
      <c r="A6375" s="312">
        <v>397</v>
      </c>
      <c r="B6375" s="15" t="s">
        <v>48</v>
      </c>
      <c r="C6375" s="11" t="s">
        <v>49</v>
      </c>
      <c r="D6375" s="313" t="s">
        <v>50</v>
      </c>
      <c r="E6375" s="313" t="s">
        <v>51</v>
      </c>
      <c r="F6375" s="315" t="s">
        <v>52</v>
      </c>
      <c r="G6375" s="16" t="s">
        <v>53</v>
      </c>
      <c r="H6375" s="17" t="s">
        <v>54</v>
      </c>
      <c r="I6375" s="18" t="s">
        <v>53</v>
      </c>
      <c r="J6375" s="17" t="s">
        <v>54</v>
      </c>
      <c r="K6375" s="317" t="s">
        <v>55</v>
      </c>
      <c r="L6375" s="318"/>
      <c r="M6375" s="320" t="s">
        <v>56</v>
      </c>
      <c r="N6375" s="317"/>
      <c r="O6375" s="321" t="s">
        <v>57</v>
      </c>
      <c r="P6375" s="321"/>
      <c r="Q6375" s="323" t="s">
        <v>58</v>
      </c>
      <c r="R6375" s="324"/>
      <c r="T6375" s="19"/>
      <c r="U6375" s="43"/>
      <c r="V6375" s="20"/>
    </row>
    <row r="6376" spans="1:22" ht="24" customHeight="1" thickBot="1">
      <c r="A6376" s="313"/>
      <c r="B6376" s="397" t="str">
        <f>IF('様式第６号(2)'!B845="","",'様式第６号(2)'!B845)</f>
        <v/>
      </c>
      <c r="C6376" s="21" t="s">
        <v>59</v>
      </c>
      <c r="D6376" s="313"/>
      <c r="E6376" s="313"/>
      <c r="F6376" s="315"/>
      <c r="G6376" s="348" t="s">
        <v>60</v>
      </c>
      <c r="H6376" s="399" t="s">
        <v>61</v>
      </c>
      <c r="I6376" s="400" t="s">
        <v>62</v>
      </c>
      <c r="J6376" s="384" t="s">
        <v>63</v>
      </c>
      <c r="K6376" s="319"/>
      <c r="L6376" s="318"/>
      <c r="M6376" s="320"/>
      <c r="N6376" s="317"/>
      <c r="O6376" s="322"/>
      <c r="P6376" s="322"/>
      <c r="Q6376" s="325"/>
      <c r="R6376" s="326"/>
    </row>
    <row r="6377" spans="1:22" ht="17.25" customHeight="1">
      <c r="A6377" s="313"/>
      <c r="B6377" s="398"/>
      <c r="C6377" s="340"/>
      <c r="D6377" s="313"/>
      <c r="E6377" s="313"/>
      <c r="F6377" s="315"/>
      <c r="G6377" s="349"/>
      <c r="H6377" s="385"/>
      <c r="I6377" s="401"/>
      <c r="J6377" s="385"/>
      <c r="K6377" s="388" t="str">
        <f>IFERROR((IF((I6388+J6388)&gt;12000*E6388,ROUNDUP(12000*E6388*I6388/(I6388+J6388),0),"")),"")</f>
        <v/>
      </c>
      <c r="L6377" s="388"/>
      <c r="M6377" s="391" t="str">
        <f>IFERROR((IF((I6388+J6388)&gt;12000*E6388,ROUNDUP(12000*E6388*J6388/(I6388+J6388),0),"")),"")</f>
        <v/>
      </c>
      <c r="N6377" s="392"/>
      <c r="O6377" s="351" t="str">
        <f>IF(AND(I6388="",K6377=""),"",MIN(I6388,K6377)+K6384)</f>
        <v/>
      </c>
      <c r="P6377" s="352"/>
      <c r="Q6377" s="355" t="str">
        <f>IF(AND(J6388="",M6377=""),"",MIN(J6388,M6377)+M6384)</f>
        <v/>
      </c>
      <c r="R6377" s="356"/>
    </row>
    <row r="6378" spans="1:22" ht="15.75" customHeight="1">
      <c r="A6378" s="313"/>
      <c r="B6378" s="398"/>
      <c r="C6378" s="341"/>
      <c r="D6378" s="313"/>
      <c r="E6378" s="313"/>
      <c r="F6378" s="315"/>
      <c r="G6378" s="349"/>
      <c r="H6378" s="385"/>
      <c r="I6378" s="401"/>
      <c r="J6378" s="385"/>
      <c r="K6378" s="389"/>
      <c r="L6378" s="389"/>
      <c r="M6378" s="393"/>
      <c r="N6378" s="394"/>
      <c r="O6378" s="353"/>
      <c r="P6378" s="353"/>
      <c r="Q6378" s="357"/>
      <c r="R6378" s="358"/>
    </row>
    <row r="6379" spans="1:22" ht="19.5" customHeight="1" thickBot="1">
      <c r="A6379" s="313"/>
      <c r="B6379" s="398"/>
      <c r="C6379" s="341"/>
      <c r="D6379" s="314"/>
      <c r="E6379" s="314"/>
      <c r="F6379" s="316"/>
      <c r="G6379" s="350"/>
      <c r="H6379" s="386"/>
      <c r="I6379" s="402"/>
      <c r="J6379" s="386"/>
      <c r="K6379" s="389"/>
      <c r="L6379" s="389"/>
      <c r="M6379" s="393"/>
      <c r="N6379" s="394"/>
      <c r="O6379" s="353"/>
      <c r="P6379" s="353"/>
      <c r="Q6379" s="357"/>
      <c r="R6379" s="358"/>
    </row>
    <row r="6380" spans="1:22" ht="45" customHeight="1">
      <c r="A6380" s="313"/>
      <c r="B6380" s="398"/>
      <c r="C6380" s="25" t="s">
        <v>66</v>
      </c>
      <c r="D6380" s="361" t="str">
        <f>IF('様式第６号(2)'!T845="","",'様式第６号(2)'!T845)</f>
        <v/>
      </c>
      <c r="E6380" s="361" t="str">
        <f>IF('様式第６号(3)'!W838="","",'様式第６号(3)'!W838)</f>
        <v/>
      </c>
      <c r="F6380" s="363" t="str">
        <f>IF(OR(D6380="",E6380=""),"",D6380+E6380)</f>
        <v/>
      </c>
      <c r="G6380" s="365" t="str">
        <f>IF(F6380&lt;=F6388,D6380,"")</f>
        <v/>
      </c>
      <c r="H6380" s="367" t="str">
        <f>IF(F6380&lt;=F6388,E6380,"")</f>
        <v/>
      </c>
      <c r="I6380" s="369" t="str">
        <f>IF('様式第６号(2)'!V845="","",'様式第６号(2)'!V845)</f>
        <v/>
      </c>
      <c r="J6380" s="371" t="str">
        <f>IF('様式第６号(3)'!P838="","",'様式第６号(3)'!P838)</f>
        <v/>
      </c>
      <c r="K6380" s="389"/>
      <c r="L6380" s="389"/>
      <c r="M6380" s="393"/>
      <c r="N6380" s="394"/>
      <c r="O6380" s="353"/>
      <c r="P6380" s="353"/>
      <c r="Q6380" s="357"/>
      <c r="R6380" s="358"/>
    </row>
    <row r="6381" spans="1:22" ht="19.5" customHeight="1" thickBot="1">
      <c r="A6381" s="313"/>
      <c r="B6381" s="398"/>
      <c r="C6381" s="340"/>
      <c r="D6381" s="362"/>
      <c r="E6381" s="362"/>
      <c r="F6381" s="364"/>
      <c r="G6381" s="366"/>
      <c r="H6381" s="368"/>
      <c r="I6381" s="370"/>
      <c r="J6381" s="372"/>
      <c r="K6381" s="390"/>
      <c r="L6381" s="390"/>
      <c r="M6381" s="395"/>
      <c r="N6381" s="396"/>
      <c r="O6381" s="354"/>
      <c r="P6381" s="354"/>
      <c r="Q6381" s="359"/>
      <c r="R6381" s="360"/>
    </row>
    <row r="6382" spans="1:22" ht="28.5" customHeight="1" thickBot="1">
      <c r="A6382" s="313"/>
      <c r="B6382" s="398"/>
      <c r="C6382" s="341"/>
      <c r="D6382" s="12" t="s">
        <v>11</v>
      </c>
      <c r="E6382" s="12" t="s">
        <v>12</v>
      </c>
      <c r="F6382" s="26" t="s">
        <v>13</v>
      </c>
      <c r="G6382" s="334" t="s">
        <v>67</v>
      </c>
      <c r="H6382" s="335"/>
      <c r="I6382" s="42" t="s">
        <v>68</v>
      </c>
      <c r="J6382" s="27" t="s">
        <v>69</v>
      </c>
      <c r="K6382" s="342" t="s">
        <v>70</v>
      </c>
      <c r="L6382" s="342"/>
      <c r="M6382" s="342"/>
      <c r="N6382" s="335"/>
    </row>
    <row r="6383" spans="1:22" ht="41.25" customHeight="1" thickBot="1">
      <c r="A6383" s="313"/>
      <c r="B6383" s="343" t="str">
        <f>IF('様式第６号(2)'!D845="","",'様式第６号(2)'!D845)</f>
        <v/>
      </c>
      <c r="C6383" s="341"/>
      <c r="D6383" s="313" t="s">
        <v>71</v>
      </c>
      <c r="E6383" s="313" t="s">
        <v>72</v>
      </c>
      <c r="F6383" s="315" t="s">
        <v>73</v>
      </c>
      <c r="G6383" s="42" t="s">
        <v>74</v>
      </c>
      <c r="H6383" s="27" t="s">
        <v>75</v>
      </c>
      <c r="I6383" s="42" t="s">
        <v>74</v>
      </c>
      <c r="J6383" s="27" t="s">
        <v>75</v>
      </c>
      <c r="K6383" s="345" t="s">
        <v>57</v>
      </c>
      <c r="L6383" s="346"/>
      <c r="M6383" s="347" t="s">
        <v>76</v>
      </c>
      <c r="N6383" s="346"/>
      <c r="O6383" s="28"/>
      <c r="P6383" s="4"/>
      <c r="Q6383" s="4"/>
    </row>
    <row r="6384" spans="1:22" ht="18.75" customHeight="1">
      <c r="A6384" s="313"/>
      <c r="B6384" s="343"/>
      <c r="C6384" s="29" t="s">
        <v>78</v>
      </c>
      <c r="D6384" s="313"/>
      <c r="E6384" s="313"/>
      <c r="F6384" s="315"/>
      <c r="G6384" s="348" t="s">
        <v>79</v>
      </c>
      <c r="H6384" s="384" t="s">
        <v>80</v>
      </c>
      <c r="I6384" s="387" t="str">
        <f>IF(E6388="","",MIN(G6380,G6388)+SUM(I6380))</f>
        <v/>
      </c>
      <c r="J6384" s="333" t="str">
        <f>IF(E6388="","",MIN(H6380,H6388)+SUM(J6380))</f>
        <v/>
      </c>
      <c r="K6384" s="373" t="str">
        <f>IF('様式第６号(2)'!AB845="","",'様式第６号(2)'!AB845)</f>
        <v/>
      </c>
      <c r="L6384" s="373"/>
      <c r="M6384" s="375" t="str">
        <f>IF('様式第６号(3)'!V838="","",'様式第６号(3)'!V838)</f>
        <v/>
      </c>
      <c r="N6384" s="376"/>
      <c r="P6384" s="4"/>
      <c r="Q6384" s="4"/>
    </row>
    <row r="6385" spans="1:22" ht="19.5" customHeight="1" thickBot="1">
      <c r="A6385" s="313"/>
      <c r="B6385" s="343"/>
      <c r="C6385" s="379" t="str">
        <f>IFERROR(C6381/C6377,"")</f>
        <v/>
      </c>
      <c r="D6385" s="313"/>
      <c r="E6385" s="313"/>
      <c r="F6385" s="315"/>
      <c r="G6385" s="349"/>
      <c r="H6385" s="385"/>
      <c r="I6385" s="328"/>
      <c r="J6385" s="330"/>
      <c r="K6385" s="373"/>
      <c r="L6385" s="373"/>
      <c r="M6385" s="375"/>
      <c r="N6385" s="376"/>
      <c r="P6385" s="4"/>
      <c r="Q6385" s="4"/>
    </row>
    <row r="6386" spans="1:22" ht="15.75" customHeight="1">
      <c r="A6386" s="313"/>
      <c r="B6386" s="343"/>
      <c r="C6386" s="380"/>
      <c r="D6386" s="313"/>
      <c r="E6386" s="313"/>
      <c r="F6386" s="315"/>
      <c r="G6386" s="349"/>
      <c r="H6386" s="385"/>
      <c r="I6386" s="30" t="s">
        <v>35</v>
      </c>
      <c r="J6386" s="31" t="s">
        <v>35</v>
      </c>
      <c r="K6386" s="373"/>
      <c r="L6386" s="373"/>
      <c r="M6386" s="375"/>
      <c r="N6386" s="376"/>
      <c r="P6386" s="4"/>
      <c r="Q6386" s="4"/>
    </row>
    <row r="6387" spans="1:22" ht="18.75" customHeight="1" thickBot="1">
      <c r="A6387" s="313"/>
      <c r="B6387" s="343"/>
      <c r="C6387" s="32" t="s">
        <v>82</v>
      </c>
      <c r="D6387" s="314"/>
      <c r="E6387" s="314"/>
      <c r="F6387" s="316"/>
      <c r="G6387" s="350"/>
      <c r="H6387" s="386"/>
      <c r="I6387" s="54">
        <f>'様式第６号(2)'!$I$18</f>
        <v>0</v>
      </c>
      <c r="J6387" s="55">
        <f>'様式第６号(3)'!$I$18</f>
        <v>0</v>
      </c>
      <c r="K6387" s="373"/>
      <c r="L6387" s="373"/>
      <c r="M6387" s="375"/>
      <c r="N6387" s="376"/>
      <c r="P6387" s="4"/>
      <c r="Q6387" s="4"/>
    </row>
    <row r="6388" spans="1:22" ht="45" customHeight="1">
      <c r="A6388" s="313"/>
      <c r="B6388" s="343"/>
      <c r="C6388" s="379" t="str">
        <f>IF(OR(C6377="",C6381=""),"",IF(AND(C6385&gt;=0.85,C6385&lt;=1.15),"○","×"))</f>
        <v/>
      </c>
      <c r="D6388" s="382" t="str">
        <f>IF(C6377="","",C6377)</f>
        <v/>
      </c>
      <c r="E6388" s="336"/>
      <c r="F6388" s="338" t="str">
        <f>IFERROR(D6388*E6388,"")</f>
        <v/>
      </c>
      <c r="G6388" s="327" t="str">
        <f>IF(F6388&lt;F6380,ROUNDUP(F6388*D6380/ F6380,0),"")</f>
        <v/>
      </c>
      <c r="H6388" s="329" t="str">
        <f>IF(F6388&lt;F6380,ROUNDUP(F6388*E6380/ F6380,0),"")</f>
        <v/>
      </c>
      <c r="I6388" s="331" t="str">
        <f>IFERROR(ROUNDUP(I6384*I6387,0),"")</f>
        <v/>
      </c>
      <c r="J6388" s="333" t="str">
        <f>IFERROR(ROUNDUP(J6384*J6387,0),"")</f>
        <v/>
      </c>
      <c r="K6388" s="373"/>
      <c r="L6388" s="373"/>
      <c r="M6388" s="375"/>
      <c r="N6388" s="376"/>
      <c r="P6388" s="4"/>
      <c r="Q6388" s="4"/>
    </row>
    <row r="6389" spans="1:22" ht="19.5" customHeight="1" thickBot="1">
      <c r="A6389" s="314"/>
      <c r="B6389" s="344"/>
      <c r="C6389" s="381"/>
      <c r="D6389" s="383"/>
      <c r="E6389" s="337"/>
      <c r="F6389" s="339"/>
      <c r="G6389" s="328"/>
      <c r="H6389" s="330"/>
      <c r="I6389" s="332"/>
      <c r="J6389" s="330"/>
      <c r="K6389" s="374"/>
      <c r="L6389" s="374"/>
      <c r="M6389" s="377"/>
      <c r="N6389" s="378"/>
      <c r="P6389" s="33"/>
      <c r="Q6389" s="34"/>
      <c r="R6389" s="34"/>
    </row>
    <row r="6390" spans="1:22" ht="24" customHeight="1" thickBot="1">
      <c r="A6390" s="10" t="s">
        <v>108</v>
      </c>
      <c r="B6390" s="11" t="s">
        <v>84</v>
      </c>
      <c r="C6390" s="12" t="s">
        <v>7</v>
      </c>
      <c r="D6390" s="12" t="s">
        <v>8</v>
      </c>
      <c r="E6390" s="12" t="s">
        <v>9</v>
      </c>
      <c r="F6390" s="13" t="s">
        <v>10</v>
      </c>
      <c r="G6390" s="334" t="s">
        <v>44</v>
      </c>
      <c r="H6390" s="335"/>
      <c r="I6390" s="334" t="s">
        <v>45</v>
      </c>
      <c r="J6390" s="335"/>
      <c r="K6390" s="318" t="s">
        <v>46</v>
      </c>
      <c r="L6390" s="403"/>
      <c r="M6390" s="403"/>
      <c r="N6390" s="319"/>
      <c r="O6390" s="404" t="s">
        <v>47</v>
      </c>
      <c r="P6390" s="404"/>
      <c r="Q6390" s="404"/>
      <c r="R6390" s="346"/>
      <c r="T6390" s="14"/>
      <c r="U6390" s="14"/>
      <c r="V6390" s="14"/>
    </row>
    <row r="6391" spans="1:22" ht="31.5" customHeight="1" thickBot="1">
      <c r="A6391" s="312">
        <v>398</v>
      </c>
      <c r="B6391" s="15" t="s">
        <v>48</v>
      </c>
      <c r="C6391" s="11" t="s">
        <v>49</v>
      </c>
      <c r="D6391" s="313" t="s">
        <v>50</v>
      </c>
      <c r="E6391" s="313" t="s">
        <v>51</v>
      </c>
      <c r="F6391" s="315" t="s">
        <v>52</v>
      </c>
      <c r="G6391" s="16" t="s">
        <v>53</v>
      </c>
      <c r="H6391" s="17" t="s">
        <v>54</v>
      </c>
      <c r="I6391" s="18" t="s">
        <v>53</v>
      </c>
      <c r="J6391" s="17" t="s">
        <v>54</v>
      </c>
      <c r="K6391" s="317" t="s">
        <v>55</v>
      </c>
      <c r="L6391" s="318"/>
      <c r="M6391" s="320" t="s">
        <v>56</v>
      </c>
      <c r="N6391" s="317"/>
      <c r="O6391" s="321" t="s">
        <v>57</v>
      </c>
      <c r="P6391" s="321"/>
      <c r="Q6391" s="323" t="s">
        <v>58</v>
      </c>
      <c r="R6391" s="324"/>
      <c r="T6391" s="19"/>
      <c r="U6391" s="43"/>
      <c r="V6391" s="20"/>
    </row>
    <row r="6392" spans="1:22" ht="24" customHeight="1" thickBot="1">
      <c r="A6392" s="313"/>
      <c r="B6392" s="397" t="str">
        <f>IF('様式第６号(2)'!B847="","",'様式第６号(2)'!B847)</f>
        <v/>
      </c>
      <c r="C6392" s="21" t="s">
        <v>59</v>
      </c>
      <c r="D6392" s="313"/>
      <c r="E6392" s="313"/>
      <c r="F6392" s="315"/>
      <c r="G6392" s="348" t="s">
        <v>60</v>
      </c>
      <c r="H6392" s="399" t="s">
        <v>61</v>
      </c>
      <c r="I6392" s="400" t="s">
        <v>62</v>
      </c>
      <c r="J6392" s="384" t="s">
        <v>63</v>
      </c>
      <c r="K6392" s="319"/>
      <c r="L6392" s="318"/>
      <c r="M6392" s="320"/>
      <c r="N6392" s="317"/>
      <c r="O6392" s="322"/>
      <c r="P6392" s="322"/>
      <c r="Q6392" s="325"/>
      <c r="R6392" s="326"/>
    </row>
    <row r="6393" spans="1:22" ht="17.25" customHeight="1">
      <c r="A6393" s="313"/>
      <c r="B6393" s="398"/>
      <c r="C6393" s="340"/>
      <c r="D6393" s="313"/>
      <c r="E6393" s="313"/>
      <c r="F6393" s="315"/>
      <c r="G6393" s="349"/>
      <c r="H6393" s="385"/>
      <c r="I6393" s="401"/>
      <c r="J6393" s="385"/>
      <c r="K6393" s="388" t="str">
        <f>IFERROR((IF((I6404+J6404)&gt;12000*E6404,ROUNDUP(12000*E6404*I6404/(I6404+J6404),0),"")),"")</f>
        <v/>
      </c>
      <c r="L6393" s="388"/>
      <c r="M6393" s="391" t="str">
        <f>IFERROR((IF((I6404+J6404)&gt;12000*E6404,ROUNDUP(12000*E6404*J6404/(I6404+J6404),0),"")),"")</f>
        <v/>
      </c>
      <c r="N6393" s="392"/>
      <c r="O6393" s="351" t="str">
        <f>IF(AND(I6404="",K6393=""),"",MIN(I6404,K6393)+K6400)</f>
        <v/>
      </c>
      <c r="P6393" s="352"/>
      <c r="Q6393" s="355" t="str">
        <f>IF(AND(J6404="",M6393=""),"",MIN(J6404,M6393)+M6400)</f>
        <v/>
      </c>
      <c r="R6393" s="356"/>
    </row>
    <row r="6394" spans="1:22" ht="15.75" customHeight="1">
      <c r="A6394" s="313"/>
      <c r="B6394" s="398"/>
      <c r="C6394" s="341"/>
      <c r="D6394" s="313"/>
      <c r="E6394" s="313"/>
      <c r="F6394" s="315"/>
      <c r="G6394" s="349"/>
      <c r="H6394" s="385"/>
      <c r="I6394" s="401"/>
      <c r="J6394" s="385"/>
      <c r="K6394" s="389"/>
      <c r="L6394" s="389"/>
      <c r="M6394" s="393"/>
      <c r="N6394" s="394"/>
      <c r="O6394" s="353"/>
      <c r="P6394" s="353"/>
      <c r="Q6394" s="357"/>
      <c r="R6394" s="358"/>
    </row>
    <row r="6395" spans="1:22" ht="19.5" customHeight="1" thickBot="1">
      <c r="A6395" s="313"/>
      <c r="B6395" s="398"/>
      <c r="C6395" s="341"/>
      <c r="D6395" s="314"/>
      <c r="E6395" s="314"/>
      <c r="F6395" s="316"/>
      <c r="G6395" s="350"/>
      <c r="H6395" s="386"/>
      <c r="I6395" s="402"/>
      <c r="J6395" s="386"/>
      <c r="K6395" s="389"/>
      <c r="L6395" s="389"/>
      <c r="M6395" s="393"/>
      <c r="N6395" s="394"/>
      <c r="O6395" s="353"/>
      <c r="P6395" s="353"/>
      <c r="Q6395" s="357"/>
      <c r="R6395" s="358"/>
    </row>
    <row r="6396" spans="1:22" ht="45" customHeight="1">
      <c r="A6396" s="313"/>
      <c r="B6396" s="398"/>
      <c r="C6396" s="25" t="s">
        <v>66</v>
      </c>
      <c r="D6396" s="361" t="str">
        <f>IF('様式第６号(2)'!T847="","",'様式第６号(2)'!T847)</f>
        <v/>
      </c>
      <c r="E6396" s="361" t="str">
        <f>IF('様式第６号(3)'!W840="","",'様式第６号(3)'!W840)</f>
        <v/>
      </c>
      <c r="F6396" s="363" t="str">
        <f>IF(OR(D6396="",E6396=""),"",D6396+E6396)</f>
        <v/>
      </c>
      <c r="G6396" s="365" t="str">
        <f>IF(F6396&lt;=F6404,D6396,"")</f>
        <v/>
      </c>
      <c r="H6396" s="367" t="str">
        <f>IF(F6396&lt;=F6404,E6396,"")</f>
        <v/>
      </c>
      <c r="I6396" s="369" t="str">
        <f>IF('様式第６号(2)'!V847="","",'様式第６号(2)'!V847)</f>
        <v/>
      </c>
      <c r="J6396" s="371" t="str">
        <f>IF('様式第６号(3)'!P840="","",'様式第６号(3)'!P840)</f>
        <v/>
      </c>
      <c r="K6396" s="389"/>
      <c r="L6396" s="389"/>
      <c r="M6396" s="393"/>
      <c r="N6396" s="394"/>
      <c r="O6396" s="353"/>
      <c r="P6396" s="353"/>
      <c r="Q6396" s="357"/>
      <c r="R6396" s="358"/>
    </row>
    <row r="6397" spans="1:22" ht="19.5" customHeight="1" thickBot="1">
      <c r="A6397" s="313"/>
      <c r="B6397" s="398"/>
      <c r="C6397" s="340"/>
      <c r="D6397" s="362"/>
      <c r="E6397" s="362"/>
      <c r="F6397" s="364"/>
      <c r="G6397" s="366"/>
      <c r="H6397" s="368"/>
      <c r="I6397" s="370"/>
      <c r="J6397" s="372"/>
      <c r="K6397" s="390"/>
      <c r="L6397" s="390"/>
      <c r="M6397" s="395"/>
      <c r="N6397" s="396"/>
      <c r="O6397" s="354"/>
      <c r="P6397" s="354"/>
      <c r="Q6397" s="359"/>
      <c r="R6397" s="360"/>
    </row>
    <row r="6398" spans="1:22" ht="28.5" customHeight="1" thickBot="1">
      <c r="A6398" s="313"/>
      <c r="B6398" s="398"/>
      <c r="C6398" s="341"/>
      <c r="D6398" s="12" t="s">
        <v>11</v>
      </c>
      <c r="E6398" s="12" t="s">
        <v>12</v>
      </c>
      <c r="F6398" s="26" t="s">
        <v>13</v>
      </c>
      <c r="G6398" s="334" t="s">
        <v>67</v>
      </c>
      <c r="H6398" s="335"/>
      <c r="I6398" s="42" t="s">
        <v>68</v>
      </c>
      <c r="J6398" s="27" t="s">
        <v>69</v>
      </c>
      <c r="K6398" s="342" t="s">
        <v>70</v>
      </c>
      <c r="L6398" s="342"/>
      <c r="M6398" s="342"/>
      <c r="N6398" s="335"/>
    </row>
    <row r="6399" spans="1:22" ht="41.25" customHeight="1" thickBot="1">
      <c r="A6399" s="313"/>
      <c r="B6399" s="343" t="str">
        <f>IF('様式第６号(2)'!D847="","",'様式第６号(2)'!D847)</f>
        <v/>
      </c>
      <c r="C6399" s="341"/>
      <c r="D6399" s="313" t="s">
        <v>71</v>
      </c>
      <c r="E6399" s="313" t="s">
        <v>72</v>
      </c>
      <c r="F6399" s="315" t="s">
        <v>73</v>
      </c>
      <c r="G6399" s="42" t="s">
        <v>74</v>
      </c>
      <c r="H6399" s="27" t="s">
        <v>75</v>
      </c>
      <c r="I6399" s="42" t="s">
        <v>74</v>
      </c>
      <c r="J6399" s="27" t="s">
        <v>75</v>
      </c>
      <c r="K6399" s="345" t="s">
        <v>57</v>
      </c>
      <c r="L6399" s="346"/>
      <c r="M6399" s="347" t="s">
        <v>76</v>
      </c>
      <c r="N6399" s="346"/>
      <c r="O6399" s="28"/>
      <c r="P6399" s="4"/>
      <c r="Q6399" s="4"/>
    </row>
    <row r="6400" spans="1:22" ht="18.75" customHeight="1">
      <c r="A6400" s="313"/>
      <c r="B6400" s="343"/>
      <c r="C6400" s="29" t="s">
        <v>78</v>
      </c>
      <c r="D6400" s="313"/>
      <c r="E6400" s="313"/>
      <c r="F6400" s="315"/>
      <c r="G6400" s="348" t="s">
        <v>79</v>
      </c>
      <c r="H6400" s="384" t="s">
        <v>80</v>
      </c>
      <c r="I6400" s="387" t="str">
        <f>IF(E6404="","",MIN(G6396,G6404)+SUM(I6396))</f>
        <v/>
      </c>
      <c r="J6400" s="333" t="str">
        <f>IF(E6404="","",MIN(H6396,H6404)+SUM(J6396))</f>
        <v/>
      </c>
      <c r="K6400" s="373" t="str">
        <f>IF('様式第６号(2)'!AB847="","",'様式第６号(2)'!AB847)</f>
        <v/>
      </c>
      <c r="L6400" s="373"/>
      <c r="M6400" s="375" t="str">
        <f>IF('様式第６号(3)'!V840="","",'様式第６号(3)'!V840)</f>
        <v/>
      </c>
      <c r="N6400" s="376"/>
      <c r="P6400" s="4"/>
      <c r="Q6400" s="4"/>
    </row>
    <row r="6401" spans="1:22" ht="19.5" customHeight="1" thickBot="1">
      <c r="A6401" s="313"/>
      <c r="B6401" s="343"/>
      <c r="C6401" s="379" t="str">
        <f>IFERROR(C6397/C6393,"")</f>
        <v/>
      </c>
      <c r="D6401" s="313"/>
      <c r="E6401" s="313"/>
      <c r="F6401" s="315"/>
      <c r="G6401" s="349"/>
      <c r="H6401" s="385"/>
      <c r="I6401" s="328"/>
      <c r="J6401" s="330"/>
      <c r="K6401" s="373"/>
      <c r="L6401" s="373"/>
      <c r="M6401" s="375"/>
      <c r="N6401" s="376"/>
      <c r="P6401" s="4"/>
      <c r="Q6401" s="4"/>
    </row>
    <row r="6402" spans="1:22" ht="15.75" customHeight="1">
      <c r="A6402" s="313"/>
      <c r="B6402" s="343"/>
      <c r="C6402" s="380"/>
      <c r="D6402" s="313"/>
      <c r="E6402" s="313"/>
      <c r="F6402" s="315"/>
      <c r="G6402" s="349"/>
      <c r="H6402" s="385"/>
      <c r="I6402" s="30" t="s">
        <v>35</v>
      </c>
      <c r="J6402" s="31" t="s">
        <v>35</v>
      </c>
      <c r="K6402" s="373"/>
      <c r="L6402" s="373"/>
      <c r="M6402" s="375"/>
      <c r="N6402" s="376"/>
      <c r="P6402" s="4"/>
      <c r="Q6402" s="4"/>
    </row>
    <row r="6403" spans="1:22" ht="18.75" customHeight="1" thickBot="1">
      <c r="A6403" s="313"/>
      <c r="B6403" s="343"/>
      <c r="C6403" s="32" t="s">
        <v>82</v>
      </c>
      <c r="D6403" s="314"/>
      <c r="E6403" s="314"/>
      <c r="F6403" s="316"/>
      <c r="G6403" s="350"/>
      <c r="H6403" s="386"/>
      <c r="I6403" s="54">
        <f>'様式第６号(2)'!$I$18</f>
        <v>0</v>
      </c>
      <c r="J6403" s="55">
        <f>'様式第６号(3)'!$I$18</f>
        <v>0</v>
      </c>
      <c r="K6403" s="373"/>
      <c r="L6403" s="373"/>
      <c r="M6403" s="375"/>
      <c r="N6403" s="376"/>
      <c r="P6403" s="4"/>
      <c r="Q6403" s="4"/>
    </row>
    <row r="6404" spans="1:22" ht="45" customHeight="1">
      <c r="A6404" s="313"/>
      <c r="B6404" s="343"/>
      <c r="C6404" s="379" t="str">
        <f>IF(OR(C6393="",C6397=""),"",IF(AND(C6401&gt;=0.85,C6401&lt;=1.15),"○","×"))</f>
        <v/>
      </c>
      <c r="D6404" s="382" t="str">
        <f>IF(C6393="","",C6393)</f>
        <v/>
      </c>
      <c r="E6404" s="336"/>
      <c r="F6404" s="338" t="str">
        <f>IFERROR(D6404*E6404,"")</f>
        <v/>
      </c>
      <c r="G6404" s="327" t="str">
        <f>IF(F6404&lt;F6396,ROUNDUP(F6404*D6396/ F6396,0),"")</f>
        <v/>
      </c>
      <c r="H6404" s="329" t="str">
        <f>IF(F6404&lt;F6396,ROUNDUP(F6404*E6396/ F6396,0),"")</f>
        <v/>
      </c>
      <c r="I6404" s="331" t="str">
        <f>IFERROR(ROUNDUP(I6400*I6403,0),"")</f>
        <v/>
      </c>
      <c r="J6404" s="333" t="str">
        <f>IFERROR(ROUNDUP(J6400*J6403,0),"")</f>
        <v/>
      </c>
      <c r="K6404" s="373"/>
      <c r="L6404" s="373"/>
      <c r="M6404" s="375"/>
      <c r="N6404" s="376"/>
      <c r="P6404" s="4"/>
      <c r="Q6404" s="4"/>
    </row>
    <row r="6405" spans="1:22" ht="19.5" customHeight="1" thickBot="1">
      <c r="A6405" s="314"/>
      <c r="B6405" s="344"/>
      <c r="C6405" s="381"/>
      <c r="D6405" s="383"/>
      <c r="E6405" s="337"/>
      <c r="F6405" s="339"/>
      <c r="G6405" s="328"/>
      <c r="H6405" s="330"/>
      <c r="I6405" s="332"/>
      <c r="J6405" s="330"/>
      <c r="K6405" s="374"/>
      <c r="L6405" s="374"/>
      <c r="M6405" s="377"/>
      <c r="N6405" s="378"/>
      <c r="P6405" s="33"/>
      <c r="Q6405" s="34"/>
      <c r="R6405" s="34"/>
    </row>
    <row r="6406" spans="1:22" ht="24" customHeight="1" thickBot="1">
      <c r="A6406" s="10" t="s">
        <v>108</v>
      </c>
      <c r="B6406" s="11" t="s">
        <v>84</v>
      </c>
      <c r="C6406" s="12" t="s">
        <v>7</v>
      </c>
      <c r="D6406" s="12" t="s">
        <v>8</v>
      </c>
      <c r="E6406" s="12" t="s">
        <v>9</v>
      </c>
      <c r="F6406" s="13" t="s">
        <v>10</v>
      </c>
      <c r="G6406" s="334" t="s">
        <v>44</v>
      </c>
      <c r="H6406" s="335"/>
      <c r="I6406" s="334" t="s">
        <v>45</v>
      </c>
      <c r="J6406" s="335"/>
      <c r="K6406" s="318" t="s">
        <v>46</v>
      </c>
      <c r="L6406" s="403"/>
      <c r="M6406" s="403"/>
      <c r="N6406" s="319"/>
      <c r="O6406" s="404" t="s">
        <v>47</v>
      </c>
      <c r="P6406" s="404"/>
      <c r="Q6406" s="404"/>
      <c r="R6406" s="346"/>
      <c r="T6406" s="14"/>
      <c r="U6406" s="14"/>
      <c r="V6406" s="14"/>
    </row>
    <row r="6407" spans="1:22" ht="31.5" customHeight="1" thickBot="1">
      <c r="A6407" s="312">
        <v>399</v>
      </c>
      <c r="B6407" s="15" t="s">
        <v>48</v>
      </c>
      <c r="C6407" s="11" t="s">
        <v>49</v>
      </c>
      <c r="D6407" s="313" t="s">
        <v>50</v>
      </c>
      <c r="E6407" s="313" t="s">
        <v>51</v>
      </c>
      <c r="F6407" s="315" t="s">
        <v>52</v>
      </c>
      <c r="G6407" s="16" t="s">
        <v>53</v>
      </c>
      <c r="H6407" s="17" t="s">
        <v>54</v>
      </c>
      <c r="I6407" s="18" t="s">
        <v>53</v>
      </c>
      <c r="J6407" s="17" t="s">
        <v>54</v>
      </c>
      <c r="K6407" s="317" t="s">
        <v>55</v>
      </c>
      <c r="L6407" s="318"/>
      <c r="M6407" s="320" t="s">
        <v>56</v>
      </c>
      <c r="N6407" s="317"/>
      <c r="O6407" s="321" t="s">
        <v>57</v>
      </c>
      <c r="P6407" s="321"/>
      <c r="Q6407" s="323" t="s">
        <v>58</v>
      </c>
      <c r="R6407" s="324"/>
      <c r="T6407" s="19"/>
      <c r="U6407" s="43"/>
      <c r="V6407" s="20"/>
    </row>
    <row r="6408" spans="1:22" ht="24" customHeight="1" thickBot="1">
      <c r="A6408" s="313"/>
      <c r="B6408" s="397" t="str">
        <f>IF('様式第６号(2)'!B849="","",'様式第６号(2)'!B849)</f>
        <v/>
      </c>
      <c r="C6408" s="21" t="s">
        <v>59</v>
      </c>
      <c r="D6408" s="313"/>
      <c r="E6408" s="313"/>
      <c r="F6408" s="315"/>
      <c r="G6408" s="348" t="s">
        <v>60</v>
      </c>
      <c r="H6408" s="399" t="s">
        <v>61</v>
      </c>
      <c r="I6408" s="400" t="s">
        <v>62</v>
      </c>
      <c r="J6408" s="384" t="s">
        <v>63</v>
      </c>
      <c r="K6408" s="319"/>
      <c r="L6408" s="318"/>
      <c r="M6408" s="320"/>
      <c r="N6408" s="317"/>
      <c r="O6408" s="322"/>
      <c r="P6408" s="322"/>
      <c r="Q6408" s="325"/>
      <c r="R6408" s="326"/>
    </row>
    <row r="6409" spans="1:22" ht="17.25" customHeight="1">
      <c r="A6409" s="313"/>
      <c r="B6409" s="398"/>
      <c r="C6409" s="340"/>
      <c r="D6409" s="313"/>
      <c r="E6409" s="313"/>
      <c r="F6409" s="315"/>
      <c r="G6409" s="349"/>
      <c r="H6409" s="385"/>
      <c r="I6409" s="401"/>
      <c r="J6409" s="385"/>
      <c r="K6409" s="388" t="str">
        <f>IFERROR((IF((I6420+J6420)&gt;12000*E6420,ROUNDUP(12000*E6420*I6420/(I6420+J6420),0),"")),"")</f>
        <v/>
      </c>
      <c r="L6409" s="388"/>
      <c r="M6409" s="391" t="str">
        <f>IFERROR((IF((I6420+J6420)&gt;12000*E6420,ROUNDUP(12000*E6420*J6420/(I6420+J6420),0),"")),"")</f>
        <v/>
      </c>
      <c r="N6409" s="392"/>
      <c r="O6409" s="351" t="str">
        <f>IF(AND(I6420="",K6409=""),"",MIN(I6420,K6409)+K6416)</f>
        <v/>
      </c>
      <c r="P6409" s="352"/>
      <c r="Q6409" s="355" t="str">
        <f>IF(AND(J6420="",M6409=""),"",MIN(J6420,M6409)+M6416)</f>
        <v/>
      </c>
      <c r="R6409" s="356"/>
    </row>
    <row r="6410" spans="1:22" ht="15.75" customHeight="1">
      <c r="A6410" s="313"/>
      <c r="B6410" s="398"/>
      <c r="C6410" s="341"/>
      <c r="D6410" s="313"/>
      <c r="E6410" s="313"/>
      <c r="F6410" s="315"/>
      <c r="G6410" s="349"/>
      <c r="H6410" s="385"/>
      <c r="I6410" s="401"/>
      <c r="J6410" s="385"/>
      <c r="K6410" s="389"/>
      <c r="L6410" s="389"/>
      <c r="M6410" s="393"/>
      <c r="N6410" s="394"/>
      <c r="O6410" s="353"/>
      <c r="P6410" s="353"/>
      <c r="Q6410" s="357"/>
      <c r="R6410" s="358"/>
    </row>
    <row r="6411" spans="1:22" ht="19.5" customHeight="1" thickBot="1">
      <c r="A6411" s="313"/>
      <c r="B6411" s="398"/>
      <c r="C6411" s="341"/>
      <c r="D6411" s="314"/>
      <c r="E6411" s="314"/>
      <c r="F6411" s="316"/>
      <c r="G6411" s="350"/>
      <c r="H6411" s="386"/>
      <c r="I6411" s="402"/>
      <c r="J6411" s="386"/>
      <c r="K6411" s="389"/>
      <c r="L6411" s="389"/>
      <c r="M6411" s="393"/>
      <c r="N6411" s="394"/>
      <c r="O6411" s="353"/>
      <c r="P6411" s="353"/>
      <c r="Q6411" s="357"/>
      <c r="R6411" s="358"/>
    </row>
    <row r="6412" spans="1:22" ht="45" customHeight="1">
      <c r="A6412" s="313"/>
      <c r="B6412" s="398"/>
      <c r="C6412" s="25" t="s">
        <v>66</v>
      </c>
      <c r="D6412" s="361" t="str">
        <f>IF('様式第６号(2)'!T849="","",'様式第６号(2)'!T849)</f>
        <v/>
      </c>
      <c r="E6412" s="361" t="str">
        <f>IF('様式第６号(3)'!W842="","",'様式第６号(3)'!W842)</f>
        <v/>
      </c>
      <c r="F6412" s="363" t="str">
        <f>IF(OR(D6412="",E6412=""),"",D6412+E6412)</f>
        <v/>
      </c>
      <c r="G6412" s="365" t="str">
        <f>IF(F6412&lt;=F6420,D6412,"")</f>
        <v/>
      </c>
      <c r="H6412" s="367" t="str">
        <f>IF(F6412&lt;=F6420,E6412,"")</f>
        <v/>
      </c>
      <c r="I6412" s="369" t="str">
        <f>IF('様式第６号(2)'!V849="","",'様式第６号(2)'!V849)</f>
        <v/>
      </c>
      <c r="J6412" s="371" t="str">
        <f>IF('様式第６号(3)'!P842="","",'様式第６号(3)'!P842)</f>
        <v/>
      </c>
      <c r="K6412" s="389"/>
      <c r="L6412" s="389"/>
      <c r="M6412" s="393"/>
      <c r="N6412" s="394"/>
      <c r="O6412" s="353"/>
      <c r="P6412" s="353"/>
      <c r="Q6412" s="357"/>
      <c r="R6412" s="358"/>
    </row>
    <row r="6413" spans="1:22" ht="19.5" customHeight="1" thickBot="1">
      <c r="A6413" s="313"/>
      <c r="B6413" s="398"/>
      <c r="C6413" s="340"/>
      <c r="D6413" s="362"/>
      <c r="E6413" s="362"/>
      <c r="F6413" s="364"/>
      <c r="G6413" s="366"/>
      <c r="H6413" s="368"/>
      <c r="I6413" s="370"/>
      <c r="J6413" s="372"/>
      <c r="K6413" s="390"/>
      <c r="L6413" s="390"/>
      <c r="M6413" s="395"/>
      <c r="N6413" s="396"/>
      <c r="O6413" s="354"/>
      <c r="P6413" s="354"/>
      <c r="Q6413" s="359"/>
      <c r="R6413" s="360"/>
    </row>
    <row r="6414" spans="1:22" ht="28.5" customHeight="1" thickBot="1">
      <c r="A6414" s="313"/>
      <c r="B6414" s="398"/>
      <c r="C6414" s="341"/>
      <c r="D6414" s="12" t="s">
        <v>11</v>
      </c>
      <c r="E6414" s="12" t="s">
        <v>12</v>
      </c>
      <c r="F6414" s="26" t="s">
        <v>13</v>
      </c>
      <c r="G6414" s="334" t="s">
        <v>67</v>
      </c>
      <c r="H6414" s="335"/>
      <c r="I6414" s="42" t="s">
        <v>68</v>
      </c>
      <c r="J6414" s="27" t="s">
        <v>69</v>
      </c>
      <c r="K6414" s="342" t="s">
        <v>70</v>
      </c>
      <c r="L6414" s="342"/>
      <c r="M6414" s="342"/>
      <c r="N6414" s="335"/>
    </row>
    <row r="6415" spans="1:22" ht="41.25" customHeight="1" thickBot="1">
      <c r="A6415" s="313"/>
      <c r="B6415" s="343" t="str">
        <f>IF('様式第６号(2)'!D849="","",'様式第６号(2)'!D849)</f>
        <v/>
      </c>
      <c r="C6415" s="341"/>
      <c r="D6415" s="313" t="s">
        <v>71</v>
      </c>
      <c r="E6415" s="313" t="s">
        <v>72</v>
      </c>
      <c r="F6415" s="315" t="s">
        <v>73</v>
      </c>
      <c r="G6415" s="42" t="s">
        <v>74</v>
      </c>
      <c r="H6415" s="27" t="s">
        <v>75</v>
      </c>
      <c r="I6415" s="42" t="s">
        <v>74</v>
      </c>
      <c r="J6415" s="27" t="s">
        <v>75</v>
      </c>
      <c r="K6415" s="345" t="s">
        <v>57</v>
      </c>
      <c r="L6415" s="346"/>
      <c r="M6415" s="347" t="s">
        <v>76</v>
      </c>
      <c r="N6415" s="346"/>
      <c r="O6415" s="28"/>
      <c r="P6415" s="4"/>
      <c r="Q6415" s="4"/>
      <c r="T6415" s="3"/>
      <c r="U6415" s="3"/>
      <c r="V6415" s="3"/>
    </row>
    <row r="6416" spans="1:22" ht="18.75" customHeight="1">
      <c r="A6416" s="313"/>
      <c r="B6416" s="343"/>
      <c r="C6416" s="29" t="s">
        <v>78</v>
      </c>
      <c r="D6416" s="313"/>
      <c r="E6416" s="313"/>
      <c r="F6416" s="315"/>
      <c r="G6416" s="348" t="s">
        <v>79</v>
      </c>
      <c r="H6416" s="384" t="s">
        <v>80</v>
      </c>
      <c r="I6416" s="387" t="str">
        <f>IF(E6420="","",MIN(G6412,G6420)+SUM(I6412))</f>
        <v/>
      </c>
      <c r="J6416" s="333" t="str">
        <f>IF(E6420="","",MIN(H6412,H6420)+SUM(J6412))</f>
        <v/>
      </c>
      <c r="K6416" s="373" t="str">
        <f>IF('様式第６号(2)'!AB849="","",'様式第６号(2)'!AB849)</f>
        <v/>
      </c>
      <c r="L6416" s="373"/>
      <c r="M6416" s="375" t="str">
        <f>IF('様式第６号(3)'!V842="","",'様式第６号(3)'!V842)</f>
        <v/>
      </c>
      <c r="N6416" s="376"/>
      <c r="P6416" s="4"/>
      <c r="Q6416" s="4"/>
      <c r="T6416" s="3"/>
      <c r="U6416" s="3"/>
      <c r="V6416" s="3"/>
    </row>
    <row r="6417" spans="1:22" ht="19.5" customHeight="1" thickBot="1">
      <c r="A6417" s="313"/>
      <c r="B6417" s="343"/>
      <c r="C6417" s="379" t="str">
        <f>IFERROR(C6413/C6409,"")</f>
        <v/>
      </c>
      <c r="D6417" s="313"/>
      <c r="E6417" s="313"/>
      <c r="F6417" s="315"/>
      <c r="G6417" s="349"/>
      <c r="H6417" s="385"/>
      <c r="I6417" s="328"/>
      <c r="J6417" s="330"/>
      <c r="K6417" s="373"/>
      <c r="L6417" s="373"/>
      <c r="M6417" s="375"/>
      <c r="N6417" s="376"/>
      <c r="P6417" s="4"/>
      <c r="Q6417" s="4"/>
      <c r="T6417" s="3"/>
      <c r="U6417" s="3"/>
      <c r="V6417" s="3"/>
    </row>
    <row r="6418" spans="1:22" ht="15.75" customHeight="1">
      <c r="A6418" s="313"/>
      <c r="B6418" s="343"/>
      <c r="C6418" s="380"/>
      <c r="D6418" s="313"/>
      <c r="E6418" s="313"/>
      <c r="F6418" s="315"/>
      <c r="G6418" s="349"/>
      <c r="H6418" s="385"/>
      <c r="I6418" s="30" t="s">
        <v>35</v>
      </c>
      <c r="J6418" s="31" t="s">
        <v>35</v>
      </c>
      <c r="K6418" s="373"/>
      <c r="L6418" s="373"/>
      <c r="M6418" s="375"/>
      <c r="N6418" s="376"/>
      <c r="P6418" s="4"/>
      <c r="Q6418" s="4"/>
      <c r="T6418" s="3"/>
      <c r="U6418" s="3"/>
      <c r="V6418" s="3"/>
    </row>
    <row r="6419" spans="1:22" ht="18.75" customHeight="1" thickBot="1">
      <c r="A6419" s="313"/>
      <c r="B6419" s="343"/>
      <c r="C6419" s="32" t="s">
        <v>82</v>
      </c>
      <c r="D6419" s="314"/>
      <c r="E6419" s="314"/>
      <c r="F6419" s="316"/>
      <c r="G6419" s="350"/>
      <c r="H6419" s="386"/>
      <c r="I6419" s="54">
        <f>'様式第６号(2)'!$I$18</f>
        <v>0</v>
      </c>
      <c r="J6419" s="55">
        <f>'様式第６号(3)'!$I$18</f>
        <v>0</v>
      </c>
      <c r="K6419" s="373"/>
      <c r="L6419" s="373"/>
      <c r="M6419" s="375"/>
      <c r="N6419" s="376"/>
      <c r="P6419" s="4"/>
      <c r="Q6419" s="4"/>
      <c r="T6419" s="3"/>
      <c r="U6419" s="3"/>
      <c r="V6419" s="3"/>
    </row>
    <row r="6420" spans="1:22" ht="45" customHeight="1">
      <c r="A6420" s="313"/>
      <c r="B6420" s="343"/>
      <c r="C6420" s="379" t="str">
        <f>IF(OR(C6409="",C6413=""),"",IF(AND(C6417&gt;=0.85,C6417&lt;=1.15),"○","×"))</f>
        <v/>
      </c>
      <c r="D6420" s="382" t="str">
        <f>IF(C6409="","",C6409)</f>
        <v/>
      </c>
      <c r="E6420" s="336"/>
      <c r="F6420" s="338" t="str">
        <f>IFERROR(D6420*E6420,"")</f>
        <v/>
      </c>
      <c r="G6420" s="327" t="str">
        <f>IF(F6420&lt;F6412,ROUNDUP(F6420*D6412/ F6412,0),"")</f>
        <v/>
      </c>
      <c r="H6420" s="329" t="str">
        <f>IF(F6420&lt;F6412,ROUNDUP(F6420*E6412/ F6412,0),"")</f>
        <v/>
      </c>
      <c r="I6420" s="331" t="str">
        <f>IFERROR(ROUNDUP(I6416*I6419,0),"")</f>
        <v/>
      </c>
      <c r="J6420" s="333" t="str">
        <f>IFERROR(ROUNDUP(J6416*J6419,0),"")</f>
        <v/>
      </c>
      <c r="K6420" s="373"/>
      <c r="L6420" s="373"/>
      <c r="M6420" s="375"/>
      <c r="N6420" s="376"/>
      <c r="P6420" s="4"/>
      <c r="Q6420" s="4"/>
      <c r="T6420" s="3"/>
      <c r="U6420" s="3"/>
      <c r="V6420" s="3"/>
    </row>
    <row r="6421" spans="1:22" ht="19.5" customHeight="1" thickBot="1">
      <c r="A6421" s="314"/>
      <c r="B6421" s="344"/>
      <c r="C6421" s="381"/>
      <c r="D6421" s="383"/>
      <c r="E6421" s="337"/>
      <c r="F6421" s="339"/>
      <c r="G6421" s="328"/>
      <c r="H6421" s="330"/>
      <c r="I6421" s="332"/>
      <c r="J6421" s="330"/>
      <c r="K6421" s="374"/>
      <c r="L6421" s="374"/>
      <c r="M6421" s="377"/>
      <c r="N6421" s="378"/>
      <c r="P6421" s="33"/>
      <c r="Q6421" s="34"/>
      <c r="R6421" s="34"/>
    </row>
    <row r="6422" spans="1:22" ht="24" customHeight="1" thickBot="1">
      <c r="A6422" s="10" t="s">
        <v>108</v>
      </c>
      <c r="B6422" s="11" t="s">
        <v>84</v>
      </c>
      <c r="C6422" s="12" t="s">
        <v>7</v>
      </c>
      <c r="D6422" s="12" t="s">
        <v>8</v>
      </c>
      <c r="E6422" s="12" t="s">
        <v>9</v>
      </c>
      <c r="F6422" s="13" t="s">
        <v>10</v>
      </c>
      <c r="G6422" s="334" t="s">
        <v>44</v>
      </c>
      <c r="H6422" s="335"/>
      <c r="I6422" s="334" t="s">
        <v>45</v>
      </c>
      <c r="J6422" s="335"/>
      <c r="K6422" s="318" t="s">
        <v>46</v>
      </c>
      <c r="L6422" s="403"/>
      <c r="M6422" s="403"/>
      <c r="N6422" s="319"/>
      <c r="O6422" s="404" t="s">
        <v>47</v>
      </c>
      <c r="P6422" s="404"/>
      <c r="Q6422" s="404"/>
      <c r="R6422" s="346"/>
      <c r="T6422" s="14"/>
      <c r="U6422" s="14"/>
      <c r="V6422" s="14"/>
    </row>
    <row r="6423" spans="1:22" ht="31.5" customHeight="1" thickBot="1">
      <c r="A6423" s="313">
        <v>400</v>
      </c>
      <c r="B6423" s="15" t="s">
        <v>48</v>
      </c>
      <c r="C6423" s="11" t="s">
        <v>49</v>
      </c>
      <c r="D6423" s="313" t="s">
        <v>50</v>
      </c>
      <c r="E6423" s="313" t="s">
        <v>51</v>
      </c>
      <c r="F6423" s="315" t="s">
        <v>52</v>
      </c>
      <c r="G6423" s="16" t="s">
        <v>53</v>
      </c>
      <c r="H6423" s="17" t="s">
        <v>54</v>
      </c>
      <c r="I6423" s="18" t="s">
        <v>53</v>
      </c>
      <c r="J6423" s="17" t="s">
        <v>54</v>
      </c>
      <c r="K6423" s="317" t="s">
        <v>55</v>
      </c>
      <c r="L6423" s="318"/>
      <c r="M6423" s="320" t="s">
        <v>56</v>
      </c>
      <c r="N6423" s="317"/>
      <c r="O6423" s="321" t="s">
        <v>57</v>
      </c>
      <c r="P6423" s="321"/>
      <c r="Q6423" s="323" t="s">
        <v>58</v>
      </c>
      <c r="R6423" s="324"/>
      <c r="T6423" s="19"/>
      <c r="U6423" s="43"/>
      <c r="V6423" s="20"/>
    </row>
    <row r="6424" spans="1:22" ht="24" customHeight="1" thickBot="1">
      <c r="A6424" s="313"/>
      <c r="B6424" s="397" t="str">
        <f>IF('様式第６号(2)'!B851="","",'様式第６号(2)'!B851)</f>
        <v/>
      </c>
      <c r="C6424" s="21" t="s">
        <v>59</v>
      </c>
      <c r="D6424" s="313"/>
      <c r="E6424" s="313"/>
      <c r="F6424" s="315"/>
      <c r="G6424" s="348" t="s">
        <v>60</v>
      </c>
      <c r="H6424" s="399" t="s">
        <v>61</v>
      </c>
      <c r="I6424" s="400" t="s">
        <v>62</v>
      </c>
      <c r="J6424" s="384" t="s">
        <v>63</v>
      </c>
      <c r="K6424" s="319"/>
      <c r="L6424" s="318"/>
      <c r="M6424" s="320"/>
      <c r="N6424" s="317"/>
      <c r="O6424" s="322"/>
      <c r="P6424" s="322"/>
      <c r="Q6424" s="325"/>
      <c r="R6424" s="326"/>
    </row>
    <row r="6425" spans="1:22" ht="17.25" customHeight="1">
      <c r="A6425" s="313"/>
      <c r="B6425" s="398"/>
      <c r="C6425" s="340"/>
      <c r="D6425" s="313"/>
      <c r="E6425" s="313"/>
      <c r="F6425" s="315"/>
      <c r="G6425" s="349"/>
      <c r="H6425" s="385"/>
      <c r="I6425" s="401"/>
      <c r="J6425" s="385"/>
      <c r="K6425" s="388" t="str">
        <f>IFERROR((IF((I6436+J6436)&gt;12000*E6436,ROUNDUP(12000*E6436*I6436/(I6436+J6436),0),"")),"")</f>
        <v/>
      </c>
      <c r="L6425" s="388"/>
      <c r="M6425" s="391" t="str">
        <f>IFERROR((IF((I6436+J6436)&gt;12000*E6436,ROUNDUP(12000*E6436*J6436/(I6436+J6436),0),"")),"")</f>
        <v/>
      </c>
      <c r="N6425" s="392"/>
      <c r="O6425" s="351" t="str">
        <f>IF(AND(I6436="",K6425=""),"",MIN(I6436,K6425)+K6432)</f>
        <v/>
      </c>
      <c r="P6425" s="352"/>
      <c r="Q6425" s="355" t="str">
        <f>IF(AND(J6436="",M6425=""),"",MIN(J6436,M6425)+M6432)</f>
        <v/>
      </c>
      <c r="R6425" s="356"/>
    </row>
    <row r="6426" spans="1:22" ht="15.75" customHeight="1">
      <c r="A6426" s="313"/>
      <c r="B6426" s="398"/>
      <c r="C6426" s="341"/>
      <c r="D6426" s="313"/>
      <c r="E6426" s="313"/>
      <c r="F6426" s="315"/>
      <c r="G6426" s="349"/>
      <c r="H6426" s="385"/>
      <c r="I6426" s="401"/>
      <c r="J6426" s="385"/>
      <c r="K6426" s="389"/>
      <c r="L6426" s="389"/>
      <c r="M6426" s="393"/>
      <c r="N6426" s="394"/>
      <c r="O6426" s="353"/>
      <c r="P6426" s="353"/>
      <c r="Q6426" s="357"/>
      <c r="R6426" s="358"/>
    </row>
    <row r="6427" spans="1:22" ht="19.5" customHeight="1" thickBot="1">
      <c r="A6427" s="313"/>
      <c r="B6427" s="398"/>
      <c r="C6427" s="341"/>
      <c r="D6427" s="314"/>
      <c r="E6427" s="314"/>
      <c r="F6427" s="316"/>
      <c r="G6427" s="350"/>
      <c r="H6427" s="386"/>
      <c r="I6427" s="402"/>
      <c r="J6427" s="386"/>
      <c r="K6427" s="389"/>
      <c r="L6427" s="389"/>
      <c r="M6427" s="393"/>
      <c r="N6427" s="394"/>
      <c r="O6427" s="353"/>
      <c r="P6427" s="353"/>
      <c r="Q6427" s="357"/>
      <c r="R6427" s="358"/>
    </row>
    <row r="6428" spans="1:22" ht="45" customHeight="1">
      <c r="A6428" s="313"/>
      <c r="B6428" s="398"/>
      <c r="C6428" s="25" t="s">
        <v>66</v>
      </c>
      <c r="D6428" s="361" t="str">
        <f>IF('様式第６号(2)'!T851="","",'様式第６号(2)'!T851)</f>
        <v/>
      </c>
      <c r="E6428" s="361" t="str">
        <f>IF('様式第６号(3)'!W844="","",'様式第６号(3)'!W844)</f>
        <v/>
      </c>
      <c r="F6428" s="363" t="str">
        <f>IF(OR(D6428="",E6428=""),"",D6428+E6428)</f>
        <v/>
      </c>
      <c r="G6428" s="365" t="str">
        <f>IF(F6428&lt;=F6436,D6428,"")</f>
        <v/>
      </c>
      <c r="H6428" s="367" t="str">
        <f>IF(F6428&lt;=F6436,E6428,"")</f>
        <v/>
      </c>
      <c r="I6428" s="369" t="str">
        <f>IF('様式第６号(2)'!V851="","",'様式第６号(2)'!V851)</f>
        <v/>
      </c>
      <c r="J6428" s="371" t="str">
        <f>IF('様式第６号(3)'!P844="","",'様式第６号(3)'!P844)</f>
        <v/>
      </c>
      <c r="K6428" s="389"/>
      <c r="L6428" s="389"/>
      <c r="M6428" s="393"/>
      <c r="N6428" s="394"/>
      <c r="O6428" s="353"/>
      <c r="P6428" s="353"/>
      <c r="Q6428" s="357"/>
      <c r="R6428" s="358"/>
    </row>
    <row r="6429" spans="1:22" ht="19.5" customHeight="1" thickBot="1">
      <c r="A6429" s="313"/>
      <c r="B6429" s="398"/>
      <c r="C6429" s="340"/>
      <c r="D6429" s="362"/>
      <c r="E6429" s="362"/>
      <c r="F6429" s="364"/>
      <c r="G6429" s="366"/>
      <c r="H6429" s="368"/>
      <c r="I6429" s="370"/>
      <c r="J6429" s="372"/>
      <c r="K6429" s="390"/>
      <c r="L6429" s="390"/>
      <c r="M6429" s="395"/>
      <c r="N6429" s="396"/>
      <c r="O6429" s="354"/>
      <c r="P6429" s="354"/>
      <c r="Q6429" s="359"/>
      <c r="R6429" s="360"/>
    </row>
    <row r="6430" spans="1:22" ht="28.5" customHeight="1" thickBot="1">
      <c r="A6430" s="313"/>
      <c r="B6430" s="398"/>
      <c r="C6430" s="341"/>
      <c r="D6430" s="12" t="s">
        <v>11</v>
      </c>
      <c r="E6430" s="12" t="s">
        <v>12</v>
      </c>
      <c r="F6430" s="26" t="s">
        <v>13</v>
      </c>
      <c r="G6430" s="334" t="s">
        <v>67</v>
      </c>
      <c r="H6430" s="335"/>
      <c r="I6430" s="42" t="s">
        <v>68</v>
      </c>
      <c r="J6430" s="27" t="s">
        <v>69</v>
      </c>
      <c r="K6430" s="342" t="s">
        <v>70</v>
      </c>
      <c r="L6430" s="342"/>
      <c r="M6430" s="342"/>
      <c r="N6430" s="335"/>
    </row>
    <row r="6431" spans="1:22" ht="41.25" customHeight="1" thickBot="1">
      <c r="A6431" s="313"/>
      <c r="B6431" s="343" t="str">
        <f>IF('様式第６号(2)'!D851="","",'様式第６号(2)'!D851)</f>
        <v/>
      </c>
      <c r="C6431" s="341"/>
      <c r="D6431" s="313" t="s">
        <v>71</v>
      </c>
      <c r="E6431" s="313" t="s">
        <v>72</v>
      </c>
      <c r="F6431" s="315" t="s">
        <v>73</v>
      </c>
      <c r="G6431" s="42" t="s">
        <v>74</v>
      </c>
      <c r="H6431" s="27" t="s">
        <v>75</v>
      </c>
      <c r="I6431" s="42" t="s">
        <v>74</v>
      </c>
      <c r="J6431" s="27" t="s">
        <v>75</v>
      </c>
      <c r="K6431" s="345" t="s">
        <v>57</v>
      </c>
      <c r="L6431" s="346"/>
      <c r="M6431" s="347" t="s">
        <v>76</v>
      </c>
      <c r="N6431" s="346"/>
      <c r="O6431" s="28"/>
      <c r="P6431" s="4"/>
      <c r="Q6431" s="4"/>
      <c r="T6431" s="3"/>
      <c r="U6431" s="3"/>
      <c r="V6431" s="3"/>
    </row>
    <row r="6432" spans="1:22" ht="18.75" customHeight="1">
      <c r="A6432" s="313"/>
      <c r="B6432" s="343"/>
      <c r="C6432" s="29" t="s">
        <v>78</v>
      </c>
      <c r="D6432" s="313"/>
      <c r="E6432" s="313"/>
      <c r="F6432" s="315"/>
      <c r="G6432" s="348" t="s">
        <v>79</v>
      </c>
      <c r="H6432" s="384" t="s">
        <v>80</v>
      </c>
      <c r="I6432" s="387" t="str">
        <f>IF(E6436="","",MIN(G6428,G6436)+SUM(I6428))</f>
        <v/>
      </c>
      <c r="J6432" s="333" t="str">
        <f>IF(E6436="","",MIN(H6428,H6436)+SUM(J6428))</f>
        <v/>
      </c>
      <c r="K6432" s="373" t="str">
        <f>IF('様式第６号(2)'!AB851="","",'様式第６号(2)'!AB851)</f>
        <v/>
      </c>
      <c r="L6432" s="373"/>
      <c r="M6432" s="375" t="str">
        <f>IF('様式第６号(3)'!V844="","",'様式第６号(3)'!V844)</f>
        <v/>
      </c>
      <c r="N6432" s="376"/>
      <c r="P6432" s="4"/>
      <c r="Q6432" s="4"/>
      <c r="T6432" s="3"/>
      <c r="U6432" s="3"/>
      <c r="V6432" s="3"/>
    </row>
    <row r="6433" spans="1:22" ht="19.5" customHeight="1" thickBot="1">
      <c r="A6433" s="313"/>
      <c r="B6433" s="343"/>
      <c r="C6433" s="379" t="str">
        <f>IFERROR(C6429/C6425,"")</f>
        <v/>
      </c>
      <c r="D6433" s="313"/>
      <c r="E6433" s="313"/>
      <c r="F6433" s="315"/>
      <c r="G6433" s="349"/>
      <c r="H6433" s="385"/>
      <c r="I6433" s="328"/>
      <c r="J6433" s="330"/>
      <c r="K6433" s="373"/>
      <c r="L6433" s="373"/>
      <c r="M6433" s="375"/>
      <c r="N6433" s="376"/>
      <c r="P6433" s="4"/>
      <c r="Q6433" s="4"/>
      <c r="T6433" s="3"/>
      <c r="U6433" s="3"/>
      <c r="V6433" s="3"/>
    </row>
    <row r="6434" spans="1:22" ht="15.75" customHeight="1">
      <c r="A6434" s="313"/>
      <c r="B6434" s="343"/>
      <c r="C6434" s="380"/>
      <c r="D6434" s="313"/>
      <c r="E6434" s="313"/>
      <c r="F6434" s="315"/>
      <c r="G6434" s="349"/>
      <c r="H6434" s="385"/>
      <c r="I6434" s="30" t="s">
        <v>35</v>
      </c>
      <c r="J6434" s="31" t="s">
        <v>35</v>
      </c>
      <c r="K6434" s="373"/>
      <c r="L6434" s="373"/>
      <c r="M6434" s="375"/>
      <c r="N6434" s="376"/>
      <c r="P6434" s="4"/>
      <c r="Q6434" s="4"/>
      <c r="T6434" s="3"/>
      <c r="U6434" s="3"/>
      <c r="V6434" s="3"/>
    </row>
    <row r="6435" spans="1:22" ht="18.75" customHeight="1" thickBot="1">
      <c r="A6435" s="313"/>
      <c r="B6435" s="343"/>
      <c r="C6435" s="32" t="s">
        <v>82</v>
      </c>
      <c r="D6435" s="314"/>
      <c r="E6435" s="314"/>
      <c r="F6435" s="316"/>
      <c r="G6435" s="350"/>
      <c r="H6435" s="386"/>
      <c r="I6435" s="54">
        <f>'様式第６号(2)'!$I$18</f>
        <v>0</v>
      </c>
      <c r="J6435" s="55">
        <f>'様式第６号(3)'!$I$18</f>
        <v>0</v>
      </c>
      <c r="K6435" s="373"/>
      <c r="L6435" s="373"/>
      <c r="M6435" s="375"/>
      <c r="N6435" s="376"/>
      <c r="P6435" s="4"/>
      <c r="Q6435" s="4"/>
      <c r="T6435" s="3"/>
      <c r="U6435" s="3"/>
      <c r="V6435" s="3"/>
    </row>
    <row r="6436" spans="1:22" ht="45" customHeight="1">
      <c r="A6436" s="313"/>
      <c r="B6436" s="343"/>
      <c r="C6436" s="379" t="str">
        <f>IF(OR(C6425="",C6429=""),"",IF(AND(C6433&gt;=0.85,C6433&lt;=1.15),"○","×"))</f>
        <v/>
      </c>
      <c r="D6436" s="382" t="str">
        <f>IF(C6425="","",C6425)</f>
        <v/>
      </c>
      <c r="E6436" s="336"/>
      <c r="F6436" s="338" t="str">
        <f>IFERROR(D6436*E6436,"")</f>
        <v/>
      </c>
      <c r="G6436" s="327" t="str">
        <f>IF(F6436&lt;F6428,ROUNDUP(F6436*D6428/ F6428,0),"")</f>
        <v/>
      </c>
      <c r="H6436" s="329" t="str">
        <f>IF(F6436&lt;F6428,ROUNDUP(F6436*E6428/ F6428,0),"")</f>
        <v/>
      </c>
      <c r="I6436" s="331" t="str">
        <f>IFERROR(ROUNDUP(I6432*I6435,0),"")</f>
        <v/>
      </c>
      <c r="J6436" s="333" t="str">
        <f>IFERROR(ROUNDUP(J6432*J6435,0),"")</f>
        <v/>
      </c>
      <c r="K6436" s="373"/>
      <c r="L6436" s="373"/>
      <c r="M6436" s="375"/>
      <c r="N6436" s="376"/>
      <c r="P6436" s="4"/>
      <c r="Q6436" s="4"/>
      <c r="T6436" s="3"/>
      <c r="U6436" s="3"/>
      <c r="V6436" s="3"/>
    </row>
    <row r="6437" spans="1:22" ht="19.5" customHeight="1" thickBot="1">
      <c r="A6437" s="314"/>
      <c r="B6437" s="344"/>
      <c r="C6437" s="381"/>
      <c r="D6437" s="383"/>
      <c r="E6437" s="337"/>
      <c r="F6437" s="339"/>
      <c r="G6437" s="328"/>
      <c r="H6437" s="330"/>
      <c r="I6437" s="332"/>
      <c r="J6437" s="330"/>
      <c r="K6437" s="374"/>
      <c r="L6437" s="374"/>
      <c r="M6437" s="377"/>
      <c r="N6437" s="378"/>
      <c r="P6437" s="33"/>
      <c r="Q6437" s="34"/>
      <c r="R6437" s="34"/>
    </row>
    <row r="6438" spans="1:22" ht="24" customHeight="1" thickBot="1">
      <c r="A6438" s="10" t="s">
        <v>108</v>
      </c>
      <c r="B6438" s="11" t="s">
        <v>84</v>
      </c>
      <c r="C6438" s="12" t="s">
        <v>7</v>
      </c>
      <c r="D6438" s="12" t="s">
        <v>8</v>
      </c>
      <c r="E6438" s="12" t="s">
        <v>9</v>
      </c>
      <c r="F6438" s="13" t="s">
        <v>10</v>
      </c>
      <c r="G6438" s="334" t="s">
        <v>44</v>
      </c>
      <c r="H6438" s="335"/>
      <c r="I6438" s="334" t="s">
        <v>45</v>
      </c>
      <c r="J6438" s="335"/>
      <c r="K6438" s="318" t="s">
        <v>46</v>
      </c>
      <c r="L6438" s="403"/>
      <c r="M6438" s="403"/>
      <c r="N6438" s="319"/>
      <c r="O6438" s="404" t="s">
        <v>47</v>
      </c>
      <c r="P6438" s="404"/>
      <c r="Q6438" s="404"/>
      <c r="R6438" s="346"/>
      <c r="T6438" s="14"/>
      <c r="U6438" s="14"/>
      <c r="V6438" s="14"/>
    </row>
    <row r="6439" spans="1:22" ht="31.5" customHeight="1" thickBot="1">
      <c r="A6439" s="313">
        <v>401</v>
      </c>
      <c r="B6439" s="15" t="s">
        <v>48</v>
      </c>
      <c r="C6439" s="11" t="s">
        <v>49</v>
      </c>
      <c r="D6439" s="313" t="s">
        <v>50</v>
      </c>
      <c r="E6439" s="313" t="s">
        <v>51</v>
      </c>
      <c r="F6439" s="315" t="s">
        <v>52</v>
      </c>
      <c r="G6439" s="16" t="s">
        <v>53</v>
      </c>
      <c r="H6439" s="17" t="s">
        <v>54</v>
      </c>
      <c r="I6439" s="18" t="s">
        <v>53</v>
      </c>
      <c r="J6439" s="17" t="s">
        <v>54</v>
      </c>
      <c r="K6439" s="317" t="s">
        <v>55</v>
      </c>
      <c r="L6439" s="318"/>
      <c r="M6439" s="320" t="s">
        <v>56</v>
      </c>
      <c r="N6439" s="317"/>
      <c r="O6439" s="321" t="s">
        <v>57</v>
      </c>
      <c r="P6439" s="321"/>
      <c r="Q6439" s="323" t="s">
        <v>58</v>
      </c>
      <c r="R6439" s="324"/>
      <c r="T6439" s="19"/>
      <c r="U6439" s="43"/>
      <c r="V6439" s="20"/>
    </row>
    <row r="6440" spans="1:22" ht="24" customHeight="1" thickBot="1">
      <c r="A6440" s="313"/>
      <c r="B6440" s="397" t="str">
        <f>IF('様式第６号(2)'!B853="","",'様式第６号(2)'!B853)</f>
        <v/>
      </c>
      <c r="C6440" s="21" t="s">
        <v>59</v>
      </c>
      <c r="D6440" s="313"/>
      <c r="E6440" s="313"/>
      <c r="F6440" s="315"/>
      <c r="G6440" s="348" t="s">
        <v>60</v>
      </c>
      <c r="H6440" s="399" t="s">
        <v>61</v>
      </c>
      <c r="I6440" s="400" t="s">
        <v>62</v>
      </c>
      <c r="J6440" s="384" t="s">
        <v>63</v>
      </c>
      <c r="K6440" s="319"/>
      <c r="L6440" s="318"/>
      <c r="M6440" s="320"/>
      <c r="N6440" s="317"/>
      <c r="O6440" s="322"/>
      <c r="P6440" s="322"/>
      <c r="Q6440" s="325"/>
      <c r="R6440" s="326"/>
    </row>
    <row r="6441" spans="1:22" ht="17.25" customHeight="1">
      <c r="A6441" s="313"/>
      <c r="B6441" s="398"/>
      <c r="C6441" s="340"/>
      <c r="D6441" s="313"/>
      <c r="E6441" s="313"/>
      <c r="F6441" s="315"/>
      <c r="G6441" s="349"/>
      <c r="H6441" s="385"/>
      <c r="I6441" s="401"/>
      <c r="J6441" s="385"/>
      <c r="K6441" s="388" t="str">
        <f>IFERROR((IF((I6452+J6452)&gt;12000*E6452,ROUNDUP(12000*E6452*I6452/(I6452+J6452),0),"")),"")</f>
        <v/>
      </c>
      <c r="L6441" s="388"/>
      <c r="M6441" s="391" t="str">
        <f>IFERROR((IF((I6452+J6452)&gt;12000*E6452,ROUNDUP(12000*E6452*J6452/(I6452+J6452),0),"")),"")</f>
        <v/>
      </c>
      <c r="N6441" s="392"/>
      <c r="O6441" s="351" t="str">
        <f>IF(AND(I6452="",K6441=""),"",MIN(I6452,K6441)+K6448)</f>
        <v/>
      </c>
      <c r="P6441" s="352"/>
      <c r="Q6441" s="355" t="str">
        <f>IF(AND(J6452="",M6441=""),"",MIN(J6452,M6441)+M6448)</f>
        <v/>
      </c>
      <c r="R6441" s="356"/>
    </row>
    <row r="6442" spans="1:22" ht="15.75" customHeight="1">
      <c r="A6442" s="313"/>
      <c r="B6442" s="398"/>
      <c r="C6442" s="341"/>
      <c r="D6442" s="313"/>
      <c r="E6442" s="313"/>
      <c r="F6442" s="315"/>
      <c r="G6442" s="349"/>
      <c r="H6442" s="385"/>
      <c r="I6442" s="401"/>
      <c r="J6442" s="385"/>
      <c r="K6442" s="389"/>
      <c r="L6442" s="389"/>
      <c r="M6442" s="393"/>
      <c r="N6442" s="394"/>
      <c r="O6442" s="353"/>
      <c r="P6442" s="353"/>
      <c r="Q6442" s="357"/>
      <c r="R6442" s="358"/>
    </row>
    <row r="6443" spans="1:22" ht="19.5" customHeight="1" thickBot="1">
      <c r="A6443" s="313"/>
      <c r="B6443" s="398"/>
      <c r="C6443" s="341"/>
      <c r="D6443" s="314"/>
      <c r="E6443" s="314"/>
      <c r="F6443" s="316"/>
      <c r="G6443" s="350"/>
      <c r="H6443" s="386"/>
      <c r="I6443" s="402"/>
      <c r="J6443" s="386"/>
      <c r="K6443" s="389"/>
      <c r="L6443" s="389"/>
      <c r="M6443" s="393"/>
      <c r="N6443" s="394"/>
      <c r="O6443" s="353"/>
      <c r="P6443" s="353"/>
      <c r="Q6443" s="357"/>
      <c r="R6443" s="358"/>
    </row>
    <row r="6444" spans="1:22" ht="45" customHeight="1">
      <c r="A6444" s="313"/>
      <c r="B6444" s="398"/>
      <c r="C6444" s="25" t="s">
        <v>66</v>
      </c>
      <c r="D6444" s="361" t="str">
        <f>IF('様式第６号(2)'!T853="","",'様式第６号(2)'!T853)</f>
        <v/>
      </c>
      <c r="E6444" s="361" t="str">
        <f>IF('様式第６号(3)'!W846="","",'様式第６号(3)'!W846)</f>
        <v/>
      </c>
      <c r="F6444" s="363" t="str">
        <f>IF(OR(D6444="",E6444=""),"",D6444+E6444)</f>
        <v/>
      </c>
      <c r="G6444" s="365" t="str">
        <f>IF(F6444&lt;=F6452,D6444,"")</f>
        <v/>
      </c>
      <c r="H6444" s="367" t="str">
        <f>IF(F6444&lt;=F6452,E6444,"")</f>
        <v/>
      </c>
      <c r="I6444" s="369" t="str">
        <f>IF('様式第６号(2)'!V853="","",'様式第６号(2)'!V853)</f>
        <v/>
      </c>
      <c r="J6444" s="371" t="str">
        <f>IF('様式第６号(3)'!P846="","",'様式第６号(3)'!P846)</f>
        <v/>
      </c>
      <c r="K6444" s="389"/>
      <c r="L6444" s="389"/>
      <c r="M6444" s="393"/>
      <c r="N6444" s="394"/>
      <c r="O6444" s="353"/>
      <c r="P6444" s="353"/>
      <c r="Q6444" s="357"/>
      <c r="R6444" s="358"/>
    </row>
    <row r="6445" spans="1:22" ht="19.5" customHeight="1" thickBot="1">
      <c r="A6445" s="313"/>
      <c r="B6445" s="398"/>
      <c r="C6445" s="340"/>
      <c r="D6445" s="362"/>
      <c r="E6445" s="362"/>
      <c r="F6445" s="364"/>
      <c r="G6445" s="366"/>
      <c r="H6445" s="368"/>
      <c r="I6445" s="370"/>
      <c r="J6445" s="372"/>
      <c r="K6445" s="390"/>
      <c r="L6445" s="390"/>
      <c r="M6445" s="395"/>
      <c r="N6445" s="396"/>
      <c r="O6445" s="354"/>
      <c r="P6445" s="354"/>
      <c r="Q6445" s="359"/>
      <c r="R6445" s="360"/>
    </row>
    <row r="6446" spans="1:22" ht="28.5" customHeight="1" thickBot="1">
      <c r="A6446" s="313"/>
      <c r="B6446" s="398"/>
      <c r="C6446" s="341"/>
      <c r="D6446" s="12" t="s">
        <v>11</v>
      </c>
      <c r="E6446" s="12" t="s">
        <v>12</v>
      </c>
      <c r="F6446" s="26" t="s">
        <v>13</v>
      </c>
      <c r="G6446" s="334" t="s">
        <v>67</v>
      </c>
      <c r="H6446" s="335"/>
      <c r="I6446" s="42" t="s">
        <v>68</v>
      </c>
      <c r="J6446" s="27" t="s">
        <v>69</v>
      </c>
      <c r="K6446" s="342" t="s">
        <v>70</v>
      </c>
      <c r="L6446" s="342"/>
      <c r="M6446" s="342"/>
      <c r="N6446" s="335"/>
    </row>
    <row r="6447" spans="1:22" ht="41.25" customHeight="1" thickBot="1">
      <c r="A6447" s="313"/>
      <c r="B6447" s="343" t="str">
        <f>IF('様式第６号(2)'!D853="","",'様式第６号(2)'!D853)</f>
        <v/>
      </c>
      <c r="C6447" s="341"/>
      <c r="D6447" s="313" t="s">
        <v>71</v>
      </c>
      <c r="E6447" s="313" t="s">
        <v>72</v>
      </c>
      <c r="F6447" s="315" t="s">
        <v>73</v>
      </c>
      <c r="G6447" s="42" t="s">
        <v>74</v>
      </c>
      <c r="H6447" s="27" t="s">
        <v>75</v>
      </c>
      <c r="I6447" s="42" t="s">
        <v>74</v>
      </c>
      <c r="J6447" s="27" t="s">
        <v>75</v>
      </c>
      <c r="K6447" s="345" t="s">
        <v>57</v>
      </c>
      <c r="L6447" s="346"/>
      <c r="M6447" s="347" t="s">
        <v>76</v>
      </c>
      <c r="N6447" s="346"/>
      <c r="O6447" s="28"/>
      <c r="P6447" s="4"/>
      <c r="Q6447" s="4"/>
    </row>
    <row r="6448" spans="1:22" ht="18.75" customHeight="1">
      <c r="A6448" s="313"/>
      <c r="B6448" s="343"/>
      <c r="C6448" s="29" t="s">
        <v>78</v>
      </c>
      <c r="D6448" s="313"/>
      <c r="E6448" s="313"/>
      <c r="F6448" s="315"/>
      <c r="G6448" s="348" t="s">
        <v>79</v>
      </c>
      <c r="H6448" s="384" t="s">
        <v>80</v>
      </c>
      <c r="I6448" s="387" t="str">
        <f>IF(E6452="","",MIN(G6444,G6452)+SUM(I6444))</f>
        <v/>
      </c>
      <c r="J6448" s="333" t="str">
        <f>IF(E6452="","",MIN(H6444,H6452)+SUM(J6444))</f>
        <v/>
      </c>
      <c r="K6448" s="373" t="str">
        <f>IF('様式第６号(2)'!AB853="","",'様式第６号(2)'!AB853)</f>
        <v/>
      </c>
      <c r="L6448" s="373"/>
      <c r="M6448" s="375" t="str">
        <f>IF('様式第６号(3)'!V846="","",'様式第６号(3)'!V846)</f>
        <v/>
      </c>
      <c r="N6448" s="376"/>
      <c r="P6448" s="4"/>
      <c r="Q6448" s="4"/>
    </row>
    <row r="6449" spans="1:22" ht="19.5" customHeight="1" thickBot="1">
      <c r="A6449" s="313"/>
      <c r="B6449" s="343"/>
      <c r="C6449" s="379" t="str">
        <f>IFERROR(C6445/C6441,"")</f>
        <v/>
      </c>
      <c r="D6449" s="313"/>
      <c r="E6449" s="313"/>
      <c r="F6449" s="315"/>
      <c r="G6449" s="349"/>
      <c r="H6449" s="385"/>
      <c r="I6449" s="328"/>
      <c r="J6449" s="330"/>
      <c r="K6449" s="373"/>
      <c r="L6449" s="373"/>
      <c r="M6449" s="375"/>
      <c r="N6449" s="376"/>
      <c r="P6449" s="4"/>
      <c r="Q6449" s="4"/>
    </row>
    <row r="6450" spans="1:22" ht="15.75" customHeight="1">
      <c r="A6450" s="313"/>
      <c r="B6450" s="343"/>
      <c r="C6450" s="380"/>
      <c r="D6450" s="313"/>
      <c r="E6450" s="313"/>
      <c r="F6450" s="315"/>
      <c r="G6450" s="349"/>
      <c r="H6450" s="385"/>
      <c r="I6450" s="30" t="s">
        <v>35</v>
      </c>
      <c r="J6450" s="31" t="s">
        <v>35</v>
      </c>
      <c r="K6450" s="373"/>
      <c r="L6450" s="373"/>
      <c r="M6450" s="375"/>
      <c r="N6450" s="376"/>
      <c r="P6450" s="4"/>
      <c r="Q6450" s="4"/>
    </row>
    <row r="6451" spans="1:22" ht="18.75" customHeight="1" thickBot="1">
      <c r="A6451" s="313"/>
      <c r="B6451" s="343"/>
      <c r="C6451" s="32" t="s">
        <v>82</v>
      </c>
      <c r="D6451" s="314"/>
      <c r="E6451" s="314"/>
      <c r="F6451" s="316"/>
      <c r="G6451" s="350"/>
      <c r="H6451" s="386"/>
      <c r="I6451" s="54">
        <f>'様式第６号(2)'!$I$18</f>
        <v>0</v>
      </c>
      <c r="J6451" s="55">
        <f>'様式第６号(3)'!$I$18</f>
        <v>0</v>
      </c>
      <c r="K6451" s="373"/>
      <c r="L6451" s="373"/>
      <c r="M6451" s="375"/>
      <c r="N6451" s="376"/>
      <c r="P6451" s="4"/>
      <c r="Q6451" s="4"/>
    </row>
    <row r="6452" spans="1:22" ht="45" customHeight="1">
      <c r="A6452" s="313"/>
      <c r="B6452" s="343"/>
      <c r="C6452" s="379" t="str">
        <f>IF(OR(C6441="",C6445=""),"",IF(AND(C6449&gt;=0.85,C6449&lt;=1.15),"○","×"))</f>
        <v/>
      </c>
      <c r="D6452" s="382" t="str">
        <f>IF(C6441="","",C6441)</f>
        <v/>
      </c>
      <c r="E6452" s="336"/>
      <c r="F6452" s="338" t="str">
        <f>IFERROR(D6452*E6452,"")</f>
        <v/>
      </c>
      <c r="G6452" s="327" t="str">
        <f>IF(F6452&lt;F6444,ROUNDUP(F6452*D6444/ F6444,0),"")</f>
        <v/>
      </c>
      <c r="H6452" s="329" t="str">
        <f>IF(F6452&lt;F6444,ROUNDUP(F6452*E6444/ F6444,0),"")</f>
        <v/>
      </c>
      <c r="I6452" s="331" t="str">
        <f>IFERROR(ROUNDUP(I6448*I6451,0),"")</f>
        <v/>
      </c>
      <c r="J6452" s="333" t="str">
        <f>IFERROR(ROUNDUP(J6448*J6451,0),"")</f>
        <v/>
      </c>
      <c r="K6452" s="373"/>
      <c r="L6452" s="373"/>
      <c r="M6452" s="375"/>
      <c r="N6452" s="376"/>
      <c r="P6452" s="4"/>
      <c r="Q6452" s="4"/>
    </row>
    <row r="6453" spans="1:22" ht="19.5" customHeight="1" thickBot="1">
      <c r="A6453" s="314"/>
      <c r="B6453" s="344"/>
      <c r="C6453" s="381"/>
      <c r="D6453" s="383"/>
      <c r="E6453" s="337"/>
      <c r="F6453" s="339"/>
      <c r="G6453" s="328"/>
      <c r="H6453" s="330"/>
      <c r="I6453" s="332"/>
      <c r="J6453" s="330"/>
      <c r="K6453" s="374"/>
      <c r="L6453" s="374"/>
      <c r="M6453" s="377"/>
      <c r="N6453" s="378"/>
      <c r="P6453" s="33"/>
      <c r="Q6453" s="34"/>
      <c r="R6453" s="34"/>
    </row>
    <row r="6454" spans="1:22" ht="24" customHeight="1" thickBot="1">
      <c r="A6454" s="10" t="s">
        <v>108</v>
      </c>
      <c r="B6454" s="11" t="s">
        <v>84</v>
      </c>
      <c r="C6454" s="12" t="s">
        <v>7</v>
      </c>
      <c r="D6454" s="12" t="s">
        <v>8</v>
      </c>
      <c r="E6454" s="12" t="s">
        <v>9</v>
      </c>
      <c r="F6454" s="13" t="s">
        <v>10</v>
      </c>
      <c r="G6454" s="334" t="s">
        <v>44</v>
      </c>
      <c r="H6454" s="335"/>
      <c r="I6454" s="334" t="s">
        <v>45</v>
      </c>
      <c r="J6454" s="335"/>
      <c r="K6454" s="318" t="s">
        <v>46</v>
      </c>
      <c r="L6454" s="403"/>
      <c r="M6454" s="403"/>
      <c r="N6454" s="319"/>
      <c r="O6454" s="404" t="s">
        <v>47</v>
      </c>
      <c r="P6454" s="404"/>
      <c r="Q6454" s="404"/>
      <c r="R6454" s="346"/>
      <c r="T6454" s="14"/>
      <c r="U6454" s="14"/>
      <c r="V6454" s="14"/>
    </row>
    <row r="6455" spans="1:22" ht="31.5" customHeight="1" thickBot="1">
      <c r="A6455" s="313">
        <v>402</v>
      </c>
      <c r="B6455" s="15" t="s">
        <v>48</v>
      </c>
      <c r="C6455" s="11" t="s">
        <v>49</v>
      </c>
      <c r="D6455" s="313" t="s">
        <v>50</v>
      </c>
      <c r="E6455" s="313" t="s">
        <v>51</v>
      </c>
      <c r="F6455" s="315" t="s">
        <v>52</v>
      </c>
      <c r="G6455" s="16" t="s">
        <v>53</v>
      </c>
      <c r="H6455" s="17" t="s">
        <v>54</v>
      </c>
      <c r="I6455" s="18" t="s">
        <v>53</v>
      </c>
      <c r="J6455" s="17" t="s">
        <v>54</v>
      </c>
      <c r="K6455" s="317" t="s">
        <v>55</v>
      </c>
      <c r="L6455" s="318"/>
      <c r="M6455" s="320" t="s">
        <v>56</v>
      </c>
      <c r="N6455" s="317"/>
      <c r="O6455" s="321" t="s">
        <v>57</v>
      </c>
      <c r="P6455" s="321"/>
      <c r="Q6455" s="323" t="s">
        <v>58</v>
      </c>
      <c r="R6455" s="324"/>
      <c r="T6455" s="19"/>
      <c r="U6455" s="43"/>
      <c r="V6455" s="20"/>
    </row>
    <row r="6456" spans="1:22" ht="24" customHeight="1" thickBot="1">
      <c r="A6456" s="313"/>
      <c r="B6456" s="397" t="str">
        <f>IF('様式第６号(2)'!B855="","",'様式第６号(2)'!B855)</f>
        <v/>
      </c>
      <c r="C6456" s="21" t="s">
        <v>59</v>
      </c>
      <c r="D6456" s="313"/>
      <c r="E6456" s="313"/>
      <c r="F6456" s="315"/>
      <c r="G6456" s="348" t="s">
        <v>60</v>
      </c>
      <c r="H6456" s="399" t="s">
        <v>61</v>
      </c>
      <c r="I6456" s="400" t="s">
        <v>62</v>
      </c>
      <c r="J6456" s="384" t="s">
        <v>63</v>
      </c>
      <c r="K6456" s="319"/>
      <c r="L6456" s="318"/>
      <c r="M6456" s="320"/>
      <c r="N6456" s="317"/>
      <c r="O6456" s="322"/>
      <c r="P6456" s="322"/>
      <c r="Q6456" s="325"/>
      <c r="R6456" s="326"/>
    </row>
    <row r="6457" spans="1:22" ht="17.25" customHeight="1">
      <c r="A6457" s="313"/>
      <c r="B6457" s="398"/>
      <c r="C6457" s="340"/>
      <c r="D6457" s="313"/>
      <c r="E6457" s="313"/>
      <c r="F6457" s="315"/>
      <c r="G6457" s="349"/>
      <c r="H6457" s="385"/>
      <c r="I6457" s="401"/>
      <c r="J6457" s="385"/>
      <c r="K6457" s="388" t="str">
        <f>IFERROR((IF((I6468+J6468)&gt;12000*E6468,ROUNDUP(12000*E6468*I6468/(I6468+J6468),0),"")),"")</f>
        <v/>
      </c>
      <c r="L6457" s="388"/>
      <c r="M6457" s="391" t="str">
        <f>IFERROR((IF((I6468+J6468)&gt;12000*E6468,ROUNDUP(12000*E6468*J6468/(I6468+J6468),0),"")),"")</f>
        <v/>
      </c>
      <c r="N6457" s="392"/>
      <c r="O6457" s="351" t="str">
        <f>IF(AND(I6468="",K6457=""),"",MIN(I6468,K6457)+K6464)</f>
        <v/>
      </c>
      <c r="P6457" s="352"/>
      <c r="Q6457" s="355" t="str">
        <f>IF(AND(J6468="",M6457=""),"",MIN(J6468,M6457)+M6464)</f>
        <v/>
      </c>
      <c r="R6457" s="356"/>
    </row>
    <row r="6458" spans="1:22" ht="15.75" customHeight="1">
      <c r="A6458" s="313"/>
      <c r="B6458" s="398"/>
      <c r="C6458" s="341"/>
      <c r="D6458" s="313"/>
      <c r="E6458" s="313"/>
      <c r="F6458" s="315"/>
      <c r="G6458" s="349"/>
      <c r="H6458" s="385"/>
      <c r="I6458" s="401"/>
      <c r="J6458" s="385"/>
      <c r="K6458" s="389"/>
      <c r="L6458" s="389"/>
      <c r="M6458" s="393"/>
      <c r="N6458" s="394"/>
      <c r="O6458" s="353"/>
      <c r="P6458" s="353"/>
      <c r="Q6458" s="357"/>
      <c r="R6458" s="358"/>
    </row>
    <row r="6459" spans="1:22" ht="19.5" customHeight="1" thickBot="1">
      <c r="A6459" s="313"/>
      <c r="B6459" s="398"/>
      <c r="C6459" s="341"/>
      <c r="D6459" s="314"/>
      <c r="E6459" s="314"/>
      <c r="F6459" s="316"/>
      <c r="G6459" s="350"/>
      <c r="H6459" s="386"/>
      <c r="I6459" s="402"/>
      <c r="J6459" s="386"/>
      <c r="K6459" s="389"/>
      <c r="L6459" s="389"/>
      <c r="M6459" s="393"/>
      <c r="N6459" s="394"/>
      <c r="O6459" s="353"/>
      <c r="P6459" s="353"/>
      <c r="Q6459" s="357"/>
      <c r="R6459" s="358"/>
    </row>
    <row r="6460" spans="1:22" ht="45" customHeight="1">
      <c r="A6460" s="313"/>
      <c r="B6460" s="398"/>
      <c r="C6460" s="25" t="s">
        <v>66</v>
      </c>
      <c r="D6460" s="361" t="str">
        <f>IF('様式第６号(2)'!T855="","",'様式第６号(2)'!T855)</f>
        <v/>
      </c>
      <c r="E6460" s="361" t="str">
        <f>IF('様式第６号(3)'!W848="","",'様式第６号(3)'!W848)</f>
        <v/>
      </c>
      <c r="F6460" s="363" t="str">
        <f>IF(OR(D6460="",E6460=""),"",D6460+E6460)</f>
        <v/>
      </c>
      <c r="G6460" s="365" t="str">
        <f>IF(F6460&lt;=F6468,D6460,"")</f>
        <v/>
      </c>
      <c r="H6460" s="367" t="str">
        <f>IF(F6460&lt;=F6468,E6460,"")</f>
        <v/>
      </c>
      <c r="I6460" s="369" t="str">
        <f>IF('様式第６号(2)'!V855="","",'様式第６号(2)'!V855)</f>
        <v/>
      </c>
      <c r="J6460" s="371" t="str">
        <f>IF('様式第６号(3)'!P848="","",'様式第６号(3)'!P848)</f>
        <v/>
      </c>
      <c r="K6460" s="389"/>
      <c r="L6460" s="389"/>
      <c r="M6460" s="393"/>
      <c r="N6460" s="394"/>
      <c r="O6460" s="353"/>
      <c r="P6460" s="353"/>
      <c r="Q6460" s="357"/>
      <c r="R6460" s="358"/>
    </row>
    <row r="6461" spans="1:22" ht="19.5" customHeight="1" thickBot="1">
      <c r="A6461" s="313"/>
      <c r="B6461" s="398"/>
      <c r="C6461" s="340"/>
      <c r="D6461" s="362"/>
      <c r="E6461" s="362"/>
      <c r="F6461" s="364"/>
      <c r="G6461" s="366"/>
      <c r="H6461" s="368"/>
      <c r="I6461" s="370"/>
      <c r="J6461" s="372"/>
      <c r="K6461" s="390"/>
      <c r="L6461" s="390"/>
      <c r="M6461" s="395"/>
      <c r="N6461" s="396"/>
      <c r="O6461" s="354"/>
      <c r="P6461" s="354"/>
      <c r="Q6461" s="359"/>
      <c r="R6461" s="360"/>
    </row>
    <row r="6462" spans="1:22" ht="28.5" customHeight="1" thickBot="1">
      <c r="A6462" s="313"/>
      <c r="B6462" s="398"/>
      <c r="C6462" s="341"/>
      <c r="D6462" s="12" t="s">
        <v>11</v>
      </c>
      <c r="E6462" s="12" t="s">
        <v>12</v>
      </c>
      <c r="F6462" s="26" t="s">
        <v>13</v>
      </c>
      <c r="G6462" s="334" t="s">
        <v>67</v>
      </c>
      <c r="H6462" s="335"/>
      <c r="I6462" s="42" t="s">
        <v>68</v>
      </c>
      <c r="J6462" s="27" t="s">
        <v>69</v>
      </c>
      <c r="K6462" s="342" t="s">
        <v>70</v>
      </c>
      <c r="L6462" s="342"/>
      <c r="M6462" s="342"/>
      <c r="N6462" s="335"/>
    </row>
    <row r="6463" spans="1:22" ht="41.25" customHeight="1" thickBot="1">
      <c r="A6463" s="313"/>
      <c r="B6463" s="343" t="str">
        <f>IF('様式第６号(2)'!D855="","",'様式第６号(2)'!D855)</f>
        <v/>
      </c>
      <c r="C6463" s="341"/>
      <c r="D6463" s="313" t="s">
        <v>71</v>
      </c>
      <c r="E6463" s="313" t="s">
        <v>72</v>
      </c>
      <c r="F6463" s="315" t="s">
        <v>73</v>
      </c>
      <c r="G6463" s="42" t="s">
        <v>74</v>
      </c>
      <c r="H6463" s="27" t="s">
        <v>75</v>
      </c>
      <c r="I6463" s="42" t="s">
        <v>74</v>
      </c>
      <c r="J6463" s="27" t="s">
        <v>75</v>
      </c>
      <c r="K6463" s="345" t="s">
        <v>57</v>
      </c>
      <c r="L6463" s="346"/>
      <c r="M6463" s="347" t="s">
        <v>76</v>
      </c>
      <c r="N6463" s="346"/>
      <c r="O6463" s="28"/>
      <c r="P6463" s="4"/>
      <c r="Q6463" s="4"/>
    </row>
    <row r="6464" spans="1:22" ht="18.75" customHeight="1">
      <c r="A6464" s="313"/>
      <c r="B6464" s="343"/>
      <c r="C6464" s="29" t="s">
        <v>78</v>
      </c>
      <c r="D6464" s="313"/>
      <c r="E6464" s="313"/>
      <c r="F6464" s="315"/>
      <c r="G6464" s="348" t="s">
        <v>79</v>
      </c>
      <c r="H6464" s="384" t="s">
        <v>80</v>
      </c>
      <c r="I6464" s="387" t="str">
        <f>IF(E6468="","",MIN(G6460,G6468)+SUM(I6460))</f>
        <v/>
      </c>
      <c r="J6464" s="333" t="str">
        <f>IF(E6468="","",MIN(H6460,H6468)+SUM(J6460))</f>
        <v/>
      </c>
      <c r="K6464" s="373" t="str">
        <f>IF('様式第６号(2)'!AB855="","",'様式第６号(2)'!AB855)</f>
        <v/>
      </c>
      <c r="L6464" s="373"/>
      <c r="M6464" s="375" t="str">
        <f>IF('様式第６号(3)'!V848="","",'様式第６号(3)'!V848)</f>
        <v/>
      </c>
      <c r="N6464" s="376"/>
      <c r="P6464" s="4"/>
      <c r="Q6464" s="4"/>
    </row>
    <row r="6465" spans="1:22" ht="19.5" customHeight="1" thickBot="1">
      <c r="A6465" s="313"/>
      <c r="B6465" s="343"/>
      <c r="C6465" s="379" t="str">
        <f>IFERROR(C6461/C6457,"")</f>
        <v/>
      </c>
      <c r="D6465" s="313"/>
      <c r="E6465" s="313"/>
      <c r="F6465" s="315"/>
      <c r="G6465" s="349"/>
      <c r="H6465" s="385"/>
      <c r="I6465" s="328"/>
      <c r="J6465" s="330"/>
      <c r="K6465" s="373"/>
      <c r="L6465" s="373"/>
      <c r="M6465" s="375"/>
      <c r="N6465" s="376"/>
      <c r="P6465" s="4"/>
      <c r="Q6465" s="4"/>
    </row>
    <row r="6466" spans="1:22" ht="15.75" customHeight="1">
      <c r="A6466" s="313"/>
      <c r="B6466" s="343"/>
      <c r="C6466" s="380"/>
      <c r="D6466" s="313"/>
      <c r="E6466" s="313"/>
      <c r="F6466" s="315"/>
      <c r="G6466" s="349"/>
      <c r="H6466" s="385"/>
      <c r="I6466" s="30" t="s">
        <v>35</v>
      </c>
      <c r="J6466" s="31" t="s">
        <v>35</v>
      </c>
      <c r="K6466" s="373"/>
      <c r="L6466" s="373"/>
      <c r="M6466" s="375"/>
      <c r="N6466" s="376"/>
      <c r="P6466" s="4"/>
      <c r="Q6466" s="4"/>
    </row>
    <row r="6467" spans="1:22" ht="18.75" customHeight="1" thickBot="1">
      <c r="A6467" s="313"/>
      <c r="B6467" s="343"/>
      <c r="C6467" s="32" t="s">
        <v>82</v>
      </c>
      <c r="D6467" s="314"/>
      <c r="E6467" s="314"/>
      <c r="F6467" s="316"/>
      <c r="G6467" s="350"/>
      <c r="H6467" s="386"/>
      <c r="I6467" s="54">
        <f>'様式第６号(2)'!$I$18</f>
        <v>0</v>
      </c>
      <c r="J6467" s="55">
        <f>'様式第６号(3)'!$I$18</f>
        <v>0</v>
      </c>
      <c r="K6467" s="373"/>
      <c r="L6467" s="373"/>
      <c r="M6467" s="375"/>
      <c r="N6467" s="376"/>
      <c r="P6467" s="4"/>
      <c r="Q6467" s="4"/>
    </row>
    <row r="6468" spans="1:22" ht="45" customHeight="1">
      <c r="A6468" s="313"/>
      <c r="B6468" s="343"/>
      <c r="C6468" s="379" t="str">
        <f>IF(OR(C6457="",C6461=""),"",IF(AND(C6465&gt;=0.85,C6465&lt;=1.15),"○","×"))</f>
        <v/>
      </c>
      <c r="D6468" s="382" t="str">
        <f>IF(C6457="","",C6457)</f>
        <v/>
      </c>
      <c r="E6468" s="336"/>
      <c r="F6468" s="338" t="str">
        <f>IFERROR(D6468*E6468,"")</f>
        <v/>
      </c>
      <c r="G6468" s="327" t="str">
        <f>IF(F6468&lt;F6460,ROUNDUP(F6468*D6460/ F6460,0),"")</f>
        <v/>
      </c>
      <c r="H6468" s="329" t="str">
        <f>IF(F6468&lt;F6460,ROUNDUP(F6468*E6460/ F6460,0),"")</f>
        <v/>
      </c>
      <c r="I6468" s="331" t="str">
        <f>IFERROR(ROUNDUP(I6464*I6467,0),"")</f>
        <v/>
      </c>
      <c r="J6468" s="333" t="str">
        <f>IFERROR(ROUNDUP(J6464*J6467,0),"")</f>
        <v/>
      </c>
      <c r="K6468" s="373"/>
      <c r="L6468" s="373"/>
      <c r="M6468" s="375"/>
      <c r="N6468" s="376"/>
      <c r="P6468" s="4"/>
      <c r="Q6468" s="4"/>
    </row>
    <row r="6469" spans="1:22" ht="19.5" customHeight="1" thickBot="1">
      <c r="A6469" s="314"/>
      <c r="B6469" s="344"/>
      <c r="C6469" s="381"/>
      <c r="D6469" s="383"/>
      <c r="E6469" s="337"/>
      <c r="F6469" s="339"/>
      <c r="G6469" s="328"/>
      <c r="H6469" s="330"/>
      <c r="I6469" s="332"/>
      <c r="J6469" s="330"/>
      <c r="K6469" s="374"/>
      <c r="L6469" s="374"/>
      <c r="M6469" s="377"/>
      <c r="N6469" s="378"/>
      <c r="P6469" s="33"/>
      <c r="Q6469" s="34"/>
      <c r="R6469" s="34"/>
    </row>
    <row r="6470" spans="1:22" ht="24" customHeight="1" thickBot="1">
      <c r="A6470" s="10" t="s">
        <v>108</v>
      </c>
      <c r="B6470" s="11" t="s">
        <v>84</v>
      </c>
      <c r="C6470" s="12" t="s">
        <v>7</v>
      </c>
      <c r="D6470" s="12" t="s">
        <v>8</v>
      </c>
      <c r="E6470" s="12" t="s">
        <v>9</v>
      </c>
      <c r="F6470" s="13" t="s">
        <v>10</v>
      </c>
      <c r="G6470" s="334" t="s">
        <v>44</v>
      </c>
      <c r="H6470" s="335"/>
      <c r="I6470" s="334" t="s">
        <v>45</v>
      </c>
      <c r="J6470" s="335"/>
      <c r="K6470" s="318" t="s">
        <v>46</v>
      </c>
      <c r="L6470" s="403"/>
      <c r="M6470" s="403"/>
      <c r="N6470" s="319"/>
      <c r="O6470" s="404" t="s">
        <v>47</v>
      </c>
      <c r="P6470" s="404"/>
      <c r="Q6470" s="404"/>
      <c r="R6470" s="346"/>
      <c r="T6470" s="14"/>
      <c r="U6470" s="14"/>
      <c r="V6470" s="14"/>
    </row>
    <row r="6471" spans="1:22" ht="31.5" customHeight="1" thickBot="1">
      <c r="A6471" s="313">
        <v>403</v>
      </c>
      <c r="B6471" s="15" t="s">
        <v>48</v>
      </c>
      <c r="C6471" s="11" t="s">
        <v>49</v>
      </c>
      <c r="D6471" s="313" t="s">
        <v>50</v>
      </c>
      <c r="E6471" s="313" t="s">
        <v>51</v>
      </c>
      <c r="F6471" s="315" t="s">
        <v>52</v>
      </c>
      <c r="G6471" s="16" t="s">
        <v>53</v>
      </c>
      <c r="H6471" s="17" t="s">
        <v>54</v>
      </c>
      <c r="I6471" s="18" t="s">
        <v>53</v>
      </c>
      <c r="J6471" s="17" t="s">
        <v>54</v>
      </c>
      <c r="K6471" s="317" t="s">
        <v>55</v>
      </c>
      <c r="L6471" s="318"/>
      <c r="M6471" s="320" t="s">
        <v>56</v>
      </c>
      <c r="N6471" s="317"/>
      <c r="O6471" s="321" t="s">
        <v>57</v>
      </c>
      <c r="P6471" s="321"/>
      <c r="Q6471" s="323" t="s">
        <v>58</v>
      </c>
      <c r="R6471" s="324"/>
      <c r="T6471" s="19"/>
      <c r="U6471" s="43"/>
      <c r="V6471" s="20"/>
    </row>
    <row r="6472" spans="1:22" ht="24" customHeight="1" thickBot="1">
      <c r="A6472" s="313"/>
      <c r="B6472" s="397" t="str">
        <f>IF('様式第６号(2)'!B857="","",'様式第６号(2)'!B857)</f>
        <v/>
      </c>
      <c r="C6472" s="21" t="s">
        <v>59</v>
      </c>
      <c r="D6472" s="313"/>
      <c r="E6472" s="313"/>
      <c r="F6472" s="315"/>
      <c r="G6472" s="348" t="s">
        <v>60</v>
      </c>
      <c r="H6472" s="399" t="s">
        <v>61</v>
      </c>
      <c r="I6472" s="400" t="s">
        <v>62</v>
      </c>
      <c r="J6472" s="384" t="s">
        <v>63</v>
      </c>
      <c r="K6472" s="319"/>
      <c r="L6472" s="318"/>
      <c r="M6472" s="320"/>
      <c r="N6472" s="317"/>
      <c r="O6472" s="322"/>
      <c r="P6472" s="322"/>
      <c r="Q6472" s="325"/>
      <c r="R6472" s="326"/>
    </row>
    <row r="6473" spans="1:22" ht="17.25" customHeight="1">
      <c r="A6473" s="313"/>
      <c r="B6473" s="398"/>
      <c r="C6473" s="340"/>
      <c r="D6473" s="313"/>
      <c r="E6473" s="313"/>
      <c r="F6473" s="315"/>
      <c r="G6473" s="349"/>
      <c r="H6473" s="385"/>
      <c r="I6473" s="401"/>
      <c r="J6473" s="385"/>
      <c r="K6473" s="388" t="str">
        <f>IFERROR((IF((I6484+J6484)&gt;12000*E6484,ROUNDUP(12000*E6484*I6484/(I6484+J6484),0),"")),"")</f>
        <v/>
      </c>
      <c r="L6473" s="388"/>
      <c r="M6473" s="391" t="str">
        <f>IFERROR((IF((I6484+J6484)&gt;12000*E6484,ROUNDUP(12000*E6484*J6484/(I6484+J6484),0),"")),"")</f>
        <v/>
      </c>
      <c r="N6473" s="392"/>
      <c r="O6473" s="351" t="str">
        <f>IF(AND(I6484="",K6473=""),"",MIN(I6484,K6473)+K6480)</f>
        <v/>
      </c>
      <c r="P6473" s="352"/>
      <c r="Q6473" s="355" t="str">
        <f>IF(AND(J6484="",M6473=""),"",MIN(J6484,M6473)+M6480)</f>
        <v/>
      </c>
      <c r="R6473" s="356"/>
    </row>
    <row r="6474" spans="1:22" ht="15.75" customHeight="1">
      <c r="A6474" s="313"/>
      <c r="B6474" s="398"/>
      <c r="C6474" s="341"/>
      <c r="D6474" s="313"/>
      <c r="E6474" s="313"/>
      <c r="F6474" s="315"/>
      <c r="G6474" s="349"/>
      <c r="H6474" s="385"/>
      <c r="I6474" s="401"/>
      <c r="J6474" s="385"/>
      <c r="K6474" s="389"/>
      <c r="L6474" s="389"/>
      <c r="M6474" s="393"/>
      <c r="N6474" s="394"/>
      <c r="O6474" s="353"/>
      <c r="P6474" s="353"/>
      <c r="Q6474" s="357"/>
      <c r="R6474" s="358"/>
    </row>
    <row r="6475" spans="1:22" ht="19.5" customHeight="1" thickBot="1">
      <c r="A6475" s="313"/>
      <c r="B6475" s="398"/>
      <c r="C6475" s="341"/>
      <c r="D6475" s="314"/>
      <c r="E6475" s="314"/>
      <c r="F6475" s="316"/>
      <c r="G6475" s="350"/>
      <c r="H6475" s="386"/>
      <c r="I6475" s="402"/>
      <c r="J6475" s="386"/>
      <c r="K6475" s="389"/>
      <c r="L6475" s="389"/>
      <c r="M6475" s="393"/>
      <c r="N6475" s="394"/>
      <c r="O6475" s="353"/>
      <c r="P6475" s="353"/>
      <c r="Q6475" s="357"/>
      <c r="R6475" s="358"/>
    </row>
    <row r="6476" spans="1:22" ht="45" customHeight="1">
      <c r="A6476" s="313"/>
      <c r="B6476" s="398"/>
      <c r="C6476" s="25" t="s">
        <v>66</v>
      </c>
      <c r="D6476" s="361" t="str">
        <f>IF('様式第６号(2)'!T857="","",'様式第６号(2)'!T857)</f>
        <v/>
      </c>
      <c r="E6476" s="361" t="str">
        <f>IF('様式第６号(3)'!W850="","",'様式第６号(3)'!W850)</f>
        <v/>
      </c>
      <c r="F6476" s="363" t="str">
        <f>IF(OR(D6476="",E6476=""),"",D6476+E6476)</f>
        <v/>
      </c>
      <c r="G6476" s="365" t="str">
        <f>IF(F6476&lt;=F6484,D6476,"")</f>
        <v/>
      </c>
      <c r="H6476" s="367" t="str">
        <f>IF(F6476&lt;=F6484,E6476,"")</f>
        <v/>
      </c>
      <c r="I6476" s="369" t="str">
        <f>IF('様式第６号(2)'!V857="","",'様式第６号(2)'!V857)</f>
        <v/>
      </c>
      <c r="J6476" s="371" t="str">
        <f>IF('様式第６号(3)'!P850="","",'様式第６号(3)'!P850)</f>
        <v/>
      </c>
      <c r="K6476" s="389"/>
      <c r="L6476" s="389"/>
      <c r="M6476" s="393"/>
      <c r="N6476" s="394"/>
      <c r="O6476" s="353"/>
      <c r="P6476" s="353"/>
      <c r="Q6476" s="357"/>
      <c r="R6476" s="358"/>
    </row>
    <row r="6477" spans="1:22" ht="19.5" customHeight="1" thickBot="1">
      <c r="A6477" s="313"/>
      <c r="B6477" s="398"/>
      <c r="C6477" s="340"/>
      <c r="D6477" s="362"/>
      <c r="E6477" s="362"/>
      <c r="F6477" s="364"/>
      <c r="G6477" s="366"/>
      <c r="H6477" s="368"/>
      <c r="I6477" s="370"/>
      <c r="J6477" s="372"/>
      <c r="K6477" s="390"/>
      <c r="L6477" s="390"/>
      <c r="M6477" s="395"/>
      <c r="N6477" s="396"/>
      <c r="O6477" s="354"/>
      <c r="P6477" s="354"/>
      <c r="Q6477" s="359"/>
      <c r="R6477" s="360"/>
    </row>
    <row r="6478" spans="1:22" ht="28.5" customHeight="1" thickBot="1">
      <c r="A6478" s="313"/>
      <c r="B6478" s="398"/>
      <c r="C6478" s="341"/>
      <c r="D6478" s="12" t="s">
        <v>11</v>
      </c>
      <c r="E6478" s="12" t="s">
        <v>12</v>
      </c>
      <c r="F6478" s="26" t="s">
        <v>13</v>
      </c>
      <c r="G6478" s="334" t="s">
        <v>67</v>
      </c>
      <c r="H6478" s="335"/>
      <c r="I6478" s="42" t="s">
        <v>68</v>
      </c>
      <c r="J6478" s="27" t="s">
        <v>69</v>
      </c>
      <c r="K6478" s="342" t="s">
        <v>70</v>
      </c>
      <c r="L6478" s="342"/>
      <c r="M6478" s="342"/>
      <c r="N6478" s="335"/>
    </row>
    <row r="6479" spans="1:22" ht="41.25" customHeight="1" thickBot="1">
      <c r="A6479" s="313"/>
      <c r="B6479" s="343" t="str">
        <f>IF('様式第６号(2)'!D857="","",'様式第６号(2)'!D857)</f>
        <v/>
      </c>
      <c r="C6479" s="341"/>
      <c r="D6479" s="313" t="s">
        <v>71</v>
      </c>
      <c r="E6479" s="313" t="s">
        <v>72</v>
      </c>
      <c r="F6479" s="315" t="s">
        <v>73</v>
      </c>
      <c r="G6479" s="42" t="s">
        <v>74</v>
      </c>
      <c r="H6479" s="27" t="s">
        <v>75</v>
      </c>
      <c r="I6479" s="42" t="s">
        <v>74</v>
      </c>
      <c r="J6479" s="27" t="s">
        <v>75</v>
      </c>
      <c r="K6479" s="345" t="s">
        <v>57</v>
      </c>
      <c r="L6479" s="346"/>
      <c r="M6479" s="347" t="s">
        <v>76</v>
      </c>
      <c r="N6479" s="346"/>
      <c r="O6479" s="28"/>
      <c r="P6479" s="4"/>
      <c r="Q6479" s="4"/>
      <c r="T6479" s="3"/>
      <c r="U6479" s="3"/>
      <c r="V6479" s="3"/>
    </row>
    <row r="6480" spans="1:22" ht="18.75" customHeight="1">
      <c r="A6480" s="313"/>
      <c r="B6480" s="343"/>
      <c r="C6480" s="29" t="s">
        <v>78</v>
      </c>
      <c r="D6480" s="313"/>
      <c r="E6480" s="313"/>
      <c r="F6480" s="315"/>
      <c r="G6480" s="348" t="s">
        <v>79</v>
      </c>
      <c r="H6480" s="384" t="s">
        <v>80</v>
      </c>
      <c r="I6480" s="387" t="str">
        <f>IF(E6484="","",MIN(G6476,G6484)+SUM(I6476))</f>
        <v/>
      </c>
      <c r="J6480" s="333" t="str">
        <f>IF(E6484="","",MIN(H6476,H6484)+SUM(J6476))</f>
        <v/>
      </c>
      <c r="K6480" s="373" t="str">
        <f>IF('様式第６号(2)'!AB857="","",'様式第６号(2)'!AB857)</f>
        <v/>
      </c>
      <c r="L6480" s="373"/>
      <c r="M6480" s="375" t="str">
        <f>IF('様式第６号(3)'!V850="","",'様式第６号(3)'!V850)</f>
        <v/>
      </c>
      <c r="N6480" s="376"/>
      <c r="P6480" s="4"/>
      <c r="Q6480" s="4"/>
      <c r="T6480" s="3"/>
      <c r="U6480" s="3"/>
      <c r="V6480" s="3"/>
    </row>
    <row r="6481" spans="1:22" ht="19.5" customHeight="1" thickBot="1">
      <c r="A6481" s="313"/>
      <c r="B6481" s="343"/>
      <c r="C6481" s="379" t="str">
        <f>IFERROR(C6477/C6473,"")</f>
        <v/>
      </c>
      <c r="D6481" s="313"/>
      <c r="E6481" s="313"/>
      <c r="F6481" s="315"/>
      <c r="G6481" s="349"/>
      <c r="H6481" s="385"/>
      <c r="I6481" s="328"/>
      <c r="J6481" s="330"/>
      <c r="K6481" s="373"/>
      <c r="L6481" s="373"/>
      <c r="M6481" s="375"/>
      <c r="N6481" s="376"/>
      <c r="P6481" s="4"/>
      <c r="Q6481" s="4"/>
      <c r="T6481" s="3"/>
      <c r="U6481" s="3"/>
      <c r="V6481" s="3"/>
    </row>
    <row r="6482" spans="1:22" ht="15.75" customHeight="1">
      <c r="A6482" s="313"/>
      <c r="B6482" s="343"/>
      <c r="C6482" s="380"/>
      <c r="D6482" s="313"/>
      <c r="E6482" s="313"/>
      <c r="F6482" s="315"/>
      <c r="G6482" s="349"/>
      <c r="H6482" s="385"/>
      <c r="I6482" s="30" t="s">
        <v>35</v>
      </c>
      <c r="J6482" s="31" t="s">
        <v>35</v>
      </c>
      <c r="K6482" s="373"/>
      <c r="L6482" s="373"/>
      <c r="M6482" s="375"/>
      <c r="N6482" s="376"/>
      <c r="P6482" s="4"/>
      <c r="Q6482" s="4"/>
      <c r="T6482" s="3"/>
      <c r="U6482" s="3"/>
      <c r="V6482" s="3"/>
    </row>
    <row r="6483" spans="1:22" ht="18.75" customHeight="1" thickBot="1">
      <c r="A6483" s="313"/>
      <c r="B6483" s="343"/>
      <c r="C6483" s="32" t="s">
        <v>82</v>
      </c>
      <c r="D6483" s="314"/>
      <c r="E6483" s="314"/>
      <c r="F6483" s="316"/>
      <c r="G6483" s="350"/>
      <c r="H6483" s="386"/>
      <c r="I6483" s="54">
        <f>'様式第６号(2)'!$I$18</f>
        <v>0</v>
      </c>
      <c r="J6483" s="55">
        <f>'様式第６号(3)'!$I$18</f>
        <v>0</v>
      </c>
      <c r="K6483" s="373"/>
      <c r="L6483" s="373"/>
      <c r="M6483" s="375"/>
      <c r="N6483" s="376"/>
      <c r="P6483" s="4"/>
      <c r="Q6483" s="4"/>
      <c r="T6483" s="3"/>
      <c r="U6483" s="3"/>
      <c r="V6483" s="3"/>
    </row>
    <row r="6484" spans="1:22" ht="45" customHeight="1">
      <c r="A6484" s="313"/>
      <c r="B6484" s="343"/>
      <c r="C6484" s="379" t="str">
        <f>IF(OR(C6473="",C6477=""),"",IF(AND(C6481&gt;=0.85,C6481&lt;=1.15),"○","×"))</f>
        <v/>
      </c>
      <c r="D6484" s="382" t="str">
        <f>IF(C6473="","",C6473)</f>
        <v/>
      </c>
      <c r="E6484" s="336"/>
      <c r="F6484" s="338" t="str">
        <f>IFERROR(D6484*E6484,"")</f>
        <v/>
      </c>
      <c r="G6484" s="327" t="str">
        <f>IF(F6484&lt;F6476,ROUNDUP(F6484*D6476/ F6476,0),"")</f>
        <v/>
      </c>
      <c r="H6484" s="329" t="str">
        <f>IF(F6484&lt;F6476,ROUNDUP(F6484*E6476/ F6476,0),"")</f>
        <v/>
      </c>
      <c r="I6484" s="331" t="str">
        <f>IFERROR(ROUNDUP(I6480*I6483,0),"")</f>
        <v/>
      </c>
      <c r="J6484" s="333" t="str">
        <f>IFERROR(ROUNDUP(J6480*J6483,0),"")</f>
        <v/>
      </c>
      <c r="K6484" s="373"/>
      <c r="L6484" s="373"/>
      <c r="M6484" s="375"/>
      <c r="N6484" s="376"/>
      <c r="P6484" s="4"/>
      <c r="Q6484" s="4"/>
      <c r="T6484" s="3"/>
      <c r="U6484" s="3"/>
      <c r="V6484" s="3"/>
    </row>
    <row r="6485" spans="1:22" ht="19.5" customHeight="1" thickBot="1">
      <c r="A6485" s="314"/>
      <c r="B6485" s="344"/>
      <c r="C6485" s="381"/>
      <c r="D6485" s="383"/>
      <c r="E6485" s="337"/>
      <c r="F6485" s="339"/>
      <c r="G6485" s="328"/>
      <c r="H6485" s="330"/>
      <c r="I6485" s="332"/>
      <c r="J6485" s="330"/>
      <c r="K6485" s="374"/>
      <c r="L6485" s="374"/>
      <c r="M6485" s="377"/>
      <c r="N6485" s="378"/>
      <c r="P6485" s="33"/>
      <c r="Q6485" s="34"/>
      <c r="R6485" s="34"/>
    </row>
    <row r="6486" spans="1:22" ht="24" customHeight="1" thickBot="1">
      <c r="A6486" s="10" t="s">
        <v>108</v>
      </c>
      <c r="B6486" s="11" t="s">
        <v>84</v>
      </c>
      <c r="C6486" s="12" t="s">
        <v>7</v>
      </c>
      <c r="D6486" s="12" t="s">
        <v>8</v>
      </c>
      <c r="E6486" s="12" t="s">
        <v>9</v>
      </c>
      <c r="F6486" s="13" t="s">
        <v>10</v>
      </c>
      <c r="G6486" s="334" t="s">
        <v>44</v>
      </c>
      <c r="H6486" s="335"/>
      <c r="I6486" s="334" t="s">
        <v>45</v>
      </c>
      <c r="J6486" s="335"/>
      <c r="K6486" s="318" t="s">
        <v>46</v>
      </c>
      <c r="L6486" s="403"/>
      <c r="M6486" s="403"/>
      <c r="N6486" s="319"/>
      <c r="O6486" s="404" t="s">
        <v>47</v>
      </c>
      <c r="P6486" s="404"/>
      <c r="Q6486" s="404"/>
      <c r="R6486" s="346"/>
      <c r="T6486" s="14"/>
      <c r="U6486" s="14"/>
      <c r="V6486" s="14"/>
    </row>
    <row r="6487" spans="1:22" ht="31.5" customHeight="1" thickBot="1">
      <c r="A6487" s="313">
        <v>404</v>
      </c>
      <c r="B6487" s="15" t="s">
        <v>48</v>
      </c>
      <c r="C6487" s="11" t="s">
        <v>49</v>
      </c>
      <c r="D6487" s="313" t="s">
        <v>50</v>
      </c>
      <c r="E6487" s="313" t="s">
        <v>51</v>
      </c>
      <c r="F6487" s="315" t="s">
        <v>52</v>
      </c>
      <c r="G6487" s="16" t="s">
        <v>53</v>
      </c>
      <c r="H6487" s="17" t="s">
        <v>54</v>
      </c>
      <c r="I6487" s="18" t="s">
        <v>53</v>
      </c>
      <c r="J6487" s="17" t="s">
        <v>54</v>
      </c>
      <c r="K6487" s="317" t="s">
        <v>55</v>
      </c>
      <c r="L6487" s="318"/>
      <c r="M6487" s="320" t="s">
        <v>56</v>
      </c>
      <c r="N6487" s="317"/>
      <c r="O6487" s="321" t="s">
        <v>57</v>
      </c>
      <c r="P6487" s="321"/>
      <c r="Q6487" s="323" t="s">
        <v>58</v>
      </c>
      <c r="R6487" s="324"/>
      <c r="T6487" s="19"/>
      <c r="U6487" s="43"/>
      <c r="V6487" s="20"/>
    </row>
    <row r="6488" spans="1:22" ht="24" customHeight="1" thickBot="1">
      <c r="A6488" s="313"/>
      <c r="B6488" s="397" t="str">
        <f>IF('様式第６号(2)'!B859="","",'様式第６号(2)'!B859)</f>
        <v/>
      </c>
      <c r="C6488" s="21" t="s">
        <v>59</v>
      </c>
      <c r="D6488" s="313"/>
      <c r="E6488" s="313"/>
      <c r="F6488" s="315"/>
      <c r="G6488" s="348" t="s">
        <v>60</v>
      </c>
      <c r="H6488" s="399" t="s">
        <v>61</v>
      </c>
      <c r="I6488" s="400" t="s">
        <v>62</v>
      </c>
      <c r="J6488" s="384" t="s">
        <v>63</v>
      </c>
      <c r="K6488" s="319"/>
      <c r="L6488" s="318"/>
      <c r="M6488" s="320"/>
      <c r="N6488" s="317"/>
      <c r="O6488" s="322"/>
      <c r="P6488" s="322"/>
      <c r="Q6488" s="325"/>
      <c r="R6488" s="326"/>
    </row>
    <row r="6489" spans="1:22" ht="17.25" customHeight="1">
      <c r="A6489" s="313"/>
      <c r="B6489" s="398"/>
      <c r="C6489" s="340"/>
      <c r="D6489" s="313"/>
      <c r="E6489" s="313"/>
      <c r="F6489" s="315"/>
      <c r="G6489" s="349"/>
      <c r="H6489" s="385"/>
      <c r="I6489" s="401"/>
      <c r="J6489" s="385"/>
      <c r="K6489" s="388" t="str">
        <f>IFERROR((IF((I6500+J6500)&gt;12000*E6500,ROUNDUP(12000*E6500*I6500/(I6500+J6500),0),"")),"")</f>
        <v/>
      </c>
      <c r="L6489" s="388"/>
      <c r="M6489" s="391" t="str">
        <f>IFERROR((IF((I6500+J6500)&gt;12000*E6500,ROUNDUP(12000*E6500*J6500/(I6500+J6500),0),"")),"")</f>
        <v/>
      </c>
      <c r="N6489" s="392"/>
      <c r="O6489" s="351" t="str">
        <f>IF(AND(I6500="",K6489=""),"",MIN(I6500,K6489)+K6496)</f>
        <v/>
      </c>
      <c r="P6489" s="352"/>
      <c r="Q6489" s="355" t="str">
        <f>IF(AND(J6500="",M6489=""),"",MIN(J6500,M6489)+M6496)</f>
        <v/>
      </c>
      <c r="R6489" s="356"/>
    </row>
    <row r="6490" spans="1:22" ht="15.75" customHeight="1">
      <c r="A6490" s="313"/>
      <c r="B6490" s="398"/>
      <c r="C6490" s="341"/>
      <c r="D6490" s="313"/>
      <c r="E6490" s="313"/>
      <c r="F6490" s="315"/>
      <c r="G6490" s="349"/>
      <c r="H6490" s="385"/>
      <c r="I6490" s="401"/>
      <c r="J6490" s="385"/>
      <c r="K6490" s="389"/>
      <c r="L6490" s="389"/>
      <c r="M6490" s="393"/>
      <c r="N6490" s="394"/>
      <c r="O6490" s="353"/>
      <c r="P6490" s="353"/>
      <c r="Q6490" s="357"/>
      <c r="R6490" s="358"/>
    </row>
    <row r="6491" spans="1:22" ht="19.5" customHeight="1" thickBot="1">
      <c r="A6491" s="313"/>
      <c r="B6491" s="398"/>
      <c r="C6491" s="341"/>
      <c r="D6491" s="314"/>
      <c r="E6491" s="314"/>
      <c r="F6491" s="316"/>
      <c r="G6491" s="350"/>
      <c r="H6491" s="386"/>
      <c r="I6491" s="402"/>
      <c r="J6491" s="386"/>
      <c r="K6491" s="389"/>
      <c r="L6491" s="389"/>
      <c r="M6491" s="393"/>
      <c r="N6491" s="394"/>
      <c r="O6491" s="353"/>
      <c r="P6491" s="353"/>
      <c r="Q6491" s="357"/>
      <c r="R6491" s="358"/>
    </row>
    <row r="6492" spans="1:22" ht="45" customHeight="1">
      <c r="A6492" s="313"/>
      <c r="B6492" s="398"/>
      <c r="C6492" s="25" t="s">
        <v>66</v>
      </c>
      <c r="D6492" s="361" t="str">
        <f>IF('様式第６号(2)'!T859="","",'様式第６号(2)'!T859)</f>
        <v/>
      </c>
      <c r="E6492" s="361" t="str">
        <f>IF('様式第６号(3)'!W852="","",'様式第６号(3)'!W852)</f>
        <v/>
      </c>
      <c r="F6492" s="363" t="str">
        <f>IF(OR(D6492="",E6492=""),"",D6492+E6492)</f>
        <v/>
      </c>
      <c r="G6492" s="365" t="str">
        <f>IF(F6492&lt;=F6500,D6492,"")</f>
        <v/>
      </c>
      <c r="H6492" s="367" t="str">
        <f>IF(F6492&lt;=F6500,E6492,"")</f>
        <v/>
      </c>
      <c r="I6492" s="369" t="str">
        <f>IF('様式第６号(2)'!V859="","",'様式第６号(2)'!V859)</f>
        <v/>
      </c>
      <c r="J6492" s="371" t="str">
        <f>IF('様式第６号(3)'!P852="","",'様式第６号(3)'!P852)</f>
        <v/>
      </c>
      <c r="K6492" s="389"/>
      <c r="L6492" s="389"/>
      <c r="M6492" s="393"/>
      <c r="N6492" s="394"/>
      <c r="O6492" s="353"/>
      <c r="P6492" s="353"/>
      <c r="Q6492" s="357"/>
      <c r="R6492" s="358"/>
    </row>
    <row r="6493" spans="1:22" ht="19.5" customHeight="1" thickBot="1">
      <c r="A6493" s="313"/>
      <c r="B6493" s="398"/>
      <c r="C6493" s="340"/>
      <c r="D6493" s="362"/>
      <c r="E6493" s="362"/>
      <c r="F6493" s="364"/>
      <c r="G6493" s="366"/>
      <c r="H6493" s="368"/>
      <c r="I6493" s="370"/>
      <c r="J6493" s="372"/>
      <c r="K6493" s="390"/>
      <c r="L6493" s="390"/>
      <c r="M6493" s="395"/>
      <c r="N6493" s="396"/>
      <c r="O6493" s="354"/>
      <c r="P6493" s="354"/>
      <c r="Q6493" s="359"/>
      <c r="R6493" s="360"/>
    </row>
    <row r="6494" spans="1:22" ht="28.5" customHeight="1" thickBot="1">
      <c r="A6494" s="313"/>
      <c r="B6494" s="398"/>
      <c r="C6494" s="341"/>
      <c r="D6494" s="12" t="s">
        <v>11</v>
      </c>
      <c r="E6494" s="12" t="s">
        <v>12</v>
      </c>
      <c r="F6494" s="26" t="s">
        <v>13</v>
      </c>
      <c r="G6494" s="334" t="s">
        <v>67</v>
      </c>
      <c r="H6494" s="335"/>
      <c r="I6494" s="42" t="s">
        <v>68</v>
      </c>
      <c r="J6494" s="27" t="s">
        <v>69</v>
      </c>
      <c r="K6494" s="342" t="s">
        <v>70</v>
      </c>
      <c r="L6494" s="342"/>
      <c r="M6494" s="342"/>
      <c r="N6494" s="335"/>
    </row>
    <row r="6495" spans="1:22" ht="41.25" customHeight="1" thickBot="1">
      <c r="A6495" s="313"/>
      <c r="B6495" s="343" t="str">
        <f>IF('様式第６号(2)'!D859="","",'様式第６号(2)'!D859)</f>
        <v/>
      </c>
      <c r="C6495" s="341"/>
      <c r="D6495" s="313" t="s">
        <v>71</v>
      </c>
      <c r="E6495" s="313" t="s">
        <v>72</v>
      </c>
      <c r="F6495" s="315" t="s">
        <v>73</v>
      </c>
      <c r="G6495" s="42" t="s">
        <v>74</v>
      </c>
      <c r="H6495" s="27" t="s">
        <v>75</v>
      </c>
      <c r="I6495" s="42" t="s">
        <v>74</v>
      </c>
      <c r="J6495" s="27" t="s">
        <v>75</v>
      </c>
      <c r="K6495" s="345" t="s">
        <v>57</v>
      </c>
      <c r="L6495" s="346"/>
      <c r="M6495" s="347" t="s">
        <v>76</v>
      </c>
      <c r="N6495" s="346"/>
      <c r="O6495" s="28"/>
      <c r="P6495" s="4"/>
      <c r="Q6495" s="4"/>
    </row>
    <row r="6496" spans="1:22" ht="18.75" customHeight="1">
      <c r="A6496" s="313"/>
      <c r="B6496" s="343"/>
      <c r="C6496" s="29" t="s">
        <v>78</v>
      </c>
      <c r="D6496" s="313"/>
      <c r="E6496" s="313"/>
      <c r="F6496" s="315"/>
      <c r="G6496" s="348" t="s">
        <v>79</v>
      </c>
      <c r="H6496" s="384" t="s">
        <v>80</v>
      </c>
      <c r="I6496" s="387" t="str">
        <f>IF(E6500="","",MIN(G6492,G6500)+SUM(I6492))</f>
        <v/>
      </c>
      <c r="J6496" s="333" t="str">
        <f>IF(E6500="","",MIN(H6492,H6500)+SUM(J6492))</f>
        <v/>
      </c>
      <c r="K6496" s="373" t="str">
        <f>IF('様式第６号(2)'!AB859="","",'様式第６号(2)'!AB859)</f>
        <v/>
      </c>
      <c r="L6496" s="373"/>
      <c r="M6496" s="375" t="str">
        <f>IF('様式第６号(3)'!V852="","",'様式第６号(3)'!V852)</f>
        <v/>
      </c>
      <c r="N6496" s="376"/>
      <c r="P6496" s="4"/>
      <c r="Q6496" s="4"/>
    </row>
    <row r="6497" spans="1:22" ht="19.5" customHeight="1" thickBot="1">
      <c r="A6497" s="313"/>
      <c r="B6497" s="343"/>
      <c r="C6497" s="379" t="str">
        <f>IFERROR(C6493/C6489,"")</f>
        <v/>
      </c>
      <c r="D6497" s="313"/>
      <c r="E6497" s="313"/>
      <c r="F6497" s="315"/>
      <c r="G6497" s="349"/>
      <c r="H6497" s="385"/>
      <c r="I6497" s="328"/>
      <c r="J6497" s="330"/>
      <c r="K6497" s="373"/>
      <c r="L6497" s="373"/>
      <c r="M6497" s="375"/>
      <c r="N6497" s="376"/>
      <c r="P6497" s="4"/>
      <c r="Q6497" s="4"/>
    </row>
    <row r="6498" spans="1:22" ht="15.75" customHeight="1">
      <c r="A6498" s="313"/>
      <c r="B6498" s="343"/>
      <c r="C6498" s="380"/>
      <c r="D6498" s="313"/>
      <c r="E6498" s="313"/>
      <c r="F6498" s="315"/>
      <c r="G6498" s="349"/>
      <c r="H6498" s="385"/>
      <c r="I6498" s="30" t="s">
        <v>35</v>
      </c>
      <c r="J6498" s="31" t="s">
        <v>35</v>
      </c>
      <c r="K6498" s="373"/>
      <c r="L6498" s="373"/>
      <c r="M6498" s="375"/>
      <c r="N6498" s="376"/>
      <c r="P6498" s="4"/>
      <c r="Q6498" s="4"/>
    </row>
    <row r="6499" spans="1:22" ht="18.75" customHeight="1" thickBot="1">
      <c r="A6499" s="313"/>
      <c r="B6499" s="343"/>
      <c r="C6499" s="32" t="s">
        <v>82</v>
      </c>
      <c r="D6499" s="314"/>
      <c r="E6499" s="314"/>
      <c r="F6499" s="316"/>
      <c r="G6499" s="350"/>
      <c r="H6499" s="386"/>
      <c r="I6499" s="54">
        <f>'様式第６号(2)'!$I$18</f>
        <v>0</v>
      </c>
      <c r="J6499" s="55">
        <f>'様式第６号(3)'!$I$18</f>
        <v>0</v>
      </c>
      <c r="K6499" s="373"/>
      <c r="L6499" s="373"/>
      <c r="M6499" s="375"/>
      <c r="N6499" s="376"/>
      <c r="P6499" s="4"/>
      <c r="Q6499" s="4"/>
    </row>
    <row r="6500" spans="1:22" ht="45" customHeight="1">
      <c r="A6500" s="313"/>
      <c r="B6500" s="343"/>
      <c r="C6500" s="379" t="str">
        <f>IF(OR(C6489="",C6493=""),"",IF(AND(C6497&gt;=0.85,C6497&lt;=1.15),"○","×"))</f>
        <v/>
      </c>
      <c r="D6500" s="382" t="str">
        <f>IF(C6489="","",C6489)</f>
        <v/>
      </c>
      <c r="E6500" s="336"/>
      <c r="F6500" s="338" t="str">
        <f>IFERROR(D6500*E6500,"")</f>
        <v/>
      </c>
      <c r="G6500" s="327" t="str">
        <f>IF(F6500&lt;F6492,ROUNDUP(F6500*D6492/ F6492,0),"")</f>
        <v/>
      </c>
      <c r="H6500" s="329" t="str">
        <f>IF(F6500&lt;F6492,ROUNDUP(F6500*E6492/ F6492,0),"")</f>
        <v/>
      </c>
      <c r="I6500" s="331" t="str">
        <f>IFERROR(ROUNDUP(I6496*I6499,0),"")</f>
        <v/>
      </c>
      <c r="J6500" s="333" t="str">
        <f>IFERROR(ROUNDUP(J6496*J6499,0),"")</f>
        <v/>
      </c>
      <c r="K6500" s="373"/>
      <c r="L6500" s="373"/>
      <c r="M6500" s="375"/>
      <c r="N6500" s="376"/>
      <c r="P6500" s="4"/>
      <c r="Q6500" s="4"/>
    </row>
    <row r="6501" spans="1:22" ht="19.5" customHeight="1" thickBot="1">
      <c r="A6501" s="314"/>
      <c r="B6501" s="344"/>
      <c r="C6501" s="381"/>
      <c r="D6501" s="383"/>
      <c r="E6501" s="337"/>
      <c r="F6501" s="339"/>
      <c r="G6501" s="328"/>
      <c r="H6501" s="330"/>
      <c r="I6501" s="332"/>
      <c r="J6501" s="330"/>
      <c r="K6501" s="374"/>
      <c r="L6501" s="374"/>
      <c r="M6501" s="377"/>
      <c r="N6501" s="378"/>
      <c r="P6501" s="33"/>
      <c r="Q6501" s="34"/>
      <c r="R6501" s="34"/>
    </row>
    <row r="6502" spans="1:22" ht="24" customHeight="1" thickBot="1">
      <c r="A6502" s="10" t="s">
        <v>108</v>
      </c>
      <c r="B6502" s="11" t="s">
        <v>84</v>
      </c>
      <c r="C6502" s="12" t="s">
        <v>7</v>
      </c>
      <c r="D6502" s="12" t="s">
        <v>8</v>
      </c>
      <c r="E6502" s="12" t="s">
        <v>9</v>
      </c>
      <c r="F6502" s="13" t="s">
        <v>10</v>
      </c>
      <c r="G6502" s="334" t="s">
        <v>44</v>
      </c>
      <c r="H6502" s="335"/>
      <c r="I6502" s="334" t="s">
        <v>45</v>
      </c>
      <c r="J6502" s="335"/>
      <c r="K6502" s="318" t="s">
        <v>46</v>
      </c>
      <c r="L6502" s="403"/>
      <c r="M6502" s="403"/>
      <c r="N6502" s="319"/>
      <c r="O6502" s="404" t="s">
        <v>47</v>
      </c>
      <c r="P6502" s="404"/>
      <c r="Q6502" s="404"/>
      <c r="R6502" s="346"/>
      <c r="T6502" s="14"/>
      <c r="U6502" s="14"/>
      <c r="V6502" s="14"/>
    </row>
    <row r="6503" spans="1:22" ht="31.5" customHeight="1" thickBot="1">
      <c r="A6503" s="313">
        <v>405</v>
      </c>
      <c r="B6503" s="15" t="s">
        <v>48</v>
      </c>
      <c r="C6503" s="11" t="s">
        <v>49</v>
      </c>
      <c r="D6503" s="313" t="s">
        <v>50</v>
      </c>
      <c r="E6503" s="313" t="s">
        <v>51</v>
      </c>
      <c r="F6503" s="315" t="s">
        <v>52</v>
      </c>
      <c r="G6503" s="16" t="s">
        <v>53</v>
      </c>
      <c r="H6503" s="17" t="s">
        <v>54</v>
      </c>
      <c r="I6503" s="18" t="s">
        <v>53</v>
      </c>
      <c r="J6503" s="17" t="s">
        <v>54</v>
      </c>
      <c r="K6503" s="317" t="s">
        <v>55</v>
      </c>
      <c r="L6503" s="318"/>
      <c r="M6503" s="320" t="s">
        <v>56</v>
      </c>
      <c r="N6503" s="317"/>
      <c r="O6503" s="321" t="s">
        <v>57</v>
      </c>
      <c r="P6503" s="321"/>
      <c r="Q6503" s="323" t="s">
        <v>58</v>
      </c>
      <c r="R6503" s="324"/>
      <c r="T6503" s="19"/>
      <c r="U6503" s="43"/>
      <c r="V6503" s="20"/>
    </row>
    <row r="6504" spans="1:22" ht="24" customHeight="1" thickBot="1">
      <c r="A6504" s="313"/>
      <c r="B6504" s="397" t="str">
        <f>IF('様式第６号(2)'!B861="","",'様式第６号(2)'!B861)</f>
        <v/>
      </c>
      <c r="C6504" s="21" t="s">
        <v>59</v>
      </c>
      <c r="D6504" s="313"/>
      <c r="E6504" s="313"/>
      <c r="F6504" s="315"/>
      <c r="G6504" s="348" t="s">
        <v>60</v>
      </c>
      <c r="H6504" s="399" t="s">
        <v>61</v>
      </c>
      <c r="I6504" s="400" t="s">
        <v>62</v>
      </c>
      <c r="J6504" s="384" t="s">
        <v>63</v>
      </c>
      <c r="K6504" s="319"/>
      <c r="L6504" s="318"/>
      <c r="M6504" s="320"/>
      <c r="N6504" s="317"/>
      <c r="O6504" s="322"/>
      <c r="P6504" s="322"/>
      <c r="Q6504" s="325"/>
      <c r="R6504" s="326"/>
    </row>
    <row r="6505" spans="1:22" ht="17.25" customHeight="1">
      <c r="A6505" s="313"/>
      <c r="B6505" s="398"/>
      <c r="C6505" s="340"/>
      <c r="D6505" s="313"/>
      <c r="E6505" s="313"/>
      <c r="F6505" s="315"/>
      <c r="G6505" s="349"/>
      <c r="H6505" s="385"/>
      <c r="I6505" s="401"/>
      <c r="J6505" s="385"/>
      <c r="K6505" s="388" t="str">
        <f>IFERROR((IF((I6516+J6516)&gt;12000*E6516,ROUNDUP(12000*E6516*I6516/(I6516+J6516),0),"")),"")</f>
        <v/>
      </c>
      <c r="L6505" s="388"/>
      <c r="M6505" s="391" t="str">
        <f>IFERROR((IF((I6516+J6516)&gt;12000*E6516,ROUNDUP(12000*E6516*J6516/(I6516+J6516),0),"")),"")</f>
        <v/>
      </c>
      <c r="N6505" s="392"/>
      <c r="O6505" s="351" t="str">
        <f>IF(AND(I6516="",K6505=""),"",MIN(I6516,K6505)+K6512)</f>
        <v/>
      </c>
      <c r="P6505" s="352"/>
      <c r="Q6505" s="355" t="str">
        <f>IF(AND(J6516="",M6505=""),"",MIN(J6516,M6505)+M6512)</f>
        <v/>
      </c>
      <c r="R6505" s="356"/>
    </row>
    <row r="6506" spans="1:22" ht="15.75" customHeight="1">
      <c r="A6506" s="313"/>
      <c r="B6506" s="398"/>
      <c r="C6506" s="341"/>
      <c r="D6506" s="313"/>
      <c r="E6506" s="313"/>
      <c r="F6506" s="315"/>
      <c r="G6506" s="349"/>
      <c r="H6506" s="385"/>
      <c r="I6506" s="401"/>
      <c r="J6506" s="385"/>
      <c r="K6506" s="389"/>
      <c r="L6506" s="389"/>
      <c r="M6506" s="393"/>
      <c r="N6506" s="394"/>
      <c r="O6506" s="353"/>
      <c r="P6506" s="353"/>
      <c r="Q6506" s="357"/>
      <c r="R6506" s="358"/>
    </row>
    <row r="6507" spans="1:22" ht="19.5" customHeight="1" thickBot="1">
      <c r="A6507" s="313"/>
      <c r="B6507" s="398"/>
      <c r="C6507" s="341"/>
      <c r="D6507" s="314"/>
      <c r="E6507" s="314"/>
      <c r="F6507" s="316"/>
      <c r="G6507" s="350"/>
      <c r="H6507" s="386"/>
      <c r="I6507" s="402"/>
      <c r="J6507" s="386"/>
      <c r="K6507" s="389"/>
      <c r="L6507" s="389"/>
      <c r="M6507" s="393"/>
      <c r="N6507" s="394"/>
      <c r="O6507" s="353"/>
      <c r="P6507" s="353"/>
      <c r="Q6507" s="357"/>
      <c r="R6507" s="358"/>
    </row>
    <row r="6508" spans="1:22" ht="45" customHeight="1">
      <c r="A6508" s="313"/>
      <c r="B6508" s="398"/>
      <c r="C6508" s="25" t="s">
        <v>66</v>
      </c>
      <c r="D6508" s="361" t="str">
        <f>IF('様式第６号(2)'!T861="","",'様式第６号(2)'!T861)</f>
        <v/>
      </c>
      <c r="E6508" s="361" t="str">
        <f>IF('様式第６号(3)'!W854="","",'様式第６号(3)'!W854)</f>
        <v/>
      </c>
      <c r="F6508" s="363" t="str">
        <f>IF(OR(D6508="",E6508=""),"",D6508+E6508)</f>
        <v/>
      </c>
      <c r="G6508" s="365" t="str">
        <f>IF(F6508&lt;=F6516,D6508,"")</f>
        <v/>
      </c>
      <c r="H6508" s="367" t="str">
        <f>IF(F6508&lt;=F6516,E6508,"")</f>
        <v/>
      </c>
      <c r="I6508" s="369" t="str">
        <f>IF('様式第６号(2)'!V861="","",'様式第６号(2)'!V861)</f>
        <v/>
      </c>
      <c r="J6508" s="371" t="str">
        <f>IF('様式第６号(3)'!P854="","",'様式第６号(3)'!P854)</f>
        <v/>
      </c>
      <c r="K6508" s="389"/>
      <c r="L6508" s="389"/>
      <c r="M6508" s="393"/>
      <c r="N6508" s="394"/>
      <c r="O6508" s="353"/>
      <c r="P6508" s="353"/>
      <c r="Q6508" s="357"/>
      <c r="R6508" s="358"/>
    </row>
    <row r="6509" spans="1:22" ht="19.5" customHeight="1" thickBot="1">
      <c r="A6509" s="313"/>
      <c r="B6509" s="398"/>
      <c r="C6509" s="340"/>
      <c r="D6509" s="362"/>
      <c r="E6509" s="362"/>
      <c r="F6509" s="364"/>
      <c r="G6509" s="366"/>
      <c r="H6509" s="368"/>
      <c r="I6509" s="370"/>
      <c r="J6509" s="372"/>
      <c r="K6509" s="390"/>
      <c r="L6509" s="390"/>
      <c r="M6509" s="395"/>
      <c r="N6509" s="396"/>
      <c r="O6509" s="354"/>
      <c r="P6509" s="354"/>
      <c r="Q6509" s="359"/>
      <c r="R6509" s="360"/>
    </row>
    <row r="6510" spans="1:22" ht="28.5" customHeight="1" thickBot="1">
      <c r="A6510" s="313"/>
      <c r="B6510" s="398"/>
      <c r="C6510" s="341"/>
      <c r="D6510" s="12" t="s">
        <v>11</v>
      </c>
      <c r="E6510" s="12" t="s">
        <v>12</v>
      </c>
      <c r="F6510" s="26" t="s">
        <v>13</v>
      </c>
      <c r="G6510" s="334" t="s">
        <v>67</v>
      </c>
      <c r="H6510" s="335"/>
      <c r="I6510" s="42" t="s">
        <v>68</v>
      </c>
      <c r="J6510" s="27" t="s">
        <v>69</v>
      </c>
      <c r="K6510" s="342" t="s">
        <v>70</v>
      </c>
      <c r="L6510" s="342"/>
      <c r="M6510" s="342"/>
      <c r="N6510" s="335"/>
    </row>
    <row r="6511" spans="1:22" ht="41.25" customHeight="1" thickBot="1">
      <c r="A6511" s="313"/>
      <c r="B6511" s="343" t="str">
        <f>IF('様式第６号(2)'!D861="","",'様式第６号(2)'!D861)</f>
        <v/>
      </c>
      <c r="C6511" s="341"/>
      <c r="D6511" s="313" t="s">
        <v>71</v>
      </c>
      <c r="E6511" s="313" t="s">
        <v>72</v>
      </c>
      <c r="F6511" s="315" t="s">
        <v>73</v>
      </c>
      <c r="G6511" s="42" t="s">
        <v>74</v>
      </c>
      <c r="H6511" s="27" t="s">
        <v>75</v>
      </c>
      <c r="I6511" s="42" t="s">
        <v>74</v>
      </c>
      <c r="J6511" s="27" t="s">
        <v>75</v>
      </c>
      <c r="K6511" s="345" t="s">
        <v>57</v>
      </c>
      <c r="L6511" s="346"/>
      <c r="M6511" s="347" t="s">
        <v>76</v>
      </c>
      <c r="N6511" s="346"/>
      <c r="O6511" s="28"/>
      <c r="P6511" s="4"/>
      <c r="Q6511" s="4"/>
    </row>
    <row r="6512" spans="1:22" ht="18.75" customHeight="1">
      <c r="A6512" s="313"/>
      <c r="B6512" s="343"/>
      <c r="C6512" s="29" t="s">
        <v>78</v>
      </c>
      <c r="D6512" s="313"/>
      <c r="E6512" s="313"/>
      <c r="F6512" s="315"/>
      <c r="G6512" s="348" t="s">
        <v>79</v>
      </c>
      <c r="H6512" s="384" t="s">
        <v>80</v>
      </c>
      <c r="I6512" s="387" t="str">
        <f>IF(E6516="","",MIN(G6508,G6516)+SUM(I6508))</f>
        <v/>
      </c>
      <c r="J6512" s="333" t="str">
        <f>IF(E6516="","",MIN(H6508,H6516)+SUM(J6508))</f>
        <v/>
      </c>
      <c r="K6512" s="373" t="str">
        <f>IF('様式第６号(2)'!AB861="","",'様式第６号(2)'!AB861)</f>
        <v/>
      </c>
      <c r="L6512" s="373"/>
      <c r="M6512" s="375" t="str">
        <f>IF('様式第６号(3)'!V854="","",'様式第６号(3)'!V854)</f>
        <v/>
      </c>
      <c r="N6512" s="376"/>
      <c r="P6512" s="4"/>
      <c r="Q6512" s="4"/>
    </row>
    <row r="6513" spans="1:22" ht="19.5" customHeight="1" thickBot="1">
      <c r="A6513" s="313"/>
      <c r="B6513" s="343"/>
      <c r="C6513" s="379" t="str">
        <f>IFERROR(C6509/C6505,"")</f>
        <v/>
      </c>
      <c r="D6513" s="313"/>
      <c r="E6513" s="313"/>
      <c r="F6513" s="315"/>
      <c r="G6513" s="349"/>
      <c r="H6513" s="385"/>
      <c r="I6513" s="328"/>
      <c r="J6513" s="330"/>
      <c r="K6513" s="373"/>
      <c r="L6513" s="373"/>
      <c r="M6513" s="375"/>
      <c r="N6513" s="376"/>
      <c r="P6513" s="4"/>
      <c r="Q6513" s="4"/>
    </row>
    <row r="6514" spans="1:22" ht="15.75" customHeight="1">
      <c r="A6514" s="313"/>
      <c r="B6514" s="343"/>
      <c r="C6514" s="380"/>
      <c r="D6514" s="313"/>
      <c r="E6514" s="313"/>
      <c r="F6514" s="315"/>
      <c r="G6514" s="349"/>
      <c r="H6514" s="385"/>
      <c r="I6514" s="30" t="s">
        <v>35</v>
      </c>
      <c r="J6514" s="31" t="s">
        <v>35</v>
      </c>
      <c r="K6514" s="373"/>
      <c r="L6514" s="373"/>
      <c r="M6514" s="375"/>
      <c r="N6514" s="376"/>
      <c r="P6514" s="4"/>
      <c r="Q6514" s="4"/>
    </row>
    <row r="6515" spans="1:22" ht="18.75" customHeight="1" thickBot="1">
      <c r="A6515" s="313"/>
      <c r="B6515" s="343"/>
      <c r="C6515" s="32" t="s">
        <v>82</v>
      </c>
      <c r="D6515" s="314"/>
      <c r="E6515" s="314"/>
      <c r="F6515" s="316"/>
      <c r="G6515" s="350"/>
      <c r="H6515" s="386"/>
      <c r="I6515" s="54">
        <f>'様式第６号(2)'!$I$18</f>
        <v>0</v>
      </c>
      <c r="J6515" s="55">
        <f>'様式第６号(3)'!$I$18</f>
        <v>0</v>
      </c>
      <c r="K6515" s="373"/>
      <c r="L6515" s="373"/>
      <c r="M6515" s="375"/>
      <c r="N6515" s="376"/>
      <c r="P6515" s="4"/>
      <c r="Q6515" s="4"/>
    </row>
    <row r="6516" spans="1:22" ht="45" customHeight="1">
      <c r="A6516" s="313"/>
      <c r="B6516" s="343"/>
      <c r="C6516" s="379" t="str">
        <f>IF(OR(C6505="",C6509=""),"",IF(AND(C6513&gt;=0.85,C6513&lt;=1.15),"○","×"))</f>
        <v/>
      </c>
      <c r="D6516" s="382" t="str">
        <f>IF(C6505="","",C6505)</f>
        <v/>
      </c>
      <c r="E6516" s="336"/>
      <c r="F6516" s="338" t="str">
        <f>IFERROR(D6516*E6516,"")</f>
        <v/>
      </c>
      <c r="G6516" s="327" t="str">
        <f>IF(F6516&lt;F6508,ROUNDUP(F6516*D6508/ F6508,0),"")</f>
        <v/>
      </c>
      <c r="H6516" s="329" t="str">
        <f>IF(F6516&lt;F6508,ROUNDUP(F6516*E6508/ F6508,0),"")</f>
        <v/>
      </c>
      <c r="I6516" s="331" t="str">
        <f>IFERROR(ROUNDUP(I6512*I6515,0),"")</f>
        <v/>
      </c>
      <c r="J6516" s="333" t="str">
        <f>IFERROR(ROUNDUP(J6512*J6515,0),"")</f>
        <v/>
      </c>
      <c r="K6516" s="373"/>
      <c r="L6516" s="373"/>
      <c r="M6516" s="375"/>
      <c r="N6516" s="376"/>
      <c r="P6516" s="4"/>
      <c r="Q6516" s="4"/>
    </row>
    <row r="6517" spans="1:22" ht="19.5" customHeight="1" thickBot="1">
      <c r="A6517" s="314"/>
      <c r="B6517" s="344"/>
      <c r="C6517" s="381"/>
      <c r="D6517" s="383"/>
      <c r="E6517" s="337"/>
      <c r="F6517" s="339"/>
      <c r="G6517" s="328"/>
      <c r="H6517" s="330"/>
      <c r="I6517" s="332"/>
      <c r="J6517" s="330"/>
      <c r="K6517" s="374"/>
      <c r="L6517" s="374"/>
      <c r="M6517" s="377"/>
      <c r="N6517" s="378"/>
      <c r="P6517" s="33"/>
      <c r="Q6517" s="34"/>
      <c r="R6517" s="34"/>
    </row>
    <row r="6518" spans="1:22" ht="24" customHeight="1" thickBot="1">
      <c r="A6518" s="10" t="s">
        <v>108</v>
      </c>
      <c r="B6518" s="11" t="s">
        <v>84</v>
      </c>
      <c r="C6518" s="12" t="s">
        <v>7</v>
      </c>
      <c r="D6518" s="12" t="s">
        <v>8</v>
      </c>
      <c r="E6518" s="12" t="s">
        <v>9</v>
      </c>
      <c r="F6518" s="13" t="s">
        <v>10</v>
      </c>
      <c r="G6518" s="334" t="s">
        <v>44</v>
      </c>
      <c r="H6518" s="335"/>
      <c r="I6518" s="334" t="s">
        <v>45</v>
      </c>
      <c r="J6518" s="335"/>
      <c r="K6518" s="318" t="s">
        <v>46</v>
      </c>
      <c r="L6518" s="403"/>
      <c r="M6518" s="403"/>
      <c r="N6518" s="319"/>
      <c r="O6518" s="404" t="s">
        <v>47</v>
      </c>
      <c r="P6518" s="404"/>
      <c r="Q6518" s="404"/>
      <c r="R6518" s="346"/>
      <c r="T6518" s="14"/>
      <c r="U6518" s="14"/>
      <c r="V6518" s="14"/>
    </row>
    <row r="6519" spans="1:22" ht="31.5" customHeight="1" thickBot="1">
      <c r="A6519" s="313">
        <v>406</v>
      </c>
      <c r="B6519" s="15" t="s">
        <v>48</v>
      </c>
      <c r="C6519" s="11" t="s">
        <v>49</v>
      </c>
      <c r="D6519" s="313" t="s">
        <v>50</v>
      </c>
      <c r="E6519" s="313" t="s">
        <v>51</v>
      </c>
      <c r="F6519" s="315" t="s">
        <v>52</v>
      </c>
      <c r="G6519" s="16" t="s">
        <v>53</v>
      </c>
      <c r="H6519" s="17" t="s">
        <v>54</v>
      </c>
      <c r="I6519" s="18" t="s">
        <v>53</v>
      </c>
      <c r="J6519" s="17" t="s">
        <v>54</v>
      </c>
      <c r="K6519" s="317" t="s">
        <v>55</v>
      </c>
      <c r="L6519" s="318"/>
      <c r="M6519" s="320" t="s">
        <v>56</v>
      </c>
      <c r="N6519" s="317"/>
      <c r="O6519" s="321" t="s">
        <v>57</v>
      </c>
      <c r="P6519" s="321"/>
      <c r="Q6519" s="323" t="s">
        <v>58</v>
      </c>
      <c r="R6519" s="324"/>
      <c r="T6519" s="19"/>
      <c r="U6519" s="43"/>
      <c r="V6519" s="20"/>
    </row>
    <row r="6520" spans="1:22" ht="24" customHeight="1" thickBot="1">
      <c r="A6520" s="313"/>
      <c r="B6520" s="397" t="str">
        <f>IF('様式第６号(2)'!B863="","",'様式第６号(2)'!B863)</f>
        <v/>
      </c>
      <c r="C6520" s="21" t="s">
        <v>59</v>
      </c>
      <c r="D6520" s="313"/>
      <c r="E6520" s="313"/>
      <c r="F6520" s="315"/>
      <c r="G6520" s="348" t="s">
        <v>60</v>
      </c>
      <c r="H6520" s="399" t="s">
        <v>61</v>
      </c>
      <c r="I6520" s="400" t="s">
        <v>62</v>
      </c>
      <c r="J6520" s="384" t="s">
        <v>63</v>
      </c>
      <c r="K6520" s="319"/>
      <c r="L6520" s="318"/>
      <c r="M6520" s="320"/>
      <c r="N6520" s="317"/>
      <c r="O6520" s="322"/>
      <c r="P6520" s="322"/>
      <c r="Q6520" s="325"/>
      <c r="R6520" s="326"/>
    </row>
    <row r="6521" spans="1:22" ht="17.25" customHeight="1">
      <c r="A6521" s="313"/>
      <c r="B6521" s="398"/>
      <c r="C6521" s="340"/>
      <c r="D6521" s="313"/>
      <c r="E6521" s="313"/>
      <c r="F6521" s="315"/>
      <c r="G6521" s="349"/>
      <c r="H6521" s="385"/>
      <c r="I6521" s="401"/>
      <c r="J6521" s="385"/>
      <c r="K6521" s="388" t="str">
        <f>IFERROR((IF((I6532+J6532)&gt;12000*E6532,ROUNDUP(12000*E6532*I6532/(I6532+J6532),0),"")),"")</f>
        <v/>
      </c>
      <c r="L6521" s="388"/>
      <c r="M6521" s="391" t="str">
        <f>IFERROR((IF((I6532+J6532)&gt;12000*E6532,ROUNDUP(12000*E6532*J6532/(I6532+J6532),0),"")),"")</f>
        <v/>
      </c>
      <c r="N6521" s="392"/>
      <c r="O6521" s="351" t="str">
        <f>IF(AND(I6532="",K6521=""),"",MIN(I6532,K6521)+K6528)</f>
        <v/>
      </c>
      <c r="P6521" s="352"/>
      <c r="Q6521" s="355" t="str">
        <f>IF(AND(J6532="",M6521=""),"",MIN(J6532,M6521)+M6528)</f>
        <v/>
      </c>
      <c r="R6521" s="356"/>
    </row>
    <row r="6522" spans="1:22" ht="15.75" customHeight="1">
      <c r="A6522" s="313"/>
      <c r="B6522" s="398"/>
      <c r="C6522" s="341"/>
      <c r="D6522" s="313"/>
      <c r="E6522" s="313"/>
      <c r="F6522" s="315"/>
      <c r="G6522" s="349"/>
      <c r="H6522" s="385"/>
      <c r="I6522" s="401"/>
      <c r="J6522" s="385"/>
      <c r="K6522" s="389"/>
      <c r="L6522" s="389"/>
      <c r="M6522" s="393"/>
      <c r="N6522" s="394"/>
      <c r="O6522" s="353"/>
      <c r="P6522" s="353"/>
      <c r="Q6522" s="357"/>
      <c r="R6522" s="358"/>
    </row>
    <row r="6523" spans="1:22" ht="19.5" customHeight="1" thickBot="1">
      <c r="A6523" s="313"/>
      <c r="B6523" s="398"/>
      <c r="C6523" s="341"/>
      <c r="D6523" s="314"/>
      <c r="E6523" s="314"/>
      <c r="F6523" s="316"/>
      <c r="G6523" s="350"/>
      <c r="H6523" s="386"/>
      <c r="I6523" s="402"/>
      <c r="J6523" s="386"/>
      <c r="K6523" s="389"/>
      <c r="L6523" s="389"/>
      <c r="M6523" s="393"/>
      <c r="N6523" s="394"/>
      <c r="O6523" s="353"/>
      <c r="P6523" s="353"/>
      <c r="Q6523" s="357"/>
      <c r="R6523" s="358"/>
    </row>
    <row r="6524" spans="1:22" ht="45" customHeight="1">
      <c r="A6524" s="313"/>
      <c r="B6524" s="398"/>
      <c r="C6524" s="25" t="s">
        <v>66</v>
      </c>
      <c r="D6524" s="361" t="str">
        <f>IF('様式第６号(2)'!T863="","",'様式第６号(2)'!T863)</f>
        <v/>
      </c>
      <c r="E6524" s="361" t="str">
        <f>IF('様式第６号(3)'!W856="","",'様式第６号(3)'!W856)</f>
        <v/>
      </c>
      <c r="F6524" s="363" t="str">
        <f>IF(OR(D6524="",E6524=""),"",D6524+E6524)</f>
        <v/>
      </c>
      <c r="G6524" s="365" t="str">
        <f>IF(F6524&lt;=F6532,D6524,"")</f>
        <v/>
      </c>
      <c r="H6524" s="367" t="str">
        <f>IF(F6524&lt;=F6532,E6524,"")</f>
        <v/>
      </c>
      <c r="I6524" s="369" t="str">
        <f>IF('様式第６号(2)'!V863="","",'様式第６号(2)'!V863)</f>
        <v/>
      </c>
      <c r="J6524" s="371" t="str">
        <f>IF('様式第６号(3)'!P856="","",'様式第６号(3)'!P856)</f>
        <v/>
      </c>
      <c r="K6524" s="389"/>
      <c r="L6524" s="389"/>
      <c r="M6524" s="393"/>
      <c r="N6524" s="394"/>
      <c r="O6524" s="353"/>
      <c r="P6524" s="353"/>
      <c r="Q6524" s="357"/>
      <c r="R6524" s="358"/>
    </row>
    <row r="6525" spans="1:22" ht="19.5" customHeight="1" thickBot="1">
      <c r="A6525" s="313"/>
      <c r="B6525" s="398"/>
      <c r="C6525" s="340"/>
      <c r="D6525" s="362"/>
      <c r="E6525" s="362"/>
      <c r="F6525" s="364"/>
      <c r="G6525" s="366"/>
      <c r="H6525" s="368"/>
      <c r="I6525" s="370"/>
      <c r="J6525" s="372"/>
      <c r="K6525" s="390"/>
      <c r="L6525" s="390"/>
      <c r="M6525" s="395"/>
      <c r="N6525" s="396"/>
      <c r="O6525" s="354"/>
      <c r="P6525" s="354"/>
      <c r="Q6525" s="359"/>
      <c r="R6525" s="360"/>
    </row>
    <row r="6526" spans="1:22" ht="28.5" customHeight="1" thickBot="1">
      <c r="A6526" s="313"/>
      <c r="B6526" s="398"/>
      <c r="C6526" s="341"/>
      <c r="D6526" s="12" t="s">
        <v>11</v>
      </c>
      <c r="E6526" s="12" t="s">
        <v>12</v>
      </c>
      <c r="F6526" s="26" t="s">
        <v>13</v>
      </c>
      <c r="G6526" s="334" t="s">
        <v>67</v>
      </c>
      <c r="H6526" s="335"/>
      <c r="I6526" s="42" t="s">
        <v>68</v>
      </c>
      <c r="J6526" s="27" t="s">
        <v>69</v>
      </c>
      <c r="K6526" s="342" t="s">
        <v>70</v>
      </c>
      <c r="L6526" s="342"/>
      <c r="M6526" s="342"/>
      <c r="N6526" s="335"/>
    </row>
    <row r="6527" spans="1:22" ht="41.25" customHeight="1" thickBot="1">
      <c r="A6527" s="313"/>
      <c r="B6527" s="343" t="str">
        <f>IF('様式第６号(2)'!D863="","",'様式第６号(2)'!D863)</f>
        <v/>
      </c>
      <c r="C6527" s="341"/>
      <c r="D6527" s="313" t="s">
        <v>71</v>
      </c>
      <c r="E6527" s="313" t="s">
        <v>72</v>
      </c>
      <c r="F6527" s="315" t="s">
        <v>73</v>
      </c>
      <c r="G6527" s="42" t="s">
        <v>74</v>
      </c>
      <c r="H6527" s="27" t="s">
        <v>75</v>
      </c>
      <c r="I6527" s="42" t="s">
        <v>74</v>
      </c>
      <c r="J6527" s="27" t="s">
        <v>75</v>
      </c>
      <c r="K6527" s="345" t="s">
        <v>57</v>
      </c>
      <c r="L6527" s="346"/>
      <c r="M6527" s="347" t="s">
        <v>76</v>
      </c>
      <c r="N6527" s="346"/>
      <c r="O6527" s="28"/>
      <c r="P6527" s="4"/>
      <c r="Q6527" s="4"/>
      <c r="T6527" s="3"/>
      <c r="U6527" s="3"/>
      <c r="V6527" s="3"/>
    </row>
    <row r="6528" spans="1:22" ht="18.75" customHeight="1">
      <c r="A6528" s="313"/>
      <c r="B6528" s="343"/>
      <c r="C6528" s="29" t="s">
        <v>78</v>
      </c>
      <c r="D6528" s="313"/>
      <c r="E6528" s="313"/>
      <c r="F6528" s="315"/>
      <c r="G6528" s="348" t="s">
        <v>79</v>
      </c>
      <c r="H6528" s="384" t="s">
        <v>80</v>
      </c>
      <c r="I6528" s="387" t="str">
        <f>IF(E6532="","",MIN(G6524,G6532)+SUM(I6524))</f>
        <v/>
      </c>
      <c r="J6528" s="333" t="str">
        <f>IF(E6532="","",MIN(H6524,H6532)+SUM(J6524))</f>
        <v/>
      </c>
      <c r="K6528" s="373" t="str">
        <f>IF('様式第６号(2)'!AB863="","",'様式第６号(2)'!AB863)</f>
        <v/>
      </c>
      <c r="L6528" s="373"/>
      <c r="M6528" s="375" t="str">
        <f>IF('様式第６号(3)'!V856="","",'様式第６号(3)'!V856)</f>
        <v/>
      </c>
      <c r="N6528" s="376"/>
      <c r="P6528" s="4"/>
      <c r="Q6528" s="4"/>
      <c r="T6528" s="3"/>
      <c r="U6528" s="3"/>
      <c r="V6528" s="3"/>
    </row>
    <row r="6529" spans="1:22" ht="19.5" customHeight="1" thickBot="1">
      <c r="A6529" s="313"/>
      <c r="B6529" s="343"/>
      <c r="C6529" s="379" t="str">
        <f>IFERROR(C6525/C6521,"")</f>
        <v/>
      </c>
      <c r="D6529" s="313"/>
      <c r="E6529" s="313"/>
      <c r="F6529" s="315"/>
      <c r="G6529" s="349"/>
      <c r="H6529" s="385"/>
      <c r="I6529" s="328"/>
      <c r="J6529" s="330"/>
      <c r="K6529" s="373"/>
      <c r="L6529" s="373"/>
      <c r="M6529" s="375"/>
      <c r="N6529" s="376"/>
      <c r="P6529" s="4"/>
      <c r="Q6529" s="4"/>
      <c r="T6529" s="3"/>
      <c r="U6529" s="3"/>
      <c r="V6529" s="3"/>
    </row>
    <row r="6530" spans="1:22" ht="15.75" customHeight="1">
      <c r="A6530" s="313"/>
      <c r="B6530" s="343"/>
      <c r="C6530" s="380"/>
      <c r="D6530" s="313"/>
      <c r="E6530" s="313"/>
      <c r="F6530" s="315"/>
      <c r="G6530" s="349"/>
      <c r="H6530" s="385"/>
      <c r="I6530" s="30" t="s">
        <v>35</v>
      </c>
      <c r="J6530" s="31" t="s">
        <v>35</v>
      </c>
      <c r="K6530" s="373"/>
      <c r="L6530" s="373"/>
      <c r="M6530" s="375"/>
      <c r="N6530" s="376"/>
      <c r="P6530" s="4"/>
      <c r="Q6530" s="4"/>
      <c r="T6530" s="3"/>
      <c r="U6530" s="3"/>
      <c r="V6530" s="3"/>
    </row>
    <row r="6531" spans="1:22" ht="18.75" customHeight="1" thickBot="1">
      <c r="A6531" s="313"/>
      <c r="B6531" s="343"/>
      <c r="C6531" s="32" t="s">
        <v>82</v>
      </c>
      <c r="D6531" s="314"/>
      <c r="E6531" s="314"/>
      <c r="F6531" s="316"/>
      <c r="G6531" s="350"/>
      <c r="H6531" s="386"/>
      <c r="I6531" s="54">
        <f>'様式第６号(2)'!$I$18</f>
        <v>0</v>
      </c>
      <c r="J6531" s="55">
        <f>'様式第６号(3)'!$I$18</f>
        <v>0</v>
      </c>
      <c r="K6531" s="373"/>
      <c r="L6531" s="373"/>
      <c r="M6531" s="375"/>
      <c r="N6531" s="376"/>
      <c r="P6531" s="4"/>
      <c r="Q6531" s="4"/>
      <c r="T6531" s="3"/>
      <c r="U6531" s="3"/>
      <c r="V6531" s="3"/>
    </row>
    <row r="6532" spans="1:22" ht="45" customHeight="1">
      <c r="A6532" s="313"/>
      <c r="B6532" s="343"/>
      <c r="C6532" s="379" t="str">
        <f>IF(OR(C6521="",C6525=""),"",IF(AND(C6529&gt;=0.85,C6529&lt;=1.15),"○","×"))</f>
        <v/>
      </c>
      <c r="D6532" s="382" t="str">
        <f>IF(C6521="","",C6521)</f>
        <v/>
      </c>
      <c r="E6532" s="336"/>
      <c r="F6532" s="338" t="str">
        <f>IFERROR(D6532*E6532,"")</f>
        <v/>
      </c>
      <c r="G6532" s="327" t="str">
        <f>IF(F6532&lt;F6524,ROUNDUP(F6532*D6524/ F6524,0),"")</f>
        <v/>
      </c>
      <c r="H6532" s="329" t="str">
        <f>IF(F6532&lt;F6524,ROUNDUP(F6532*E6524/ F6524,0),"")</f>
        <v/>
      </c>
      <c r="I6532" s="331" t="str">
        <f>IFERROR(ROUNDUP(I6528*I6531,0),"")</f>
        <v/>
      </c>
      <c r="J6532" s="333" t="str">
        <f>IFERROR(ROUNDUP(J6528*J6531,0),"")</f>
        <v/>
      </c>
      <c r="K6532" s="373"/>
      <c r="L6532" s="373"/>
      <c r="M6532" s="375"/>
      <c r="N6532" s="376"/>
      <c r="P6532" s="4"/>
      <c r="Q6532" s="4"/>
      <c r="T6532" s="3"/>
      <c r="U6532" s="3"/>
      <c r="V6532" s="3"/>
    </row>
    <row r="6533" spans="1:22" ht="19.5" customHeight="1" thickBot="1">
      <c r="A6533" s="314"/>
      <c r="B6533" s="344"/>
      <c r="C6533" s="381"/>
      <c r="D6533" s="383"/>
      <c r="E6533" s="337"/>
      <c r="F6533" s="339"/>
      <c r="G6533" s="328"/>
      <c r="H6533" s="330"/>
      <c r="I6533" s="332"/>
      <c r="J6533" s="330"/>
      <c r="K6533" s="374"/>
      <c r="L6533" s="374"/>
      <c r="M6533" s="377"/>
      <c r="N6533" s="378"/>
      <c r="P6533" s="33"/>
      <c r="Q6533" s="34"/>
      <c r="R6533" s="34"/>
    </row>
    <row r="6534" spans="1:22" ht="24" customHeight="1" thickBot="1">
      <c r="A6534" s="10" t="s">
        <v>108</v>
      </c>
      <c r="B6534" s="11" t="s">
        <v>84</v>
      </c>
      <c r="C6534" s="12" t="s">
        <v>7</v>
      </c>
      <c r="D6534" s="12" t="s">
        <v>8</v>
      </c>
      <c r="E6534" s="12" t="s">
        <v>9</v>
      </c>
      <c r="F6534" s="13" t="s">
        <v>10</v>
      </c>
      <c r="G6534" s="334" t="s">
        <v>44</v>
      </c>
      <c r="H6534" s="335"/>
      <c r="I6534" s="334" t="s">
        <v>45</v>
      </c>
      <c r="J6534" s="335"/>
      <c r="K6534" s="318" t="s">
        <v>46</v>
      </c>
      <c r="L6534" s="403"/>
      <c r="M6534" s="403"/>
      <c r="N6534" s="319"/>
      <c r="O6534" s="404" t="s">
        <v>47</v>
      </c>
      <c r="P6534" s="404"/>
      <c r="Q6534" s="404"/>
      <c r="R6534" s="346"/>
      <c r="T6534" s="14"/>
      <c r="U6534" s="14"/>
      <c r="V6534" s="14"/>
    </row>
    <row r="6535" spans="1:22" ht="31.5" customHeight="1" thickBot="1">
      <c r="A6535" s="313">
        <v>407</v>
      </c>
      <c r="B6535" s="15" t="s">
        <v>48</v>
      </c>
      <c r="C6535" s="11" t="s">
        <v>49</v>
      </c>
      <c r="D6535" s="313" t="s">
        <v>50</v>
      </c>
      <c r="E6535" s="313" t="s">
        <v>51</v>
      </c>
      <c r="F6535" s="315" t="s">
        <v>52</v>
      </c>
      <c r="G6535" s="16" t="s">
        <v>53</v>
      </c>
      <c r="H6535" s="17" t="s">
        <v>54</v>
      </c>
      <c r="I6535" s="18" t="s">
        <v>53</v>
      </c>
      <c r="J6535" s="17" t="s">
        <v>54</v>
      </c>
      <c r="K6535" s="317" t="s">
        <v>55</v>
      </c>
      <c r="L6535" s="318"/>
      <c r="M6535" s="320" t="s">
        <v>56</v>
      </c>
      <c r="N6535" s="317"/>
      <c r="O6535" s="321" t="s">
        <v>57</v>
      </c>
      <c r="P6535" s="321"/>
      <c r="Q6535" s="323" t="s">
        <v>58</v>
      </c>
      <c r="R6535" s="324"/>
      <c r="T6535" s="19"/>
      <c r="U6535" s="43"/>
      <c r="V6535" s="20"/>
    </row>
    <row r="6536" spans="1:22" ht="24" customHeight="1" thickBot="1">
      <c r="A6536" s="313"/>
      <c r="B6536" s="397" t="str">
        <f>IF('様式第６号(2)'!B865="","",'様式第６号(2)'!B865)</f>
        <v/>
      </c>
      <c r="C6536" s="21" t="s">
        <v>59</v>
      </c>
      <c r="D6536" s="313"/>
      <c r="E6536" s="313"/>
      <c r="F6536" s="315"/>
      <c r="G6536" s="348" t="s">
        <v>60</v>
      </c>
      <c r="H6536" s="399" t="s">
        <v>61</v>
      </c>
      <c r="I6536" s="400" t="s">
        <v>62</v>
      </c>
      <c r="J6536" s="384" t="s">
        <v>63</v>
      </c>
      <c r="K6536" s="319"/>
      <c r="L6536" s="318"/>
      <c r="M6536" s="320"/>
      <c r="N6536" s="317"/>
      <c r="O6536" s="322"/>
      <c r="P6536" s="322"/>
      <c r="Q6536" s="325"/>
      <c r="R6536" s="326"/>
    </row>
    <row r="6537" spans="1:22" ht="17.25" customHeight="1">
      <c r="A6537" s="313"/>
      <c r="B6537" s="398"/>
      <c r="C6537" s="340"/>
      <c r="D6537" s="313"/>
      <c r="E6537" s="313"/>
      <c r="F6537" s="315"/>
      <c r="G6537" s="349"/>
      <c r="H6537" s="385"/>
      <c r="I6537" s="401"/>
      <c r="J6537" s="385"/>
      <c r="K6537" s="388" t="str">
        <f>IFERROR((IF((I6548+J6548)&gt;12000*E6548,ROUNDUP(12000*E6548*I6548/(I6548+J6548),0),"")),"")</f>
        <v/>
      </c>
      <c r="L6537" s="388"/>
      <c r="M6537" s="391" t="str">
        <f>IFERROR((IF((I6548+J6548)&gt;12000*E6548,ROUNDUP(12000*E6548*J6548/(I6548+J6548),0),"")),"")</f>
        <v/>
      </c>
      <c r="N6537" s="392"/>
      <c r="O6537" s="351" t="str">
        <f>IF(AND(I6548="",K6537=""),"",MIN(I6548,K6537)+K6544)</f>
        <v/>
      </c>
      <c r="P6537" s="352"/>
      <c r="Q6537" s="355" t="str">
        <f>IF(AND(J6548="",M6537=""),"",MIN(J6548,M6537)+M6544)</f>
        <v/>
      </c>
      <c r="R6537" s="356"/>
    </row>
    <row r="6538" spans="1:22" ht="15.75" customHeight="1">
      <c r="A6538" s="313"/>
      <c r="B6538" s="398"/>
      <c r="C6538" s="341"/>
      <c r="D6538" s="313"/>
      <c r="E6538" s="313"/>
      <c r="F6538" s="315"/>
      <c r="G6538" s="349"/>
      <c r="H6538" s="385"/>
      <c r="I6538" s="401"/>
      <c r="J6538" s="385"/>
      <c r="K6538" s="389"/>
      <c r="L6538" s="389"/>
      <c r="M6538" s="393"/>
      <c r="N6538" s="394"/>
      <c r="O6538" s="353"/>
      <c r="P6538" s="353"/>
      <c r="Q6538" s="357"/>
      <c r="R6538" s="358"/>
    </row>
    <row r="6539" spans="1:22" ht="19.5" customHeight="1" thickBot="1">
      <c r="A6539" s="313"/>
      <c r="B6539" s="398"/>
      <c r="C6539" s="341"/>
      <c r="D6539" s="314"/>
      <c r="E6539" s="314"/>
      <c r="F6539" s="316"/>
      <c r="G6539" s="350"/>
      <c r="H6539" s="386"/>
      <c r="I6539" s="402"/>
      <c r="J6539" s="386"/>
      <c r="K6539" s="389"/>
      <c r="L6539" s="389"/>
      <c r="M6539" s="393"/>
      <c r="N6539" s="394"/>
      <c r="O6539" s="353"/>
      <c r="P6539" s="353"/>
      <c r="Q6539" s="357"/>
      <c r="R6539" s="358"/>
    </row>
    <row r="6540" spans="1:22" ht="45" customHeight="1">
      <c r="A6540" s="313"/>
      <c r="B6540" s="398"/>
      <c r="C6540" s="25" t="s">
        <v>66</v>
      </c>
      <c r="D6540" s="361" t="str">
        <f>IF('様式第６号(2)'!T865="","",'様式第６号(2)'!T865)</f>
        <v/>
      </c>
      <c r="E6540" s="361" t="str">
        <f>IF('様式第６号(3)'!W858="","",'様式第６号(3)'!W858)</f>
        <v/>
      </c>
      <c r="F6540" s="363" t="str">
        <f>IF(OR(D6540="",E6540=""),"",D6540+E6540)</f>
        <v/>
      </c>
      <c r="G6540" s="365" t="str">
        <f>IF(F6540&lt;=F6548,D6540,"")</f>
        <v/>
      </c>
      <c r="H6540" s="367" t="str">
        <f>IF(F6540&lt;=F6548,E6540,"")</f>
        <v/>
      </c>
      <c r="I6540" s="369" t="str">
        <f>IF('様式第６号(2)'!V865="","",'様式第６号(2)'!V865)</f>
        <v/>
      </c>
      <c r="J6540" s="371" t="str">
        <f>IF('様式第６号(3)'!P858="","",'様式第６号(3)'!P858)</f>
        <v/>
      </c>
      <c r="K6540" s="389"/>
      <c r="L6540" s="389"/>
      <c r="M6540" s="393"/>
      <c r="N6540" s="394"/>
      <c r="O6540" s="353"/>
      <c r="P6540" s="353"/>
      <c r="Q6540" s="357"/>
      <c r="R6540" s="358"/>
    </row>
    <row r="6541" spans="1:22" ht="19.5" customHeight="1" thickBot="1">
      <c r="A6541" s="313"/>
      <c r="B6541" s="398"/>
      <c r="C6541" s="340"/>
      <c r="D6541" s="362"/>
      <c r="E6541" s="362"/>
      <c r="F6541" s="364"/>
      <c r="G6541" s="366"/>
      <c r="H6541" s="368"/>
      <c r="I6541" s="370"/>
      <c r="J6541" s="372"/>
      <c r="K6541" s="390"/>
      <c r="L6541" s="390"/>
      <c r="M6541" s="395"/>
      <c r="N6541" s="396"/>
      <c r="O6541" s="354"/>
      <c r="P6541" s="354"/>
      <c r="Q6541" s="359"/>
      <c r="R6541" s="360"/>
    </row>
    <row r="6542" spans="1:22" ht="28.5" customHeight="1" thickBot="1">
      <c r="A6542" s="313"/>
      <c r="B6542" s="398"/>
      <c r="C6542" s="341"/>
      <c r="D6542" s="12" t="s">
        <v>11</v>
      </c>
      <c r="E6542" s="12" t="s">
        <v>12</v>
      </c>
      <c r="F6542" s="26" t="s">
        <v>13</v>
      </c>
      <c r="G6542" s="334" t="s">
        <v>67</v>
      </c>
      <c r="H6542" s="335"/>
      <c r="I6542" s="42" t="s">
        <v>68</v>
      </c>
      <c r="J6542" s="27" t="s">
        <v>69</v>
      </c>
      <c r="K6542" s="342" t="s">
        <v>70</v>
      </c>
      <c r="L6542" s="342"/>
      <c r="M6542" s="342"/>
      <c r="N6542" s="335"/>
    </row>
    <row r="6543" spans="1:22" ht="41.25" customHeight="1" thickBot="1">
      <c r="A6543" s="313"/>
      <c r="B6543" s="343" t="str">
        <f>IF('様式第６号(2)'!D865="","",'様式第６号(2)'!D865)</f>
        <v/>
      </c>
      <c r="C6543" s="341"/>
      <c r="D6543" s="313" t="s">
        <v>71</v>
      </c>
      <c r="E6543" s="313" t="s">
        <v>72</v>
      </c>
      <c r="F6543" s="315" t="s">
        <v>73</v>
      </c>
      <c r="G6543" s="42" t="s">
        <v>74</v>
      </c>
      <c r="H6543" s="27" t="s">
        <v>75</v>
      </c>
      <c r="I6543" s="42" t="s">
        <v>74</v>
      </c>
      <c r="J6543" s="27" t="s">
        <v>75</v>
      </c>
      <c r="K6543" s="345" t="s">
        <v>57</v>
      </c>
      <c r="L6543" s="346"/>
      <c r="M6543" s="347" t="s">
        <v>76</v>
      </c>
      <c r="N6543" s="346"/>
      <c r="O6543" s="28"/>
      <c r="P6543" s="4"/>
      <c r="Q6543" s="4"/>
    </row>
    <row r="6544" spans="1:22" ht="18.75" customHeight="1">
      <c r="A6544" s="313"/>
      <c r="B6544" s="343"/>
      <c r="C6544" s="29" t="s">
        <v>78</v>
      </c>
      <c r="D6544" s="313"/>
      <c r="E6544" s="313"/>
      <c r="F6544" s="315"/>
      <c r="G6544" s="348" t="s">
        <v>79</v>
      </c>
      <c r="H6544" s="384" t="s">
        <v>80</v>
      </c>
      <c r="I6544" s="387" t="str">
        <f>IF(E6548="","",MIN(G6540,G6548)+SUM(I6540))</f>
        <v/>
      </c>
      <c r="J6544" s="333" t="str">
        <f>IF(E6548="","",MIN(H6540,H6548)+SUM(J6540))</f>
        <v/>
      </c>
      <c r="K6544" s="373" t="str">
        <f>IF('様式第６号(2)'!AB865="","",'様式第６号(2)'!AB865)</f>
        <v/>
      </c>
      <c r="L6544" s="373"/>
      <c r="M6544" s="375" t="str">
        <f>IF('様式第６号(3)'!V858="","",'様式第６号(3)'!V858)</f>
        <v/>
      </c>
      <c r="N6544" s="376"/>
      <c r="P6544" s="4"/>
      <c r="Q6544" s="4"/>
    </row>
    <row r="6545" spans="1:22" ht="19.5" customHeight="1" thickBot="1">
      <c r="A6545" s="313"/>
      <c r="B6545" s="343"/>
      <c r="C6545" s="379" t="str">
        <f>IFERROR(C6541/C6537,"")</f>
        <v/>
      </c>
      <c r="D6545" s="313"/>
      <c r="E6545" s="313"/>
      <c r="F6545" s="315"/>
      <c r="G6545" s="349"/>
      <c r="H6545" s="385"/>
      <c r="I6545" s="328"/>
      <c r="J6545" s="330"/>
      <c r="K6545" s="373"/>
      <c r="L6545" s="373"/>
      <c r="M6545" s="375"/>
      <c r="N6545" s="376"/>
      <c r="P6545" s="4"/>
      <c r="Q6545" s="4"/>
    </row>
    <row r="6546" spans="1:22" ht="15.75" customHeight="1">
      <c r="A6546" s="313"/>
      <c r="B6546" s="343"/>
      <c r="C6546" s="380"/>
      <c r="D6546" s="313"/>
      <c r="E6546" s="313"/>
      <c r="F6546" s="315"/>
      <c r="G6546" s="349"/>
      <c r="H6546" s="385"/>
      <c r="I6546" s="30" t="s">
        <v>35</v>
      </c>
      <c r="J6546" s="31" t="s">
        <v>35</v>
      </c>
      <c r="K6546" s="373"/>
      <c r="L6546" s="373"/>
      <c r="M6546" s="375"/>
      <c r="N6546" s="376"/>
      <c r="P6546" s="4"/>
      <c r="Q6546" s="4"/>
    </row>
    <row r="6547" spans="1:22" ht="18.75" customHeight="1" thickBot="1">
      <c r="A6547" s="313"/>
      <c r="B6547" s="343"/>
      <c r="C6547" s="32" t="s">
        <v>82</v>
      </c>
      <c r="D6547" s="314"/>
      <c r="E6547" s="314"/>
      <c r="F6547" s="316"/>
      <c r="G6547" s="350"/>
      <c r="H6547" s="386"/>
      <c r="I6547" s="54">
        <f>'様式第６号(2)'!$I$18</f>
        <v>0</v>
      </c>
      <c r="J6547" s="55">
        <f>'様式第６号(3)'!$I$18</f>
        <v>0</v>
      </c>
      <c r="K6547" s="373"/>
      <c r="L6547" s="373"/>
      <c r="M6547" s="375"/>
      <c r="N6547" s="376"/>
      <c r="P6547" s="4"/>
      <c r="Q6547" s="4"/>
    </row>
    <row r="6548" spans="1:22" ht="45" customHeight="1">
      <c r="A6548" s="313"/>
      <c r="B6548" s="343"/>
      <c r="C6548" s="379" t="str">
        <f>IF(OR(C6537="",C6541=""),"",IF(AND(C6545&gt;=0.85,C6545&lt;=1.15),"○","×"))</f>
        <v/>
      </c>
      <c r="D6548" s="382" t="str">
        <f>IF(C6537="","",C6537)</f>
        <v/>
      </c>
      <c r="E6548" s="336"/>
      <c r="F6548" s="338" t="str">
        <f>IFERROR(D6548*E6548,"")</f>
        <v/>
      </c>
      <c r="G6548" s="327" t="str">
        <f>IF(F6548&lt;F6540,ROUNDUP(F6548*D6540/ F6540,0),"")</f>
        <v/>
      </c>
      <c r="H6548" s="329" t="str">
        <f>IF(F6548&lt;F6540,ROUNDUP(F6548*E6540/ F6540,0),"")</f>
        <v/>
      </c>
      <c r="I6548" s="331" t="str">
        <f>IFERROR(ROUNDUP(I6544*I6547,0),"")</f>
        <v/>
      </c>
      <c r="J6548" s="333" t="str">
        <f>IFERROR(ROUNDUP(J6544*J6547,0),"")</f>
        <v/>
      </c>
      <c r="K6548" s="373"/>
      <c r="L6548" s="373"/>
      <c r="M6548" s="375"/>
      <c r="N6548" s="376"/>
      <c r="P6548" s="4"/>
      <c r="Q6548" s="4"/>
    </row>
    <row r="6549" spans="1:22" ht="19.5" customHeight="1" thickBot="1">
      <c r="A6549" s="314"/>
      <c r="B6549" s="344"/>
      <c r="C6549" s="381"/>
      <c r="D6549" s="383"/>
      <c r="E6549" s="337"/>
      <c r="F6549" s="339"/>
      <c r="G6549" s="328"/>
      <c r="H6549" s="330"/>
      <c r="I6549" s="332"/>
      <c r="J6549" s="330"/>
      <c r="K6549" s="374"/>
      <c r="L6549" s="374"/>
      <c r="M6549" s="377"/>
      <c r="N6549" s="378"/>
      <c r="P6549" s="33"/>
      <c r="Q6549" s="34"/>
      <c r="R6549" s="34"/>
    </row>
    <row r="6550" spans="1:22" ht="24" customHeight="1" thickBot="1">
      <c r="A6550" s="10" t="s">
        <v>108</v>
      </c>
      <c r="B6550" s="11" t="s">
        <v>84</v>
      </c>
      <c r="C6550" s="12" t="s">
        <v>7</v>
      </c>
      <c r="D6550" s="12" t="s">
        <v>8</v>
      </c>
      <c r="E6550" s="12" t="s">
        <v>9</v>
      </c>
      <c r="F6550" s="13" t="s">
        <v>10</v>
      </c>
      <c r="G6550" s="334" t="s">
        <v>44</v>
      </c>
      <c r="H6550" s="335"/>
      <c r="I6550" s="334" t="s">
        <v>45</v>
      </c>
      <c r="J6550" s="335"/>
      <c r="K6550" s="318" t="s">
        <v>46</v>
      </c>
      <c r="L6550" s="403"/>
      <c r="M6550" s="403"/>
      <c r="N6550" s="319"/>
      <c r="O6550" s="404" t="s">
        <v>47</v>
      </c>
      <c r="P6550" s="404"/>
      <c r="Q6550" s="404"/>
      <c r="R6550" s="346"/>
      <c r="T6550" s="14"/>
      <c r="U6550" s="14"/>
      <c r="V6550" s="14"/>
    </row>
    <row r="6551" spans="1:22" ht="31.5" customHeight="1" thickBot="1">
      <c r="A6551" s="313">
        <v>408</v>
      </c>
      <c r="B6551" s="15" t="s">
        <v>48</v>
      </c>
      <c r="C6551" s="11" t="s">
        <v>49</v>
      </c>
      <c r="D6551" s="313" t="s">
        <v>50</v>
      </c>
      <c r="E6551" s="313" t="s">
        <v>51</v>
      </c>
      <c r="F6551" s="315" t="s">
        <v>52</v>
      </c>
      <c r="G6551" s="16" t="s">
        <v>53</v>
      </c>
      <c r="H6551" s="17" t="s">
        <v>54</v>
      </c>
      <c r="I6551" s="18" t="s">
        <v>53</v>
      </c>
      <c r="J6551" s="17" t="s">
        <v>54</v>
      </c>
      <c r="K6551" s="317" t="s">
        <v>55</v>
      </c>
      <c r="L6551" s="318"/>
      <c r="M6551" s="320" t="s">
        <v>56</v>
      </c>
      <c r="N6551" s="317"/>
      <c r="O6551" s="321" t="s">
        <v>57</v>
      </c>
      <c r="P6551" s="321"/>
      <c r="Q6551" s="323" t="s">
        <v>58</v>
      </c>
      <c r="R6551" s="324"/>
      <c r="T6551" s="19"/>
      <c r="U6551" s="43"/>
      <c r="V6551" s="20"/>
    </row>
    <row r="6552" spans="1:22" ht="24" customHeight="1" thickBot="1">
      <c r="A6552" s="313"/>
      <c r="B6552" s="397" t="str">
        <f>IF('様式第６号(2)'!B867="","",'様式第６号(2)'!B867)</f>
        <v/>
      </c>
      <c r="C6552" s="21" t="s">
        <v>59</v>
      </c>
      <c r="D6552" s="313"/>
      <c r="E6552" s="313"/>
      <c r="F6552" s="315"/>
      <c r="G6552" s="348" t="s">
        <v>60</v>
      </c>
      <c r="H6552" s="399" t="s">
        <v>61</v>
      </c>
      <c r="I6552" s="400" t="s">
        <v>62</v>
      </c>
      <c r="J6552" s="384" t="s">
        <v>63</v>
      </c>
      <c r="K6552" s="319"/>
      <c r="L6552" s="318"/>
      <c r="M6552" s="320"/>
      <c r="N6552" s="317"/>
      <c r="O6552" s="322"/>
      <c r="P6552" s="322"/>
      <c r="Q6552" s="325"/>
      <c r="R6552" s="326"/>
    </row>
    <row r="6553" spans="1:22" ht="17.25" customHeight="1">
      <c r="A6553" s="313"/>
      <c r="B6553" s="398"/>
      <c r="C6553" s="340"/>
      <c r="D6553" s="313"/>
      <c r="E6553" s="313"/>
      <c r="F6553" s="315"/>
      <c r="G6553" s="349"/>
      <c r="H6553" s="385"/>
      <c r="I6553" s="401"/>
      <c r="J6553" s="385"/>
      <c r="K6553" s="388" t="str">
        <f>IFERROR((IF((I6564+J6564)&gt;12000*E6564,ROUNDUP(12000*E6564*I6564/(I6564+J6564),0),"")),"")</f>
        <v/>
      </c>
      <c r="L6553" s="388"/>
      <c r="M6553" s="391" t="str">
        <f>IFERROR((IF((I6564+J6564)&gt;12000*E6564,ROUNDUP(12000*E6564*J6564/(I6564+J6564),0),"")),"")</f>
        <v/>
      </c>
      <c r="N6553" s="392"/>
      <c r="O6553" s="351" t="str">
        <f>IF(AND(I6564="",K6553=""),"",MIN(I6564,K6553)+K6560)</f>
        <v/>
      </c>
      <c r="P6553" s="352"/>
      <c r="Q6553" s="355" t="str">
        <f>IF(AND(J6564="",M6553=""),"",MIN(J6564,M6553)+M6560)</f>
        <v/>
      </c>
      <c r="R6553" s="356"/>
    </row>
    <row r="6554" spans="1:22" ht="15.75" customHeight="1">
      <c r="A6554" s="313"/>
      <c r="B6554" s="398"/>
      <c r="C6554" s="341"/>
      <c r="D6554" s="313"/>
      <c r="E6554" s="313"/>
      <c r="F6554" s="315"/>
      <c r="G6554" s="349"/>
      <c r="H6554" s="385"/>
      <c r="I6554" s="401"/>
      <c r="J6554" s="385"/>
      <c r="K6554" s="389"/>
      <c r="L6554" s="389"/>
      <c r="M6554" s="393"/>
      <c r="N6554" s="394"/>
      <c r="O6554" s="353"/>
      <c r="P6554" s="353"/>
      <c r="Q6554" s="357"/>
      <c r="R6554" s="358"/>
    </row>
    <row r="6555" spans="1:22" ht="19.5" customHeight="1" thickBot="1">
      <c r="A6555" s="313"/>
      <c r="B6555" s="398"/>
      <c r="C6555" s="341"/>
      <c r="D6555" s="314"/>
      <c r="E6555" s="314"/>
      <c r="F6555" s="316"/>
      <c r="G6555" s="350"/>
      <c r="H6555" s="386"/>
      <c r="I6555" s="402"/>
      <c r="J6555" s="386"/>
      <c r="K6555" s="389"/>
      <c r="L6555" s="389"/>
      <c r="M6555" s="393"/>
      <c r="N6555" s="394"/>
      <c r="O6555" s="353"/>
      <c r="P6555" s="353"/>
      <c r="Q6555" s="357"/>
      <c r="R6555" s="358"/>
    </row>
    <row r="6556" spans="1:22" ht="45" customHeight="1">
      <c r="A6556" s="313"/>
      <c r="B6556" s="398"/>
      <c r="C6556" s="25" t="s">
        <v>66</v>
      </c>
      <c r="D6556" s="361" t="str">
        <f>IF('様式第６号(2)'!T867="","",'様式第６号(2)'!T867)</f>
        <v/>
      </c>
      <c r="E6556" s="361" t="str">
        <f>IF('様式第６号(3)'!W860="","",'様式第６号(3)'!W860)</f>
        <v/>
      </c>
      <c r="F6556" s="363" t="str">
        <f>IF(OR(D6556="",E6556=""),"",D6556+E6556)</f>
        <v/>
      </c>
      <c r="G6556" s="365" t="str">
        <f>IF(F6556&lt;=F6564,D6556,"")</f>
        <v/>
      </c>
      <c r="H6556" s="367" t="str">
        <f>IF(F6556&lt;=F6564,E6556,"")</f>
        <v/>
      </c>
      <c r="I6556" s="369" t="str">
        <f>IF('様式第６号(2)'!V867="","",'様式第６号(2)'!V867)</f>
        <v/>
      </c>
      <c r="J6556" s="371" t="str">
        <f>IF('様式第６号(3)'!P860="","",'様式第６号(3)'!P860)</f>
        <v/>
      </c>
      <c r="K6556" s="389"/>
      <c r="L6556" s="389"/>
      <c r="M6556" s="393"/>
      <c r="N6556" s="394"/>
      <c r="O6556" s="353"/>
      <c r="P6556" s="353"/>
      <c r="Q6556" s="357"/>
      <c r="R6556" s="358"/>
    </row>
    <row r="6557" spans="1:22" ht="19.5" customHeight="1" thickBot="1">
      <c r="A6557" s="313"/>
      <c r="B6557" s="398"/>
      <c r="C6557" s="340"/>
      <c r="D6557" s="362"/>
      <c r="E6557" s="362"/>
      <c r="F6557" s="364"/>
      <c r="G6557" s="366"/>
      <c r="H6557" s="368"/>
      <c r="I6557" s="370"/>
      <c r="J6557" s="372"/>
      <c r="K6557" s="390"/>
      <c r="L6557" s="390"/>
      <c r="M6557" s="395"/>
      <c r="N6557" s="396"/>
      <c r="O6557" s="354"/>
      <c r="P6557" s="354"/>
      <c r="Q6557" s="359"/>
      <c r="R6557" s="360"/>
    </row>
    <row r="6558" spans="1:22" ht="28.5" customHeight="1" thickBot="1">
      <c r="A6558" s="313"/>
      <c r="B6558" s="398"/>
      <c r="C6558" s="341"/>
      <c r="D6558" s="12" t="s">
        <v>11</v>
      </c>
      <c r="E6558" s="12" t="s">
        <v>12</v>
      </c>
      <c r="F6558" s="26" t="s">
        <v>13</v>
      </c>
      <c r="G6558" s="334" t="s">
        <v>67</v>
      </c>
      <c r="H6558" s="335"/>
      <c r="I6558" s="42" t="s">
        <v>68</v>
      </c>
      <c r="J6558" s="27" t="s">
        <v>69</v>
      </c>
      <c r="K6558" s="342" t="s">
        <v>70</v>
      </c>
      <c r="L6558" s="342"/>
      <c r="M6558" s="342"/>
      <c r="N6558" s="335"/>
    </row>
    <row r="6559" spans="1:22" ht="41.25" customHeight="1" thickBot="1">
      <c r="A6559" s="313"/>
      <c r="B6559" s="343" t="str">
        <f>IF('様式第６号(2)'!D867="","",'様式第６号(2)'!D867)</f>
        <v/>
      </c>
      <c r="C6559" s="341"/>
      <c r="D6559" s="313" t="s">
        <v>71</v>
      </c>
      <c r="E6559" s="313" t="s">
        <v>72</v>
      </c>
      <c r="F6559" s="315" t="s">
        <v>73</v>
      </c>
      <c r="G6559" s="42" t="s">
        <v>74</v>
      </c>
      <c r="H6559" s="27" t="s">
        <v>75</v>
      </c>
      <c r="I6559" s="42" t="s">
        <v>74</v>
      </c>
      <c r="J6559" s="27" t="s">
        <v>75</v>
      </c>
      <c r="K6559" s="345" t="s">
        <v>57</v>
      </c>
      <c r="L6559" s="346"/>
      <c r="M6559" s="347" t="s">
        <v>76</v>
      </c>
      <c r="N6559" s="346"/>
      <c r="O6559" s="28"/>
      <c r="P6559" s="4"/>
      <c r="Q6559" s="4"/>
    </row>
    <row r="6560" spans="1:22" ht="18.75" customHeight="1">
      <c r="A6560" s="313"/>
      <c r="B6560" s="343"/>
      <c r="C6560" s="29" t="s">
        <v>78</v>
      </c>
      <c r="D6560" s="313"/>
      <c r="E6560" s="313"/>
      <c r="F6560" s="315"/>
      <c r="G6560" s="348" t="s">
        <v>79</v>
      </c>
      <c r="H6560" s="384" t="s">
        <v>80</v>
      </c>
      <c r="I6560" s="387" t="str">
        <f>IF(E6564="","",MIN(G6556,G6564)+SUM(I6556))</f>
        <v/>
      </c>
      <c r="J6560" s="333" t="str">
        <f>IF(E6564="","",MIN(H6556,H6564)+SUM(J6556))</f>
        <v/>
      </c>
      <c r="K6560" s="373" t="str">
        <f>IF('様式第６号(2)'!AB867="","",'様式第６号(2)'!AB867)</f>
        <v/>
      </c>
      <c r="L6560" s="373"/>
      <c r="M6560" s="375" t="str">
        <f>IF('様式第６号(3)'!V860="","",'様式第６号(3)'!V860)</f>
        <v/>
      </c>
      <c r="N6560" s="376"/>
      <c r="P6560" s="4"/>
      <c r="Q6560" s="4"/>
    </row>
    <row r="6561" spans="1:22" ht="19.5" customHeight="1" thickBot="1">
      <c r="A6561" s="313"/>
      <c r="B6561" s="343"/>
      <c r="C6561" s="379" t="str">
        <f>IFERROR(C6557/C6553,"")</f>
        <v/>
      </c>
      <c r="D6561" s="313"/>
      <c r="E6561" s="313"/>
      <c r="F6561" s="315"/>
      <c r="G6561" s="349"/>
      <c r="H6561" s="385"/>
      <c r="I6561" s="328"/>
      <c r="J6561" s="330"/>
      <c r="K6561" s="373"/>
      <c r="L6561" s="373"/>
      <c r="M6561" s="375"/>
      <c r="N6561" s="376"/>
      <c r="P6561" s="4"/>
      <c r="Q6561" s="4"/>
    </row>
    <row r="6562" spans="1:22" ht="15.75" customHeight="1">
      <c r="A6562" s="313"/>
      <c r="B6562" s="343"/>
      <c r="C6562" s="380"/>
      <c r="D6562" s="313"/>
      <c r="E6562" s="313"/>
      <c r="F6562" s="315"/>
      <c r="G6562" s="349"/>
      <c r="H6562" s="385"/>
      <c r="I6562" s="30" t="s">
        <v>35</v>
      </c>
      <c r="J6562" s="31" t="s">
        <v>35</v>
      </c>
      <c r="K6562" s="373"/>
      <c r="L6562" s="373"/>
      <c r="M6562" s="375"/>
      <c r="N6562" s="376"/>
      <c r="P6562" s="4"/>
      <c r="Q6562" s="4"/>
    </row>
    <row r="6563" spans="1:22" ht="18.75" customHeight="1" thickBot="1">
      <c r="A6563" s="313"/>
      <c r="B6563" s="343"/>
      <c r="C6563" s="32" t="s">
        <v>82</v>
      </c>
      <c r="D6563" s="314"/>
      <c r="E6563" s="314"/>
      <c r="F6563" s="316"/>
      <c r="G6563" s="350"/>
      <c r="H6563" s="386"/>
      <c r="I6563" s="54">
        <f>'様式第６号(2)'!$I$18</f>
        <v>0</v>
      </c>
      <c r="J6563" s="55">
        <f>'様式第６号(3)'!$I$18</f>
        <v>0</v>
      </c>
      <c r="K6563" s="373"/>
      <c r="L6563" s="373"/>
      <c r="M6563" s="375"/>
      <c r="N6563" s="376"/>
      <c r="P6563" s="4"/>
      <c r="Q6563" s="4"/>
    </row>
    <row r="6564" spans="1:22" ht="45" customHeight="1">
      <c r="A6564" s="313"/>
      <c r="B6564" s="343"/>
      <c r="C6564" s="379" t="str">
        <f>IF(OR(C6553="",C6557=""),"",IF(AND(C6561&gt;=0.85,C6561&lt;=1.15),"○","×"))</f>
        <v/>
      </c>
      <c r="D6564" s="382" t="str">
        <f>IF(C6553="","",C6553)</f>
        <v/>
      </c>
      <c r="E6564" s="336"/>
      <c r="F6564" s="338" t="str">
        <f>IFERROR(D6564*E6564,"")</f>
        <v/>
      </c>
      <c r="G6564" s="327" t="str">
        <f>IF(F6564&lt;F6556,ROUNDUP(F6564*D6556/ F6556,0),"")</f>
        <v/>
      </c>
      <c r="H6564" s="329" t="str">
        <f>IF(F6564&lt;F6556,ROUNDUP(F6564*E6556/ F6556,0),"")</f>
        <v/>
      </c>
      <c r="I6564" s="331" t="str">
        <f>IFERROR(ROUNDUP(I6560*I6563,0),"")</f>
        <v/>
      </c>
      <c r="J6564" s="333" t="str">
        <f>IFERROR(ROUNDUP(J6560*J6563,0),"")</f>
        <v/>
      </c>
      <c r="K6564" s="373"/>
      <c r="L6564" s="373"/>
      <c r="M6564" s="375"/>
      <c r="N6564" s="376"/>
      <c r="P6564" s="4"/>
      <c r="Q6564" s="4"/>
    </row>
    <row r="6565" spans="1:22" ht="19.5" customHeight="1" thickBot="1">
      <c r="A6565" s="314"/>
      <c r="B6565" s="344"/>
      <c r="C6565" s="381"/>
      <c r="D6565" s="383"/>
      <c r="E6565" s="337"/>
      <c r="F6565" s="339"/>
      <c r="G6565" s="328"/>
      <c r="H6565" s="330"/>
      <c r="I6565" s="332"/>
      <c r="J6565" s="330"/>
      <c r="K6565" s="374"/>
      <c r="L6565" s="374"/>
      <c r="M6565" s="377"/>
      <c r="N6565" s="378"/>
      <c r="P6565" s="33"/>
      <c r="Q6565" s="34"/>
      <c r="R6565" s="34"/>
    </row>
    <row r="6566" spans="1:22" ht="24" customHeight="1" thickBot="1">
      <c r="A6566" s="10" t="s">
        <v>108</v>
      </c>
      <c r="B6566" s="11" t="s">
        <v>84</v>
      </c>
      <c r="C6566" s="12" t="s">
        <v>7</v>
      </c>
      <c r="D6566" s="12" t="s">
        <v>8</v>
      </c>
      <c r="E6566" s="12" t="s">
        <v>9</v>
      </c>
      <c r="F6566" s="13" t="s">
        <v>10</v>
      </c>
      <c r="G6566" s="334" t="s">
        <v>44</v>
      </c>
      <c r="H6566" s="335"/>
      <c r="I6566" s="334" t="s">
        <v>45</v>
      </c>
      <c r="J6566" s="335"/>
      <c r="K6566" s="318" t="s">
        <v>46</v>
      </c>
      <c r="L6566" s="403"/>
      <c r="M6566" s="403"/>
      <c r="N6566" s="319"/>
      <c r="O6566" s="404" t="s">
        <v>47</v>
      </c>
      <c r="P6566" s="404"/>
      <c r="Q6566" s="404"/>
      <c r="R6566" s="346"/>
      <c r="T6566" s="14"/>
      <c r="U6566" s="14"/>
      <c r="V6566" s="14"/>
    </row>
    <row r="6567" spans="1:22" ht="31.5" customHeight="1" thickBot="1">
      <c r="A6567" s="313">
        <v>409</v>
      </c>
      <c r="B6567" s="15" t="s">
        <v>48</v>
      </c>
      <c r="C6567" s="11" t="s">
        <v>49</v>
      </c>
      <c r="D6567" s="313" t="s">
        <v>50</v>
      </c>
      <c r="E6567" s="313" t="s">
        <v>51</v>
      </c>
      <c r="F6567" s="315" t="s">
        <v>52</v>
      </c>
      <c r="G6567" s="16" t="s">
        <v>53</v>
      </c>
      <c r="H6567" s="17" t="s">
        <v>54</v>
      </c>
      <c r="I6567" s="18" t="s">
        <v>53</v>
      </c>
      <c r="J6567" s="17" t="s">
        <v>54</v>
      </c>
      <c r="K6567" s="317" t="s">
        <v>55</v>
      </c>
      <c r="L6567" s="318"/>
      <c r="M6567" s="320" t="s">
        <v>56</v>
      </c>
      <c r="N6567" s="317"/>
      <c r="O6567" s="321" t="s">
        <v>57</v>
      </c>
      <c r="P6567" s="321"/>
      <c r="Q6567" s="323" t="s">
        <v>58</v>
      </c>
      <c r="R6567" s="324"/>
      <c r="T6567" s="19"/>
      <c r="U6567" s="43"/>
      <c r="V6567" s="20"/>
    </row>
    <row r="6568" spans="1:22" ht="24" customHeight="1" thickBot="1">
      <c r="A6568" s="313"/>
      <c r="B6568" s="397" t="str">
        <f>IF('様式第６号(2)'!B869="","",'様式第６号(2)'!B869)</f>
        <v/>
      </c>
      <c r="C6568" s="21" t="s">
        <v>59</v>
      </c>
      <c r="D6568" s="313"/>
      <c r="E6568" s="313"/>
      <c r="F6568" s="315"/>
      <c r="G6568" s="348" t="s">
        <v>60</v>
      </c>
      <c r="H6568" s="399" t="s">
        <v>61</v>
      </c>
      <c r="I6568" s="400" t="s">
        <v>62</v>
      </c>
      <c r="J6568" s="384" t="s">
        <v>63</v>
      </c>
      <c r="K6568" s="319"/>
      <c r="L6568" s="318"/>
      <c r="M6568" s="320"/>
      <c r="N6568" s="317"/>
      <c r="O6568" s="322"/>
      <c r="P6568" s="322"/>
      <c r="Q6568" s="325"/>
      <c r="R6568" s="326"/>
    </row>
    <row r="6569" spans="1:22" ht="17.25" customHeight="1">
      <c r="A6569" s="313"/>
      <c r="B6569" s="398"/>
      <c r="C6569" s="340"/>
      <c r="D6569" s="313"/>
      <c r="E6569" s="313"/>
      <c r="F6569" s="315"/>
      <c r="G6569" s="349"/>
      <c r="H6569" s="385"/>
      <c r="I6569" s="401"/>
      <c r="J6569" s="385"/>
      <c r="K6569" s="388" t="str">
        <f>IFERROR((IF((I6580+J6580)&gt;12000*E6580,ROUNDUP(12000*E6580*I6580/(I6580+J6580),0),"")),"")</f>
        <v/>
      </c>
      <c r="L6569" s="388"/>
      <c r="M6569" s="391" t="str">
        <f>IFERROR((IF((I6580+J6580)&gt;12000*E6580,ROUNDUP(12000*E6580*J6580/(I6580+J6580),0),"")),"")</f>
        <v/>
      </c>
      <c r="N6569" s="392"/>
      <c r="O6569" s="351" t="str">
        <f>IF(AND(I6580="",K6569=""),"",MIN(I6580,K6569)+K6576)</f>
        <v/>
      </c>
      <c r="P6569" s="352"/>
      <c r="Q6569" s="355" t="str">
        <f>IF(AND(J6580="",M6569=""),"",MIN(J6580,M6569)+M6576)</f>
        <v/>
      </c>
      <c r="R6569" s="356"/>
    </row>
    <row r="6570" spans="1:22" ht="15.75" customHeight="1">
      <c r="A6570" s="313"/>
      <c r="B6570" s="398"/>
      <c r="C6570" s="341"/>
      <c r="D6570" s="313"/>
      <c r="E6570" s="313"/>
      <c r="F6570" s="315"/>
      <c r="G6570" s="349"/>
      <c r="H6570" s="385"/>
      <c r="I6570" s="401"/>
      <c r="J6570" s="385"/>
      <c r="K6570" s="389"/>
      <c r="L6570" s="389"/>
      <c r="M6570" s="393"/>
      <c r="N6570" s="394"/>
      <c r="O6570" s="353"/>
      <c r="P6570" s="353"/>
      <c r="Q6570" s="357"/>
      <c r="R6570" s="358"/>
    </row>
    <row r="6571" spans="1:22" ht="19.5" customHeight="1" thickBot="1">
      <c r="A6571" s="313"/>
      <c r="B6571" s="398"/>
      <c r="C6571" s="341"/>
      <c r="D6571" s="314"/>
      <c r="E6571" s="314"/>
      <c r="F6571" s="316"/>
      <c r="G6571" s="350"/>
      <c r="H6571" s="386"/>
      <c r="I6571" s="402"/>
      <c r="J6571" s="386"/>
      <c r="K6571" s="389"/>
      <c r="L6571" s="389"/>
      <c r="M6571" s="393"/>
      <c r="N6571" s="394"/>
      <c r="O6571" s="353"/>
      <c r="P6571" s="353"/>
      <c r="Q6571" s="357"/>
      <c r="R6571" s="358"/>
    </row>
    <row r="6572" spans="1:22" ht="45" customHeight="1">
      <c r="A6572" s="313"/>
      <c r="B6572" s="398"/>
      <c r="C6572" s="25" t="s">
        <v>66</v>
      </c>
      <c r="D6572" s="361" t="str">
        <f>IF('様式第６号(2)'!T869="","",'様式第６号(2)'!T869)</f>
        <v/>
      </c>
      <c r="E6572" s="361" t="str">
        <f>IF('様式第６号(3)'!W862="","",'様式第６号(3)'!W862)</f>
        <v/>
      </c>
      <c r="F6572" s="363" t="str">
        <f>IF(OR(D6572="",E6572=""),"",D6572+E6572)</f>
        <v/>
      </c>
      <c r="G6572" s="365" t="str">
        <f>IF(F6572&lt;=F6580,D6572,"")</f>
        <v/>
      </c>
      <c r="H6572" s="367" t="str">
        <f>IF(F6572&lt;=F6580,E6572,"")</f>
        <v/>
      </c>
      <c r="I6572" s="369" t="str">
        <f>IF('様式第６号(2)'!V869="","",'様式第６号(2)'!V869)</f>
        <v/>
      </c>
      <c r="J6572" s="371" t="str">
        <f>IF('様式第６号(3)'!P862="","",'様式第６号(3)'!P862)</f>
        <v/>
      </c>
      <c r="K6572" s="389"/>
      <c r="L6572" s="389"/>
      <c r="M6572" s="393"/>
      <c r="N6572" s="394"/>
      <c r="O6572" s="353"/>
      <c r="P6572" s="353"/>
      <c r="Q6572" s="357"/>
      <c r="R6572" s="358"/>
    </row>
    <row r="6573" spans="1:22" ht="19.5" customHeight="1" thickBot="1">
      <c r="A6573" s="313"/>
      <c r="B6573" s="398"/>
      <c r="C6573" s="340"/>
      <c r="D6573" s="362"/>
      <c r="E6573" s="362"/>
      <c r="F6573" s="364"/>
      <c r="G6573" s="366"/>
      <c r="H6573" s="368"/>
      <c r="I6573" s="370"/>
      <c r="J6573" s="372"/>
      <c r="K6573" s="390"/>
      <c r="L6573" s="390"/>
      <c r="M6573" s="395"/>
      <c r="N6573" s="396"/>
      <c r="O6573" s="354"/>
      <c r="P6573" s="354"/>
      <c r="Q6573" s="359"/>
      <c r="R6573" s="360"/>
    </row>
    <row r="6574" spans="1:22" ht="28.5" customHeight="1" thickBot="1">
      <c r="A6574" s="313"/>
      <c r="B6574" s="398"/>
      <c r="C6574" s="341"/>
      <c r="D6574" s="12" t="s">
        <v>11</v>
      </c>
      <c r="E6574" s="12" t="s">
        <v>12</v>
      </c>
      <c r="F6574" s="26" t="s">
        <v>13</v>
      </c>
      <c r="G6574" s="334" t="s">
        <v>67</v>
      </c>
      <c r="H6574" s="335"/>
      <c r="I6574" s="42" t="s">
        <v>68</v>
      </c>
      <c r="J6574" s="27" t="s">
        <v>69</v>
      </c>
      <c r="K6574" s="342" t="s">
        <v>70</v>
      </c>
      <c r="L6574" s="342"/>
      <c r="M6574" s="342"/>
      <c r="N6574" s="335"/>
    </row>
    <row r="6575" spans="1:22" ht="41.25" customHeight="1" thickBot="1">
      <c r="A6575" s="313"/>
      <c r="B6575" s="343" t="str">
        <f>IF('様式第６号(2)'!D869="","",'様式第６号(2)'!D869)</f>
        <v/>
      </c>
      <c r="C6575" s="341"/>
      <c r="D6575" s="313" t="s">
        <v>71</v>
      </c>
      <c r="E6575" s="313" t="s">
        <v>72</v>
      </c>
      <c r="F6575" s="315" t="s">
        <v>73</v>
      </c>
      <c r="G6575" s="42" t="s">
        <v>74</v>
      </c>
      <c r="H6575" s="27" t="s">
        <v>75</v>
      </c>
      <c r="I6575" s="42" t="s">
        <v>74</v>
      </c>
      <c r="J6575" s="27" t="s">
        <v>75</v>
      </c>
      <c r="K6575" s="345" t="s">
        <v>57</v>
      </c>
      <c r="L6575" s="346"/>
      <c r="M6575" s="347" t="s">
        <v>76</v>
      </c>
      <c r="N6575" s="346"/>
      <c r="O6575" s="28"/>
      <c r="P6575" s="4"/>
      <c r="Q6575" s="4"/>
      <c r="T6575" s="3"/>
      <c r="U6575" s="3"/>
      <c r="V6575" s="3"/>
    </row>
    <row r="6576" spans="1:22" ht="18.75" customHeight="1">
      <c r="A6576" s="313"/>
      <c r="B6576" s="343"/>
      <c r="C6576" s="29" t="s">
        <v>78</v>
      </c>
      <c r="D6576" s="313"/>
      <c r="E6576" s="313"/>
      <c r="F6576" s="315"/>
      <c r="G6576" s="348" t="s">
        <v>79</v>
      </c>
      <c r="H6576" s="384" t="s">
        <v>80</v>
      </c>
      <c r="I6576" s="387" t="str">
        <f>IF(E6580="","",MIN(G6572,G6580)+SUM(I6572))</f>
        <v/>
      </c>
      <c r="J6576" s="333" t="str">
        <f>IF(E6580="","",MIN(H6572,H6580)+SUM(J6572))</f>
        <v/>
      </c>
      <c r="K6576" s="373" t="str">
        <f>IF('様式第６号(2)'!AB869="","",'様式第６号(2)'!AB869)</f>
        <v/>
      </c>
      <c r="L6576" s="373"/>
      <c r="M6576" s="375" t="str">
        <f>IF('様式第６号(3)'!V862="","",'様式第６号(3)'!V862)</f>
        <v/>
      </c>
      <c r="N6576" s="376"/>
      <c r="P6576" s="4"/>
      <c r="Q6576" s="4"/>
      <c r="T6576" s="3"/>
      <c r="U6576" s="3"/>
      <c r="V6576" s="3"/>
    </row>
    <row r="6577" spans="1:22" ht="19.5" customHeight="1" thickBot="1">
      <c r="A6577" s="313"/>
      <c r="B6577" s="343"/>
      <c r="C6577" s="379" t="str">
        <f>IFERROR(C6573/C6569,"")</f>
        <v/>
      </c>
      <c r="D6577" s="313"/>
      <c r="E6577" s="313"/>
      <c r="F6577" s="315"/>
      <c r="G6577" s="349"/>
      <c r="H6577" s="385"/>
      <c r="I6577" s="328"/>
      <c r="J6577" s="330"/>
      <c r="K6577" s="373"/>
      <c r="L6577" s="373"/>
      <c r="M6577" s="375"/>
      <c r="N6577" s="376"/>
      <c r="P6577" s="4"/>
      <c r="Q6577" s="4"/>
      <c r="T6577" s="3"/>
      <c r="U6577" s="3"/>
      <c r="V6577" s="3"/>
    </row>
    <row r="6578" spans="1:22" ht="15.75" customHeight="1">
      <c r="A6578" s="313"/>
      <c r="B6578" s="343"/>
      <c r="C6578" s="380"/>
      <c r="D6578" s="313"/>
      <c r="E6578" s="313"/>
      <c r="F6578" s="315"/>
      <c r="G6578" s="349"/>
      <c r="H6578" s="385"/>
      <c r="I6578" s="30" t="s">
        <v>35</v>
      </c>
      <c r="J6578" s="31" t="s">
        <v>35</v>
      </c>
      <c r="K6578" s="373"/>
      <c r="L6578" s="373"/>
      <c r="M6578" s="375"/>
      <c r="N6578" s="376"/>
      <c r="P6578" s="4"/>
      <c r="Q6578" s="4"/>
      <c r="T6578" s="3"/>
      <c r="U6578" s="3"/>
      <c r="V6578" s="3"/>
    </row>
    <row r="6579" spans="1:22" ht="18.75" customHeight="1" thickBot="1">
      <c r="A6579" s="313"/>
      <c r="B6579" s="343"/>
      <c r="C6579" s="32" t="s">
        <v>82</v>
      </c>
      <c r="D6579" s="314"/>
      <c r="E6579" s="314"/>
      <c r="F6579" s="316"/>
      <c r="G6579" s="350"/>
      <c r="H6579" s="386"/>
      <c r="I6579" s="54">
        <f>'様式第６号(2)'!$I$18</f>
        <v>0</v>
      </c>
      <c r="J6579" s="55">
        <f>'様式第６号(3)'!$I$18</f>
        <v>0</v>
      </c>
      <c r="K6579" s="373"/>
      <c r="L6579" s="373"/>
      <c r="M6579" s="375"/>
      <c r="N6579" s="376"/>
      <c r="P6579" s="4"/>
      <c r="Q6579" s="4"/>
      <c r="T6579" s="3"/>
      <c r="U6579" s="3"/>
      <c r="V6579" s="3"/>
    </row>
    <row r="6580" spans="1:22" ht="45" customHeight="1">
      <c r="A6580" s="313"/>
      <c r="B6580" s="343"/>
      <c r="C6580" s="379" t="str">
        <f>IF(OR(C6569="",C6573=""),"",IF(AND(C6577&gt;=0.85,C6577&lt;=1.15),"○","×"))</f>
        <v/>
      </c>
      <c r="D6580" s="382" t="str">
        <f>IF(C6569="","",C6569)</f>
        <v/>
      </c>
      <c r="E6580" s="336"/>
      <c r="F6580" s="338" t="str">
        <f>IFERROR(D6580*E6580,"")</f>
        <v/>
      </c>
      <c r="G6580" s="327" t="str">
        <f>IF(F6580&lt;F6572,ROUNDUP(F6580*D6572/ F6572,0),"")</f>
        <v/>
      </c>
      <c r="H6580" s="329" t="str">
        <f>IF(F6580&lt;F6572,ROUNDUP(F6580*E6572/ F6572,0),"")</f>
        <v/>
      </c>
      <c r="I6580" s="331" t="str">
        <f>IFERROR(ROUNDUP(I6576*I6579,0),"")</f>
        <v/>
      </c>
      <c r="J6580" s="333" t="str">
        <f>IFERROR(ROUNDUP(J6576*J6579,0),"")</f>
        <v/>
      </c>
      <c r="K6580" s="373"/>
      <c r="L6580" s="373"/>
      <c r="M6580" s="375"/>
      <c r="N6580" s="376"/>
      <c r="P6580" s="4"/>
      <c r="Q6580" s="4"/>
      <c r="T6580" s="3"/>
      <c r="U6580" s="3"/>
      <c r="V6580" s="3"/>
    </row>
    <row r="6581" spans="1:22" ht="19.5" customHeight="1" thickBot="1">
      <c r="A6581" s="314"/>
      <c r="B6581" s="344"/>
      <c r="C6581" s="381"/>
      <c r="D6581" s="383"/>
      <c r="E6581" s="337"/>
      <c r="F6581" s="339"/>
      <c r="G6581" s="328"/>
      <c r="H6581" s="330"/>
      <c r="I6581" s="332"/>
      <c r="J6581" s="330"/>
      <c r="K6581" s="374"/>
      <c r="L6581" s="374"/>
      <c r="M6581" s="377"/>
      <c r="N6581" s="378"/>
      <c r="P6581" s="33"/>
      <c r="Q6581" s="34"/>
      <c r="R6581" s="34"/>
    </row>
    <row r="6582" spans="1:22" ht="24" customHeight="1" thickBot="1">
      <c r="A6582" s="10" t="s">
        <v>108</v>
      </c>
      <c r="B6582" s="11" t="s">
        <v>84</v>
      </c>
      <c r="C6582" s="12" t="s">
        <v>7</v>
      </c>
      <c r="D6582" s="12" t="s">
        <v>8</v>
      </c>
      <c r="E6582" s="12" t="s">
        <v>9</v>
      </c>
      <c r="F6582" s="13" t="s">
        <v>10</v>
      </c>
      <c r="G6582" s="334" t="s">
        <v>44</v>
      </c>
      <c r="H6582" s="335"/>
      <c r="I6582" s="334" t="s">
        <v>45</v>
      </c>
      <c r="J6582" s="335"/>
      <c r="K6582" s="318" t="s">
        <v>46</v>
      </c>
      <c r="L6582" s="403"/>
      <c r="M6582" s="403"/>
      <c r="N6582" s="319"/>
      <c r="O6582" s="404" t="s">
        <v>47</v>
      </c>
      <c r="P6582" s="404"/>
      <c r="Q6582" s="404"/>
      <c r="R6582" s="346"/>
      <c r="T6582" s="14"/>
      <c r="U6582" s="14"/>
      <c r="V6582" s="14"/>
    </row>
    <row r="6583" spans="1:22" ht="31.5" customHeight="1" thickBot="1">
      <c r="A6583" s="313">
        <v>410</v>
      </c>
      <c r="B6583" s="15" t="s">
        <v>48</v>
      </c>
      <c r="C6583" s="11" t="s">
        <v>49</v>
      </c>
      <c r="D6583" s="313" t="s">
        <v>50</v>
      </c>
      <c r="E6583" s="313" t="s">
        <v>51</v>
      </c>
      <c r="F6583" s="315" t="s">
        <v>52</v>
      </c>
      <c r="G6583" s="16" t="s">
        <v>53</v>
      </c>
      <c r="H6583" s="17" t="s">
        <v>54</v>
      </c>
      <c r="I6583" s="18" t="s">
        <v>53</v>
      </c>
      <c r="J6583" s="17" t="s">
        <v>54</v>
      </c>
      <c r="K6583" s="317" t="s">
        <v>55</v>
      </c>
      <c r="L6583" s="318"/>
      <c r="M6583" s="320" t="s">
        <v>56</v>
      </c>
      <c r="N6583" s="317"/>
      <c r="O6583" s="321" t="s">
        <v>57</v>
      </c>
      <c r="P6583" s="321"/>
      <c r="Q6583" s="323" t="s">
        <v>58</v>
      </c>
      <c r="R6583" s="324"/>
      <c r="T6583" s="19"/>
      <c r="U6583" s="43"/>
      <c r="V6583" s="20"/>
    </row>
    <row r="6584" spans="1:22" ht="24" customHeight="1" thickBot="1">
      <c r="A6584" s="313"/>
      <c r="B6584" s="397" t="str">
        <f>IF('様式第６号(2)'!B871="","",'様式第６号(2)'!B871)</f>
        <v/>
      </c>
      <c r="C6584" s="21" t="s">
        <v>59</v>
      </c>
      <c r="D6584" s="313"/>
      <c r="E6584" s="313"/>
      <c r="F6584" s="315"/>
      <c r="G6584" s="348" t="s">
        <v>60</v>
      </c>
      <c r="H6584" s="399" t="s">
        <v>61</v>
      </c>
      <c r="I6584" s="400" t="s">
        <v>62</v>
      </c>
      <c r="J6584" s="384" t="s">
        <v>63</v>
      </c>
      <c r="K6584" s="319"/>
      <c r="L6584" s="318"/>
      <c r="M6584" s="320"/>
      <c r="N6584" s="317"/>
      <c r="O6584" s="322"/>
      <c r="P6584" s="322"/>
      <c r="Q6584" s="325"/>
      <c r="R6584" s="326"/>
    </row>
    <row r="6585" spans="1:22" ht="17.25" customHeight="1">
      <c r="A6585" s="313"/>
      <c r="B6585" s="398"/>
      <c r="C6585" s="340"/>
      <c r="D6585" s="313"/>
      <c r="E6585" s="313"/>
      <c r="F6585" s="315"/>
      <c r="G6585" s="349"/>
      <c r="H6585" s="385"/>
      <c r="I6585" s="401"/>
      <c r="J6585" s="385"/>
      <c r="K6585" s="388" t="str">
        <f>IFERROR((IF((I6596+J6596)&gt;12000*E6596,ROUNDUP(12000*E6596*I6596/(I6596+J6596),0),"")),"")</f>
        <v/>
      </c>
      <c r="L6585" s="388"/>
      <c r="M6585" s="391" t="str">
        <f>IFERROR((IF((I6596+J6596)&gt;12000*E6596,ROUNDUP(12000*E6596*J6596/(I6596+J6596),0),"")),"")</f>
        <v/>
      </c>
      <c r="N6585" s="392"/>
      <c r="O6585" s="351" t="str">
        <f>IF(AND(I6596="",K6585=""),"",MIN(I6596,K6585)+K6592)</f>
        <v/>
      </c>
      <c r="P6585" s="352"/>
      <c r="Q6585" s="355" t="str">
        <f>IF(AND(J6596="",M6585=""),"",MIN(J6596,M6585)+M6592)</f>
        <v/>
      </c>
      <c r="R6585" s="356"/>
    </row>
    <row r="6586" spans="1:22" ht="15.75" customHeight="1">
      <c r="A6586" s="313"/>
      <c r="B6586" s="398"/>
      <c r="C6586" s="341"/>
      <c r="D6586" s="313"/>
      <c r="E6586" s="313"/>
      <c r="F6586" s="315"/>
      <c r="G6586" s="349"/>
      <c r="H6586" s="385"/>
      <c r="I6586" s="401"/>
      <c r="J6586" s="385"/>
      <c r="K6586" s="389"/>
      <c r="L6586" s="389"/>
      <c r="M6586" s="393"/>
      <c r="N6586" s="394"/>
      <c r="O6586" s="353"/>
      <c r="P6586" s="353"/>
      <c r="Q6586" s="357"/>
      <c r="R6586" s="358"/>
    </row>
    <row r="6587" spans="1:22" ht="19.5" customHeight="1" thickBot="1">
      <c r="A6587" s="313"/>
      <c r="B6587" s="398"/>
      <c r="C6587" s="341"/>
      <c r="D6587" s="314"/>
      <c r="E6587" s="314"/>
      <c r="F6587" s="316"/>
      <c r="G6587" s="350"/>
      <c r="H6587" s="386"/>
      <c r="I6587" s="402"/>
      <c r="J6587" s="386"/>
      <c r="K6587" s="389"/>
      <c r="L6587" s="389"/>
      <c r="M6587" s="393"/>
      <c r="N6587" s="394"/>
      <c r="O6587" s="353"/>
      <c r="P6587" s="353"/>
      <c r="Q6587" s="357"/>
      <c r="R6587" s="358"/>
    </row>
    <row r="6588" spans="1:22" ht="45" customHeight="1">
      <c r="A6588" s="313"/>
      <c r="B6588" s="398"/>
      <c r="C6588" s="25" t="s">
        <v>66</v>
      </c>
      <c r="D6588" s="361" t="str">
        <f>IF('様式第６号(2)'!T871="","",'様式第６号(2)'!T871)</f>
        <v/>
      </c>
      <c r="E6588" s="361" t="str">
        <f>IF('様式第６号(3)'!W864="","",'様式第６号(3)'!W864)</f>
        <v/>
      </c>
      <c r="F6588" s="363" t="str">
        <f>IF(OR(D6588="",E6588=""),"",D6588+E6588)</f>
        <v/>
      </c>
      <c r="G6588" s="365" t="str">
        <f>IF(F6588&lt;=F6596,D6588,"")</f>
        <v/>
      </c>
      <c r="H6588" s="367" t="str">
        <f>IF(F6588&lt;=F6596,E6588,"")</f>
        <v/>
      </c>
      <c r="I6588" s="369" t="str">
        <f>IF('様式第６号(2)'!V871="","",'様式第６号(2)'!V871)</f>
        <v/>
      </c>
      <c r="J6588" s="371" t="str">
        <f>IF('様式第６号(3)'!P864="","",'様式第６号(3)'!P864)</f>
        <v/>
      </c>
      <c r="K6588" s="389"/>
      <c r="L6588" s="389"/>
      <c r="M6588" s="393"/>
      <c r="N6588" s="394"/>
      <c r="O6588" s="353"/>
      <c r="P6588" s="353"/>
      <c r="Q6588" s="357"/>
      <c r="R6588" s="358"/>
    </row>
    <row r="6589" spans="1:22" ht="19.5" customHeight="1" thickBot="1">
      <c r="A6589" s="313"/>
      <c r="B6589" s="398"/>
      <c r="C6589" s="340"/>
      <c r="D6589" s="362"/>
      <c r="E6589" s="362"/>
      <c r="F6589" s="364"/>
      <c r="G6589" s="366"/>
      <c r="H6589" s="368"/>
      <c r="I6589" s="370"/>
      <c r="J6589" s="372"/>
      <c r="K6589" s="390"/>
      <c r="L6589" s="390"/>
      <c r="M6589" s="395"/>
      <c r="N6589" s="396"/>
      <c r="O6589" s="354"/>
      <c r="P6589" s="354"/>
      <c r="Q6589" s="359"/>
      <c r="R6589" s="360"/>
    </row>
    <row r="6590" spans="1:22" ht="28.5" customHeight="1" thickBot="1">
      <c r="A6590" s="313"/>
      <c r="B6590" s="398"/>
      <c r="C6590" s="341"/>
      <c r="D6590" s="12" t="s">
        <v>11</v>
      </c>
      <c r="E6590" s="12" t="s">
        <v>12</v>
      </c>
      <c r="F6590" s="26" t="s">
        <v>13</v>
      </c>
      <c r="G6590" s="334" t="s">
        <v>67</v>
      </c>
      <c r="H6590" s="335"/>
      <c r="I6590" s="42" t="s">
        <v>68</v>
      </c>
      <c r="J6590" s="27" t="s">
        <v>69</v>
      </c>
      <c r="K6590" s="342" t="s">
        <v>70</v>
      </c>
      <c r="L6590" s="342"/>
      <c r="M6590" s="342"/>
      <c r="N6590" s="335"/>
    </row>
    <row r="6591" spans="1:22" ht="41.25" customHeight="1" thickBot="1">
      <c r="A6591" s="313"/>
      <c r="B6591" s="343" t="str">
        <f>IF('様式第６号(2)'!D871="","",'様式第６号(2)'!D871)</f>
        <v/>
      </c>
      <c r="C6591" s="341"/>
      <c r="D6591" s="313" t="s">
        <v>71</v>
      </c>
      <c r="E6591" s="313" t="s">
        <v>72</v>
      </c>
      <c r="F6591" s="315" t="s">
        <v>73</v>
      </c>
      <c r="G6591" s="42" t="s">
        <v>74</v>
      </c>
      <c r="H6591" s="27" t="s">
        <v>75</v>
      </c>
      <c r="I6591" s="42" t="s">
        <v>74</v>
      </c>
      <c r="J6591" s="27" t="s">
        <v>75</v>
      </c>
      <c r="K6591" s="345" t="s">
        <v>57</v>
      </c>
      <c r="L6591" s="346"/>
      <c r="M6591" s="347" t="s">
        <v>76</v>
      </c>
      <c r="N6591" s="346"/>
      <c r="O6591" s="28"/>
      <c r="P6591" s="4"/>
      <c r="Q6591" s="4"/>
    </row>
    <row r="6592" spans="1:22" ht="18.75" customHeight="1">
      <c r="A6592" s="313"/>
      <c r="B6592" s="343"/>
      <c r="C6592" s="29" t="s">
        <v>78</v>
      </c>
      <c r="D6592" s="313"/>
      <c r="E6592" s="313"/>
      <c r="F6592" s="315"/>
      <c r="G6592" s="348" t="s">
        <v>79</v>
      </c>
      <c r="H6592" s="384" t="s">
        <v>80</v>
      </c>
      <c r="I6592" s="387" t="str">
        <f>IF(E6596="","",MIN(G6588,G6596)+SUM(I6588))</f>
        <v/>
      </c>
      <c r="J6592" s="333" t="str">
        <f>IF(E6596="","",MIN(H6588,H6596)+SUM(J6588))</f>
        <v/>
      </c>
      <c r="K6592" s="373" t="str">
        <f>IF('様式第６号(2)'!AB871="","",'様式第６号(2)'!AB871)</f>
        <v/>
      </c>
      <c r="L6592" s="373"/>
      <c r="M6592" s="375" t="str">
        <f>IF('様式第６号(3)'!V864="","",'様式第６号(3)'!V864)</f>
        <v/>
      </c>
      <c r="N6592" s="376"/>
      <c r="P6592" s="4"/>
      <c r="Q6592" s="4"/>
    </row>
    <row r="6593" spans="1:22" ht="19.5" customHeight="1" thickBot="1">
      <c r="A6593" s="313"/>
      <c r="B6593" s="343"/>
      <c r="C6593" s="379" t="str">
        <f>IFERROR(C6589/C6585,"")</f>
        <v/>
      </c>
      <c r="D6593" s="313"/>
      <c r="E6593" s="313"/>
      <c r="F6593" s="315"/>
      <c r="G6593" s="349"/>
      <c r="H6593" s="385"/>
      <c r="I6593" s="328"/>
      <c r="J6593" s="330"/>
      <c r="K6593" s="373"/>
      <c r="L6593" s="373"/>
      <c r="M6593" s="375"/>
      <c r="N6593" s="376"/>
      <c r="P6593" s="4"/>
      <c r="Q6593" s="4"/>
    </row>
    <row r="6594" spans="1:22" ht="15.75" customHeight="1">
      <c r="A6594" s="313"/>
      <c r="B6594" s="343"/>
      <c r="C6594" s="380"/>
      <c r="D6594" s="313"/>
      <c r="E6594" s="313"/>
      <c r="F6594" s="315"/>
      <c r="G6594" s="349"/>
      <c r="H6594" s="385"/>
      <c r="I6594" s="30" t="s">
        <v>35</v>
      </c>
      <c r="J6594" s="31" t="s">
        <v>35</v>
      </c>
      <c r="K6594" s="373"/>
      <c r="L6594" s="373"/>
      <c r="M6594" s="375"/>
      <c r="N6594" s="376"/>
      <c r="P6594" s="4"/>
      <c r="Q6594" s="4"/>
    </row>
    <row r="6595" spans="1:22" ht="18.75" customHeight="1" thickBot="1">
      <c r="A6595" s="313"/>
      <c r="B6595" s="343"/>
      <c r="C6595" s="32" t="s">
        <v>82</v>
      </c>
      <c r="D6595" s="314"/>
      <c r="E6595" s="314"/>
      <c r="F6595" s="316"/>
      <c r="G6595" s="350"/>
      <c r="H6595" s="386"/>
      <c r="I6595" s="54">
        <f>'様式第６号(2)'!$I$18</f>
        <v>0</v>
      </c>
      <c r="J6595" s="55">
        <f>'様式第６号(3)'!$I$18</f>
        <v>0</v>
      </c>
      <c r="K6595" s="373"/>
      <c r="L6595" s="373"/>
      <c r="M6595" s="375"/>
      <c r="N6595" s="376"/>
      <c r="P6595" s="4"/>
      <c r="Q6595" s="4"/>
    </row>
    <row r="6596" spans="1:22" ht="45" customHeight="1">
      <c r="A6596" s="313"/>
      <c r="B6596" s="343"/>
      <c r="C6596" s="379" t="str">
        <f>IF(OR(C6585="",C6589=""),"",IF(AND(C6593&gt;=0.85,C6593&lt;=1.15),"○","×"))</f>
        <v/>
      </c>
      <c r="D6596" s="382" t="str">
        <f>IF(C6585="","",C6585)</f>
        <v/>
      </c>
      <c r="E6596" s="336"/>
      <c r="F6596" s="338" t="str">
        <f>IFERROR(D6596*E6596,"")</f>
        <v/>
      </c>
      <c r="G6596" s="327" t="str">
        <f>IF(F6596&lt;F6588,ROUNDUP(F6596*D6588/ F6588,0),"")</f>
        <v/>
      </c>
      <c r="H6596" s="329" t="str">
        <f>IF(F6596&lt;F6588,ROUNDUP(F6596*E6588/ F6588,0),"")</f>
        <v/>
      </c>
      <c r="I6596" s="331" t="str">
        <f>IFERROR(ROUNDUP(I6592*I6595,0),"")</f>
        <v/>
      </c>
      <c r="J6596" s="333" t="str">
        <f>IFERROR(ROUNDUP(J6592*J6595,0),"")</f>
        <v/>
      </c>
      <c r="K6596" s="373"/>
      <c r="L6596" s="373"/>
      <c r="M6596" s="375"/>
      <c r="N6596" s="376"/>
      <c r="P6596" s="4"/>
      <c r="Q6596" s="4"/>
    </row>
    <row r="6597" spans="1:22" ht="19.5" customHeight="1" thickBot="1">
      <c r="A6597" s="314"/>
      <c r="B6597" s="344"/>
      <c r="C6597" s="381"/>
      <c r="D6597" s="383"/>
      <c r="E6597" s="337"/>
      <c r="F6597" s="339"/>
      <c r="G6597" s="328"/>
      <c r="H6597" s="330"/>
      <c r="I6597" s="332"/>
      <c r="J6597" s="330"/>
      <c r="K6597" s="374"/>
      <c r="L6597" s="374"/>
      <c r="M6597" s="377"/>
      <c r="N6597" s="378"/>
      <c r="P6597" s="33"/>
      <c r="Q6597" s="34"/>
      <c r="R6597" s="34"/>
    </row>
    <row r="6598" spans="1:22" ht="24" customHeight="1" thickBot="1">
      <c r="A6598" s="10" t="s">
        <v>108</v>
      </c>
      <c r="B6598" s="11" t="s">
        <v>84</v>
      </c>
      <c r="C6598" s="12" t="s">
        <v>7</v>
      </c>
      <c r="D6598" s="12" t="s">
        <v>8</v>
      </c>
      <c r="E6598" s="12" t="s">
        <v>9</v>
      </c>
      <c r="F6598" s="13" t="s">
        <v>10</v>
      </c>
      <c r="G6598" s="334" t="s">
        <v>44</v>
      </c>
      <c r="H6598" s="335"/>
      <c r="I6598" s="334" t="s">
        <v>45</v>
      </c>
      <c r="J6598" s="335"/>
      <c r="K6598" s="318" t="s">
        <v>46</v>
      </c>
      <c r="L6598" s="403"/>
      <c r="M6598" s="403"/>
      <c r="N6598" s="319"/>
      <c r="O6598" s="404" t="s">
        <v>47</v>
      </c>
      <c r="P6598" s="404"/>
      <c r="Q6598" s="404"/>
      <c r="R6598" s="346"/>
      <c r="T6598" s="14"/>
      <c r="U6598" s="14"/>
      <c r="V6598" s="14"/>
    </row>
    <row r="6599" spans="1:22" ht="31.5" customHeight="1" thickBot="1">
      <c r="A6599" s="313">
        <v>411</v>
      </c>
      <c r="B6599" s="15" t="s">
        <v>48</v>
      </c>
      <c r="C6599" s="11" t="s">
        <v>49</v>
      </c>
      <c r="D6599" s="313" t="s">
        <v>50</v>
      </c>
      <c r="E6599" s="313" t="s">
        <v>51</v>
      </c>
      <c r="F6599" s="315" t="s">
        <v>52</v>
      </c>
      <c r="G6599" s="16" t="s">
        <v>53</v>
      </c>
      <c r="H6599" s="17" t="s">
        <v>54</v>
      </c>
      <c r="I6599" s="18" t="s">
        <v>53</v>
      </c>
      <c r="J6599" s="17" t="s">
        <v>54</v>
      </c>
      <c r="K6599" s="317" t="s">
        <v>55</v>
      </c>
      <c r="L6599" s="318"/>
      <c r="M6599" s="320" t="s">
        <v>56</v>
      </c>
      <c r="N6599" s="317"/>
      <c r="O6599" s="321" t="s">
        <v>57</v>
      </c>
      <c r="P6599" s="321"/>
      <c r="Q6599" s="323" t="s">
        <v>58</v>
      </c>
      <c r="R6599" s="324"/>
      <c r="T6599" s="19"/>
      <c r="U6599" s="43"/>
      <c r="V6599" s="20"/>
    </row>
    <row r="6600" spans="1:22" ht="24" customHeight="1" thickBot="1">
      <c r="A6600" s="313"/>
      <c r="B6600" s="397" t="str">
        <f>IF('様式第６号(2)'!B873="","",'様式第６号(2)'!B873)</f>
        <v/>
      </c>
      <c r="C6600" s="21" t="s">
        <v>59</v>
      </c>
      <c r="D6600" s="313"/>
      <c r="E6600" s="313"/>
      <c r="F6600" s="315"/>
      <c r="G6600" s="348" t="s">
        <v>60</v>
      </c>
      <c r="H6600" s="399" t="s">
        <v>61</v>
      </c>
      <c r="I6600" s="400" t="s">
        <v>62</v>
      </c>
      <c r="J6600" s="384" t="s">
        <v>63</v>
      </c>
      <c r="K6600" s="319"/>
      <c r="L6600" s="318"/>
      <c r="M6600" s="320"/>
      <c r="N6600" s="317"/>
      <c r="O6600" s="322"/>
      <c r="P6600" s="322"/>
      <c r="Q6600" s="325"/>
      <c r="R6600" s="326"/>
    </row>
    <row r="6601" spans="1:22" ht="17.25" customHeight="1">
      <c r="A6601" s="313"/>
      <c r="B6601" s="398"/>
      <c r="C6601" s="340"/>
      <c r="D6601" s="313"/>
      <c r="E6601" s="313"/>
      <c r="F6601" s="315"/>
      <c r="G6601" s="349"/>
      <c r="H6601" s="385"/>
      <c r="I6601" s="401"/>
      <c r="J6601" s="385"/>
      <c r="K6601" s="388" t="str">
        <f>IFERROR((IF((I6612+J6612)&gt;12000*E6612,ROUNDUP(12000*E6612*I6612/(I6612+J6612),0),"")),"")</f>
        <v/>
      </c>
      <c r="L6601" s="388"/>
      <c r="M6601" s="391" t="str">
        <f>IFERROR((IF((I6612+J6612)&gt;12000*E6612,ROUNDUP(12000*E6612*J6612/(I6612+J6612),0),"")),"")</f>
        <v/>
      </c>
      <c r="N6601" s="392"/>
      <c r="O6601" s="351" t="str">
        <f>IF(AND(I6612="",K6601=""),"",MIN(I6612,K6601)+K6608)</f>
        <v/>
      </c>
      <c r="P6601" s="352"/>
      <c r="Q6601" s="355" t="str">
        <f>IF(AND(J6612="",M6601=""),"",MIN(J6612,M6601)+M6608)</f>
        <v/>
      </c>
      <c r="R6601" s="356"/>
    </row>
    <row r="6602" spans="1:22" ht="15.75" customHeight="1">
      <c r="A6602" s="313"/>
      <c r="B6602" s="398"/>
      <c r="C6602" s="341"/>
      <c r="D6602" s="313"/>
      <c r="E6602" s="313"/>
      <c r="F6602" s="315"/>
      <c r="G6602" s="349"/>
      <c r="H6602" s="385"/>
      <c r="I6602" s="401"/>
      <c r="J6602" s="385"/>
      <c r="K6602" s="389"/>
      <c r="L6602" s="389"/>
      <c r="M6602" s="393"/>
      <c r="N6602" s="394"/>
      <c r="O6602" s="353"/>
      <c r="P6602" s="353"/>
      <c r="Q6602" s="357"/>
      <c r="R6602" s="358"/>
    </row>
    <row r="6603" spans="1:22" ht="19.5" customHeight="1" thickBot="1">
      <c r="A6603" s="313"/>
      <c r="B6603" s="398"/>
      <c r="C6603" s="341"/>
      <c r="D6603" s="314"/>
      <c r="E6603" s="314"/>
      <c r="F6603" s="316"/>
      <c r="G6603" s="350"/>
      <c r="H6603" s="386"/>
      <c r="I6603" s="402"/>
      <c r="J6603" s="386"/>
      <c r="K6603" s="389"/>
      <c r="L6603" s="389"/>
      <c r="M6603" s="393"/>
      <c r="N6603" s="394"/>
      <c r="O6603" s="353"/>
      <c r="P6603" s="353"/>
      <c r="Q6603" s="357"/>
      <c r="R6603" s="358"/>
    </row>
    <row r="6604" spans="1:22" ht="45" customHeight="1">
      <c r="A6604" s="313"/>
      <c r="B6604" s="398"/>
      <c r="C6604" s="25" t="s">
        <v>66</v>
      </c>
      <c r="D6604" s="361" t="str">
        <f>IF('様式第６号(2)'!T873="","",'様式第６号(2)'!T873)</f>
        <v/>
      </c>
      <c r="E6604" s="361" t="str">
        <f>IF('様式第６号(3)'!W866="","",'様式第６号(3)'!W866)</f>
        <v/>
      </c>
      <c r="F6604" s="363" t="str">
        <f>IF(OR(D6604="",E6604=""),"",D6604+E6604)</f>
        <v/>
      </c>
      <c r="G6604" s="365" t="str">
        <f>IF(F6604&lt;=F6612,D6604,"")</f>
        <v/>
      </c>
      <c r="H6604" s="367" t="str">
        <f>IF(F6604&lt;=F6612,E6604,"")</f>
        <v/>
      </c>
      <c r="I6604" s="369" t="str">
        <f>IF('様式第６号(2)'!V873="","",'様式第６号(2)'!V873)</f>
        <v/>
      </c>
      <c r="J6604" s="371" t="str">
        <f>IF('様式第６号(3)'!P866="","",'様式第６号(3)'!P866)</f>
        <v/>
      </c>
      <c r="K6604" s="389"/>
      <c r="L6604" s="389"/>
      <c r="M6604" s="393"/>
      <c r="N6604" s="394"/>
      <c r="O6604" s="353"/>
      <c r="P6604" s="353"/>
      <c r="Q6604" s="357"/>
      <c r="R6604" s="358"/>
    </row>
    <row r="6605" spans="1:22" ht="19.5" customHeight="1" thickBot="1">
      <c r="A6605" s="313"/>
      <c r="B6605" s="398"/>
      <c r="C6605" s="340"/>
      <c r="D6605" s="362"/>
      <c r="E6605" s="362"/>
      <c r="F6605" s="364"/>
      <c r="G6605" s="366"/>
      <c r="H6605" s="368"/>
      <c r="I6605" s="370"/>
      <c r="J6605" s="372"/>
      <c r="K6605" s="390"/>
      <c r="L6605" s="390"/>
      <c r="M6605" s="395"/>
      <c r="N6605" s="396"/>
      <c r="O6605" s="354"/>
      <c r="P6605" s="354"/>
      <c r="Q6605" s="359"/>
      <c r="R6605" s="360"/>
    </row>
    <row r="6606" spans="1:22" ht="28.5" customHeight="1" thickBot="1">
      <c r="A6606" s="313"/>
      <c r="B6606" s="398"/>
      <c r="C6606" s="341"/>
      <c r="D6606" s="12" t="s">
        <v>11</v>
      </c>
      <c r="E6606" s="12" t="s">
        <v>12</v>
      </c>
      <c r="F6606" s="26" t="s">
        <v>13</v>
      </c>
      <c r="G6606" s="334" t="s">
        <v>67</v>
      </c>
      <c r="H6606" s="335"/>
      <c r="I6606" s="42" t="s">
        <v>68</v>
      </c>
      <c r="J6606" s="27" t="s">
        <v>69</v>
      </c>
      <c r="K6606" s="342" t="s">
        <v>70</v>
      </c>
      <c r="L6606" s="342"/>
      <c r="M6606" s="342"/>
      <c r="N6606" s="335"/>
    </row>
    <row r="6607" spans="1:22" ht="41.25" customHeight="1" thickBot="1">
      <c r="A6607" s="313"/>
      <c r="B6607" s="343" t="str">
        <f>IF('様式第６号(2)'!D873="","",'様式第６号(2)'!D873)</f>
        <v/>
      </c>
      <c r="C6607" s="341"/>
      <c r="D6607" s="313" t="s">
        <v>71</v>
      </c>
      <c r="E6607" s="313" t="s">
        <v>72</v>
      </c>
      <c r="F6607" s="315" t="s">
        <v>73</v>
      </c>
      <c r="G6607" s="42" t="s">
        <v>74</v>
      </c>
      <c r="H6607" s="27" t="s">
        <v>75</v>
      </c>
      <c r="I6607" s="42" t="s">
        <v>74</v>
      </c>
      <c r="J6607" s="27" t="s">
        <v>75</v>
      </c>
      <c r="K6607" s="345" t="s">
        <v>57</v>
      </c>
      <c r="L6607" s="346"/>
      <c r="M6607" s="347" t="s">
        <v>76</v>
      </c>
      <c r="N6607" s="346"/>
      <c r="O6607" s="28"/>
      <c r="P6607" s="4"/>
      <c r="Q6607" s="4"/>
    </row>
    <row r="6608" spans="1:22" ht="18.75" customHeight="1">
      <c r="A6608" s="313"/>
      <c r="B6608" s="343"/>
      <c r="C6608" s="29" t="s">
        <v>78</v>
      </c>
      <c r="D6608" s="313"/>
      <c r="E6608" s="313"/>
      <c r="F6608" s="315"/>
      <c r="G6608" s="348" t="s">
        <v>79</v>
      </c>
      <c r="H6608" s="384" t="s">
        <v>80</v>
      </c>
      <c r="I6608" s="387" t="str">
        <f>IF(E6612="","",MIN(G6604,G6612)+SUM(I6604))</f>
        <v/>
      </c>
      <c r="J6608" s="333" t="str">
        <f>IF(E6612="","",MIN(H6604,H6612)+SUM(J6604))</f>
        <v/>
      </c>
      <c r="K6608" s="373" t="str">
        <f>IF('様式第６号(2)'!AB873="","",'様式第６号(2)'!AB873)</f>
        <v/>
      </c>
      <c r="L6608" s="373"/>
      <c r="M6608" s="375" t="str">
        <f>IF('様式第６号(3)'!V866="","",'様式第６号(3)'!V866)</f>
        <v/>
      </c>
      <c r="N6608" s="376"/>
      <c r="P6608" s="4"/>
      <c r="Q6608" s="4"/>
    </row>
    <row r="6609" spans="1:22" ht="19.5" customHeight="1" thickBot="1">
      <c r="A6609" s="313"/>
      <c r="B6609" s="343"/>
      <c r="C6609" s="379" t="str">
        <f>IFERROR(C6605/C6601,"")</f>
        <v/>
      </c>
      <c r="D6609" s="313"/>
      <c r="E6609" s="313"/>
      <c r="F6609" s="315"/>
      <c r="G6609" s="349"/>
      <c r="H6609" s="385"/>
      <c r="I6609" s="328"/>
      <c r="J6609" s="330"/>
      <c r="K6609" s="373"/>
      <c r="L6609" s="373"/>
      <c r="M6609" s="375"/>
      <c r="N6609" s="376"/>
      <c r="P6609" s="4"/>
      <c r="Q6609" s="4"/>
    </row>
    <row r="6610" spans="1:22" ht="15.75" customHeight="1">
      <c r="A6610" s="313"/>
      <c r="B6610" s="343"/>
      <c r="C6610" s="380"/>
      <c r="D6610" s="313"/>
      <c r="E6610" s="313"/>
      <c r="F6610" s="315"/>
      <c r="G6610" s="349"/>
      <c r="H6610" s="385"/>
      <c r="I6610" s="30" t="s">
        <v>35</v>
      </c>
      <c r="J6610" s="31" t="s">
        <v>35</v>
      </c>
      <c r="K6610" s="373"/>
      <c r="L6610" s="373"/>
      <c r="M6610" s="375"/>
      <c r="N6610" s="376"/>
      <c r="P6610" s="4"/>
      <c r="Q6610" s="4"/>
    </row>
    <row r="6611" spans="1:22" ht="18.75" customHeight="1" thickBot="1">
      <c r="A6611" s="313"/>
      <c r="B6611" s="343"/>
      <c r="C6611" s="32" t="s">
        <v>82</v>
      </c>
      <c r="D6611" s="314"/>
      <c r="E6611" s="314"/>
      <c r="F6611" s="316"/>
      <c r="G6611" s="350"/>
      <c r="H6611" s="386"/>
      <c r="I6611" s="54">
        <f>'様式第６号(2)'!$I$18</f>
        <v>0</v>
      </c>
      <c r="J6611" s="55">
        <f>'様式第６号(3)'!$I$18</f>
        <v>0</v>
      </c>
      <c r="K6611" s="373"/>
      <c r="L6611" s="373"/>
      <c r="M6611" s="375"/>
      <c r="N6611" s="376"/>
      <c r="P6611" s="4"/>
      <c r="Q6611" s="4"/>
    </row>
    <row r="6612" spans="1:22" ht="45" customHeight="1">
      <c r="A6612" s="313"/>
      <c r="B6612" s="343"/>
      <c r="C6612" s="379" t="str">
        <f>IF(OR(C6601="",C6605=""),"",IF(AND(C6609&gt;=0.85,C6609&lt;=1.15),"○","×"))</f>
        <v/>
      </c>
      <c r="D6612" s="382" t="str">
        <f>IF(C6601="","",C6601)</f>
        <v/>
      </c>
      <c r="E6612" s="336"/>
      <c r="F6612" s="338" t="str">
        <f>IFERROR(D6612*E6612,"")</f>
        <v/>
      </c>
      <c r="G6612" s="327" t="str">
        <f>IF(F6612&lt;F6604,ROUNDUP(F6612*D6604/ F6604,0),"")</f>
        <v/>
      </c>
      <c r="H6612" s="329" t="str">
        <f>IF(F6612&lt;F6604,ROUNDUP(F6612*E6604/ F6604,0),"")</f>
        <v/>
      </c>
      <c r="I6612" s="331" t="str">
        <f>IFERROR(ROUNDUP(I6608*I6611,0),"")</f>
        <v/>
      </c>
      <c r="J6612" s="333" t="str">
        <f>IFERROR(ROUNDUP(J6608*J6611,0),"")</f>
        <v/>
      </c>
      <c r="K6612" s="373"/>
      <c r="L6612" s="373"/>
      <c r="M6612" s="375"/>
      <c r="N6612" s="376"/>
      <c r="P6612" s="4"/>
      <c r="Q6612" s="4"/>
    </row>
    <row r="6613" spans="1:22" ht="19.5" customHeight="1" thickBot="1">
      <c r="A6613" s="314"/>
      <c r="B6613" s="344"/>
      <c r="C6613" s="381"/>
      <c r="D6613" s="383"/>
      <c r="E6613" s="337"/>
      <c r="F6613" s="339"/>
      <c r="G6613" s="328"/>
      <c r="H6613" s="330"/>
      <c r="I6613" s="332"/>
      <c r="J6613" s="330"/>
      <c r="K6613" s="374"/>
      <c r="L6613" s="374"/>
      <c r="M6613" s="377"/>
      <c r="N6613" s="378"/>
      <c r="P6613" s="33"/>
      <c r="Q6613" s="34"/>
      <c r="R6613" s="34"/>
    </row>
    <row r="6614" spans="1:22" ht="24" customHeight="1" thickBot="1">
      <c r="A6614" s="10" t="s">
        <v>108</v>
      </c>
      <c r="B6614" s="11" t="s">
        <v>84</v>
      </c>
      <c r="C6614" s="12" t="s">
        <v>7</v>
      </c>
      <c r="D6614" s="12" t="s">
        <v>8</v>
      </c>
      <c r="E6614" s="12" t="s">
        <v>9</v>
      </c>
      <c r="F6614" s="13" t="s">
        <v>10</v>
      </c>
      <c r="G6614" s="334" t="s">
        <v>44</v>
      </c>
      <c r="H6614" s="335"/>
      <c r="I6614" s="334" t="s">
        <v>45</v>
      </c>
      <c r="J6614" s="335"/>
      <c r="K6614" s="318" t="s">
        <v>46</v>
      </c>
      <c r="L6614" s="403"/>
      <c r="M6614" s="403"/>
      <c r="N6614" s="319"/>
      <c r="O6614" s="404" t="s">
        <v>47</v>
      </c>
      <c r="P6614" s="404"/>
      <c r="Q6614" s="404"/>
      <c r="R6614" s="346"/>
      <c r="T6614" s="14"/>
      <c r="U6614" s="14"/>
      <c r="V6614" s="14"/>
    </row>
    <row r="6615" spans="1:22" ht="31.5" customHeight="1" thickBot="1">
      <c r="A6615" s="313">
        <v>412</v>
      </c>
      <c r="B6615" s="15" t="s">
        <v>48</v>
      </c>
      <c r="C6615" s="11" t="s">
        <v>49</v>
      </c>
      <c r="D6615" s="313" t="s">
        <v>50</v>
      </c>
      <c r="E6615" s="313" t="s">
        <v>51</v>
      </c>
      <c r="F6615" s="315" t="s">
        <v>52</v>
      </c>
      <c r="G6615" s="16" t="s">
        <v>53</v>
      </c>
      <c r="H6615" s="17" t="s">
        <v>54</v>
      </c>
      <c r="I6615" s="18" t="s">
        <v>53</v>
      </c>
      <c r="J6615" s="17" t="s">
        <v>54</v>
      </c>
      <c r="K6615" s="317" t="s">
        <v>55</v>
      </c>
      <c r="L6615" s="318"/>
      <c r="M6615" s="320" t="s">
        <v>56</v>
      </c>
      <c r="N6615" s="317"/>
      <c r="O6615" s="321" t="s">
        <v>57</v>
      </c>
      <c r="P6615" s="321"/>
      <c r="Q6615" s="323" t="s">
        <v>58</v>
      </c>
      <c r="R6615" s="324"/>
      <c r="T6615" s="19"/>
      <c r="U6615" s="43"/>
      <c r="V6615" s="20"/>
    </row>
    <row r="6616" spans="1:22" ht="24" customHeight="1" thickBot="1">
      <c r="A6616" s="313"/>
      <c r="B6616" s="397" t="str">
        <f>IF('様式第６号(2)'!B875="","",'様式第６号(2)'!B875)</f>
        <v/>
      </c>
      <c r="C6616" s="21" t="s">
        <v>59</v>
      </c>
      <c r="D6616" s="313"/>
      <c r="E6616" s="313"/>
      <c r="F6616" s="315"/>
      <c r="G6616" s="348" t="s">
        <v>60</v>
      </c>
      <c r="H6616" s="399" t="s">
        <v>61</v>
      </c>
      <c r="I6616" s="400" t="s">
        <v>62</v>
      </c>
      <c r="J6616" s="384" t="s">
        <v>63</v>
      </c>
      <c r="K6616" s="319"/>
      <c r="L6616" s="318"/>
      <c r="M6616" s="320"/>
      <c r="N6616" s="317"/>
      <c r="O6616" s="322"/>
      <c r="P6616" s="322"/>
      <c r="Q6616" s="325"/>
      <c r="R6616" s="326"/>
    </row>
    <row r="6617" spans="1:22" ht="17.25" customHeight="1">
      <c r="A6617" s="313"/>
      <c r="B6617" s="398"/>
      <c r="C6617" s="340"/>
      <c r="D6617" s="313"/>
      <c r="E6617" s="313"/>
      <c r="F6617" s="315"/>
      <c r="G6617" s="349"/>
      <c r="H6617" s="385"/>
      <c r="I6617" s="401"/>
      <c r="J6617" s="385"/>
      <c r="K6617" s="388" t="str">
        <f>IFERROR((IF((I6628+J6628)&gt;12000*E6628,ROUNDUP(12000*E6628*I6628/(I6628+J6628),0),"")),"")</f>
        <v/>
      </c>
      <c r="L6617" s="388"/>
      <c r="M6617" s="391" t="str">
        <f>IFERROR((IF((I6628+J6628)&gt;12000*E6628,ROUNDUP(12000*E6628*J6628/(I6628+J6628),0),"")),"")</f>
        <v/>
      </c>
      <c r="N6617" s="392"/>
      <c r="O6617" s="351" t="str">
        <f>IF(AND(I6628="",K6617=""),"",MIN(I6628,K6617)+K6624)</f>
        <v/>
      </c>
      <c r="P6617" s="352"/>
      <c r="Q6617" s="355" t="str">
        <f>IF(AND(J6628="",M6617=""),"",MIN(J6628,M6617)+M6624)</f>
        <v/>
      </c>
      <c r="R6617" s="356"/>
    </row>
    <row r="6618" spans="1:22" ht="15.75" customHeight="1">
      <c r="A6618" s="313"/>
      <c r="B6618" s="398"/>
      <c r="C6618" s="341"/>
      <c r="D6618" s="313"/>
      <c r="E6618" s="313"/>
      <c r="F6618" s="315"/>
      <c r="G6618" s="349"/>
      <c r="H6618" s="385"/>
      <c r="I6618" s="401"/>
      <c r="J6618" s="385"/>
      <c r="K6618" s="389"/>
      <c r="L6618" s="389"/>
      <c r="M6618" s="393"/>
      <c r="N6618" s="394"/>
      <c r="O6618" s="353"/>
      <c r="P6618" s="353"/>
      <c r="Q6618" s="357"/>
      <c r="R6618" s="358"/>
    </row>
    <row r="6619" spans="1:22" ht="19.5" customHeight="1" thickBot="1">
      <c r="A6619" s="313"/>
      <c r="B6619" s="398"/>
      <c r="C6619" s="341"/>
      <c r="D6619" s="314"/>
      <c r="E6619" s="314"/>
      <c r="F6619" s="316"/>
      <c r="G6619" s="350"/>
      <c r="H6619" s="386"/>
      <c r="I6619" s="402"/>
      <c r="J6619" s="386"/>
      <c r="K6619" s="389"/>
      <c r="L6619" s="389"/>
      <c r="M6619" s="393"/>
      <c r="N6619" s="394"/>
      <c r="O6619" s="353"/>
      <c r="P6619" s="353"/>
      <c r="Q6619" s="357"/>
      <c r="R6619" s="358"/>
    </row>
    <row r="6620" spans="1:22" ht="45" customHeight="1">
      <c r="A6620" s="313"/>
      <c r="B6620" s="398"/>
      <c r="C6620" s="25" t="s">
        <v>66</v>
      </c>
      <c r="D6620" s="361" t="str">
        <f>IF('様式第６号(2)'!T875="","",'様式第６号(2)'!T875)</f>
        <v/>
      </c>
      <c r="E6620" s="361" t="str">
        <f>IF('様式第６号(3)'!W868="","",'様式第６号(3)'!W868)</f>
        <v/>
      </c>
      <c r="F6620" s="363" t="str">
        <f>IF(OR(D6620="",E6620=""),"",D6620+E6620)</f>
        <v/>
      </c>
      <c r="G6620" s="365" t="str">
        <f>IF(F6620&lt;=F6628,D6620,"")</f>
        <v/>
      </c>
      <c r="H6620" s="367" t="str">
        <f>IF(F6620&lt;=F6628,E6620,"")</f>
        <v/>
      </c>
      <c r="I6620" s="369" t="str">
        <f>IF('様式第６号(2)'!V875="","",'様式第６号(2)'!V875)</f>
        <v/>
      </c>
      <c r="J6620" s="371" t="str">
        <f>IF('様式第６号(3)'!P868="","",'様式第６号(3)'!P868)</f>
        <v/>
      </c>
      <c r="K6620" s="389"/>
      <c r="L6620" s="389"/>
      <c r="M6620" s="393"/>
      <c r="N6620" s="394"/>
      <c r="O6620" s="353"/>
      <c r="P6620" s="353"/>
      <c r="Q6620" s="357"/>
      <c r="R6620" s="358"/>
    </row>
    <row r="6621" spans="1:22" ht="19.5" customHeight="1" thickBot="1">
      <c r="A6621" s="313"/>
      <c r="B6621" s="398"/>
      <c r="C6621" s="340"/>
      <c r="D6621" s="362"/>
      <c r="E6621" s="362"/>
      <c r="F6621" s="364"/>
      <c r="G6621" s="366"/>
      <c r="H6621" s="368"/>
      <c r="I6621" s="370"/>
      <c r="J6621" s="372"/>
      <c r="K6621" s="390"/>
      <c r="L6621" s="390"/>
      <c r="M6621" s="395"/>
      <c r="N6621" s="396"/>
      <c r="O6621" s="354"/>
      <c r="P6621" s="354"/>
      <c r="Q6621" s="359"/>
      <c r="R6621" s="360"/>
    </row>
    <row r="6622" spans="1:22" ht="28.5" customHeight="1" thickBot="1">
      <c r="A6622" s="313"/>
      <c r="B6622" s="398"/>
      <c r="C6622" s="341"/>
      <c r="D6622" s="12" t="s">
        <v>11</v>
      </c>
      <c r="E6622" s="12" t="s">
        <v>12</v>
      </c>
      <c r="F6622" s="26" t="s">
        <v>13</v>
      </c>
      <c r="G6622" s="334" t="s">
        <v>67</v>
      </c>
      <c r="H6622" s="335"/>
      <c r="I6622" s="42" t="s">
        <v>68</v>
      </c>
      <c r="J6622" s="27" t="s">
        <v>69</v>
      </c>
      <c r="K6622" s="342" t="s">
        <v>70</v>
      </c>
      <c r="L6622" s="342"/>
      <c r="M6622" s="342"/>
      <c r="N6622" s="335"/>
    </row>
    <row r="6623" spans="1:22" ht="41.25" customHeight="1" thickBot="1">
      <c r="A6623" s="313"/>
      <c r="B6623" s="343" t="str">
        <f>IF('様式第６号(2)'!D875="","",'様式第６号(2)'!D875)</f>
        <v/>
      </c>
      <c r="C6623" s="341"/>
      <c r="D6623" s="313" t="s">
        <v>71</v>
      </c>
      <c r="E6623" s="313" t="s">
        <v>72</v>
      </c>
      <c r="F6623" s="315" t="s">
        <v>73</v>
      </c>
      <c r="G6623" s="42" t="s">
        <v>74</v>
      </c>
      <c r="H6623" s="27" t="s">
        <v>75</v>
      </c>
      <c r="I6623" s="42" t="s">
        <v>74</v>
      </c>
      <c r="J6623" s="27" t="s">
        <v>75</v>
      </c>
      <c r="K6623" s="345" t="s">
        <v>57</v>
      </c>
      <c r="L6623" s="346"/>
      <c r="M6623" s="347" t="s">
        <v>76</v>
      </c>
      <c r="N6623" s="346"/>
      <c r="O6623" s="28"/>
      <c r="P6623" s="4"/>
      <c r="Q6623" s="4"/>
      <c r="T6623" s="3"/>
      <c r="U6623" s="3"/>
      <c r="V6623" s="3"/>
    </row>
    <row r="6624" spans="1:22" ht="18.75" customHeight="1">
      <c r="A6624" s="313"/>
      <c r="B6624" s="343"/>
      <c r="C6624" s="29" t="s">
        <v>78</v>
      </c>
      <c r="D6624" s="313"/>
      <c r="E6624" s="313"/>
      <c r="F6624" s="315"/>
      <c r="G6624" s="348" t="s">
        <v>79</v>
      </c>
      <c r="H6624" s="384" t="s">
        <v>80</v>
      </c>
      <c r="I6624" s="387" t="str">
        <f>IF(E6628="","",MIN(G6620,G6628)+SUM(I6620))</f>
        <v/>
      </c>
      <c r="J6624" s="333" t="str">
        <f>IF(E6628="","",MIN(H6620,H6628)+SUM(J6620))</f>
        <v/>
      </c>
      <c r="K6624" s="373" t="str">
        <f>IF('様式第６号(2)'!AB875="","",'様式第６号(2)'!AB875)</f>
        <v/>
      </c>
      <c r="L6624" s="373"/>
      <c r="M6624" s="375" t="str">
        <f>IF('様式第６号(3)'!V868="","",'様式第６号(3)'!V868)</f>
        <v/>
      </c>
      <c r="N6624" s="376"/>
      <c r="P6624" s="4"/>
      <c r="Q6624" s="4"/>
      <c r="T6624" s="3"/>
      <c r="U6624" s="3"/>
      <c r="V6624" s="3"/>
    </row>
    <row r="6625" spans="1:22" ht="19.5" customHeight="1" thickBot="1">
      <c r="A6625" s="313"/>
      <c r="B6625" s="343"/>
      <c r="C6625" s="379" t="str">
        <f>IFERROR(C6621/C6617,"")</f>
        <v/>
      </c>
      <c r="D6625" s="313"/>
      <c r="E6625" s="313"/>
      <c r="F6625" s="315"/>
      <c r="G6625" s="349"/>
      <c r="H6625" s="385"/>
      <c r="I6625" s="328"/>
      <c r="J6625" s="330"/>
      <c r="K6625" s="373"/>
      <c r="L6625" s="373"/>
      <c r="M6625" s="375"/>
      <c r="N6625" s="376"/>
      <c r="P6625" s="4"/>
      <c r="Q6625" s="4"/>
      <c r="T6625" s="3"/>
      <c r="U6625" s="3"/>
      <c r="V6625" s="3"/>
    </row>
    <row r="6626" spans="1:22" ht="15.75" customHeight="1">
      <c r="A6626" s="313"/>
      <c r="B6626" s="343"/>
      <c r="C6626" s="380"/>
      <c r="D6626" s="313"/>
      <c r="E6626" s="313"/>
      <c r="F6626" s="315"/>
      <c r="G6626" s="349"/>
      <c r="H6626" s="385"/>
      <c r="I6626" s="30" t="s">
        <v>35</v>
      </c>
      <c r="J6626" s="31" t="s">
        <v>35</v>
      </c>
      <c r="K6626" s="373"/>
      <c r="L6626" s="373"/>
      <c r="M6626" s="375"/>
      <c r="N6626" s="376"/>
      <c r="P6626" s="4"/>
      <c r="Q6626" s="4"/>
      <c r="T6626" s="3"/>
      <c r="U6626" s="3"/>
      <c r="V6626" s="3"/>
    </row>
    <row r="6627" spans="1:22" ht="18.75" customHeight="1" thickBot="1">
      <c r="A6627" s="313"/>
      <c r="B6627" s="343"/>
      <c r="C6627" s="32" t="s">
        <v>82</v>
      </c>
      <c r="D6627" s="314"/>
      <c r="E6627" s="314"/>
      <c r="F6627" s="316"/>
      <c r="G6627" s="350"/>
      <c r="H6627" s="386"/>
      <c r="I6627" s="54">
        <f>'様式第６号(2)'!$I$18</f>
        <v>0</v>
      </c>
      <c r="J6627" s="55">
        <f>'様式第６号(3)'!$I$18</f>
        <v>0</v>
      </c>
      <c r="K6627" s="373"/>
      <c r="L6627" s="373"/>
      <c r="M6627" s="375"/>
      <c r="N6627" s="376"/>
      <c r="P6627" s="4"/>
      <c r="Q6627" s="4"/>
      <c r="T6627" s="3"/>
      <c r="U6627" s="3"/>
      <c r="V6627" s="3"/>
    </row>
    <row r="6628" spans="1:22" ht="45" customHeight="1">
      <c r="A6628" s="313"/>
      <c r="B6628" s="343"/>
      <c r="C6628" s="379" t="str">
        <f>IF(OR(C6617="",C6621=""),"",IF(AND(C6625&gt;=0.85,C6625&lt;=1.15),"○","×"))</f>
        <v/>
      </c>
      <c r="D6628" s="382" t="str">
        <f>IF(C6617="","",C6617)</f>
        <v/>
      </c>
      <c r="E6628" s="336"/>
      <c r="F6628" s="338" t="str">
        <f>IFERROR(D6628*E6628,"")</f>
        <v/>
      </c>
      <c r="G6628" s="327" t="str">
        <f>IF(F6628&lt;F6620,ROUNDUP(F6628*D6620/ F6620,0),"")</f>
        <v/>
      </c>
      <c r="H6628" s="329" t="str">
        <f>IF(F6628&lt;F6620,ROUNDUP(F6628*E6620/ F6620,0),"")</f>
        <v/>
      </c>
      <c r="I6628" s="331" t="str">
        <f>IFERROR(ROUNDUP(I6624*I6627,0),"")</f>
        <v/>
      </c>
      <c r="J6628" s="333" t="str">
        <f>IFERROR(ROUNDUP(J6624*J6627,0),"")</f>
        <v/>
      </c>
      <c r="K6628" s="373"/>
      <c r="L6628" s="373"/>
      <c r="M6628" s="375"/>
      <c r="N6628" s="376"/>
      <c r="P6628" s="4"/>
      <c r="Q6628" s="4"/>
      <c r="T6628" s="3"/>
      <c r="U6628" s="3"/>
      <c r="V6628" s="3"/>
    </row>
    <row r="6629" spans="1:22" ht="19.5" customHeight="1" thickBot="1">
      <c r="A6629" s="314"/>
      <c r="B6629" s="344"/>
      <c r="C6629" s="381"/>
      <c r="D6629" s="383"/>
      <c r="E6629" s="337"/>
      <c r="F6629" s="339"/>
      <c r="G6629" s="328"/>
      <c r="H6629" s="330"/>
      <c r="I6629" s="332"/>
      <c r="J6629" s="330"/>
      <c r="K6629" s="374"/>
      <c r="L6629" s="374"/>
      <c r="M6629" s="377"/>
      <c r="N6629" s="378"/>
      <c r="P6629" s="33"/>
      <c r="Q6629" s="34"/>
      <c r="R6629" s="34"/>
    </row>
    <row r="6630" spans="1:22" ht="24" customHeight="1" thickBot="1">
      <c r="A6630" s="10" t="s">
        <v>108</v>
      </c>
      <c r="B6630" s="11" t="s">
        <v>84</v>
      </c>
      <c r="C6630" s="12" t="s">
        <v>7</v>
      </c>
      <c r="D6630" s="12" t="s">
        <v>8</v>
      </c>
      <c r="E6630" s="12" t="s">
        <v>9</v>
      </c>
      <c r="F6630" s="13" t="s">
        <v>10</v>
      </c>
      <c r="G6630" s="334" t="s">
        <v>44</v>
      </c>
      <c r="H6630" s="335"/>
      <c r="I6630" s="334" t="s">
        <v>45</v>
      </c>
      <c r="J6630" s="335"/>
      <c r="K6630" s="318" t="s">
        <v>46</v>
      </c>
      <c r="L6630" s="403"/>
      <c r="M6630" s="403"/>
      <c r="N6630" s="319"/>
      <c r="O6630" s="404" t="s">
        <v>47</v>
      </c>
      <c r="P6630" s="404"/>
      <c r="Q6630" s="404"/>
      <c r="R6630" s="346"/>
      <c r="T6630" s="14"/>
      <c r="U6630" s="14"/>
      <c r="V6630" s="14"/>
    </row>
    <row r="6631" spans="1:22" ht="31.5" customHeight="1" thickBot="1">
      <c r="A6631" s="313">
        <v>413</v>
      </c>
      <c r="B6631" s="15" t="s">
        <v>48</v>
      </c>
      <c r="C6631" s="11" t="s">
        <v>49</v>
      </c>
      <c r="D6631" s="313" t="s">
        <v>50</v>
      </c>
      <c r="E6631" s="313" t="s">
        <v>51</v>
      </c>
      <c r="F6631" s="315" t="s">
        <v>52</v>
      </c>
      <c r="G6631" s="16" t="s">
        <v>53</v>
      </c>
      <c r="H6631" s="17" t="s">
        <v>54</v>
      </c>
      <c r="I6631" s="18" t="s">
        <v>53</v>
      </c>
      <c r="J6631" s="17" t="s">
        <v>54</v>
      </c>
      <c r="K6631" s="317" t="s">
        <v>55</v>
      </c>
      <c r="L6631" s="318"/>
      <c r="M6631" s="320" t="s">
        <v>56</v>
      </c>
      <c r="N6631" s="317"/>
      <c r="O6631" s="321" t="s">
        <v>57</v>
      </c>
      <c r="P6631" s="321"/>
      <c r="Q6631" s="323" t="s">
        <v>58</v>
      </c>
      <c r="R6631" s="324"/>
      <c r="T6631" s="19"/>
      <c r="U6631" s="43"/>
      <c r="V6631" s="20"/>
    </row>
    <row r="6632" spans="1:22" ht="24" customHeight="1" thickBot="1">
      <c r="A6632" s="313"/>
      <c r="B6632" s="397" t="str">
        <f>IF('様式第６号(2)'!B877="","",'様式第６号(2)'!B877)</f>
        <v/>
      </c>
      <c r="C6632" s="21" t="s">
        <v>59</v>
      </c>
      <c r="D6632" s="313"/>
      <c r="E6632" s="313"/>
      <c r="F6632" s="315"/>
      <c r="G6632" s="348" t="s">
        <v>60</v>
      </c>
      <c r="H6632" s="399" t="s">
        <v>61</v>
      </c>
      <c r="I6632" s="400" t="s">
        <v>62</v>
      </c>
      <c r="J6632" s="384" t="s">
        <v>63</v>
      </c>
      <c r="K6632" s="319"/>
      <c r="L6632" s="318"/>
      <c r="M6632" s="320"/>
      <c r="N6632" s="317"/>
      <c r="O6632" s="322"/>
      <c r="P6632" s="322"/>
      <c r="Q6632" s="325"/>
      <c r="R6632" s="326"/>
    </row>
    <row r="6633" spans="1:22" ht="17.25" customHeight="1">
      <c r="A6633" s="313"/>
      <c r="B6633" s="398"/>
      <c r="C6633" s="340"/>
      <c r="D6633" s="313"/>
      <c r="E6633" s="313"/>
      <c r="F6633" s="315"/>
      <c r="G6633" s="349"/>
      <c r="H6633" s="385"/>
      <c r="I6633" s="401"/>
      <c r="J6633" s="385"/>
      <c r="K6633" s="388" t="str">
        <f>IFERROR((IF((I6644+J6644)&gt;12000*E6644,ROUNDUP(12000*E6644*I6644/(I6644+J6644),0),"")),"")</f>
        <v/>
      </c>
      <c r="L6633" s="388"/>
      <c r="M6633" s="391" t="str">
        <f>IFERROR((IF((I6644+J6644)&gt;12000*E6644,ROUNDUP(12000*E6644*J6644/(I6644+J6644),0),"")),"")</f>
        <v/>
      </c>
      <c r="N6633" s="392"/>
      <c r="O6633" s="351" t="str">
        <f>IF(AND(I6644="",K6633=""),"",MIN(I6644,K6633)+K6640)</f>
        <v/>
      </c>
      <c r="P6633" s="352"/>
      <c r="Q6633" s="355" t="str">
        <f>IF(AND(J6644="",M6633=""),"",MIN(J6644,M6633)+M6640)</f>
        <v/>
      </c>
      <c r="R6633" s="356"/>
    </row>
    <row r="6634" spans="1:22" ht="15.75" customHeight="1">
      <c r="A6634" s="313"/>
      <c r="B6634" s="398"/>
      <c r="C6634" s="341"/>
      <c r="D6634" s="313"/>
      <c r="E6634" s="313"/>
      <c r="F6634" s="315"/>
      <c r="G6634" s="349"/>
      <c r="H6634" s="385"/>
      <c r="I6634" s="401"/>
      <c r="J6634" s="385"/>
      <c r="K6634" s="389"/>
      <c r="L6634" s="389"/>
      <c r="M6634" s="393"/>
      <c r="N6634" s="394"/>
      <c r="O6634" s="353"/>
      <c r="P6634" s="353"/>
      <c r="Q6634" s="357"/>
      <c r="R6634" s="358"/>
    </row>
    <row r="6635" spans="1:22" ht="19.5" customHeight="1" thickBot="1">
      <c r="A6635" s="313"/>
      <c r="B6635" s="398"/>
      <c r="C6635" s="341"/>
      <c r="D6635" s="314"/>
      <c r="E6635" s="314"/>
      <c r="F6635" s="316"/>
      <c r="G6635" s="350"/>
      <c r="H6635" s="386"/>
      <c r="I6635" s="402"/>
      <c r="J6635" s="386"/>
      <c r="K6635" s="389"/>
      <c r="L6635" s="389"/>
      <c r="M6635" s="393"/>
      <c r="N6635" s="394"/>
      <c r="O6635" s="353"/>
      <c r="P6635" s="353"/>
      <c r="Q6635" s="357"/>
      <c r="R6635" s="358"/>
    </row>
    <row r="6636" spans="1:22" ht="45" customHeight="1">
      <c r="A6636" s="313"/>
      <c r="B6636" s="398"/>
      <c r="C6636" s="25" t="s">
        <v>66</v>
      </c>
      <c r="D6636" s="361" t="str">
        <f>IF('様式第６号(2)'!T877="","",'様式第６号(2)'!T877)</f>
        <v/>
      </c>
      <c r="E6636" s="361" t="str">
        <f>IF('様式第６号(3)'!W870="","",'様式第６号(3)'!W870)</f>
        <v/>
      </c>
      <c r="F6636" s="363" t="str">
        <f>IF(OR(D6636="",E6636=""),"",D6636+E6636)</f>
        <v/>
      </c>
      <c r="G6636" s="365" t="str">
        <f>IF(F6636&lt;=F6644,D6636,"")</f>
        <v/>
      </c>
      <c r="H6636" s="367" t="str">
        <f>IF(F6636&lt;=F6644,E6636,"")</f>
        <v/>
      </c>
      <c r="I6636" s="369" t="str">
        <f>IF('様式第６号(2)'!V877="","",'様式第６号(2)'!V877)</f>
        <v/>
      </c>
      <c r="J6636" s="371" t="str">
        <f>IF('様式第６号(3)'!P870="","",'様式第６号(3)'!P870)</f>
        <v/>
      </c>
      <c r="K6636" s="389"/>
      <c r="L6636" s="389"/>
      <c r="M6636" s="393"/>
      <c r="N6636" s="394"/>
      <c r="O6636" s="353"/>
      <c r="P6636" s="353"/>
      <c r="Q6636" s="357"/>
      <c r="R6636" s="358"/>
    </row>
    <row r="6637" spans="1:22" ht="19.5" customHeight="1" thickBot="1">
      <c r="A6637" s="313"/>
      <c r="B6637" s="398"/>
      <c r="C6637" s="340"/>
      <c r="D6637" s="362"/>
      <c r="E6637" s="362"/>
      <c r="F6637" s="364"/>
      <c r="G6637" s="366"/>
      <c r="H6637" s="368"/>
      <c r="I6637" s="370"/>
      <c r="J6637" s="372"/>
      <c r="K6637" s="390"/>
      <c r="L6637" s="390"/>
      <c r="M6637" s="395"/>
      <c r="N6637" s="396"/>
      <c r="O6637" s="354"/>
      <c r="P6637" s="354"/>
      <c r="Q6637" s="359"/>
      <c r="R6637" s="360"/>
    </row>
    <row r="6638" spans="1:22" ht="28.5" customHeight="1" thickBot="1">
      <c r="A6638" s="313"/>
      <c r="B6638" s="398"/>
      <c r="C6638" s="341"/>
      <c r="D6638" s="12" t="s">
        <v>11</v>
      </c>
      <c r="E6638" s="12" t="s">
        <v>12</v>
      </c>
      <c r="F6638" s="26" t="s">
        <v>13</v>
      </c>
      <c r="G6638" s="334" t="s">
        <v>67</v>
      </c>
      <c r="H6638" s="335"/>
      <c r="I6638" s="42" t="s">
        <v>68</v>
      </c>
      <c r="J6638" s="27" t="s">
        <v>69</v>
      </c>
      <c r="K6638" s="342" t="s">
        <v>70</v>
      </c>
      <c r="L6638" s="342"/>
      <c r="M6638" s="342"/>
      <c r="N6638" s="335"/>
    </row>
    <row r="6639" spans="1:22" ht="41.25" customHeight="1" thickBot="1">
      <c r="A6639" s="313"/>
      <c r="B6639" s="343" t="str">
        <f>IF('様式第６号(2)'!D877="","",'様式第６号(2)'!D877)</f>
        <v/>
      </c>
      <c r="C6639" s="341"/>
      <c r="D6639" s="313" t="s">
        <v>71</v>
      </c>
      <c r="E6639" s="313" t="s">
        <v>72</v>
      </c>
      <c r="F6639" s="315" t="s">
        <v>73</v>
      </c>
      <c r="G6639" s="42" t="s">
        <v>74</v>
      </c>
      <c r="H6639" s="27" t="s">
        <v>75</v>
      </c>
      <c r="I6639" s="42" t="s">
        <v>74</v>
      </c>
      <c r="J6639" s="27" t="s">
        <v>75</v>
      </c>
      <c r="K6639" s="345" t="s">
        <v>57</v>
      </c>
      <c r="L6639" s="346"/>
      <c r="M6639" s="347" t="s">
        <v>76</v>
      </c>
      <c r="N6639" s="346"/>
      <c r="O6639" s="28"/>
      <c r="P6639" s="4"/>
      <c r="Q6639" s="4"/>
    </row>
    <row r="6640" spans="1:22" ht="18.75" customHeight="1">
      <c r="A6640" s="313"/>
      <c r="B6640" s="343"/>
      <c r="C6640" s="29" t="s">
        <v>78</v>
      </c>
      <c r="D6640" s="313"/>
      <c r="E6640" s="313"/>
      <c r="F6640" s="315"/>
      <c r="G6640" s="348" t="s">
        <v>79</v>
      </c>
      <c r="H6640" s="384" t="s">
        <v>80</v>
      </c>
      <c r="I6640" s="387" t="str">
        <f>IF(E6644="","",MIN(G6636,G6644)+SUM(I6636))</f>
        <v/>
      </c>
      <c r="J6640" s="333" t="str">
        <f>IF(E6644="","",MIN(H6636,H6644)+SUM(J6636))</f>
        <v/>
      </c>
      <c r="K6640" s="373" t="str">
        <f>IF('様式第６号(2)'!AB877="","",'様式第６号(2)'!AB877)</f>
        <v/>
      </c>
      <c r="L6640" s="373"/>
      <c r="M6640" s="375" t="str">
        <f>IF('様式第６号(3)'!V870="","",'様式第６号(3)'!V870)</f>
        <v/>
      </c>
      <c r="N6640" s="376"/>
      <c r="P6640" s="4"/>
      <c r="Q6640" s="4"/>
    </row>
    <row r="6641" spans="1:22" ht="19.5" customHeight="1" thickBot="1">
      <c r="A6641" s="313"/>
      <c r="B6641" s="343"/>
      <c r="C6641" s="379" t="str">
        <f>IFERROR(C6637/C6633,"")</f>
        <v/>
      </c>
      <c r="D6641" s="313"/>
      <c r="E6641" s="313"/>
      <c r="F6641" s="315"/>
      <c r="G6641" s="349"/>
      <c r="H6641" s="385"/>
      <c r="I6641" s="328"/>
      <c r="J6641" s="330"/>
      <c r="K6641" s="373"/>
      <c r="L6641" s="373"/>
      <c r="M6641" s="375"/>
      <c r="N6641" s="376"/>
      <c r="P6641" s="4"/>
      <c r="Q6641" s="4"/>
    </row>
    <row r="6642" spans="1:22" ht="15.75" customHeight="1">
      <c r="A6642" s="313"/>
      <c r="B6642" s="343"/>
      <c r="C6642" s="380"/>
      <c r="D6642" s="313"/>
      <c r="E6642" s="313"/>
      <c r="F6642" s="315"/>
      <c r="G6642" s="349"/>
      <c r="H6642" s="385"/>
      <c r="I6642" s="30" t="s">
        <v>35</v>
      </c>
      <c r="J6642" s="31" t="s">
        <v>35</v>
      </c>
      <c r="K6642" s="373"/>
      <c r="L6642" s="373"/>
      <c r="M6642" s="375"/>
      <c r="N6642" s="376"/>
      <c r="P6642" s="4"/>
      <c r="Q6642" s="4"/>
    </row>
    <row r="6643" spans="1:22" ht="18.75" customHeight="1" thickBot="1">
      <c r="A6643" s="313"/>
      <c r="B6643" s="343"/>
      <c r="C6643" s="32" t="s">
        <v>82</v>
      </c>
      <c r="D6643" s="314"/>
      <c r="E6643" s="314"/>
      <c r="F6643" s="316"/>
      <c r="G6643" s="350"/>
      <c r="H6643" s="386"/>
      <c r="I6643" s="54">
        <f>'様式第６号(2)'!$I$18</f>
        <v>0</v>
      </c>
      <c r="J6643" s="55">
        <f>'様式第６号(3)'!$I$18</f>
        <v>0</v>
      </c>
      <c r="K6643" s="373"/>
      <c r="L6643" s="373"/>
      <c r="M6643" s="375"/>
      <c r="N6643" s="376"/>
      <c r="P6643" s="4"/>
      <c r="Q6643" s="4"/>
    </row>
    <row r="6644" spans="1:22" ht="45" customHeight="1">
      <c r="A6644" s="313"/>
      <c r="B6644" s="343"/>
      <c r="C6644" s="379" t="str">
        <f>IF(OR(C6633="",C6637=""),"",IF(AND(C6641&gt;=0.85,C6641&lt;=1.15),"○","×"))</f>
        <v/>
      </c>
      <c r="D6644" s="382" t="str">
        <f>IF(C6633="","",C6633)</f>
        <v/>
      </c>
      <c r="E6644" s="336"/>
      <c r="F6644" s="338" t="str">
        <f>IFERROR(D6644*E6644,"")</f>
        <v/>
      </c>
      <c r="G6644" s="327" t="str">
        <f>IF(F6644&lt;F6636,ROUNDUP(F6644*D6636/ F6636,0),"")</f>
        <v/>
      </c>
      <c r="H6644" s="329" t="str">
        <f>IF(F6644&lt;F6636,ROUNDUP(F6644*E6636/ F6636,0),"")</f>
        <v/>
      </c>
      <c r="I6644" s="331" t="str">
        <f>IFERROR(ROUNDUP(I6640*I6643,0),"")</f>
        <v/>
      </c>
      <c r="J6644" s="333" t="str">
        <f>IFERROR(ROUNDUP(J6640*J6643,0),"")</f>
        <v/>
      </c>
      <c r="K6644" s="373"/>
      <c r="L6644" s="373"/>
      <c r="M6644" s="375"/>
      <c r="N6644" s="376"/>
      <c r="P6644" s="4"/>
      <c r="Q6644" s="4"/>
    </row>
    <row r="6645" spans="1:22" ht="19.5" customHeight="1" thickBot="1">
      <c r="A6645" s="314"/>
      <c r="B6645" s="344"/>
      <c r="C6645" s="381"/>
      <c r="D6645" s="383"/>
      <c r="E6645" s="337"/>
      <c r="F6645" s="339"/>
      <c r="G6645" s="328"/>
      <c r="H6645" s="330"/>
      <c r="I6645" s="332"/>
      <c r="J6645" s="330"/>
      <c r="K6645" s="374"/>
      <c r="L6645" s="374"/>
      <c r="M6645" s="377"/>
      <c r="N6645" s="378"/>
      <c r="P6645" s="33"/>
      <c r="Q6645" s="34"/>
      <c r="R6645" s="34"/>
    </row>
    <row r="6646" spans="1:22" ht="24" customHeight="1" thickBot="1">
      <c r="A6646" s="10" t="s">
        <v>108</v>
      </c>
      <c r="B6646" s="11" t="s">
        <v>84</v>
      </c>
      <c r="C6646" s="12" t="s">
        <v>7</v>
      </c>
      <c r="D6646" s="12" t="s">
        <v>8</v>
      </c>
      <c r="E6646" s="12" t="s">
        <v>9</v>
      </c>
      <c r="F6646" s="13" t="s">
        <v>10</v>
      </c>
      <c r="G6646" s="334" t="s">
        <v>44</v>
      </c>
      <c r="H6646" s="335"/>
      <c r="I6646" s="334" t="s">
        <v>45</v>
      </c>
      <c r="J6646" s="335"/>
      <c r="K6646" s="318" t="s">
        <v>46</v>
      </c>
      <c r="L6646" s="403"/>
      <c r="M6646" s="403"/>
      <c r="N6646" s="319"/>
      <c r="O6646" s="404" t="s">
        <v>47</v>
      </c>
      <c r="P6646" s="404"/>
      <c r="Q6646" s="404"/>
      <c r="R6646" s="346"/>
      <c r="T6646" s="14"/>
      <c r="U6646" s="14"/>
      <c r="V6646" s="14"/>
    </row>
    <row r="6647" spans="1:22" ht="31.5" customHeight="1" thickBot="1">
      <c r="A6647" s="313">
        <v>414</v>
      </c>
      <c r="B6647" s="15" t="s">
        <v>48</v>
      </c>
      <c r="C6647" s="11" t="s">
        <v>49</v>
      </c>
      <c r="D6647" s="313" t="s">
        <v>50</v>
      </c>
      <c r="E6647" s="313" t="s">
        <v>51</v>
      </c>
      <c r="F6647" s="315" t="s">
        <v>52</v>
      </c>
      <c r="G6647" s="16" t="s">
        <v>53</v>
      </c>
      <c r="H6647" s="17" t="s">
        <v>54</v>
      </c>
      <c r="I6647" s="18" t="s">
        <v>53</v>
      </c>
      <c r="J6647" s="17" t="s">
        <v>54</v>
      </c>
      <c r="K6647" s="317" t="s">
        <v>55</v>
      </c>
      <c r="L6647" s="318"/>
      <c r="M6647" s="320" t="s">
        <v>56</v>
      </c>
      <c r="N6647" s="317"/>
      <c r="O6647" s="321" t="s">
        <v>57</v>
      </c>
      <c r="P6647" s="321"/>
      <c r="Q6647" s="323" t="s">
        <v>58</v>
      </c>
      <c r="R6647" s="324"/>
      <c r="T6647" s="19"/>
      <c r="U6647" s="43"/>
      <c r="V6647" s="20"/>
    </row>
    <row r="6648" spans="1:22" ht="24" customHeight="1" thickBot="1">
      <c r="A6648" s="313"/>
      <c r="B6648" s="397" t="str">
        <f>IF('様式第６号(2)'!B879="","",'様式第６号(2)'!B879)</f>
        <v/>
      </c>
      <c r="C6648" s="21" t="s">
        <v>59</v>
      </c>
      <c r="D6648" s="313"/>
      <c r="E6648" s="313"/>
      <c r="F6648" s="315"/>
      <c r="G6648" s="348" t="s">
        <v>60</v>
      </c>
      <c r="H6648" s="399" t="s">
        <v>61</v>
      </c>
      <c r="I6648" s="400" t="s">
        <v>62</v>
      </c>
      <c r="J6648" s="384" t="s">
        <v>63</v>
      </c>
      <c r="K6648" s="319"/>
      <c r="L6648" s="318"/>
      <c r="M6648" s="320"/>
      <c r="N6648" s="317"/>
      <c r="O6648" s="322"/>
      <c r="P6648" s="322"/>
      <c r="Q6648" s="325"/>
      <c r="R6648" s="326"/>
    </row>
    <row r="6649" spans="1:22" ht="17.25" customHeight="1">
      <c r="A6649" s="313"/>
      <c r="B6649" s="398"/>
      <c r="C6649" s="340"/>
      <c r="D6649" s="313"/>
      <c r="E6649" s="313"/>
      <c r="F6649" s="315"/>
      <c r="G6649" s="349"/>
      <c r="H6649" s="385"/>
      <c r="I6649" s="401"/>
      <c r="J6649" s="385"/>
      <c r="K6649" s="388" t="str">
        <f>IFERROR((IF((I6660+J6660)&gt;12000*E6660,ROUNDUP(12000*E6660*I6660/(I6660+J6660),0),"")),"")</f>
        <v/>
      </c>
      <c r="L6649" s="388"/>
      <c r="M6649" s="391" t="str">
        <f>IFERROR((IF((I6660+J6660)&gt;12000*E6660,ROUNDUP(12000*E6660*J6660/(I6660+J6660),0),"")),"")</f>
        <v/>
      </c>
      <c r="N6649" s="392"/>
      <c r="O6649" s="351" t="str">
        <f>IF(AND(I6660="",K6649=""),"",MIN(I6660,K6649)+K6656)</f>
        <v/>
      </c>
      <c r="P6649" s="352"/>
      <c r="Q6649" s="355" t="str">
        <f>IF(AND(J6660="",M6649=""),"",MIN(J6660,M6649)+M6656)</f>
        <v/>
      </c>
      <c r="R6649" s="356"/>
    </row>
    <row r="6650" spans="1:22" ht="15.75" customHeight="1">
      <c r="A6650" s="313"/>
      <c r="B6650" s="398"/>
      <c r="C6650" s="341"/>
      <c r="D6650" s="313"/>
      <c r="E6650" s="313"/>
      <c r="F6650" s="315"/>
      <c r="G6650" s="349"/>
      <c r="H6650" s="385"/>
      <c r="I6650" s="401"/>
      <c r="J6650" s="385"/>
      <c r="K6650" s="389"/>
      <c r="L6650" s="389"/>
      <c r="M6650" s="393"/>
      <c r="N6650" s="394"/>
      <c r="O6650" s="353"/>
      <c r="P6650" s="353"/>
      <c r="Q6650" s="357"/>
      <c r="R6650" s="358"/>
    </row>
    <row r="6651" spans="1:22" ht="19.5" customHeight="1" thickBot="1">
      <c r="A6651" s="313"/>
      <c r="B6651" s="398"/>
      <c r="C6651" s="341"/>
      <c r="D6651" s="314"/>
      <c r="E6651" s="314"/>
      <c r="F6651" s="316"/>
      <c r="G6651" s="350"/>
      <c r="H6651" s="386"/>
      <c r="I6651" s="402"/>
      <c r="J6651" s="386"/>
      <c r="K6651" s="389"/>
      <c r="L6651" s="389"/>
      <c r="M6651" s="393"/>
      <c r="N6651" s="394"/>
      <c r="O6651" s="353"/>
      <c r="P6651" s="353"/>
      <c r="Q6651" s="357"/>
      <c r="R6651" s="358"/>
    </row>
    <row r="6652" spans="1:22" ht="45" customHeight="1">
      <c r="A6652" s="313"/>
      <c r="B6652" s="398"/>
      <c r="C6652" s="25" t="s">
        <v>66</v>
      </c>
      <c r="D6652" s="361" t="str">
        <f>IF('様式第６号(2)'!T879="","",'様式第６号(2)'!T879)</f>
        <v/>
      </c>
      <c r="E6652" s="361" t="str">
        <f>IF('様式第６号(3)'!W872="","",'様式第６号(3)'!W872)</f>
        <v/>
      </c>
      <c r="F6652" s="363" t="str">
        <f>IF(OR(D6652="",E6652=""),"",D6652+E6652)</f>
        <v/>
      </c>
      <c r="G6652" s="365" t="str">
        <f>IF(F6652&lt;=F6660,D6652,"")</f>
        <v/>
      </c>
      <c r="H6652" s="367" t="str">
        <f>IF(F6652&lt;=F6660,E6652,"")</f>
        <v/>
      </c>
      <c r="I6652" s="369" t="str">
        <f>IF('様式第６号(2)'!V879="","",'様式第６号(2)'!V879)</f>
        <v/>
      </c>
      <c r="J6652" s="371" t="str">
        <f>IF('様式第６号(3)'!P872="","",'様式第６号(3)'!P872)</f>
        <v/>
      </c>
      <c r="K6652" s="389"/>
      <c r="L6652" s="389"/>
      <c r="M6652" s="393"/>
      <c r="N6652" s="394"/>
      <c r="O6652" s="353"/>
      <c r="P6652" s="353"/>
      <c r="Q6652" s="357"/>
      <c r="R6652" s="358"/>
    </row>
    <row r="6653" spans="1:22" ht="19.5" customHeight="1" thickBot="1">
      <c r="A6653" s="313"/>
      <c r="B6653" s="398"/>
      <c r="C6653" s="340"/>
      <c r="D6653" s="362"/>
      <c r="E6653" s="362"/>
      <c r="F6653" s="364"/>
      <c r="G6653" s="366"/>
      <c r="H6653" s="368"/>
      <c r="I6653" s="370"/>
      <c r="J6653" s="372"/>
      <c r="K6653" s="390"/>
      <c r="L6653" s="390"/>
      <c r="M6653" s="395"/>
      <c r="N6653" s="396"/>
      <c r="O6653" s="354"/>
      <c r="P6653" s="354"/>
      <c r="Q6653" s="359"/>
      <c r="R6653" s="360"/>
    </row>
    <row r="6654" spans="1:22" ht="28.5" customHeight="1" thickBot="1">
      <c r="A6654" s="313"/>
      <c r="B6654" s="398"/>
      <c r="C6654" s="341"/>
      <c r="D6654" s="12" t="s">
        <v>11</v>
      </c>
      <c r="E6654" s="12" t="s">
        <v>12</v>
      </c>
      <c r="F6654" s="26" t="s">
        <v>13</v>
      </c>
      <c r="G6654" s="334" t="s">
        <v>67</v>
      </c>
      <c r="H6654" s="335"/>
      <c r="I6654" s="42" t="s">
        <v>68</v>
      </c>
      <c r="J6654" s="27" t="s">
        <v>69</v>
      </c>
      <c r="K6654" s="342" t="s">
        <v>70</v>
      </c>
      <c r="L6654" s="342"/>
      <c r="M6654" s="342"/>
      <c r="N6654" s="335"/>
    </row>
    <row r="6655" spans="1:22" ht="41.25" customHeight="1" thickBot="1">
      <c r="A6655" s="313"/>
      <c r="B6655" s="343" t="str">
        <f>IF('様式第６号(2)'!D879="","",'様式第６号(2)'!D879)</f>
        <v/>
      </c>
      <c r="C6655" s="341"/>
      <c r="D6655" s="313" t="s">
        <v>71</v>
      </c>
      <c r="E6655" s="313" t="s">
        <v>72</v>
      </c>
      <c r="F6655" s="315" t="s">
        <v>73</v>
      </c>
      <c r="G6655" s="42" t="s">
        <v>74</v>
      </c>
      <c r="H6655" s="27" t="s">
        <v>75</v>
      </c>
      <c r="I6655" s="42" t="s">
        <v>74</v>
      </c>
      <c r="J6655" s="27" t="s">
        <v>75</v>
      </c>
      <c r="K6655" s="345" t="s">
        <v>57</v>
      </c>
      <c r="L6655" s="346"/>
      <c r="M6655" s="347" t="s">
        <v>76</v>
      </c>
      <c r="N6655" s="346"/>
      <c r="O6655" s="28"/>
      <c r="P6655" s="4"/>
      <c r="Q6655" s="4"/>
    </row>
    <row r="6656" spans="1:22" ht="18.75" customHeight="1">
      <c r="A6656" s="313"/>
      <c r="B6656" s="343"/>
      <c r="C6656" s="29" t="s">
        <v>78</v>
      </c>
      <c r="D6656" s="313"/>
      <c r="E6656" s="313"/>
      <c r="F6656" s="315"/>
      <c r="G6656" s="348" t="s">
        <v>79</v>
      </c>
      <c r="H6656" s="384" t="s">
        <v>80</v>
      </c>
      <c r="I6656" s="387" t="str">
        <f>IF(E6660="","",MIN(G6652,G6660)+SUM(I6652))</f>
        <v/>
      </c>
      <c r="J6656" s="333" t="str">
        <f>IF(E6660="","",MIN(H6652,H6660)+SUM(J6652))</f>
        <v/>
      </c>
      <c r="K6656" s="373" t="str">
        <f>IF('様式第６号(2)'!AB879="","",'様式第６号(2)'!AB879)</f>
        <v/>
      </c>
      <c r="L6656" s="373"/>
      <c r="M6656" s="375" t="str">
        <f>IF('様式第６号(3)'!V872="","",'様式第６号(3)'!V872)</f>
        <v/>
      </c>
      <c r="N6656" s="376"/>
      <c r="P6656" s="4"/>
      <c r="Q6656" s="4"/>
    </row>
    <row r="6657" spans="1:22" ht="19.5" customHeight="1" thickBot="1">
      <c r="A6657" s="313"/>
      <c r="B6657" s="343"/>
      <c r="C6657" s="379" t="str">
        <f>IFERROR(C6653/C6649,"")</f>
        <v/>
      </c>
      <c r="D6657" s="313"/>
      <c r="E6657" s="313"/>
      <c r="F6657" s="315"/>
      <c r="G6657" s="349"/>
      <c r="H6657" s="385"/>
      <c r="I6657" s="328"/>
      <c r="J6657" s="330"/>
      <c r="K6657" s="373"/>
      <c r="L6657" s="373"/>
      <c r="M6657" s="375"/>
      <c r="N6657" s="376"/>
      <c r="P6657" s="4"/>
      <c r="Q6657" s="4"/>
    </row>
    <row r="6658" spans="1:22" ht="15.75" customHeight="1">
      <c r="A6658" s="313"/>
      <c r="B6658" s="343"/>
      <c r="C6658" s="380"/>
      <c r="D6658" s="313"/>
      <c r="E6658" s="313"/>
      <c r="F6658" s="315"/>
      <c r="G6658" s="349"/>
      <c r="H6658" s="385"/>
      <c r="I6658" s="30" t="s">
        <v>35</v>
      </c>
      <c r="J6658" s="31" t="s">
        <v>35</v>
      </c>
      <c r="K6658" s="373"/>
      <c r="L6658" s="373"/>
      <c r="M6658" s="375"/>
      <c r="N6658" s="376"/>
      <c r="P6658" s="4"/>
      <c r="Q6658" s="4"/>
    </row>
    <row r="6659" spans="1:22" ht="18.75" customHeight="1" thickBot="1">
      <c r="A6659" s="313"/>
      <c r="B6659" s="343"/>
      <c r="C6659" s="32" t="s">
        <v>82</v>
      </c>
      <c r="D6659" s="314"/>
      <c r="E6659" s="314"/>
      <c r="F6659" s="316"/>
      <c r="G6659" s="350"/>
      <c r="H6659" s="386"/>
      <c r="I6659" s="54">
        <f>'様式第６号(2)'!$I$18</f>
        <v>0</v>
      </c>
      <c r="J6659" s="55">
        <f>'様式第６号(3)'!$I$18</f>
        <v>0</v>
      </c>
      <c r="K6659" s="373"/>
      <c r="L6659" s="373"/>
      <c r="M6659" s="375"/>
      <c r="N6659" s="376"/>
      <c r="P6659" s="4"/>
      <c r="Q6659" s="4"/>
    </row>
    <row r="6660" spans="1:22" ht="45" customHeight="1">
      <c r="A6660" s="313"/>
      <c r="B6660" s="343"/>
      <c r="C6660" s="379" t="str">
        <f>IF(OR(C6649="",C6653=""),"",IF(AND(C6657&gt;=0.85,C6657&lt;=1.15),"○","×"))</f>
        <v/>
      </c>
      <c r="D6660" s="382" t="str">
        <f>IF(C6649="","",C6649)</f>
        <v/>
      </c>
      <c r="E6660" s="336"/>
      <c r="F6660" s="338" t="str">
        <f>IFERROR(D6660*E6660,"")</f>
        <v/>
      </c>
      <c r="G6660" s="327" t="str">
        <f>IF(F6660&lt;F6652,ROUNDUP(F6660*D6652/ F6652,0),"")</f>
        <v/>
      </c>
      <c r="H6660" s="329" t="str">
        <f>IF(F6660&lt;F6652,ROUNDUP(F6660*E6652/ F6652,0),"")</f>
        <v/>
      </c>
      <c r="I6660" s="331" t="str">
        <f>IFERROR(ROUNDUP(I6656*I6659,0),"")</f>
        <v/>
      </c>
      <c r="J6660" s="333" t="str">
        <f>IFERROR(ROUNDUP(J6656*J6659,0),"")</f>
        <v/>
      </c>
      <c r="K6660" s="373"/>
      <c r="L6660" s="373"/>
      <c r="M6660" s="375"/>
      <c r="N6660" s="376"/>
      <c r="P6660" s="4"/>
      <c r="Q6660" s="4"/>
    </row>
    <row r="6661" spans="1:22" ht="19.5" customHeight="1" thickBot="1">
      <c r="A6661" s="314"/>
      <c r="B6661" s="344"/>
      <c r="C6661" s="381"/>
      <c r="D6661" s="383"/>
      <c r="E6661" s="337"/>
      <c r="F6661" s="339"/>
      <c r="G6661" s="328"/>
      <c r="H6661" s="330"/>
      <c r="I6661" s="332"/>
      <c r="J6661" s="330"/>
      <c r="K6661" s="374"/>
      <c r="L6661" s="374"/>
      <c r="M6661" s="377"/>
      <c r="N6661" s="378"/>
      <c r="P6661" s="33"/>
      <c r="Q6661" s="34"/>
      <c r="R6661" s="34"/>
    </row>
    <row r="6662" spans="1:22" ht="24" customHeight="1" thickBot="1">
      <c r="A6662" s="10" t="s">
        <v>108</v>
      </c>
      <c r="B6662" s="11" t="s">
        <v>84</v>
      </c>
      <c r="C6662" s="12" t="s">
        <v>7</v>
      </c>
      <c r="D6662" s="12" t="s">
        <v>8</v>
      </c>
      <c r="E6662" s="12" t="s">
        <v>9</v>
      </c>
      <c r="F6662" s="13" t="s">
        <v>10</v>
      </c>
      <c r="G6662" s="334" t="s">
        <v>44</v>
      </c>
      <c r="H6662" s="335"/>
      <c r="I6662" s="334" t="s">
        <v>45</v>
      </c>
      <c r="J6662" s="335"/>
      <c r="K6662" s="318" t="s">
        <v>46</v>
      </c>
      <c r="L6662" s="403"/>
      <c r="M6662" s="403"/>
      <c r="N6662" s="319"/>
      <c r="O6662" s="404" t="s">
        <v>47</v>
      </c>
      <c r="P6662" s="404"/>
      <c r="Q6662" s="404"/>
      <c r="R6662" s="346"/>
      <c r="T6662" s="14"/>
      <c r="U6662" s="14"/>
      <c r="V6662" s="14"/>
    </row>
    <row r="6663" spans="1:22" ht="31.5" customHeight="1" thickBot="1">
      <c r="A6663" s="313">
        <v>415</v>
      </c>
      <c r="B6663" s="15" t="s">
        <v>48</v>
      </c>
      <c r="C6663" s="11" t="s">
        <v>49</v>
      </c>
      <c r="D6663" s="313" t="s">
        <v>50</v>
      </c>
      <c r="E6663" s="313" t="s">
        <v>51</v>
      </c>
      <c r="F6663" s="315" t="s">
        <v>52</v>
      </c>
      <c r="G6663" s="16" t="s">
        <v>53</v>
      </c>
      <c r="H6663" s="17" t="s">
        <v>54</v>
      </c>
      <c r="I6663" s="18" t="s">
        <v>53</v>
      </c>
      <c r="J6663" s="17" t="s">
        <v>54</v>
      </c>
      <c r="K6663" s="317" t="s">
        <v>55</v>
      </c>
      <c r="L6663" s="318"/>
      <c r="M6663" s="320" t="s">
        <v>56</v>
      </c>
      <c r="N6663" s="317"/>
      <c r="O6663" s="321" t="s">
        <v>57</v>
      </c>
      <c r="P6663" s="321"/>
      <c r="Q6663" s="323" t="s">
        <v>58</v>
      </c>
      <c r="R6663" s="324"/>
      <c r="T6663" s="19"/>
      <c r="U6663" s="43"/>
      <c r="V6663" s="20"/>
    </row>
    <row r="6664" spans="1:22" ht="24" customHeight="1" thickBot="1">
      <c r="A6664" s="313"/>
      <c r="B6664" s="397" t="str">
        <f>IF('様式第６号(2)'!B881="","",'様式第６号(2)'!B881)</f>
        <v/>
      </c>
      <c r="C6664" s="21" t="s">
        <v>59</v>
      </c>
      <c r="D6664" s="313"/>
      <c r="E6664" s="313"/>
      <c r="F6664" s="315"/>
      <c r="G6664" s="348" t="s">
        <v>60</v>
      </c>
      <c r="H6664" s="399" t="s">
        <v>61</v>
      </c>
      <c r="I6664" s="400" t="s">
        <v>62</v>
      </c>
      <c r="J6664" s="384" t="s">
        <v>63</v>
      </c>
      <c r="K6664" s="319"/>
      <c r="L6664" s="318"/>
      <c r="M6664" s="320"/>
      <c r="N6664" s="317"/>
      <c r="O6664" s="322"/>
      <c r="P6664" s="322"/>
      <c r="Q6664" s="325"/>
      <c r="R6664" s="326"/>
    </row>
    <row r="6665" spans="1:22" ht="17.25" customHeight="1">
      <c r="A6665" s="313"/>
      <c r="B6665" s="398"/>
      <c r="C6665" s="340"/>
      <c r="D6665" s="313"/>
      <c r="E6665" s="313"/>
      <c r="F6665" s="315"/>
      <c r="G6665" s="349"/>
      <c r="H6665" s="385"/>
      <c r="I6665" s="401"/>
      <c r="J6665" s="385"/>
      <c r="K6665" s="388" t="str">
        <f>IFERROR((IF((I6676+J6676)&gt;12000*E6676,ROUNDUP(12000*E6676*I6676/(I6676+J6676),0),"")),"")</f>
        <v/>
      </c>
      <c r="L6665" s="388"/>
      <c r="M6665" s="391" t="str">
        <f>IFERROR((IF((I6676+J6676)&gt;12000*E6676,ROUNDUP(12000*E6676*J6676/(I6676+J6676),0),"")),"")</f>
        <v/>
      </c>
      <c r="N6665" s="392"/>
      <c r="O6665" s="351" t="str">
        <f>IF(AND(I6676="",K6665=""),"",MIN(I6676,K6665)+K6672)</f>
        <v/>
      </c>
      <c r="P6665" s="352"/>
      <c r="Q6665" s="355" t="str">
        <f>IF(AND(J6676="",M6665=""),"",MIN(J6676,M6665)+M6672)</f>
        <v/>
      </c>
      <c r="R6665" s="356"/>
    </row>
    <row r="6666" spans="1:22" ht="15.75" customHeight="1">
      <c r="A6666" s="313"/>
      <c r="B6666" s="398"/>
      <c r="C6666" s="341"/>
      <c r="D6666" s="313"/>
      <c r="E6666" s="313"/>
      <c r="F6666" s="315"/>
      <c r="G6666" s="349"/>
      <c r="H6666" s="385"/>
      <c r="I6666" s="401"/>
      <c r="J6666" s="385"/>
      <c r="K6666" s="389"/>
      <c r="L6666" s="389"/>
      <c r="M6666" s="393"/>
      <c r="N6666" s="394"/>
      <c r="O6666" s="353"/>
      <c r="P6666" s="353"/>
      <c r="Q6666" s="357"/>
      <c r="R6666" s="358"/>
    </row>
    <row r="6667" spans="1:22" ht="19.5" customHeight="1" thickBot="1">
      <c r="A6667" s="313"/>
      <c r="B6667" s="398"/>
      <c r="C6667" s="341"/>
      <c r="D6667" s="314"/>
      <c r="E6667" s="314"/>
      <c r="F6667" s="316"/>
      <c r="G6667" s="350"/>
      <c r="H6667" s="386"/>
      <c r="I6667" s="402"/>
      <c r="J6667" s="386"/>
      <c r="K6667" s="389"/>
      <c r="L6667" s="389"/>
      <c r="M6667" s="393"/>
      <c r="N6667" s="394"/>
      <c r="O6667" s="353"/>
      <c r="P6667" s="353"/>
      <c r="Q6667" s="357"/>
      <c r="R6667" s="358"/>
    </row>
    <row r="6668" spans="1:22" ht="45" customHeight="1">
      <c r="A6668" s="313"/>
      <c r="B6668" s="398"/>
      <c r="C6668" s="25" t="s">
        <v>66</v>
      </c>
      <c r="D6668" s="361" t="str">
        <f>IF('様式第６号(2)'!T881="","",'様式第６号(2)'!T881)</f>
        <v/>
      </c>
      <c r="E6668" s="361" t="str">
        <f>IF('様式第６号(3)'!W874="","",'様式第６号(3)'!W874)</f>
        <v/>
      </c>
      <c r="F6668" s="363" t="str">
        <f>IF(OR(D6668="",E6668=""),"",D6668+E6668)</f>
        <v/>
      </c>
      <c r="G6668" s="365" t="str">
        <f>IF(F6668&lt;=F6676,D6668,"")</f>
        <v/>
      </c>
      <c r="H6668" s="367" t="str">
        <f>IF(F6668&lt;=F6676,E6668,"")</f>
        <v/>
      </c>
      <c r="I6668" s="369" t="str">
        <f>IF('様式第６号(2)'!V881="","",'様式第６号(2)'!V881)</f>
        <v/>
      </c>
      <c r="J6668" s="371" t="str">
        <f>IF('様式第６号(3)'!P874="","",'様式第６号(3)'!P874)</f>
        <v/>
      </c>
      <c r="K6668" s="389"/>
      <c r="L6668" s="389"/>
      <c r="M6668" s="393"/>
      <c r="N6668" s="394"/>
      <c r="O6668" s="353"/>
      <c r="P6668" s="353"/>
      <c r="Q6668" s="357"/>
      <c r="R6668" s="358"/>
    </row>
    <row r="6669" spans="1:22" ht="19.5" customHeight="1" thickBot="1">
      <c r="A6669" s="313"/>
      <c r="B6669" s="398"/>
      <c r="C6669" s="340"/>
      <c r="D6669" s="362"/>
      <c r="E6669" s="362"/>
      <c r="F6669" s="364"/>
      <c r="G6669" s="366"/>
      <c r="H6669" s="368"/>
      <c r="I6669" s="370"/>
      <c r="J6669" s="372"/>
      <c r="K6669" s="390"/>
      <c r="L6669" s="390"/>
      <c r="M6669" s="395"/>
      <c r="N6669" s="396"/>
      <c r="O6669" s="354"/>
      <c r="P6669" s="354"/>
      <c r="Q6669" s="359"/>
      <c r="R6669" s="360"/>
    </row>
    <row r="6670" spans="1:22" ht="28.5" customHeight="1" thickBot="1">
      <c r="A6670" s="313"/>
      <c r="B6670" s="398"/>
      <c r="C6670" s="341"/>
      <c r="D6670" s="12" t="s">
        <v>11</v>
      </c>
      <c r="E6670" s="12" t="s">
        <v>12</v>
      </c>
      <c r="F6670" s="26" t="s">
        <v>13</v>
      </c>
      <c r="G6670" s="334" t="s">
        <v>67</v>
      </c>
      <c r="H6670" s="335"/>
      <c r="I6670" s="42" t="s">
        <v>68</v>
      </c>
      <c r="J6670" s="27" t="s">
        <v>69</v>
      </c>
      <c r="K6670" s="342" t="s">
        <v>70</v>
      </c>
      <c r="L6670" s="342"/>
      <c r="M6670" s="342"/>
      <c r="N6670" s="335"/>
    </row>
    <row r="6671" spans="1:22" ht="41.25" customHeight="1" thickBot="1">
      <c r="A6671" s="313"/>
      <c r="B6671" s="343" t="str">
        <f>IF('様式第６号(2)'!D881="","",'様式第６号(2)'!D881)</f>
        <v/>
      </c>
      <c r="C6671" s="341"/>
      <c r="D6671" s="313" t="s">
        <v>71</v>
      </c>
      <c r="E6671" s="313" t="s">
        <v>72</v>
      </c>
      <c r="F6671" s="315" t="s">
        <v>73</v>
      </c>
      <c r="G6671" s="42" t="s">
        <v>74</v>
      </c>
      <c r="H6671" s="27" t="s">
        <v>75</v>
      </c>
      <c r="I6671" s="42" t="s">
        <v>74</v>
      </c>
      <c r="J6671" s="27" t="s">
        <v>75</v>
      </c>
      <c r="K6671" s="345" t="s">
        <v>57</v>
      </c>
      <c r="L6671" s="346"/>
      <c r="M6671" s="347" t="s">
        <v>76</v>
      </c>
      <c r="N6671" s="346"/>
      <c r="O6671" s="28"/>
      <c r="P6671" s="4"/>
      <c r="Q6671" s="4"/>
      <c r="T6671" s="3"/>
      <c r="U6671" s="3"/>
      <c r="V6671" s="3"/>
    </row>
    <row r="6672" spans="1:22" ht="18.75" customHeight="1">
      <c r="A6672" s="313"/>
      <c r="B6672" s="343"/>
      <c r="C6672" s="29" t="s">
        <v>78</v>
      </c>
      <c r="D6672" s="313"/>
      <c r="E6672" s="313"/>
      <c r="F6672" s="315"/>
      <c r="G6672" s="348" t="s">
        <v>79</v>
      </c>
      <c r="H6672" s="384" t="s">
        <v>80</v>
      </c>
      <c r="I6672" s="387" t="str">
        <f>IF(E6676="","",MIN(G6668,G6676)+SUM(I6668))</f>
        <v/>
      </c>
      <c r="J6672" s="333" t="str">
        <f>IF(E6676="","",MIN(H6668,H6676)+SUM(J6668))</f>
        <v/>
      </c>
      <c r="K6672" s="373" t="str">
        <f>IF('様式第６号(2)'!AB881="","",'様式第６号(2)'!AB881)</f>
        <v/>
      </c>
      <c r="L6672" s="373"/>
      <c r="M6672" s="375" t="str">
        <f>IF('様式第６号(3)'!V874="","",'様式第６号(3)'!V874)</f>
        <v/>
      </c>
      <c r="N6672" s="376"/>
      <c r="P6672" s="4"/>
      <c r="Q6672" s="4"/>
      <c r="T6672" s="3"/>
      <c r="U6672" s="3"/>
      <c r="V6672" s="3"/>
    </row>
    <row r="6673" spans="1:22" ht="19.5" customHeight="1" thickBot="1">
      <c r="A6673" s="313"/>
      <c r="B6673" s="343"/>
      <c r="C6673" s="379" t="str">
        <f>IFERROR(C6669/C6665,"")</f>
        <v/>
      </c>
      <c r="D6673" s="313"/>
      <c r="E6673" s="313"/>
      <c r="F6673" s="315"/>
      <c r="G6673" s="349"/>
      <c r="H6673" s="385"/>
      <c r="I6673" s="328"/>
      <c r="J6673" s="330"/>
      <c r="K6673" s="373"/>
      <c r="L6673" s="373"/>
      <c r="M6673" s="375"/>
      <c r="N6673" s="376"/>
      <c r="P6673" s="4"/>
      <c r="Q6673" s="4"/>
      <c r="T6673" s="3"/>
      <c r="U6673" s="3"/>
      <c r="V6673" s="3"/>
    </row>
    <row r="6674" spans="1:22" ht="15.75" customHeight="1">
      <c r="A6674" s="313"/>
      <c r="B6674" s="343"/>
      <c r="C6674" s="380"/>
      <c r="D6674" s="313"/>
      <c r="E6674" s="313"/>
      <c r="F6674" s="315"/>
      <c r="G6674" s="349"/>
      <c r="H6674" s="385"/>
      <c r="I6674" s="30" t="s">
        <v>35</v>
      </c>
      <c r="J6674" s="31" t="s">
        <v>35</v>
      </c>
      <c r="K6674" s="373"/>
      <c r="L6674" s="373"/>
      <c r="M6674" s="375"/>
      <c r="N6674" s="376"/>
      <c r="P6674" s="4"/>
      <c r="Q6674" s="4"/>
      <c r="T6674" s="3"/>
      <c r="U6674" s="3"/>
      <c r="V6674" s="3"/>
    </row>
    <row r="6675" spans="1:22" ht="18.75" customHeight="1" thickBot="1">
      <c r="A6675" s="313"/>
      <c r="B6675" s="343"/>
      <c r="C6675" s="32" t="s">
        <v>82</v>
      </c>
      <c r="D6675" s="314"/>
      <c r="E6675" s="314"/>
      <c r="F6675" s="316"/>
      <c r="G6675" s="350"/>
      <c r="H6675" s="386"/>
      <c r="I6675" s="54">
        <f>'様式第６号(2)'!$I$18</f>
        <v>0</v>
      </c>
      <c r="J6675" s="55">
        <f>'様式第６号(3)'!$I$18</f>
        <v>0</v>
      </c>
      <c r="K6675" s="373"/>
      <c r="L6675" s="373"/>
      <c r="M6675" s="375"/>
      <c r="N6675" s="376"/>
      <c r="P6675" s="4"/>
      <c r="Q6675" s="4"/>
      <c r="T6675" s="3"/>
      <c r="U6675" s="3"/>
      <c r="V6675" s="3"/>
    </row>
    <row r="6676" spans="1:22" ht="45" customHeight="1">
      <c r="A6676" s="313"/>
      <c r="B6676" s="343"/>
      <c r="C6676" s="379" t="str">
        <f>IF(OR(C6665="",C6669=""),"",IF(AND(C6673&gt;=0.85,C6673&lt;=1.15),"○","×"))</f>
        <v/>
      </c>
      <c r="D6676" s="382" t="str">
        <f>IF(C6665="","",C6665)</f>
        <v/>
      </c>
      <c r="E6676" s="336"/>
      <c r="F6676" s="338" t="str">
        <f>IFERROR(D6676*E6676,"")</f>
        <v/>
      </c>
      <c r="G6676" s="327" t="str">
        <f>IF(F6676&lt;F6668,ROUNDUP(F6676*D6668/ F6668,0),"")</f>
        <v/>
      </c>
      <c r="H6676" s="329" t="str">
        <f>IF(F6676&lt;F6668,ROUNDUP(F6676*E6668/ F6668,0),"")</f>
        <v/>
      </c>
      <c r="I6676" s="331" t="str">
        <f>IFERROR(ROUNDUP(I6672*I6675,0),"")</f>
        <v/>
      </c>
      <c r="J6676" s="333" t="str">
        <f>IFERROR(ROUNDUP(J6672*J6675,0),"")</f>
        <v/>
      </c>
      <c r="K6676" s="373"/>
      <c r="L6676" s="373"/>
      <c r="M6676" s="375"/>
      <c r="N6676" s="376"/>
      <c r="P6676" s="4"/>
      <c r="Q6676" s="4"/>
      <c r="T6676" s="3"/>
      <c r="U6676" s="3"/>
      <c r="V6676" s="3"/>
    </row>
    <row r="6677" spans="1:22" ht="19.5" customHeight="1" thickBot="1">
      <c r="A6677" s="314"/>
      <c r="B6677" s="344"/>
      <c r="C6677" s="381"/>
      <c r="D6677" s="383"/>
      <c r="E6677" s="337"/>
      <c r="F6677" s="339"/>
      <c r="G6677" s="328"/>
      <c r="H6677" s="330"/>
      <c r="I6677" s="332"/>
      <c r="J6677" s="330"/>
      <c r="K6677" s="374"/>
      <c r="L6677" s="374"/>
      <c r="M6677" s="377"/>
      <c r="N6677" s="378"/>
      <c r="P6677" s="33"/>
      <c r="Q6677" s="34"/>
      <c r="R6677" s="34"/>
    </row>
    <row r="6678" spans="1:22" ht="24" customHeight="1" thickBot="1">
      <c r="A6678" s="10" t="s">
        <v>108</v>
      </c>
      <c r="B6678" s="11" t="s">
        <v>84</v>
      </c>
      <c r="C6678" s="12" t="s">
        <v>7</v>
      </c>
      <c r="D6678" s="12" t="s">
        <v>8</v>
      </c>
      <c r="E6678" s="12" t="s">
        <v>9</v>
      </c>
      <c r="F6678" s="13" t="s">
        <v>10</v>
      </c>
      <c r="G6678" s="334" t="s">
        <v>44</v>
      </c>
      <c r="H6678" s="335"/>
      <c r="I6678" s="334" t="s">
        <v>45</v>
      </c>
      <c r="J6678" s="335"/>
      <c r="K6678" s="318" t="s">
        <v>46</v>
      </c>
      <c r="L6678" s="403"/>
      <c r="M6678" s="403"/>
      <c r="N6678" s="319"/>
      <c r="O6678" s="404" t="s">
        <v>47</v>
      </c>
      <c r="P6678" s="404"/>
      <c r="Q6678" s="404"/>
      <c r="R6678" s="346"/>
      <c r="T6678" s="14"/>
      <c r="U6678" s="14"/>
      <c r="V6678" s="14"/>
    </row>
    <row r="6679" spans="1:22" ht="31.5" customHeight="1" thickBot="1">
      <c r="A6679" s="313">
        <v>416</v>
      </c>
      <c r="B6679" s="15" t="s">
        <v>48</v>
      </c>
      <c r="C6679" s="11" t="s">
        <v>49</v>
      </c>
      <c r="D6679" s="313" t="s">
        <v>50</v>
      </c>
      <c r="E6679" s="313" t="s">
        <v>51</v>
      </c>
      <c r="F6679" s="315" t="s">
        <v>52</v>
      </c>
      <c r="G6679" s="16" t="s">
        <v>53</v>
      </c>
      <c r="H6679" s="17" t="s">
        <v>54</v>
      </c>
      <c r="I6679" s="18" t="s">
        <v>53</v>
      </c>
      <c r="J6679" s="17" t="s">
        <v>54</v>
      </c>
      <c r="K6679" s="317" t="s">
        <v>55</v>
      </c>
      <c r="L6679" s="318"/>
      <c r="M6679" s="320" t="s">
        <v>56</v>
      </c>
      <c r="N6679" s="317"/>
      <c r="O6679" s="321" t="s">
        <v>57</v>
      </c>
      <c r="P6679" s="321"/>
      <c r="Q6679" s="323" t="s">
        <v>58</v>
      </c>
      <c r="R6679" s="324"/>
      <c r="T6679" s="19"/>
      <c r="U6679" s="43"/>
      <c r="V6679" s="20"/>
    </row>
    <row r="6680" spans="1:22" ht="24" customHeight="1" thickBot="1">
      <c r="A6680" s="313"/>
      <c r="B6680" s="397" t="str">
        <f>IF('様式第６号(2)'!B883="","",'様式第６号(2)'!B883)</f>
        <v/>
      </c>
      <c r="C6680" s="21" t="s">
        <v>59</v>
      </c>
      <c r="D6680" s="313"/>
      <c r="E6680" s="313"/>
      <c r="F6680" s="315"/>
      <c r="G6680" s="348" t="s">
        <v>60</v>
      </c>
      <c r="H6680" s="399" t="s">
        <v>61</v>
      </c>
      <c r="I6680" s="400" t="s">
        <v>62</v>
      </c>
      <c r="J6680" s="384" t="s">
        <v>63</v>
      </c>
      <c r="K6680" s="319"/>
      <c r="L6680" s="318"/>
      <c r="M6680" s="320"/>
      <c r="N6680" s="317"/>
      <c r="O6680" s="322"/>
      <c r="P6680" s="322"/>
      <c r="Q6680" s="325"/>
      <c r="R6680" s="326"/>
    </row>
    <row r="6681" spans="1:22" ht="17.25" customHeight="1">
      <c r="A6681" s="313"/>
      <c r="B6681" s="398"/>
      <c r="C6681" s="340"/>
      <c r="D6681" s="313"/>
      <c r="E6681" s="313"/>
      <c r="F6681" s="315"/>
      <c r="G6681" s="349"/>
      <c r="H6681" s="385"/>
      <c r="I6681" s="401"/>
      <c r="J6681" s="385"/>
      <c r="K6681" s="388" t="str">
        <f>IFERROR((IF((I6692+J6692)&gt;12000*E6692,ROUNDUP(12000*E6692*I6692/(I6692+J6692),0),"")),"")</f>
        <v/>
      </c>
      <c r="L6681" s="388"/>
      <c r="M6681" s="391" t="str">
        <f>IFERROR((IF((I6692+J6692)&gt;12000*E6692,ROUNDUP(12000*E6692*J6692/(I6692+J6692),0),"")),"")</f>
        <v/>
      </c>
      <c r="N6681" s="392"/>
      <c r="O6681" s="351" t="str">
        <f>IF(AND(I6692="",K6681=""),"",MIN(I6692,K6681)+K6688)</f>
        <v/>
      </c>
      <c r="P6681" s="352"/>
      <c r="Q6681" s="355" t="str">
        <f>IF(AND(J6692="",M6681=""),"",MIN(J6692,M6681)+M6688)</f>
        <v/>
      </c>
      <c r="R6681" s="356"/>
    </row>
    <row r="6682" spans="1:22" ht="15.75" customHeight="1">
      <c r="A6682" s="313"/>
      <c r="B6682" s="398"/>
      <c r="C6682" s="341"/>
      <c r="D6682" s="313"/>
      <c r="E6682" s="313"/>
      <c r="F6682" s="315"/>
      <c r="G6682" s="349"/>
      <c r="H6682" s="385"/>
      <c r="I6682" s="401"/>
      <c r="J6682" s="385"/>
      <c r="K6682" s="389"/>
      <c r="L6682" s="389"/>
      <c r="M6682" s="393"/>
      <c r="N6682" s="394"/>
      <c r="O6682" s="353"/>
      <c r="P6682" s="353"/>
      <c r="Q6682" s="357"/>
      <c r="R6682" s="358"/>
    </row>
    <row r="6683" spans="1:22" ht="19.5" customHeight="1" thickBot="1">
      <c r="A6683" s="313"/>
      <c r="B6683" s="398"/>
      <c r="C6683" s="341"/>
      <c r="D6683" s="314"/>
      <c r="E6683" s="314"/>
      <c r="F6683" s="316"/>
      <c r="G6683" s="350"/>
      <c r="H6683" s="386"/>
      <c r="I6683" s="402"/>
      <c r="J6683" s="386"/>
      <c r="K6683" s="389"/>
      <c r="L6683" s="389"/>
      <c r="M6683" s="393"/>
      <c r="N6683" s="394"/>
      <c r="O6683" s="353"/>
      <c r="P6683" s="353"/>
      <c r="Q6683" s="357"/>
      <c r="R6683" s="358"/>
    </row>
    <row r="6684" spans="1:22" ht="45" customHeight="1">
      <c r="A6684" s="313"/>
      <c r="B6684" s="398"/>
      <c r="C6684" s="25" t="s">
        <v>66</v>
      </c>
      <c r="D6684" s="361" t="str">
        <f>IF('様式第６号(2)'!T883="","",'様式第６号(2)'!T883)</f>
        <v/>
      </c>
      <c r="E6684" s="361" t="str">
        <f>IF('様式第６号(3)'!W876="","",'様式第６号(3)'!W876)</f>
        <v/>
      </c>
      <c r="F6684" s="363" t="str">
        <f>IF(OR(D6684="",E6684=""),"",D6684+E6684)</f>
        <v/>
      </c>
      <c r="G6684" s="365" t="str">
        <f>IF(F6684&lt;=F6692,D6684,"")</f>
        <v/>
      </c>
      <c r="H6684" s="367" t="str">
        <f>IF(F6684&lt;=F6692,E6684,"")</f>
        <v/>
      </c>
      <c r="I6684" s="369" t="str">
        <f>IF('様式第６号(2)'!V883="","",'様式第６号(2)'!V883)</f>
        <v/>
      </c>
      <c r="J6684" s="371" t="str">
        <f>IF('様式第６号(3)'!P876="","",'様式第６号(3)'!P876)</f>
        <v/>
      </c>
      <c r="K6684" s="389"/>
      <c r="L6684" s="389"/>
      <c r="M6684" s="393"/>
      <c r="N6684" s="394"/>
      <c r="O6684" s="353"/>
      <c r="P6684" s="353"/>
      <c r="Q6684" s="357"/>
      <c r="R6684" s="358"/>
    </row>
    <row r="6685" spans="1:22" ht="19.5" customHeight="1" thickBot="1">
      <c r="A6685" s="313"/>
      <c r="B6685" s="398"/>
      <c r="C6685" s="340"/>
      <c r="D6685" s="362"/>
      <c r="E6685" s="362"/>
      <c r="F6685" s="364"/>
      <c r="G6685" s="366"/>
      <c r="H6685" s="368"/>
      <c r="I6685" s="370"/>
      <c r="J6685" s="372"/>
      <c r="K6685" s="390"/>
      <c r="L6685" s="390"/>
      <c r="M6685" s="395"/>
      <c r="N6685" s="396"/>
      <c r="O6685" s="354"/>
      <c r="P6685" s="354"/>
      <c r="Q6685" s="359"/>
      <c r="R6685" s="360"/>
    </row>
    <row r="6686" spans="1:22" ht="28.5" customHeight="1" thickBot="1">
      <c r="A6686" s="313"/>
      <c r="B6686" s="398"/>
      <c r="C6686" s="341"/>
      <c r="D6686" s="12" t="s">
        <v>11</v>
      </c>
      <c r="E6686" s="12" t="s">
        <v>12</v>
      </c>
      <c r="F6686" s="26" t="s">
        <v>13</v>
      </c>
      <c r="G6686" s="334" t="s">
        <v>67</v>
      </c>
      <c r="H6686" s="335"/>
      <c r="I6686" s="42" t="s">
        <v>68</v>
      </c>
      <c r="J6686" s="27" t="s">
        <v>69</v>
      </c>
      <c r="K6686" s="342" t="s">
        <v>70</v>
      </c>
      <c r="L6686" s="342"/>
      <c r="M6686" s="342"/>
      <c r="N6686" s="335"/>
    </row>
    <row r="6687" spans="1:22" ht="41.25" customHeight="1" thickBot="1">
      <c r="A6687" s="313"/>
      <c r="B6687" s="343" t="str">
        <f>IF('様式第６号(2)'!D883="","",'様式第６号(2)'!D883)</f>
        <v/>
      </c>
      <c r="C6687" s="341"/>
      <c r="D6687" s="313" t="s">
        <v>71</v>
      </c>
      <c r="E6687" s="313" t="s">
        <v>72</v>
      </c>
      <c r="F6687" s="315" t="s">
        <v>73</v>
      </c>
      <c r="G6687" s="42" t="s">
        <v>74</v>
      </c>
      <c r="H6687" s="27" t="s">
        <v>75</v>
      </c>
      <c r="I6687" s="42" t="s">
        <v>74</v>
      </c>
      <c r="J6687" s="27" t="s">
        <v>75</v>
      </c>
      <c r="K6687" s="345" t="s">
        <v>57</v>
      </c>
      <c r="L6687" s="346"/>
      <c r="M6687" s="347" t="s">
        <v>76</v>
      </c>
      <c r="N6687" s="346"/>
      <c r="O6687" s="28"/>
      <c r="P6687" s="4"/>
      <c r="Q6687" s="4"/>
    </row>
    <row r="6688" spans="1:22" ht="18.75" customHeight="1">
      <c r="A6688" s="313"/>
      <c r="B6688" s="343"/>
      <c r="C6688" s="29" t="s">
        <v>78</v>
      </c>
      <c r="D6688" s="313"/>
      <c r="E6688" s="313"/>
      <c r="F6688" s="315"/>
      <c r="G6688" s="348" t="s">
        <v>79</v>
      </c>
      <c r="H6688" s="384" t="s">
        <v>80</v>
      </c>
      <c r="I6688" s="387" t="str">
        <f>IF(E6692="","",MIN(G6684,G6692)+SUM(I6684))</f>
        <v/>
      </c>
      <c r="J6688" s="333" t="str">
        <f>IF(E6692="","",MIN(H6684,H6692)+SUM(J6684))</f>
        <v/>
      </c>
      <c r="K6688" s="373" t="str">
        <f>IF('様式第６号(2)'!AB883="","",'様式第６号(2)'!AB883)</f>
        <v/>
      </c>
      <c r="L6688" s="373"/>
      <c r="M6688" s="375" t="str">
        <f>IF('様式第６号(3)'!V876="","",'様式第６号(3)'!V876)</f>
        <v/>
      </c>
      <c r="N6688" s="376"/>
      <c r="P6688" s="4"/>
      <c r="Q6688" s="4"/>
    </row>
    <row r="6689" spans="1:22" ht="19.5" customHeight="1" thickBot="1">
      <c r="A6689" s="313"/>
      <c r="B6689" s="343"/>
      <c r="C6689" s="379" t="str">
        <f>IFERROR(C6685/C6681,"")</f>
        <v/>
      </c>
      <c r="D6689" s="313"/>
      <c r="E6689" s="313"/>
      <c r="F6689" s="315"/>
      <c r="G6689" s="349"/>
      <c r="H6689" s="385"/>
      <c r="I6689" s="328"/>
      <c r="J6689" s="330"/>
      <c r="K6689" s="373"/>
      <c r="L6689" s="373"/>
      <c r="M6689" s="375"/>
      <c r="N6689" s="376"/>
      <c r="P6689" s="4"/>
      <c r="Q6689" s="4"/>
    </row>
    <row r="6690" spans="1:22" ht="15.75" customHeight="1">
      <c r="A6690" s="313"/>
      <c r="B6690" s="343"/>
      <c r="C6690" s="380"/>
      <c r="D6690" s="313"/>
      <c r="E6690" s="313"/>
      <c r="F6690" s="315"/>
      <c r="G6690" s="349"/>
      <c r="H6690" s="385"/>
      <c r="I6690" s="30" t="s">
        <v>35</v>
      </c>
      <c r="J6690" s="31" t="s">
        <v>35</v>
      </c>
      <c r="K6690" s="373"/>
      <c r="L6690" s="373"/>
      <c r="M6690" s="375"/>
      <c r="N6690" s="376"/>
      <c r="P6690" s="4"/>
      <c r="Q6690" s="4"/>
    </row>
    <row r="6691" spans="1:22" ht="18.75" customHeight="1" thickBot="1">
      <c r="A6691" s="313"/>
      <c r="B6691" s="343"/>
      <c r="C6691" s="32" t="s">
        <v>82</v>
      </c>
      <c r="D6691" s="314"/>
      <c r="E6691" s="314"/>
      <c r="F6691" s="316"/>
      <c r="G6691" s="350"/>
      <c r="H6691" s="386"/>
      <c r="I6691" s="54">
        <f>'様式第６号(2)'!$I$18</f>
        <v>0</v>
      </c>
      <c r="J6691" s="55">
        <f>'様式第６号(3)'!$I$18</f>
        <v>0</v>
      </c>
      <c r="K6691" s="373"/>
      <c r="L6691" s="373"/>
      <c r="M6691" s="375"/>
      <c r="N6691" s="376"/>
      <c r="P6691" s="4"/>
      <c r="Q6691" s="4"/>
    </row>
    <row r="6692" spans="1:22" ht="45" customHeight="1">
      <c r="A6692" s="313"/>
      <c r="B6692" s="343"/>
      <c r="C6692" s="379" t="str">
        <f>IF(OR(C6681="",C6685=""),"",IF(AND(C6689&gt;=0.85,C6689&lt;=1.15),"○","×"))</f>
        <v/>
      </c>
      <c r="D6692" s="382" t="str">
        <f>IF(C6681="","",C6681)</f>
        <v/>
      </c>
      <c r="E6692" s="336"/>
      <c r="F6692" s="338" t="str">
        <f>IFERROR(D6692*E6692,"")</f>
        <v/>
      </c>
      <c r="G6692" s="327" t="str">
        <f>IF(F6692&lt;F6684,ROUNDUP(F6692*D6684/ F6684,0),"")</f>
        <v/>
      </c>
      <c r="H6692" s="329" t="str">
        <f>IF(F6692&lt;F6684,ROUNDUP(F6692*E6684/ F6684,0),"")</f>
        <v/>
      </c>
      <c r="I6692" s="331" t="str">
        <f>IFERROR(ROUNDUP(I6688*I6691,0),"")</f>
        <v/>
      </c>
      <c r="J6692" s="333" t="str">
        <f>IFERROR(ROUNDUP(J6688*J6691,0),"")</f>
        <v/>
      </c>
      <c r="K6692" s="373"/>
      <c r="L6692" s="373"/>
      <c r="M6692" s="375"/>
      <c r="N6692" s="376"/>
      <c r="P6692" s="4"/>
      <c r="Q6692" s="4"/>
    </row>
    <row r="6693" spans="1:22" ht="19.5" customHeight="1" thickBot="1">
      <c r="A6693" s="314"/>
      <c r="B6693" s="344"/>
      <c r="C6693" s="381"/>
      <c r="D6693" s="383"/>
      <c r="E6693" s="337"/>
      <c r="F6693" s="339"/>
      <c r="G6693" s="328"/>
      <c r="H6693" s="330"/>
      <c r="I6693" s="332"/>
      <c r="J6693" s="330"/>
      <c r="K6693" s="374"/>
      <c r="L6693" s="374"/>
      <c r="M6693" s="377"/>
      <c r="N6693" s="378"/>
      <c r="P6693" s="33"/>
      <c r="Q6693" s="34"/>
      <c r="R6693" s="34"/>
    </row>
    <row r="6694" spans="1:22" ht="24" customHeight="1" thickBot="1">
      <c r="A6694" s="10" t="s">
        <v>108</v>
      </c>
      <c r="B6694" s="11" t="s">
        <v>84</v>
      </c>
      <c r="C6694" s="12" t="s">
        <v>7</v>
      </c>
      <c r="D6694" s="12" t="s">
        <v>8</v>
      </c>
      <c r="E6694" s="12" t="s">
        <v>9</v>
      </c>
      <c r="F6694" s="13" t="s">
        <v>10</v>
      </c>
      <c r="G6694" s="334" t="s">
        <v>44</v>
      </c>
      <c r="H6694" s="335"/>
      <c r="I6694" s="334" t="s">
        <v>45</v>
      </c>
      <c r="J6694" s="335"/>
      <c r="K6694" s="318" t="s">
        <v>46</v>
      </c>
      <c r="L6694" s="403"/>
      <c r="M6694" s="403"/>
      <c r="N6694" s="319"/>
      <c r="O6694" s="404" t="s">
        <v>47</v>
      </c>
      <c r="P6694" s="404"/>
      <c r="Q6694" s="404"/>
      <c r="R6694" s="346"/>
      <c r="T6694" s="14"/>
      <c r="U6694" s="14"/>
      <c r="V6694" s="14"/>
    </row>
    <row r="6695" spans="1:22" ht="31.5" customHeight="1" thickBot="1">
      <c r="A6695" s="313">
        <v>417</v>
      </c>
      <c r="B6695" s="15" t="s">
        <v>48</v>
      </c>
      <c r="C6695" s="11" t="s">
        <v>49</v>
      </c>
      <c r="D6695" s="313" t="s">
        <v>50</v>
      </c>
      <c r="E6695" s="313" t="s">
        <v>51</v>
      </c>
      <c r="F6695" s="315" t="s">
        <v>52</v>
      </c>
      <c r="G6695" s="16" t="s">
        <v>53</v>
      </c>
      <c r="H6695" s="17" t="s">
        <v>54</v>
      </c>
      <c r="I6695" s="18" t="s">
        <v>53</v>
      </c>
      <c r="J6695" s="17" t="s">
        <v>54</v>
      </c>
      <c r="K6695" s="317" t="s">
        <v>55</v>
      </c>
      <c r="L6695" s="318"/>
      <c r="M6695" s="320" t="s">
        <v>56</v>
      </c>
      <c r="N6695" s="317"/>
      <c r="O6695" s="321" t="s">
        <v>57</v>
      </c>
      <c r="P6695" s="321"/>
      <c r="Q6695" s="323" t="s">
        <v>58</v>
      </c>
      <c r="R6695" s="324"/>
      <c r="T6695" s="19"/>
      <c r="U6695" s="43"/>
      <c r="V6695" s="20"/>
    </row>
    <row r="6696" spans="1:22" ht="24" customHeight="1" thickBot="1">
      <c r="A6696" s="313"/>
      <c r="B6696" s="397" t="str">
        <f>IF('様式第６号(2)'!B885="","",'様式第６号(2)'!B885)</f>
        <v/>
      </c>
      <c r="C6696" s="21" t="s">
        <v>59</v>
      </c>
      <c r="D6696" s="313"/>
      <c r="E6696" s="313"/>
      <c r="F6696" s="315"/>
      <c r="G6696" s="348" t="s">
        <v>60</v>
      </c>
      <c r="H6696" s="399" t="s">
        <v>61</v>
      </c>
      <c r="I6696" s="400" t="s">
        <v>62</v>
      </c>
      <c r="J6696" s="384" t="s">
        <v>63</v>
      </c>
      <c r="K6696" s="319"/>
      <c r="L6696" s="318"/>
      <c r="M6696" s="320"/>
      <c r="N6696" s="317"/>
      <c r="O6696" s="322"/>
      <c r="P6696" s="322"/>
      <c r="Q6696" s="325"/>
      <c r="R6696" s="326"/>
    </row>
    <row r="6697" spans="1:22" ht="17.25" customHeight="1">
      <c r="A6697" s="313"/>
      <c r="B6697" s="398"/>
      <c r="C6697" s="340"/>
      <c r="D6697" s="313"/>
      <c r="E6697" s="313"/>
      <c r="F6697" s="315"/>
      <c r="G6697" s="349"/>
      <c r="H6697" s="385"/>
      <c r="I6697" s="401"/>
      <c r="J6697" s="385"/>
      <c r="K6697" s="388" t="str">
        <f>IFERROR((IF((I6708+J6708)&gt;12000*E6708,ROUNDUP(12000*E6708*I6708/(I6708+J6708),0),"")),"")</f>
        <v/>
      </c>
      <c r="L6697" s="388"/>
      <c r="M6697" s="391" t="str">
        <f>IFERROR((IF((I6708+J6708)&gt;12000*E6708,ROUNDUP(12000*E6708*J6708/(I6708+J6708),0),"")),"")</f>
        <v/>
      </c>
      <c r="N6697" s="392"/>
      <c r="O6697" s="351" t="str">
        <f>IF(AND(I6708="",K6697=""),"",MIN(I6708,K6697)+K6704)</f>
        <v/>
      </c>
      <c r="P6697" s="352"/>
      <c r="Q6697" s="355" t="str">
        <f>IF(AND(J6708="",M6697=""),"",MIN(J6708,M6697)+M6704)</f>
        <v/>
      </c>
      <c r="R6697" s="356"/>
    </row>
    <row r="6698" spans="1:22" ht="15.75" customHeight="1">
      <c r="A6698" s="313"/>
      <c r="B6698" s="398"/>
      <c r="C6698" s="341"/>
      <c r="D6698" s="313"/>
      <c r="E6698" s="313"/>
      <c r="F6698" s="315"/>
      <c r="G6698" s="349"/>
      <c r="H6698" s="385"/>
      <c r="I6698" s="401"/>
      <c r="J6698" s="385"/>
      <c r="K6698" s="389"/>
      <c r="L6698" s="389"/>
      <c r="M6698" s="393"/>
      <c r="N6698" s="394"/>
      <c r="O6698" s="353"/>
      <c r="P6698" s="353"/>
      <c r="Q6698" s="357"/>
      <c r="R6698" s="358"/>
    </row>
    <row r="6699" spans="1:22" ht="19.5" customHeight="1" thickBot="1">
      <c r="A6699" s="313"/>
      <c r="B6699" s="398"/>
      <c r="C6699" s="341"/>
      <c r="D6699" s="314"/>
      <c r="E6699" s="314"/>
      <c r="F6699" s="316"/>
      <c r="G6699" s="350"/>
      <c r="H6699" s="386"/>
      <c r="I6699" s="402"/>
      <c r="J6699" s="386"/>
      <c r="K6699" s="389"/>
      <c r="L6699" s="389"/>
      <c r="M6699" s="393"/>
      <c r="N6699" s="394"/>
      <c r="O6699" s="353"/>
      <c r="P6699" s="353"/>
      <c r="Q6699" s="357"/>
      <c r="R6699" s="358"/>
    </row>
    <row r="6700" spans="1:22" ht="45" customHeight="1">
      <c r="A6700" s="313"/>
      <c r="B6700" s="398"/>
      <c r="C6700" s="25" t="s">
        <v>66</v>
      </c>
      <c r="D6700" s="361" t="str">
        <f>IF('様式第６号(2)'!T885="","",'様式第６号(2)'!T885)</f>
        <v/>
      </c>
      <c r="E6700" s="361" t="str">
        <f>IF('様式第６号(3)'!W878="","",'様式第６号(3)'!W878)</f>
        <v/>
      </c>
      <c r="F6700" s="363" t="str">
        <f>IF(OR(D6700="",E6700=""),"",D6700+E6700)</f>
        <v/>
      </c>
      <c r="G6700" s="365" t="str">
        <f>IF(F6700&lt;=F6708,D6700,"")</f>
        <v/>
      </c>
      <c r="H6700" s="367" t="str">
        <f>IF(F6700&lt;=F6708,E6700,"")</f>
        <v/>
      </c>
      <c r="I6700" s="369" t="str">
        <f>IF('様式第６号(2)'!V885="","",'様式第６号(2)'!V885)</f>
        <v/>
      </c>
      <c r="J6700" s="371" t="str">
        <f>IF('様式第６号(3)'!P878="","",'様式第６号(3)'!P878)</f>
        <v/>
      </c>
      <c r="K6700" s="389"/>
      <c r="L6700" s="389"/>
      <c r="M6700" s="393"/>
      <c r="N6700" s="394"/>
      <c r="O6700" s="353"/>
      <c r="P6700" s="353"/>
      <c r="Q6700" s="357"/>
      <c r="R6700" s="358"/>
    </row>
    <row r="6701" spans="1:22" ht="19.5" customHeight="1" thickBot="1">
      <c r="A6701" s="313"/>
      <c r="B6701" s="398"/>
      <c r="C6701" s="340"/>
      <c r="D6701" s="362"/>
      <c r="E6701" s="362"/>
      <c r="F6701" s="364"/>
      <c r="G6701" s="366"/>
      <c r="H6701" s="368"/>
      <c r="I6701" s="370"/>
      <c r="J6701" s="372"/>
      <c r="K6701" s="390"/>
      <c r="L6701" s="390"/>
      <c r="M6701" s="395"/>
      <c r="N6701" s="396"/>
      <c r="O6701" s="354"/>
      <c r="P6701" s="354"/>
      <c r="Q6701" s="359"/>
      <c r="R6701" s="360"/>
    </row>
    <row r="6702" spans="1:22" ht="28.5" customHeight="1" thickBot="1">
      <c r="A6702" s="313"/>
      <c r="B6702" s="398"/>
      <c r="C6702" s="341"/>
      <c r="D6702" s="12" t="s">
        <v>11</v>
      </c>
      <c r="E6702" s="12" t="s">
        <v>12</v>
      </c>
      <c r="F6702" s="26" t="s">
        <v>13</v>
      </c>
      <c r="G6702" s="334" t="s">
        <v>67</v>
      </c>
      <c r="H6702" s="335"/>
      <c r="I6702" s="42" t="s">
        <v>68</v>
      </c>
      <c r="J6702" s="27" t="s">
        <v>69</v>
      </c>
      <c r="K6702" s="342" t="s">
        <v>70</v>
      </c>
      <c r="L6702" s="342"/>
      <c r="M6702" s="342"/>
      <c r="N6702" s="335"/>
    </row>
    <row r="6703" spans="1:22" ht="41.25" customHeight="1" thickBot="1">
      <c r="A6703" s="313"/>
      <c r="B6703" s="343" t="str">
        <f>IF('様式第６号(2)'!D885="","",'様式第６号(2)'!D885)</f>
        <v/>
      </c>
      <c r="C6703" s="341"/>
      <c r="D6703" s="313" t="s">
        <v>71</v>
      </c>
      <c r="E6703" s="313" t="s">
        <v>72</v>
      </c>
      <c r="F6703" s="315" t="s">
        <v>73</v>
      </c>
      <c r="G6703" s="42" t="s">
        <v>74</v>
      </c>
      <c r="H6703" s="27" t="s">
        <v>75</v>
      </c>
      <c r="I6703" s="42" t="s">
        <v>74</v>
      </c>
      <c r="J6703" s="27" t="s">
        <v>75</v>
      </c>
      <c r="K6703" s="345" t="s">
        <v>57</v>
      </c>
      <c r="L6703" s="346"/>
      <c r="M6703" s="347" t="s">
        <v>76</v>
      </c>
      <c r="N6703" s="346"/>
      <c r="O6703" s="28"/>
      <c r="P6703" s="4"/>
      <c r="Q6703" s="4"/>
    </row>
    <row r="6704" spans="1:22" ht="18.75" customHeight="1">
      <c r="A6704" s="313"/>
      <c r="B6704" s="343"/>
      <c r="C6704" s="29" t="s">
        <v>78</v>
      </c>
      <c r="D6704" s="313"/>
      <c r="E6704" s="313"/>
      <c r="F6704" s="315"/>
      <c r="G6704" s="348" t="s">
        <v>79</v>
      </c>
      <c r="H6704" s="384" t="s">
        <v>80</v>
      </c>
      <c r="I6704" s="387" t="str">
        <f>IF(E6708="","",MIN(G6700,G6708)+SUM(I6700))</f>
        <v/>
      </c>
      <c r="J6704" s="333" t="str">
        <f>IF(E6708="","",MIN(H6700,H6708)+SUM(J6700))</f>
        <v/>
      </c>
      <c r="K6704" s="373" t="str">
        <f>IF('様式第６号(2)'!AB885="","",'様式第６号(2)'!AB885)</f>
        <v/>
      </c>
      <c r="L6704" s="373"/>
      <c r="M6704" s="375" t="str">
        <f>IF('様式第６号(3)'!V878="","",'様式第６号(3)'!V878)</f>
        <v/>
      </c>
      <c r="N6704" s="376"/>
      <c r="P6704" s="4"/>
      <c r="Q6704" s="4"/>
    </row>
    <row r="6705" spans="1:22" ht="19.5" customHeight="1" thickBot="1">
      <c r="A6705" s="313"/>
      <c r="B6705" s="343"/>
      <c r="C6705" s="379" t="str">
        <f>IFERROR(C6701/C6697,"")</f>
        <v/>
      </c>
      <c r="D6705" s="313"/>
      <c r="E6705" s="313"/>
      <c r="F6705" s="315"/>
      <c r="G6705" s="349"/>
      <c r="H6705" s="385"/>
      <c r="I6705" s="328"/>
      <c r="J6705" s="330"/>
      <c r="K6705" s="373"/>
      <c r="L6705" s="373"/>
      <c r="M6705" s="375"/>
      <c r="N6705" s="376"/>
      <c r="P6705" s="4"/>
      <c r="Q6705" s="4"/>
    </row>
    <row r="6706" spans="1:22" ht="15.75" customHeight="1">
      <c r="A6706" s="313"/>
      <c r="B6706" s="343"/>
      <c r="C6706" s="380"/>
      <c r="D6706" s="313"/>
      <c r="E6706" s="313"/>
      <c r="F6706" s="315"/>
      <c r="G6706" s="349"/>
      <c r="H6706" s="385"/>
      <c r="I6706" s="30" t="s">
        <v>35</v>
      </c>
      <c r="J6706" s="31" t="s">
        <v>35</v>
      </c>
      <c r="K6706" s="373"/>
      <c r="L6706" s="373"/>
      <c r="M6706" s="375"/>
      <c r="N6706" s="376"/>
      <c r="P6706" s="4"/>
      <c r="Q6706" s="4"/>
    </row>
    <row r="6707" spans="1:22" ht="18.75" customHeight="1" thickBot="1">
      <c r="A6707" s="313"/>
      <c r="B6707" s="343"/>
      <c r="C6707" s="32" t="s">
        <v>82</v>
      </c>
      <c r="D6707" s="314"/>
      <c r="E6707" s="314"/>
      <c r="F6707" s="316"/>
      <c r="G6707" s="350"/>
      <c r="H6707" s="386"/>
      <c r="I6707" s="54">
        <f>'様式第６号(2)'!$I$18</f>
        <v>0</v>
      </c>
      <c r="J6707" s="55">
        <f>'様式第６号(3)'!$I$18</f>
        <v>0</v>
      </c>
      <c r="K6707" s="373"/>
      <c r="L6707" s="373"/>
      <c r="M6707" s="375"/>
      <c r="N6707" s="376"/>
      <c r="P6707" s="4"/>
      <c r="Q6707" s="4"/>
    </row>
    <row r="6708" spans="1:22" ht="45" customHeight="1">
      <c r="A6708" s="313"/>
      <c r="B6708" s="343"/>
      <c r="C6708" s="379" t="str">
        <f>IF(OR(C6697="",C6701=""),"",IF(AND(C6705&gt;=0.85,C6705&lt;=1.15),"○","×"))</f>
        <v/>
      </c>
      <c r="D6708" s="382" t="str">
        <f>IF(C6697="","",C6697)</f>
        <v/>
      </c>
      <c r="E6708" s="336"/>
      <c r="F6708" s="338" t="str">
        <f>IFERROR(D6708*E6708,"")</f>
        <v/>
      </c>
      <c r="G6708" s="327" t="str">
        <f>IF(F6708&lt;F6700,ROUNDUP(F6708*D6700/ F6700,0),"")</f>
        <v/>
      </c>
      <c r="H6708" s="329" t="str">
        <f>IF(F6708&lt;F6700,ROUNDUP(F6708*E6700/ F6700,0),"")</f>
        <v/>
      </c>
      <c r="I6708" s="331" t="str">
        <f>IFERROR(ROUNDUP(I6704*I6707,0),"")</f>
        <v/>
      </c>
      <c r="J6708" s="333" t="str">
        <f>IFERROR(ROUNDUP(J6704*J6707,0),"")</f>
        <v/>
      </c>
      <c r="K6708" s="373"/>
      <c r="L6708" s="373"/>
      <c r="M6708" s="375"/>
      <c r="N6708" s="376"/>
      <c r="P6708" s="4"/>
      <c r="Q6708" s="4"/>
    </row>
    <row r="6709" spans="1:22" ht="19.5" customHeight="1" thickBot="1">
      <c r="A6709" s="314"/>
      <c r="B6709" s="344"/>
      <c r="C6709" s="381"/>
      <c r="D6709" s="383"/>
      <c r="E6709" s="337"/>
      <c r="F6709" s="339"/>
      <c r="G6709" s="328"/>
      <c r="H6709" s="330"/>
      <c r="I6709" s="332"/>
      <c r="J6709" s="330"/>
      <c r="K6709" s="374"/>
      <c r="L6709" s="374"/>
      <c r="M6709" s="377"/>
      <c r="N6709" s="378"/>
      <c r="P6709" s="33"/>
      <c r="Q6709" s="34"/>
      <c r="R6709" s="34"/>
    </row>
    <row r="6710" spans="1:22" ht="24" customHeight="1" thickBot="1">
      <c r="A6710" s="10" t="s">
        <v>108</v>
      </c>
      <c r="B6710" s="11" t="s">
        <v>84</v>
      </c>
      <c r="C6710" s="12" t="s">
        <v>7</v>
      </c>
      <c r="D6710" s="12" t="s">
        <v>8</v>
      </c>
      <c r="E6710" s="12" t="s">
        <v>9</v>
      </c>
      <c r="F6710" s="13" t="s">
        <v>10</v>
      </c>
      <c r="G6710" s="334" t="s">
        <v>44</v>
      </c>
      <c r="H6710" s="335"/>
      <c r="I6710" s="334" t="s">
        <v>45</v>
      </c>
      <c r="J6710" s="335"/>
      <c r="K6710" s="318" t="s">
        <v>46</v>
      </c>
      <c r="L6710" s="403"/>
      <c r="M6710" s="403"/>
      <c r="N6710" s="319"/>
      <c r="O6710" s="404" t="s">
        <v>47</v>
      </c>
      <c r="P6710" s="404"/>
      <c r="Q6710" s="404"/>
      <c r="R6710" s="346"/>
      <c r="T6710" s="14"/>
      <c r="U6710" s="14"/>
      <c r="V6710" s="14"/>
    </row>
    <row r="6711" spans="1:22" ht="31.5" customHeight="1" thickBot="1">
      <c r="A6711" s="313">
        <v>418</v>
      </c>
      <c r="B6711" s="15" t="s">
        <v>48</v>
      </c>
      <c r="C6711" s="11" t="s">
        <v>49</v>
      </c>
      <c r="D6711" s="313" t="s">
        <v>50</v>
      </c>
      <c r="E6711" s="313" t="s">
        <v>51</v>
      </c>
      <c r="F6711" s="315" t="s">
        <v>52</v>
      </c>
      <c r="G6711" s="16" t="s">
        <v>53</v>
      </c>
      <c r="H6711" s="17" t="s">
        <v>54</v>
      </c>
      <c r="I6711" s="18" t="s">
        <v>53</v>
      </c>
      <c r="J6711" s="17" t="s">
        <v>54</v>
      </c>
      <c r="K6711" s="317" t="s">
        <v>55</v>
      </c>
      <c r="L6711" s="318"/>
      <c r="M6711" s="320" t="s">
        <v>56</v>
      </c>
      <c r="N6711" s="317"/>
      <c r="O6711" s="321" t="s">
        <v>57</v>
      </c>
      <c r="P6711" s="321"/>
      <c r="Q6711" s="323" t="s">
        <v>58</v>
      </c>
      <c r="R6711" s="324"/>
      <c r="T6711" s="19"/>
      <c r="U6711" s="43"/>
      <c r="V6711" s="20"/>
    </row>
    <row r="6712" spans="1:22" ht="24" customHeight="1" thickBot="1">
      <c r="A6712" s="313"/>
      <c r="B6712" s="397" t="str">
        <f>IF('様式第６号(2)'!B887="","",'様式第６号(2)'!B887)</f>
        <v/>
      </c>
      <c r="C6712" s="21" t="s">
        <v>59</v>
      </c>
      <c r="D6712" s="313"/>
      <c r="E6712" s="313"/>
      <c r="F6712" s="315"/>
      <c r="G6712" s="348" t="s">
        <v>60</v>
      </c>
      <c r="H6712" s="399" t="s">
        <v>61</v>
      </c>
      <c r="I6712" s="400" t="s">
        <v>62</v>
      </c>
      <c r="J6712" s="384" t="s">
        <v>63</v>
      </c>
      <c r="K6712" s="319"/>
      <c r="L6712" s="318"/>
      <c r="M6712" s="320"/>
      <c r="N6712" s="317"/>
      <c r="O6712" s="322"/>
      <c r="P6712" s="322"/>
      <c r="Q6712" s="325"/>
      <c r="R6712" s="326"/>
    </row>
    <row r="6713" spans="1:22" ht="17.25" customHeight="1">
      <c r="A6713" s="313"/>
      <c r="B6713" s="398"/>
      <c r="C6713" s="340"/>
      <c r="D6713" s="313"/>
      <c r="E6713" s="313"/>
      <c r="F6713" s="315"/>
      <c r="G6713" s="349"/>
      <c r="H6713" s="385"/>
      <c r="I6713" s="401"/>
      <c r="J6713" s="385"/>
      <c r="K6713" s="388" t="str">
        <f>IFERROR((IF((I6724+J6724)&gt;12000*E6724,ROUNDUP(12000*E6724*I6724/(I6724+J6724),0),"")),"")</f>
        <v/>
      </c>
      <c r="L6713" s="388"/>
      <c r="M6713" s="391" t="str">
        <f>IFERROR((IF((I6724+J6724)&gt;12000*E6724,ROUNDUP(12000*E6724*J6724/(I6724+J6724),0),"")),"")</f>
        <v/>
      </c>
      <c r="N6713" s="392"/>
      <c r="O6713" s="351" t="str">
        <f>IF(AND(I6724="",K6713=""),"",MIN(I6724,K6713)+K6720)</f>
        <v/>
      </c>
      <c r="P6713" s="352"/>
      <c r="Q6713" s="355" t="str">
        <f>IF(AND(J6724="",M6713=""),"",MIN(J6724,M6713)+M6720)</f>
        <v/>
      </c>
      <c r="R6713" s="356"/>
    </row>
    <row r="6714" spans="1:22" ht="15.75" customHeight="1">
      <c r="A6714" s="313"/>
      <c r="B6714" s="398"/>
      <c r="C6714" s="341"/>
      <c r="D6714" s="313"/>
      <c r="E6714" s="313"/>
      <c r="F6714" s="315"/>
      <c r="G6714" s="349"/>
      <c r="H6714" s="385"/>
      <c r="I6714" s="401"/>
      <c r="J6714" s="385"/>
      <c r="K6714" s="389"/>
      <c r="L6714" s="389"/>
      <c r="M6714" s="393"/>
      <c r="N6714" s="394"/>
      <c r="O6714" s="353"/>
      <c r="P6714" s="353"/>
      <c r="Q6714" s="357"/>
      <c r="R6714" s="358"/>
    </row>
    <row r="6715" spans="1:22" ht="19.5" customHeight="1" thickBot="1">
      <c r="A6715" s="313"/>
      <c r="B6715" s="398"/>
      <c r="C6715" s="341"/>
      <c r="D6715" s="314"/>
      <c r="E6715" s="314"/>
      <c r="F6715" s="316"/>
      <c r="G6715" s="350"/>
      <c r="H6715" s="386"/>
      <c r="I6715" s="402"/>
      <c r="J6715" s="386"/>
      <c r="K6715" s="389"/>
      <c r="L6715" s="389"/>
      <c r="M6715" s="393"/>
      <c r="N6715" s="394"/>
      <c r="O6715" s="353"/>
      <c r="P6715" s="353"/>
      <c r="Q6715" s="357"/>
      <c r="R6715" s="358"/>
    </row>
    <row r="6716" spans="1:22" ht="45" customHeight="1">
      <c r="A6716" s="313"/>
      <c r="B6716" s="398"/>
      <c r="C6716" s="25" t="s">
        <v>66</v>
      </c>
      <c r="D6716" s="361" t="str">
        <f>IF('様式第６号(2)'!T887="","",'様式第６号(2)'!T887)</f>
        <v/>
      </c>
      <c r="E6716" s="361" t="str">
        <f>IF('様式第６号(3)'!W880="","",'様式第６号(3)'!W880)</f>
        <v/>
      </c>
      <c r="F6716" s="363" t="str">
        <f>IF(OR(D6716="",E6716=""),"",D6716+E6716)</f>
        <v/>
      </c>
      <c r="G6716" s="365" t="str">
        <f>IF(F6716&lt;=F6724,D6716,"")</f>
        <v/>
      </c>
      <c r="H6716" s="367" t="str">
        <f>IF(F6716&lt;=F6724,E6716,"")</f>
        <v/>
      </c>
      <c r="I6716" s="369" t="str">
        <f>IF('様式第６号(2)'!V887="","",'様式第６号(2)'!V887)</f>
        <v/>
      </c>
      <c r="J6716" s="371" t="str">
        <f>IF('様式第６号(3)'!P880="","",'様式第６号(3)'!P880)</f>
        <v/>
      </c>
      <c r="K6716" s="389"/>
      <c r="L6716" s="389"/>
      <c r="M6716" s="393"/>
      <c r="N6716" s="394"/>
      <c r="O6716" s="353"/>
      <c r="P6716" s="353"/>
      <c r="Q6716" s="357"/>
      <c r="R6716" s="358"/>
    </row>
    <row r="6717" spans="1:22" ht="19.5" customHeight="1" thickBot="1">
      <c r="A6717" s="313"/>
      <c r="B6717" s="398"/>
      <c r="C6717" s="340"/>
      <c r="D6717" s="362"/>
      <c r="E6717" s="362"/>
      <c r="F6717" s="364"/>
      <c r="G6717" s="366"/>
      <c r="H6717" s="368"/>
      <c r="I6717" s="370"/>
      <c r="J6717" s="372"/>
      <c r="K6717" s="390"/>
      <c r="L6717" s="390"/>
      <c r="M6717" s="395"/>
      <c r="N6717" s="396"/>
      <c r="O6717" s="354"/>
      <c r="P6717" s="354"/>
      <c r="Q6717" s="359"/>
      <c r="R6717" s="360"/>
    </row>
    <row r="6718" spans="1:22" ht="28.5" customHeight="1" thickBot="1">
      <c r="A6718" s="313"/>
      <c r="B6718" s="398"/>
      <c r="C6718" s="341"/>
      <c r="D6718" s="12" t="s">
        <v>11</v>
      </c>
      <c r="E6718" s="12" t="s">
        <v>12</v>
      </c>
      <c r="F6718" s="26" t="s">
        <v>13</v>
      </c>
      <c r="G6718" s="334" t="s">
        <v>67</v>
      </c>
      <c r="H6718" s="335"/>
      <c r="I6718" s="42" t="s">
        <v>68</v>
      </c>
      <c r="J6718" s="27" t="s">
        <v>69</v>
      </c>
      <c r="K6718" s="342" t="s">
        <v>70</v>
      </c>
      <c r="L6718" s="342"/>
      <c r="M6718" s="342"/>
      <c r="N6718" s="335"/>
    </row>
    <row r="6719" spans="1:22" ht="41.25" customHeight="1" thickBot="1">
      <c r="A6719" s="313"/>
      <c r="B6719" s="343" t="str">
        <f>IF('様式第６号(2)'!D887="","",'様式第６号(2)'!D887)</f>
        <v/>
      </c>
      <c r="C6719" s="341"/>
      <c r="D6719" s="313" t="s">
        <v>71</v>
      </c>
      <c r="E6719" s="313" t="s">
        <v>72</v>
      </c>
      <c r="F6719" s="315" t="s">
        <v>73</v>
      </c>
      <c r="G6719" s="42" t="s">
        <v>74</v>
      </c>
      <c r="H6719" s="27" t="s">
        <v>75</v>
      </c>
      <c r="I6719" s="42" t="s">
        <v>74</v>
      </c>
      <c r="J6719" s="27" t="s">
        <v>75</v>
      </c>
      <c r="K6719" s="345" t="s">
        <v>57</v>
      </c>
      <c r="L6719" s="346"/>
      <c r="M6719" s="347" t="s">
        <v>76</v>
      </c>
      <c r="N6719" s="346"/>
      <c r="O6719" s="28"/>
      <c r="P6719" s="4"/>
      <c r="Q6719" s="4"/>
      <c r="T6719" s="3"/>
      <c r="U6719" s="3"/>
      <c r="V6719" s="3"/>
    </row>
    <row r="6720" spans="1:22" ht="18.75" customHeight="1">
      <c r="A6720" s="313"/>
      <c r="B6720" s="343"/>
      <c r="C6720" s="29" t="s">
        <v>78</v>
      </c>
      <c r="D6720" s="313"/>
      <c r="E6720" s="313"/>
      <c r="F6720" s="315"/>
      <c r="G6720" s="348" t="s">
        <v>79</v>
      </c>
      <c r="H6720" s="384" t="s">
        <v>80</v>
      </c>
      <c r="I6720" s="387" t="str">
        <f>IF(E6724="","",MIN(G6716,G6724)+SUM(I6716))</f>
        <v/>
      </c>
      <c r="J6720" s="333" t="str">
        <f>IF(E6724="","",MIN(H6716,H6724)+SUM(J6716))</f>
        <v/>
      </c>
      <c r="K6720" s="373" t="str">
        <f>IF('様式第６号(2)'!AB887="","",'様式第６号(2)'!AB887)</f>
        <v/>
      </c>
      <c r="L6720" s="373"/>
      <c r="M6720" s="375" t="str">
        <f>IF('様式第６号(3)'!V880="","",'様式第６号(3)'!V880)</f>
        <v/>
      </c>
      <c r="N6720" s="376"/>
      <c r="P6720" s="4"/>
      <c r="Q6720" s="4"/>
      <c r="T6720" s="3"/>
      <c r="U6720" s="3"/>
      <c r="V6720" s="3"/>
    </row>
    <row r="6721" spans="1:22" ht="19.5" customHeight="1" thickBot="1">
      <c r="A6721" s="313"/>
      <c r="B6721" s="343"/>
      <c r="C6721" s="379" t="str">
        <f>IFERROR(C6717/C6713,"")</f>
        <v/>
      </c>
      <c r="D6721" s="313"/>
      <c r="E6721" s="313"/>
      <c r="F6721" s="315"/>
      <c r="G6721" s="349"/>
      <c r="H6721" s="385"/>
      <c r="I6721" s="328"/>
      <c r="J6721" s="330"/>
      <c r="K6721" s="373"/>
      <c r="L6721" s="373"/>
      <c r="M6721" s="375"/>
      <c r="N6721" s="376"/>
      <c r="P6721" s="4"/>
      <c r="Q6721" s="4"/>
      <c r="T6721" s="3"/>
      <c r="U6721" s="3"/>
      <c r="V6721" s="3"/>
    </row>
    <row r="6722" spans="1:22" ht="15.75" customHeight="1">
      <c r="A6722" s="313"/>
      <c r="B6722" s="343"/>
      <c r="C6722" s="380"/>
      <c r="D6722" s="313"/>
      <c r="E6722" s="313"/>
      <c r="F6722" s="315"/>
      <c r="G6722" s="349"/>
      <c r="H6722" s="385"/>
      <c r="I6722" s="30" t="s">
        <v>35</v>
      </c>
      <c r="J6722" s="31" t="s">
        <v>35</v>
      </c>
      <c r="K6722" s="373"/>
      <c r="L6722" s="373"/>
      <c r="M6722" s="375"/>
      <c r="N6722" s="376"/>
      <c r="P6722" s="4"/>
      <c r="Q6722" s="4"/>
      <c r="T6722" s="3"/>
      <c r="U6722" s="3"/>
      <c r="V6722" s="3"/>
    </row>
    <row r="6723" spans="1:22" ht="18.75" customHeight="1" thickBot="1">
      <c r="A6723" s="313"/>
      <c r="B6723" s="343"/>
      <c r="C6723" s="32" t="s">
        <v>82</v>
      </c>
      <c r="D6723" s="314"/>
      <c r="E6723" s="314"/>
      <c r="F6723" s="316"/>
      <c r="G6723" s="350"/>
      <c r="H6723" s="386"/>
      <c r="I6723" s="54">
        <f>'様式第６号(2)'!$I$18</f>
        <v>0</v>
      </c>
      <c r="J6723" s="55">
        <f>'様式第６号(3)'!$I$18</f>
        <v>0</v>
      </c>
      <c r="K6723" s="373"/>
      <c r="L6723" s="373"/>
      <c r="M6723" s="375"/>
      <c r="N6723" s="376"/>
      <c r="P6723" s="4"/>
      <c r="Q6723" s="4"/>
      <c r="T6723" s="3"/>
      <c r="U6723" s="3"/>
      <c r="V6723" s="3"/>
    </row>
    <row r="6724" spans="1:22" ht="45" customHeight="1">
      <c r="A6724" s="313"/>
      <c r="B6724" s="343"/>
      <c r="C6724" s="379" t="str">
        <f>IF(OR(C6713="",C6717=""),"",IF(AND(C6721&gt;=0.85,C6721&lt;=1.15),"○","×"))</f>
        <v/>
      </c>
      <c r="D6724" s="382" t="str">
        <f>IF(C6713="","",C6713)</f>
        <v/>
      </c>
      <c r="E6724" s="336"/>
      <c r="F6724" s="338" t="str">
        <f>IFERROR(D6724*E6724,"")</f>
        <v/>
      </c>
      <c r="G6724" s="327" t="str">
        <f>IF(F6724&lt;F6716,ROUNDUP(F6724*D6716/ F6716,0),"")</f>
        <v/>
      </c>
      <c r="H6724" s="329" t="str">
        <f>IF(F6724&lt;F6716,ROUNDUP(F6724*E6716/ F6716,0),"")</f>
        <v/>
      </c>
      <c r="I6724" s="331" t="str">
        <f>IFERROR(ROUNDUP(I6720*I6723,0),"")</f>
        <v/>
      </c>
      <c r="J6724" s="333" t="str">
        <f>IFERROR(ROUNDUP(J6720*J6723,0),"")</f>
        <v/>
      </c>
      <c r="K6724" s="373"/>
      <c r="L6724" s="373"/>
      <c r="M6724" s="375"/>
      <c r="N6724" s="376"/>
      <c r="P6724" s="4"/>
      <c r="Q6724" s="4"/>
      <c r="T6724" s="3"/>
      <c r="U6724" s="3"/>
      <c r="V6724" s="3"/>
    </row>
    <row r="6725" spans="1:22" ht="19.5" customHeight="1" thickBot="1">
      <c r="A6725" s="314"/>
      <c r="B6725" s="344"/>
      <c r="C6725" s="381"/>
      <c r="D6725" s="383"/>
      <c r="E6725" s="337"/>
      <c r="F6725" s="339"/>
      <c r="G6725" s="328"/>
      <c r="H6725" s="330"/>
      <c r="I6725" s="332"/>
      <c r="J6725" s="330"/>
      <c r="K6725" s="374"/>
      <c r="L6725" s="374"/>
      <c r="M6725" s="377"/>
      <c r="N6725" s="378"/>
      <c r="P6725" s="33"/>
      <c r="Q6725" s="34"/>
      <c r="R6725" s="34"/>
    </row>
    <row r="6726" spans="1:22" ht="24" customHeight="1" thickBot="1">
      <c r="A6726" s="10" t="s">
        <v>108</v>
      </c>
      <c r="B6726" s="11" t="s">
        <v>84</v>
      </c>
      <c r="C6726" s="12" t="s">
        <v>7</v>
      </c>
      <c r="D6726" s="12" t="s">
        <v>8</v>
      </c>
      <c r="E6726" s="12" t="s">
        <v>9</v>
      </c>
      <c r="F6726" s="13" t="s">
        <v>10</v>
      </c>
      <c r="G6726" s="334" t="s">
        <v>44</v>
      </c>
      <c r="H6726" s="335"/>
      <c r="I6726" s="334" t="s">
        <v>45</v>
      </c>
      <c r="J6726" s="335"/>
      <c r="K6726" s="318" t="s">
        <v>46</v>
      </c>
      <c r="L6726" s="403"/>
      <c r="M6726" s="403"/>
      <c r="N6726" s="319"/>
      <c r="O6726" s="404" t="s">
        <v>47</v>
      </c>
      <c r="P6726" s="404"/>
      <c r="Q6726" s="404"/>
      <c r="R6726" s="346"/>
      <c r="T6726" s="14"/>
      <c r="U6726" s="14"/>
      <c r="V6726" s="14"/>
    </row>
    <row r="6727" spans="1:22" ht="31.5" customHeight="1" thickBot="1">
      <c r="A6727" s="313">
        <v>419</v>
      </c>
      <c r="B6727" s="15" t="s">
        <v>48</v>
      </c>
      <c r="C6727" s="11" t="s">
        <v>49</v>
      </c>
      <c r="D6727" s="313" t="s">
        <v>50</v>
      </c>
      <c r="E6727" s="313" t="s">
        <v>51</v>
      </c>
      <c r="F6727" s="315" t="s">
        <v>52</v>
      </c>
      <c r="G6727" s="16" t="s">
        <v>53</v>
      </c>
      <c r="H6727" s="17" t="s">
        <v>54</v>
      </c>
      <c r="I6727" s="18" t="s">
        <v>53</v>
      </c>
      <c r="J6727" s="17" t="s">
        <v>54</v>
      </c>
      <c r="K6727" s="317" t="s">
        <v>55</v>
      </c>
      <c r="L6727" s="318"/>
      <c r="M6727" s="320" t="s">
        <v>56</v>
      </c>
      <c r="N6727" s="317"/>
      <c r="O6727" s="321" t="s">
        <v>57</v>
      </c>
      <c r="P6727" s="321"/>
      <c r="Q6727" s="323" t="s">
        <v>58</v>
      </c>
      <c r="R6727" s="324"/>
      <c r="T6727" s="19"/>
      <c r="U6727" s="43"/>
      <c r="V6727" s="20"/>
    </row>
    <row r="6728" spans="1:22" ht="24" customHeight="1" thickBot="1">
      <c r="A6728" s="313"/>
      <c r="B6728" s="397" t="str">
        <f>IF('様式第６号(2)'!B889="","",'様式第６号(2)'!B889)</f>
        <v/>
      </c>
      <c r="C6728" s="21" t="s">
        <v>59</v>
      </c>
      <c r="D6728" s="313"/>
      <c r="E6728" s="313"/>
      <c r="F6728" s="315"/>
      <c r="G6728" s="348" t="s">
        <v>60</v>
      </c>
      <c r="H6728" s="399" t="s">
        <v>61</v>
      </c>
      <c r="I6728" s="400" t="s">
        <v>62</v>
      </c>
      <c r="J6728" s="384" t="s">
        <v>63</v>
      </c>
      <c r="K6728" s="319"/>
      <c r="L6728" s="318"/>
      <c r="M6728" s="320"/>
      <c r="N6728" s="317"/>
      <c r="O6728" s="322"/>
      <c r="P6728" s="322"/>
      <c r="Q6728" s="325"/>
      <c r="R6728" s="326"/>
    </row>
    <row r="6729" spans="1:22" ht="17.25" customHeight="1">
      <c r="A6729" s="313"/>
      <c r="B6729" s="398"/>
      <c r="C6729" s="340"/>
      <c r="D6729" s="313"/>
      <c r="E6729" s="313"/>
      <c r="F6729" s="315"/>
      <c r="G6729" s="349"/>
      <c r="H6729" s="385"/>
      <c r="I6729" s="401"/>
      <c r="J6729" s="385"/>
      <c r="K6729" s="388" t="str">
        <f>IFERROR((IF((I6740+J6740)&gt;12000*E6740,ROUNDUP(12000*E6740*I6740/(I6740+J6740),0),"")),"")</f>
        <v/>
      </c>
      <c r="L6729" s="388"/>
      <c r="M6729" s="391" t="str">
        <f>IFERROR((IF((I6740+J6740)&gt;12000*E6740,ROUNDUP(12000*E6740*J6740/(I6740+J6740),0),"")),"")</f>
        <v/>
      </c>
      <c r="N6729" s="392"/>
      <c r="O6729" s="351" t="str">
        <f>IF(AND(I6740="",K6729=""),"",MIN(I6740,K6729)+K6736)</f>
        <v/>
      </c>
      <c r="P6729" s="352"/>
      <c r="Q6729" s="355" t="str">
        <f>IF(AND(J6740="",M6729=""),"",MIN(J6740,M6729)+M6736)</f>
        <v/>
      </c>
      <c r="R6729" s="356"/>
    </row>
    <row r="6730" spans="1:22" ht="15.75" customHeight="1">
      <c r="A6730" s="313"/>
      <c r="B6730" s="398"/>
      <c r="C6730" s="341"/>
      <c r="D6730" s="313"/>
      <c r="E6730" s="313"/>
      <c r="F6730" s="315"/>
      <c r="G6730" s="349"/>
      <c r="H6730" s="385"/>
      <c r="I6730" s="401"/>
      <c r="J6730" s="385"/>
      <c r="K6730" s="389"/>
      <c r="L6730" s="389"/>
      <c r="M6730" s="393"/>
      <c r="N6730" s="394"/>
      <c r="O6730" s="353"/>
      <c r="P6730" s="353"/>
      <c r="Q6730" s="357"/>
      <c r="R6730" s="358"/>
    </row>
    <row r="6731" spans="1:22" ht="19.5" customHeight="1" thickBot="1">
      <c r="A6731" s="313"/>
      <c r="B6731" s="398"/>
      <c r="C6731" s="341"/>
      <c r="D6731" s="314"/>
      <c r="E6731" s="314"/>
      <c r="F6731" s="316"/>
      <c r="G6731" s="350"/>
      <c r="H6731" s="386"/>
      <c r="I6731" s="402"/>
      <c r="J6731" s="386"/>
      <c r="K6731" s="389"/>
      <c r="L6731" s="389"/>
      <c r="M6731" s="393"/>
      <c r="N6731" s="394"/>
      <c r="O6731" s="353"/>
      <c r="P6731" s="353"/>
      <c r="Q6731" s="357"/>
      <c r="R6731" s="358"/>
    </row>
    <row r="6732" spans="1:22" ht="45" customHeight="1">
      <c r="A6732" s="313"/>
      <c r="B6732" s="398"/>
      <c r="C6732" s="25" t="s">
        <v>66</v>
      </c>
      <c r="D6732" s="361" t="str">
        <f>IF('様式第６号(2)'!T889="","",'様式第６号(2)'!T889)</f>
        <v/>
      </c>
      <c r="E6732" s="361" t="str">
        <f>IF('様式第６号(3)'!W882="","",'様式第６号(3)'!W882)</f>
        <v/>
      </c>
      <c r="F6732" s="363" t="str">
        <f>IF(OR(D6732="",E6732=""),"",D6732+E6732)</f>
        <v/>
      </c>
      <c r="G6732" s="365" t="str">
        <f>IF(F6732&lt;=F6740,D6732,"")</f>
        <v/>
      </c>
      <c r="H6732" s="367" t="str">
        <f>IF(F6732&lt;=F6740,E6732,"")</f>
        <v/>
      </c>
      <c r="I6732" s="369" t="str">
        <f>IF('様式第６号(2)'!V889="","",'様式第６号(2)'!V889)</f>
        <v/>
      </c>
      <c r="J6732" s="371" t="str">
        <f>IF('様式第６号(3)'!P882="","",'様式第６号(3)'!P882)</f>
        <v/>
      </c>
      <c r="K6732" s="389"/>
      <c r="L6732" s="389"/>
      <c r="M6732" s="393"/>
      <c r="N6732" s="394"/>
      <c r="O6732" s="353"/>
      <c r="P6732" s="353"/>
      <c r="Q6732" s="357"/>
      <c r="R6732" s="358"/>
    </row>
    <row r="6733" spans="1:22" ht="19.5" customHeight="1" thickBot="1">
      <c r="A6733" s="313"/>
      <c r="B6733" s="398"/>
      <c r="C6733" s="340"/>
      <c r="D6733" s="362"/>
      <c r="E6733" s="362"/>
      <c r="F6733" s="364"/>
      <c r="G6733" s="366"/>
      <c r="H6733" s="368"/>
      <c r="I6733" s="370"/>
      <c r="J6733" s="372"/>
      <c r="K6733" s="390"/>
      <c r="L6733" s="390"/>
      <c r="M6733" s="395"/>
      <c r="N6733" s="396"/>
      <c r="O6733" s="354"/>
      <c r="P6733" s="354"/>
      <c r="Q6733" s="359"/>
      <c r="R6733" s="360"/>
    </row>
    <row r="6734" spans="1:22" ht="28.5" customHeight="1" thickBot="1">
      <c r="A6734" s="313"/>
      <c r="B6734" s="398"/>
      <c r="C6734" s="341"/>
      <c r="D6734" s="12" t="s">
        <v>11</v>
      </c>
      <c r="E6734" s="12" t="s">
        <v>12</v>
      </c>
      <c r="F6734" s="26" t="s">
        <v>13</v>
      </c>
      <c r="G6734" s="334" t="s">
        <v>67</v>
      </c>
      <c r="H6734" s="335"/>
      <c r="I6734" s="42" t="s">
        <v>68</v>
      </c>
      <c r="J6734" s="27" t="s">
        <v>69</v>
      </c>
      <c r="K6734" s="342" t="s">
        <v>70</v>
      </c>
      <c r="L6734" s="342"/>
      <c r="M6734" s="342"/>
      <c r="N6734" s="335"/>
    </row>
    <row r="6735" spans="1:22" ht="41.25" customHeight="1" thickBot="1">
      <c r="A6735" s="313"/>
      <c r="B6735" s="343" t="str">
        <f>IF('様式第６号(2)'!D889="","",'様式第６号(2)'!D889)</f>
        <v/>
      </c>
      <c r="C6735" s="341"/>
      <c r="D6735" s="313" t="s">
        <v>71</v>
      </c>
      <c r="E6735" s="313" t="s">
        <v>72</v>
      </c>
      <c r="F6735" s="315" t="s">
        <v>73</v>
      </c>
      <c r="G6735" s="42" t="s">
        <v>74</v>
      </c>
      <c r="H6735" s="27" t="s">
        <v>75</v>
      </c>
      <c r="I6735" s="42" t="s">
        <v>74</v>
      </c>
      <c r="J6735" s="27" t="s">
        <v>75</v>
      </c>
      <c r="K6735" s="345" t="s">
        <v>57</v>
      </c>
      <c r="L6735" s="346"/>
      <c r="M6735" s="347" t="s">
        <v>76</v>
      </c>
      <c r="N6735" s="346"/>
      <c r="O6735" s="28"/>
      <c r="P6735" s="4"/>
      <c r="Q6735" s="4"/>
    </row>
    <row r="6736" spans="1:22" ht="18.75" customHeight="1">
      <c r="A6736" s="313"/>
      <c r="B6736" s="343"/>
      <c r="C6736" s="29" t="s">
        <v>78</v>
      </c>
      <c r="D6736" s="313"/>
      <c r="E6736" s="313"/>
      <c r="F6736" s="315"/>
      <c r="G6736" s="348" t="s">
        <v>79</v>
      </c>
      <c r="H6736" s="384" t="s">
        <v>80</v>
      </c>
      <c r="I6736" s="387" t="str">
        <f>IF(E6740="","",MIN(G6732,G6740)+SUM(I6732))</f>
        <v/>
      </c>
      <c r="J6736" s="333" t="str">
        <f>IF(E6740="","",MIN(H6732,H6740)+SUM(J6732))</f>
        <v/>
      </c>
      <c r="K6736" s="373" t="str">
        <f>IF('様式第６号(2)'!AB889="","",'様式第６号(2)'!AB889)</f>
        <v/>
      </c>
      <c r="L6736" s="373"/>
      <c r="M6736" s="375" t="str">
        <f>IF('様式第６号(3)'!V882="","",'様式第６号(3)'!V882)</f>
        <v/>
      </c>
      <c r="N6736" s="376"/>
      <c r="P6736" s="4"/>
      <c r="Q6736" s="4"/>
    </row>
    <row r="6737" spans="1:22" ht="19.5" customHeight="1" thickBot="1">
      <c r="A6737" s="313"/>
      <c r="B6737" s="343"/>
      <c r="C6737" s="379" t="str">
        <f>IFERROR(C6733/C6729,"")</f>
        <v/>
      </c>
      <c r="D6737" s="313"/>
      <c r="E6737" s="313"/>
      <c r="F6737" s="315"/>
      <c r="G6737" s="349"/>
      <c r="H6737" s="385"/>
      <c r="I6737" s="328"/>
      <c r="J6737" s="330"/>
      <c r="K6737" s="373"/>
      <c r="L6737" s="373"/>
      <c r="M6737" s="375"/>
      <c r="N6737" s="376"/>
      <c r="P6737" s="4"/>
      <c r="Q6737" s="4"/>
    </row>
    <row r="6738" spans="1:22" ht="15.75" customHeight="1">
      <c r="A6738" s="313"/>
      <c r="B6738" s="343"/>
      <c r="C6738" s="380"/>
      <c r="D6738" s="313"/>
      <c r="E6738" s="313"/>
      <c r="F6738" s="315"/>
      <c r="G6738" s="349"/>
      <c r="H6738" s="385"/>
      <c r="I6738" s="30" t="s">
        <v>35</v>
      </c>
      <c r="J6738" s="31" t="s">
        <v>35</v>
      </c>
      <c r="K6738" s="373"/>
      <c r="L6738" s="373"/>
      <c r="M6738" s="375"/>
      <c r="N6738" s="376"/>
      <c r="P6738" s="4"/>
      <c r="Q6738" s="4"/>
    </row>
    <row r="6739" spans="1:22" ht="18.75" customHeight="1" thickBot="1">
      <c r="A6739" s="313"/>
      <c r="B6739" s="343"/>
      <c r="C6739" s="32" t="s">
        <v>82</v>
      </c>
      <c r="D6739" s="314"/>
      <c r="E6739" s="314"/>
      <c r="F6739" s="316"/>
      <c r="G6739" s="350"/>
      <c r="H6739" s="386"/>
      <c r="I6739" s="54">
        <f>'様式第６号(2)'!$I$18</f>
        <v>0</v>
      </c>
      <c r="J6739" s="55">
        <f>'様式第６号(3)'!$I$18</f>
        <v>0</v>
      </c>
      <c r="K6739" s="373"/>
      <c r="L6739" s="373"/>
      <c r="M6739" s="375"/>
      <c r="N6739" s="376"/>
      <c r="P6739" s="4"/>
      <c r="Q6739" s="4"/>
    </row>
    <row r="6740" spans="1:22" ht="45" customHeight="1">
      <c r="A6740" s="313"/>
      <c r="B6740" s="343"/>
      <c r="C6740" s="379" t="str">
        <f>IF(OR(C6729="",C6733=""),"",IF(AND(C6737&gt;=0.85,C6737&lt;=1.15),"○","×"))</f>
        <v/>
      </c>
      <c r="D6740" s="382" t="str">
        <f>IF(C6729="","",C6729)</f>
        <v/>
      </c>
      <c r="E6740" s="336"/>
      <c r="F6740" s="338" t="str">
        <f>IFERROR(D6740*E6740,"")</f>
        <v/>
      </c>
      <c r="G6740" s="327" t="str">
        <f>IF(F6740&lt;F6732,ROUNDUP(F6740*D6732/ F6732,0),"")</f>
        <v/>
      </c>
      <c r="H6740" s="329" t="str">
        <f>IF(F6740&lt;F6732,ROUNDUP(F6740*E6732/ F6732,0),"")</f>
        <v/>
      </c>
      <c r="I6740" s="331" t="str">
        <f>IFERROR(ROUNDUP(I6736*I6739,0),"")</f>
        <v/>
      </c>
      <c r="J6740" s="333" t="str">
        <f>IFERROR(ROUNDUP(J6736*J6739,0),"")</f>
        <v/>
      </c>
      <c r="K6740" s="373"/>
      <c r="L6740" s="373"/>
      <c r="M6740" s="375"/>
      <c r="N6740" s="376"/>
      <c r="P6740" s="4"/>
      <c r="Q6740" s="4"/>
    </row>
    <row r="6741" spans="1:22" ht="19.5" customHeight="1" thickBot="1">
      <c r="A6741" s="314"/>
      <c r="B6741" s="344"/>
      <c r="C6741" s="381"/>
      <c r="D6741" s="383"/>
      <c r="E6741" s="337"/>
      <c r="F6741" s="339"/>
      <c r="G6741" s="328"/>
      <c r="H6741" s="330"/>
      <c r="I6741" s="332"/>
      <c r="J6741" s="330"/>
      <c r="K6741" s="374"/>
      <c r="L6741" s="374"/>
      <c r="M6741" s="377"/>
      <c r="N6741" s="378"/>
      <c r="P6741" s="33"/>
      <c r="Q6741" s="34"/>
      <c r="R6741" s="34"/>
    </row>
    <row r="6742" spans="1:22" ht="24" customHeight="1" thickBot="1">
      <c r="A6742" s="10" t="s">
        <v>108</v>
      </c>
      <c r="B6742" s="11" t="s">
        <v>84</v>
      </c>
      <c r="C6742" s="12" t="s">
        <v>7</v>
      </c>
      <c r="D6742" s="12" t="s">
        <v>8</v>
      </c>
      <c r="E6742" s="12" t="s">
        <v>9</v>
      </c>
      <c r="F6742" s="13" t="s">
        <v>10</v>
      </c>
      <c r="G6742" s="334" t="s">
        <v>44</v>
      </c>
      <c r="H6742" s="335"/>
      <c r="I6742" s="334" t="s">
        <v>45</v>
      </c>
      <c r="J6742" s="335"/>
      <c r="K6742" s="318" t="s">
        <v>46</v>
      </c>
      <c r="L6742" s="403"/>
      <c r="M6742" s="403"/>
      <c r="N6742" s="319"/>
      <c r="O6742" s="404" t="s">
        <v>47</v>
      </c>
      <c r="P6742" s="404"/>
      <c r="Q6742" s="404"/>
      <c r="R6742" s="346"/>
      <c r="T6742" s="14"/>
      <c r="U6742" s="14"/>
      <c r="V6742" s="14"/>
    </row>
    <row r="6743" spans="1:22" ht="31.5" customHeight="1" thickBot="1">
      <c r="A6743" s="313">
        <v>420</v>
      </c>
      <c r="B6743" s="15" t="s">
        <v>48</v>
      </c>
      <c r="C6743" s="11" t="s">
        <v>49</v>
      </c>
      <c r="D6743" s="313" t="s">
        <v>50</v>
      </c>
      <c r="E6743" s="313" t="s">
        <v>51</v>
      </c>
      <c r="F6743" s="315" t="s">
        <v>52</v>
      </c>
      <c r="G6743" s="16" t="s">
        <v>53</v>
      </c>
      <c r="H6743" s="17" t="s">
        <v>54</v>
      </c>
      <c r="I6743" s="18" t="s">
        <v>53</v>
      </c>
      <c r="J6743" s="17" t="s">
        <v>54</v>
      </c>
      <c r="K6743" s="317" t="s">
        <v>55</v>
      </c>
      <c r="L6743" s="318"/>
      <c r="M6743" s="320" t="s">
        <v>56</v>
      </c>
      <c r="N6743" s="317"/>
      <c r="O6743" s="321" t="s">
        <v>57</v>
      </c>
      <c r="P6743" s="321"/>
      <c r="Q6743" s="323" t="s">
        <v>58</v>
      </c>
      <c r="R6743" s="324"/>
      <c r="T6743" s="19"/>
      <c r="U6743" s="43"/>
      <c r="V6743" s="20"/>
    </row>
    <row r="6744" spans="1:22" ht="24" customHeight="1" thickBot="1">
      <c r="A6744" s="313"/>
      <c r="B6744" s="397" t="str">
        <f>IF('様式第６号(2)'!B891="","",'様式第６号(2)'!B891)</f>
        <v/>
      </c>
      <c r="C6744" s="21" t="s">
        <v>59</v>
      </c>
      <c r="D6744" s="313"/>
      <c r="E6744" s="313"/>
      <c r="F6744" s="315"/>
      <c r="G6744" s="348" t="s">
        <v>60</v>
      </c>
      <c r="H6744" s="399" t="s">
        <v>61</v>
      </c>
      <c r="I6744" s="400" t="s">
        <v>62</v>
      </c>
      <c r="J6744" s="384" t="s">
        <v>63</v>
      </c>
      <c r="K6744" s="319"/>
      <c r="L6744" s="318"/>
      <c r="M6744" s="320"/>
      <c r="N6744" s="317"/>
      <c r="O6744" s="322"/>
      <c r="P6744" s="322"/>
      <c r="Q6744" s="325"/>
      <c r="R6744" s="326"/>
    </row>
    <row r="6745" spans="1:22" ht="17.25" customHeight="1">
      <c r="A6745" s="313"/>
      <c r="B6745" s="398"/>
      <c r="C6745" s="340"/>
      <c r="D6745" s="313"/>
      <c r="E6745" s="313"/>
      <c r="F6745" s="315"/>
      <c r="G6745" s="349"/>
      <c r="H6745" s="385"/>
      <c r="I6745" s="401"/>
      <c r="J6745" s="385"/>
      <c r="K6745" s="388" t="str">
        <f>IFERROR((IF((I6756+J6756)&gt;12000*E6756,ROUNDUP(12000*E6756*I6756/(I6756+J6756),0),"")),"")</f>
        <v/>
      </c>
      <c r="L6745" s="388"/>
      <c r="M6745" s="391" t="str">
        <f>IFERROR((IF((I6756+J6756)&gt;12000*E6756,ROUNDUP(12000*E6756*J6756/(I6756+J6756),0),"")),"")</f>
        <v/>
      </c>
      <c r="N6745" s="392"/>
      <c r="O6745" s="351" t="str">
        <f>IF(AND(I6756="",K6745=""),"",MIN(I6756,K6745)+K6752)</f>
        <v/>
      </c>
      <c r="P6745" s="352"/>
      <c r="Q6745" s="355" t="str">
        <f>IF(AND(J6756="",M6745=""),"",MIN(J6756,M6745)+M6752)</f>
        <v/>
      </c>
      <c r="R6745" s="356"/>
    </row>
    <row r="6746" spans="1:22" ht="15.75" customHeight="1">
      <c r="A6746" s="313"/>
      <c r="B6746" s="398"/>
      <c r="C6746" s="341"/>
      <c r="D6746" s="313"/>
      <c r="E6746" s="313"/>
      <c r="F6746" s="315"/>
      <c r="G6746" s="349"/>
      <c r="H6746" s="385"/>
      <c r="I6746" s="401"/>
      <c r="J6746" s="385"/>
      <c r="K6746" s="389"/>
      <c r="L6746" s="389"/>
      <c r="M6746" s="393"/>
      <c r="N6746" s="394"/>
      <c r="O6746" s="353"/>
      <c r="P6746" s="353"/>
      <c r="Q6746" s="357"/>
      <c r="R6746" s="358"/>
    </row>
    <row r="6747" spans="1:22" ht="19.5" customHeight="1" thickBot="1">
      <c r="A6747" s="313"/>
      <c r="B6747" s="398"/>
      <c r="C6747" s="341"/>
      <c r="D6747" s="314"/>
      <c r="E6747" s="314"/>
      <c r="F6747" s="316"/>
      <c r="G6747" s="350"/>
      <c r="H6747" s="386"/>
      <c r="I6747" s="402"/>
      <c r="J6747" s="386"/>
      <c r="K6747" s="389"/>
      <c r="L6747" s="389"/>
      <c r="M6747" s="393"/>
      <c r="N6747" s="394"/>
      <c r="O6747" s="353"/>
      <c r="P6747" s="353"/>
      <c r="Q6747" s="357"/>
      <c r="R6747" s="358"/>
    </row>
    <row r="6748" spans="1:22" ht="45" customHeight="1">
      <c r="A6748" s="313"/>
      <c r="B6748" s="398"/>
      <c r="C6748" s="25" t="s">
        <v>66</v>
      </c>
      <c r="D6748" s="361" t="str">
        <f>IF('様式第６号(2)'!T891="","",'様式第６号(2)'!T891)</f>
        <v/>
      </c>
      <c r="E6748" s="361" t="str">
        <f>IF('様式第６号(3)'!W884="","",'様式第６号(3)'!W884)</f>
        <v/>
      </c>
      <c r="F6748" s="363" t="str">
        <f>IF(OR(D6748="",E6748=""),"",D6748+E6748)</f>
        <v/>
      </c>
      <c r="G6748" s="365" t="str">
        <f>IF(F6748&lt;=F6756,D6748,"")</f>
        <v/>
      </c>
      <c r="H6748" s="367" t="str">
        <f>IF(F6748&lt;=F6756,E6748,"")</f>
        <v/>
      </c>
      <c r="I6748" s="369" t="str">
        <f>IF('様式第６号(2)'!V891="","",'様式第６号(2)'!V891)</f>
        <v/>
      </c>
      <c r="J6748" s="371" t="str">
        <f>IF('様式第６号(3)'!P884="","",'様式第６号(3)'!P884)</f>
        <v/>
      </c>
      <c r="K6748" s="389"/>
      <c r="L6748" s="389"/>
      <c r="M6748" s="393"/>
      <c r="N6748" s="394"/>
      <c r="O6748" s="353"/>
      <c r="P6748" s="353"/>
      <c r="Q6748" s="357"/>
      <c r="R6748" s="358"/>
    </row>
    <row r="6749" spans="1:22" ht="19.5" customHeight="1" thickBot="1">
      <c r="A6749" s="313"/>
      <c r="B6749" s="398"/>
      <c r="C6749" s="340"/>
      <c r="D6749" s="362"/>
      <c r="E6749" s="362"/>
      <c r="F6749" s="364"/>
      <c r="G6749" s="366"/>
      <c r="H6749" s="368"/>
      <c r="I6749" s="370"/>
      <c r="J6749" s="372"/>
      <c r="K6749" s="390"/>
      <c r="L6749" s="390"/>
      <c r="M6749" s="395"/>
      <c r="N6749" s="396"/>
      <c r="O6749" s="354"/>
      <c r="P6749" s="354"/>
      <c r="Q6749" s="359"/>
      <c r="R6749" s="360"/>
    </row>
    <row r="6750" spans="1:22" ht="28.5" customHeight="1" thickBot="1">
      <c r="A6750" s="313"/>
      <c r="B6750" s="398"/>
      <c r="C6750" s="341"/>
      <c r="D6750" s="12" t="s">
        <v>11</v>
      </c>
      <c r="E6750" s="12" t="s">
        <v>12</v>
      </c>
      <c r="F6750" s="26" t="s">
        <v>13</v>
      </c>
      <c r="G6750" s="334" t="s">
        <v>67</v>
      </c>
      <c r="H6750" s="335"/>
      <c r="I6750" s="42" t="s">
        <v>68</v>
      </c>
      <c r="J6750" s="27" t="s">
        <v>69</v>
      </c>
      <c r="K6750" s="342" t="s">
        <v>70</v>
      </c>
      <c r="L6750" s="342"/>
      <c r="M6750" s="342"/>
      <c r="N6750" s="335"/>
    </row>
    <row r="6751" spans="1:22" ht="41.25" customHeight="1" thickBot="1">
      <c r="A6751" s="313"/>
      <c r="B6751" s="343" t="str">
        <f>IF('様式第６号(2)'!D891="","",'様式第６号(2)'!D891)</f>
        <v/>
      </c>
      <c r="C6751" s="341"/>
      <c r="D6751" s="313" t="s">
        <v>71</v>
      </c>
      <c r="E6751" s="313" t="s">
        <v>72</v>
      </c>
      <c r="F6751" s="315" t="s">
        <v>73</v>
      </c>
      <c r="G6751" s="42" t="s">
        <v>74</v>
      </c>
      <c r="H6751" s="27" t="s">
        <v>75</v>
      </c>
      <c r="I6751" s="42" t="s">
        <v>74</v>
      </c>
      <c r="J6751" s="27" t="s">
        <v>75</v>
      </c>
      <c r="K6751" s="345" t="s">
        <v>57</v>
      </c>
      <c r="L6751" s="346"/>
      <c r="M6751" s="347" t="s">
        <v>76</v>
      </c>
      <c r="N6751" s="346"/>
      <c r="O6751" s="28"/>
      <c r="P6751" s="4"/>
      <c r="Q6751" s="4"/>
    </row>
    <row r="6752" spans="1:22" ht="18.75" customHeight="1">
      <c r="A6752" s="313"/>
      <c r="B6752" s="343"/>
      <c r="C6752" s="29" t="s">
        <v>78</v>
      </c>
      <c r="D6752" s="313"/>
      <c r="E6752" s="313"/>
      <c r="F6752" s="315"/>
      <c r="G6752" s="348" t="s">
        <v>79</v>
      </c>
      <c r="H6752" s="384" t="s">
        <v>80</v>
      </c>
      <c r="I6752" s="387" t="str">
        <f>IF(E6756="","",MIN(G6748,G6756)+SUM(I6748))</f>
        <v/>
      </c>
      <c r="J6752" s="333" t="str">
        <f>IF(E6756="","",MIN(H6748,H6756)+SUM(J6748))</f>
        <v/>
      </c>
      <c r="K6752" s="373" t="str">
        <f>IF('様式第６号(2)'!AB891="","",'様式第６号(2)'!AB891)</f>
        <v/>
      </c>
      <c r="L6752" s="373"/>
      <c r="M6752" s="375" t="str">
        <f>IF('様式第６号(3)'!V884="","",'様式第６号(3)'!V884)</f>
        <v/>
      </c>
      <c r="N6752" s="376"/>
      <c r="P6752" s="4"/>
      <c r="Q6752" s="4"/>
    </row>
    <row r="6753" spans="1:22" ht="19.5" customHeight="1" thickBot="1">
      <c r="A6753" s="313"/>
      <c r="B6753" s="343"/>
      <c r="C6753" s="379" t="str">
        <f>IFERROR(C6749/C6745,"")</f>
        <v/>
      </c>
      <c r="D6753" s="313"/>
      <c r="E6753" s="313"/>
      <c r="F6753" s="315"/>
      <c r="G6753" s="349"/>
      <c r="H6753" s="385"/>
      <c r="I6753" s="328"/>
      <c r="J6753" s="330"/>
      <c r="K6753" s="373"/>
      <c r="L6753" s="373"/>
      <c r="M6753" s="375"/>
      <c r="N6753" s="376"/>
      <c r="P6753" s="4"/>
      <c r="Q6753" s="4"/>
    </row>
    <row r="6754" spans="1:22" ht="15.75" customHeight="1">
      <c r="A6754" s="313"/>
      <c r="B6754" s="343"/>
      <c r="C6754" s="380"/>
      <c r="D6754" s="313"/>
      <c r="E6754" s="313"/>
      <c r="F6754" s="315"/>
      <c r="G6754" s="349"/>
      <c r="H6754" s="385"/>
      <c r="I6754" s="30" t="s">
        <v>35</v>
      </c>
      <c r="J6754" s="31" t="s">
        <v>35</v>
      </c>
      <c r="K6754" s="373"/>
      <c r="L6754" s="373"/>
      <c r="M6754" s="375"/>
      <c r="N6754" s="376"/>
      <c r="P6754" s="4"/>
      <c r="Q6754" s="4"/>
    </row>
    <row r="6755" spans="1:22" ht="18.75" customHeight="1" thickBot="1">
      <c r="A6755" s="313"/>
      <c r="B6755" s="343"/>
      <c r="C6755" s="32" t="s">
        <v>82</v>
      </c>
      <c r="D6755" s="314"/>
      <c r="E6755" s="314"/>
      <c r="F6755" s="316"/>
      <c r="G6755" s="350"/>
      <c r="H6755" s="386"/>
      <c r="I6755" s="54">
        <f>'様式第６号(2)'!$I$18</f>
        <v>0</v>
      </c>
      <c r="J6755" s="55">
        <f>'様式第６号(3)'!$I$18</f>
        <v>0</v>
      </c>
      <c r="K6755" s="373"/>
      <c r="L6755" s="373"/>
      <c r="M6755" s="375"/>
      <c r="N6755" s="376"/>
      <c r="P6755" s="4"/>
      <c r="Q6755" s="4"/>
    </row>
    <row r="6756" spans="1:22" ht="45" customHeight="1">
      <c r="A6756" s="313"/>
      <c r="B6756" s="343"/>
      <c r="C6756" s="379" t="str">
        <f>IF(OR(C6745="",C6749=""),"",IF(AND(C6753&gt;=0.85,C6753&lt;=1.15),"○","×"))</f>
        <v/>
      </c>
      <c r="D6756" s="382" t="str">
        <f>IF(C6745="","",C6745)</f>
        <v/>
      </c>
      <c r="E6756" s="336"/>
      <c r="F6756" s="338" t="str">
        <f>IFERROR(D6756*E6756,"")</f>
        <v/>
      </c>
      <c r="G6756" s="327" t="str">
        <f>IF(F6756&lt;F6748,ROUNDUP(F6756*D6748/ F6748,0),"")</f>
        <v/>
      </c>
      <c r="H6756" s="329" t="str">
        <f>IF(F6756&lt;F6748,ROUNDUP(F6756*E6748/ F6748,0),"")</f>
        <v/>
      </c>
      <c r="I6756" s="331" t="str">
        <f>IFERROR(ROUNDUP(I6752*I6755,0),"")</f>
        <v/>
      </c>
      <c r="J6756" s="333" t="str">
        <f>IFERROR(ROUNDUP(J6752*J6755,0),"")</f>
        <v/>
      </c>
      <c r="K6756" s="373"/>
      <c r="L6756" s="373"/>
      <c r="M6756" s="375"/>
      <c r="N6756" s="376"/>
      <c r="P6756" s="4"/>
      <c r="Q6756" s="4"/>
    </row>
    <row r="6757" spans="1:22" ht="19.5" customHeight="1" thickBot="1">
      <c r="A6757" s="314"/>
      <c r="B6757" s="344"/>
      <c r="C6757" s="381"/>
      <c r="D6757" s="383"/>
      <c r="E6757" s="337"/>
      <c r="F6757" s="339"/>
      <c r="G6757" s="328"/>
      <c r="H6757" s="330"/>
      <c r="I6757" s="332"/>
      <c r="J6757" s="330"/>
      <c r="K6757" s="374"/>
      <c r="L6757" s="374"/>
      <c r="M6757" s="377"/>
      <c r="N6757" s="378"/>
      <c r="P6757" s="33"/>
      <c r="Q6757" s="34"/>
      <c r="R6757" s="34"/>
    </row>
    <row r="6758" spans="1:22" ht="24" customHeight="1" thickBot="1">
      <c r="A6758" s="10" t="s">
        <v>108</v>
      </c>
      <c r="B6758" s="11" t="s">
        <v>84</v>
      </c>
      <c r="C6758" s="12" t="s">
        <v>7</v>
      </c>
      <c r="D6758" s="12" t="s">
        <v>8</v>
      </c>
      <c r="E6758" s="12" t="s">
        <v>9</v>
      </c>
      <c r="F6758" s="13" t="s">
        <v>10</v>
      </c>
      <c r="G6758" s="334" t="s">
        <v>44</v>
      </c>
      <c r="H6758" s="335"/>
      <c r="I6758" s="334" t="s">
        <v>45</v>
      </c>
      <c r="J6758" s="335"/>
      <c r="K6758" s="318" t="s">
        <v>46</v>
      </c>
      <c r="L6758" s="403"/>
      <c r="M6758" s="403"/>
      <c r="N6758" s="319"/>
      <c r="O6758" s="404" t="s">
        <v>47</v>
      </c>
      <c r="P6758" s="404"/>
      <c r="Q6758" s="404"/>
      <c r="R6758" s="346"/>
      <c r="T6758" s="14"/>
      <c r="U6758" s="14"/>
      <c r="V6758" s="14"/>
    </row>
    <row r="6759" spans="1:22" ht="31.5" customHeight="1" thickBot="1">
      <c r="A6759" s="313">
        <v>421</v>
      </c>
      <c r="B6759" s="15" t="s">
        <v>48</v>
      </c>
      <c r="C6759" s="11" t="s">
        <v>49</v>
      </c>
      <c r="D6759" s="313" t="s">
        <v>50</v>
      </c>
      <c r="E6759" s="313" t="s">
        <v>51</v>
      </c>
      <c r="F6759" s="315" t="s">
        <v>52</v>
      </c>
      <c r="G6759" s="16" t="s">
        <v>53</v>
      </c>
      <c r="H6759" s="17" t="s">
        <v>54</v>
      </c>
      <c r="I6759" s="18" t="s">
        <v>53</v>
      </c>
      <c r="J6759" s="17" t="s">
        <v>54</v>
      </c>
      <c r="K6759" s="317" t="s">
        <v>55</v>
      </c>
      <c r="L6759" s="318"/>
      <c r="M6759" s="320" t="s">
        <v>56</v>
      </c>
      <c r="N6759" s="317"/>
      <c r="O6759" s="321" t="s">
        <v>57</v>
      </c>
      <c r="P6759" s="321"/>
      <c r="Q6759" s="323" t="s">
        <v>58</v>
      </c>
      <c r="R6759" s="324"/>
      <c r="T6759" s="19"/>
      <c r="U6759" s="43"/>
      <c r="V6759" s="20"/>
    </row>
    <row r="6760" spans="1:22" ht="24" customHeight="1" thickBot="1">
      <c r="A6760" s="313"/>
      <c r="B6760" s="397" t="str">
        <f>IF('様式第６号(2)'!B893="","",'様式第６号(2)'!B893)</f>
        <v/>
      </c>
      <c r="C6760" s="21" t="s">
        <v>59</v>
      </c>
      <c r="D6760" s="313"/>
      <c r="E6760" s="313"/>
      <c r="F6760" s="315"/>
      <c r="G6760" s="348" t="s">
        <v>60</v>
      </c>
      <c r="H6760" s="399" t="s">
        <v>61</v>
      </c>
      <c r="I6760" s="400" t="s">
        <v>62</v>
      </c>
      <c r="J6760" s="384" t="s">
        <v>63</v>
      </c>
      <c r="K6760" s="319"/>
      <c r="L6760" s="318"/>
      <c r="M6760" s="320"/>
      <c r="N6760" s="317"/>
      <c r="O6760" s="322"/>
      <c r="P6760" s="322"/>
      <c r="Q6760" s="325"/>
      <c r="R6760" s="326"/>
    </row>
    <row r="6761" spans="1:22" ht="17.25" customHeight="1">
      <c r="A6761" s="313"/>
      <c r="B6761" s="398"/>
      <c r="C6761" s="340"/>
      <c r="D6761" s="313"/>
      <c r="E6761" s="313"/>
      <c r="F6761" s="315"/>
      <c r="G6761" s="349"/>
      <c r="H6761" s="385"/>
      <c r="I6761" s="401"/>
      <c r="J6761" s="385"/>
      <c r="K6761" s="388" t="str">
        <f>IFERROR((IF((I6772+J6772)&gt;12000*E6772,ROUNDUP(12000*E6772*I6772/(I6772+J6772),0),"")),"")</f>
        <v/>
      </c>
      <c r="L6761" s="388"/>
      <c r="M6761" s="391" t="str">
        <f>IFERROR((IF((I6772+J6772)&gt;12000*E6772,ROUNDUP(12000*E6772*J6772/(I6772+J6772),0),"")),"")</f>
        <v/>
      </c>
      <c r="N6761" s="392"/>
      <c r="O6761" s="351" t="str">
        <f>IF(AND(I6772="",K6761=""),"",MIN(I6772,K6761)+K6768)</f>
        <v/>
      </c>
      <c r="P6761" s="352"/>
      <c r="Q6761" s="355" t="str">
        <f>IF(AND(J6772="",M6761=""),"",MIN(J6772,M6761)+M6768)</f>
        <v/>
      </c>
      <c r="R6761" s="356"/>
    </row>
    <row r="6762" spans="1:22" ht="15.75" customHeight="1">
      <c r="A6762" s="313"/>
      <c r="B6762" s="398"/>
      <c r="C6762" s="341"/>
      <c r="D6762" s="313"/>
      <c r="E6762" s="313"/>
      <c r="F6762" s="315"/>
      <c r="G6762" s="349"/>
      <c r="H6762" s="385"/>
      <c r="I6762" s="401"/>
      <c r="J6762" s="385"/>
      <c r="K6762" s="389"/>
      <c r="L6762" s="389"/>
      <c r="M6762" s="393"/>
      <c r="N6762" s="394"/>
      <c r="O6762" s="353"/>
      <c r="P6762" s="353"/>
      <c r="Q6762" s="357"/>
      <c r="R6762" s="358"/>
    </row>
    <row r="6763" spans="1:22" ht="19.5" customHeight="1" thickBot="1">
      <c r="A6763" s="313"/>
      <c r="B6763" s="398"/>
      <c r="C6763" s="341"/>
      <c r="D6763" s="314"/>
      <c r="E6763" s="314"/>
      <c r="F6763" s="316"/>
      <c r="G6763" s="350"/>
      <c r="H6763" s="386"/>
      <c r="I6763" s="402"/>
      <c r="J6763" s="386"/>
      <c r="K6763" s="389"/>
      <c r="L6763" s="389"/>
      <c r="M6763" s="393"/>
      <c r="N6763" s="394"/>
      <c r="O6763" s="353"/>
      <c r="P6763" s="353"/>
      <c r="Q6763" s="357"/>
      <c r="R6763" s="358"/>
    </row>
    <row r="6764" spans="1:22" ht="45" customHeight="1">
      <c r="A6764" s="313"/>
      <c r="B6764" s="398"/>
      <c r="C6764" s="25" t="s">
        <v>66</v>
      </c>
      <c r="D6764" s="361" t="str">
        <f>IF('様式第６号(2)'!T893="","",'様式第６号(2)'!T893)</f>
        <v/>
      </c>
      <c r="E6764" s="361" t="str">
        <f>IF('様式第６号(3)'!W886="","",'様式第６号(3)'!W886)</f>
        <v/>
      </c>
      <c r="F6764" s="363" t="str">
        <f>IF(OR(D6764="",E6764=""),"",D6764+E6764)</f>
        <v/>
      </c>
      <c r="G6764" s="365" t="str">
        <f>IF(F6764&lt;=F6772,D6764,"")</f>
        <v/>
      </c>
      <c r="H6764" s="367" t="str">
        <f>IF(F6764&lt;=F6772,E6764,"")</f>
        <v/>
      </c>
      <c r="I6764" s="369" t="str">
        <f>IF('様式第６号(2)'!V893="","",'様式第６号(2)'!V893)</f>
        <v/>
      </c>
      <c r="J6764" s="371" t="str">
        <f>IF('様式第６号(3)'!P886="","",'様式第６号(3)'!P886)</f>
        <v/>
      </c>
      <c r="K6764" s="389"/>
      <c r="L6764" s="389"/>
      <c r="M6764" s="393"/>
      <c r="N6764" s="394"/>
      <c r="O6764" s="353"/>
      <c r="P6764" s="353"/>
      <c r="Q6764" s="357"/>
      <c r="R6764" s="358"/>
    </row>
    <row r="6765" spans="1:22" ht="19.5" customHeight="1" thickBot="1">
      <c r="A6765" s="313"/>
      <c r="B6765" s="398"/>
      <c r="C6765" s="340"/>
      <c r="D6765" s="362"/>
      <c r="E6765" s="362"/>
      <c r="F6765" s="364"/>
      <c r="G6765" s="366"/>
      <c r="H6765" s="368"/>
      <c r="I6765" s="370"/>
      <c r="J6765" s="372"/>
      <c r="K6765" s="390"/>
      <c r="L6765" s="390"/>
      <c r="M6765" s="395"/>
      <c r="N6765" s="396"/>
      <c r="O6765" s="354"/>
      <c r="P6765" s="354"/>
      <c r="Q6765" s="359"/>
      <c r="R6765" s="360"/>
    </row>
    <row r="6766" spans="1:22" ht="28.5" customHeight="1" thickBot="1">
      <c r="A6766" s="313"/>
      <c r="B6766" s="398"/>
      <c r="C6766" s="341"/>
      <c r="D6766" s="12" t="s">
        <v>11</v>
      </c>
      <c r="E6766" s="12" t="s">
        <v>12</v>
      </c>
      <c r="F6766" s="26" t="s">
        <v>13</v>
      </c>
      <c r="G6766" s="334" t="s">
        <v>67</v>
      </c>
      <c r="H6766" s="335"/>
      <c r="I6766" s="42" t="s">
        <v>68</v>
      </c>
      <c r="J6766" s="27" t="s">
        <v>69</v>
      </c>
      <c r="K6766" s="342" t="s">
        <v>70</v>
      </c>
      <c r="L6766" s="342"/>
      <c r="M6766" s="342"/>
      <c r="N6766" s="335"/>
    </row>
    <row r="6767" spans="1:22" ht="41.25" customHeight="1" thickBot="1">
      <c r="A6767" s="313"/>
      <c r="B6767" s="343" t="str">
        <f>IF('様式第６号(2)'!D893="","",'様式第６号(2)'!D893)</f>
        <v/>
      </c>
      <c r="C6767" s="341"/>
      <c r="D6767" s="313" t="s">
        <v>71</v>
      </c>
      <c r="E6767" s="313" t="s">
        <v>72</v>
      </c>
      <c r="F6767" s="315" t="s">
        <v>73</v>
      </c>
      <c r="G6767" s="42" t="s">
        <v>74</v>
      </c>
      <c r="H6767" s="27" t="s">
        <v>75</v>
      </c>
      <c r="I6767" s="42" t="s">
        <v>74</v>
      </c>
      <c r="J6767" s="27" t="s">
        <v>75</v>
      </c>
      <c r="K6767" s="345" t="s">
        <v>57</v>
      </c>
      <c r="L6767" s="346"/>
      <c r="M6767" s="347" t="s">
        <v>76</v>
      </c>
      <c r="N6767" s="346"/>
      <c r="O6767" s="28"/>
      <c r="P6767" s="4"/>
      <c r="Q6767" s="4"/>
      <c r="T6767" s="3"/>
      <c r="U6767" s="3"/>
      <c r="V6767" s="3"/>
    </row>
    <row r="6768" spans="1:22" ht="18.75" customHeight="1">
      <c r="A6768" s="313"/>
      <c r="B6768" s="343"/>
      <c r="C6768" s="29" t="s">
        <v>78</v>
      </c>
      <c r="D6768" s="313"/>
      <c r="E6768" s="313"/>
      <c r="F6768" s="315"/>
      <c r="G6768" s="348" t="s">
        <v>79</v>
      </c>
      <c r="H6768" s="384" t="s">
        <v>80</v>
      </c>
      <c r="I6768" s="387" t="str">
        <f>IF(E6772="","",MIN(G6764,G6772)+SUM(I6764))</f>
        <v/>
      </c>
      <c r="J6768" s="333" t="str">
        <f>IF(E6772="","",MIN(H6764,H6772)+SUM(J6764))</f>
        <v/>
      </c>
      <c r="K6768" s="373" t="str">
        <f>IF('様式第６号(2)'!AB893="","",'様式第６号(2)'!AB893)</f>
        <v/>
      </c>
      <c r="L6768" s="373"/>
      <c r="M6768" s="375" t="str">
        <f>IF('様式第６号(3)'!V886="","",'様式第６号(3)'!V886)</f>
        <v/>
      </c>
      <c r="N6768" s="376"/>
      <c r="P6768" s="4"/>
      <c r="Q6768" s="4"/>
      <c r="T6768" s="3"/>
      <c r="U6768" s="3"/>
      <c r="V6768" s="3"/>
    </row>
    <row r="6769" spans="1:22" ht="19.5" customHeight="1" thickBot="1">
      <c r="A6769" s="313"/>
      <c r="B6769" s="343"/>
      <c r="C6769" s="379" t="str">
        <f>IFERROR(C6765/C6761,"")</f>
        <v/>
      </c>
      <c r="D6769" s="313"/>
      <c r="E6769" s="313"/>
      <c r="F6769" s="315"/>
      <c r="G6769" s="349"/>
      <c r="H6769" s="385"/>
      <c r="I6769" s="328"/>
      <c r="J6769" s="330"/>
      <c r="K6769" s="373"/>
      <c r="L6769" s="373"/>
      <c r="M6769" s="375"/>
      <c r="N6769" s="376"/>
      <c r="P6769" s="4"/>
      <c r="Q6769" s="4"/>
      <c r="T6769" s="3"/>
      <c r="U6769" s="3"/>
      <c r="V6769" s="3"/>
    </row>
    <row r="6770" spans="1:22" ht="15.75" customHeight="1">
      <c r="A6770" s="313"/>
      <c r="B6770" s="343"/>
      <c r="C6770" s="380"/>
      <c r="D6770" s="313"/>
      <c r="E6770" s="313"/>
      <c r="F6770" s="315"/>
      <c r="G6770" s="349"/>
      <c r="H6770" s="385"/>
      <c r="I6770" s="30" t="s">
        <v>35</v>
      </c>
      <c r="J6770" s="31" t="s">
        <v>35</v>
      </c>
      <c r="K6770" s="373"/>
      <c r="L6770" s="373"/>
      <c r="M6770" s="375"/>
      <c r="N6770" s="376"/>
      <c r="P6770" s="4"/>
      <c r="Q6770" s="4"/>
      <c r="T6770" s="3"/>
      <c r="U6770" s="3"/>
      <c r="V6770" s="3"/>
    </row>
    <row r="6771" spans="1:22" ht="18.75" customHeight="1" thickBot="1">
      <c r="A6771" s="313"/>
      <c r="B6771" s="343"/>
      <c r="C6771" s="32" t="s">
        <v>82</v>
      </c>
      <c r="D6771" s="314"/>
      <c r="E6771" s="314"/>
      <c r="F6771" s="316"/>
      <c r="G6771" s="350"/>
      <c r="H6771" s="386"/>
      <c r="I6771" s="54">
        <f>'様式第６号(2)'!$I$18</f>
        <v>0</v>
      </c>
      <c r="J6771" s="55">
        <f>'様式第６号(3)'!$I$18</f>
        <v>0</v>
      </c>
      <c r="K6771" s="373"/>
      <c r="L6771" s="373"/>
      <c r="M6771" s="375"/>
      <c r="N6771" s="376"/>
      <c r="P6771" s="4"/>
      <c r="Q6771" s="4"/>
      <c r="T6771" s="3"/>
      <c r="U6771" s="3"/>
      <c r="V6771" s="3"/>
    </row>
    <row r="6772" spans="1:22" ht="45" customHeight="1">
      <c r="A6772" s="313"/>
      <c r="B6772" s="343"/>
      <c r="C6772" s="379" t="str">
        <f>IF(OR(C6761="",C6765=""),"",IF(AND(C6769&gt;=0.85,C6769&lt;=1.15),"○","×"))</f>
        <v/>
      </c>
      <c r="D6772" s="382" t="str">
        <f>IF(C6761="","",C6761)</f>
        <v/>
      </c>
      <c r="E6772" s="336"/>
      <c r="F6772" s="338" t="str">
        <f>IFERROR(D6772*E6772,"")</f>
        <v/>
      </c>
      <c r="G6772" s="327" t="str">
        <f>IF(F6772&lt;F6764,ROUNDUP(F6772*D6764/ F6764,0),"")</f>
        <v/>
      </c>
      <c r="H6772" s="329" t="str">
        <f>IF(F6772&lt;F6764,ROUNDUP(F6772*E6764/ F6764,0),"")</f>
        <v/>
      </c>
      <c r="I6772" s="331" t="str">
        <f>IFERROR(ROUNDUP(I6768*I6771,0),"")</f>
        <v/>
      </c>
      <c r="J6772" s="333" t="str">
        <f>IFERROR(ROUNDUP(J6768*J6771,0),"")</f>
        <v/>
      </c>
      <c r="K6772" s="373"/>
      <c r="L6772" s="373"/>
      <c r="M6772" s="375"/>
      <c r="N6772" s="376"/>
      <c r="P6772" s="4"/>
      <c r="Q6772" s="4"/>
      <c r="T6772" s="3"/>
      <c r="U6772" s="3"/>
      <c r="V6772" s="3"/>
    </row>
    <row r="6773" spans="1:22" ht="19.5" customHeight="1" thickBot="1">
      <c r="A6773" s="314"/>
      <c r="B6773" s="344"/>
      <c r="C6773" s="381"/>
      <c r="D6773" s="383"/>
      <c r="E6773" s="337"/>
      <c r="F6773" s="339"/>
      <c r="G6773" s="328"/>
      <c r="H6773" s="330"/>
      <c r="I6773" s="332"/>
      <c r="J6773" s="330"/>
      <c r="K6773" s="374"/>
      <c r="L6773" s="374"/>
      <c r="M6773" s="377"/>
      <c r="N6773" s="378"/>
      <c r="P6773" s="33"/>
      <c r="Q6773" s="34"/>
      <c r="R6773" s="34"/>
    </row>
    <row r="6774" spans="1:22" ht="24" customHeight="1" thickBot="1">
      <c r="A6774" s="10" t="s">
        <v>108</v>
      </c>
      <c r="B6774" s="11" t="s">
        <v>84</v>
      </c>
      <c r="C6774" s="12" t="s">
        <v>7</v>
      </c>
      <c r="D6774" s="12" t="s">
        <v>8</v>
      </c>
      <c r="E6774" s="12" t="s">
        <v>9</v>
      </c>
      <c r="F6774" s="13" t="s">
        <v>10</v>
      </c>
      <c r="G6774" s="334" t="s">
        <v>44</v>
      </c>
      <c r="H6774" s="335"/>
      <c r="I6774" s="334" t="s">
        <v>45</v>
      </c>
      <c r="J6774" s="335"/>
      <c r="K6774" s="318" t="s">
        <v>46</v>
      </c>
      <c r="L6774" s="403"/>
      <c r="M6774" s="403"/>
      <c r="N6774" s="319"/>
      <c r="O6774" s="404" t="s">
        <v>47</v>
      </c>
      <c r="P6774" s="404"/>
      <c r="Q6774" s="404"/>
      <c r="R6774" s="346"/>
      <c r="T6774" s="14"/>
      <c r="U6774" s="14"/>
      <c r="V6774" s="14"/>
    </row>
    <row r="6775" spans="1:22" ht="31.5" customHeight="1" thickBot="1">
      <c r="A6775" s="313">
        <v>422</v>
      </c>
      <c r="B6775" s="15" t="s">
        <v>48</v>
      </c>
      <c r="C6775" s="11" t="s">
        <v>49</v>
      </c>
      <c r="D6775" s="313" t="s">
        <v>50</v>
      </c>
      <c r="E6775" s="313" t="s">
        <v>51</v>
      </c>
      <c r="F6775" s="315" t="s">
        <v>52</v>
      </c>
      <c r="G6775" s="16" t="s">
        <v>53</v>
      </c>
      <c r="H6775" s="17" t="s">
        <v>54</v>
      </c>
      <c r="I6775" s="18" t="s">
        <v>53</v>
      </c>
      <c r="J6775" s="17" t="s">
        <v>54</v>
      </c>
      <c r="K6775" s="317" t="s">
        <v>55</v>
      </c>
      <c r="L6775" s="318"/>
      <c r="M6775" s="320" t="s">
        <v>56</v>
      </c>
      <c r="N6775" s="317"/>
      <c r="O6775" s="321" t="s">
        <v>57</v>
      </c>
      <c r="P6775" s="321"/>
      <c r="Q6775" s="323" t="s">
        <v>58</v>
      </c>
      <c r="R6775" s="324"/>
      <c r="T6775" s="19"/>
      <c r="U6775" s="43"/>
      <c r="V6775" s="20"/>
    </row>
    <row r="6776" spans="1:22" ht="24" customHeight="1" thickBot="1">
      <c r="A6776" s="313"/>
      <c r="B6776" s="397" t="str">
        <f>IF('様式第６号(2)'!B895="","",'様式第６号(2)'!B895)</f>
        <v/>
      </c>
      <c r="C6776" s="21" t="s">
        <v>59</v>
      </c>
      <c r="D6776" s="313"/>
      <c r="E6776" s="313"/>
      <c r="F6776" s="315"/>
      <c r="G6776" s="348" t="s">
        <v>60</v>
      </c>
      <c r="H6776" s="399" t="s">
        <v>61</v>
      </c>
      <c r="I6776" s="400" t="s">
        <v>62</v>
      </c>
      <c r="J6776" s="384" t="s">
        <v>63</v>
      </c>
      <c r="K6776" s="319"/>
      <c r="L6776" s="318"/>
      <c r="M6776" s="320"/>
      <c r="N6776" s="317"/>
      <c r="O6776" s="322"/>
      <c r="P6776" s="322"/>
      <c r="Q6776" s="325"/>
      <c r="R6776" s="326"/>
    </row>
    <row r="6777" spans="1:22" ht="17.25" customHeight="1">
      <c r="A6777" s="313"/>
      <c r="B6777" s="398"/>
      <c r="C6777" s="340"/>
      <c r="D6777" s="313"/>
      <c r="E6777" s="313"/>
      <c r="F6777" s="315"/>
      <c r="G6777" s="349"/>
      <c r="H6777" s="385"/>
      <c r="I6777" s="401"/>
      <c r="J6777" s="385"/>
      <c r="K6777" s="388" t="str">
        <f>IFERROR((IF((I6788+J6788)&gt;12000*E6788,ROUNDUP(12000*E6788*I6788/(I6788+J6788),0),"")),"")</f>
        <v/>
      </c>
      <c r="L6777" s="388"/>
      <c r="M6777" s="391" t="str">
        <f>IFERROR((IF((I6788+J6788)&gt;12000*E6788,ROUNDUP(12000*E6788*J6788/(I6788+J6788),0),"")),"")</f>
        <v/>
      </c>
      <c r="N6777" s="392"/>
      <c r="O6777" s="351" t="str">
        <f>IF(AND(I6788="",K6777=""),"",MIN(I6788,K6777)+K6784)</f>
        <v/>
      </c>
      <c r="P6777" s="352"/>
      <c r="Q6777" s="355" t="str">
        <f>IF(AND(J6788="",M6777=""),"",MIN(J6788,M6777)+M6784)</f>
        <v/>
      </c>
      <c r="R6777" s="356"/>
    </row>
    <row r="6778" spans="1:22" ht="15.75" customHeight="1">
      <c r="A6778" s="313"/>
      <c r="B6778" s="398"/>
      <c r="C6778" s="341"/>
      <c r="D6778" s="313"/>
      <c r="E6778" s="313"/>
      <c r="F6778" s="315"/>
      <c r="G6778" s="349"/>
      <c r="H6778" s="385"/>
      <c r="I6778" s="401"/>
      <c r="J6778" s="385"/>
      <c r="K6778" s="389"/>
      <c r="L6778" s="389"/>
      <c r="M6778" s="393"/>
      <c r="N6778" s="394"/>
      <c r="O6778" s="353"/>
      <c r="P6778" s="353"/>
      <c r="Q6778" s="357"/>
      <c r="R6778" s="358"/>
    </row>
    <row r="6779" spans="1:22" ht="19.5" customHeight="1" thickBot="1">
      <c r="A6779" s="313"/>
      <c r="B6779" s="398"/>
      <c r="C6779" s="341"/>
      <c r="D6779" s="314"/>
      <c r="E6779" s="314"/>
      <c r="F6779" s="316"/>
      <c r="G6779" s="350"/>
      <c r="H6779" s="386"/>
      <c r="I6779" s="402"/>
      <c r="J6779" s="386"/>
      <c r="K6779" s="389"/>
      <c r="L6779" s="389"/>
      <c r="M6779" s="393"/>
      <c r="N6779" s="394"/>
      <c r="O6779" s="353"/>
      <c r="P6779" s="353"/>
      <c r="Q6779" s="357"/>
      <c r="R6779" s="358"/>
    </row>
    <row r="6780" spans="1:22" ht="45" customHeight="1">
      <c r="A6780" s="313"/>
      <c r="B6780" s="398"/>
      <c r="C6780" s="25" t="s">
        <v>66</v>
      </c>
      <c r="D6780" s="361" t="str">
        <f>IF('様式第６号(2)'!T895="","",'様式第６号(2)'!T895)</f>
        <v/>
      </c>
      <c r="E6780" s="361" t="str">
        <f>IF('様式第６号(3)'!W888="","",'様式第６号(3)'!W888)</f>
        <v/>
      </c>
      <c r="F6780" s="363" t="str">
        <f>IF(OR(D6780="",E6780=""),"",D6780+E6780)</f>
        <v/>
      </c>
      <c r="G6780" s="365" t="str">
        <f>IF(F6780&lt;=F6788,D6780,"")</f>
        <v/>
      </c>
      <c r="H6780" s="367" t="str">
        <f>IF(F6780&lt;=F6788,E6780,"")</f>
        <v/>
      </c>
      <c r="I6780" s="369" t="str">
        <f>IF('様式第６号(2)'!V895="","",'様式第６号(2)'!V895)</f>
        <v/>
      </c>
      <c r="J6780" s="371" t="str">
        <f>IF('様式第６号(3)'!P888="","",'様式第６号(3)'!P888)</f>
        <v/>
      </c>
      <c r="K6780" s="389"/>
      <c r="L6780" s="389"/>
      <c r="M6780" s="393"/>
      <c r="N6780" s="394"/>
      <c r="O6780" s="353"/>
      <c r="P6780" s="353"/>
      <c r="Q6780" s="357"/>
      <c r="R6780" s="358"/>
    </row>
    <row r="6781" spans="1:22" ht="19.5" customHeight="1" thickBot="1">
      <c r="A6781" s="313"/>
      <c r="B6781" s="398"/>
      <c r="C6781" s="340"/>
      <c r="D6781" s="362"/>
      <c r="E6781" s="362"/>
      <c r="F6781" s="364"/>
      <c r="G6781" s="366"/>
      <c r="H6781" s="368"/>
      <c r="I6781" s="370"/>
      <c r="J6781" s="372"/>
      <c r="K6781" s="390"/>
      <c r="L6781" s="390"/>
      <c r="M6781" s="395"/>
      <c r="N6781" s="396"/>
      <c r="O6781" s="354"/>
      <c r="P6781" s="354"/>
      <c r="Q6781" s="359"/>
      <c r="R6781" s="360"/>
    </row>
    <row r="6782" spans="1:22" ht="28.5" customHeight="1" thickBot="1">
      <c r="A6782" s="313"/>
      <c r="B6782" s="398"/>
      <c r="C6782" s="341"/>
      <c r="D6782" s="12" t="s">
        <v>11</v>
      </c>
      <c r="E6782" s="12" t="s">
        <v>12</v>
      </c>
      <c r="F6782" s="26" t="s">
        <v>13</v>
      </c>
      <c r="G6782" s="334" t="s">
        <v>67</v>
      </c>
      <c r="H6782" s="335"/>
      <c r="I6782" s="42" t="s">
        <v>68</v>
      </c>
      <c r="J6782" s="27" t="s">
        <v>69</v>
      </c>
      <c r="K6782" s="342" t="s">
        <v>70</v>
      </c>
      <c r="L6782" s="342"/>
      <c r="M6782" s="342"/>
      <c r="N6782" s="335"/>
    </row>
    <row r="6783" spans="1:22" ht="41.25" customHeight="1" thickBot="1">
      <c r="A6783" s="313"/>
      <c r="B6783" s="343" t="str">
        <f>IF('様式第６号(2)'!D895="","",'様式第６号(2)'!D895)</f>
        <v/>
      </c>
      <c r="C6783" s="341"/>
      <c r="D6783" s="313" t="s">
        <v>71</v>
      </c>
      <c r="E6783" s="313" t="s">
        <v>72</v>
      </c>
      <c r="F6783" s="315" t="s">
        <v>73</v>
      </c>
      <c r="G6783" s="42" t="s">
        <v>74</v>
      </c>
      <c r="H6783" s="27" t="s">
        <v>75</v>
      </c>
      <c r="I6783" s="42" t="s">
        <v>74</v>
      </c>
      <c r="J6783" s="27" t="s">
        <v>75</v>
      </c>
      <c r="K6783" s="345" t="s">
        <v>57</v>
      </c>
      <c r="L6783" s="346"/>
      <c r="M6783" s="347" t="s">
        <v>76</v>
      </c>
      <c r="N6783" s="346"/>
      <c r="O6783" s="28"/>
      <c r="P6783" s="4"/>
      <c r="Q6783" s="4"/>
    </row>
    <row r="6784" spans="1:22" ht="18.75" customHeight="1">
      <c r="A6784" s="313"/>
      <c r="B6784" s="343"/>
      <c r="C6784" s="29" t="s">
        <v>78</v>
      </c>
      <c r="D6784" s="313"/>
      <c r="E6784" s="313"/>
      <c r="F6784" s="315"/>
      <c r="G6784" s="348" t="s">
        <v>79</v>
      </c>
      <c r="H6784" s="384" t="s">
        <v>80</v>
      </c>
      <c r="I6784" s="387" t="str">
        <f>IF(E6788="","",MIN(G6780,G6788)+SUM(I6780))</f>
        <v/>
      </c>
      <c r="J6784" s="333" t="str">
        <f>IF(E6788="","",MIN(H6780,H6788)+SUM(J6780))</f>
        <v/>
      </c>
      <c r="K6784" s="373" t="str">
        <f>IF('様式第６号(2)'!AB895="","",'様式第６号(2)'!AB895)</f>
        <v/>
      </c>
      <c r="L6784" s="373"/>
      <c r="M6784" s="375" t="str">
        <f>IF('様式第６号(3)'!V888="","",'様式第６号(3)'!V888)</f>
        <v/>
      </c>
      <c r="N6784" s="376"/>
      <c r="P6784" s="4"/>
      <c r="Q6784" s="4"/>
    </row>
    <row r="6785" spans="1:22" ht="19.5" customHeight="1" thickBot="1">
      <c r="A6785" s="313"/>
      <c r="B6785" s="343"/>
      <c r="C6785" s="379" t="str">
        <f>IFERROR(C6781/C6777,"")</f>
        <v/>
      </c>
      <c r="D6785" s="313"/>
      <c r="E6785" s="313"/>
      <c r="F6785" s="315"/>
      <c r="G6785" s="349"/>
      <c r="H6785" s="385"/>
      <c r="I6785" s="328"/>
      <c r="J6785" s="330"/>
      <c r="K6785" s="373"/>
      <c r="L6785" s="373"/>
      <c r="M6785" s="375"/>
      <c r="N6785" s="376"/>
      <c r="P6785" s="4"/>
      <c r="Q6785" s="4"/>
    </row>
    <row r="6786" spans="1:22" ht="15.75" customHeight="1">
      <c r="A6786" s="313"/>
      <c r="B6786" s="343"/>
      <c r="C6786" s="380"/>
      <c r="D6786" s="313"/>
      <c r="E6786" s="313"/>
      <c r="F6786" s="315"/>
      <c r="G6786" s="349"/>
      <c r="H6786" s="385"/>
      <c r="I6786" s="30" t="s">
        <v>35</v>
      </c>
      <c r="J6786" s="31" t="s">
        <v>35</v>
      </c>
      <c r="K6786" s="373"/>
      <c r="L6786" s="373"/>
      <c r="M6786" s="375"/>
      <c r="N6786" s="376"/>
      <c r="P6786" s="4"/>
      <c r="Q6786" s="4"/>
    </row>
    <row r="6787" spans="1:22" ht="18.75" customHeight="1" thickBot="1">
      <c r="A6787" s="313"/>
      <c r="B6787" s="343"/>
      <c r="C6787" s="32" t="s">
        <v>82</v>
      </c>
      <c r="D6787" s="314"/>
      <c r="E6787" s="314"/>
      <c r="F6787" s="316"/>
      <c r="G6787" s="350"/>
      <c r="H6787" s="386"/>
      <c r="I6787" s="54">
        <f>'様式第６号(2)'!$I$18</f>
        <v>0</v>
      </c>
      <c r="J6787" s="55">
        <f>'様式第６号(3)'!$I$18</f>
        <v>0</v>
      </c>
      <c r="K6787" s="373"/>
      <c r="L6787" s="373"/>
      <c r="M6787" s="375"/>
      <c r="N6787" s="376"/>
      <c r="P6787" s="4"/>
      <c r="Q6787" s="4"/>
    </row>
    <row r="6788" spans="1:22" ht="45" customHeight="1">
      <c r="A6788" s="313"/>
      <c r="B6788" s="343"/>
      <c r="C6788" s="379" t="str">
        <f>IF(OR(C6777="",C6781=""),"",IF(AND(C6785&gt;=0.85,C6785&lt;=1.15),"○","×"))</f>
        <v/>
      </c>
      <c r="D6788" s="382" t="str">
        <f>IF(C6777="","",C6777)</f>
        <v/>
      </c>
      <c r="E6788" s="336"/>
      <c r="F6788" s="338" t="str">
        <f>IFERROR(D6788*E6788,"")</f>
        <v/>
      </c>
      <c r="G6788" s="327" t="str">
        <f>IF(F6788&lt;F6780,ROUNDUP(F6788*D6780/ F6780,0),"")</f>
        <v/>
      </c>
      <c r="H6788" s="329" t="str">
        <f>IF(F6788&lt;F6780,ROUNDUP(F6788*E6780/ F6780,0),"")</f>
        <v/>
      </c>
      <c r="I6788" s="331" t="str">
        <f>IFERROR(ROUNDUP(I6784*I6787,0),"")</f>
        <v/>
      </c>
      <c r="J6788" s="333" t="str">
        <f>IFERROR(ROUNDUP(J6784*J6787,0),"")</f>
        <v/>
      </c>
      <c r="K6788" s="373"/>
      <c r="L6788" s="373"/>
      <c r="M6788" s="375"/>
      <c r="N6788" s="376"/>
      <c r="P6788" s="4"/>
      <c r="Q6788" s="4"/>
    </row>
    <row r="6789" spans="1:22" ht="19.5" customHeight="1" thickBot="1">
      <c r="A6789" s="314"/>
      <c r="B6789" s="344"/>
      <c r="C6789" s="381"/>
      <c r="D6789" s="383"/>
      <c r="E6789" s="337"/>
      <c r="F6789" s="339"/>
      <c r="G6789" s="328"/>
      <c r="H6789" s="330"/>
      <c r="I6789" s="332"/>
      <c r="J6789" s="330"/>
      <c r="K6789" s="374"/>
      <c r="L6789" s="374"/>
      <c r="M6789" s="377"/>
      <c r="N6789" s="378"/>
      <c r="P6789" s="33"/>
      <c r="Q6789" s="34"/>
      <c r="R6789" s="34"/>
    </row>
    <row r="6790" spans="1:22" ht="24" customHeight="1" thickBot="1">
      <c r="A6790" s="10" t="s">
        <v>108</v>
      </c>
      <c r="B6790" s="11" t="s">
        <v>84</v>
      </c>
      <c r="C6790" s="12" t="s">
        <v>7</v>
      </c>
      <c r="D6790" s="12" t="s">
        <v>8</v>
      </c>
      <c r="E6790" s="12" t="s">
        <v>9</v>
      </c>
      <c r="F6790" s="13" t="s">
        <v>10</v>
      </c>
      <c r="G6790" s="334" t="s">
        <v>44</v>
      </c>
      <c r="H6790" s="335"/>
      <c r="I6790" s="334" t="s">
        <v>45</v>
      </c>
      <c r="J6790" s="335"/>
      <c r="K6790" s="318" t="s">
        <v>46</v>
      </c>
      <c r="L6790" s="403"/>
      <c r="M6790" s="403"/>
      <c r="N6790" s="319"/>
      <c r="O6790" s="404" t="s">
        <v>47</v>
      </c>
      <c r="P6790" s="404"/>
      <c r="Q6790" s="404"/>
      <c r="R6790" s="346"/>
      <c r="T6790" s="14"/>
      <c r="U6790" s="14"/>
      <c r="V6790" s="14"/>
    </row>
    <row r="6791" spans="1:22" ht="31.5" customHeight="1" thickBot="1">
      <c r="A6791" s="313">
        <v>423</v>
      </c>
      <c r="B6791" s="15" t="s">
        <v>48</v>
      </c>
      <c r="C6791" s="11" t="s">
        <v>49</v>
      </c>
      <c r="D6791" s="313" t="s">
        <v>50</v>
      </c>
      <c r="E6791" s="313" t="s">
        <v>51</v>
      </c>
      <c r="F6791" s="315" t="s">
        <v>52</v>
      </c>
      <c r="G6791" s="16" t="s">
        <v>53</v>
      </c>
      <c r="H6791" s="17" t="s">
        <v>54</v>
      </c>
      <c r="I6791" s="18" t="s">
        <v>53</v>
      </c>
      <c r="J6791" s="17" t="s">
        <v>54</v>
      </c>
      <c r="K6791" s="317" t="s">
        <v>55</v>
      </c>
      <c r="L6791" s="318"/>
      <c r="M6791" s="320" t="s">
        <v>56</v>
      </c>
      <c r="N6791" s="317"/>
      <c r="O6791" s="321" t="s">
        <v>57</v>
      </c>
      <c r="P6791" s="321"/>
      <c r="Q6791" s="323" t="s">
        <v>58</v>
      </c>
      <c r="R6791" s="324"/>
      <c r="T6791" s="19"/>
      <c r="U6791" s="43"/>
      <c r="V6791" s="20"/>
    </row>
    <row r="6792" spans="1:22" ht="24" customHeight="1" thickBot="1">
      <c r="A6792" s="313"/>
      <c r="B6792" s="397" t="str">
        <f>IF('様式第６号(2)'!B897="","",'様式第６号(2)'!B897)</f>
        <v/>
      </c>
      <c r="C6792" s="21" t="s">
        <v>59</v>
      </c>
      <c r="D6792" s="313"/>
      <c r="E6792" s="313"/>
      <c r="F6792" s="315"/>
      <c r="G6792" s="348" t="s">
        <v>60</v>
      </c>
      <c r="H6792" s="399" t="s">
        <v>61</v>
      </c>
      <c r="I6792" s="400" t="s">
        <v>62</v>
      </c>
      <c r="J6792" s="384" t="s">
        <v>63</v>
      </c>
      <c r="K6792" s="319"/>
      <c r="L6792" s="318"/>
      <c r="M6792" s="320"/>
      <c r="N6792" s="317"/>
      <c r="O6792" s="322"/>
      <c r="P6792" s="322"/>
      <c r="Q6792" s="325"/>
      <c r="R6792" s="326"/>
    </row>
    <row r="6793" spans="1:22" ht="17.25" customHeight="1">
      <c r="A6793" s="313"/>
      <c r="B6793" s="398"/>
      <c r="C6793" s="340"/>
      <c r="D6793" s="313"/>
      <c r="E6793" s="313"/>
      <c r="F6793" s="315"/>
      <c r="G6793" s="349"/>
      <c r="H6793" s="385"/>
      <c r="I6793" s="401"/>
      <c r="J6793" s="385"/>
      <c r="K6793" s="388" t="str">
        <f>IFERROR((IF((I6804+J6804)&gt;12000*E6804,ROUNDUP(12000*E6804*I6804/(I6804+J6804),0),"")),"")</f>
        <v/>
      </c>
      <c r="L6793" s="388"/>
      <c r="M6793" s="391" t="str">
        <f>IFERROR((IF((I6804+J6804)&gt;12000*E6804,ROUNDUP(12000*E6804*J6804/(I6804+J6804),0),"")),"")</f>
        <v/>
      </c>
      <c r="N6793" s="392"/>
      <c r="O6793" s="351" t="str">
        <f>IF(AND(I6804="",K6793=""),"",MIN(I6804,K6793)+K6800)</f>
        <v/>
      </c>
      <c r="P6793" s="352"/>
      <c r="Q6793" s="355" t="str">
        <f>IF(AND(J6804="",M6793=""),"",MIN(J6804,M6793)+M6800)</f>
        <v/>
      </c>
      <c r="R6793" s="356"/>
    </row>
    <row r="6794" spans="1:22" ht="15.75" customHeight="1">
      <c r="A6794" s="313"/>
      <c r="B6794" s="398"/>
      <c r="C6794" s="341"/>
      <c r="D6794" s="313"/>
      <c r="E6794" s="313"/>
      <c r="F6794" s="315"/>
      <c r="G6794" s="349"/>
      <c r="H6794" s="385"/>
      <c r="I6794" s="401"/>
      <c r="J6794" s="385"/>
      <c r="K6794" s="389"/>
      <c r="L6794" s="389"/>
      <c r="M6794" s="393"/>
      <c r="N6794" s="394"/>
      <c r="O6794" s="353"/>
      <c r="P6794" s="353"/>
      <c r="Q6794" s="357"/>
      <c r="R6794" s="358"/>
    </row>
    <row r="6795" spans="1:22" ht="19.5" customHeight="1" thickBot="1">
      <c r="A6795" s="313"/>
      <c r="B6795" s="398"/>
      <c r="C6795" s="341"/>
      <c r="D6795" s="314"/>
      <c r="E6795" s="314"/>
      <c r="F6795" s="316"/>
      <c r="G6795" s="350"/>
      <c r="H6795" s="386"/>
      <c r="I6795" s="402"/>
      <c r="J6795" s="386"/>
      <c r="K6795" s="389"/>
      <c r="L6795" s="389"/>
      <c r="M6795" s="393"/>
      <c r="N6795" s="394"/>
      <c r="O6795" s="353"/>
      <c r="P6795" s="353"/>
      <c r="Q6795" s="357"/>
      <c r="R6795" s="358"/>
    </row>
    <row r="6796" spans="1:22" ht="45" customHeight="1">
      <c r="A6796" s="313"/>
      <c r="B6796" s="398"/>
      <c r="C6796" s="25" t="s">
        <v>66</v>
      </c>
      <c r="D6796" s="361" t="str">
        <f>IF('様式第６号(2)'!T897="","",'様式第６号(2)'!T897)</f>
        <v/>
      </c>
      <c r="E6796" s="361" t="str">
        <f>IF('様式第６号(3)'!W890="","",'様式第６号(3)'!W890)</f>
        <v/>
      </c>
      <c r="F6796" s="363" t="str">
        <f>IF(OR(D6796="",E6796=""),"",D6796+E6796)</f>
        <v/>
      </c>
      <c r="G6796" s="365" t="str">
        <f>IF(F6796&lt;=F6804,D6796,"")</f>
        <v/>
      </c>
      <c r="H6796" s="367" t="str">
        <f>IF(F6796&lt;=F6804,E6796,"")</f>
        <v/>
      </c>
      <c r="I6796" s="369" t="str">
        <f>IF('様式第６号(2)'!V897="","",'様式第６号(2)'!V897)</f>
        <v/>
      </c>
      <c r="J6796" s="371" t="str">
        <f>IF('様式第６号(3)'!P890="","",'様式第６号(3)'!P890)</f>
        <v/>
      </c>
      <c r="K6796" s="389"/>
      <c r="L6796" s="389"/>
      <c r="M6796" s="393"/>
      <c r="N6796" s="394"/>
      <c r="O6796" s="353"/>
      <c r="P6796" s="353"/>
      <c r="Q6796" s="357"/>
      <c r="R6796" s="358"/>
    </row>
    <row r="6797" spans="1:22" ht="19.5" customHeight="1" thickBot="1">
      <c r="A6797" s="313"/>
      <c r="B6797" s="398"/>
      <c r="C6797" s="340"/>
      <c r="D6797" s="362"/>
      <c r="E6797" s="362"/>
      <c r="F6797" s="364"/>
      <c r="G6797" s="366"/>
      <c r="H6797" s="368"/>
      <c r="I6797" s="370"/>
      <c r="J6797" s="372"/>
      <c r="K6797" s="390"/>
      <c r="L6797" s="390"/>
      <c r="M6797" s="395"/>
      <c r="N6797" s="396"/>
      <c r="O6797" s="354"/>
      <c r="P6797" s="354"/>
      <c r="Q6797" s="359"/>
      <c r="R6797" s="360"/>
    </row>
    <row r="6798" spans="1:22" ht="28.5" customHeight="1" thickBot="1">
      <c r="A6798" s="313"/>
      <c r="B6798" s="398"/>
      <c r="C6798" s="341"/>
      <c r="D6798" s="12" t="s">
        <v>11</v>
      </c>
      <c r="E6798" s="12" t="s">
        <v>12</v>
      </c>
      <c r="F6798" s="26" t="s">
        <v>13</v>
      </c>
      <c r="G6798" s="334" t="s">
        <v>67</v>
      </c>
      <c r="H6798" s="335"/>
      <c r="I6798" s="42" t="s">
        <v>68</v>
      </c>
      <c r="J6798" s="27" t="s">
        <v>69</v>
      </c>
      <c r="K6798" s="342" t="s">
        <v>70</v>
      </c>
      <c r="L6798" s="342"/>
      <c r="M6798" s="342"/>
      <c r="N6798" s="335"/>
    </row>
    <row r="6799" spans="1:22" ht="41.25" customHeight="1" thickBot="1">
      <c r="A6799" s="313"/>
      <c r="B6799" s="343" t="str">
        <f>IF('様式第６号(2)'!D897="","",'様式第６号(2)'!D897)</f>
        <v/>
      </c>
      <c r="C6799" s="341"/>
      <c r="D6799" s="313" t="s">
        <v>71</v>
      </c>
      <c r="E6799" s="313" t="s">
        <v>72</v>
      </c>
      <c r="F6799" s="315" t="s">
        <v>73</v>
      </c>
      <c r="G6799" s="42" t="s">
        <v>74</v>
      </c>
      <c r="H6799" s="27" t="s">
        <v>75</v>
      </c>
      <c r="I6799" s="42" t="s">
        <v>74</v>
      </c>
      <c r="J6799" s="27" t="s">
        <v>75</v>
      </c>
      <c r="K6799" s="345" t="s">
        <v>57</v>
      </c>
      <c r="L6799" s="346"/>
      <c r="M6799" s="347" t="s">
        <v>76</v>
      </c>
      <c r="N6799" s="346"/>
      <c r="O6799" s="28"/>
      <c r="P6799" s="4"/>
      <c r="Q6799" s="4"/>
    </row>
    <row r="6800" spans="1:22" ht="18.75" customHeight="1">
      <c r="A6800" s="313"/>
      <c r="B6800" s="343"/>
      <c r="C6800" s="29" t="s">
        <v>78</v>
      </c>
      <c r="D6800" s="313"/>
      <c r="E6800" s="313"/>
      <c r="F6800" s="315"/>
      <c r="G6800" s="348" t="s">
        <v>79</v>
      </c>
      <c r="H6800" s="384" t="s">
        <v>80</v>
      </c>
      <c r="I6800" s="387" t="str">
        <f>IF(E6804="","",MIN(G6796,G6804)+SUM(I6796))</f>
        <v/>
      </c>
      <c r="J6800" s="333" t="str">
        <f>IF(E6804="","",MIN(H6796,H6804)+SUM(J6796))</f>
        <v/>
      </c>
      <c r="K6800" s="373" t="str">
        <f>IF('様式第６号(2)'!AB897="","",'様式第６号(2)'!AB897)</f>
        <v/>
      </c>
      <c r="L6800" s="373"/>
      <c r="M6800" s="375" t="str">
        <f>IF('様式第６号(3)'!V890="","",'様式第６号(3)'!V890)</f>
        <v/>
      </c>
      <c r="N6800" s="376"/>
      <c r="P6800" s="4"/>
      <c r="Q6800" s="4"/>
    </row>
    <row r="6801" spans="1:22" ht="19.5" customHeight="1" thickBot="1">
      <c r="A6801" s="313"/>
      <c r="B6801" s="343"/>
      <c r="C6801" s="379" t="str">
        <f>IFERROR(C6797/C6793,"")</f>
        <v/>
      </c>
      <c r="D6801" s="313"/>
      <c r="E6801" s="313"/>
      <c r="F6801" s="315"/>
      <c r="G6801" s="349"/>
      <c r="H6801" s="385"/>
      <c r="I6801" s="328"/>
      <c r="J6801" s="330"/>
      <c r="K6801" s="373"/>
      <c r="L6801" s="373"/>
      <c r="M6801" s="375"/>
      <c r="N6801" s="376"/>
      <c r="P6801" s="4"/>
      <c r="Q6801" s="4"/>
    </row>
    <row r="6802" spans="1:22" ht="15.75" customHeight="1">
      <c r="A6802" s="313"/>
      <c r="B6802" s="343"/>
      <c r="C6802" s="380"/>
      <c r="D6802" s="313"/>
      <c r="E6802" s="313"/>
      <c r="F6802" s="315"/>
      <c r="G6802" s="349"/>
      <c r="H6802" s="385"/>
      <c r="I6802" s="30" t="s">
        <v>35</v>
      </c>
      <c r="J6802" s="31" t="s">
        <v>35</v>
      </c>
      <c r="K6802" s="373"/>
      <c r="L6802" s="373"/>
      <c r="M6802" s="375"/>
      <c r="N6802" s="376"/>
      <c r="P6802" s="4"/>
      <c r="Q6802" s="4"/>
    </row>
    <row r="6803" spans="1:22" ht="18.75" customHeight="1" thickBot="1">
      <c r="A6803" s="313"/>
      <c r="B6803" s="343"/>
      <c r="C6803" s="32" t="s">
        <v>82</v>
      </c>
      <c r="D6803" s="314"/>
      <c r="E6803" s="314"/>
      <c r="F6803" s="316"/>
      <c r="G6803" s="350"/>
      <c r="H6803" s="386"/>
      <c r="I6803" s="54">
        <f>'様式第６号(2)'!$I$18</f>
        <v>0</v>
      </c>
      <c r="J6803" s="55">
        <f>'様式第６号(3)'!$I$18</f>
        <v>0</v>
      </c>
      <c r="K6803" s="373"/>
      <c r="L6803" s="373"/>
      <c r="M6803" s="375"/>
      <c r="N6803" s="376"/>
      <c r="P6803" s="4"/>
      <c r="Q6803" s="4"/>
    </row>
    <row r="6804" spans="1:22" ht="45" customHeight="1">
      <c r="A6804" s="313"/>
      <c r="B6804" s="343"/>
      <c r="C6804" s="379" t="str">
        <f>IF(OR(C6793="",C6797=""),"",IF(AND(C6801&gt;=0.85,C6801&lt;=1.15),"○","×"))</f>
        <v/>
      </c>
      <c r="D6804" s="382" t="str">
        <f>IF(C6793="","",C6793)</f>
        <v/>
      </c>
      <c r="E6804" s="336"/>
      <c r="F6804" s="338" t="str">
        <f>IFERROR(D6804*E6804,"")</f>
        <v/>
      </c>
      <c r="G6804" s="327" t="str">
        <f>IF(F6804&lt;F6796,ROUNDUP(F6804*D6796/ F6796,0),"")</f>
        <v/>
      </c>
      <c r="H6804" s="329" t="str">
        <f>IF(F6804&lt;F6796,ROUNDUP(F6804*E6796/ F6796,0),"")</f>
        <v/>
      </c>
      <c r="I6804" s="331" t="str">
        <f>IFERROR(ROUNDUP(I6800*I6803,0),"")</f>
        <v/>
      </c>
      <c r="J6804" s="333" t="str">
        <f>IFERROR(ROUNDUP(J6800*J6803,0),"")</f>
        <v/>
      </c>
      <c r="K6804" s="373"/>
      <c r="L6804" s="373"/>
      <c r="M6804" s="375"/>
      <c r="N6804" s="376"/>
      <c r="P6804" s="4"/>
      <c r="Q6804" s="4"/>
    </row>
    <row r="6805" spans="1:22" ht="19.5" customHeight="1" thickBot="1">
      <c r="A6805" s="314"/>
      <c r="B6805" s="344"/>
      <c r="C6805" s="381"/>
      <c r="D6805" s="383"/>
      <c r="E6805" s="337"/>
      <c r="F6805" s="339"/>
      <c r="G6805" s="328"/>
      <c r="H6805" s="330"/>
      <c r="I6805" s="332"/>
      <c r="J6805" s="330"/>
      <c r="K6805" s="374"/>
      <c r="L6805" s="374"/>
      <c r="M6805" s="377"/>
      <c r="N6805" s="378"/>
      <c r="P6805" s="33"/>
      <c r="Q6805" s="34"/>
      <c r="R6805" s="34"/>
    </row>
    <row r="6806" spans="1:22" ht="24" customHeight="1" thickBot="1">
      <c r="A6806" s="10" t="s">
        <v>108</v>
      </c>
      <c r="B6806" s="11" t="s">
        <v>84</v>
      </c>
      <c r="C6806" s="12" t="s">
        <v>7</v>
      </c>
      <c r="D6806" s="12" t="s">
        <v>8</v>
      </c>
      <c r="E6806" s="12" t="s">
        <v>9</v>
      </c>
      <c r="F6806" s="13" t="s">
        <v>10</v>
      </c>
      <c r="G6806" s="334" t="s">
        <v>44</v>
      </c>
      <c r="H6806" s="335"/>
      <c r="I6806" s="334" t="s">
        <v>45</v>
      </c>
      <c r="J6806" s="335"/>
      <c r="K6806" s="318" t="s">
        <v>46</v>
      </c>
      <c r="L6806" s="403"/>
      <c r="M6806" s="403"/>
      <c r="N6806" s="319"/>
      <c r="O6806" s="404" t="s">
        <v>47</v>
      </c>
      <c r="P6806" s="404"/>
      <c r="Q6806" s="404"/>
      <c r="R6806" s="346"/>
      <c r="T6806" s="14"/>
      <c r="U6806" s="14"/>
      <c r="V6806" s="14"/>
    </row>
    <row r="6807" spans="1:22" ht="31.5" customHeight="1" thickBot="1">
      <c r="A6807" s="313">
        <v>424</v>
      </c>
      <c r="B6807" s="15" t="s">
        <v>48</v>
      </c>
      <c r="C6807" s="11" t="s">
        <v>49</v>
      </c>
      <c r="D6807" s="313" t="s">
        <v>50</v>
      </c>
      <c r="E6807" s="313" t="s">
        <v>51</v>
      </c>
      <c r="F6807" s="315" t="s">
        <v>52</v>
      </c>
      <c r="G6807" s="16" t="s">
        <v>53</v>
      </c>
      <c r="H6807" s="17" t="s">
        <v>54</v>
      </c>
      <c r="I6807" s="18" t="s">
        <v>53</v>
      </c>
      <c r="J6807" s="17" t="s">
        <v>54</v>
      </c>
      <c r="K6807" s="317" t="s">
        <v>55</v>
      </c>
      <c r="L6807" s="318"/>
      <c r="M6807" s="320" t="s">
        <v>56</v>
      </c>
      <c r="N6807" s="317"/>
      <c r="O6807" s="321" t="s">
        <v>57</v>
      </c>
      <c r="P6807" s="321"/>
      <c r="Q6807" s="323" t="s">
        <v>58</v>
      </c>
      <c r="R6807" s="324"/>
      <c r="T6807" s="19"/>
      <c r="U6807" s="43"/>
      <c r="V6807" s="20"/>
    </row>
    <row r="6808" spans="1:22" ht="24" customHeight="1" thickBot="1">
      <c r="A6808" s="313"/>
      <c r="B6808" s="397" t="str">
        <f>IF('様式第６号(2)'!B899="","",'様式第６号(2)'!B899)</f>
        <v/>
      </c>
      <c r="C6808" s="21" t="s">
        <v>59</v>
      </c>
      <c r="D6808" s="313"/>
      <c r="E6808" s="313"/>
      <c r="F6808" s="315"/>
      <c r="G6808" s="348" t="s">
        <v>60</v>
      </c>
      <c r="H6808" s="399" t="s">
        <v>61</v>
      </c>
      <c r="I6808" s="400" t="s">
        <v>62</v>
      </c>
      <c r="J6808" s="384" t="s">
        <v>63</v>
      </c>
      <c r="K6808" s="319"/>
      <c r="L6808" s="318"/>
      <c r="M6808" s="320"/>
      <c r="N6808" s="317"/>
      <c r="O6808" s="322"/>
      <c r="P6808" s="322"/>
      <c r="Q6808" s="325"/>
      <c r="R6808" s="326"/>
    </row>
    <row r="6809" spans="1:22" ht="17.25" customHeight="1">
      <c r="A6809" s="313"/>
      <c r="B6809" s="398"/>
      <c r="C6809" s="340"/>
      <c r="D6809" s="313"/>
      <c r="E6809" s="313"/>
      <c r="F6809" s="315"/>
      <c r="G6809" s="349"/>
      <c r="H6809" s="385"/>
      <c r="I6809" s="401"/>
      <c r="J6809" s="385"/>
      <c r="K6809" s="388" t="str">
        <f>IFERROR((IF((I6820+J6820)&gt;12000*E6820,ROUNDUP(12000*E6820*I6820/(I6820+J6820),0),"")),"")</f>
        <v/>
      </c>
      <c r="L6809" s="388"/>
      <c r="M6809" s="391" t="str">
        <f>IFERROR((IF((I6820+J6820)&gt;12000*E6820,ROUNDUP(12000*E6820*J6820/(I6820+J6820),0),"")),"")</f>
        <v/>
      </c>
      <c r="N6809" s="392"/>
      <c r="O6809" s="351" t="str">
        <f>IF(AND(I6820="",K6809=""),"",MIN(I6820,K6809)+K6816)</f>
        <v/>
      </c>
      <c r="P6809" s="352"/>
      <c r="Q6809" s="355" t="str">
        <f>IF(AND(J6820="",M6809=""),"",MIN(J6820,M6809)+M6816)</f>
        <v/>
      </c>
      <c r="R6809" s="356"/>
    </row>
    <row r="6810" spans="1:22" ht="15.75" customHeight="1">
      <c r="A6810" s="313"/>
      <c r="B6810" s="398"/>
      <c r="C6810" s="341"/>
      <c r="D6810" s="313"/>
      <c r="E6810" s="313"/>
      <c r="F6810" s="315"/>
      <c r="G6810" s="349"/>
      <c r="H6810" s="385"/>
      <c r="I6810" s="401"/>
      <c r="J6810" s="385"/>
      <c r="K6810" s="389"/>
      <c r="L6810" s="389"/>
      <c r="M6810" s="393"/>
      <c r="N6810" s="394"/>
      <c r="O6810" s="353"/>
      <c r="P6810" s="353"/>
      <c r="Q6810" s="357"/>
      <c r="R6810" s="358"/>
    </row>
    <row r="6811" spans="1:22" ht="19.5" customHeight="1" thickBot="1">
      <c r="A6811" s="313"/>
      <c r="B6811" s="398"/>
      <c r="C6811" s="341"/>
      <c r="D6811" s="314"/>
      <c r="E6811" s="314"/>
      <c r="F6811" s="316"/>
      <c r="G6811" s="350"/>
      <c r="H6811" s="386"/>
      <c r="I6811" s="402"/>
      <c r="J6811" s="386"/>
      <c r="K6811" s="389"/>
      <c r="L6811" s="389"/>
      <c r="M6811" s="393"/>
      <c r="N6811" s="394"/>
      <c r="O6811" s="353"/>
      <c r="P6811" s="353"/>
      <c r="Q6811" s="357"/>
      <c r="R6811" s="358"/>
    </row>
    <row r="6812" spans="1:22" ht="45" customHeight="1">
      <c r="A6812" s="313"/>
      <c r="B6812" s="398"/>
      <c r="C6812" s="25" t="s">
        <v>66</v>
      </c>
      <c r="D6812" s="361" t="str">
        <f>IF('様式第６号(2)'!T899="","",'様式第６号(2)'!T899)</f>
        <v/>
      </c>
      <c r="E6812" s="361" t="str">
        <f>IF('様式第６号(3)'!W892="","",'様式第６号(3)'!W892)</f>
        <v/>
      </c>
      <c r="F6812" s="363" t="str">
        <f>IF(OR(D6812="",E6812=""),"",D6812+E6812)</f>
        <v/>
      </c>
      <c r="G6812" s="365" t="str">
        <f>IF(F6812&lt;=F6820,D6812,"")</f>
        <v/>
      </c>
      <c r="H6812" s="367" t="str">
        <f>IF(F6812&lt;=F6820,E6812,"")</f>
        <v/>
      </c>
      <c r="I6812" s="369" t="str">
        <f>IF('様式第６号(2)'!V899="","",'様式第６号(2)'!V899)</f>
        <v/>
      </c>
      <c r="J6812" s="371" t="str">
        <f>IF('様式第６号(3)'!P892="","",'様式第６号(3)'!P892)</f>
        <v/>
      </c>
      <c r="K6812" s="389"/>
      <c r="L6812" s="389"/>
      <c r="M6812" s="393"/>
      <c r="N6812" s="394"/>
      <c r="O6812" s="353"/>
      <c r="P6812" s="353"/>
      <c r="Q6812" s="357"/>
      <c r="R6812" s="358"/>
    </row>
    <row r="6813" spans="1:22" ht="19.5" customHeight="1" thickBot="1">
      <c r="A6813" s="313"/>
      <c r="B6813" s="398"/>
      <c r="C6813" s="340"/>
      <c r="D6813" s="362"/>
      <c r="E6813" s="362"/>
      <c r="F6813" s="364"/>
      <c r="G6813" s="366"/>
      <c r="H6813" s="368"/>
      <c r="I6813" s="370"/>
      <c r="J6813" s="372"/>
      <c r="K6813" s="390"/>
      <c r="L6813" s="390"/>
      <c r="M6813" s="395"/>
      <c r="N6813" s="396"/>
      <c r="O6813" s="354"/>
      <c r="P6813" s="354"/>
      <c r="Q6813" s="359"/>
      <c r="R6813" s="360"/>
    </row>
    <row r="6814" spans="1:22" ht="28.5" customHeight="1" thickBot="1">
      <c r="A6814" s="313"/>
      <c r="B6814" s="398"/>
      <c r="C6814" s="341"/>
      <c r="D6814" s="12" t="s">
        <v>11</v>
      </c>
      <c r="E6814" s="12" t="s">
        <v>12</v>
      </c>
      <c r="F6814" s="26" t="s">
        <v>13</v>
      </c>
      <c r="G6814" s="334" t="s">
        <v>67</v>
      </c>
      <c r="H6814" s="335"/>
      <c r="I6814" s="42" t="s">
        <v>68</v>
      </c>
      <c r="J6814" s="27" t="s">
        <v>69</v>
      </c>
      <c r="K6814" s="342" t="s">
        <v>70</v>
      </c>
      <c r="L6814" s="342"/>
      <c r="M6814" s="342"/>
      <c r="N6814" s="335"/>
    </row>
    <row r="6815" spans="1:22" ht="41.25" customHeight="1" thickBot="1">
      <c r="A6815" s="313"/>
      <c r="B6815" s="343" t="str">
        <f>IF('様式第６号(2)'!D899="","",'様式第６号(2)'!D899)</f>
        <v/>
      </c>
      <c r="C6815" s="341"/>
      <c r="D6815" s="313" t="s">
        <v>71</v>
      </c>
      <c r="E6815" s="313" t="s">
        <v>72</v>
      </c>
      <c r="F6815" s="315" t="s">
        <v>73</v>
      </c>
      <c r="G6815" s="42" t="s">
        <v>74</v>
      </c>
      <c r="H6815" s="27" t="s">
        <v>75</v>
      </c>
      <c r="I6815" s="42" t="s">
        <v>74</v>
      </c>
      <c r="J6815" s="27" t="s">
        <v>75</v>
      </c>
      <c r="K6815" s="345" t="s">
        <v>57</v>
      </c>
      <c r="L6815" s="346"/>
      <c r="M6815" s="347" t="s">
        <v>76</v>
      </c>
      <c r="N6815" s="346"/>
      <c r="O6815" s="28"/>
      <c r="P6815" s="4"/>
      <c r="Q6815" s="4"/>
      <c r="T6815" s="3"/>
      <c r="U6815" s="3"/>
      <c r="V6815" s="3"/>
    </row>
    <row r="6816" spans="1:22" ht="18.75" customHeight="1">
      <c r="A6816" s="313"/>
      <c r="B6816" s="343"/>
      <c r="C6816" s="29" t="s">
        <v>78</v>
      </c>
      <c r="D6816" s="313"/>
      <c r="E6816" s="313"/>
      <c r="F6816" s="315"/>
      <c r="G6816" s="348" t="s">
        <v>79</v>
      </c>
      <c r="H6816" s="384" t="s">
        <v>80</v>
      </c>
      <c r="I6816" s="387" t="str">
        <f>IF(E6820="","",MIN(G6812,G6820)+SUM(I6812))</f>
        <v/>
      </c>
      <c r="J6816" s="333" t="str">
        <f>IF(E6820="","",MIN(H6812,H6820)+SUM(J6812))</f>
        <v/>
      </c>
      <c r="K6816" s="373" t="str">
        <f>IF('様式第６号(2)'!AB899="","",'様式第６号(2)'!AB899)</f>
        <v/>
      </c>
      <c r="L6816" s="373"/>
      <c r="M6816" s="375" t="str">
        <f>IF('様式第６号(3)'!V892="","",'様式第６号(3)'!V892)</f>
        <v/>
      </c>
      <c r="N6816" s="376"/>
      <c r="P6816" s="4"/>
      <c r="Q6816" s="4"/>
      <c r="T6816" s="3"/>
      <c r="U6816" s="3"/>
      <c r="V6816" s="3"/>
    </row>
    <row r="6817" spans="1:22" ht="19.5" customHeight="1" thickBot="1">
      <c r="A6817" s="313"/>
      <c r="B6817" s="343"/>
      <c r="C6817" s="379" t="str">
        <f>IFERROR(C6813/C6809,"")</f>
        <v/>
      </c>
      <c r="D6817" s="313"/>
      <c r="E6817" s="313"/>
      <c r="F6817" s="315"/>
      <c r="G6817" s="349"/>
      <c r="H6817" s="385"/>
      <c r="I6817" s="328"/>
      <c r="J6817" s="330"/>
      <c r="K6817" s="373"/>
      <c r="L6817" s="373"/>
      <c r="M6817" s="375"/>
      <c r="N6817" s="376"/>
      <c r="P6817" s="4"/>
      <c r="Q6817" s="4"/>
      <c r="T6817" s="3"/>
      <c r="U6817" s="3"/>
      <c r="V6817" s="3"/>
    </row>
    <row r="6818" spans="1:22" ht="15.75" customHeight="1">
      <c r="A6818" s="313"/>
      <c r="B6818" s="343"/>
      <c r="C6818" s="380"/>
      <c r="D6818" s="313"/>
      <c r="E6818" s="313"/>
      <c r="F6818" s="315"/>
      <c r="G6818" s="349"/>
      <c r="H6818" s="385"/>
      <c r="I6818" s="30" t="s">
        <v>35</v>
      </c>
      <c r="J6818" s="31" t="s">
        <v>35</v>
      </c>
      <c r="K6818" s="373"/>
      <c r="L6818" s="373"/>
      <c r="M6818" s="375"/>
      <c r="N6818" s="376"/>
      <c r="P6818" s="4"/>
      <c r="Q6818" s="4"/>
      <c r="T6818" s="3"/>
      <c r="U6818" s="3"/>
      <c r="V6818" s="3"/>
    </row>
    <row r="6819" spans="1:22" ht="18.75" customHeight="1" thickBot="1">
      <c r="A6819" s="313"/>
      <c r="B6819" s="343"/>
      <c r="C6819" s="32" t="s">
        <v>82</v>
      </c>
      <c r="D6819" s="314"/>
      <c r="E6819" s="314"/>
      <c r="F6819" s="316"/>
      <c r="G6819" s="350"/>
      <c r="H6819" s="386"/>
      <c r="I6819" s="54">
        <f>'様式第６号(2)'!$I$18</f>
        <v>0</v>
      </c>
      <c r="J6819" s="55">
        <f>'様式第６号(3)'!$I$18</f>
        <v>0</v>
      </c>
      <c r="K6819" s="373"/>
      <c r="L6819" s="373"/>
      <c r="M6819" s="375"/>
      <c r="N6819" s="376"/>
      <c r="P6819" s="4"/>
      <c r="Q6819" s="4"/>
      <c r="T6819" s="3"/>
      <c r="U6819" s="3"/>
      <c r="V6819" s="3"/>
    </row>
    <row r="6820" spans="1:22" ht="45" customHeight="1">
      <c r="A6820" s="313"/>
      <c r="B6820" s="343"/>
      <c r="C6820" s="379" t="str">
        <f>IF(OR(C6809="",C6813=""),"",IF(AND(C6817&gt;=0.85,C6817&lt;=1.15),"○","×"))</f>
        <v/>
      </c>
      <c r="D6820" s="382" t="str">
        <f>IF(C6809="","",C6809)</f>
        <v/>
      </c>
      <c r="E6820" s="336"/>
      <c r="F6820" s="338" t="str">
        <f>IFERROR(D6820*E6820,"")</f>
        <v/>
      </c>
      <c r="G6820" s="327" t="str">
        <f>IF(F6820&lt;F6812,ROUNDUP(F6820*D6812/ F6812,0),"")</f>
        <v/>
      </c>
      <c r="H6820" s="329" t="str">
        <f>IF(F6820&lt;F6812,ROUNDUP(F6820*E6812/ F6812,0),"")</f>
        <v/>
      </c>
      <c r="I6820" s="331" t="str">
        <f>IFERROR(ROUNDUP(I6816*I6819,0),"")</f>
        <v/>
      </c>
      <c r="J6820" s="333" t="str">
        <f>IFERROR(ROUNDUP(J6816*J6819,0),"")</f>
        <v/>
      </c>
      <c r="K6820" s="373"/>
      <c r="L6820" s="373"/>
      <c r="M6820" s="375"/>
      <c r="N6820" s="376"/>
      <c r="P6820" s="4"/>
      <c r="Q6820" s="4"/>
      <c r="T6820" s="3"/>
      <c r="U6820" s="3"/>
      <c r="V6820" s="3"/>
    </row>
    <row r="6821" spans="1:22" ht="19.5" customHeight="1" thickBot="1">
      <c r="A6821" s="314"/>
      <c r="B6821" s="344"/>
      <c r="C6821" s="381"/>
      <c r="D6821" s="383"/>
      <c r="E6821" s="337"/>
      <c r="F6821" s="339"/>
      <c r="G6821" s="328"/>
      <c r="H6821" s="330"/>
      <c r="I6821" s="332"/>
      <c r="J6821" s="330"/>
      <c r="K6821" s="374"/>
      <c r="L6821" s="374"/>
      <c r="M6821" s="377"/>
      <c r="N6821" s="378"/>
      <c r="P6821" s="33"/>
      <c r="Q6821" s="34"/>
      <c r="R6821" s="34"/>
    </row>
    <row r="6822" spans="1:22" ht="24" customHeight="1" thickBot="1">
      <c r="A6822" s="10" t="s">
        <v>108</v>
      </c>
      <c r="B6822" s="11" t="s">
        <v>84</v>
      </c>
      <c r="C6822" s="12" t="s">
        <v>7</v>
      </c>
      <c r="D6822" s="12" t="s">
        <v>8</v>
      </c>
      <c r="E6822" s="12" t="s">
        <v>9</v>
      </c>
      <c r="F6822" s="13" t="s">
        <v>10</v>
      </c>
      <c r="G6822" s="334" t="s">
        <v>44</v>
      </c>
      <c r="H6822" s="335"/>
      <c r="I6822" s="334" t="s">
        <v>45</v>
      </c>
      <c r="J6822" s="335"/>
      <c r="K6822" s="318" t="s">
        <v>46</v>
      </c>
      <c r="L6822" s="403"/>
      <c r="M6822" s="403"/>
      <c r="N6822" s="319"/>
      <c r="O6822" s="404" t="s">
        <v>47</v>
      </c>
      <c r="P6822" s="404"/>
      <c r="Q6822" s="404"/>
      <c r="R6822" s="346"/>
      <c r="T6822" s="14"/>
      <c r="U6822" s="14"/>
      <c r="V6822" s="14"/>
    </row>
    <row r="6823" spans="1:22" ht="31.5" customHeight="1" thickBot="1">
      <c r="A6823" s="313">
        <v>425</v>
      </c>
      <c r="B6823" s="15" t="s">
        <v>48</v>
      </c>
      <c r="C6823" s="11" t="s">
        <v>49</v>
      </c>
      <c r="D6823" s="313" t="s">
        <v>50</v>
      </c>
      <c r="E6823" s="313" t="s">
        <v>51</v>
      </c>
      <c r="F6823" s="315" t="s">
        <v>52</v>
      </c>
      <c r="G6823" s="16" t="s">
        <v>53</v>
      </c>
      <c r="H6823" s="17" t="s">
        <v>54</v>
      </c>
      <c r="I6823" s="18" t="s">
        <v>53</v>
      </c>
      <c r="J6823" s="17" t="s">
        <v>54</v>
      </c>
      <c r="K6823" s="317" t="s">
        <v>55</v>
      </c>
      <c r="L6823" s="318"/>
      <c r="M6823" s="320" t="s">
        <v>56</v>
      </c>
      <c r="N6823" s="317"/>
      <c r="O6823" s="321" t="s">
        <v>57</v>
      </c>
      <c r="P6823" s="321"/>
      <c r="Q6823" s="323" t="s">
        <v>58</v>
      </c>
      <c r="R6823" s="324"/>
      <c r="T6823" s="19"/>
      <c r="U6823" s="43"/>
      <c r="V6823" s="20"/>
    </row>
    <row r="6824" spans="1:22" ht="24" customHeight="1" thickBot="1">
      <c r="A6824" s="313"/>
      <c r="B6824" s="397" t="str">
        <f>IF('様式第６号(2)'!B901="","",'様式第６号(2)'!B901)</f>
        <v/>
      </c>
      <c r="C6824" s="21" t="s">
        <v>59</v>
      </c>
      <c r="D6824" s="313"/>
      <c r="E6824" s="313"/>
      <c r="F6824" s="315"/>
      <c r="G6824" s="348" t="s">
        <v>60</v>
      </c>
      <c r="H6824" s="399" t="s">
        <v>61</v>
      </c>
      <c r="I6824" s="400" t="s">
        <v>62</v>
      </c>
      <c r="J6824" s="384" t="s">
        <v>63</v>
      </c>
      <c r="K6824" s="319"/>
      <c r="L6824" s="318"/>
      <c r="M6824" s="320"/>
      <c r="N6824" s="317"/>
      <c r="O6824" s="322"/>
      <c r="P6824" s="322"/>
      <c r="Q6824" s="325"/>
      <c r="R6824" s="326"/>
    </row>
    <row r="6825" spans="1:22" ht="17.25" customHeight="1">
      <c r="A6825" s="313"/>
      <c r="B6825" s="398"/>
      <c r="C6825" s="340"/>
      <c r="D6825" s="313"/>
      <c r="E6825" s="313"/>
      <c r="F6825" s="315"/>
      <c r="G6825" s="349"/>
      <c r="H6825" s="385"/>
      <c r="I6825" s="401"/>
      <c r="J6825" s="385"/>
      <c r="K6825" s="388" t="str">
        <f>IFERROR((IF((I6836+J6836)&gt;12000*E6836,ROUNDUP(12000*E6836*I6836/(I6836+J6836),0),"")),"")</f>
        <v/>
      </c>
      <c r="L6825" s="388"/>
      <c r="M6825" s="391" t="str">
        <f>IFERROR((IF((I6836+J6836)&gt;12000*E6836,ROUNDUP(12000*E6836*J6836/(I6836+J6836),0),"")),"")</f>
        <v/>
      </c>
      <c r="N6825" s="392"/>
      <c r="O6825" s="351" t="str">
        <f>IF(AND(I6836="",K6825=""),"",MIN(I6836,K6825)+K6832)</f>
        <v/>
      </c>
      <c r="P6825" s="352"/>
      <c r="Q6825" s="355" t="str">
        <f>IF(AND(J6836="",M6825=""),"",MIN(J6836,M6825)+M6832)</f>
        <v/>
      </c>
      <c r="R6825" s="356"/>
    </row>
    <row r="6826" spans="1:22" ht="15.75" customHeight="1">
      <c r="A6826" s="313"/>
      <c r="B6826" s="398"/>
      <c r="C6826" s="341"/>
      <c r="D6826" s="313"/>
      <c r="E6826" s="313"/>
      <c r="F6826" s="315"/>
      <c r="G6826" s="349"/>
      <c r="H6826" s="385"/>
      <c r="I6826" s="401"/>
      <c r="J6826" s="385"/>
      <c r="K6826" s="389"/>
      <c r="L6826" s="389"/>
      <c r="M6826" s="393"/>
      <c r="N6826" s="394"/>
      <c r="O6826" s="353"/>
      <c r="P6826" s="353"/>
      <c r="Q6826" s="357"/>
      <c r="R6826" s="358"/>
    </row>
    <row r="6827" spans="1:22" ht="19.5" customHeight="1" thickBot="1">
      <c r="A6827" s="313"/>
      <c r="B6827" s="398"/>
      <c r="C6827" s="341"/>
      <c r="D6827" s="314"/>
      <c r="E6827" s="314"/>
      <c r="F6827" s="316"/>
      <c r="G6827" s="350"/>
      <c r="H6827" s="386"/>
      <c r="I6827" s="402"/>
      <c r="J6827" s="386"/>
      <c r="K6827" s="389"/>
      <c r="L6827" s="389"/>
      <c r="M6827" s="393"/>
      <c r="N6827" s="394"/>
      <c r="O6827" s="353"/>
      <c r="P6827" s="353"/>
      <c r="Q6827" s="357"/>
      <c r="R6827" s="358"/>
    </row>
    <row r="6828" spans="1:22" ht="45" customHeight="1">
      <c r="A6828" s="313"/>
      <c r="B6828" s="398"/>
      <c r="C6828" s="25" t="s">
        <v>66</v>
      </c>
      <c r="D6828" s="361" t="str">
        <f>IF('様式第６号(2)'!T901="","",'様式第６号(2)'!T901)</f>
        <v/>
      </c>
      <c r="E6828" s="361" t="str">
        <f>IF('様式第６号(3)'!W894="","",'様式第６号(3)'!W894)</f>
        <v/>
      </c>
      <c r="F6828" s="363" t="str">
        <f>IF(OR(D6828="",E6828=""),"",D6828+E6828)</f>
        <v/>
      </c>
      <c r="G6828" s="365" t="str">
        <f>IF(F6828&lt;=F6836,D6828,"")</f>
        <v/>
      </c>
      <c r="H6828" s="367" t="str">
        <f>IF(F6828&lt;=F6836,E6828,"")</f>
        <v/>
      </c>
      <c r="I6828" s="369" t="str">
        <f>IF('様式第６号(2)'!V901="","",'様式第６号(2)'!V901)</f>
        <v/>
      </c>
      <c r="J6828" s="371" t="str">
        <f>IF('様式第６号(3)'!P894="","",'様式第６号(3)'!P894)</f>
        <v/>
      </c>
      <c r="K6828" s="389"/>
      <c r="L6828" s="389"/>
      <c r="M6828" s="393"/>
      <c r="N6828" s="394"/>
      <c r="O6828" s="353"/>
      <c r="P6828" s="353"/>
      <c r="Q6828" s="357"/>
      <c r="R6828" s="358"/>
    </row>
    <row r="6829" spans="1:22" ht="19.5" customHeight="1" thickBot="1">
      <c r="A6829" s="313"/>
      <c r="B6829" s="398"/>
      <c r="C6829" s="340"/>
      <c r="D6829" s="362"/>
      <c r="E6829" s="362"/>
      <c r="F6829" s="364"/>
      <c r="G6829" s="366"/>
      <c r="H6829" s="368"/>
      <c r="I6829" s="370"/>
      <c r="J6829" s="372"/>
      <c r="K6829" s="390"/>
      <c r="L6829" s="390"/>
      <c r="M6829" s="395"/>
      <c r="N6829" s="396"/>
      <c r="O6829" s="354"/>
      <c r="P6829" s="354"/>
      <c r="Q6829" s="359"/>
      <c r="R6829" s="360"/>
    </row>
    <row r="6830" spans="1:22" ht="28.5" customHeight="1" thickBot="1">
      <c r="A6830" s="313"/>
      <c r="B6830" s="398"/>
      <c r="C6830" s="341"/>
      <c r="D6830" s="12" t="s">
        <v>11</v>
      </c>
      <c r="E6830" s="12" t="s">
        <v>12</v>
      </c>
      <c r="F6830" s="26" t="s">
        <v>13</v>
      </c>
      <c r="G6830" s="334" t="s">
        <v>67</v>
      </c>
      <c r="H6830" s="335"/>
      <c r="I6830" s="42" t="s">
        <v>68</v>
      </c>
      <c r="J6830" s="27" t="s">
        <v>69</v>
      </c>
      <c r="K6830" s="342" t="s">
        <v>70</v>
      </c>
      <c r="L6830" s="342"/>
      <c r="M6830" s="342"/>
      <c r="N6830" s="335"/>
    </row>
    <row r="6831" spans="1:22" ht="41.25" customHeight="1" thickBot="1">
      <c r="A6831" s="313"/>
      <c r="B6831" s="343" t="str">
        <f>IF('様式第６号(2)'!D901="","",'様式第６号(2)'!D901)</f>
        <v/>
      </c>
      <c r="C6831" s="341"/>
      <c r="D6831" s="313" t="s">
        <v>71</v>
      </c>
      <c r="E6831" s="313" t="s">
        <v>72</v>
      </c>
      <c r="F6831" s="315" t="s">
        <v>73</v>
      </c>
      <c r="G6831" s="42" t="s">
        <v>74</v>
      </c>
      <c r="H6831" s="27" t="s">
        <v>75</v>
      </c>
      <c r="I6831" s="42" t="s">
        <v>74</v>
      </c>
      <c r="J6831" s="27" t="s">
        <v>75</v>
      </c>
      <c r="K6831" s="345" t="s">
        <v>57</v>
      </c>
      <c r="L6831" s="346"/>
      <c r="M6831" s="347" t="s">
        <v>76</v>
      </c>
      <c r="N6831" s="346"/>
      <c r="O6831" s="28"/>
      <c r="P6831" s="4"/>
      <c r="Q6831" s="4"/>
    </row>
    <row r="6832" spans="1:22" ht="18.75" customHeight="1">
      <c r="A6832" s="313"/>
      <c r="B6832" s="343"/>
      <c r="C6832" s="29" t="s">
        <v>78</v>
      </c>
      <c r="D6832" s="313"/>
      <c r="E6832" s="313"/>
      <c r="F6832" s="315"/>
      <c r="G6832" s="348" t="s">
        <v>79</v>
      </c>
      <c r="H6832" s="384" t="s">
        <v>80</v>
      </c>
      <c r="I6832" s="387" t="str">
        <f>IF(E6836="","",MIN(G6828,G6836)+SUM(I6828))</f>
        <v/>
      </c>
      <c r="J6832" s="333" t="str">
        <f>IF(E6836="","",MIN(H6828,H6836)+SUM(J6828))</f>
        <v/>
      </c>
      <c r="K6832" s="373" t="str">
        <f>IF('様式第６号(2)'!AB901="","",'様式第６号(2)'!AB901)</f>
        <v/>
      </c>
      <c r="L6832" s="373"/>
      <c r="M6832" s="375" t="str">
        <f>IF('様式第６号(3)'!V894="","",'様式第６号(3)'!V894)</f>
        <v/>
      </c>
      <c r="N6832" s="376"/>
      <c r="P6832" s="4"/>
      <c r="Q6832" s="4"/>
    </row>
    <row r="6833" spans="1:22" ht="19.5" customHeight="1" thickBot="1">
      <c r="A6833" s="313"/>
      <c r="B6833" s="343"/>
      <c r="C6833" s="379" t="str">
        <f>IFERROR(C6829/C6825,"")</f>
        <v/>
      </c>
      <c r="D6833" s="313"/>
      <c r="E6833" s="313"/>
      <c r="F6833" s="315"/>
      <c r="G6833" s="349"/>
      <c r="H6833" s="385"/>
      <c r="I6833" s="328"/>
      <c r="J6833" s="330"/>
      <c r="K6833" s="373"/>
      <c r="L6833" s="373"/>
      <c r="M6833" s="375"/>
      <c r="N6833" s="376"/>
      <c r="P6833" s="4"/>
      <c r="Q6833" s="4"/>
    </row>
    <row r="6834" spans="1:22" ht="15.75" customHeight="1">
      <c r="A6834" s="313"/>
      <c r="B6834" s="343"/>
      <c r="C6834" s="380"/>
      <c r="D6834" s="313"/>
      <c r="E6834" s="313"/>
      <c r="F6834" s="315"/>
      <c r="G6834" s="349"/>
      <c r="H6834" s="385"/>
      <c r="I6834" s="30" t="s">
        <v>35</v>
      </c>
      <c r="J6834" s="31" t="s">
        <v>35</v>
      </c>
      <c r="K6834" s="373"/>
      <c r="L6834" s="373"/>
      <c r="M6834" s="375"/>
      <c r="N6834" s="376"/>
      <c r="P6834" s="4"/>
      <c r="Q6834" s="4"/>
    </row>
    <row r="6835" spans="1:22" ht="18.75" customHeight="1" thickBot="1">
      <c r="A6835" s="313"/>
      <c r="B6835" s="343"/>
      <c r="C6835" s="32" t="s">
        <v>82</v>
      </c>
      <c r="D6835" s="314"/>
      <c r="E6835" s="314"/>
      <c r="F6835" s="316"/>
      <c r="G6835" s="350"/>
      <c r="H6835" s="386"/>
      <c r="I6835" s="54">
        <f>'様式第６号(2)'!$I$18</f>
        <v>0</v>
      </c>
      <c r="J6835" s="55">
        <f>'様式第６号(3)'!$I$18</f>
        <v>0</v>
      </c>
      <c r="K6835" s="373"/>
      <c r="L6835" s="373"/>
      <c r="M6835" s="375"/>
      <c r="N6835" s="376"/>
      <c r="P6835" s="4"/>
      <c r="Q6835" s="4"/>
    </row>
    <row r="6836" spans="1:22" ht="45" customHeight="1">
      <c r="A6836" s="313"/>
      <c r="B6836" s="343"/>
      <c r="C6836" s="379" t="str">
        <f>IF(OR(C6825="",C6829=""),"",IF(AND(C6833&gt;=0.85,C6833&lt;=1.15),"○","×"))</f>
        <v/>
      </c>
      <c r="D6836" s="382" t="str">
        <f>IF(C6825="","",C6825)</f>
        <v/>
      </c>
      <c r="E6836" s="336"/>
      <c r="F6836" s="338" t="str">
        <f>IFERROR(D6836*E6836,"")</f>
        <v/>
      </c>
      <c r="G6836" s="327" t="str">
        <f>IF(F6836&lt;F6828,ROUNDUP(F6836*D6828/ F6828,0),"")</f>
        <v/>
      </c>
      <c r="H6836" s="329" t="str">
        <f>IF(F6836&lt;F6828,ROUNDUP(F6836*E6828/ F6828,0),"")</f>
        <v/>
      </c>
      <c r="I6836" s="331" t="str">
        <f>IFERROR(ROUNDUP(I6832*I6835,0),"")</f>
        <v/>
      </c>
      <c r="J6836" s="333" t="str">
        <f>IFERROR(ROUNDUP(J6832*J6835,0),"")</f>
        <v/>
      </c>
      <c r="K6836" s="373"/>
      <c r="L6836" s="373"/>
      <c r="M6836" s="375"/>
      <c r="N6836" s="376"/>
      <c r="P6836" s="4"/>
      <c r="Q6836" s="4"/>
    </row>
    <row r="6837" spans="1:22" ht="19.5" customHeight="1" thickBot="1">
      <c r="A6837" s="314"/>
      <c r="B6837" s="344"/>
      <c r="C6837" s="381"/>
      <c r="D6837" s="383"/>
      <c r="E6837" s="337"/>
      <c r="F6837" s="339"/>
      <c r="G6837" s="328"/>
      <c r="H6837" s="330"/>
      <c r="I6837" s="332"/>
      <c r="J6837" s="330"/>
      <c r="K6837" s="374"/>
      <c r="L6837" s="374"/>
      <c r="M6837" s="377"/>
      <c r="N6837" s="378"/>
      <c r="P6837" s="33"/>
      <c r="Q6837" s="34"/>
      <c r="R6837" s="34"/>
    </row>
    <row r="6838" spans="1:22" ht="24" customHeight="1" thickBot="1">
      <c r="A6838" s="10" t="s">
        <v>108</v>
      </c>
      <c r="B6838" s="11" t="s">
        <v>84</v>
      </c>
      <c r="C6838" s="12" t="s">
        <v>7</v>
      </c>
      <c r="D6838" s="12" t="s">
        <v>8</v>
      </c>
      <c r="E6838" s="12" t="s">
        <v>9</v>
      </c>
      <c r="F6838" s="13" t="s">
        <v>10</v>
      </c>
      <c r="G6838" s="334" t="s">
        <v>44</v>
      </c>
      <c r="H6838" s="335"/>
      <c r="I6838" s="334" t="s">
        <v>45</v>
      </c>
      <c r="J6838" s="335"/>
      <c r="K6838" s="318" t="s">
        <v>46</v>
      </c>
      <c r="L6838" s="403"/>
      <c r="M6838" s="403"/>
      <c r="N6838" s="319"/>
      <c r="O6838" s="404" t="s">
        <v>47</v>
      </c>
      <c r="P6838" s="404"/>
      <c r="Q6838" s="404"/>
      <c r="R6838" s="346"/>
      <c r="T6838" s="14"/>
      <c r="U6838" s="14"/>
      <c r="V6838" s="14"/>
    </row>
    <row r="6839" spans="1:22" ht="31.5" customHeight="1" thickBot="1">
      <c r="A6839" s="313">
        <v>426</v>
      </c>
      <c r="B6839" s="15" t="s">
        <v>48</v>
      </c>
      <c r="C6839" s="11" t="s">
        <v>49</v>
      </c>
      <c r="D6839" s="313" t="s">
        <v>50</v>
      </c>
      <c r="E6839" s="313" t="s">
        <v>51</v>
      </c>
      <c r="F6839" s="315" t="s">
        <v>52</v>
      </c>
      <c r="G6839" s="16" t="s">
        <v>53</v>
      </c>
      <c r="H6839" s="17" t="s">
        <v>54</v>
      </c>
      <c r="I6839" s="18" t="s">
        <v>53</v>
      </c>
      <c r="J6839" s="17" t="s">
        <v>54</v>
      </c>
      <c r="K6839" s="317" t="s">
        <v>55</v>
      </c>
      <c r="L6839" s="318"/>
      <c r="M6839" s="320" t="s">
        <v>56</v>
      </c>
      <c r="N6839" s="317"/>
      <c r="O6839" s="321" t="s">
        <v>57</v>
      </c>
      <c r="P6839" s="321"/>
      <c r="Q6839" s="323" t="s">
        <v>58</v>
      </c>
      <c r="R6839" s="324"/>
      <c r="T6839" s="19"/>
      <c r="U6839" s="43"/>
      <c r="V6839" s="20"/>
    </row>
    <row r="6840" spans="1:22" ht="24" customHeight="1" thickBot="1">
      <c r="A6840" s="313"/>
      <c r="B6840" s="397" t="str">
        <f>IF('様式第６号(2)'!B903="","",'様式第６号(2)'!B903)</f>
        <v/>
      </c>
      <c r="C6840" s="21" t="s">
        <v>59</v>
      </c>
      <c r="D6840" s="313"/>
      <c r="E6840" s="313"/>
      <c r="F6840" s="315"/>
      <c r="G6840" s="348" t="s">
        <v>60</v>
      </c>
      <c r="H6840" s="399" t="s">
        <v>61</v>
      </c>
      <c r="I6840" s="400" t="s">
        <v>62</v>
      </c>
      <c r="J6840" s="384" t="s">
        <v>63</v>
      </c>
      <c r="K6840" s="319"/>
      <c r="L6840" s="318"/>
      <c r="M6840" s="320"/>
      <c r="N6840" s="317"/>
      <c r="O6840" s="322"/>
      <c r="P6840" s="322"/>
      <c r="Q6840" s="325"/>
      <c r="R6840" s="326"/>
    </row>
    <row r="6841" spans="1:22" ht="17.25" customHeight="1">
      <c r="A6841" s="313"/>
      <c r="B6841" s="398"/>
      <c r="C6841" s="340"/>
      <c r="D6841" s="313"/>
      <c r="E6841" s="313"/>
      <c r="F6841" s="315"/>
      <c r="G6841" s="349"/>
      <c r="H6841" s="385"/>
      <c r="I6841" s="401"/>
      <c r="J6841" s="385"/>
      <c r="K6841" s="388" t="str">
        <f>IFERROR((IF((I6852+J6852)&gt;12000*E6852,ROUNDUP(12000*E6852*I6852/(I6852+J6852),0),"")),"")</f>
        <v/>
      </c>
      <c r="L6841" s="388"/>
      <c r="M6841" s="391" t="str">
        <f>IFERROR((IF((I6852+J6852)&gt;12000*E6852,ROUNDUP(12000*E6852*J6852/(I6852+J6852),0),"")),"")</f>
        <v/>
      </c>
      <c r="N6841" s="392"/>
      <c r="O6841" s="351" t="str">
        <f>IF(AND(I6852="",K6841=""),"",MIN(I6852,K6841)+K6848)</f>
        <v/>
      </c>
      <c r="P6841" s="352"/>
      <c r="Q6841" s="355" t="str">
        <f>IF(AND(J6852="",M6841=""),"",MIN(J6852,M6841)+M6848)</f>
        <v/>
      </c>
      <c r="R6841" s="356"/>
    </row>
    <row r="6842" spans="1:22" ht="15.75" customHeight="1">
      <c r="A6842" s="313"/>
      <c r="B6842" s="398"/>
      <c r="C6842" s="341"/>
      <c r="D6842" s="313"/>
      <c r="E6842" s="313"/>
      <c r="F6842" s="315"/>
      <c r="G6842" s="349"/>
      <c r="H6842" s="385"/>
      <c r="I6842" s="401"/>
      <c r="J6842" s="385"/>
      <c r="K6842" s="389"/>
      <c r="L6842" s="389"/>
      <c r="M6842" s="393"/>
      <c r="N6842" s="394"/>
      <c r="O6842" s="353"/>
      <c r="P6842" s="353"/>
      <c r="Q6842" s="357"/>
      <c r="R6842" s="358"/>
    </row>
    <row r="6843" spans="1:22" ht="19.5" customHeight="1" thickBot="1">
      <c r="A6843" s="313"/>
      <c r="B6843" s="398"/>
      <c r="C6843" s="341"/>
      <c r="D6843" s="314"/>
      <c r="E6843" s="314"/>
      <c r="F6843" s="316"/>
      <c r="G6843" s="350"/>
      <c r="H6843" s="386"/>
      <c r="I6843" s="402"/>
      <c r="J6843" s="386"/>
      <c r="K6843" s="389"/>
      <c r="L6843" s="389"/>
      <c r="M6843" s="393"/>
      <c r="N6843" s="394"/>
      <c r="O6843" s="353"/>
      <c r="P6843" s="353"/>
      <c r="Q6843" s="357"/>
      <c r="R6843" s="358"/>
    </row>
    <row r="6844" spans="1:22" ht="45" customHeight="1">
      <c r="A6844" s="313"/>
      <c r="B6844" s="398"/>
      <c r="C6844" s="25" t="s">
        <v>66</v>
      </c>
      <c r="D6844" s="361" t="str">
        <f>IF('様式第６号(2)'!T903="","",'様式第６号(2)'!T903)</f>
        <v/>
      </c>
      <c r="E6844" s="361" t="str">
        <f>IF('様式第６号(3)'!W896="","",'様式第６号(3)'!W896)</f>
        <v/>
      </c>
      <c r="F6844" s="363" t="str">
        <f>IF(OR(D6844="",E6844=""),"",D6844+E6844)</f>
        <v/>
      </c>
      <c r="G6844" s="365" t="str">
        <f>IF(F6844&lt;=F6852,D6844,"")</f>
        <v/>
      </c>
      <c r="H6844" s="367" t="str">
        <f>IF(F6844&lt;=F6852,E6844,"")</f>
        <v/>
      </c>
      <c r="I6844" s="369" t="str">
        <f>IF('様式第６号(2)'!V903="","",'様式第６号(2)'!V903)</f>
        <v/>
      </c>
      <c r="J6844" s="371" t="str">
        <f>IF('様式第６号(3)'!P896="","",'様式第６号(3)'!P896)</f>
        <v/>
      </c>
      <c r="K6844" s="389"/>
      <c r="L6844" s="389"/>
      <c r="M6844" s="393"/>
      <c r="N6844" s="394"/>
      <c r="O6844" s="353"/>
      <c r="P6844" s="353"/>
      <c r="Q6844" s="357"/>
      <c r="R6844" s="358"/>
    </row>
    <row r="6845" spans="1:22" ht="19.5" customHeight="1" thickBot="1">
      <c r="A6845" s="313"/>
      <c r="B6845" s="398"/>
      <c r="C6845" s="340"/>
      <c r="D6845" s="362"/>
      <c r="E6845" s="362"/>
      <c r="F6845" s="364"/>
      <c r="G6845" s="366"/>
      <c r="H6845" s="368"/>
      <c r="I6845" s="370"/>
      <c r="J6845" s="372"/>
      <c r="K6845" s="390"/>
      <c r="L6845" s="390"/>
      <c r="M6845" s="395"/>
      <c r="N6845" s="396"/>
      <c r="O6845" s="354"/>
      <c r="P6845" s="354"/>
      <c r="Q6845" s="359"/>
      <c r="R6845" s="360"/>
    </row>
    <row r="6846" spans="1:22" ht="28.5" customHeight="1" thickBot="1">
      <c r="A6846" s="313"/>
      <c r="B6846" s="398"/>
      <c r="C6846" s="341"/>
      <c r="D6846" s="12" t="s">
        <v>11</v>
      </c>
      <c r="E6846" s="12" t="s">
        <v>12</v>
      </c>
      <c r="F6846" s="26" t="s">
        <v>13</v>
      </c>
      <c r="G6846" s="334" t="s">
        <v>67</v>
      </c>
      <c r="H6846" s="335"/>
      <c r="I6846" s="42" t="s">
        <v>68</v>
      </c>
      <c r="J6846" s="27" t="s">
        <v>69</v>
      </c>
      <c r="K6846" s="342" t="s">
        <v>70</v>
      </c>
      <c r="L6846" s="342"/>
      <c r="M6846" s="342"/>
      <c r="N6846" s="335"/>
    </row>
    <row r="6847" spans="1:22" ht="41.25" customHeight="1" thickBot="1">
      <c r="A6847" s="313"/>
      <c r="B6847" s="343" t="str">
        <f>IF('様式第６号(2)'!D903="","",'様式第６号(2)'!D903)</f>
        <v/>
      </c>
      <c r="C6847" s="341"/>
      <c r="D6847" s="313" t="s">
        <v>71</v>
      </c>
      <c r="E6847" s="313" t="s">
        <v>72</v>
      </c>
      <c r="F6847" s="315" t="s">
        <v>73</v>
      </c>
      <c r="G6847" s="42" t="s">
        <v>74</v>
      </c>
      <c r="H6847" s="27" t="s">
        <v>75</v>
      </c>
      <c r="I6847" s="42" t="s">
        <v>74</v>
      </c>
      <c r="J6847" s="27" t="s">
        <v>75</v>
      </c>
      <c r="K6847" s="345" t="s">
        <v>57</v>
      </c>
      <c r="L6847" s="346"/>
      <c r="M6847" s="347" t="s">
        <v>76</v>
      </c>
      <c r="N6847" s="346"/>
      <c r="O6847" s="28"/>
      <c r="P6847" s="4"/>
      <c r="Q6847" s="4"/>
    </row>
    <row r="6848" spans="1:22" ht="18.75" customHeight="1">
      <c r="A6848" s="313"/>
      <c r="B6848" s="343"/>
      <c r="C6848" s="29" t="s">
        <v>78</v>
      </c>
      <c r="D6848" s="313"/>
      <c r="E6848" s="313"/>
      <c r="F6848" s="315"/>
      <c r="G6848" s="348" t="s">
        <v>79</v>
      </c>
      <c r="H6848" s="384" t="s">
        <v>80</v>
      </c>
      <c r="I6848" s="387" t="str">
        <f>IF(E6852="","",MIN(G6844,G6852)+SUM(I6844))</f>
        <v/>
      </c>
      <c r="J6848" s="333" t="str">
        <f>IF(E6852="","",MIN(H6844,H6852)+SUM(J6844))</f>
        <v/>
      </c>
      <c r="K6848" s="373" t="str">
        <f>IF('様式第６号(2)'!AB903="","",'様式第６号(2)'!AB903)</f>
        <v/>
      </c>
      <c r="L6848" s="373"/>
      <c r="M6848" s="375" t="str">
        <f>IF('様式第６号(3)'!V896="","",'様式第６号(3)'!V896)</f>
        <v/>
      </c>
      <c r="N6848" s="376"/>
      <c r="P6848" s="4"/>
      <c r="Q6848" s="4"/>
    </row>
    <row r="6849" spans="1:22" ht="19.5" customHeight="1" thickBot="1">
      <c r="A6849" s="313"/>
      <c r="B6849" s="343"/>
      <c r="C6849" s="379" t="str">
        <f>IFERROR(C6845/C6841,"")</f>
        <v/>
      </c>
      <c r="D6849" s="313"/>
      <c r="E6849" s="313"/>
      <c r="F6849" s="315"/>
      <c r="G6849" s="349"/>
      <c r="H6849" s="385"/>
      <c r="I6849" s="328"/>
      <c r="J6849" s="330"/>
      <c r="K6849" s="373"/>
      <c r="L6849" s="373"/>
      <c r="M6849" s="375"/>
      <c r="N6849" s="376"/>
      <c r="P6849" s="4"/>
      <c r="Q6849" s="4"/>
    </row>
    <row r="6850" spans="1:22" ht="15.75" customHeight="1">
      <c r="A6850" s="313"/>
      <c r="B6850" s="343"/>
      <c r="C6850" s="380"/>
      <c r="D6850" s="313"/>
      <c r="E6850" s="313"/>
      <c r="F6850" s="315"/>
      <c r="G6850" s="349"/>
      <c r="H6850" s="385"/>
      <c r="I6850" s="30" t="s">
        <v>35</v>
      </c>
      <c r="J6850" s="31" t="s">
        <v>35</v>
      </c>
      <c r="K6850" s="373"/>
      <c r="L6850" s="373"/>
      <c r="M6850" s="375"/>
      <c r="N6850" s="376"/>
      <c r="P6850" s="4"/>
      <c r="Q6850" s="4"/>
    </row>
    <row r="6851" spans="1:22" ht="18.75" customHeight="1" thickBot="1">
      <c r="A6851" s="313"/>
      <c r="B6851" s="343"/>
      <c r="C6851" s="32" t="s">
        <v>82</v>
      </c>
      <c r="D6851" s="314"/>
      <c r="E6851" s="314"/>
      <c r="F6851" s="316"/>
      <c r="G6851" s="350"/>
      <c r="H6851" s="386"/>
      <c r="I6851" s="54">
        <f>'様式第６号(2)'!$I$18</f>
        <v>0</v>
      </c>
      <c r="J6851" s="55">
        <f>'様式第６号(3)'!$I$18</f>
        <v>0</v>
      </c>
      <c r="K6851" s="373"/>
      <c r="L6851" s="373"/>
      <c r="M6851" s="375"/>
      <c r="N6851" s="376"/>
      <c r="P6851" s="4"/>
      <c r="Q6851" s="4"/>
    </row>
    <row r="6852" spans="1:22" ht="45" customHeight="1">
      <c r="A6852" s="313"/>
      <c r="B6852" s="343"/>
      <c r="C6852" s="379" t="str">
        <f>IF(OR(C6841="",C6845=""),"",IF(AND(C6849&gt;=0.85,C6849&lt;=1.15),"○","×"))</f>
        <v/>
      </c>
      <c r="D6852" s="382" t="str">
        <f>IF(C6841="","",C6841)</f>
        <v/>
      </c>
      <c r="E6852" s="336"/>
      <c r="F6852" s="338" t="str">
        <f>IFERROR(D6852*E6852,"")</f>
        <v/>
      </c>
      <c r="G6852" s="327" t="str">
        <f>IF(F6852&lt;F6844,ROUNDUP(F6852*D6844/ F6844,0),"")</f>
        <v/>
      </c>
      <c r="H6852" s="329" t="str">
        <f>IF(F6852&lt;F6844,ROUNDUP(F6852*E6844/ F6844,0),"")</f>
        <v/>
      </c>
      <c r="I6852" s="331" t="str">
        <f>IFERROR(ROUNDUP(I6848*I6851,0),"")</f>
        <v/>
      </c>
      <c r="J6852" s="333" t="str">
        <f>IFERROR(ROUNDUP(J6848*J6851,0),"")</f>
        <v/>
      </c>
      <c r="K6852" s="373"/>
      <c r="L6852" s="373"/>
      <c r="M6852" s="375"/>
      <c r="N6852" s="376"/>
      <c r="P6852" s="4"/>
      <c r="Q6852" s="4"/>
    </row>
    <row r="6853" spans="1:22" ht="19.5" customHeight="1" thickBot="1">
      <c r="A6853" s="314"/>
      <c r="B6853" s="344"/>
      <c r="C6853" s="381"/>
      <c r="D6853" s="383"/>
      <c r="E6853" s="337"/>
      <c r="F6853" s="339"/>
      <c r="G6853" s="328"/>
      <c r="H6853" s="330"/>
      <c r="I6853" s="332"/>
      <c r="J6853" s="330"/>
      <c r="K6853" s="374"/>
      <c r="L6853" s="374"/>
      <c r="M6853" s="377"/>
      <c r="N6853" s="378"/>
      <c r="P6853" s="33"/>
      <c r="Q6853" s="34"/>
      <c r="R6853" s="34"/>
    </row>
    <row r="6854" spans="1:22" ht="24" customHeight="1" thickBot="1">
      <c r="A6854" s="10" t="s">
        <v>108</v>
      </c>
      <c r="B6854" s="11" t="s">
        <v>84</v>
      </c>
      <c r="C6854" s="12" t="s">
        <v>7</v>
      </c>
      <c r="D6854" s="12" t="s">
        <v>8</v>
      </c>
      <c r="E6854" s="12" t="s">
        <v>9</v>
      </c>
      <c r="F6854" s="13" t="s">
        <v>10</v>
      </c>
      <c r="G6854" s="334" t="s">
        <v>44</v>
      </c>
      <c r="H6854" s="335"/>
      <c r="I6854" s="334" t="s">
        <v>45</v>
      </c>
      <c r="J6854" s="335"/>
      <c r="K6854" s="318" t="s">
        <v>46</v>
      </c>
      <c r="L6854" s="403"/>
      <c r="M6854" s="403"/>
      <c r="N6854" s="319"/>
      <c r="O6854" s="404" t="s">
        <v>47</v>
      </c>
      <c r="P6854" s="404"/>
      <c r="Q6854" s="404"/>
      <c r="R6854" s="346"/>
      <c r="T6854" s="14"/>
      <c r="U6854" s="14"/>
      <c r="V6854" s="14"/>
    </row>
    <row r="6855" spans="1:22" ht="31.5" customHeight="1" thickBot="1">
      <c r="A6855" s="313">
        <v>427</v>
      </c>
      <c r="B6855" s="15" t="s">
        <v>48</v>
      </c>
      <c r="C6855" s="11" t="s">
        <v>49</v>
      </c>
      <c r="D6855" s="313" t="s">
        <v>50</v>
      </c>
      <c r="E6855" s="313" t="s">
        <v>51</v>
      </c>
      <c r="F6855" s="315" t="s">
        <v>52</v>
      </c>
      <c r="G6855" s="16" t="s">
        <v>53</v>
      </c>
      <c r="H6855" s="17" t="s">
        <v>54</v>
      </c>
      <c r="I6855" s="18" t="s">
        <v>53</v>
      </c>
      <c r="J6855" s="17" t="s">
        <v>54</v>
      </c>
      <c r="K6855" s="317" t="s">
        <v>55</v>
      </c>
      <c r="L6855" s="318"/>
      <c r="M6855" s="320" t="s">
        <v>56</v>
      </c>
      <c r="N6855" s="317"/>
      <c r="O6855" s="321" t="s">
        <v>57</v>
      </c>
      <c r="P6855" s="321"/>
      <c r="Q6855" s="323" t="s">
        <v>58</v>
      </c>
      <c r="R6855" s="324"/>
      <c r="T6855" s="19"/>
      <c r="U6855" s="43"/>
      <c r="V6855" s="20"/>
    </row>
    <row r="6856" spans="1:22" ht="24" customHeight="1" thickBot="1">
      <c r="A6856" s="313"/>
      <c r="B6856" s="397" t="str">
        <f>IF('様式第６号(2)'!B905="","",'様式第６号(2)'!B905)</f>
        <v/>
      </c>
      <c r="C6856" s="21" t="s">
        <v>59</v>
      </c>
      <c r="D6856" s="313"/>
      <c r="E6856" s="313"/>
      <c r="F6856" s="315"/>
      <c r="G6856" s="348" t="s">
        <v>60</v>
      </c>
      <c r="H6856" s="399" t="s">
        <v>61</v>
      </c>
      <c r="I6856" s="400" t="s">
        <v>62</v>
      </c>
      <c r="J6856" s="384" t="s">
        <v>63</v>
      </c>
      <c r="K6856" s="319"/>
      <c r="L6856" s="318"/>
      <c r="M6856" s="320"/>
      <c r="N6856" s="317"/>
      <c r="O6856" s="322"/>
      <c r="P6856" s="322"/>
      <c r="Q6856" s="325"/>
      <c r="R6856" s="326"/>
    </row>
    <row r="6857" spans="1:22" ht="17.25" customHeight="1">
      <c r="A6857" s="313"/>
      <c r="B6857" s="398"/>
      <c r="C6857" s="340"/>
      <c r="D6857" s="313"/>
      <c r="E6857" s="313"/>
      <c r="F6857" s="315"/>
      <c r="G6857" s="349"/>
      <c r="H6857" s="385"/>
      <c r="I6857" s="401"/>
      <c r="J6857" s="385"/>
      <c r="K6857" s="388" t="str">
        <f>IFERROR((IF((I6868+J6868)&gt;12000*E6868,ROUNDUP(12000*E6868*I6868/(I6868+J6868),0),"")),"")</f>
        <v/>
      </c>
      <c r="L6857" s="388"/>
      <c r="M6857" s="391" t="str">
        <f>IFERROR((IF((I6868+J6868)&gt;12000*E6868,ROUNDUP(12000*E6868*J6868/(I6868+J6868),0),"")),"")</f>
        <v/>
      </c>
      <c r="N6857" s="392"/>
      <c r="O6857" s="351" t="str">
        <f>IF(AND(I6868="",K6857=""),"",MIN(I6868,K6857)+K6864)</f>
        <v/>
      </c>
      <c r="P6857" s="352"/>
      <c r="Q6857" s="355" t="str">
        <f>IF(AND(J6868="",M6857=""),"",MIN(J6868,M6857)+M6864)</f>
        <v/>
      </c>
      <c r="R6857" s="356"/>
    </row>
    <row r="6858" spans="1:22" ht="15.75" customHeight="1">
      <c r="A6858" s="313"/>
      <c r="B6858" s="398"/>
      <c r="C6858" s="341"/>
      <c r="D6858" s="313"/>
      <c r="E6858" s="313"/>
      <c r="F6858" s="315"/>
      <c r="G6858" s="349"/>
      <c r="H6858" s="385"/>
      <c r="I6858" s="401"/>
      <c r="J6858" s="385"/>
      <c r="K6858" s="389"/>
      <c r="L6858" s="389"/>
      <c r="M6858" s="393"/>
      <c r="N6858" s="394"/>
      <c r="O6858" s="353"/>
      <c r="P6858" s="353"/>
      <c r="Q6858" s="357"/>
      <c r="R6858" s="358"/>
    </row>
    <row r="6859" spans="1:22" ht="19.5" customHeight="1" thickBot="1">
      <c r="A6859" s="313"/>
      <c r="B6859" s="398"/>
      <c r="C6859" s="341"/>
      <c r="D6859" s="314"/>
      <c r="E6859" s="314"/>
      <c r="F6859" s="316"/>
      <c r="G6859" s="350"/>
      <c r="H6859" s="386"/>
      <c r="I6859" s="402"/>
      <c r="J6859" s="386"/>
      <c r="K6859" s="389"/>
      <c r="L6859" s="389"/>
      <c r="M6859" s="393"/>
      <c r="N6859" s="394"/>
      <c r="O6859" s="353"/>
      <c r="P6859" s="353"/>
      <c r="Q6859" s="357"/>
      <c r="R6859" s="358"/>
    </row>
    <row r="6860" spans="1:22" ht="45" customHeight="1">
      <c r="A6860" s="313"/>
      <c r="B6860" s="398"/>
      <c r="C6860" s="25" t="s">
        <v>66</v>
      </c>
      <c r="D6860" s="361" t="str">
        <f>IF('様式第６号(2)'!T905="","",'様式第６号(2)'!T905)</f>
        <v/>
      </c>
      <c r="E6860" s="361" t="str">
        <f>IF('様式第６号(3)'!W898="","",'様式第６号(3)'!W898)</f>
        <v/>
      </c>
      <c r="F6860" s="363" t="str">
        <f>IF(OR(D6860="",E6860=""),"",D6860+E6860)</f>
        <v/>
      </c>
      <c r="G6860" s="365" t="str">
        <f>IF(F6860&lt;=F6868,D6860,"")</f>
        <v/>
      </c>
      <c r="H6860" s="367" t="str">
        <f>IF(F6860&lt;=F6868,E6860,"")</f>
        <v/>
      </c>
      <c r="I6860" s="369" t="str">
        <f>IF('様式第６号(2)'!V905="","",'様式第６号(2)'!V905)</f>
        <v/>
      </c>
      <c r="J6860" s="371" t="str">
        <f>IF('様式第６号(3)'!P898="","",'様式第６号(3)'!P898)</f>
        <v/>
      </c>
      <c r="K6860" s="389"/>
      <c r="L6860" s="389"/>
      <c r="M6860" s="393"/>
      <c r="N6860" s="394"/>
      <c r="O6860" s="353"/>
      <c r="P6860" s="353"/>
      <c r="Q6860" s="357"/>
      <c r="R6860" s="358"/>
    </row>
    <row r="6861" spans="1:22" ht="19.5" customHeight="1" thickBot="1">
      <c r="A6861" s="313"/>
      <c r="B6861" s="398"/>
      <c r="C6861" s="340"/>
      <c r="D6861" s="362"/>
      <c r="E6861" s="362"/>
      <c r="F6861" s="364"/>
      <c r="G6861" s="366"/>
      <c r="H6861" s="368"/>
      <c r="I6861" s="370"/>
      <c r="J6861" s="372"/>
      <c r="K6861" s="390"/>
      <c r="L6861" s="390"/>
      <c r="M6861" s="395"/>
      <c r="N6861" s="396"/>
      <c r="O6861" s="354"/>
      <c r="P6861" s="354"/>
      <c r="Q6861" s="359"/>
      <c r="R6861" s="360"/>
    </row>
    <row r="6862" spans="1:22" ht="28.5" customHeight="1" thickBot="1">
      <c r="A6862" s="313"/>
      <c r="B6862" s="398"/>
      <c r="C6862" s="341"/>
      <c r="D6862" s="12" t="s">
        <v>11</v>
      </c>
      <c r="E6862" s="12" t="s">
        <v>12</v>
      </c>
      <c r="F6862" s="26" t="s">
        <v>13</v>
      </c>
      <c r="G6862" s="334" t="s">
        <v>67</v>
      </c>
      <c r="H6862" s="335"/>
      <c r="I6862" s="42" t="s">
        <v>68</v>
      </c>
      <c r="J6862" s="27" t="s">
        <v>69</v>
      </c>
      <c r="K6862" s="342" t="s">
        <v>70</v>
      </c>
      <c r="L6862" s="342"/>
      <c r="M6862" s="342"/>
      <c r="N6862" s="335"/>
    </row>
    <row r="6863" spans="1:22" ht="41.25" customHeight="1" thickBot="1">
      <c r="A6863" s="313"/>
      <c r="B6863" s="343" t="str">
        <f>IF('様式第６号(2)'!D905="","",'様式第６号(2)'!D905)</f>
        <v/>
      </c>
      <c r="C6863" s="341"/>
      <c r="D6863" s="313" t="s">
        <v>71</v>
      </c>
      <c r="E6863" s="313" t="s">
        <v>72</v>
      </c>
      <c r="F6863" s="315" t="s">
        <v>73</v>
      </c>
      <c r="G6863" s="42" t="s">
        <v>74</v>
      </c>
      <c r="H6863" s="27" t="s">
        <v>75</v>
      </c>
      <c r="I6863" s="42" t="s">
        <v>74</v>
      </c>
      <c r="J6863" s="27" t="s">
        <v>75</v>
      </c>
      <c r="K6863" s="345" t="s">
        <v>57</v>
      </c>
      <c r="L6863" s="346"/>
      <c r="M6863" s="347" t="s">
        <v>76</v>
      </c>
      <c r="N6863" s="346"/>
      <c r="O6863" s="28"/>
      <c r="P6863" s="4"/>
      <c r="Q6863" s="4"/>
      <c r="T6863" s="3"/>
      <c r="U6863" s="3"/>
      <c r="V6863" s="3"/>
    </row>
    <row r="6864" spans="1:22" ht="18.75" customHeight="1">
      <c r="A6864" s="313"/>
      <c r="B6864" s="343"/>
      <c r="C6864" s="29" t="s">
        <v>78</v>
      </c>
      <c r="D6864" s="313"/>
      <c r="E6864" s="313"/>
      <c r="F6864" s="315"/>
      <c r="G6864" s="348" t="s">
        <v>79</v>
      </c>
      <c r="H6864" s="384" t="s">
        <v>80</v>
      </c>
      <c r="I6864" s="387" t="str">
        <f>IF(E6868="","",MIN(G6860,G6868)+SUM(I6860))</f>
        <v/>
      </c>
      <c r="J6864" s="333" t="str">
        <f>IF(E6868="","",MIN(H6860,H6868)+SUM(J6860))</f>
        <v/>
      </c>
      <c r="K6864" s="373" t="str">
        <f>IF('様式第６号(2)'!AB905="","",'様式第６号(2)'!AB905)</f>
        <v/>
      </c>
      <c r="L6864" s="373"/>
      <c r="M6864" s="375" t="str">
        <f>IF('様式第６号(3)'!V898="","",'様式第６号(3)'!V898)</f>
        <v/>
      </c>
      <c r="N6864" s="376"/>
      <c r="P6864" s="4"/>
      <c r="Q6864" s="4"/>
      <c r="T6864" s="3"/>
      <c r="U6864" s="3"/>
      <c r="V6864" s="3"/>
    </row>
    <row r="6865" spans="1:22" ht="19.5" customHeight="1" thickBot="1">
      <c r="A6865" s="313"/>
      <c r="B6865" s="343"/>
      <c r="C6865" s="379" t="str">
        <f>IFERROR(C6861/C6857,"")</f>
        <v/>
      </c>
      <c r="D6865" s="313"/>
      <c r="E6865" s="313"/>
      <c r="F6865" s="315"/>
      <c r="G6865" s="349"/>
      <c r="H6865" s="385"/>
      <c r="I6865" s="328"/>
      <c r="J6865" s="330"/>
      <c r="K6865" s="373"/>
      <c r="L6865" s="373"/>
      <c r="M6865" s="375"/>
      <c r="N6865" s="376"/>
      <c r="P6865" s="4"/>
      <c r="Q6865" s="4"/>
      <c r="T6865" s="3"/>
      <c r="U6865" s="3"/>
      <c r="V6865" s="3"/>
    </row>
    <row r="6866" spans="1:22" ht="15.75" customHeight="1">
      <c r="A6866" s="313"/>
      <c r="B6866" s="343"/>
      <c r="C6866" s="380"/>
      <c r="D6866" s="313"/>
      <c r="E6866" s="313"/>
      <c r="F6866" s="315"/>
      <c r="G6866" s="349"/>
      <c r="H6866" s="385"/>
      <c r="I6866" s="30" t="s">
        <v>35</v>
      </c>
      <c r="J6866" s="31" t="s">
        <v>35</v>
      </c>
      <c r="K6866" s="373"/>
      <c r="L6866" s="373"/>
      <c r="M6866" s="375"/>
      <c r="N6866" s="376"/>
      <c r="P6866" s="4"/>
      <c r="Q6866" s="4"/>
      <c r="T6866" s="3"/>
      <c r="U6866" s="3"/>
      <c r="V6866" s="3"/>
    </row>
    <row r="6867" spans="1:22" ht="18.75" customHeight="1" thickBot="1">
      <c r="A6867" s="313"/>
      <c r="B6867" s="343"/>
      <c r="C6867" s="32" t="s">
        <v>82</v>
      </c>
      <c r="D6867" s="314"/>
      <c r="E6867" s="314"/>
      <c r="F6867" s="316"/>
      <c r="G6867" s="350"/>
      <c r="H6867" s="386"/>
      <c r="I6867" s="54">
        <f>'様式第６号(2)'!$I$18</f>
        <v>0</v>
      </c>
      <c r="J6867" s="55">
        <f>'様式第６号(3)'!$I$18</f>
        <v>0</v>
      </c>
      <c r="K6867" s="373"/>
      <c r="L6867" s="373"/>
      <c r="M6867" s="375"/>
      <c r="N6867" s="376"/>
      <c r="P6867" s="4"/>
      <c r="Q6867" s="4"/>
      <c r="T6867" s="3"/>
      <c r="U6867" s="3"/>
      <c r="V6867" s="3"/>
    </row>
    <row r="6868" spans="1:22" ht="45" customHeight="1">
      <c r="A6868" s="313"/>
      <c r="B6868" s="343"/>
      <c r="C6868" s="379" t="str">
        <f>IF(OR(C6857="",C6861=""),"",IF(AND(C6865&gt;=0.85,C6865&lt;=1.15),"○","×"))</f>
        <v/>
      </c>
      <c r="D6868" s="382" t="str">
        <f>IF(C6857="","",C6857)</f>
        <v/>
      </c>
      <c r="E6868" s="336"/>
      <c r="F6868" s="338" t="str">
        <f>IFERROR(D6868*E6868,"")</f>
        <v/>
      </c>
      <c r="G6868" s="327" t="str">
        <f>IF(F6868&lt;F6860,ROUNDUP(F6868*D6860/ F6860,0),"")</f>
        <v/>
      </c>
      <c r="H6868" s="329" t="str">
        <f>IF(F6868&lt;F6860,ROUNDUP(F6868*E6860/ F6860,0),"")</f>
        <v/>
      </c>
      <c r="I6868" s="331" t="str">
        <f>IFERROR(ROUNDUP(I6864*I6867,0),"")</f>
        <v/>
      </c>
      <c r="J6868" s="333" t="str">
        <f>IFERROR(ROUNDUP(J6864*J6867,0),"")</f>
        <v/>
      </c>
      <c r="K6868" s="373"/>
      <c r="L6868" s="373"/>
      <c r="M6868" s="375"/>
      <c r="N6868" s="376"/>
      <c r="P6868" s="4"/>
      <c r="Q6868" s="4"/>
      <c r="T6868" s="3"/>
      <c r="U6868" s="3"/>
      <c r="V6868" s="3"/>
    </row>
    <row r="6869" spans="1:22" ht="19.5" customHeight="1" thickBot="1">
      <c r="A6869" s="314"/>
      <c r="B6869" s="344"/>
      <c r="C6869" s="381"/>
      <c r="D6869" s="383"/>
      <c r="E6869" s="337"/>
      <c r="F6869" s="339"/>
      <c r="G6869" s="328"/>
      <c r="H6869" s="330"/>
      <c r="I6869" s="332"/>
      <c r="J6869" s="330"/>
      <c r="K6869" s="374"/>
      <c r="L6869" s="374"/>
      <c r="M6869" s="377"/>
      <c r="N6869" s="378"/>
      <c r="P6869" s="33"/>
      <c r="Q6869" s="34"/>
      <c r="R6869" s="34"/>
    </row>
    <row r="6870" spans="1:22" ht="24" customHeight="1" thickBot="1">
      <c r="A6870" s="10" t="s">
        <v>108</v>
      </c>
      <c r="B6870" s="11" t="s">
        <v>84</v>
      </c>
      <c r="C6870" s="12" t="s">
        <v>7</v>
      </c>
      <c r="D6870" s="12" t="s">
        <v>8</v>
      </c>
      <c r="E6870" s="12" t="s">
        <v>9</v>
      </c>
      <c r="F6870" s="13" t="s">
        <v>10</v>
      </c>
      <c r="G6870" s="334" t="s">
        <v>44</v>
      </c>
      <c r="H6870" s="335"/>
      <c r="I6870" s="334" t="s">
        <v>45</v>
      </c>
      <c r="J6870" s="335"/>
      <c r="K6870" s="318" t="s">
        <v>46</v>
      </c>
      <c r="L6870" s="403"/>
      <c r="M6870" s="403"/>
      <c r="N6870" s="319"/>
      <c r="O6870" s="404" t="s">
        <v>47</v>
      </c>
      <c r="P6870" s="404"/>
      <c r="Q6870" s="404"/>
      <c r="R6870" s="346"/>
      <c r="T6870" s="14"/>
      <c r="U6870" s="14"/>
      <c r="V6870" s="14"/>
    </row>
    <row r="6871" spans="1:22" ht="31.5" customHeight="1" thickBot="1">
      <c r="A6871" s="313">
        <v>428</v>
      </c>
      <c r="B6871" s="15" t="s">
        <v>48</v>
      </c>
      <c r="C6871" s="11" t="s">
        <v>49</v>
      </c>
      <c r="D6871" s="313" t="s">
        <v>50</v>
      </c>
      <c r="E6871" s="313" t="s">
        <v>51</v>
      </c>
      <c r="F6871" s="315" t="s">
        <v>52</v>
      </c>
      <c r="G6871" s="16" t="s">
        <v>53</v>
      </c>
      <c r="H6871" s="17" t="s">
        <v>54</v>
      </c>
      <c r="I6871" s="18" t="s">
        <v>53</v>
      </c>
      <c r="J6871" s="17" t="s">
        <v>54</v>
      </c>
      <c r="K6871" s="317" t="s">
        <v>55</v>
      </c>
      <c r="L6871" s="318"/>
      <c r="M6871" s="320" t="s">
        <v>56</v>
      </c>
      <c r="N6871" s="317"/>
      <c r="O6871" s="321" t="s">
        <v>57</v>
      </c>
      <c r="P6871" s="321"/>
      <c r="Q6871" s="323" t="s">
        <v>58</v>
      </c>
      <c r="R6871" s="324"/>
      <c r="T6871" s="19"/>
      <c r="U6871" s="43"/>
      <c r="V6871" s="20"/>
    </row>
    <row r="6872" spans="1:22" ht="24" customHeight="1" thickBot="1">
      <c r="A6872" s="313"/>
      <c r="B6872" s="397" t="str">
        <f>IF('様式第６号(2)'!B907="","",'様式第６号(2)'!B907)</f>
        <v/>
      </c>
      <c r="C6872" s="21" t="s">
        <v>59</v>
      </c>
      <c r="D6872" s="313"/>
      <c r="E6872" s="313"/>
      <c r="F6872" s="315"/>
      <c r="G6872" s="348" t="s">
        <v>60</v>
      </c>
      <c r="H6872" s="399" t="s">
        <v>61</v>
      </c>
      <c r="I6872" s="400" t="s">
        <v>62</v>
      </c>
      <c r="J6872" s="384" t="s">
        <v>63</v>
      </c>
      <c r="K6872" s="319"/>
      <c r="L6872" s="318"/>
      <c r="M6872" s="320"/>
      <c r="N6872" s="317"/>
      <c r="O6872" s="322"/>
      <c r="P6872" s="322"/>
      <c r="Q6872" s="325"/>
      <c r="R6872" s="326"/>
    </row>
    <row r="6873" spans="1:22" ht="17.25" customHeight="1">
      <c r="A6873" s="313"/>
      <c r="B6873" s="398"/>
      <c r="C6873" s="340"/>
      <c r="D6873" s="313"/>
      <c r="E6873" s="313"/>
      <c r="F6873" s="315"/>
      <c r="G6873" s="349"/>
      <c r="H6873" s="385"/>
      <c r="I6873" s="401"/>
      <c r="J6873" s="385"/>
      <c r="K6873" s="388" t="str">
        <f>IFERROR((IF((I6884+J6884)&gt;12000*E6884,ROUNDUP(12000*E6884*I6884/(I6884+J6884),0),"")),"")</f>
        <v/>
      </c>
      <c r="L6873" s="388"/>
      <c r="M6873" s="391" t="str">
        <f>IFERROR((IF((I6884+J6884)&gt;12000*E6884,ROUNDUP(12000*E6884*J6884/(I6884+J6884),0),"")),"")</f>
        <v/>
      </c>
      <c r="N6873" s="392"/>
      <c r="O6873" s="351" t="str">
        <f>IF(AND(I6884="",K6873=""),"",MIN(I6884,K6873)+K6880)</f>
        <v/>
      </c>
      <c r="P6873" s="352"/>
      <c r="Q6873" s="355" t="str">
        <f>IF(AND(J6884="",M6873=""),"",MIN(J6884,M6873)+M6880)</f>
        <v/>
      </c>
      <c r="R6873" s="356"/>
    </row>
    <row r="6874" spans="1:22" ht="15.75" customHeight="1">
      <c r="A6874" s="313"/>
      <c r="B6874" s="398"/>
      <c r="C6874" s="341"/>
      <c r="D6874" s="313"/>
      <c r="E6874" s="313"/>
      <c r="F6874" s="315"/>
      <c r="G6874" s="349"/>
      <c r="H6874" s="385"/>
      <c r="I6874" s="401"/>
      <c r="J6874" s="385"/>
      <c r="K6874" s="389"/>
      <c r="L6874" s="389"/>
      <c r="M6874" s="393"/>
      <c r="N6874" s="394"/>
      <c r="O6874" s="353"/>
      <c r="P6874" s="353"/>
      <c r="Q6874" s="357"/>
      <c r="R6874" s="358"/>
    </row>
    <row r="6875" spans="1:22" ht="19.5" customHeight="1" thickBot="1">
      <c r="A6875" s="313"/>
      <c r="B6875" s="398"/>
      <c r="C6875" s="341"/>
      <c r="D6875" s="314"/>
      <c r="E6875" s="314"/>
      <c r="F6875" s="316"/>
      <c r="G6875" s="350"/>
      <c r="H6875" s="386"/>
      <c r="I6875" s="402"/>
      <c r="J6875" s="386"/>
      <c r="K6875" s="389"/>
      <c r="L6875" s="389"/>
      <c r="M6875" s="393"/>
      <c r="N6875" s="394"/>
      <c r="O6875" s="353"/>
      <c r="P6875" s="353"/>
      <c r="Q6875" s="357"/>
      <c r="R6875" s="358"/>
    </row>
    <row r="6876" spans="1:22" ht="45" customHeight="1">
      <c r="A6876" s="313"/>
      <c r="B6876" s="398"/>
      <c r="C6876" s="25" t="s">
        <v>66</v>
      </c>
      <c r="D6876" s="361" t="str">
        <f>IF('様式第６号(2)'!T907="","",'様式第６号(2)'!T907)</f>
        <v/>
      </c>
      <c r="E6876" s="361" t="str">
        <f>IF('様式第６号(3)'!W900="","",'様式第６号(3)'!W900)</f>
        <v/>
      </c>
      <c r="F6876" s="363" t="str">
        <f>IF(OR(D6876="",E6876=""),"",D6876+E6876)</f>
        <v/>
      </c>
      <c r="G6876" s="365" t="str">
        <f>IF(F6876&lt;=F6884,D6876,"")</f>
        <v/>
      </c>
      <c r="H6876" s="367" t="str">
        <f>IF(F6876&lt;=F6884,E6876,"")</f>
        <v/>
      </c>
      <c r="I6876" s="369" t="str">
        <f>IF('様式第６号(2)'!V907="","",'様式第６号(2)'!V907)</f>
        <v/>
      </c>
      <c r="J6876" s="371" t="str">
        <f>IF('様式第６号(3)'!P900="","",'様式第６号(3)'!P900)</f>
        <v/>
      </c>
      <c r="K6876" s="389"/>
      <c r="L6876" s="389"/>
      <c r="M6876" s="393"/>
      <c r="N6876" s="394"/>
      <c r="O6876" s="353"/>
      <c r="P6876" s="353"/>
      <c r="Q6876" s="357"/>
      <c r="R6876" s="358"/>
    </row>
    <row r="6877" spans="1:22" ht="19.5" customHeight="1" thickBot="1">
      <c r="A6877" s="313"/>
      <c r="B6877" s="398"/>
      <c r="C6877" s="340"/>
      <c r="D6877" s="362"/>
      <c r="E6877" s="362"/>
      <c r="F6877" s="364"/>
      <c r="G6877" s="366"/>
      <c r="H6877" s="368"/>
      <c r="I6877" s="370"/>
      <c r="J6877" s="372"/>
      <c r="K6877" s="390"/>
      <c r="L6877" s="390"/>
      <c r="M6877" s="395"/>
      <c r="N6877" s="396"/>
      <c r="O6877" s="354"/>
      <c r="P6877" s="354"/>
      <c r="Q6877" s="359"/>
      <c r="R6877" s="360"/>
    </row>
    <row r="6878" spans="1:22" ht="28.5" customHeight="1" thickBot="1">
      <c r="A6878" s="313"/>
      <c r="B6878" s="398"/>
      <c r="C6878" s="341"/>
      <c r="D6878" s="12" t="s">
        <v>11</v>
      </c>
      <c r="E6878" s="12" t="s">
        <v>12</v>
      </c>
      <c r="F6878" s="26" t="s">
        <v>13</v>
      </c>
      <c r="G6878" s="334" t="s">
        <v>67</v>
      </c>
      <c r="H6878" s="335"/>
      <c r="I6878" s="42" t="s">
        <v>68</v>
      </c>
      <c r="J6878" s="27" t="s">
        <v>69</v>
      </c>
      <c r="K6878" s="342" t="s">
        <v>70</v>
      </c>
      <c r="L6878" s="342"/>
      <c r="M6878" s="342"/>
      <c r="N6878" s="335"/>
    </row>
    <row r="6879" spans="1:22" ht="41.25" customHeight="1" thickBot="1">
      <c r="A6879" s="313"/>
      <c r="B6879" s="343" t="str">
        <f>IF('様式第６号(2)'!D907="","",'様式第６号(2)'!D907)</f>
        <v/>
      </c>
      <c r="C6879" s="341"/>
      <c r="D6879" s="313" t="s">
        <v>71</v>
      </c>
      <c r="E6879" s="313" t="s">
        <v>72</v>
      </c>
      <c r="F6879" s="315" t="s">
        <v>73</v>
      </c>
      <c r="G6879" s="42" t="s">
        <v>74</v>
      </c>
      <c r="H6879" s="27" t="s">
        <v>75</v>
      </c>
      <c r="I6879" s="42" t="s">
        <v>74</v>
      </c>
      <c r="J6879" s="27" t="s">
        <v>75</v>
      </c>
      <c r="K6879" s="345" t="s">
        <v>57</v>
      </c>
      <c r="L6879" s="346"/>
      <c r="M6879" s="347" t="s">
        <v>76</v>
      </c>
      <c r="N6879" s="346"/>
      <c r="O6879" s="28"/>
      <c r="P6879" s="4"/>
      <c r="Q6879" s="4"/>
    </row>
    <row r="6880" spans="1:22" ht="18.75" customHeight="1">
      <c r="A6880" s="313"/>
      <c r="B6880" s="343"/>
      <c r="C6880" s="29" t="s">
        <v>78</v>
      </c>
      <c r="D6880" s="313"/>
      <c r="E6880" s="313"/>
      <c r="F6880" s="315"/>
      <c r="G6880" s="348" t="s">
        <v>79</v>
      </c>
      <c r="H6880" s="384" t="s">
        <v>80</v>
      </c>
      <c r="I6880" s="387" t="str">
        <f>IF(E6884="","",MIN(G6876,G6884)+SUM(I6876))</f>
        <v/>
      </c>
      <c r="J6880" s="333" t="str">
        <f>IF(E6884="","",MIN(H6876,H6884)+SUM(J6876))</f>
        <v/>
      </c>
      <c r="K6880" s="373" t="str">
        <f>IF('様式第６号(2)'!AB907="","",'様式第６号(2)'!AB907)</f>
        <v/>
      </c>
      <c r="L6880" s="373"/>
      <c r="M6880" s="375" t="str">
        <f>IF('様式第６号(3)'!V900="","",'様式第６号(3)'!V900)</f>
        <v/>
      </c>
      <c r="N6880" s="376"/>
      <c r="P6880" s="4"/>
      <c r="Q6880" s="4"/>
    </row>
    <row r="6881" spans="1:22" ht="19.5" customHeight="1" thickBot="1">
      <c r="A6881" s="313"/>
      <c r="B6881" s="343"/>
      <c r="C6881" s="379" t="str">
        <f>IFERROR(C6877/C6873,"")</f>
        <v/>
      </c>
      <c r="D6881" s="313"/>
      <c r="E6881" s="313"/>
      <c r="F6881" s="315"/>
      <c r="G6881" s="349"/>
      <c r="H6881" s="385"/>
      <c r="I6881" s="328"/>
      <c r="J6881" s="330"/>
      <c r="K6881" s="373"/>
      <c r="L6881" s="373"/>
      <c r="M6881" s="375"/>
      <c r="N6881" s="376"/>
      <c r="P6881" s="4"/>
      <c r="Q6881" s="4"/>
    </row>
    <row r="6882" spans="1:22" ht="15.75" customHeight="1">
      <c r="A6882" s="313"/>
      <c r="B6882" s="343"/>
      <c r="C6882" s="380"/>
      <c r="D6882" s="313"/>
      <c r="E6882" s="313"/>
      <c r="F6882" s="315"/>
      <c r="G6882" s="349"/>
      <c r="H6882" s="385"/>
      <c r="I6882" s="30" t="s">
        <v>35</v>
      </c>
      <c r="J6882" s="31" t="s">
        <v>35</v>
      </c>
      <c r="K6882" s="373"/>
      <c r="L6882" s="373"/>
      <c r="M6882" s="375"/>
      <c r="N6882" s="376"/>
      <c r="P6882" s="4"/>
      <c r="Q6882" s="4"/>
    </row>
    <row r="6883" spans="1:22" ht="18.75" customHeight="1" thickBot="1">
      <c r="A6883" s="313"/>
      <c r="B6883" s="343"/>
      <c r="C6883" s="32" t="s">
        <v>82</v>
      </c>
      <c r="D6883" s="314"/>
      <c r="E6883" s="314"/>
      <c r="F6883" s="316"/>
      <c r="G6883" s="350"/>
      <c r="H6883" s="386"/>
      <c r="I6883" s="54">
        <f>'様式第６号(2)'!$I$18</f>
        <v>0</v>
      </c>
      <c r="J6883" s="55">
        <f>'様式第６号(3)'!$I$18</f>
        <v>0</v>
      </c>
      <c r="K6883" s="373"/>
      <c r="L6883" s="373"/>
      <c r="M6883" s="375"/>
      <c r="N6883" s="376"/>
      <c r="P6883" s="4"/>
      <c r="Q6883" s="4"/>
    </row>
    <row r="6884" spans="1:22" ht="45" customHeight="1">
      <c r="A6884" s="313"/>
      <c r="B6884" s="343"/>
      <c r="C6884" s="379" t="str">
        <f>IF(OR(C6873="",C6877=""),"",IF(AND(C6881&gt;=0.85,C6881&lt;=1.15),"○","×"))</f>
        <v/>
      </c>
      <c r="D6884" s="382" t="str">
        <f>IF(C6873="","",C6873)</f>
        <v/>
      </c>
      <c r="E6884" s="336"/>
      <c r="F6884" s="338" t="str">
        <f>IFERROR(D6884*E6884,"")</f>
        <v/>
      </c>
      <c r="G6884" s="327" t="str">
        <f>IF(F6884&lt;F6876,ROUNDUP(F6884*D6876/ F6876,0),"")</f>
        <v/>
      </c>
      <c r="H6884" s="329" t="str">
        <f>IF(F6884&lt;F6876,ROUNDUP(F6884*E6876/ F6876,0),"")</f>
        <v/>
      </c>
      <c r="I6884" s="331" t="str">
        <f>IFERROR(ROUNDUP(I6880*I6883,0),"")</f>
        <v/>
      </c>
      <c r="J6884" s="333" t="str">
        <f>IFERROR(ROUNDUP(J6880*J6883,0),"")</f>
        <v/>
      </c>
      <c r="K6884" s="373"/>
      <c r="L6884" s="373"/>
      <c r="M6884" s="375"/>
      <c r="N6884" s="376"/>
      <c r="P6884" s="4"/>
      <c r="Q6884" s="4"/>
    </row>
    <row r="6885" spans="1:22" ht="19.5" customHeight="1" thickBot="1">
      <c r="A6885" s="314"/>
      <c r="B6885" s="344"/>
      <c r="C6885" s="381"/>
      <c r="D6885" s="383"/>
      <c r="E6885" s="337"/>
      <c r="F6885" s="339"/>
      <c r="G6885" s="328"/>
      <c r="H6885" s="330"/>
      <c r="I6885" s="332"/>
      <c r="J6885" s="330"/>
      <c r="K6885" s="374"/>
      <c r="L6885" s="374"/>
      <c r="M6885" s="377"/>
      <c r="N6885" s="378"/>
      <c r="P6885" s="33"/>
      <c r="Q6885" s="34"/>
      <c r="R6885" s="34"/>
    </row>
    <row r="6886" spans="1:22" ht="24" customHeight="1" thickBot="1">
      <c r="A6886" s="10" t="s">
        <v>108</v>
      </c>
      <c r="B6886" s="11" t="s">
        <v>84</v>
      </c>
      <c r="C6886" s="12" t="s">
        <v>7</v>
      </c>
      <c r="D6886" s="12" t="s">
        <v>8</v>
      </c>
      <c r="E6886" s="12" t="s">
        <v>9</v>
      </c>
      <c r="F6886" s="13" t="s">
        <v>10</v>
      </c>
      <c r="G6886" s="334" t="s">
        <v>44</v>
      </c>
      <c r="H6886" s="335"/>
      <c r="I6886" s="334" t="s">
        <v>45</v>
      </c>
      <c r="J6886" s="335"/>
      <c r="K6886" s="318" t="s">
        <v>46</v>
      </c>
      <c r="L6886" s="403"/>
      <c r="M6886" s="403"/>
      <c r="N6886" s="319"/>
      <c r="O6886" s="404" t="s">
        <v>47</v>
      </c>
      <c r="P6886" s="404"/>
      <c r="Q6886" s="404"/>
      <c r="R6886" s="346"/>
      <c r="T6886" s="14"/>
      <c r="U6886" s="14"/>
      <c r="V6886" s="14"/>
    </row>
    <row r="6887" spans="1:22" ht="31.5" customHeight="1" thickBot="1">
      <c r="A6887" s="313">
        <v>429</v>
      </c>
      <c r="B6887" s="15" t="s">
        <v>48</v>
      </c>
      <c r="C6887" s="11" t="s">
        <v>49</v>
      </c>
      <c r="D6887" s="313" t="s">
        <v>50</v>
      </c>
      <c r="E6887" s="313" t="s">
        <v>51</v>
      </c>
      <c r="F6887" s="315" t="s">
        <v>52</v>
      </c>
      <c r="G6887" s="16" t="s">
        <v>53</v>
      </c>
      <c r="H6887" s="17" t="s">
        <v>54</v>
      </c>
      <c r="I6887" s="18" t="s">
        <v>53</v>
      </c>
      <c r="J6887" s="17" t="s">
        <v>54</v>
      </c>
      <c r="K6887" s="317" t="s">
        <v>55</v>
      </c>
      <c r="L6887" s="318"/>
      <c r="M6887" s="320" t="s">
        <v>56</v>
      </c>
      <c r="N6887" s="317"/>
      <c r="O6887" s="321" t="s">
        <v>57</v>
      </c>
      <c r="P6887" s="321"/>
      <c r="Q6887" s="323" t="s">
        <v>58</v>
      </c>
      <c r="R6887" s="324"/>
      <c r="T6887" s="19"/>
      <c r="U6887" s="43"/>
      <c r="V6887" s="20"/>
    </row>
    <row r="6888" spans="1:22" ht="24" customHeight="1" thickBot="1">
      <c r="A6888" s="313"/>
      <c r="B6888" s="397" t="str">
        <f>IF('様式第６号(2)'!B909="","",'様式第６号(2)'!B909)</f>
        <v/>
      </c>
      <c r="C6888" s="21" t="s">
        <v>59</v>
      </c>
      <c r="D6888" s="313"/>
      <c r="E6888" s="313"/>
      <c r="F6888" s="315"/>
      <c r="G6888" s="348" t="s">
        <v>60</v>
      </c>
      <c r="H6888" s="399" t="s">
        <v>61</v>
      </c>
      <c r="I6888" s="400" t="s">
        <v>62</v>
      </c>
      <c r="J6888" s="384" t="s">
        <v>63</v>
      </c>
      <c r="K6888" s="319"/>
      <c r="L6888" s="318"/>
      <c r="M6888" s="320"/>
      <c r="N6888" s="317"/>
      <c r="O6888" s="322"/>
      <c r="P6888" s="322"/>
      <c r="Q6888" s="325"/>
      <c r="R6888" s="326"/>
    </row>
    <row r="6889" spans="1:22" ht="17.25" customHeight="1">
      <c r="A6889" s="313"/>
      <c r="B6889" s="398"/>
      <c r="C6889" s="340"/>
      <c r="D6889" s="313"/>
      <c r="E6889" s="313"/>
      <c r="F6889" s="315"/>
      <c r="G6889" s="349"/>
      <c r="H6889" s="385"/>
      <c r="I6889" s="401"/>
      <c r="J6889" s="385"/>
      <c r="K6889" s="388" t="str">
        <f>IFERROR((IF((I6900+J6900)&gt;12000*E6900,ROUNDUP(12000*E6900*I6900/(I6900+J6900),0),"")),"")</f>
        <v/>
      </c>
      <c r="L6889" s="388"/>
      <c r="M6889" s="391" t="str">
        <f>IFERROR((IF((I6900+J6900)&gt;12000*E6900,ROUNDUP(12000*E6900*J6900/(I6900+J6900),0),"")),"")</f>
        <v/>
      </c>
      <c r="N6889" s="392"/>
      <c r="O6889" s="351" t="str">
        <f>IF(AND(I6900="",K6889=""),"",MIN(I6900,K6889)+K6896)</f>
        <v/>
      </c>
      <c r="P6889" s="352"/>
      <c r="Q6889" s="355" t="str">
        <f>IF(AND(J6900="",M6889=""),"",MIN(J6900,M6889)+M6896)</f>
        <v/>
      </c>
      <c r="R6889" s="356"/>
    </row>
    <row r="6890" spans="1:22" ht="15.75" customHeight="1">
      <c r="A6890" s="313"/>
      <c r="B6890" s="398"/>
      <c r="C6890" s="341"/>
      <c r="D6890" s="313"/>
      <c r="E6890" s="313"/>
      <c r="F6890" s="315"/>
      <c r="G6890" s="349"/>
      <c r="H6890" s="385"/>
      <c r="I6890" s="401"/>
      <c r="J6890" s="385"/>
      <c r="K6890" s="389"/>
      <c r="L6890" s="389"/>
      <c r="M6890" s="393"/>
      <c r="N6890" s="394"/>
      <c r="O6890" s="353"/>
      <c r="P6890" s="353"/>
      <c r="Q6890" s="357"/>
      <c r="R6890" s="358"/>
    </row>
    <row r="6891" spans="1:22" ht="19.5" customHeight="1" thickBot="1">
      <c r="A6891" s="313"/>
      <c r="B6891" s="398"/>
      <c r="C6891" s="341"/>
      <c r="D6891" s="314"/>
      <c r="E6891" s="314"/>
      <c r="F6891" s="316"/>
      <c r="G6891" s="350"/>
      <c r="H6891" s="386"/>
      <c r="I6891" s="402"/>
      <c r="J6891" s="386"/>
      <c r="K6891" s="389"/>
      <c r="L6891" s="389"/>
      <c r="M6891" s="393"/>
      <c r="N6891" s="394"/>
      <c r="O6891" s="353"/>
      <c r="P6891" s="353"/>
      <c r="Q6891" s="357"/>
      <c r="R6891" s="358"/>
    </row>
    <row r="6892" spans="1:22" ht="45" customHeight="1">
      <c r="A6892" s="313"/>
      <c r="B6892" s="398"/>
      <c r="C6892" s="25" t="s">
        <v>66</v>
      </c>
      <c r="D6892" s="361" t="str">
        <f>IF('様式第６号(2)'!T909="","",'様式第６号(2)'!T909)</f>
        <v/>
      </c>
      <c r="E6892" s="361" t="str">
        <f>IF('様式第６号(3)'!W902="","",'様式第６号(3)'!W902)</f>
        <v/>
      </c>
      <c r="F6892" s="363" t="str">
        <f>IF(OR(D6892="",E6892=""),"",D6892+E6892)</f>
        <v/>
      </c>
      <c r="G6892" s="365" t="str">
        <f>IF(F6892&lt;=F6900,D6892,"")</f>
        <v/>
      </c>
      <c r="H6892" s="367" t="str">
        <f>IF(F6892&lt;=F6900,E6892,"")</f>
        <v/>
      </c>
      <c r="I6892" s="369" t="str">
        <f>IF('様式第６号(2)'!V909="","",'様式第６号(2)'!V909)</f>
        <v/>
      </c>
      <c r="J6892" s="371" t="str">
        <f>IF('様式第６号(3)'!P902="","",'様式第６号(3)'!P902)</f>
        <v/>
      </c>
      <c r="K6892" s="389"/>
      <c r="L6892" s="389"/>
      <c r="M6892" s="393"/>
      <c r="N6892" s="394"/>
      <c r="O6892" s="353"/>
      <c r="P6892" s="353"/>
      <c r="Q6892" s="357"/>
      <c r="R6892" s="358"/>
    </row>
    <row r="6893" spans="1:22" ht="19.5" customHeight="1" thickBot="1">
      <c r="A6893" s="313"/>
      <c r="B6893" s="398"/>
      <c r="C6893" s="340"/>
      <c r="D6893" s="362"/>
      <c r="E6893" s="362"/>
      <c r="F6893" s="364"/>
      <c r="G6893" s="366"/>
      <c r="H6893" s="368"/>
      <c r="I6893" s="370"/>
      <c r="J6893" s="372"/>
      <c r="K6893" s="390"/>
      <c r="L6893" s="390"/>
      <c r="M6893" s="395"/>
      <c r="N6893" s="396"/>
      <c r="O6893" s="354"/>
      <c r="P6893" s="354"/>
      <c r="Q6893" s="359"/>
      <c r="R6893" s="360"/>
    </row>
    <row r="6894" spans="1:22" ht="28.5" customHeight="1" thickBot="1">
      <c r="A6894" s="313"/>
      <c r="B6894" s="398"/>
      <c r="C6894" s="341"/>
      <c r="D6894" s="12" t="s">
        <v>11</v>
      </c>
      <c r="E6894" s="12" t="s">
        <v>12</v>
      </c>
      <c r="F6894" s="26" t="s">
        <v>13</v>
      </c>
      <c r="G6894" s="334" t="s">
        <v>67</v>
      </c>
      <c r="H6894" s="335"/>
      <c r="I6894" s="42" t="s">
        <v>68</v>
      </c>
      <c r="J6894" s="27" t="s">
        <v>69</v>
      </c>
      <c r="K6894" s="342" t="s">
        <v>70</v>
      </c>
      <c r="L6894" s="342"/>
      <c r="M6894" s="342"/>
      <c r="N6894" s="335"/>
    </row>
    <row r="6895" spans="1:22" ht="41.25" customHeight="1" thickBot="1">
      <c r="A6895" s="313"/>
      <c r="B6895" s="343" t="str">
        <f>IF('様式第６号(2)'!D909="","",'様式第６号(2)'!D909)</f>
        <v/>
      </c>
      <c r="C6895" s="341"/>
      <c r="D6895" s="313" t="s">
        <v>71</v>
      </c>
      <c r="E6895" s="313" t="s">
        <v>72</v>
      </c>
      <c r="F6895" s="315" t="s">
        <v>73</v>
      </c>
      <c r="G6895" s="42" t="s">
        <v>74</v>
      </c>
      <c r="H6895" s="27" t="s">
        <v>75</v>
      </c>
      <c r="I6895" s="42" t="s">
        <v>74</v>
      </c>
      <c r="J6895" s="27" t="s">
        <v>75</v>
      </c>
      <c r="K6895" s="345" t="s">
        <v>57</v>
      </c>
      <c r="L6895" s="346"/>
      <c r="M6895" s="347" t="s">
        <v>76</v>
      </c>
      <c r="N6895" s="346"/>
      <c r="O6895" s="28"/>
      <c r="P6895" s="4"/>
      <c r="Q6895" s="4"/>
    </row>
    <row r="6896" spans="1:22" ht="18.75" customHeight="1">
      <c r="A6896" s="313"/>
      <c r="B6896" s="343"/>
      <c r="C6896" s="29" t="s">
        <v>78</v>
      </c>
      <c r="D6896" s="313"/>
      <c r="E6896" s="313"/>
      <c r="F6896" s="315"/>
      <c r="G6896" s="348" t="s">
        <v>79</v>
      </c>
      <c r="H6896" s="384" t="s">
        <v>80</v>
      </c>
      <c r="I6896" s="387" t="str">
        <f>IF(E6900="","",MIN(G6892,G6900)+SUM(I6892))</f>
        <v/>
      </c>
      <c r="J6896" s="333" t="str">
        <f>IF(E6900="","",MIN(H6892,H6900)+SUM(J6892))</f>
        <v/>
      </c>
      <c r="K6896" s="373" t="str">
        <f>IF('様式第６号(2)'!AB909="","",'様式第６号(2)'!AB909)</f>
        <v/>
      </c>
      <c r="L6896" s="373"/>
      <c r="M6896" s="375" t="str">
        <f>IF('様式第６号(3)'!V902="","",'様式第６号(3)'!V902)</f>
        <v/>
      </c>
      <c r="N6896" s="376"/>
      <c r="P6896" s="4"/>
      <c r="Q6896" s="4"/>
    </row>
    <row r="6897" spans="1:22" ht="19.5" customHeight="1" thickBot="1">
      <c r="A6897" s="313"/>
      <c r="B6897" s="343"/>
      <c r="C6897" s="379" t="str">
        <f>IFERROR(C6893/C6889,"")</f>
        <v/>
      </c>
      <c r="D6897" s="313"/>
      <c r="E6897" s="313"/>
      <c r="F6897" s="315"/>
      <c r="G6897" s="349"/>
      <c r="H6897" s="385"/>
      <c r="I6897" s="328"/>
      <c r="J6897" s="330"/>
      <c r="K6897" s="373"/>
      <c r="L6897" s="373"/>
      <c r="M6897" s="375"/>
      <c r="N6897" s="376"/>
      <c r="P6897" s="4"/>
      <c r="Q6897" s="4"/>
    </row>
    <row r="6898" spans="1:22" ht="15.75" customHeight="1">
      <c r="A6898" s="313"/>
      <c r="B6898" s="343"/>
      <c r="C6898" s="380"/>
      <c r="D6898" s="313"/>
      <c r="E6898" s="313"/>
      <c r="F6898" s="315"/>
      <c r="G6898" s="349"/>
      <c r="H6898" s="385"/>
      <c r="I6898" s="30" t="s">
        <v>35</v>
      </c>
      <c r="J6898" s="31" t="s">
        <v>35</v>
      </c>
      <c r="K6898" s="373"/>
      <c r="L6898" s="373"/>
      <c r="M6898" s="375"/>
      <c r="N6898" s="376"/>
      <c r="P6898" s="4"/>
      <c r="Q6898" s="4"/>
    </row>
    <row r="6899" spans="1:22" ht="18.75" customHeight="1" thickBot="1">
      <c r="A6899" s="313"/>
      <c r="B6899" s="343"/>
      <c r="C6899" s="32" t="s">
        <v>82</v>
      </c>
      <c r="D6899" s="314"/>
      <c r="E6899" s="314"/>
      <c r="F6899" s="316"/>
      <c r="G6899" s="350"/>
      <c r="H6899" s="386"/>
      <c r="I6899" s="54">
        <f>'様式第６号(2)'!$I$18</f>
        <v>0</v>
      </c>
      <c r="J6899" s="55">
        <f>'様式第６号(3)'!$I$18</f>
        <v>0</v>
      </c>
      <c r="K6899" s="373"/>
      <c r="L6899" s="373"/>
      <c r="M6899" s="375"/>
      <c r="N6899" s="376"/>
      <c r="P6899" s="4"/>
      <c r="Q6899" s="4"/>
    </row>
    <row r="6900" spans="1:22" ht="45" customHeight="1">
      <c r="A6900" s="313"/>
      <c r="B6900" s="343"/>
      <c r="C6900" s="379" t="str">
        <f>IF(OR(C6889="",C6893=""),"",IF(AND(C6897&gt;=0.85,C6897&lt;=1.15),"○","×"))</f>
        <v/>
      </c>
      <c r="D6900" s="382" t="str">
        <f>IF(C6889="","",C6889)</f>
        <v/>
      </c>
      <c r="E6900" s="336"/>
      <c r="F6900" s="338" t="str">
        <f>IFERROR(D6900*E6900,"")</f>
        <v/>
      </c>
      <c r="G6900" s="327" t="str">
        <f>IF(F6900&lt;F6892,ROUNDUP(F6900*D6892/ F6892,0),"")</f>
        <v/>
      </c>
      <c r="H6900" s="329" t="str">
        <f>IF(F6900&lt;F6892,ROUNDUP(F6900*E6892/ F6892,0),"")</f>
        <v/>
      </c>
      <c r="I6900" s="331" t="str">
        <f>IFERROR(ROUNDUP(I6896*I6899,0),"")</f>
        <v/>
      </c>
      <c r="J6900" s="333" t="str">
        <f>IFERROR(ROUNDUP(J6896*J6899,0),"")</f>
        <v/>
      </c>
      <c r="K6900" s="373"/>
      <c r="L6900" s="373"/>
      <c r="M6900" s="375"/>
      <c r="N6900" s="376"/>
      <c r="P6900" s="4"/>
      <c r="Q6900" s="4"/>
    </row>
    <row r="6901" spans="1:22" ht="19.5" customHeight="1" thickBot="1">
      <c r="A6901" s="314"/>
      <c r="B6901" s="344"/>
      <c r="C6901" s="381"/>
      <c r="D6901" s="383"/>
      <c r="E6901" s="337"/>
      <c r="F6901" s="339"/>
      <c r="G6901" s="328"/>
      <c r="H6901" s="330"/>
      <c r="I6901" s="332"/>
      <c r="J6901" s="330"/>
      <c r="K6901" s="374"/>
      <c r="L6901" s="374"/>
      <c r="M6901" s="377"/>
      <c r="N6901" s="378"/>
      <c r="P6901" s="33"/>
      <c r="Q6901" s="34"/>
      <c r="R6901" s="34"/>
    </row>
    <row r="6902" spans="1:22" ht="24" customHeight="1" thickBot="1">
      <c r="A6902" s="10" t="s">
        <v>108</v>
      </c>
      <c r="B6902" s="11" t="s">
        <v>84</v>
      </c>
      <c r="C6902" s="12" t="s">
        <v>7</v>
      </c>
      <c r="D6902" s="12" t="s">
        <v>8</v>
      </c>
      <c r="E6902" s="12" t="s">
        <v>9</v>
      </c>
      <c r="F6902" s="13" t="s">
        <v>10</v>
      </c>
      <c r="G6902" s="334" t="s">
        <v>44</v>
      </c>
      <c r="H6902" s="335"/>
      <c r="I6902" s="334" t="s">
        <v>45</v>
      </c>
      <c r="J6902" s="335"/>
      <c r="K6902" s="318" t="s">
        <v>46</v>
      </c>
      <c r="L6902" s="403"/>
      <c r="M6902" s="403"/>
      <c r="N6902" s="319"/>
      <c r="O6902" s="404" t="s">
        <v>47</v>
      </c>
      <c r="P6902" s="404"/>
      <c r="Q6902" s="404"/>
      <c r="R6902" s="346"/>
      <c r="T6902" s="14"/>
      <c r="U6902" s="14"/>
      <c r="V6902" s="14"/>
    </row>
    <row r="6903" spans="1:22" ht="31.5" customHeight="1" thickBot="1">
      <c r="A6903" s="313">
        <v>430</v>
      </c>
      <c r="B6903" s="15" t="s">
        <v>48</v>
      </c>
      <c r="C6903" s="11" t="s">
        <v>49</v>
      </c>
      <c r="D6903" s="313" t="s">
        <v>50</v>
      </c>
      <c r="E6903" s="313" t="s">
        <v>51</v>
      </c>
      <c r="F6903" s="315" t="s">
        <v>52</v>
      </c>
      <c r="G6903" s="16" t="s">
        <v>53</v>
      </c>
      <c r="H6903" s="17" t="s">
        <v>54</v>
      </c>
      <c r="I6903" s="18" t="s">
        <v>53</v>
      </c>
      <c r="J6903" s="17" t="s">
        <v>54</v>
      </c>
      <c r="K6903" s="317" t="s">
        <v>55</v>
      </c>
      <c r="L6903" s="318"/>
      <c r="M6903" s="320" t="s">
        <v>56</v>
      </c>
      <c r="N6903" s="317"/>
      <c r="O6903" s="321" t="s">
        <v>57</v>
      </c>
      <c r="P6903" s="321"/>
      <c r="Q6903" s="323" t="s">
        <v>58</v>
      </c>
      <c r="R6903" s="324"/>
      <c r="T6903" s="19"/>
      <c r="U6903" s="43"/>
      <c r="V6903" s="20"/>
    </row>
    <row r="6904" spans="1:22" ht="24" customHeight="1" thickBot="1">
      <c r="A6904" s="313"/>
      <c r="B6904" s="397" t="str">
        <f>IF('様式第６号(2)'!B911="","",'様式第６号(2)'!B911)</f>
        <v/>
      </c>
      <c r="C6904" s="21" t="s">
        <v>59</v>
      </c>
      <c r="D6904" s="313"/>
      <c r="E6904" s="313"/>
      <c r="F6904" s="315"/>
      <c r="G6904" s="348" t="s">
        <v>60</v>
      </c>
      <c r="H6904" s="399" t="s">
        <v>61</v>
      </c>
      <c r="I6904" s="400" t="s">
        <v>62</v>
      </c>
      <c r="J6904" s="384" t="s">
        <v>63</v>
      </c>
      <c r="K6904" s="319"/>
      <c r="L6904" s="318"/>
      <c r="M6904" s="320"/>
      <c r="N6904" s="317"/>
      <c r="O6904" s="322"/>
      <c r="P6904" s="322"/>
      <c r="Q6904" s="325"/>
      <c r="R6904" s="326"/>
    </row>
    <row r="6905" spans="1:22" ht="17.25" customHeight="1">
      <c r="A6905" s="313"/>
      <c r="B6905" s="398"/>
      <c r="C6905" s="340"/>
      <c r="D6905" s="313"/>
      <c r="E6905" s="313"/>
      <c r="F6905" s="315"/>
      <c r="G6905" s="349"/>
      <c r="H6905" s="385"/>
      <c r="I6905" s="401"/>
      <c r="J6905" s="385"/>
      <c r="K6905" s="388" t="str">
        <f>IFERROR((IF((I6916+J6916)&gt;12000*E6916,ROUNDUP(12000*E6916*I6916/(I6916+J6916),0),"")),"")</f>
        <v/>
      </c>
      <c r="L6905" s="388"/>
      <c r="M6905" s="391" t="str">
        <f>IFERROR((IF((I6916+J6916)&gt;12000*E6916,ROUNDUP(12000*E6916*J6916/(I6916+J6916),0),"")),"")</f>
        <v/>
      </c>
      <c r="N6905" s="392"/>
      <c r="O6905" s="351" t="str">
        <f>IF(AND(I6916="",K6905=""),"",MIN(I6916,K6905)+K6912)</f>
        <v/>
      </c>
      <c r="P6905" s="352"/>
      <c r="Q6905" s="355" t="str">
        <f>IF(AND(J6916="",M6905=""),"",MIN(J6916,M6905)+M6912)</f>
        <v/>
      </c>
      <c r="R6905" s="356"/>
    </row>
    <row r="6906" spans="1:22" ht="15.75" customHeight="1">
      <c r="A6906" s="313"/>
      <c r="B6906" s="398"/>
      <c r="C6906" s="341"/>
      <c r="D6906" s="313"/>
      <c r="E6906" s="313"/>
      <c r="F6906" s="315"/>
      <c r="G6906" s="349"/>
      <c r="H6906" s="385"/>
      <c r="I6906" s="401"/>
      <c r="J6906" s="385"/>
      <c r="K6906" s="389"/>
      <c r="L6906" s="389"/>
      <c r="M6906" s="393"/>
      <c r="N6906" s="394"/>
      <c r="O6906" s="353"/>
      <c r="P6906" s="353"/>
      <c r="Q6906" s="357"/>
      <c r="R6906" s="358"/>
    </row>
    <row r="6907" spans="1:22" ht="19.5" customHeight="1" thickBot="1">
      <c r="A6907" s="313"/>
      <c r="B6907" s="398"/>
      <c r="C6907" s="341"/>
      <c r="D6907" s="314"/>
      <c r="E6907" s="314"/>
      <c r="F6907" s="316"/>
      <c r="G6907" s="350"/>
      <c r="H6907" s="386"/>
      <c r="I6907" s="402"/>
      <c r="J6907" s="386"/>
      <c r="K6907" s="389"/>
      <c r="L6907" s="389"/>
      <c r="M6907" s="393"/>
      <c r="N6907" s="394"/>
      <c r="O6907" s="353"/>
      <c r="P6907" s="353"/>
      <c r="Q6907" s="357"/>
      <c r="R6907" s="358"/>
    </row>
    <row r="6908" spans="1:22" ht="45" customHeight="1">
      <c r="A6908" s="313"/>
      <c r="B6908" s="398"/>
      <c r="C6908" s="25" t="s">
        <v>66</v>
      </c>
      <c r="D6908" s="361" t="str">
        <f>IF('様式第６号(2)'!T911="","",'様式第６号(2)'!T911)</f>
        <v/>
      </c>
      <c r="E6908" s="361" t="str">
        <f>IF('様式第６号(3)'!W904="","",'様式第６号(3)'!W904)</f>
        <v/>
      </c>
      <c r="F6908" s="363" t="str">
        <f>IF(OR(D6908="",E6908=""),"",D6908+E6908)</f>
        <v/>
      </c>
      <c r="G6908" s="365" t="str">
        <f>IF(F6908&lt;=F6916,D6908,"")</f>
        <v/>
      </c>
      <c r="H6908" s="367" t="str">
        <f>IF(F6908&lt;=F6916,E6908,"")</f>
        <v/>
      </c>
      <c r="I6908" s="369" t="str">
        <f>IF('様式第６号(2)'!V911="","",'様式第６号(2)'!V911)</f>
        <v/>
      </c>
      <c r="J6908" s="371" t="str">
        <f>IF('様式第６号(3)'!P904="","",'様式第６号(3)'!P904)</f>
        <v/>
      </c>
      <c r="K6908" s="389"/>
      <c r="L6908" s="389"/>
      <c r="M6908" s="393"/>
      <c r="N6908" s="394"/>
      <c r="O6908" s="353"/>
      <c r="P6908" s="353"/>
      <c r="Q6908" s="357"/>
      <c r="R6908" s="358"/>
    </row>
    <row r="6909" spans="1:22" ht="19.5" customHeight="1" thickBot="1">
      <c r="A6909" s="313"/>
      <c r="B6909" s="398"/>
      <c r="C6909" s="340"/>
      <c r="D6909" s="362"/>
      <c r="E6909" s="362"/>
      <c r="F6909" s="364"/>
      <c r="G6909" s="366"/>
      <c r="H6909" s="368"/>
      <c r="I6909" s="370"/>
      <c r="J6909" s="372"/>
      <c r="K6909" s="390"/>
      <c r="L6909" s="390"/>
      <c r="M6909" s="395"/>
      <c r="N6909" s="396"/>
      <c r="O6909" s="354"/>
      <c r="P6909" s="354"/>
      <c r="Q6909" s="359"/>
      <c r="R6909" s="360"/>
    </row>
    <row r="6910" spans="1:22" ht="28.5" customHeight="1" thickBot="1">
      <c r="A6910" s="313"/>
      <c r="B6910" s="398"/>
      <c r="C6910" s="341"/>
      <c r="D6910" s="12" t="s">
        <v>11</v>
      </c>
      <c r="E6910" s="12" t="s">
        <v>12</v>
      </c>
      <c r="F6910" s="26" t="s">
        <v>13</v>
      </c>
      <c r="G6910" s="334" t="s">
        <v>67</v>
      </c>
      <c r="H6910" s="335"/>
      <c r="I6910" s="42" t="s">
        <v>68</v>
      </c>
      <c r="J6910" s="27" t="s">
        <v>69</v>
      </c>
      <c r="K6910" s="342" t="s">
        <v>70</v>
      </c>
      <c r="L6910" s="342"/>
      <c r="M6910" s="342"/>
      <c r="N6910" s="335"/>
    </row>
    <row r="6911" spans="1:22" ht="41.25" customHeight="1" thickBot="1">
      <c r="A6911" s="313"/>
      <c r="B6911" s="343" t="str">
        <f>IF('様式第６号(2)'!D911="","",'様式第６号(2)'!D911)</f>
        <v/>
      </c>
      <c r="C6911" s="341"/>
      <c r="D6911" s="313" t="s">
        <v>71</v>
      </c>
      <c r="E6911" s="313" t="s">
        <v>72</v>
      </c>
      <c r="F6911" s="315" t="s">
        <v>73</v>
      </c>
      <c r="G6911" s="42" t="s">
        <v>74</v>
      </c>
      <c r="H6911" s="27" t="s">
        <v>75</v>
      </c>
      <c r="I6911" s="42" t="s">
        <v>74</v>
      </c>
      <c r="J6911" s="27" t="s">
        <v>75</v>
      </c>
      <c r="K6911" s="345" t="s">
        <v>57</v>
      </c>
      <c r="L6911" s="346"/>
      <c r="M6911" s="347" t="s">
        <v>76</v>
      </c>
      <c r="N6911" s="346"/>
      <c r="O6911" s="28"/>
      <c r="P6911" s="4"/>
      <c r="Q6911" s="4"/>
      <c r="T6911" s="3"/>
      <c r="U6911" s="3"/>
      <c r="V6911" s="3"/>
    </row>
    <row r="6912" spans="1:22" ht="18.75" customHeight="1">
      <c r="A6912" s="313"/>
      <c r="B6912" s="343"/>
      <c r="C6912" s="29" t="s">
        <v>78</v>
      </c>
      <c r="D6912" s="313"/>
      <c r="E6912" s="313"/>
      <c r="F6912" s="315"/>
      <c r="G6912" s="348" t="s">
        <v>79</v>
      </c>
      <c r="H6912" s="384" t="s">
        <v>80</v>
      </c>
      <c r="I6912" s="387" t="str">
        <f>IF(E6916="","",MIN(G6908,G6916)+SUM(I6908))</f>
        <v/>
      </c>
      <c r="J6912" s="333" t="str">
        <f>IF(E6916="","",MIN(H6908,H6916)+SUM(J6908))</f>
        <v/>
      </c>
      <c r="K6912" s="373" t="str">
        <f>IF('様式第６号(2)'!AB911="","",'様式第６号(2)'!AB911)</f>
        <v/>
      </c>
      <c r="L6912" s="373"/>
      <c r="M6912" s="375" t="str">
        <f>IF('様式第６号(3)'!V904="","",'様式第６号(3)'!V904)</f>
        <v/>
      </c>
      <c r="N6912" s="376"/>
      <c r="P6912" s="4"/>
      <c r="Q6912" s="4"/>
      <c r="T6912" s="3"/>
      <c r="U6912" s="3"/>
      <c r="V6912" s="3"/>
    </row>
    <row r="6913" spans="1:22" ht="19.5" customHeight="1" thickBot="1">
      <c r="A6913" s="313"/>
      <c r="B6913" s="343"/>
      <c r="C6913" s="379" t="str">
        <f>IFERROR(C6909/C6905,"")</f>
        <v/>
      </c>
      <c r="D6913" s="313"/>
      <c r="E6913" s="313"/>
      <c r="F6913" s="315"/>
      <c r="G6913" s="349"/>
      <c r="H6913" s="385"/>
      <c r="I6913" s="328"/>
      <c r="J6913" s="330"/>
      <c r="K6913" s="373"/>
      <c r="L6913" s="373"/>
      <c r="M6913" s="375"/>
      <c r="N6913" s="376"/>
      <c r="P6913" s="4"/>
      <c r="Q6913" s="4"/>
      <c r="T6913" s="3"/>
      <c r="U6913" s="3"/>
      <c r="V6913" s="3"/>
    </row>
    <row r="6914" spans="1:22" ht="15.75" customHeight="1">
      <c r="A6914" s="313"/>
      <c r="B6914" s="343"/>
      <c r="C6914" s="380"/>
      <c r="D6914" s="313"/>
      <c r="E6914" s="313"/>
      <c r="F6914" s="315"/>
      <c r="G6914" s="349"/>
      <c r="H6914" s="385"/>
      <c r="I6914" s="30" t="s">
        <v>35</v>
      </c>
      <c r="J6914" s="31" t="s">
        <v>35</v>
      </c>
      <c r="K6914" s="373"/>
      <c r="L6914" s="373"/>
      <c r="M6914" s="375"/>
      <c r="N6914" s="376"/>
      <c r="P6914" s="4"/>
      <c r="Q6914" s="4"/>
      <c r="T6914" s="3"/>
      <c r="U6914" s="3"/>
      <c r="V6914" s="3"/>
    </row>
    <row r="6915" spans="1:22" ht="18.75" customHeight="1" thickBot="1">
      <c r="A6915" s="313"/>
      <c r="B6915" s="343"/>
      <c r="C6915" s="32" t="s">
        <v>82</v>
      </c>
      <c r="D6915" s="314"/>
      <c r="E6915" s="314"/>
      <c r="F6915" s="316"/>
      <c r="G6915" s="350"/>
      <c r="H6915" s="386"/>
      <c r="I6915" s="54">
        <f>'様式第６号(2)'!$I$18</f>
        <v>0</v>
      </c>
      <c r="J6915" s="55">
        <f>'様式第６号(3)'!$I$18</f>
        <v>0</v>
      </c>
      <c r="K6915" s="373"/>
      <c r="L6915" s="373"/>
      <c r="M6915" s="375"/>
      <c r="N6915" s="376"/>
      <c r="P6915" s="4"/>
      <c r="Q6915" s="4"/>
      <c r="T6915" s="3"/>
      <c r="U6915" s="3"/>
      <c r="V6915" s="3"/>
    </row>
    <row r="6916" spans="1:22" ht="45" customHeight="1">
      <c r="A6916" s="313"/>
      <c r="B6916" s="343"/>
      <c r="C6916" s="379" t="str">
        <f>IF(OR(C6905="",C6909=""),"",IF(AND(C6913&gt;=0.85,C6913&lt;=1.15),"○","×"))</f>
        <v/>
      </c>
      <c r="D6916" s="382" t="str">
        <f>IF(C6905="","",C6905)</f>
        <v/>
      </c>
      <c r="E6916" s="336"/>
      <c r="F6916" s="338" t="str">
        <f>IFERROR(D6916*E6916,"")</f>
        <v/>
      </c>
      <c r="G6916" s="327" t="str">
        <f>IF(F6916&lt;F6908,ROUNDUP(F6916*D6908/ F6908,0),"")</f>
        <v/>
      </c>
      <c r="H6916" s="329" t="str">
        <f>IF(F6916&lt;F6908,ROUNDUP(F6916*E6908/ F6908,0),"")</f>
        <v/>
      </c>
      <c r="I6916" s="331" t="str">
        <f>IFERROR(ROUNDUP(I6912*I6915,0),"")</f>
        <v/>
      </c>
      <c r="J6916" s="333" t="str">
        <f>IFERROR(ROUNDUP(J6912*J6915,0),"")</f>
        <v/>
      </c>
      <c r="K6916" s="373"/>
      <c r="L6916" s="373"/>
      <c r="M6916" s="375"/>
      <c r="N6916" s="376"/>
      <c r="P6916" s="4"/>
      <c r="Q6916" s="4"/>
      <c r="T6916" s="3"/>
      <c r="U6916" s="3"/>
      <c r="V6916" s="3"/>
    </row>
    <row r="6917" spans="1:22" ht="19.5" customHeight="1" thickBot="1">
      <c r="A6917" s="314"/>
      <c r="B6917" s="344"/>
      <c r="C6917" s="381"/>
      <c r="D6917" s="383"/>
      <c r="E6917" s="337"/>
      <c r="F6917" s="339"/>
      <c r="G6917" s="328"/>
      <c r="H6917" s="330"/>
      <c r="I6917" s="332"/>
      <c r="J6917" s="330"/>
      <c r="K6917" s="374"/>
      <c r="L6917" s="374"/>
      <c r="M6917" s="377"/>
      <c r="N6917" s="378"/>
      <c r="P6917" s="33"/>
      <c r="Q6917" s="34"/>
      <c r="R6917" s="34"/>
    </row>
    <row r="6918" spans="1:22" ht="24" customHeight="1" thickBot="1">
      <c r="A6918" s="10" t="s">
        <v>108</v>
      </c>
      <c r="B6918" s="11" t="s">
        <v>84</v>
      </c>
      <c r="C6918" s="12" t="s">
        <v>7</v>
      </c>
      <c r="D6918" s="12" t="s">
        <v>8</v>
      </c>
      <c r="E6918" s="12" t="s">
        <v>9</v>
      </c>
      <c r="F6918" s="13" t="s">
        <v>10</v>
      </c>
      <c r="G6918" s="334" t="s">
        <v>44</v>
      </c>
      <c r="H6918" s="335"/>
      <c r="I6918" s="334" t="s">
        <v>45</v>
      </c>
      <c r="J6918" s="335"/>
      <c r="K6918" s="318" t="s">
        <v>46</v>
      </c>
      <c r="L6918" s="403"/>
      <c r="M6918" s="403"/>
      <c r="N6918" s="319"/>
      <c r="O6918" s="404" t="s">
        <v>47</v>
      </c>
      <c r="P6918" s="404"/>
      <c r="Q6918" s="404"/>
      <c r="R6918" s="346"/>
      <c r="T6918" s="14"/>
      <c r="U6918" s="14"/>
      <c r="V6918" s="14"/>
    </row>
    <row r="6919" spans="1:22" ht="31.5" customHeight="1" thickBot="1">
      <c r="A6919" s="313">
        <v>431</v>
      </c>
      <c r="B6919" s="15" t="s">
        <v>48</v>
      </c>
      <c r="C6919" s="11" t="s">
        <v>49</v>
      </c>
      <c r="D6919" s="313" t="s">
        <v>50</v>
      </c>
      <c r="E6919" s="313" t="s">
        <v>51</v>
      </c>
      <c r="F6919" s="315" t="s">
        <v>52</v>
      </c>
      <c r="G6919" s="16" t="s">
        <v>53</v>
      </c>
      <c r="H6919" s="17" t="s">
        <v>54</v>
      </c>
      <c r="I6919" s="18" t="s">
        <v>53</v>
      </c>
      <c r="J6919" s="17" t="s">
        <v>54</v>
      </c>
      <c r="K6919" s="317" t="s">
        <v>55</v>
      </c>
      <c r="L6919" s="318"/>
      <c r="M6919" s="320" t="s">
        <v>56</v>
      </c>
      <c r="N6919" s="317"/>
      <c r="O6919" s="321" t="s">
        <v>57</v>
      </c>
      <c r="P6919" s="321"/>
      <c r="Q6919" s="323" t="s">
        <v>58</v>
      </c>
      <c r="R6919" s="324"/>
      <c r="T6919" s="19"/>
      <c r="U6919" s="43"/>
      <c r="V6919" s="20"/>
    </row>
    <row r="6920" spans="1:22" ht="24" customHeight="1" thickBot="1">
      <c r="A6920" s="313"/>
      <c r="B6920" s="397" t="str">
        <f>IF('様式第６号(2)'!B913="","",'様式第６号(2)'!B913)</f>
        <v/>
      </c>
      <c r="C6920" s="21" t="s">
        <v>59</v>
      </c>
      <c r="D6920" s="313"/>
      <c r="E6920" s="313"/>
      <c r="F6920" s="315"/>
      <c r="G6920" s="348" t="s">
        <v>60</v>
      </c>
      <c r="H6920" s="399" t="s">
        <v>61</v>
      </c>
      <c r="I6920" s="400" t="s">
        <v>62</v>
      </c>
      <c r="J6920" s="384" t="s">
        <v>63</v>
      </c>
      <c r="K6920" s="319"/>
      <c r="L6920" s="318"/>
      <c r="M6920" s="320"/>
      <c r="N6920" s="317"/>
      <c r="O6920" s="322"/>
      <c r="P6920" s="322"/>
      <c r="Q6920" s="325"/>
      <c r="R6920" s="326"/>
    </row>
    <row r="6921" spans="1:22" ht="17.25" customHeight="1">
      <c r="A6921" s="313"/>
      <c r="B6921" s="398"/>
      <c r="C6921" s="340"/>
      <c r="D6921" s="313"/>
      <c r="E6921" s="313"/>
      <c r="F6921" s="315"/>
      <c r="G6921" s="349"/>
      <c r="H6921" s="385"/>
      <c r="I6921" s="401"/>
      <c r="J6921" s="385"/>
      <c r="K6921" s="388" t="str">
        <f>IFERROR((IF((I6932+J6932)&gt;12000*E6932,ROUNDUP(12000*E6932*I6932/(I6932+J6932),0),"")),"")</f>
        <v/>
      </c>
      <c r="L6921" s="388"/>
      <c r="M6921" s="391" t="str">
        <f>IFERROR((IF((I6932+J6932)&gt;12000*E6932,ROUNDUP(12000*E6932*J6932/(I6932+J6932),0),"")),"")</f>
        <v/>
      </c>
      <c r="N6921" s="392"/>
      <c r="O6921" s="351" t="str">
        <f>IF(AND(I6932="",K6921=""),"",MIN(I6932,K6921)+K6928)</f>
        <v/>
      </c>
      <c r="P6921" s="352"/>
      <c r="Q6921" s="355" t="str">
        <f>IF(AND(J6932="",M6921=""),"",MIN(J6932,M6921)+M6928)</f>
        <v/>
      </c>
      <c r="R6921" s="356"/>
    </row>
    <row r="6922" spans="1:22" ht="15.75" customHeight="1">
      <c r="A6922" s="313"/>
      <c r="B6922" s="398"/>
      <c r="C6922" s="341"/>
      <c r="D6922" s="313"/>
      <c r="E6922" s="313"/>
      <c r="F6922" s="315"/>
      <c r="G6922" s="349"/>
      <c r="H6922" s="385"/>
      <c r="I6922" s="401"/>
      <c r="J6922" s="385"/>
      <c r="K6922" s="389"/>
      <c r="L6922" s="389"/>
      <c r="M6922" s="393"/>
      <c r="N6922" s="394"/>
      <c r="O6922" s="353"/>
      <c r="P6922" s="353"/>
      <c r="Q6922" s="357"/>
      <c r="R6922" s="358"/>
    </row>
    <row r="6923" spans="1:22" ht="19.5" customHeight="1" thickBot="1">
      <c r="A6923" s="313"/>
      <c r="B6923" s="398"/>
      <c r="C6923" s="341"/>
      <c r="D6923" s="314"/>
      <c r="E6923" s="314"/>
      <c r="F6923" s="316"/>
      <c r="G6923" s="350"/>
      <c r="H6923" s="386"/>
      <c r="I6923" s="402"/>
      <c r="J6923" s="386"/>
      <c r="K6923" s="389"/>
      <c r="L6923" s="389"/>
      <c r="M6923" s="393"/>
      <c r="N6923" s="394"/>
      <c r="O6923" s="353"/>
      <c r="P6923" s="353"/>
      <c r="Q6923" s="357"/>
      <c r="R6923" s="358"/>
    </row>
    <row r="6924" spans="1:22" ht="45" customHeight="1">
      <c r="A6924" s="313"/>
      <c r="B6924" s="398"/>
      <c r="C6924" s="25" t="s">
        <v>66</v>
      </c>
      <c r="D6924" s="361" t="str">
        <f>IF('様式第６号(2)'!T913="","",'様式第６号(2)'!T913)</f>
        <v/>
      </c>
      <c r="E6924" s="361" t="str">
        <f>IF('様式第６号(3)'!W906="","",'様式第６号(3)'!W906)</f>
        <v/>
      </c>
      <c r="F6924" s="363" t="str">
        <f>IF(OR(D6924="",E6924=""),"",D6924+E6924)</f>
        <v/>
      </c>
      <c r="G6924" s="365" t="str">
        <f>IF(F6924&lt;=F6932,D6924,"")</f>
        <v/>
      </c>
      <c r="H6924" s="367" t="str">
        <f>IF(F6924&lt;=F6932,E6924,"")</f>
        <v/>
      </c>
      <c r="I6924" s="369" t="str">
        <f>IF('様式第６号(2)'!V913="","",'様式第６号(2)'!V913)</f>
        <v/>
      </c>
      <c r="J6924" s="371" t="str">
        <f>IF('様式第６号(3)'!P906="","",'様式第６号(3)'!P906)</f>
        <v/>
      </c>
      <c r="K6924" s="389"/>
      <c r="L6924" s="389"/>
      <c r="M6924" s="393"/>
      <c r="N6924" s="394"/>
      <c r="O6924" s="353"/>
      <c r="P6924" s="353"/>
      <c r="Q6924" s="357"/>
      <c r="R6924" s="358"/>
    </row>
    <row r="6925" spans="1:22" ht="19.5" customHeight="1" thickBot="1">
      <c r="A6925" s="313"/>
      <c r="B6925" s="398"/>
      <c r="C6925" s="340"/>
      <c r="D6925" s="362"/>
      <c r="E6925" s="362"/>
      <c r="F6925" s="364"/>
      <c r="G6925" s="366"/>
      <c r="H6925" s="368"/>
      <c r="I6925" s="370"/>
      <c r="J6925" s="372"/>
      <c r="K6925" s="390"/>
      <c r="L6925" s="390"/>
      <c r="M6925" s="395"/>
      <c r="N6925" s="396"/>
      <c r="O6925" s="354"/>
      <c r="P6925" s="354"/>
      <c r="Q6925" s="359"/>
      <c r="R6925" s="360"/>
    </row>
    <row r="6926" spans="1:22" ht="28.5" customHeight="1" thickBot="1">
      <c r="A6926" s="313"/>
      <c r="B6926" s="398"/>
      <c r="C6926" s="341"/>
      <c r="D6926" s="12" t="s">
        <v>11</v>
      </c>
      <c r="E6926" s="12" t="s">
        <v>12</v>
      </c>
      <c r="F6926" s="26" t="s">
        <v>13</v>
      </c>
      <c r="G6926" s="334" t="s">
        <v>67</v>
      </c>
      <c r="H6926" s="335"/>
      <c r="I6926" s="42" t="s">
        <v>68</v>
      </c>
      <c r="J6926" s="27" t="s">
        <v>69</v>
      </c>
      <c r="K6926" s="342" t="s">
        <v>70</v>
      </c>
      <c r="L6926" s="342"/>
      <c r="M6926" s="342"/>
      <c r="N6926" s="335"/>
    </row>
    <row r="6927" spans="1:22" ht="41.25" customHeight="1" thickBot="1">
      <c r="A6927" s="313"/>
      <c r="B6927" s="343" t="str">
        <f>IF('様式第６号(2)'!D913="","",'様式第６号(2)'!D913)</f>
        <v/>
      </c>
      <c r="C6927" s="341"/>
      <c r="D6927" s="313" t="s">
        <v>71</v>
      </c>
      <c r="E6927" s="313" t="s">
        <v>72</v>
      </c>
      <c r="F6927" s="315" t="s">
        <v>73</v>
      </c>
      <c r="G6927" s="42" t="s">
        <v>74</v>
      </c>
      <c r="H6927" s="27" t="s">
        <v>75</v>
      </c>
      <c r="I6927" s="42" t="s">
        <v>74</v>
      </c>
      <c r="J6927" s="27" t="s">
        <v>75</v>
      </c>
      <c r="K6927" s="345" t="s">
        <v>57</v>
      </c>
      <c r="L6927" s="346"/>
      <c r="M6927" s="347" t="s">
        <v>76</v>
      </c>
      <c r="N6927" s="346"/>
      <c r="O6927" s="28"/>
      <c r="P6927" s="4"/>
      <c r="Q6927" s="4"/>
    </row>
    <row r="6928" spans="1:22" ht="18.75" customHeight="1">
      <c r="A6928" s="313"/>
      <c r="B6928" s="343"/>
      <c r="C6928" s="29" t="s">
        <v>78</v>
      </c>
      <c r="D6928" s="313"/>
      <c r="E6928" s="313"/>
      <c r="F6928" s="315"/>
      <c r="G6928" s="348" t="s">
        <v>79</v>
      </c>
      <c r="H6928" s="384" t="s">
        <v>80</v>
      </c>
      <c r="I6928" s="387" t="str">
        <f>IF(E6932="","",MIN(G6924,G6932)+SUM(I6924))</f>
        <v/>
      </c>
      <c r="J6928" s="333" t="str">
        <f>IF(E6932="","",MIN(H6924,H6932)+SUM(J6924))</f>
        <v/>
      </c>
      <c r="K6928" s="373" t="str">
        <f>IF('様式第６号(2)'!AB913="","",'様式第６号(2)'!AB913)</f>
        <v/>
      </c>
      <c r="L6928" s="373"/>
      <c r="M6928" s="375" t="str">
        <f>IF('様式第６号(3)'!V906="","",'様式第６号(3)'!V906)</f>
        <v/>
      </c>
      <c r="N6928" s="376"/>
      <c r="P6928" s="4"/>
      <c r="Q6928" s="4"/>
    </row>
    <row r="6929" spans="1:22" ht="19.5" customHeight="1" thickBot="1">
      <c r="A6929" s="313"/>
      <c r="B6929" s="343"/>
      <c r="C6929" s="379" t="str">
        <f>IFERROR(C6925/C6921,"")</f>
        <v/>
      </c>
      <c r="D6929" s="313"/>
      <c r="E6929" s="313"/>
      <c r="F6929" s="315"/>
      <c r="G6929" s="349"/>
      <c r="H6929" s="385"/>
      <c r="I6929" s="328"/>
      <c r="J6929" s="330"/>
      <c r="K6929" s="373"/>
      <c r="L6929" s="373"/>
      <c r="M6929" s="375"/>
      <c r="N6929" s="376"/>
      <c r="P6929" s="4"/>
      <c r="Q6929" s="4"/>
    </row>
    <row r="6930" spans="1:22" ht="15.75" customHeight="1">
      <c r="A6930" s="313"/>
      <c r="B6930" s="343"/>
      <c r="C6930" s="380"/>
      <c r="D6930" s="313"/>
      <c r="E6930" s="313"/>
      <c r="F6930" s="315"/>
      <c r="G6930" s="349"/>
      <c r="H6930" s="385"/>
      <c r="I6930" s="30" t="s">
        <v>35</v>
      </c>
      <c r="J6930" s="31" t="s">
        <v>35</v>
      </c>
      <c r="K6930" s="373"/>
      <c r="L6930" s="373"/>
      <c r="M6930" s="375"/>
      <c r="N6930" s="376"/>
      <c r="P6930" s="4"/>
      <c r="Q6930" s="4"/>
    </row>
    <row r="6931" spans="1:22" ht="18.75" customHeight="1" thickBot="1">
      <c r="A6931" s="313"/>
      <c r="B6931" s="343"/>
      <c r="C6931" s="32" t="s">
        <v>82</v>
      </c>
      <c r="D6931" s="314"/>
      <c r="E6931" s="314"/>
      <c r="F6931" s="316"/>
      <c r="G6931" s="350"/>
      <c r="H6931" s="386"/>
      <c r="I6931" s="54">
        <f>'様式第６号(2)'!$I$18</f>
        <v>0</v>
      </c>
      <c r="J6931" s="55">
        <f>'様式第６号(3)'!$I$18</f>
        <v>0</v>
      </c>
      <c r="K6931" s="373"/>
      <c r="L6931" s="373"/>
      <c r="M6931" s="375"/>
      <c r="N6931" s="376"/>
      <c r="P6931" s="4"/>
      <c r="Q6931" s="4"/>
    </row>
    <row r="6932" spans="1:22" ht="45" customHeight="1">
      <c r="A6932" s="313"/>
      <c r="B6932" s="343"/>
      <c r="C6932" s="379" t="str">
        <f>IF(OR(C6921="",C6925=""),"",IF(AND(C6929&gt;=0.85,C6929&lt;=1.15),"○","×"))</f>
        <v/>
      </c>
      <c r="D6932" s="382" t="str">
        <f>IF(C6921="","",C6921)</f>
        <v/>
      </c>
      <c r="E6932" s="336"/>
      <c r="F6932" s="338" t="str">
        <f>IFERROR(D6932*E6932,"")</f>
        <v/>
      </c>
      <c r="G6932" s="327" t="str">
        <f>IF(F6932&lt;F6924,ROUNDUP(F6932*D6924/ F6924,0),"")</f>
        <v/>
      </c>
      <c r="H6932" s="329" t="str">
        <f>IF(F6932&lt;F6924,ROUNDUP(F6932*E6924/ F6924,0),"")</f>
        <v/>
      </c>
      <c r="I6932" s="331" t="str">
        <f>IFERROR(ROUNDUP(I6928*I6931,0),"")</f>
        <v/>
      </c>
      <c r="J6932" s="333" t="str">
        <f>IFERROR(ROUNDUP(J6928*J6931,0),"")</f>
        <v/>
      </c>
      <c r="K6932" s="373"/>
      <c r="L6932" s="373"/>
      <c r="M6932" s="375"/>
      <c r="N6932" s="376"/>
      <c r="P6932" s="4"/>
      <c r="Q6932" s="4"/>
    </row>
    <row r="6933" spans="1:22" ht="19.5" customHeight="1" thickBot="1">
      <c r="A6933" s="314"/>
      <c r="B6933" s="344"/>
      <c r="C6933" s="381"/>
      <c r="D6933" s="383"/>
      <c r="E6933" s="337"/>
      <c r="F6933" s="339"/>
      <c r="G6933" s="328"/>
      <c r="H6933" s="330"/>
      <c r="I6933" s="332"/>
      <c r="J6933" s="330"/>
      <c r="K6933" s="374"/>
      <c r="L6933" s="374"/>
      <c r="M6933" s="377"/>
      <c r="N6933" s="378"/>
      <c r="P6933" s="33"/>
      <c r="Q6933" s="34"/>
      <c r="R6933" s="34"/>
    </row>
    <row r="6934" spans="1:22" ht="24" customHeight="1" thickBot="1">
      <c r="A6934" s="10" t="s">
        <v>108</v>
      </c>
      <c r="B6934" s="11" t="s">
        <v>84</v>
      </c>
      <c r="C6934" s="12" t="s">
        <v>7</v>
      </c>
      <c r="D6934" s="12" t="s">
        <v>8</v>
      </c>
      <c r="E6934" s="12" t="s">
        <v>9</v>
      </c>
      <c r="F6934" s="13" t="s">
        <v>10</v>
      </c>
      <c r="G6934" s="334" t="s">
        <v>44</v>
      </c>
      <c r="H6934" s="335"/>
      <c r="I6934" s="334" t="s">
        <v>45</v>
      </c>
      <c r="J6934" s="335"/>
      <c r="K6934" s="318" t="s">
        <v>46</v>
      </c>
      <c r="L6934" s="403"/>
      <c r="M6934" s="403"/>
      <c r="N6934" s="319"/>
      <c r="O6934" s="404" t="s">
        <v>47</v>
      </c>
      <c r="P6934" s="404"/>
      <c r="Q6934" s="404"/>
      <c r="R6934" s="346"/>
      <c r="T6934" s="14"/>
      <c r="U6934" s="14"/>
      <c r="V6934" s="14"/>
    </row>
    <row r="6935" spans="1:22" ht="31.5" customHeight="1" thickBot="1">
      <c r="A6935" s="313">
        <v>432</v>
      </c>
      <c r="B6935" s="15" t="s">
        <v>48</v>
      </c>
      <c r="C6935" s="11" t="s">
        <v>49</v>
      </c>
      <c r="D6935" s="313" t="s">
        <v>50</v>
      </c>
      <c r="E6935" s="313" t="s">
        <v>51</v>
      </c>
      <c r="F6935" s="315" t="s">
        <v>52</v>
      </c>
      <c r="G6935" s="16" t="s">
        <v>53</v>
      </c>
      <c r="H6935" s="17" t="s">
        <v>54</v>
      </c>
      <c r="I6935" s="18" t="s">
        <v>53</v>
      </c>
      <c r="J6935" s="17" t="s">
        <v>54</v>
      </c>
      <c r="K6935" s="317" t="s">
        <v>55</v>
      </c>
      <c r="L6935" s="318"/>
      <c r="M6935" s="320" t="s">
        <v>56</v>
      </c>
      <c r="N6935" s="317"/>
      <c r="O6935" s="321" t="s">
        <v>57</v>
      </c>
      <c r="P6935" s="321"/>
      <c r="Q6935" s="323" t="s">
        <v>58</v>
      </c>
      <c r="R6935" s="324"/>
      <c r="T6935" s="19"/>
      <c r="U6935" s="43"/>
      <c r="V6935" s="20"/>
    </row>
    <row r="6936" spans="1:22" ht="24" customHeight="1" thickBot="1">
      <c r="A6936" s="313"/>
      <c r="B6936" s="397" t="str">
        <f>IF('様式第６号(2)'!B915="","",'様式第６号(2)'!B915)</f>
        <v/>
      </c>
      <c r="C6936" s="21" t="s">
        <v>59</v>
      </c>
      <c r="D6936" s="313"/>
      <c r="E6936" s="313"/>
      <c r="F6936" s="315"/>
      <c r="G6936" s="348" t="s">
        <v>60</v>
      </c>
      <c r="H6936" s="399" t="s">
        <v>61</v>
      </c>
      <c r="I6936" s="400" t="s">
        <v>62</v>
      </c>
      <c r="J6936" s="384" t="s">
        <v>63</v>
      </c>
      <c r="K6936" s="319"/>
      <c r="L6936" s="318"/>
      <c r="M6936" s="320"/>
      <c r="N6936" s="317"/>
      <c r="O6936" s="322"/>
      <c r="P6936" s="322"/>
      <c r="Q6936" s="325"/>
      <c r="R6936" s="326"/>
    </row>
    <row r="6937" spans="1:22" ht="17.25" customHeight="1">
      <c r="A6937" s="313"/>
      <c r="B6937" s="398"/>
      <c r="C6937" s="340"/>
      <c r="D6937" s="313"/>
      <c r="E6937" s="313"/>
      <c r="F6937" s="315"/>
      <c r="G6937" s="349"/>
      <c r="H6937" s="385"/>
      <c r="I6937" s="401"/>
      <c r="J6937" s="385"/>
      <c r="K6937" s="388" t="str">
        <f>IFERROR((IF((I6948+J6948)&gt;12000*E6948,ROUNDUP(12000*E6948*I6948/(I6948+J6948),0),"")),"")</f>
        <v/>
      </c>
      <c r="L6937" s="388"/>
      <c r="M6937" s="391" t="str">
        <f>IFERROR((IF((I6948+J6948)&gt;12000*E6948,ROUNDUP(12000*E6948*J6948/(I6948+J6948),0),"")),"")</f>
        <v/>
      </c>
      <c r="N6937" s="392"/>
      <c r="O6937" s="351" t="str">
        <f>IF(AND(I6948="",K6937=""),"",MIN(I6948,K6937)+K6944)</f>
        <v/>
      </c>
      <c r="P6937" s="352"/>
      <c r="Q6937" s="355" t="str">
        <f>IF(AND(J6948="",M6937=""),"",MIN(J6948,M6937)+M6944)</f>
        <v/>
      </c>
      <c r="R6937" s="356"/>
    </row>
    <row r="6938" spans="1:22" ht="15.75" customHeight="1">
      <c r="A6938" s="313"/>
      <c r="B6938" s="398"/>
      <c r="C6938" s="341"/>
      <c r="D6938" s="313"/>
      <c r="E6938" s="313"/>
      <c r="F6938" s="315"/>
      <c r="G6938" s="349"/>
      <c r="H6938" s="385"/>
      <c r="I6938" s="401"/>
      <c r="J6938" s="385"/>
      <c r="K6938" s="389"/>
      <c r="L6938" s="389"/>
      <c r="M6938" s="393"/>
      <c r="N6938" s="394"/>
      <c r="O6938" s="353"/>
      <c r="P6938" s="353"/>
      <c r="Q6938" s="357"/>
      <c r="R6938" s="358"/>
    </row>
    <row r="6939" spans="1:22" ht="19.5" customHeight="1" thickBot="1">
      <c r="A6939" s="313"/>
      <c r="B6939" s="398"/>
      <c r="C6939" s="341"/>
      <c r="D6939" s="314"/>
      <c r="E6939" s="314"/>
      <c r="F6939" s="316"/>
      <c r="G6939" s="350"/>
      <c r="H6939" s="386"/>
      <c r="I6939" s="402"/>
      <c r="J6939" s="386"/>
      <c r="K6939" s="389"/>
      <c r="L6939" s="389"/>
      <c r="M6939" s="393"/>
      <c r="N6939" s="394"/>
      <c r="O6939" s="353"/>
      <c r="P6939" s="353"/>
      <c r="Q6939" s="357"/>
      <c r="R6939" s="358"/>
    </row>
    <row r="6940" spans="1:22" ht="45" customHeight="1">
      <c r="A6940" s="313"/>
      <c r="B6940" s="398"/>
      <c r="C6940" s="25" t="s">
        <v>66</v>
      </c>
      <c r="D6940" s="361" t="str">
        <f>IF('様式第６号(2)'!T915="","",'様式第６号(2)'!T915)</f>
        <v/>
      </c>
      <c r="E6940" s="361" t="str">
        <f>IF('様式第６号(3)'!W908="","",'様式第６号(3)'!W908)</f>
        <v/>
      </c>
      <c r="F6940" s="363" t="str">
        <f>IF(OR(D6940="",E6940=""),"",D6940+E6940)</f>
        <v/>
      </c>
      <c r="G6940" s="365" t="str">
        <f>IF(F6940&lt;=F6948,D6940,"")</f>
        <v/>
      </c>
      <c r="H6940" s="367" t="str">
        <f>IF(F6940&lt;=F6948,E6940,"")</f>
        <v/>
      </c>
      <c r="I6940" s="369" t="str">
        <f>IF('様式第６号(2)'!V915="","",'様式第６号(2)'!V915)</f>
        <v/>
      </c>
      <c r="J6940" s="371" t="str">
        <f>IF('様式第６号(3)'!P908="","",'様式第６号(3)'!P908)</f>
        <v/>
      </c>
      <c r="K6940" s="389"/>
      <c r="L6940" s="389"/>
      <c r="M6940" s="393"/>
      <c r="N6940" s="394"/>
      <c r="O6940" s="353"/>
      <c r="P6940" s="353"/>
      <c r="Q6940" s="357"/>
      <c r="R6940" s="358"/>
    </row>
    <row r="6941" spans="1:22" ht="19.5" customHeight="1" thickBot="1">
      <c r="A6941" s="313"/>
      <c r="B6941" s="398"/>
      <c r="C6941" s="340"/>
      <c r="D6941" s="362"/>
      <c r="E6941" s="362"/>
      <c r="F6941" s="364"/>
      <c r="G6941" s="366"/>
      <c r="H6941" s="368"/>
      <c r="I6941" s="370"/>
      <c r="J6941" s="372"/>
      <c r="K6941" s="390"/>
      <c r="L6941" s="390"/>
      <c r="M6941" s="395"/>
      <c r="N6941" s="396"/>
      <c r="O6941" s="354"/>
      <c r="P6941" s="354"/>
      <c r="Q6941" s="359"/>
      <c r="R6941" s="360"/>
    </row>
    <row r="6942" spans="1:22" ht="28.5" customHeight="1" thickBot="1">
      <c r="A6942" s="313"/>
      <c r="B6942" s="398"/>
      <c r="C6942" s="341"/>
      <c r="D6942" s="12" t="s">
        <v>11</v>
      </c>
      <c r="E6942" s="12" t="s">
        <v>12</v>
      </c>
      <c r="F6942" s="26" t="s">
        <v>13</v>
      </c>
      <c r="G6942" s="334" t="s">
        <v>67</v>
      </c>
      <c r="H6942" s="335"/>
      <c r="I6942" s="42" t="s">
        <v>68</v>
      </c>
      <c r="J6942" s="27" t="s">
        <v>69</v>
      </c>
      <c r="K6942" s="342" t="s">
        <v>70</v>
      </c>
      <c r="L6942" s="342"/>
      <c r="M6942" s="342"/>
      <c r="N6942" s="335"/>
    </row>
    <row r="6943" spans="1:22" ht="41.25" customHeight="1" thickBot="1">
      <c r="A6943" s="313"/>
      <c r="B6943" s="343" t="str">
        <f>IF('様式第６号(2)'!D915="","",'様式第６号(2)'!D915)</f>
        <v/>
      </c>
      <c r="C6943" s="341"/>
      <c r="D6943" s="313" t="s">
        <v>71</v>
      </c>
      <c r="E6943" s="313" t="s">
        <v>72</v>
      </c>
      <c r="F6943" s="315" t="s">
        <v>73</v>
      </c>
      <c r="G6943" s="42" t="s">
        <v>74</v>
      </c>
      <c r="H6943" s="27" t="s">
        <v>75</v>
      </c>
      <c r="I6943" s="42" t="s">
        <v>74</v>
      </c>
      <c r="J6943" s="27" t="s">
        <v>75</v>
      </c>
      <c r="K6943" s="345" t="s">
        <v>57</v>
      </c>
      <c r="L6943" s="346"/>
      <c r="M6943" s="347" t="s">
        <v>76</v>
      </c>
      <c r="N6943" s="346"/>
      <c r="O6943" s="28"/>
      <c r="P6943" s="4"/>
      <c r="Q6943" s="4"/>
    </row>
    <row r="6944" spans="1:22" ht="18.75" customHeight="1">
      <c r="A6944" s="313"/>
      <c r="B6944" s="343"/>
      <c r="C6944" s="29" t="s">
        <v>78</v>
      </c>
      <c r="D6944" s="313"/>
      <c r="E6944" s="313"/>
      <c r="F6944" s="315"/>
      <c r="G6944" s="348" t="s">
        <v>79</v>
      </c>
      <c r="H6944" s="384" t="s">
        <v>80</v>
      </c>
      <c r="I6944" s="387" t="str">
        <f>IF(E6948="","",MIN(G6940,G6948)+SUM(I6940))</f>
        <v/>
      </c>
      <c r="J6944" s="333" t="str">
        <f>IF(E6948="","",MIN(H6940,H6948)+SUM(J6940))</f>
        <v/>
      </c>
      <c r="K6944" s="373" t="str">
        <f>IF('様式第６号(2)'!AB915="","",'様式第６号(2)'!AB915)</f>
        <v/>
      </c>
      <c r="L6944" s="373"/>
      <c r="M6944" s="375" t="str">
        <f>IF('様式第６号(3)'!V908="","",'様式第６号(3)'!V908)</f>
        <v/>
      </c>
      <c r="N6944" s="376"/>
      <c r="P6944" s="4"/>
      <c r="Q6944" s="4"/>
    </row>
    <row r="6945" spans="1:22" ht="19.5" customHeight="1" thickBot="1">
      <c r="A6945" s="313"/>
      <c r="B6945" s="343"/>
      <c r="C6945" s="379" t="str">
        <f>IFERROR(C6941/C6937,"")</f>
        <v/>
      </c>
      <c r="D6945" s="313"/>
      <c r="E6945" s="313"/>
      <c r="F6945" s="315"/>
      <c r="G6945" s="349"/>
      <c r="H6945" s="385"/>
      <c r="I6945" s="328"/>
      <c r="J6945" s="330"/>
      <c r="K6945" s="373"/>
      <c r="L6945" s="373"/>
      <c r="M6945" s="375"/>
      <c r="N6945" s="376"/>
      <c r="P6945" s="4"/>
      <c r="Q6945" s="4"/>
    </row>
    <row r="6946" spans="1:22" ht="15.75" customHeight="1">
      <c r="A6946" s="313"/>
      <c r="B6946" s="343"/>
      <c r="C6946" s="380"/>
      <c r="D6946" s="313"/>
      <c r="E6946" s="313"/>
      <c r="F6946" s="315"/>
      <c r="G6946" s="349"/>
      <c r="H6946" s="385"/>
      <c r="I6946" s="30" t="s">
        <v>35</v>
      </c>
      <c r="J6946" s="31" t="s">
        <v>35</v>
      </c>
      <c r="K6946" s="373"/>
      <c r="L6946" s="373"/>
      <c r="M6946" s="375"/>
      <c r="N6946" s="376"/>
      <c r="P6946" s="4"/>
      <c r="Q6946" s="4"/>
    </row>
    <row r="6947" spans="1:22" ht="18.75" customHeight="1" thickBot="1">
      <c r="A6947" s="313"/>
      <c r="B6947" s="343"/>
      <c r="C6947" s="32" t="s">
        <v>82</v>
      </c>
      <c r="D6947" s="314"/>
      <c r="E6947" s="314"/>
      <c r="F6947" s="316"/>
      <c r="G6947" s="350"/>
      <c r="H6947" s="386"/>
      <c r="I6947" s="54">
        <f>'様式第６号(2)'!$I$18</f>
        <v>0</v>
      </c>
      <c r="J6947" s="55">
        <f>'様式第６号(3)'!$I$18</f>
        <v>0</v>
      </c>
      <c r="K6947" s="373"/>
      <c r="L6947" s="373"/>
      <c r="M6947" s="375"/>
      <c r="N6947" s="376"/>
      <c r="P6947" s="4"/>
      <c r="Q6947" s="4"/>
    </row>
    <row r="6948" spans="1:22" ht="45" customHeight="1">
      <c r="A6948" s="313"/>
      <c r="B6948" s="343"/>
      <c r="C6948" s="379" t="str">
        <f>IF(OR(C6937="",C6941=""),"",IF(AND(C6945&gt;=0.85,C6945&lt;=1.15),"○","×"))</f>
        <v/>
      </c>
      <c r="D6948" s="382" t="str">
        <f>IF(C6937="","",C6937)</f>
        <v/>
      </c>
      <c r="E6948" s="336"/>
      <c r="F6948" s="338" t="str">
        <f>IFERROR(D6948*E6948,"")</f>
        <v/>
      </c>
      <c r="G6948" s="327" t="str">
        <f>IF(F6948&lt;F6940,ROUNDUP(F6948*D6940/ F6940,0),"")</f>
        <v/>
      </c>
      <c r="H6948" s="329" t="str">
        <f>IF(F6948&lt;F6940,ROUNDUP(F6948*E6940/ F6940,0),"")</f>
        <v/>
      </c>
      <c r="I6948" s="331" t="str">
        <f>IFERROR(ROUNDUP(I6944*I6947,0),"")</f>
        <v/>
      </c>
      <c r="J6948" s="333" t="str">
        <f>IFERROR(ROUNDUP(J6944*J6947,0),"")</f>
        <v/>
      </c>
      <c r="K6948" s="373"/>
      <c r="L6948" s="373"/>
      <c r="M6948" s="375"/>
      <c r="N6948" s="376"/>
      <c r="P6948" s="4"/>
      <c r="Q6948" s="4"/>
    </row>
    <row r="6949" spans="1:22" ht="19.5" customHeight="1" thickBot="1">
      <c r="A6949" s="314"/>
      <c r="B6949" s="344"/>
      <c r="C6949" s="381"/>
      <c r="D6949" s="383"/>
      <c r="E6949" s="337"/>
      <c r="F6949" s="339"/>
      <c r="G6949" s="328"/>
      <c r="H6949" s="330"/>
      <c r="I6949" s="332"/>
      <c r="J6949" s="330"/>
      <c r="K6949" s="374"/>
      <c r="L6949" s="374"/>
      <c r="M6949" s="377"/>
      <c r="N6949" s="378"/>
      <c r="P6949" s="33"/>
      <c r="Q6949" s="34"/>
      <c r="R6949" s="34"/>
    </row>
    <row r="6950" spans="1:22" ht="24" customHeight="1" thickBot="1">
      <c r="A6950" s="10" t="s">
        <v>108</v>
      </c>
      <c r="B6950" s="11" t="s">
        <v>84</v>
      </c>
      <c r="C6950" s="12" t="s">
        <v>7</v>
      </c>
      <c r="D6950" s="12" t="s">
        <v>8</v>
      </c>
      <c r="E6950" s="12" t="s">
        <v>9</v>
      </c>
      <c r="F6950" s="13" t="s">
        <v>10</v>
      </c>
      <c r="G6950" s="334" t="s">
        <v>44</v>
      </c>
      <c r="H6950" s="335"/>
      <c r="I6950" s="334" t="s">
        <v>45</v>
      </c>
      <c r="J6950" s="335"/>
      <c r="K6950" s="318" t="s">
        <v>46</v>
      </c>
      <c r="L6950" s="403"/>
      <c r="M6950" s="403"/>
      <c r="N6950" s="319"/>
      <c r="O6950" s="404" t="s">
        <v>47</v>
      </c>
      <c r="P6950" s="404"/>
      <c r="Q6950" s="404"/>
      <c r="R6950" s="346"/>
      <c r="T6950" s="14"/>
      <c r="U6950" s="14"/>
      <c r="V6950" s="14"/>
    </row>
    <row r="6951" spans="1:22" ht="31.5" customHeight="1" thickBot="1">
      <c r="A6951" s="313">
        <v>433</v>
      </c>
      <c r="B6951" s="15" t="s">
        <v>48</v>
      </c>
      <c r="C6951" s="11" t="s">
        <v>49</v>
      </c>
      <c r="D6951" s="313" t="s">
        <v>50</v>
      </c>
      <c r="E6951" s="313" t="s">
        <v>51</v>
      </c>
      <c r="F6951" s="315" t="s">
        <v>52</v>
      </c>
      <c r="G6951" s="16" t="s">
        <v>53</v>
      </c>
      <c r="H6951" s="17" t="s">
        <v>54</v>
      </c>
      <c r="I6951" s="18" t="s">
        <v>53</v>
      </c>
      <c r="J6951" s="17" t="s">
        <v>54</v>
      </c>
      <c r="K6951" s="317" t="s">
        <v>55</v>
      </c>
      <c r="L6951" s="318"/>
      <c r="M6951" s="320" t="s">
        <v>56</v>
      </c>
      <c r="N6951" s="317"/>
      <c r="O6951" s="321" t="s">
        <v>57</v>
      </c>
      <c r="P6951" s="321"/>
      <c r="Q6951" s="323" t="s">
        <v>58</v>
      </c>
      <c r="R6951" s="324"/>
      <c r="T6951" s="19"/>
      <c r="U6951" s="43"/>
      <c r="V6951" s="20"/>
    </row>
    <row r="6952" spans="1:22" ht="24" customHeight="1" thickBot="1">
      <c r="A6952" s="313"/>
      <c r="B6952" s="397" t="str">
        <f>IF('様式第６号(2)'!B917="","",'様式第６号(2)'!B917)</f>
        <v/>
      </c>
      <c r="C6952" s="21" t="s">
        <v>59</v>
      </c>
      <c r="D6952" s="313"/>
      <c r="E6952" s="313"/>
      <c r="F6952" s="315"/>
      <c r="G6952" s="348" t="s">
        <v>60</v>
      </c>
      <c r="H6952" s="399" t="s">
        <v>61</v>
      </c>
      <c r="I6952" s="400" t="s">
        <v>62</v>
      </c>
      <c r="J6952" s="384" t="s">
        <v>63</v>
      </c>
      <c r="K6952" s="319"/>
      <c r="L6952" s="318"/>
      <c r="M6952" s="320"/>
      <c r="N6952" s="317"/>
      <c r="O6952" s="322"/>
      <c r="P6952" s="322"/>
      <c r="Q6952" s="325"/>
      <c r="R6952" s="326"/>
    </row>
    <row r="6953" spans="1:22" ht="17.25" customHeight="1">
      <c r="A6953" s="313"/>
      <c r="B6953" s="398"/>
      <c r="C6953" s="340"/>
      <c r="D6953" s="313"/>
      <c r="E6953" s="313"/>
      <c r="F6953" s="315"/>
      <c r="G6953" s="349"/>
      <c r="H6953" s="385"/>
      <c r="I6953" s="401"/>
      <c r="J6953" s="385"/>
      <c r="K6953" s="388" t="str">
        <f>IFERROR((IF((I6964+J6964)&gt;12000*E6964,ROUNDUP(12000*E6964*I6964/(I6964+J6964),0),"")),"")</f>
        <v/>
      </c>
      <c r="L6953" s="388"/>
      <c r="M6953" s="391" t="str">
        <f>IFERROR((IF((I6964+J6964)&gt;12000*E6964,ROUNDUP(12000*E6964*J6964/(I6964+J6964),0),"")),"")</f>
        <v/>
      </c>
      <c r="N6953" s="392"/>
      <c r="O6953" s="351" t="str">
        <f>IF(AND(I6964="",K6953=""),"",MIN(I6964,K6953)+K6960)</f>
        <v/>
      </c>
      <c r="P6953" s="352"/>
      <c r="Q6953" s="355" t="str">
        <f>IF(AND(J6964="",M6953=""),"",MIN(J6964,M6953)+M6960)</f>
        <v/>
      </c>
      <c r="R6953" s="356"/>
    </row>
    <row r="6954" spans="1:22" ht="15.75" customHeight="1">
      <c r="A6954" s="313"/>
      <c r="B6954" s="398"/>
      <c r="C6954" s="341"/>
      <c r="D6954" s="313"/>
      <c r="E6954" s="313"/>
      <c r="F6954" s="315"/>
      <c r="G6954" s="349"/>
      <c r="H6954" s="385"/>
      <c r="I6954" s="401"/>
      <c r="J6954" s="385"/>
      <c r="K6954" s="389"/>
      <c r="L6954" s="389"/>
      <c r="M6954" s="393"/>
      <c r="N6954" s="394"/>
      <c r="O6954" s="353"/>
      <c r="P6954" s="353"/>
      <c r="Q6954" s="357"/>
      <c r="R6954" s="358"/>
    </row>
    <row r="6955" spans="1:22" ht="19.5" customHeight="1" thickBot="1">
      <c r="A6955" s="313"/>
      <c r="B6955" s="398"/>
      <c r="C6955" s="341"/>
      <c r="D6955" s="314"/>
      <c r="E6955" s="314"/>
      <c r="F6955" s="316"/>
      <c r="G6955" s="350"/>
      <c r="H6955" s="386"/>
      <c r="I6955" s="402"/>
      <c r="J6955" s="386"/>
      <c r="K6955" s="389"/>
      <c r="L6955" s="389"/>
      <c r="M6955" s="393"/>
      <c r="N6955" s="394"/>
      <c r="O6955" s="353"/>
      <c r="P6955" s="353"/>
      <c r="Q6955" s="357"/>
      <c r="R6955" s="358"/>
    </row>
    <row r="6956" spans="1:22" ht="45" customHeight="1">
      <c r="A6956" s="313"/>
      <c r="B6956" s="398"/>
      <c r="C6956" s="25" t="s">
        <v>66</v>
      </c>
      <c r="D6956" s="361" t="str">
        <f>IF('様式第６号(2)'!T917="","",'様式第６号(2)'!T917)</f>
        <v/>
      </c>
      <c r="E6956" s="361" t="str">
        <f>IF('様式第６号(3)'!W910="","",'様式第６号(3)'!W910)</f>
        <v/>
      </c>
      <c r="F6956" s="363" t="str">
        <f>IF(OR(D6956="",E6956=""),"",D6956+E6956)</f>
        <v/>
      </c>
      <c r="G6956" s="365" t="str">
        <f>IF(F6956&lt;=F6964,D6956,"")</f>
        <v/>
      </c>
      <c r="H6956" s="367" t="str">
        <f>IF(F6956&lt;=F6964,E6956,"")</f>
        <v/>
      </c>
      <c r="I6956" s="369" t="str">
        <f>IF('様式第６号(2)'!V917="","",'様式第６号(2)'!V917)</f>
        <v/>
      </c>
      <c r="J6956" s="371" t="str">
        <f>IF('様式第６号(3)'!P910="","",'様式第６号(3)'!P910)</f>
        <v/>
      </c>
      <c r="K6956" s="389"/>
      <c r="L6956" s="389"/>
      <c r="M6956" s="393"/>
      <c r="N6956" s="394"/>
      <c r="O6956" s="353"/>
      <c r="P6956" s="353"/>
      <c r="Q6956" s="357"/>
      <c r="R6956" s="358"/>
    </row>
    <row r="6957" spans="1:22" ht="19.5" customHeight="1" thickBot="1">
      <c r="A6957" s="313"/>
      <c r="B6957" s="398"/>
      <c r="C6957" s="340"/>
      <c r="D6957" s="362"/>
      <c r="E6957" s="362"/>
      <c r="F6957" s="364"/>
      <c r="G6957" s="366"/>
      <c r="H6957" s="368"/>
      <c r="I6957" s="370"/>
      <c r="J6957" s="372"/>
      <c r="K6957" s="390"/>
      <c r="L6957" s="390"/>
      <c r="M6957" s="395"/>
      <c r="N6957" s="396"/>
      <c r="O6957" s="354"/>
      <c r="P6957" s="354"/>
      <c r="Q6957" s="359"/>
      <c r="R6957" s="360"/>
    </row>
    <row r="6958" spans="1:22" ht="28.5" customHeight="1" thickBot="1">
      <c r="A6958" s="313"/>
      <c r="B6958" s="398"/>
      <c r="C6958" s="341"/>
      <c r="D6958" s="12" t="s">
        <v>11</v>
      </c>
      <c r="E6958" s="12" t="s">
        <v>12</v>
      </c>
      <c r="F6958" s="26" t="s">
        <v>13</v>
      </c>
      <c r="G6958" s="334" t="s">
        <v>67</v>
      </c>
      <c r="H6958" s="335"/>
      <c r="I6958" s="42" t="s">
        <v>68</v>
      </c>
      <c r="J6958" s="27" t="s">
        <v>69</v>
      </c>
      <c r="K6958" s="342" t="s">
        <v>70</v>
      </c>
      <c r="L6958" s="342"/>
      <c r="M6958" s="342"/>
      <c r="N6958" s="335"/>
    </row>
    <row r="6959" spans="1:22" ht="41.25" customHeight="1" thickBot="1">
      <c r="A6959" s="313"/>
      <c r="B6959" s="343" t="str">
        <f>IF('様式第６号(2)'!D917="","",'様式第６号(2)'!D917)</f>
        <v/>
      </c>
      <c r="C6959" s="341"/>
      <c r="D6959" s="313" t="s">
        <v>71</v>
      </c>
      <c r="E6959" s="313" t="s">
        <v>72</v>
      </c>
      <c r="F6959" s="315" t="s">
        <v>73</v>
      </c>
      <c r="G6959" s="42" t="s">
        <v>74</v>
      </c>
      <c r="H6959" s="27" t="s">
        <v>75</v>
      </c>
      <c r="I6959" s="42" t="s">
        <v>74</v>
      </c>
      <c r="J6959" s="27" t="s">
        <v>75</v>
      </c>
      <c r="K6959" s="345" t="s">
        <v>57</v>
      </c>
      <c r="L6959" s="346"/>
      <c r="M6959" s="347" t="s">
        <v>76</v>
      </c>
      <c r="N6959" s="346"/>
      <c r="O6959" s="28"/>
      <c r="P6959" s="4"/>
      <c r="Q6959" s="4"/>
      <c r="T6959" s="3"/>
      <c r="U6959" s="3"/>
      <c r="V6959" s="3"/>
    </row>
    <row r="6960" spans="1:22" ht="18.75" customHeight="1">
      <c r="A6960" s="313"/>
      <c r="B6960" s="343"/>
      <c r="C6960" s="29" t="s">
        <v>78</v>
      </c>
      <c r="D6960" s="313"/>
      <c r="E6960" s="313"/>
      <c r="F6960" s="315"/>
      <c r="G6960" s="348" t="s">
        <v>79</v>
      </c>
      <c r="H6960" s="384" t="s">
        <v>80</v>
      </c>
      <c r="I6960" s="387" t="str">
        <f>IF(E6964="","",MIN(G6956,G6964)+SUM(I6956))</f>
        <v/>
      </c>
      <c r="J6960" s="333" t="str">
        <f>IF(E6964="","",MIN(H6956,H6964)+SUM(J6956))</f>
        <v/>
      </c>
      <c r="K6960" s="373" t="str">
        <f>IF('様式第６号(2)'!AB917="","",'様式第６号(2)'!AB917)</f>
        <v/>
      </c>
      <c r="L6960" s="373"/>
      <c r="M6960" s="375" t="str">
        <f>IF('様式第６号(3)'!V910="","",'様式第６号(3)'!V910)</f>
        <v/>
      </c>
      <c r="N6960" s="376"/>
      <c r="P6960" s="4"/>
      <c r="Q6960" s="4"/>
      <c r="T6960" s="3"/>
      <c r="U6960" s="3"/>
      <c r="V6960" s="3"/>
    </row>
    <row r="6961" spans="1:22" ht="19.5" customHeight="1" thickBot="1">
      <c r="A6961" s="313"/>
      <c r="B6961" s="343"/>
      <c r="C6961" s="379" t="str">
        <f>IFERROR(C6957/C6953,"")</f>
        <v/>
      </c>
      <c r="D6961" s="313"/>
      <c r="E6961" s="313"/>
      <c r="F6961" s="315"/>
      <c r="G6961" s="349"/>
      <c r="H6961" s="385"/>
      <c r="I6961" s="328"/>
      <c r="J6961" s="330"/>
      <c r="K6961" s="373"/>
      <c r="L6961" s="373"/>
      <c r="M6961" s="375"/>
      <c r="N6961" s="376"/>
      <c r="P6961" s="4"/>
      <c r="Q6961" s="4"/>
      <c r="T6961" s="3"/>
      <c r="U6961" s="3"/>
      <c r="V6961" s="3"/>
    </row>
    <row r="6962" spans="1:22" ht="15.75" customHeight="1">
      <c r="A6962" s="313"/>
      <c r="B6962" s="343"/>
      <c r="C6962" s="380"/>
      <c r="D6962" s="313"/>
      <c r="E6962" s="313"/>
      <c r="F6962" s="315"/>
      <c r="G6962" s="349"/>
      <c r="H6962" s="385"/>
      <c r="I6962" s="30" t="s">
        <v>35</v>
      </c>
      <c r="J6962" s="31" t="s">
        <v>35</v>
      </c>
      <c r="K6962" s="373"/>
      <c r="L6962" s="373"/>
      <c r="M6962" s="375"/>
      <c r="N6962" s="376"/>
      <c r="P6962" s="4"/>
      <c r="Q6962" s="4"/>
      <c r="T6962" s="3"/>
      <c r="U6962" s="3"/>
      <c r="V6962" s="3"/>
    </row>
    <row r="6963" spans="1:22" ht="18.75" customHeight="1" thickBot="1">
      <c r="A6963" s="313"/>
      <c r="B6963" s="343"/>
      <c r="C6963" s="32" t="s">
        <v>82</v>
      </c>
      <c r="D6963" s="314"/>
      <c r="E6963" s="314"/>
      <c r="F6963" s="316"/>
      <c r="G6963" s="350"/>
      <c r="H6963" s="386"/>
      <c r="I6963" s="54">
        <f>'様式第６号(2)'!$I$18</f>
        <v>0</v>
      </c>
      <c r="J6963" s="55">
        <f>'様式第６号(3)'!$I$18</f>
        <v>0</v>
      </c>
      <c r="K6963" s="373"/>
      <c r="L6963" s="373"/>
      <c r="M6963" s="375"/>
      <c r="N6963" s="376"/>
      <c r="P6963" s="4"/>
      <c r="Q6963" s="4"/>
      <c r="T6963" s="3"/>
      <c r="U6963" s="3"/>
      <c r="V6963" s="3"/>
    </row>
    <row r="6964" spans="1:22" ht="45" customHeight="1">
      <c r="A6964" s="313"/>
      <c r="B6964" s="343"/>
      <c r="C6964" s="379" t="str">
        <f>IF(OR(C6953="",C6957=""),"",IF(AND(C6961&gt;=0.85,C6961&lt;=1.15),"○","×"))</f>
        <v/>
      </c>
      <c r="D6964" s="382" t="str">
        <f>IF(C6953="","",C6953)</f>
        <v/>
      </c>
      <c r="E6964" s="336"/>
      <c r="F6964" s="338" t="str">
        <f>IFERROR(D6964*E6964,"")</f>
        <v/>
      </c>
      <c r="G6964" s="327" t="str">
        <f>IF(F6964&lt;F6956,ROUNDUP(F6964*D6956/ F6956,0),"")</f>
        <v/>
      </c>
      <c r="H6964" s="329" t="str">
        <f>IF(F6964&lt;F6956,ROUNDUP(F6964*E6956/ F6956,0),"")</f>
        <v/>
      </c>
      <c r="I6964" s="331" t="str">
        <f>IFERROR(ROUNDUP(I6960*I6963,0),"")</f>
        <v/>
      </c>
      <c r="J6964" s="333" t="str">
        <f>IFERROR(ROUNDUP(J6960*J6963,0),"")</f>
        <v/>
      </c>
      <c r="K6964" s="373"/>
      <c r="L6964" s="373"/>
      <c r="M6964" s="375"/>
      <c r="N6964" s="376"/>
      <c r="P6964" s="4"/>
      <c r="Q6964" s="4"/>
      <c r="T6964" s="3"/>
      <c r="U6964" s="3"/>
      <c r="V6964" s="3"/>
    </row>
    <row r="6965" spans="1:22" ht="19.5" customHeight="1" thickBot="1">
      <c r="A6965" s="314"/>
      <c r="B6965" s="344"/>
      <c r="C6965" s="381"/>
      <c r="D6965" s="383"/>
      <c r="E6965" s="337"/>
      <c r="F6965" s="339"/>
      <c r="G6965" s="328"/>
      <c r="H6965" s="330"/>
      <c r="I6965" s="332"/>
      <c r="J6965" s="330"/>
      <c r="K6965" s="374"/>
      <c r="L6965" s="374"/>
      <c r="M6965" s="377"/>
      <c r="N6965" s="378"/>
      <c r="P6965" s="33"/>
      <c r="Q6965" s="34"/>
      <c r="R6965" s="34"/>
    </row>
    <row r="6966" spans="1:22" ht="24" customHeight="1" thickBot="1">
      <c r="A6966" s="10" t="s">
        <v>108</v>
      </c>
      <c r="B6966" s="11" t="s">
        <v>84</v>
      </c>
      <c r="C6966" s="12" t="s">
        <v>7</v>
      </c>
      <c r="D6966" s="12" t="s">
        <v>8</v>
      </c>
      <c r="E6966" s="12" t="s">
        <v>9</v>
      </c>
      <c r="F6966" s="13" t="s">
        <v>10</v>
      </c>
      <c r="G6966" s="334" t="s">
        <v>44</v>
      </c>
      <c r="H6966" s="335"/>
      <c r="I6966" s="334" t="s">
        <v>45</v>
      </c>
      <c r="J6966" s="335"/>
      <c r="K6966" s="318" t="s">
        <v>46</v>
      </c>
      <c r="L6966" s="403"/>
      <c r="M6966" s="403"/>
      <c r="N6966" s="319"/>
      <c r="O6966" s="404" t="s">
        <v>47</v>
      </c>
      <c r="P6966" s="404"/>
      <c r="Q6966" s="404"/>
      <c r="R6966" s="346"/>
      <c r="T6966" s="14"/>
      <c r="U6966" s="14"/>
      <c r="V6966" s="14"/>
    </row>
    <row r="6967" spans="1:22" ht="31.5" customHeight="1" thickBot="1">
      <c r="A6967" s="313">
        <v>434</v>
      </c>
      <c r="B6967" s="15" t="s">
        <v>48</v>
      </c>
      <c r="C6967" s="11" t="s">
        <v>49</v>
      </c>
      <c r="D6967" s="313" t="s">
        <v>50</v>
      </c>
      <c r="E6967" s="313" t="s">
        <v>51</v>
      </c>
      <c r="F6967" s="315" t="s">
        <v>52</v>
      </c>
      <c r="G6967" s="16" t="s">
        <v>53</v>
      </c>
      <c r="H6967" s="17" t="s">
        <v>54</v>
      </c>
      <c r="I6967" s="18" t="s">
        <v>53</v>
      </c>
      <c r="J6967" s="17" t="s">
        <v>54</v>
      </c>
      <c r="K6967" s="317" t="s">
        <v>55</v>
      </c>
      <c r="L6967" s="318"/>
      <c r="M6967" s="320" t="s">
        <v>56</v>
      </c>
      <c r="N6967" s="317"/>
      <c r="O6967" s="321" t="s">
        <v>57</v>
      </c>
      <c r="P6967" s="321"/>
      <c r="Q6967" s="323" t="s">
        <v>58</v>
      </c>
      <c r="R6967" s="324"/>
      <c r="T6967" s="19"/>
      <c r="U6967" s="43"/>
      <c r="V6967" s="20"/>
    </row>
    <row r="6968" spans="1:22" ht="24" customHeight="1" thickBot="1">
      <c r="A6968" s="313"/>
      <c r="B6968" s="397" t="str">
        <f>IF('様式第６号(2)'!B919="","",'様式第６号(2)'!B919)</f>
        <v/>
      </c>
      <c r="C6968" s="21" t="s">
        <v>59</v>
      </c>
      <c r="D6968" s="313"/>
      <c r="E6968" s="313"/>
      <c r="F6968" s="315"/>
      <c r="G6968" s="348" t="s">
        <v>60</v>
      </c>
      <c r="H6968" s="399" t="s">
        <v>61</v>
      </c>
      <c r="I6968" s="400" t="s">
        <v>62</v>
      </c>
      <c r="J6968" s="384" t="s">
        <v>63</v>
      </c>
      <c r="K6968" s="319"/>
      <c r="L6968" s="318"/>
      <c r="M6968" s="320"/>
      <c r="N6968" s="317"/>
      <c r="O6968" s="322"/>
      <c r="P6968" s="322"/>
      <c r="Q6968" s="325"/>
      <c r="R6968" s="326"/>
    </row>
    <row r="6969" spans="1:22" ht="17.25" customHeight="1">
      <c r="A6969" s="313"/>
      <c r="B6969" s="398"/>
      <c r="C6969" s="340"/>
      <c r="D6969" s="313"/>
      <c r="E6969" s="313"/>
      <c r="F6969" s="315"/>
      <c r="G6969" s="349"/>
      <c r="H6969" s="385"/>
      <c r="I6969" s="401"/>
      <c r="J6969" s="385"/>
      <c r="K6969" s="388" t="str">
        <f>IFERROR((IF((I6980+J6980)&gt;12000*E6980,ROUNDUP(12000*E6980*I6980/(I6980+J6980),0),"")),"")</f>
        <v/>
      </c>
      <c r="L6969" s="388"/>
      <c r="M6969" s="391" t="str">
        <f>IFERROR((IF((I6980+J6980)&gt;12000*E6980,ROUNDUP(12000*E6980*J6980/(I6980+J6980),0),"")),"")</f>
        <v/>
      </c>
      <c r="N6969" s="392"/>
      <c r="O6969" s="351" t="str">
        <f>IF(AND(I6980="",K6969=""),"",MIN(I6980,K6969)+K6976)</f>
        <v/>
      </c>
      <c r="P6969" s="352"/>
      <c r="Q6969" s="355" t="str">
        <f>IF(AND(J6980="",M6969=""),"",MIN(J6980,M6969)+M6976)</f>
        <v/>
      </c>
      <c r="R6969" s="356"/>
    </row>
    <row r="6970" spans="1:22" ht="15.75" customHeight="1">
      <c r="A6970" s="313"/>
      <c r="B6970" s="398"/>
      <c r="C6970" s="341"/>
      <c r="D6970" s="313"/>
      <c r="E6970" s="313"/>
      <c r="F6970" s="315"/>
      <c r="G6970" s="349"/>
      <c r="H6970" s="385"/>
      <c r="I6970" s="401"/>
      <c r="J6970" s="385"/>
      <c r="K6970" s="389"/>
      <c r="L6970" s="389"/>
      <c r="M6970" s="393"/>
      <c r="N6970" s="394"/>
      <c r="O6970" s="353"/>
      <c r="P6970" s="353"/>
      <c r="Q6970" s="357"/>
      <c r="R6970" s="358"/>
    </row>
    <row r="6971" spans="1:22" ht="19.5" customHeight="1" thickBot="1">
      <c r="A6971" s="313"/>
      <c r="B6971" s="398"/>
      <c r="C6971" s="341"/>
      <c r="D6971" s="314"/>
      <c r="E6971" s="314"/>
      <c r="F6971" s="316"/>
      <c r="G6971" s="350"/>
      <c r="H6971" s="386"/>
      <c r="I6971" s="402"/>
      <c r="J6971" s="386"/>
      <c r="K6971" s="389"/>
      <c r="L6971" s="389"/>
      <c r="M6971" s="393"/>
      <c r="N6971" s="394"/>
      <c r="O6971" s="353"/>
      <c r="P6971" s="353"/>
      <c r="Q6971" s="357"/>
      <c r="R6971" s="358"/>
    </row>
    <row r="6972" spans="1:22" ht="45" customHeight="1">
      <c r="A6972" s="313"/>
      <c r="B6972" s="398"/>
      <c r="C6972" s="25" t="s">
        <v>66</v>
      </c>
      <c r="D6972" s="361" t="str">
        <f>IF('様式第６号(2)'!T919="","",'様式第６号(2)'!T919)</f>
        <v/>
      </c>
      <c r="E6972" s="361" t="str">
        <f>IF('様式第６号(3)'!W912="","",'様式第６号(3)'!W912)</f>
        <v/>
      </c>
      <c r="F6972" s="363" t="str">
        <f>IF(OR(D6972="",E6972=""),"",D6972+E6972)</f>
        <v/>
      </c>
      <c r="G6972" s="365" t="str">
        <f>IF(F6972&lt;=F6980,D6972,"")</f>
        <v/>
      </c>
      <c r="H6972" s="367" t="str">
        <f>IF(F6972&lt;=F6980,E6972,"")</f>
        <v/>
      </c>
      <c r="I6972" s="369" t="str">
        <f>IF('様式第６号(2)'!V919="","",'様式第６号(2)'!V919)</f>
        <v/>
      </c>
      <c r="J6972" s="371" t="str">
        <f>IF('様式第６号(3)'!P912="","",'様式第６号(3)'!P912)</f>
        <v/>
      </c>
      <c r="K6972" s="389"/>
      <c r="L6972" s="389"/>
      <c r="M6972" s="393"/>
      <c r="N6972" s="394"/>
      <c r="O6972" s="353"/>
      <c r="P6972" s="353"/>
      <c r="Q6972" s="357"/>
      <c r="R6972" s="358"/>
    </row>
    <row r="6973" spans="1:22" ht="19.5" customHeight="1" thickBot="1">
      <c r="A6973" s="313"/>
      <c r="B6973" s="398"/>
      <c r="C6973" s="340"/>
      <c r="D6973" s="362"/>
      <c r="E6973" s="362"/>
      <c r="F6973" s="364"/>
      <c r="G6973" s="366"/>
      <c r="H6973" s="368"/>
      <c r="I6973" s="370"/>
      <c r="J6973" s="372"/>
      <c r="K6973" s="390"/>
      <c r="L6973" s="390"/>
      <c r="M6973" s="395"/>
      <c r="N6973" s="396"/>
      <c r="O6973" s="354"/>
      <c r="P6973" s="354"/>
      <c r="Q6973" s="359"/>
      <c r="R6973" s="360"/>
    </row>
    <row r="6974" spans="1:22" ht="28.5" customHeight="1" thickBot="1">
      <c r="A6974" s="313"/>
      <c r="B6974" s="398"/>
      <c r="C6974" s="341"/>
      <c r="D6974" s="12" t="s">
        <v>11</v>
      </c>
      <c r="E6974" s="12" t="s">
        <v>12</v>
      </c>
      <c r="F6974" s="26" t="s">
        <v>13</v>
      </c>
      <c r="G6974" s="334" t="s">
        <v>67</v>
      </c>
      <c r="H6974" s="335"/>
      <c r="I6974" s="42" t="s">
        <v>68</v>
      </c>
      <c r="J6974" s="27" t="s">
        <v>69</v>
      </c>
      <c r="K6974" s="342" t="s">
        <v>70</v>
      </c>
      <c r="L6974" s="342"/>
      <c r="M6974" s="342"/>
      <c r="N6974" s="335"/>
    </row>
    <row r="6975" spans="1:22" ht="41.25" customHeight="1" thickBot="1">
      <c r="A6975" s="313"/>
      <c r="B6975" s="343" t="str">
        <f>IF('様式第６号(2)'!D919="","",'様式第６号(2)'!D919)</f>
        <v/>
      </c>
      <c r="C6975" s="341"/>
      <c r="D6975" s="313" t="s">
        <v>71</v>
      </c>
      <c r="E6975" s="313" t="s">
        <v>72</v>
      </c>
      <c r="F6975" s="315" t="s">
        <v>73</v>
      </c>
      <c r="G6975" s="42" t="s">
        <v>74</v>
      </c>
      <c r="H6975" s="27" t="s">
        <v>75</v>
      </c>
      <c r="I6975" s="42" t="s">
        <v>74</v>
      </c>
      <c r="J6975" s="27" t="s">
        <v>75</v>
      </c>
      <c r="K6975" s="345" t="s">
        <v>57</v>
      </c>
      <c r="L6975" s="346"/>
      <c r="M6975" s="347" t="s">
        <v>76</v>
      </c>
      <c r="N6975" s="346"/>
      <c r="O6975" s="28"/>
      <c r="P6975" s="4"/>
      <c r="Q6975" s="4"/>
    </row>
    <row r="6976" spans="1:22" ht="18.75" customHeight="1">
      <c r="A6976" s="313"/>
      <c r="B6976" s="343"/>
      <c r="C6976" s="29" t="s">
        <v>78</v>
      </c>
      <c r="D6976" s="313"/>
      <c r="E6976" s="313"/>
      <c r="F6976" s="315"/>
      <c r="G6976" s="348" t="s">
        <v>79</v>
      </c>
      <c r="H6976" s="384" t="s">
        <v>80</v>
      </c>
      <c r="I6976" s="387" t="str">
        <f>IF(E6980="","",MIN(G6972,G6980)+SUM(I6972))</f>
        <v/>
      </c>
      <c r="J6976" s="333" t="str">
        <f>IF(E6980="","",MIN(H6972,H6980)+SUM(J6972))</f>
        <v/>
      </c>
      <c r="K6976" s="373" t="str">
        <f>IF('様式第６号(2)'!AB919="","",'様式第６号(2)'!AB919)</f>
        <v/>
      </c>
      <c r="L6976" s="373"/>
      <c r="M6976" s="375" t="str">
        <f>IF('様式第６号(3)'!V912="","",'様式第６号(3)'!V912)</f>
        <v/>
      </c>
      <c r="N6976" s="376"/>
      <c r="P6976" s="4"/>
      <c r="Q6976" s="4"/>
    </row>
    <row r="6977" spans="1:22" ht="19.5" customHeight="1" thickBot="1">
      <c r="A6977" s="313"/>
      <c r="B6977" s="343"/>
      <c r="C6977" s="379" t="str">
        <f>IFERROR(C6973/C6969,"")</f>
        <v/>
      </c>
      <c r="D6977" s="313"/>
      <c r="E6977" s="313"/>
      <c r="F6977" s="315"/>
      <c r="G6977" s="349"/>
      <c r="H6977" s="385"/>
      <c r="I6977" s="328"/>
      <c r="J6977" s="330"/>
      <c r="K6977" s="373"/>
      <c r="L6977" s="373"/>
      <c r="M6977" s="375"/>
      <c r="N6977" s="376"/>
      <c r="P6977" s="4"/>
      <c r="Q6977" s="4"/>
    </row>
    <row r="6978" spans="1:22" ht="15.75" customHeight="1">
      <c r="A6978" s="313"/>
      <c r="B6978" s="343"/>
      <c r="C6978" s="380"/>
      <c r="D6978" s="313"/>
      <c r="E6978" s="313"/>
      <c r="F6978" s="315"/>
      <c r="G6978" s="349"/>
      <c r="H6978" s="385"/>
      <c r="I6978" s="30" t="s">
        <v>35</v>
      </c>
      <c r="J6978" s="31" t="s">
        <v>35</v>
      </c>
      <c r="K6978" s="373"/>
      <c r="L6978" s="373"/>
      <c r="M6978" s="375"/>
      <c r="N6978" s="376"/>
      <c r="P6978" s="4"/>
      <c r="Q6978" s="4"/>
    </row>
    <row r="6979" spans="1:22" ht="18.75" customHeight="1" thickBot="1">
      <c r="A6979" s="313"/>
      <c r="B6979" s="343"/>
      <c r="C6979" s="32" t="s">
        <v>82</v>
      </c>
      <c r="D6979" s="314"/>
      <c r="E6979" s="314"/>
      <c r="F6979" s="316"/>
      <c r="G6979" s="350"/>
      <c r="H6979" s="386"/>
      <c r="I6979" s="54">
        <f>'様式第６号(2)'!$I$18</f>
        <v>0</v>
      </c>
      <c r="J6979" s="55">
        <f>'様式第６号(3)'!$I$18</f>
        <v>0</v>
      </c>
      <c r="K6979" s="373"/>
      <c r="L6979" s="373"/>
      <c r="M6979" s="375"/>
      <c r="N6979" s="376"/>
      <c r="P6979" s="4"/>
      <c r="Q6979" s="4"/>
    </row>
    <row r="6980" spans="1:22" ht="45" customHeight="1">
      <c r="A6980" s="313"/>
      <c r="B6980" s="343"/>
      <c r="C6980" s="379" t="str">
        <f>IF(OR(C6969="",C6973=""),"",IF(AND(C6977&gt;=0.85,C6977&lt;=1.15),"○","×"))</f>
        <v/>
      </c>
      <c r="D6980" s="382" t="str">
        <f>IF(C6969="","",C6969)</f>
        <v/>
      </c>
      <c r="E6980" s="336"/>
      <c r="F6980" s="338" t="str">
        <f>IFERROR(D6980*E6980,"")</f>
        <v/>
      </c>
      <c r="G6980" s="327" t="str">
        <f>IF(F6980&lt;F6972,ROUNDUP(F6980*D6972/ F6972,0),"")</f>
        <v/>
      </c>
      <c r="H6980" s="329" t="str">
        <f>IF(F6980&lt;F6972,ROUNDUP(F6980*E6972/ F6972,0),"")</f>
        <v/>
      </c>
      <c r="I6980" s="331" t="str">
        <f>IFERROR(ROUNDUP(I6976*I6979,0),"")</f>
        <v/>
      </c>
      <c r="J6980" s="333" t="str">
        <f>IFERROR(ROUNDUP(J6976*J6979,0),"")</f>
        <v/>
      </c>
      <c r="K6980" s="373"/>
      <c r="L6980" s="373"/>
      <c r="M6980" s="375"/>
      <c r="N6980" s="376"/>
      <c r="P6980" s="4"/>
      <c r="Q6980" s="4"/>
    </row>
    <row r="6981" spans="1:22" ht="19.5" customHeight="1" thickBot="1">
      <c r="A6981" s="314"/>
      <c r="B6981" s="344"/>
      <c r="C6981" s="381"/>
      <c r="D6981" s="383"/>
      <c r="E6981" s="337"/>
      <c r="F6981" s="339"/>
      <c r="G6981" s="328"/>
      <c r="H6981" s="330"/>
      <c r="I6981" s="332"/>
      <c r="J6981" s="330"/>
      <c r="K6981" s="374"/>
      <c r="L6981" s="374"/>
      <c r="M6981" s="377"/>
      <c r="N6981" s="378"/>
      <c r="P6981" s="33"/>
      <c r="Q6981" s="34"/>
      <c r="R6981" s="34"/>
    </row>
    <row r="6982" spans="1:22" ht="24" customHeight="1" thickBot="1">
      <c r="A6982" s="10" t="s">
        <v>108</v>
      </c>
      <c r="B6982" s="11" t="s">
        <v>84</v>
      </c>
      <c r="C6982" s="12" t="s">
        <v>7</v>
      </c>
      <c r="D6982" s="12" t="s">
        <v>8</v>
      </c>
      <c r="E6982" s="12" t="s">
        <v>9</v>
      </c>
      <c r="F6982" s="13" t="s">
        <v>10</v>
      </c>
      <c r="G6982" s="334" t="s">
        <v>44</v>
      </c>
      <c r="H6982" s="335"/>
      <c r="I6982" s="334" t="s">
        <v>45</v>
      </c>
      <c r="J6982" s="335"/>
      <c r="K6982" s="318" t="s">
        <v>46</v>
      </c>
      <c r="L6982" s="403"/>
      <c r="M6982" s="403"/>
      <c r="N6982" s="319"/>
      <c r="O6982" s="404" t="s">
        <v>47</v>
      </c>
      <c r="P6982" s="404"/>
      <c r="Q6982" s="404"/>
      <c r="R6982" s="346"/>
      <c r="T6982" s="14"/>
      <c r="U6982" s="14"/>
      <c r="V6982" s="14"/>
    </row>
    <row r="6983" spans="1:22" ht="31.5" customHeight="1" thickBot="1">
      <c r="A6983" s="313">
        <v>435</v>
      </c>
      <c r="B6983" s="15" t="s">
        <v>48</v>
      </c>
      <c r="C6983" s="11" t="s">
        <v>49</v>
      </c>
      <c r="D6983" s="313" t="s">
        <v>50</v>
      </c>
      <c r="E6983" s="313" t="s">
        <v>51</v>
      </c>
      <c r="F6983" s="315" t="s">
        <v>52</v>
      </c>
      <c r="G6983" s="16" t="s">
        <v>53</v>
      </c>
      <c r="H6983" s="17" t="s">
        <v>54</v>
      </c>
      <c r="I6983" s="18" t="s">
        <v>53</v>
      </c>
      <c r="J6983" s="17" t="s">
        <v>54</v>
      </c>
      <c r="K6983" s="317" t="s">
        <v>55</v>
      </c>
      <c r="L6983" s="318"/>
      <c r="M6983" s="320" t="s">
        <v>56</v>
      </c>
      <c r="N6983" s="317"/>
      <c r="O6983" s="321" t="s">
        <v>57</v>
      </c>
      <c r="P6983" s="321"/>
      <c r="Q6983" s="323" t="s">
        <v>58</v>
      </c>
      <c r="R6983" s="324"/>
      <c r="T6983" s="19"/>
      <c r="U6983" s="43"/>
      <c r="V6983" s="20"/>
    </row>
    <row r="6984" spans="1:22" ht="24" customHeight="1" thickBot="1">
      <c r="A6984" s="313"/>
      <c r="B6984" s="397" t="str">
        <f>IF('様式第６号(2)'!B921="","",'様式第６号(2)'!B921)</f>
        <v/>
      </c>
      <c r="C6984" s="21" t="s">
        <v>59</v>
      </c>
      <c r="D6984" s="313"/>
      <c r="E6984" s="313"/>
      <c r="F6984" s="315"/>
      <c r="G6984" s="348" t="s">
        <v>60</v>
      </c>
      <c r="H6984" s="399" t="s">
        <v>61</v>
      </c>
      <c r="I6984" s="400" t="s">
        <v>62</v>
      </c>
      <c r="J6984" s="384" t="s">
        <v>63</v>
      </c>
      <c r="K6984" s="319"/>
      <c r="L6984" s="318"/>
      <c r="M6984" s="320"/>
      <c r="N6984" s="317"/>
      <c r="O6984" s="322"/>
      <c r="P6984" s="322"/>
      <c r="Q6984" s="325"/>
      <c r="R6984" s="326"/>
    </row>
    <row r="6985" spans="1:22" ht="17.25" customHeight="1">
      <c r="A6985" s="313"/>
      <c r="B6985" s="398"/>
      <c r="C6985" s="340"/>
      <c r="D6985" s="313"/>
      <c r="E6985" s="313"/>
      <c r="F6985" s="315"/>
      <c r="G6985" s="349"/>
      <c r="H6985" s="385"/>
      <c r="I6985" s="401"/>
      <c r="J6985" s="385"/>
      <c r="K6985" s="388" t="str">
        <f>IFERROR((IF((I6996+J6996)&gt;12000*E6996,ROUNDUP(12000*E6996*I6996/(I6996+J6996),0),"")),"")</f>
        <v/>
      </c>
      <c r="L6985" s="388"/>
      <c r="M6985" s="391" t="str">
        <f>IFERROR((IF((I6996+J6996)&gt;12000*E6996,ROUNDUP(12000*E6996*J6996/(I6996+J6996),0),"")),"")</f>
        <v/>
      </c>
      <c r="N6985" s="392"/>
      <c r="O6985" s="351" t="str">
        <f>IF(AND(I6996="",K6985=""),"",MIN(I6996,K6985)+K6992)</f>
        <v/>
      </c>
      <c r="P6985" s="352"/>
      <c r="Q6985" s="355" t="str">
        <f>IF(AND(J6996="",M6985=""),"",MIN(J6996,M6985)+M6992)</f>
        <v/>
      </c>
      <c r="R6985" s="356"/>
    </row>
    <row r="6986" spans="1:22" ht="15.75" customHeight="1">
      <c r="A6986" s="313"/>
      <c r="B6986" s="398"/>
      <c r="C6986" s="341"/>
      <c r="D6986" s="313"/>
      <c r="E6986" s="313"/>
      <c r="F6986" s="315"/>
      <c r="G6986" s="349"/>
      <c r="H6986" s="385"/>
      <c r="I6986" s="401"/>
      <c r="J6986" s="385"/>
      <c r="K6986" s="389"/>
      <c r="L6986" s="389"/>
      <c r="M6986" s="393"/>
      <c r="N6986" s="394"/>
      <c r="O6986" s="353"/>
      <c r="P6986" s="353"/>
      <c r="Q6986" s="357"/>
      <c r="R6986" s="358"/>
    </row>
    <row r="6987" spans="1:22" ht="19.5" customHeight="1" thickBot="1">
      <c r="A6987" s="313"/>
      <c r="B6987" s="398"/>
      <c r="C6987" s="341"/>
      <c r="D6987" s="314"/>
      <c r="E6987" s="314"/>
      <c r="F6987" s="316"/>
      <c r="G6987" s="350"/>
      <c r="H6987" s="386"/>
      <c r="I6987" s="402"/>
      <c r="J6987" s="386"/>
      <c r="K6987" s="389"/>
      <c r="L6987" s="389"/>
      <c r="M6987" s="393"/>
      <c r="N6987" s="394"/>
      <c r="O6987" s="353"/>
      <c r="P6987" s="353"/>
      <c r="Q6987" s="357"/>
      <c r="R6987" s="358"/>
    </row>
    <row r="6988" spans="1:22" ht="45" customHeight="1">
      <c r="A6988" s="313"/>
      <c r="B6988" s="398"/>
      <c r="C6988" s="25" t="s">
        <v>66</v>
      </c>
      <c r="D6988" s="361" t="str">
        <f>IF('様式第６号(2)'!T921="","",'様式第６号(2)'!T921)</f>
        <v/>
      </c>
      <c r="E6988" s="361" t="str">
        <f>IF('様式第６号(3)'!W914="","",'様式第６号(3)'!W914)</f>
        <v/>
      </c>
      <c r="F6988" s="363" t="str">
        <f>IF(OR(D6988="",E6988=""),"",D6988+E6988)</f>
        <v/>
      </c>
      <c r="G6988" s="365" t="str">
        <f>IF(F6988&lt;=F6996,D6988,"")</f>
        <v/>
      </c>
      <c r="H6988" s="367" t="str">
        <f>IF(F6988&lt;=F6996,E6988,"")</f>
        <v/>
      </c>
      <c r="I6988" s="369" t="str">
        <f>IF('様式第６号(2)'!V921="","",'様式第６号(2)'!V921)</f>
        <v/>
      </c>
      <c r="J6988" s="371" t="str">
        <f>IF('様式第６号(3)'!P914="","",'様式第６号(3)'!P914)</f>
        <v/>
      </c>
      <c r="K6988" s="389"/>
      <c r="L6988" s="389"/>
      <c r="M6988" s="393"/>
      <c r="N6988" s="394"/>
      <c r="O6988" s="353"/>
      <c r="P6988" s="353"/>
      <c r="Q6988" s="357"/>
      <c r="R6988" s="358"/>
    </row>
    <row r="6989" spans="1:22" ht="19.5" customHeight="1" thickBot="1">
      <c r="A6989" s="313"/>
      <c r="B6989" s="398"/>
      <c r="C6989" s="340"/>
      <c r="D6989" s="362"/>
      <c r="E6989" s="362"/>
      <c r="F6989" s="364"/>
      <c r="G6989" s="366"/>
      <c r="H6989" s="368"/>
      <c r="I6989" s="370"/>
      <c r="J6989" s="372"/>
      <c r="K6989" s="390"/>
      <c r="L6989" s="390"/>
      <c r="M6989" s="395"/>
      <c r="N6989" s="396"/>
      <c r="O6989" s="354"/>
      <c r="P6989" s="354"/>
      <c r="Q6989" s="359"/>
      <c r="R6989" s="360"/>
    </row>
    <row r="6990" spans="1:22" ht="28.5" customHeight="1" thickBot="1">
      <c r="A6990" s="313"/>
      <c r="B6990" s="398"/>
      <c r="C6990" s="341"/>
      <c r="D6990" s="12" t="s">
        <v>11</v>
      </c>
      <c r="E6990" s="12" t="s">
        <v>12</v>
      </c>
      <c r="F6990" s="26" t="s">
        <v>13</v>
      </c>
      <c r="G6990" s="334" t="s">
        <v>67</v>
      </c>
      <c r="H6990" s="335"/>
      <c r="I6990" s="42" t="s">
        <v>68</v>
      </c>
      <c r="J6990" s="27" t="s">
        <v>69</v>
      </c>
      <c r="K6990" s="342" t="s">
        <v>70</v>
      </c>
      <c r="L6990" s="342"/>
      <c r="M6990" s="342"/>
      <c r="N6990" s="335"/>
    </row>
    <row r="6991" spans="1:22" ht="41.25" customHeight="1" thickBot="1">
      <c r="A6991" s="313"/>
      <c r="B6991" s="343" t="str">
        <f>IF('様式第６号(2)'!D921="","",'様式第６号(2)'!D921)</f>
        <v/>
      </c>
      <c r="C6991" s="341"/>
      <c r="D6991" s="313" t="s">
        <v>71</v>
      </c>
      <c r="E6991" s="313" t="s">
        <v>72</v>
      </c>
      <c r="F6991" s="315" t="s">
        <v>73</v>
      </c>
      <c r="G6991" s="42" t="s">
        <v>74</v>
      </c>
      <c r="H6991" s="27" t="s">
        <v>75</v>
      </c>
      <c r="I6991" s="42" t="s">
        <v>74</v>
      </c>
      <c r="J6991" s="27" t="s">
        <v>75</v>
      </c>
      <c r="K6991" s="345" t="s">
        <v>57</v>
      </c>
      <c r="L6991" s="346"/>
      <c r="M6991" s="347" t="s">
        <v>76</v>
      </c>
      <c r="N6991" s="346"/>
      <c r="O6991" s="28"/>
      <c r="P6991" s="4"/>
      <c r="Q6991" s="4"/>
    </row>
    <row r="6992" spans="1:22" ht="18.75" customHeight="1">
      <c r="A6992" s="313"/>
      <c r="B6992" s="343"/>
      <c r="C6992" s="29" t="s">
        <v>78</v>
      </c>
      <c r="D6992" s="313"/>
      <c r="E6992" s="313"/>
      <c r="F6992" s="315"/>
      <c r="G6992" s="348" t="s">
        <v>79</v>
      </c>
      <c r="H6992" s="384" t="s">
        <v>80</v>
      </c>
      <c r="I6992" s="387" t="str">
        <f>IF(E6996="","",MIN(G6988,G6996)+SUM(I6988))</f>
        <v/>
      </c>
      <c r="J6992" s="333" t="str">
        <f>IF(E6996="","",MIN(H6988,H6996)+SUM(J6988))</f>
        <v/>
      </c>
      <c r="K6992" s="373" t="str">
        <f>IF('様式第６号(2)'!AB921="","",'様式第６号(2)'!AB921)</f>
        <v/>
      </c>
      <c r="L6992" s="373"/>
      <c r="M6992" s="375" t="str">
        <f>IF('様式第６号(3)'!V914="","",'様式第６号(3)'!V914)</f>
        <v/>
      </c>
      <c r="N6992" s="376"/>
      <c r="P6992" s="4"/>
      <c r="Q6992" s="4"/>
    </row>
    <row r="6993" spans="1:22" ht="19.5" customHeight="1" thickBot="1">
      <c r="A6993" s="313"/>
      <c r="B6993" s="343"/>
      <c r="C6993" s="379" t="str">
        <f>IFERROR(C6989/C6985,"")</f>
        <v/>
      </c>
      <c r="D6993" s="313"/>
      <c r="E6993" s="313"/>
      <c r="F6993" s="315"/>
      <c r="G6993" s="349"/>
      <c r="H6993" s="385"/>
      <c r="I6993" s="328"/>
      <c r="J6993" s="330"/>
      <c r="K6993" s="373"/>
      <c r="L6993" s="373"/>
      <c r="M6993" s="375"/>
      <c r="N6993" s="376"/>
      <c r="P6993" s="4"/>
      <c r="Q6993" s="4"/>
    </row>
    <row r="6994" spans="1:22" ht="15.75" customHeight="1">
      <c r="A6994" s="313"/>
      <c r="B6994" s="343"/>
      <c r="C6994" s="380"/>
      <c r="D6994" s="313"/>
      <c r="E6994" s="313"/>
      <c r="F6994" s="315"/>
      <c r="G6994" s="349"/>
      <c r="H6994" s="385"/>
      <c r="I6994" s="30" t="s">
        <v>35</v>
      </c>
      <c r="J6994" s="31" t="s">
        <v>35</v>
      </c>
      <c r="K6994" s="373"/>
      <c r="L6994" s="373"/>
      <c r="M6994" s="375"/>
      <c r="N6994" s="376"/>
      <c r="P6994" s="4"/>
      <c r="Q6994" s="4"/>
    </row>
    <row r="6995" spans="1:22" ht="18.75" customHeight="1" thickBot="1">
      <c r="A6995" s="313"/>
      <c r="B6995" s="343"/>
      <c r="C6995" s="32" t="s">
        <v>82</v>
      </c>
      <c r="D6995" s="314"/>
      <c r="E6995" s="314"/>
      <c r="F6995" s="316"/>
      <c r="G6995" s="350"/>
      <c r="H6995" s="386"/>
      <c r="I6995" s="54">
        <f>'様式第６号(2)'!$I$18</f>
        <v>0</v>
      </c>
      <c r="J6995" s="55">
        <f>'様式第６号(3)'!$I$18</f>
        <v>0</v>
      </c>
      <c r="K6995" s="373"/>
      <c r="L6995" s="373"/>
      <c r="M6995" s="375"/>
      <c r="N6995" s="376"/>
      <c r="P6995" s="4"/>
      <c r="Q6995" s="4"/>
    </row>
    <row r="6996" spans="1:22" ht="45" customHeight="1">
      <c r="A6996" s="313"/>
      <c r="B6996" s="343"/>
      <c r="C6996" s="379" t="str">
        <f>IF(OR(C6985="",C6989=""),"",IF(AND(C6993&gt;=0.85,C6993&lt;=1.15),"○","×"))</f>
        <v/>
      </c>
      <c r="D6996" s="382" t="str">
        <f>IF(C6985="","",C6985)</f>
        <v/>
      </c>
      <c r="E6996" s="336"/>
      <c r="F6996" s="338" t="str">
        <f>IFERROR(D6996*E6996,"")</f>
        <v/>
      </c>
      <c r="G6996" s="327" t="str">
        <f>IF(F6996&lt;F6988,ROUNDUP(F6996*D6988/ F6988,0),"")</f>
        <v/>
      </c>
      <c r="H6996" s="329" t="str">
        <f>IF(F6996&lt;F6988,ROUNDUP(F6996*E6988/ F6988,0),"")</f>
        <v/>
      </c>
      <c r="I6996" s="331" t="str">
        <f>IFERROR(ROUNDUP(I6992*I6995,0),"")</f>
        <v/>
      </c>
      <c r="J6996" s="333" t="str">
        <f>IFERROR(ROUNDUP(J6992*J6995,0),"")</f>
        <v/>
      </c>
      <c r="K6996" s="373"/>
      <c r="L6996" s="373"/>
      <c r="M6996" s="375"/>
      <c r="N6996" s="376"/>
      <c r="P6996" s="4"/>
      <c r="Q6996" s="4"/>
    </row>
    <row r="6997" spans="1:22" ht="19.5" customHeight="1" thickBot="1">
      <c r="A6997" s="314"/>
      <c r="B6997" s="344"/>
      <c r="C6997" s="381"/>
      <c r="D6997" s="383"/>
      <c r="E6997" s="337"/>
      <c r="F6997" s="339"/>
      <c r="G6997" s="328"/>
      <c r="H6997" s="330"/>
      <c r="I6997" s="332"/>
      <c r="J6997" s="330"/>
      <c r="K6997" s="374"/>
      <c r="L6997" s="374"/>
      <c r="M6997" s="377"/>
      <c r="N6997" s="378"/>
      <c r="P6997" s="33"/>
      <c r="Q6997" s="34"/>
      <c r="R6997" s="34"/>
    </row>
    <row r="6998" spans="1:22" ht="24" customHeight="1" thickBot="1">
      <c r="A6998" s="10" t="s">
        <v>108</v>
      </c>
      <c r="B6998" s="11" t="s">
        <v>84</v>
      </c>
      <c r="C6998" s="12" t="s">
        <v>7</v>
      </c>
      <c r="D6998" s="12" t="s">
        <v>8</v>
      </c>
      <c r="E6998" s="12" t="s">
        <v>9</v>
      </c>
      <c r="F6998" s="13" t="s">
        <v>10</v>
      </c>
      <c r="G6998" s="334" t="s">
        <v>44</v>
      </c>
      <c r="H6998" s="335"/>
      <c r="I6998" s="334" t="s">
        <v>45</v>
      </c>
      <c r="J6998" s="335"/>
      <c r="K6998" s="318" t="s">
        <v>46</v>
      </c>
      <c r="L6998" s="403"/>
      <c r="M6998" s="403"/>
      <c r="N6998" s="319"/>
      <c r="O6998" s="404" t="s">
        <v>47</v>
      </c>
      <c r="P6998" s="404"/>
      <c r="Q6998" s="404"/>
      <c r="R6998" s="346"/>
      <c r="T6998" s="14"/>
      <c r="U6998" s="14"/>
      <c r="V6998" s="14"/>
    </row>
    <row r="6999" spans="1:22" ht="31.5" customHeight="1" thickBot="1">
      <c r="A6999" s="313">
        <v>436</v>
      </c>
      <c r="B6999" s="15" t="s">
        <v>48</v>
      </c>
      <c r="C6999" s="11" t="s">
        <v>49</v>
      </c>
      <c r="D6999" s="313" t="s">
        <v>50</v>
      </c>
      <c r="E6999" s="313" t="s">
        <v>51</v>
      </c>
      <c r="F6999" s="315" t="s">
        <v>52</v>
      </c>
      <c r="G6999" s="16" t="s">
        <v>53</v>
      </c>
      <c r="H6999" s="17" t="s">
        <v>54</v>
      </c>
      <c r="I6999" s="18" t="s">
        <v>53</v>
      </c>
      <c r="J6999" s="17" t="s">
        <v>54</v>
      </c>
      <c r="K6999" s="317" t="s">
        <v>55</v>
      </c>
      <c r="L6999" s="318"/>
      <c r="M6999" s="320" t="s">
        <v>56</v>
      </c>
      <c r="N6999" s="317"/>
      <c r="O6999" s="321" t="s">
        <v>57</v>
      </c>
      <c r="P6999" s="321"/>
      <c r="Q6999" s="323" t="s">
        <v>58</v>
      </c>
      <c r="R6999" s="324"/>
      <c r="T6999" s="19"/>
      <c r="U6999" s="43"/>
      <c r="V6999" s="20"/>
    </row>
    <row r="7000" spans="1:22" ht="24" customHeight="1" thickBot="1">
      <c r="A7000" s="313"/>
      <c r="B7000" s="397" t="str">
        <f>IF('様式第６号(2)'!B923="","",'様式第６号(2)'!B923)</f>
        <v/>
      </c>
      <c r="C7000" s="21" t="s">
        <v>59</v>
      </c>
      <c r="D7000" s="313"/>
      <c r="E7000" s="313"/>
      <c r="F7000" s="315"/>
      <c r="G7000" s="348" t="s">
        <v>60</v>
      </c>
      <c r="H7000" s="399" t="s">
        <v>61</v>
      </c>
      <c r="I7000" s="400" t="s">
        <v>62</v>
      </c>
      <c r="J7000" s="384" t="s">
        <v>63</v>
      </c>
      <c r="K7000" s="319"/>
      <c r="L7000" s="318"/>
      <c r="M7000" s="320"/>
      <c r="N7000" s="317"/>
      <c r="O7000" s="322"/>
      <c r="P7000" s="322"/>
      <c r="Q7000" s="325"/>
      <c r="R7000" s="326"/>
    </row>
    <row r="7001" spans="1:22" ht="17.25" customHeight="1">
      <c r="A7001" s="313"/>
      <c r="B7001" s="398"/>
      <c r="C7001" s="340"/>
      <c r="D7001" s="313"/>
      <c r="E7001" s="313"/>
      <c r="F7001" s="315"/>
      <c r="G7001" s="349"/>
      <c r="H7001" s="385"/>
      <c r="I7001" s="401"/>
      <c r="J7001" s="385"/>
      <c r="K7001" s="388" t="str">
        <f>IFERROR((IF((I7012+J7012)&gt;12000*E7012,ROUNDUP(12000*E7012*I7012/(I7012+J7012),0),"")),"")</f>
        <v/>
      </c>
      <c r="L7001" s="388"/>
      <c r="M7001" s="391" t="str">
        <f>IFERROR((IF((I7012+J7012)&gt;12000*E7012,ROUNDUP(12000*E7012*J7012/(I7012+J7012),0),"")),"")</f>
        <v/>
      </c>
      <c r="N7001" s="392"/>
      <c r="O7001" s="351" t="str">
        <f>IF(AND(I7012="",K7001=""),"",MIN(I7012,K7001)+K7008)</f>
        <v/>
      </c>
      <c r="P7001" s="352"/>
      <c r="Q7001" s="355" t="str">
        <f>IF(AND(J7012="",M7001=""),"",MIN(J7012,M7001)+M7008)</f>
        <v/>
      </c>
      <c r="R7001" s="356"/>
    </row>
    <row r="7002" spans="1:22" ht="15.75" customHeight="1">
      <c r="A7002" s="313"/>
      <c r="B7002" s="398"/>
      <c r="C7002" s="341"/>
      <c r="D7002" s="313"/>
      <c r="E7002" s="313"/>
      <c r="F7002" s="315"/>
      <c r="G7002" s="349"/>
      <c r="H7002" s="385"/>
      <c r="I7002" s="401"/>
      <c r="J7002" s="385"/>
      <c r="K7002" s="389"/>
      <c r="L7002" s="389"/>
      <c r="M7002" s="393"/>
      <c r="N7002" s="394"/>
      <c r="O7002" s="353"/>
      <c r="P7002" s="353"/>
      <c r="Q7002" s="357"/>
      <c r="R7002" s="358"/>
    </row>
    <row r="7003" spans="1:22" ht="19.5" customHeight="1" thickBot="1">
      <c r="A7003" s="313"/>
      <c r="B7003" s="398"/>
      <c r="C7003" s="341"/>
      <c r="D7003" s="314"/>
      <c r="E7003" s="314"/>
      <c r="F7003" s="316"/>
      <c r="G7003" s="350"/>
      <c r="H7003" s="386"/>
      <c r="I7003" s="402"/>
      <c r="J7003" s="386"/>
      <c r="K7003" s="389"/>
      <c r="L7003" s="389"/>
      <c r="M7003" s="393"/>
      <c r="N7003" s="394"/>
      <c r="O7003" s="353"/>
      <c r="P7003" s="353"/>
      <c r="Q7003" s="357"/>
      <c r="R7003" s="358"/>
    </row>
    <row r="7004" spans="1:22" ht="45" customHeight="1">
      <c r="A7004" s="313"/>
      <c r="B7004" s="398"/>
      <c r="C7004" s="25" t="s">
        <v>66</v>
      </c>
      <c r="D7004" s="361" t="str">
        <f>IF('様式第６号(2)'!T923="","",'様式第６号(2)'!T923)</f>
        <v/>
      </c>
      <c r="E7004" s="361" t="str">
        <f>IF('様式第６号(3)'!W916="","",'様式第６号(3)'!W916)</f>
        <v/>
      </c>
      <c r="F7004" s="363" t="str">
        <f>IF(OR(D7004="",E7004=""),"",D7004+E7004)</f>
        <v/>
      </c>
      <c r="G7004" s="365" t="str">
        <f>IF(F7004&lt;=F7012,D7004,"")</f>
        <v/>
      </c>
      <c r="H7004" s="367" t="str">
        <f>IF(F7004&lt;=F7012,E7004,"")</f>
        <v/>
      </c>
      <c r="I7004" s="369" t="str">
        <f>IF('様式第６号(2)'!V923="","",'様式第６号(2)'!V923)</f>
        <v/>
      </c>
      <c r="J7004" s="371" t="str">
        <f>IF('様式第６号(3)'!P916="","",'様式第６号(3)'!P916)</f>
        <v/>
      </c>
      <c r="K7004" s="389"/>
      <c r="L7004" s="389"/>
      <c r="M7004" s="393"/>
      <c r="N7004" s="394"/>
      <c r="O7004" s="353"/>
      <c r="P7004" s="353"/>
      <c r="Q7004" s="357"/>
      <c r="R7004" s="358"/>
    </row>
    <row r="7005" spans="1:22" ht="19.5" customHeight="1" thickBot="1">
      <c r="A7005" s="313"/>
      <c r="B7005" s="398"/>
      <c r="C7005" s="340"/>
      <c r="D7005" s="362"/>
      <c r="E7005" s="362"/>
      <c r="F7005" s="364"/>
      <c r="G7005" s="366"/>
      <c r="H7005" s="368"/>
      <c r="I7005" s="370"/>
      <c r="J7005" s="372"/>
      <c r="K7005" s="390"/>
      <c r="L7005" s="390"/>
      <c r="M7005" s="395"/>
      <c r="N7005" s="396"/>
      <c r="O7005" s="354"/>
      <c r="P7005" s="354"/>
      <c r="Q7005" s="359"/>
      <c r="R7005" s="360"/>
    </row>
    <row r="7006" spans="1:22" ht="28.5" customHeight="1" thickBot="1">
      <c r="A7006" s="313"/>
      <c r="B7006" s="398"/>
      <c r="C7006" s="341"/>
      <c r="D7006" s="12" t="s">
        <v>11</v>
      </c>
      <c r="E7006" s="12" t="s">
        <v>12</v>
      </c>
      <c r="F7006" s="26" t="s">
        <v>13</v>
      </c>
      <c r="G7006" s="334" t="s">
        <v>67</v>
      </c>
      <c r="H7006" s="335"/>
      <c r="I7006" s="42" t="s">
        <v>68</v>
      </c>
      <c r="J7006" s="27" t="s">
        <v>69</v>
      </c>
      <c r="K7006" s="342" t="s">
        <v>70</v>
      </c>
      <c r="L7006" s="342"/>
      <c r="M7006" s="342"/>
      <c r="N7006" s="335"/>
    </row>
    <row r="7007" spans="1:22" ht="41.25" customHeight="1" thickBot="1">
      <c r="A7007" s="313"/>
      <c r="B7007" s="343" t="str">
        <f>IF('様式第６号(2)'!D923="","",'様式第６号(2)'!D923)</f>
        <v/>
      </c>
      <c r="C7007" s="341"/>
      <c r="D7007" s="313" t="s">
        <v>71</v>
      </c>
      <c r="E7007" s="313" t="s">
        <v>72</v>
      </c>
      <c r="F7007" s="315" t="s">
        <v>73</v>
      </c>
      <c r="G7007" s="42" t="s">
        <v>74</v>
      </c>
      <c r="H7007" s="27" t="s">
        <v>75</v>
      </c>
      <c r="I7007" s="42" t="s">
        <v>74</v>
      </c>
      <c r="J7007" s="27" t="s">
        <v>75</v>
      </c>
      <c r="K7007" s="345" t="s">
        <v>57</v>
      </c>
      <c r="L7007" s="346"/>
      <c r="M7007" s="347" t="s">
        <v>76</v>
      </c>
      <c r="N7007" s="346"/>
      <c r="O7007" s="28"/>
      <c r="P7007" s="4"/>
      <c r="Q7007" s="4"/>
      <c r="T7007" s="3"/>
      <c r="U7007" s="3"/>
      <c r="V7007" s="3"/>
    </row>
    <row r="7008" spans="1:22" ht="18.75" customHeight="1">
      <c r="A7008" s="313"/>
      <c r="B7008" s="343"/>
      <c r="C7008" s="29" t="s">
        <v>78</v>
      </c>
      <c r="D7008" s="313"/>
      <c r="E7008" s="313"/>
      <c r="F7008" s="315"/>
      <c r="G7008" s="348" t="s">
        <v>79</v>
      </c>
      <c r="H7008" s="384" t="s">
        <v>80</v>
      </c>
      <c r="I7008" s="387" t="str">
        <f>IF(E7012="","",MIN(G7004,G7012)+SUM(I7004))</f>
        <v/>
      </c>
      <c r="J7008" s="333" t="str">
        <f>IF(E7012="","",MIN(H7004,H7012)+SUM(J7004))</f>
        <v/>
      </c>
      <c r="K7008" s="373" t="str">
        <f>IF('様式第６号(2)'!AB923="","",'様式第６号(2)'!AB923)</f>
        <v/>
      </c>
      <c r="L7008" s="373"/>
      <c r="M7008" s="375" t="str">
        <f>IF('様式第６号(3)'!V916="","",'様式第６号(3)'!V916)</f>
        <v/>
      </c>
      <c r="N7008" s="376"/>
      <c r="P7008" s="4"/>
      <c r="Q7008" s="4"/>
      <c r="T7008" s="3"/>
      <c r="U7008" s="3"/>
      <c r="V7008" s="3"/>
    </row>
    <row r="7009" spans="1:22" ht="19.5" customHeight="1" thickBot="1">
      <c r="A7009" s="313"/>
      <c r="B7009" s="343"/>
      <c r="C7009" s="379" t="str">
        <f>IFERROR(C7005/C7001,"")</f>
        <v/>
      </c>
      <c r="D7009" s="313"/>
      <c r="E7009" s="313"/>
      <c r="F7009" s="315"/>
      <c r="G7009" s="349"/>
      <c r="H7009" s="385"/>
      <c r="I7009" s="328"/>
      <c r="J7009" s="330"/>
      <c r="K7009" s="373"/>
      <c r="L7009" s="373"/>
      <c r="M7009" s="375"/>
      <c r="N7009" s="376"/>
      <c r="P7009" s="4"/>
      <c r="Q7009" s="4"/>
      <c r="T7009" s="3"/>
      <c r="U7009" s="3"/>
      <c r="V7009" s="3"/>
    </row>
    <row r="7010" spans="1:22" ht="15.75" customHeight="1">
      <c r="A7010" s="313"/>
      <c r="B7010" s="343"/>
      <c r="C7010" s="380"/>
      <c r="D7010" s="313"/>
      <c r="E7010" s="313"/>
      <c r="F7010" s="315"/>
      <c r="G7010" s="349"/>
      <c r="H7010" s="385"/>
      <c r="I7010" s="30" t="s">
        <v>35</v>
      </c>
      <c r="J7010" s="31" t="s">
        <v>35</v>
      </c>
      <c r="K7010" s="373"/>
      <c r="L7010" s="373"/>
      <c r="M7010" s="375"/>
      <c r="N7010" s="376"/>
      <c r="P7010" s="4"/>
      <c r="Q7010" s="4"/>
      <c r="T7010" s="3"/>
      <c r="U7010" s="3"/>
      <c r="V7010" s="3"/>
    </row>
    <row r="7011" spans="1:22" ht="18.75" customHeight="1" thickBot="1">
      <c r="A7011" s="313"/>
      <c r="B7011" s="343"/>
      <c r="C7011" s="32" t="s">
        <v>82</v>
      </c>
      <c r="D7011" s="314"/>
      <c r="E7011" s="314"/>
      <c r="F7011" s="316"/>
      <c r="G7011" s="350"/>
      <c r="H7011" s="386"/>
      <c r="I7011" s="54">
        <f>'様式第６号(2)'!$I$18</f>
        <v>0</v>
      </c>
      <c r="J7011" s="55">
        <f>'様式第６号(3)'!$I$18</f>
        <v>0</v>
      </c>
      <c r="K7011" s="373"/>
      <c r="L7011" s="373"/>
      <c r="M7011" s="375"/>
      <c r="N7011" s="376"/>
      <c r="P7011" s="4"/>
      <c r="Q7011" s="4"/>
      <c r="T7011" s="3"/>
      <c r="U7011" s="3"/>
      <c r="V7011" s="3"/>
    </row>
    <row r="7012" spans="1:22" ht="45" customHeight="1">
      <c r="A7012" s="313"/>
      <c r="B7012" s="343"/>
      <c r="C7012" s="379" t="str">
        <f>IF(OR(C7001="",C7005=""),"",IF(AND(C7009&gt;=0.85,C7009&lt;=1.15),"○","×"))</f>
        <v/>
      </c>
      <c r="D7012" s="382" t="str">
        <f>IF(C7001="","",C7001)</f>
        <v/>
      </c>
      <c r="E7012" s="336"/>
      <c r="F7012" s="338" t="str">
        <f>IFERROR(D7012*E7012,"")</f>
        <v/>
      </c>
      <c r="G7012" s="327" t="str">
        <f>IF(F7012&lt;F7004,ROUNDUP(F7012*D7004/ F7004,0),"")</f>
        <v/>
      </c>
      <c r="H7012" s="329" t="str">
        <f>IF(F7012&lt;F7004,ROUNDUP(F7012*E7004/ F7004,0),"")</f>
        <v/>
      </c>
      <c r="I7012" s="331" t="str">
        <f>IFERROR(ROUNDUP(I7008*I7011,0),"")</f>
        <v/>
      </c>
      <c r="J7012" s="333" t="str">
        <f>IFERROR(ROUNDUP(J7008*J7011,0),"")</f>
        <v/>
      </c>
      <c r="K7012" s="373"/>
      <c r="L7012" s="373"/>
      <c r="M7012" s="375"/>
      <c r="N7012" s="376"/>
      <c r="P7012" s="4"/>
      <c r="Q7012" s="4"/>
      <c r="T7012" s="3"/>
      <c r="U7012" s="3"/>
      <c r="V7012" s="3"/>
    </row>
    <row r="7013" spans="1:22" ht="19.5" customHeight="1" thickBot="1">
      <c r="A7013" s="314"/>
      <c r="B7013" s="344"/>
      <c r="C7013" s="381"/>
      <c r="D7013" s="383"/>
      <c r="E7013" s="337"/>
      <c r="F7013" s="339"/>
      <c r="G7013" s="328"/>
      <c r="H7013" s="330"/>
      <c r="I7013" s="332"/>
      <c r="J7013" s="330"/>
      <c r="K7013" s="374"/>
      <c r="L7013" s="374"/>
      <c r="M7013" s="377"/>
      <c r="N7013" s="378"/>
      <c r="P7013" s="33"/>
      <c r="Q7013" s="34"/>
      <c r="R7013" s="34"/>
    </row>
    <row r="7014" spans="1:22" ht="24" customHeight="1" thickBot="1">
      <c r="A7014" s="10" t="s">
        <v>108</v>
      </c>
      <c r="B7014" s="11" t="s">
        <v>84</v>
      </c>
      <c r="C7014" s="12" t="s">
        <v>7</v>
      </c>
      <c r="D7014" s="12" t="s">
        <v>8</v>
      </c>
      <c r="E7014" s="12" t="s">
        <v>9</v>
      </c>
      <c r="F7014" s="13" t="s">
        <v>10</v>
      </c>
      <c r="G7014" s="334" t="s">
        <v>44</v>
      </c>
      <c r="H7014" s="335"/>
      <c r="I7014" s="334" t="s">
        <v>45</v>
      </c>
      <c r="J7014" s="335"/>
      <c r="K7014" s="318" t="s">
        <v>46</v>
      </c>
      <c r="L7014" s="403"/>
      <c r="M7014" s="403"/>
      <c r="N7014" s="319"/>
      <c r="O7014" s="404" t="s">
        <v>47</v>
      </c>
      <c r="P7014" s="404"/>
      <c r="Q7014" s="404"/>
      <c r="R7014" s="346"/>
      <c r="T7014" s="14"/>
      <c r="U7014" s="14"/>
      <c r="V7014" s="14"/>
    </row>
    <row r="7015" spans="1:22" ht="31.5" customHeight="1" thickBot="1">
      <c r="A7015" s="313">
        <v>437</v>
      </c>
      <c r="B7015" s="15" t="s">
        <v>48</v>
      </c>
      <c r="C7015" s="11" t="s">
        <v>49</v>
      </c>
      <c r="D7015" s="313" t="s">
        <v>50</v>
      </c>
      <c r="E7015" s="313" t="s">
        <v>51</v>
      </c>
      <c r="F7015" s="315" t="s">
        <v>52</v>
      </c>
      <c r="G7015" s="16" t="s">
        <v>53</v>
      </c>
      <c r="H7015" s="17" t="s">
        <v>54</v>
      </c>
      <c r="I7015" s="18" t="s">
        <v>53</v>
      </c>
      <c r="J7015" s="17" t="s">
        <v>54</v>
      </c>
      <c r="K7015" s="317" t="s">
        <v>55</v>
      </c>
      <c r="L7015" s="318"/>
      <c r="M7015" s="320" t="s">
        <v>56</v>
      </c>
      <c r="N7015" s="317"/>
      <c r="O7015" s="321" t="s">
        <v>57</v>
      </c>
      <c r="P7015" s="321"/>
      <c r="Q7015" s="323" t="s">
        <v>58</v>
      </c>
      <c r="R7015" s="324"/>
      <c r="T7015" s="19"/>
      <c r="U7015" s="43"/>
      <c r="V7015" s="20"/>
    </row>
    <row r="7016" spans="1:22" ht="24" customHeight="1" thickBot="1">
      <c r="A7016" s="313"/>
      <c r="B7016" s="397" t="str">
        <f>IF('様式第６号(2)'!B925="","",'様式第６号(2)'!B925)</f>
        <v/>
      </c>
      <c r="C7016" s="21" t="s">
        <v>59</v>
      </c>
      <c r="D7016" s="313"/>
      <c r="E7016" s="313"/>
      <c r="F7016" s="315"/>
      <c r="G7016" s="348" t="s">
        <v>60</v>
      </c>
      <c r="H7016" s="399" t="s">
        <v>61</v>
      </c>
      <c r="I7016" s="400" t="s">
        <v>62</v>
      </c>
      <c r="J7016" s="384" t="s">
        <v>63</v>
      </c>
      <c r="K7016" s="319"/>
      <c r="L7016" s="318"/>
      <c r="M7016" s="320"/>
      <c r="N7016" s="317"/>
      <c r="O7016" s="322"/>
      <c r="P7016" s="322"/>
      <c r="Q7016" s="325"/>
      <c r="R7016" s="326"/>
    </row>
    <row r="7017" spans="1:22" ht="17.25" customHeight="1">
      <c r="A7017" s="313"/>
      <c r="B7017" s="398"/>
      <c r="C7017" s="340"/>
      <c r="D7017" s="313"/>
      <c r="E7017" s="313"/>
      <c r="F7017" s="315"/>
      <c r="G7017" s="349"/>
      <c r="H7017" s="385"/>
      <c r="I7017" s="401"/>
      <c r="J7017" s="385"/>
      <c r="K7017" s="388" t="str">
        <f>IFERROR((IF((I7028+J7028)&gt;12000*E7028,ROUNDUP(12000*E7028*I7028/(I7028+J7028),0),"")),"")</f>
        <v/>
      </c>
      <c r="L7017" s="388"/>
      <c r="M7017" s="391" t="str">
        <f>IFERROR((IF((I7028+J7028)&gt;12000*E7028,ROUNDUP(12000*E7028*J7028/(I7028+J7028),0),"")),"")</f>
        <v/>
      </c>
      <c r="N7017" s="392"/>
      <c r="O7017" s="351" t="str">
        <f>IF(AND(I7028="",K7017=""),"",MIN(I7028,K7017)+K7024)</f>
        <v/>
      </c>
      <c r="P7017" s="352"/>
      <c r="Q7017" s="355" t="str">
        <f>IF(AND(J7028="",M7017=""),"",MIN(J7028,M7017)+M7024)</f>
        <v/>
      </c>
      <c r="R7017" s="356"/>
    </row>
    <row r="7018" spans="1:22" ht="15.75" customHeight="1">
      <c r="A7018" s="313"/>
      <c r="B7018" s="398"/>
      <c r="C7018" s="341"/>
      <c r="D7018" s="313"/>
      <c r="E7018" s="313"/>
      <c r="F7018" s="315"/>
      <c r="G7018" s="349"/>
      <c r="H7018" s="385"/>
      <c r="I7018" s="401"/>
      <c r="J7018" s="385"/>
      <c r="K7018" s="389"/>
      <c r="L7018" s="389"/>
      <c r="M7018" s="393"/>
      <c r="N7018" s="394"/>
      <c r="O7018" s="353"/>
      <c r="P7018" s="353"/>
      <c r="Q7018" s="357"/>
      <c r="R7018" s="358"/>
    </row>
    <row r="7019" spans="1:22" ht="19.5" customHeight="1" thickBot="1">
      <c r="A7019" s="313"/>
      <c r="B7019" s="398"/>
      <c r="C7019" s="341"/>
      <c r="D7019" s="314"/>
      <c r="E7019" s="314"/>
      <c r="F7019" s="316"/>
      <c r="G7019" s="350"/>
      <c r="H7019" s="386"/>
      <c r="I7019" s="402"/>
      <c r="J7019" s="386"/>
      <c r="K7019" s="389"/>
      <c r="L7019" s="389"/>
      <c r="M7019" s="393"/>
      <c r="N7019" s="394"/>
      <c r="O7019" s="353"/>
      <c r="P7019" s="353"/>
      <c r="Q7019" s="357"/>
      <c r="R7019" s="358"/>
    </row>
    <row r="7020" spans="1:22" ht="45" customHeight="1">
      <c r="A7020" s="313"/>
      <c r="B7020" s="398"/>
      <c r="C7020" s="25" t="s">
        <v>66</v>
      </c>
      <c r="D7020" s="361" t="str">
        <f>IF('様式第６号(2)'!T925="","",'様式第６号(2)'!T925)</f>
        <v/>
      </c>
      <c r="E7020" s="361" t="str">
        <f>IF('様式第６号(3)'!W918="","",'様式第６号(3)'!W918)</f>
        <v/>
      </c>
      <c r="F7020" s="363" t="str">
        <f>IF(OR(D7020="",E7020=""),"",D7020+E7020)</f>
        <v/>
      </c>
      <c r="G7020" s="365" t="str">
        <f>IF(F7020&lt;=F7028,D7020,"")</f>
        <v/>
      </c>
      <c r="H7020" s="367" t="str">
        <f>IF(F7020&lt;=F7028,E7020,"")</f>
        <v/>
      </c>
      <c r="I7020" s="369" t="str">
        <f>IF('様式第６号(2)'!V925="","",'様式第６号(2)'!V925)</f>
        <v/>
      </c>
      <c r="J7020" s="371" t="str">
        <f>IF('様式第６号(3)'!P918="","",'様式第６号(3)'!P918)</f>
        <v/>
      </c>
      <c r="K7020" s="389"/>
      <c r="L7020" s="389"/>
      <c r="M7020" s="393"/>
      <c r="N7020" s="394"/>
      <c r="O7020" s="353"/>
      <c r="P7020" s="353"/>
      <c r="Q7020" s="357"/>
      <c r="R7020" s="358"/>
    </row>
    <row r="7021" spans="1:22" ht="19.5" customHeight="1" thickBot="1">
      <c r="A7021" s="313"/>
      <c r="B7021" s="398"/>
      <c r="C7021" s="340"/>
      <c r="D7021" s="362"/>
      <c r="E7021" s="362"/>
      <c r="F7021" s="364"/>
      <c r="G7021" s="366"/>
      <c r="H7021" s="368"/>
      <c r="I7021" s="370"/>
      <c r="J7021" s="372"/>
      <c r="K7021" s="390"/>
      <c r="L7021" s="390"/>
      <c r="M7021" s="395"/>
      <c r="N7021" s="396"/>
      <c r="O7021" s="354"/>
      <c r="P7021" s="354"/>
      <c r="Q7021" s="359"/>
      <c r="R7021" s="360"/>
    </row>
    <row r="7022" spans="1:22" ht="28.5" customHeight="1" thickBot="1">
      <c r="A7022" s="313"/>
      <c r="B7022" s="398"/>
      <c r="C7022" s="341"/>
      <c r="D7022" s="12" t="s">
        <v>11</v>
      </c>
      <c r="E7022" s="12" t="s">
        <v>12</v>
      </c>
      <c r="F7022" s="26" t="s">
        <v>13</v>
      </c>
      <c r="G7022" s="334" t="s">
        <v>67</v>
      </c>
      <c r="H7022" s="335"/>
      <c r="I7022" s="42" t="s">
        <v>68</v>
      </c>
      <c r="J7022" s="27" t="s">
        <v>69</v>
      </c>
      <c r="K7022" s="342" t="s">
        <v>70</v>
      </c>
      <c r="L7022" s="342"/>
      <c r="M7022" s="342"/>
      <c r="N7022" s="335"/>
    </row>
    <row r="7023" spans="1:22" ht="41.25" customHeight="1" thickBot="1">
      <c r="A7023" s="313"/>
      <c r="B7023" s="343" t="str">
        <f>IF('様式第６号(2)'!D925="","",'様式第６号(2)'!D925)</f>
        <v/>
      </c>
      <c r="C7023" s="341"/>
      <c r="D7023" s="313" t="s">
        <v>71</v>
      </c>
      <c r="E7023" s="313" t="s">
        <v>72</v>
      </c>
      <c r="F7023" s="315" t="s">
        <v>73</v>
      </c>
      <c r="G7023" s="42" t="s">
        <v>74</v>
      </c>
      <c r="H7023" s="27" t="s">
        <v>75</v>
      </c>
      <c r="I7023" s="42" t="s">
        <v>74</v>
      </c>
      <c r="J7023" s="27" t="s">
        <v>75</v>
      </c>
      <c r="K7023" s="345" t="s">
        <v>57</v>
      </c>
      <c r="L7023" s="346"/>
      <c r="M7023" s="347" t="s">
        <v>76</v>
      </c>
      <c r="N7023" s="346"/>
      <c r="O7023" s="28"/>
      <c r="P7023" s="4"/>
      <c r="Q7023" s="4"/>
    </row>
    <row r="7024" spans="1:22" ht="18.75" customHeight="1">
      <c r="A7024" s="313"/>
      <c r="B7024" s="343"/>
      <c r="C7024" s="29" t="s">
        <v>78</v>
      </c>
      <c r="D7024" s="313"/>
      <c r="E7024" s="313"/>
      <c r="F7024" s="315"/>
      <c r="G7024" s="348" t="s">
        <v>79</v>
      </c>
      <c r="H7024" s="384" t="s">
        <v>80</v>
      </c>
      <c r="I7024" s="387" t="str">
        <f>IF(E7028="","",MIN(G7020,G7028)+SUM(I7020))</f>
        <v/>
      </c>
      <c r="J7024" s="333" t="str">
        <f>IF(E7028="","",MIN(H7020,H7028)+SUM(J7020))</f>
        <v/>
      </c>
      <c r="K7024" s="373" t="str">
        <f>IF('様式第６号(2)'!AB925="","",'様式第６号(2)'!AB925)</f>
        <v/>
      </c>
      <c r="L7024" s="373"/>
      <c r="M7024" s="375" t="str">
        <f>IF('様式第６号(3)'!V918="","",'様式第６号(3)'!V918)</f>
        <v/>
      </c>
      <c r="N7024" s="376"/>
      <c r="P7024" s="4"/>
      <c r="Q7024" s="4"/>
    </row>
    <row r="7025" spans="1:22" ht="19.5" customHeight="1" thickBot="1">
      <c r="A7025" s="313"/>
      <c r="B7025" s="343"/>
      <c r="C7025" s="379" t="str">
        <f>IFERROR(C7021/C7017,"")</f>
        <v/>
      </c>
      <c r="D7025" s="313"/>
      <c r="E7025" s="313"/>
      <c r="F7025" s="315"/>
      <c r="G7025" s="349"/>
      <c r="H7025" s="385"/>
      <c r="I7025" s="328"/>
      <c r="J7025" s="330"/>
      <c r="K7025" s="373"/>
      <c r="L7025" s="373"/>
      <c r="M7025" s="375"/>
      <c r="N7025" s="376"/>
      <c r="P7025" s="4"/>
      <c r="Q7025" s="4"/>
    </row>
    <row r="7026" spans="1:22" ht="15.75" customHeight="1">
      <c r="A7026" s="313"/>
      <c r="B7026" s="343"/>
      <c r="C7026" s="380"/>
      <c r="D7026" s="313"/>
      <c r="E7026" s="313"/>
      <c r="F7026" s="315"/>
      <c r="G7026" s="349"/>
      <c r="H7026" s="385"/>
      <c r="I7026" s="30" t="s">
        <v>35</v>
      </c>
      <c r="J7026" s="31" t="s">
        <v>35</v>
      </c>
      <c r="K7026" s="373"/>
      <c r="L7026" s="373"/>
      <c r="M7026" s="375"/>
      <c r="N7026" s="376"/>
      <c r="P7026" s="4"/>
      <c r="Q7026" s="4"/>
    </row>
    <row r="7027" spans="1:22" ht="18.75" customHeight="1" thickBot="1">
      <c r="A7027" s="313"/>
      <c r="B7027" s="343"/>
      <c r="C7027" s="32" t="s">
        <v>82</v>
      </c>
      <c r="D7027" s="314"/>
      <c r="E7027" s="314"/>
      <c r="F7027" s="316"/>
      <c r="G7027" s="350"/>
      <c r="H7027" s="386"/>
      <c r="I7027" s="54">
        <f>'様式第６号(2)'!$I$18</f>
        <v>0</v>
      </c>
      <c r="J7027" s="55">
        <f>'様式第６号(3)'!$I$18</f>
        <v>0</v>
      </c>
      <c r="K7027" s="373"/>
      <c r="L7027" s="373"/>
      <c r="M7027" s="375"/>
      <c r="N7027" s="376"/>
      <c r="P7027" s="4"/>
      <c r="Q7027" s="4"/>
    </row>
    <row r="7028" spans="1:22" ht="45" customHeight="1">
      <c r="A7028" s="313"/>
      <c r="B7028" s="343"/>
      <c r="C7028" s="379" t="str">
        <f>IF(OR(C7017="",C7021=""),"",IF(AND(C7025&gt;=0.85,C7025&lt;=1.15),"○","×"))</f>
        <v/>
      </c>
      <c r="D7028" s="382" t="str">
        <f>IF(C7017="","",C7017)</f>
        <v/>
      </c>
      <c r="E7028" s="336"/>
      <c r="F7028" s="338" t="str">
        <f>IFERROR(D7028*E7028,"")</f>
        <v/>
      </c>
      <c r="G7028" s="327" t="str">
        <f>IF(F7028&lt;F7020,ROUNDUP(F7028*D7020/ F7020,0),"")</f>
        <v/>
      </c>
      <c r="H7028" s="329" t="str">
        <f>IF(F7028&lt;F7020,ROUNDUP(F7028*E7020/ F7020,0),"")</f>
        <v/>
      </c>
      <c r="I7028" s="331" t="str">
        <f>IFERROR(ROUNDUP(I7024*I7027,0),"")</f>
        <v/>
      </c>
      <c r="J7028" s="333" t="str">
        <f>IFERROR(ROUNDUP(J7024*J7027,0),"")</f>
        <v/>
      </c>
      <c r="K7028" s="373"/>
      <c r="L7028" s="373"/>
      <c r="M7028" s="375"/>
      <c r="N7028" s="376"/>
      <c r="P7028" s="4"/>
      <c r="Q7028" s="4"/>
    </row>
    <row r="7029" spans="1:22" ht="19.5" customHeight="1" thickBot="1">
      <c r="A7029" s="314"/>
      <c r="B7029" s="344"/>
      <c r="C7029" s="381"/>
      <c r="D7029" s="383"/>
      <c r="E7029" s="337"/>
      <c r="F7029" s="339"/>
      <c r="G7029" s="328"/>
      <c r="H7029" s="330"/>
      <c r="I7029" s="332"/>
      <c r="J7029" s="330"/>
      <c r="K7029" s="374"/>
      <c r="L7029" s="374"/>
      <c r="M7029" s="377"/>
      <c r="N7029" s="378"/>
      <c r="P7029" s="33"/>
      <c r="Q7029" s="34"/>
      <c r="R7029" s="34"/>
    </row>
    <row r="7030" spans="1:22" ht="24" customHeight="1" thickBot="1">
      <c r="A7030" s="10" t="s">
        <v>108</v>
      </c>
      <c r="B7030" s="11" t="s">
        <v>84</v>
      </c>
      <c r="C7030" s="12" t="s">
        <v>7</v>
      </c>
      <c r="D7030" s="12" t="s">
        <v>8</v>
      </c>
      <c r="E7030" s="12" t="s">
        <v>9</v>
      </c>
      <c r="F7030" s="13" t="s">
        <v>10</v>
      </c>
      <c r="G7030" s="334" t="s">
        <v>44</v>
      </c>
      <c r="H7030" s="335"/>
      <c r="I7030" s="334" t="s">
        <v>45</v>
      </c>
      <c r="J7030" s="335"/>
      <c r="K7030" s="318" t="s">
        <v>46</v>
      </c>
      <c r="L7030" s="403"/>
      <c r="M7030" s="403"/>
      <c r="N7030" s="319"/>
      <c r="O7030" s="404" t="s">
        <v>47</v>
      </c>
      <c r="P7030" s="404"/>
      <c r="Q7030" s="404"/>
      <c r="R7030" s="346"/>
      <c r="T7030" s="14"/>
      <c r="U7030" s="14"/>
      <c r="V7030" s="14"/>
    </row>
    <row r="7031" spans="1:22" ht="31.5" customHeight="1" thickBot="1">
      <c r="A7031" s="313">
        <v>438</v>
      </c>
      <c r="B7031" s="15" t="s">
        <v>48</v>
      </c>
      <c r="C7031" s="11" t="s">
        <v>49</v>
      </c>
      <c r="D7031" s="313" t="s">
        <v>50</v>
      </c>
      <c r="E7031" s="313" t="s">
        <v>51</v>
      </c>
      <c r="F7031" s="315" t="s">
        <v>52</v>
      </c>
      <c r="G7031" s="16" t="s">
        <v>53</v>
      </c>
      <c r="H7031" s="17" t="s">
        <v>54</v>
      </c>
      <c r="I7031" s="18" t="s">
        <v>53</v>
      </c>
      <c r="J7031" s="17" t="s">
        <v>54</v>
      </c>
      <c r="K7031" s="317" t="s">
        <v>55</v>
      </c>
      <c r="L7031" s="318"/>
      <c r="M7031" s="320" t="s">
        <v>56</v>
      </c>
      <c r="N7031" s="317"/>
      <c r="O7031" s="321" t="s">
        <v>57</v>
      </c>
      <c r="P7031" s="321"/>
      <c r="Q7031" s="323" t="s">
        <v>58</v>
      </c>
      <c r="R7031" s="324"/>
      <c r="T7031" s="19"/>
      <c r="U7031" s="43"/>
      <c r="V7031" s="20"/>
    </row>
    <row r="7032" spans="1:22" ht="24" customHeight="1" thickBot="1">
      <c r="A7032" s="313"/>
      <c r="B7032" s="397" t="str">
        <f>IF('様式第６号(2)'!B927="","",'様式第６号(2)'!B927)</f>
        <v/>
      </c>
      <c r="C7032" s="21" t="s">
        <v>59</v>
      </c>
      <c r="D7032" s="313"/>
      <c r="E7032" s="313"/>
      <c r="F7032" s="315"/>
      <c r="G7032" s="348" t="s">
        <v>60</v>
      </c>
      <c r="H7032" s="399" t="s">
        <v>61</v>
      </c>
      <c r="I7032" s="400" t="s">
        <v>62</v>
      </c>
      <c r="J7032" s="384" t="s">
        <v>63</v>
      </c>
      <c r="K7032" s="319"/>
      <c r="L7032" s="318"/>
      <c r="M7032" s="320"/>
      <c r="N7032" s="317"/>
      <c r="O7032" s="322"/>
      <c r="P7032" s="322"/>
      <c r="Q7032" s="325"/>
      <c r="R7032" s="326"/>
    </row>
    <row r="7033" spans="1:22" ht="17.25" customHeight="1">
      <c r="A7033" s="313"/>
      <c r="B7033" s="398"/>
      <c r="C7033" s="340"/>
      <c r="D7033" s="313"/>
      <c r="E7033" s="313"/>
      <c r="F7033" s="315"/>
      <c r="G7033" s="349"/>
      <c r="H7033" s="385"/>
      <c r="I7033" s="401"/>
      <c r="J7033" s="385"/>
      <c r="K7033" s="388" t="str">
        <f>IFERROR((IF((I7044+J7044)&gt;12000*E7044,ROUNDUP(12000*E7044*I7044/(I7044+J7044),0),"")),"")</f>
        <v/>
      </c>
      <c r="L7033" s="388"/>
      <c r="M7033" s="391" t="str">
        <f>IFERROR((IF((I7044+J7044)&gt;12000*E7044,ROUNDUP(12000*E7044*J7044/(I7044+J7044),0),"")),"")</f>
        <v/>
      </c>
      <c r="N7033" s="392"/>
      <c r="O7033" s="351" t="str">
        <f>IF(AND(I7044="",K7033=""),"",MIN(I7044,K7033)+K7040)</f>
        <v/>
      </c>
      <c r="P7033" s="352"/>
      <c r="Q7033" s="355" t="str">
        <f>IF(AND(J7044="",M7033=""),"",MIN(J7044,M7033)+M7040)</f>
        <v/>
      </c>
      <c r="R7033" s="356"/>
    </row>
    <row r="7034" spans="1:22" ht="15.75" customHeight="1">
      <c r="A7034" s="313"/>
      <c r="B7034" s="398"/>
      <c r="C7034" s="341"/>
      <c r="D7034" s="313"/>
      <c r="E7034" s="313"/>
      <c r="F7034" s="315"/>
      <c r="G7034" s="349"/>
      <c r="H7034" s="385"/>
      <c r="I7034" s="401"/>
      <c r="J7034" s="385"/>
      <c r="K7034" s="389"/>
      <c r="L7034" s="389"/>
      <c r="M7034" s="393"/>
      <c r="N7034" s="394"/>
      <c r="O7034" s="353"/>
      <c r="P7034" s="353"/>
      <c r="Q7034" s="357"/>
      <c r="R7034" s="358"/>
    </row>
    <row r="7035" spans="1:22" ht="19.5" customHeight="1" thickBot="1">
      <c r="A7035" s="313"/>
      <c r="B7035" s="398"/>
      <c r="C7035" s="341"/>
      <c r="D7035" s="314"/>
      <c r="E7035" s="314"/>
      <c r="F7035" s="316"/>
      <c r="G7035" s="350"/>
      <c r="H7035" s="386"/>
      <c r="I7035" s="402"/>
      <c r="J7035" s="386"/>
      <c r="K7035" s="389"/>
      <c r="L7035" s="389"/>
      <c r="M7035" s="393"/>
      <c r="N7035" s="394"/>
      <c r="O7035" s="353"/>
      <c r="P7035" s="353"/>
      <c r="Q7035" s="357"/>
      <c r="R7035" s="358"/>
    </row>
    <row r="7036" spans="1:22" ht="45" customHeight="1">
      <c r="A7036" s="313"/>
      <c r="B7036" s="398"/>
      <c r="C7036" s="25" t="s">
        <v>66</v>
      </c>
      <c r="D7036" s="361" t="str">
        <f>IF('様式第６号(2)'!T927="","",'様式第６号(2)'!T927)</f>
        <v/>
      </c>
      <c r="E7036" s="361" t="str">
        <f>IF('様式第６号(3)'!W920="","",'様式第６号(3)'!W920)</f>
        <v/>
      </c>
      <c r="F7036" s="363" t="str">
        <f>IF(OR(D7036="",E7036=""),"",D7036+E7036)</f>
        <v/>
      </c>
      <c r="G7036" s="365" t="str">
        <f>IF(F7036&lt;=F7044,D7036,"")</f>
        <v/>
      </c>
      <c r="H7036" s="367" t="str">
        <f>IF(F7036&lt;=F7044,E7036,"")</f>
        <v/>
      </c>
      <c r="I7036" s="369" t="str">
        <f>IF('様式第６号(2)'!V927="","",'様式第６号(2)'!V927)</f>
        <v/>
      </c>
      <c r="J7036" s="371" t="str">
        <f>IF('様式第６号(3)'!P920="","",'様式第６号(3)'!P920)</f>
        <v/>
      </c>
      <c r="K7036" s="389"/>
      <c r="L7036" s="389"/>
      <c r="M7036" s="393"/>
      <c r="N7036" s="394"/>
      <c r="O7036" s="353"/>
      <c r="P7036" s="353"/>
      <c r="Q7036" s="357"/>
      <c r="R7036" s="358"/>
    </row>
    <row r="7037" spans="1:22" ht="19.5" customHeight="1" thickBot="1">
      <c r="A7037" s="313"/>
      <c r="B7037" s="398"/>
      <c r="C7037" s="340"/>
      <c r="D7037" s="362"/>
      <c r="E7037" s="362"/>
      <c r="F7037" s="364"/>
      <c r="G7037" s="366"/>
      <c r="H7037" s="368"/>
      <c r="I7037" s="370"/>
      <c r="J7037" s="372"/>
      <c r="K7037" s="390"/>
      <c r="L7037" s="390"/>
      <c r="M7037" s="395"/>
      <c r="N7037" s="396"/>
      <c r="O7037" s="354"/>
      <c r="P7037" s="354"/>
      <c r="Q7037" s="359"/>
      <c r="R7037" s="360"/>
    </row>
    <row r="7038" spans="1:22" ht="28.5" customHeight="1" thickBot="1">
      <c r="A7038" s="313"/>
      <c r="B7038" s="398"/>
      <c r="C7038" s="341"/>
      <c r="D7038" s="12" t="s">
        <v>11</v>
      </c>
      <c r="E7038" s="12" t="s">
        <v>12</v>
      </c>
      <c r="F7038" s="26" t="s">
        <v>13</v>
      </c>
      <c r="G7038" s="334" t="s">
        <v>67</v>
      </c>
      <c r="H7038" s="335"/>
      <c r="I7038" s="42" t="s">
        <v>68</v>
      </c>
      <c r="J7038" s="27" t="s">
        <v>69</v>
      </c>
      <c r="K7038" s="342" t="s">
        <v>70</v>
      </c>
      <c r="L7038" s="342"/>
      <c r="M7038" s="342"/>
      <c r="N7038" s="335"/>
    </row>
    <row r="7039" spans="1:22" ht="41.25" customHeight="1" thickBot="1">
      <c r="A7039" s="313"/>
      <c r="B7039" s="343" t="str">
        <f>IF('様式第６号(2)'!D927="","",'様式第６号(2)'!D927)</f>
        <v/>
      </c>
      <c r="C7039" s="341"/>
      <c r="D7039" s="313" t="s">
        <v>71</v>
      </c>
      <c r="E7039" s="313" t="s">
        <v>72</v>
      </c>
      <c r="F7039" s="315" t="s">
        <v>73</v>
      </c>
      <c r="G7039" s="42" t="s">
        <v>74</v>
      </c>
      <c r="H7039" s="27" t="s">
        <v>75</v>
      </c>
      <c r="I7039" s="42" t="s">
        <v>74</v>
      </c>
      <c r="J7039" s="27" t="s">
        <v>75</v>
      </c>
      <c r="K7039" s="345" t="s">
        <v>57</v>
      </c>
      <c r="L7039" s="346"/>
      <c r="M7039" s="347" t="s">
        <v>76</v>
      </c>
      <c r="N7039" s="346"/>
      <c r="O7039" s="28"/>
      <c r="P7039" s="4"/>
      <c r="Q7039" s="4"/>
    </row>
    <row r="7040" spans="1:22" ht="18.75" customHeight="1">
      <c r="A7040" s="313"/>
      <c r="B7040" s="343"/>
      <c r="C7040" s="29" t="s">
        <v>78</v>
      </c>
      <c r="D7040" s="313"/>
      <c r="E7040" s="313"/>
      <c r="F7040" s="315"/>
      <c r="G7040" s="348" t="s">
        <v>79</v>
      </c>
      <c r="H7040" s="384" t="s">
        <v>80</v>
      </c>
      <c r="I7040" s="387" t="str">
        <f>IF(E7044="","",MIN(G7036,G7044)+SUM(I7036))</f>
        <v/>
      </c>
      <c r="J7040" s="333" t="str">
        <f>IF(E7044="","",MIN(H7036,H7044)+SUM(J7036))</f>
        <v/>
      </c>
      <c r="K7040" s="373" t="str">
        <f>IF('様式第６号(2)'!AB927="","",'様式第６号(2)'!AB927)</f>
        <v/>
      </c>
      <c r="L7040" s="373"/>
      <c r="M7040" s="375" t="str">
        <f>IF('様式第６号(3)'!V920="","",'様式第６号(3)'!V920)</f>
        <v/>
      </c>
      <c r="N7040" s="376"/>
      <c r="P7040" s="4"/>
      <c r="Q7040" s="4"/>
    </row>
    <row r="7041" spans="1:22" ht="19.5" customHeight="1" thickBot="1">
      <c r="A7041" s="313"/>
      <c r="B7041" s="343"/>
      <c r="C7041" s="379" t="str">
        <f>IFERROR(C7037/C7033,"")</f>
        <v/>
      </c>
      <c r="D7041" s="313"/>
      <c r="E7041" s="313"/>
      <c r="F7041" s="315"/>
      <c r="G7041" s="349"/>
      <c r="H7041" s="385"/>
      <c r="I7041" s="328"/>
      <c r="J7041" s="330"/>
      <c r="K7041" s="373"/>
      <c r="L7041" s="373"/>
      <c r="M7041" s="375"/>
      <c r="N7041" s="376"/>
      <c r="P7041" s="4"/>
      <c r="Q7041" s="4"/>
    </row>
    <row r="7042" spans="1:22" ht="15.75" customHeight="1">
      <c r="A7042" s="313"/>
      <c r="B7042" s="343"/>
      <c r="C7042" s="380"/>
      <c r="D7042" s="313"/>
      <c r="E7042" s="313"/>
      <c r="F7042" s="315"/>
      <c r="G7042" s="349"/>
      <c r="H7042" s="385"/>
      <c r="I7042" s="30" t="s">
        <v>35</v>
      </c>
      <c r="J7042" s="31" t="s">
        <v>35</v>
      </c>
      <c r="K7042" s="373"/>
      <c r="L7042" s="373"/>
      <c r="M7042" s="375"/>
      <c r="N7042" s="376"/>
      <c r="P7042" s="4"/>
      <c r="Q7042" s="4"/>
    </row>
    <row r="7043" spans="1:22" ht="18.75" customHeight="1" thickBot="1">
      <c r="A7043" s="313"/>
      <c r="B7043" s="343"/>
      <c r="C7043" s="32" t="s">
        <v>82</v>
      </c>
      <c r="D7043" s="314"/>
      <c r="E7043" s="314"/>
      <c r="F7043" s="316"/>
      <c r="G7043" s="350"/>
      <c r="H7043" s="386"/>
      <c r="I7043" s="54">
        <f>'様式第６号(2)'!$I$18</f>
        <v>0</v>
      </c>
      <c r="J7043" s="55">
        <f>'様式第６号(3)'!$I$18</f>
        <v>0</v>
      </c>
      <c r="K7043" s="373"/>
      <c r="L7043" s="373"/>
      <c r="M7043" s="375"/>
      <c r="N7043" s="376"/>
      <c r="P7043" s="4"/>
      <c r="Q7043" s="4"/>
    </row>
    <row r="7044" spans="1:22" ht="45" customHeight="1">
      <c r="A7044" s="313"/>
      <c r="B7044" s="343"/>
      <c r="C7044" s="379" t="str">
        <f>IF(OR(C7033="",C7037=""),"",IF(AND(C7041&gt;=0.85,C7041&lt;=1.15),"○","×"))</f>
        <v/>
      </c>
      <c r="D7044" s="382" t="str">
        <f>IF(C7033="","",C7033)</f>
        <v/>
      </c>
      <c r="E7044" s="336"/>
      <c r="F7044" s="338" t="str">
        <f>IFERROR(D7044*E7044,"")</f>
        <v/>
      </c>
      <c r="G7044" s="327" t="str">
        <f>IF(F7044&lt;F7036,ROUNDUP(F7044*D7036/ F7036,0),"")</f>
        <v/>
      </c>
      <c r="H7044" s="329" t="str">
        <f>IF(F7044&lt;F7036,ROUNDUP(F7044*E7036/ F7036,0),"")</f>
        <v/>
      </c>
      <c r="I7044" s="331" t="str">
        <f>IFERROR(ROUNDUP(I7040*I7043,0),"")</f>
        <v/>
      </c>
      <c r="J7044" s="333" t="str">
        <f>IFERROR(ROUNDUP(J7040*J7043,0),"")</f>
        <v/>
      </c>
      <c r="K7044" s="373"/>
      <c r="L7044" s="373"/>
      <c r="M7044" s="375"/>
      <c r="N7044" s="376"/>
      <c r="P7044" s="4"/>
      <c r="Q7044" s="4"/>
    </row>
    <row r="7045" spans="1:22" ht="19.5" customHeight="1" thickBot="1">
      <c r="A7045" s="314"/>
      <c r="B7045" s="344"/>
      <c r="C7045" s="381"/>
      <c r="D7045" s="383"/>
      <c r="E7045" s="337"/>
      <c r="F7045" s="339"/>
      <c r="G7045" s="328"/>
      <c r="H7045" s="330"/>
      <c r="I7045" s="332"/>
      <c r="J7045" s="330"/>
      <c r="K7045" s="374"/>
      <c r="L7045" s="374"/>
      <c r="M7045" s="377"/>
      <c r="N7045" s="378"/>
      <c r="P7045" s="33"/>
      <c r="Q7045" s="34"/>
      <c r="R7045" s="34"/>
    </row>
    <row r="7046" spans="1:22" ht="24" customHeight="1" thickBot="1">
      <c r="A7046" s="10" t="s">
        <v>108</v>
      </c>
      <c r="B7046" s="11" t="s">
        <v>84</v>
      </c>
      <c r="C7046" s="12" t="s">
        <v>7</v>
      </c>
      <c r="D7046" s="12" t="s">
        <v>8</v>
      </c>
      <c r="E7046" s="12" t="s">
        <v>9</v>
      </c>
      <c r="F7046" s="13" t="s">
        <v>10</v>
      </c>
      <c r="G7046" s="334" t="s">
        <v>44</v>
      </c>
      <c r="H7046" s="335"/>
      <c r="I7046" s="334" t="s">
        <v>45</v>
      </c>
      <c r="J7046" s="335"/>
      <c r="K7046" s="318" t="s">
        <v>46</v>
      </c>
      <c r="L7046" s="403"/>
      <c r="M7046" s="403"/>
      <c r="N7046" s="319"/>
      <c r="O7046" s="404" t="s">
        <v>47</v>
      </c>
      <c r="P7046" s="404"/>
      <c r="Q7046" s="404"/>
      <c r="R7046" s="346"/>
      <c r="T7046" s="14"/>
      <c r="U7046" s="14"/>
      <c r="V7046" s="14"/>
    </row>
    <row r="7047" spans="1:22" ht="31.5" customHeight="1" thickBot="1">
      <c r="A7047" s="313">
        <v>439</v>
      </c>
      <c r="B7047" s="15" t="s">
        <v>48</v>
      </c>
      <c r="C7047" s="11" t="s">
        <v>49</v>
      </c>
      <c r="D7047" s="313" t="s">
        <v>50</v>
      </c>
      <c r="E7047" s="313" t="s">
        <v>51</v>
      </c>
      <c r="F7047" s="315" t="s">
        <v>52</v>
      </c>
      <c r="G7047" s="16" t="s">
        <v>53</v>
      </c>
      <c r="H7047" s="17" t="s">
        <v>54</v>
      </c>
      <c r="I7047" s="18" t="s">
        <v>53</v>
      </c>
      <c r="J7047" s="17" t="s">
        <v>54</v>
      </c>
      <c r="K7047" s="317" t="s">
        <v>55</v>
      </c>
      <c r="L7047" s="318"/>
      <c r="M7047" s="320" t="s">
        <v>56</v>
      </c>
      <c r="N7047" s="317"/>
      <c r="O7047" s="321" t="s">
        <v>57</v>
      </c>
      <c r="P7047" s="321"/>
      <c r="Q7047" s="323" t="s">
        <v>58</v>
      </c>
      <c r="R7047" s="324"/>
      <c r="T7047" s="19"/>
      <c r="U7047" s="43"/>
      <c r="V7047" s="20"/>
    </row>
    <row r="7048" spans="1:22" ht="24" customHeight="1" thickBot="1">
      <c r="A7048" s="313"/>
      <c r="B7048" s="397" t="str">
        <f>IF('様式第６号(2)'!B929="","",'様式第６号(2)'!B929)</f>
        <v/>
      </c>
      <c r="C7048" s="21" t="s">
        <v>59</v>
      </c>
      <c r="D7048" s="313"/>
      <c r="E7048" s="313"/>
      <c r="F7048" s="315"/>
      <c r="G7048" s="348" t="s">
        <v>60</v>
      </c>
      <c r="H7048" s="399" t="s">
        <v>61</v>
      </c>
      <c r="I7048" s="400" t="s">
        <v>62</v>
      </c>
      <c r="J7048" s="384" t="s">
        <v>63</v>
      </c>
      <c r="K7048" s="319"/>
      <c r="L7048" s="318"/>
      <c r="M7048" s="320"/>
      <c r="N7048" s="317"/>
      <c r="O7048" s="322"/>
      <c r="P7048" s="322"/>
      <c r="Q7048" s="325"/>
      <c r="R7048" s="326"/>
    </row>
    <row r="7049" spans="1:22" ht="17.25" customHeight="1">
      <c r="A7049" s="313"/>
      <c r="B7049" s="398"/>
      <c r="C7049" s="340"/>
      <c r="D7049" s="313"/>
      <c r="E7049" s="313"/>
      <c r="F7049" s="315"/>
      <c r="G7049" s="349"/>
      <c r="H7049" s="385"/>
      <c r="I7049" s="401"/>
      <c r="J7049" s="385"/>
      <c r="K7049" s="388" t="str">
        <f>IFERROR((IF((I7060+J7060)&gt;12000*E7060,ROUNDUP(12000*E7060*I7060/(I7060+J7060),0),"")),"")</f>
        <v/>
      </c>
      <c r="L7049" s="388"/>
      <c r="M7049" s="391" t="str">
        <f>IFERROR((IF((I7060+J7060)&gt;12000*E7060,ROUNDUP(12000*E7060*J7060/(I7060+J7060),0),"")),"")</f>
        <v/>
      </c>
      <c r="N7049" s="392"/>
      <c r="O7049" s="351" t="str">
        <f>IF(AND(I7060="",K7049=""),"",MIN(I7060,K7049)+K7056)</f>
        <v/>
      </c>
      <c r="P7049" s="352"/>
      <c r="Q7049" s="355" t="str">
        <f>IF(AND(J7060="",M7049=""),"",MIN(J7060,M7049)+M7056)</f>
        <v/>
      </c>
      <c r="R7049" s="356"/>
    </row>
    <row r="7050" spans="1:22" ht="15.75" customHeight="1">
      <c r="A7050" s="313"/>
      <c r="B7050" s="398"/>
      <c r="C7050" s="341"/>
      <c r="D7050" s="313"/>
      <c r="E7050" s="313"/>
      <c r="F7050" s="315"/>
      <c r="G7050" s="349"/>
      <c r="H7050" s="385"/>
      <c r="I7050" s="401"/>
      <c r="J7050" s="385"/>
      <c r="K7050" s="389"/>
      <c r="L7050" s="389"/>
      <c r="M7050" s="393"/>
      <c r="N7050" s="394"/>
      <c r="O7050" s="353"/>
      <c r="P7050" s="353"/>
      <c r="Q7050" s="357"/>
      <c r="R7050" s="358"/>
    </row>
    <row r="7051" spans="1:22" ht="19.5" customHeight="1" thickBot="1">
      <c r="A7051" s="313"/>
      <c r="B7051" s="398"/>
      <c r="C7051" s="341"/>
      <c r="D7051" s="314"/>
      <c r="E7051" s="314"/>
      <c r="F7051" s="316"/>
      <c r="G7051" s="350"/>
      <c r="H7051" s="386"/>
      <c r="I7051" s="402"/>
      <c r="J7051" s="386"/>
      <c r="K7051" s="389"/>
      <c r="L7051" s="389"/>
      <c r="M7051" s="393"/>
      <c r="N7051" s="394"/>
      <c r="O7051" s="353"/>
      <c r="P7051" s="353"/>
      <c r="Q7051" s="357"/>
      <c r="R7051" s="358"/>
    </row>
    <row r="7052" spans="1:22" ht="45" customHeight="1">
      <c r="A7052" s="313"/>
      <c r="B7052" s="398"/>
      <c r="C7052" s="25" t="s">
        <v>66</v>
      </c>
      <c r="D7052" s="361" t="str">
        <f>IF('様式第６号(2)'!T929="","",'様式第６号(2)'!T929)</f>
        <v/>
      </c>
      <c r="E7052" s="361" t="str">
        <f>IF('様式第６号(3)'!W922="","",'様式第６号(3)'!W922)</f>
        <v/>
      </c>
      <c r="F7052" s="363" t="str">
        <f>IF(OR(D7052="",E7052=""),"",D7052+E7052)</f>
        <v/>
      </c>
      <c r="G7052" s="365" t="str">
        <f>IF(F7052&lt;=F7060,D7052,"")</f>
        <v/>
      </c>
      <c r="H7052" s="367" t="str">
        <f>IF(F7052&lt;=F7060,E7052,"")</f>
        <v/>
      </c>
      <c r="I7052" s="369" t="str">
        <f>IF('様式第６号(2)'!V929="","",'様式第６号(2)'!V929)</f>
        <v/>
      </c>
      <c r="J7052" s="371" t="str">
        <f>IF('様式第６号(3)'!P922="","",'様式第６号(3)'!P922)</f>
        <v/>
      </c>
      <c r="K7052" s="389"/>
      <c r="L7052" s="389"/>
      <c r="M7052" s="393"/>
      <c r="N7052" s="394"/>
      <c r="O7052" s="353"/>
      <c r="P7052" s="353"/>
      <c r="Q7052" s="357"/>
      <c r="R7052" s="358"/>
    </row>
    <row r="7053" spans="1:22" ht="19.5" customHeight="1" thickBot="1">
      <c r="A7053" s="313"/>
      <c r="B7053" s="398"/>
      <c r="C7053" s="340"/>
      <c r="D7053" s="362"/>
      <c r="E7053" s="362"/>
      <c r="F7053" s="364"/>
      <c r="G7053" s="366"/>
      <c r="H7053" s="368"/>
      <c r="I7053" s="370"/>
      <c r="J7053" s="372"/>
      <c r="K7053" s="390"/>
      <c r="L7053" s="390"/>
      <c r="M7053" s="395"/>
      <c r="N7053" s="396"/>
      <c r="O7053" s="354"/>
      <c r="P7053" s="354"/>
      <c r="Q7053" s="359"/>
      <c r="R7053" s="360"/>
    </row>
    <row r="7054" spans="1:22" ht="28.5" customHeight="1" thickBot="1">
      <c r="A7054" s="313"/>
      <c r="B7054" s="398"/>
      <c r="C7054" s="341"/>
      <c r="D7054" s="12" t="s">
        <v>11</v>
      </c>
      <c r="E7054" s="12" t="s">
        <v>12</v>
      </c>
      <c r="F7054" s="26" t="s">
        <v>13</v>
      </c>
      <c r="G7054" s="334" t="s">
        <v>67</v>
      </c>
      <c r="H7054" s="335"/>
      <c r="I7054" s="42" t="s">
        <v>68</v>
      </c>
      <c r="J7054" s="27" t="s">
        <v>69</v>
      </c>
      <c r="K7054" s="342" t="s">
        <v>70</v>
      </c>
      <c r="L7054" s="342"/>
      <c r="M7054" s="342"/>
      <c r="N7054" s="335"/>
    </row>
    <row r="7055" spans="1:22" ht="41.25" customHeight="1" thickBot="1">
      <c r="A7055" s="313"/>
      <c r="B7055" s="343" t="str">
        <f>IF('様式第６号(2)'!D929="","",'様式第６号(2)'!D929)</f>
        <v/>
      </c>
      <c r="C7055" s="341"/>
      <c r="D7055" s="313" t="s">
        <v>71</v>
      </c>
      <c r="E7055" s="313" t="s">
        <v>72</v>
      </c>
      <c r="F7055" s="315" t="s">
        <v>73</v>
      </c>
      <c r="G7055" s="42" t="s">
        <v>74</v>
      </c>
      <c r="H7055" s="27" t="s">
        <v>75</v>
      </c>
      <c r="I7055" s="42" t="s">
        <v>74</v>
      </c>
      <c r="J7055" s="27" t="s">
        <v>75</v>
      </c>
      <c r="K7055" s="345" t="s">
        <v>57</v>
      </c>
      <c r="L7055" s="346"/>
      <c r="M7055" s="347" t="s">
        <v>76</v>
      </c>
      <c r="N7055" s="346"/>
      <c r="O7055" s="28"/>
      <c r="P7055" s="4"/>
      <c r="Q7055" s="4"/>
      <c r="T7055" s="3"/>
      <c r="U7055" s="3"/>
      <c r="V7055" s="3"/>
    </row>
    <row r="7056" spans="1:22" ht="18.75" customHeight="1">
      <c r="A7056" s="313"/>
      <c r="B7056" s="343"/>
      <c r="C7056" s="29" t="s">
        <v>78</v>
      </c>
      <c r="D7056" s="313"/>
      <c r="E7056" s="313"/>
      <c r="F7056" s="315"/>
      <c r="G7056" s="348" t="s">
        <v>79</v>
      </c>
      <c r="H7056" s="384" t="s">
        <v>80</v>
      </c>
      <c r="I7056" s="387" t="str">
        <f>IF(E7060="","",MIN(G7052,G7060)+SUM(I7052))</f>
        <v/>
      </c>
      <c r="J7056" s="333" t="str">
        <f>IF(E7060="","",MIN(H7052,H7060)+SUM(J7052))</f>
        <v/>
      </c>
      <c r="K7056" s="373" t="str">
        <f>IF('様式第６号(2)'!AB929="","",'様式第６号(2)'!AB929)</f>
        <v/>
      </c>
      <c r="L7056" s="373"/>
      <c r="M7056" s="375" t="str">
        <f>IF('様式第６号(3)'!V922="","",'様式第６号(3)'!V922)</f>
        <v/>
      </c>
      <c r="N7056" s="376"/>
      <c r="P7056" s="4"/>
      <c r="Q7056" s="4"/>
      <c r="T7056" s="3"/>
      <c r="U7056" s="3"/>
      <c r="V7056" s="3"/>
    </row>
    <row r="7057" spans="1:22" ht="19.5" customHeight="1" thickBot="1">
      <c r="A7057" s="313"/>
      <c r="B7057" s="343"/>
      <c r="C7057" s="379" t="str">
        <f>IFERROR(C7053/C7049,"")</f>
        <v/>
      </c>
      <c r="D7057" s="313"/>
      <c r="E7057" s="313"/>
      <c r="F7057" s="315"/>
      <c r="G7057" s="349"/>
      <c r="H7057" s="385"/>
      <c r="I7057" s="328"/>
      <c r="J7057" s="330"/>
      <c r="K7057" s="373"/>
      <c r="L7057" s="373"/>
      <c r="M7057" s="375"/>
      <c r="N7057" s="376"/>
      <c r="P7057" s="4"/>
      <c r="Q7057" s="4"/>
      <c r="T7057" s="3"/>
      <c r="U7057" s="3"/>
      <c r="V7057" s="3"/>
    </row>
    <row r="7058" spans="1:22" ht="15.75" customHeight="1">
      <c r="A7058" s="313"/>
      <c r="B7058" s="343"/>
      <c r="C7058" s="380"/>
      <c r="D7058" s="313"/>
      <c r="E7058" s="313"/>
      <c r="F7058" s="315"/>
      <c r="G7058" s="349"/>
      <c r="H7058" s="385"/>
      <c r="I7058" s="30" t="s">
        <v>35</v>
      </c>
      <c r="J7058" s="31" t="s">
        <v>35</v>
      </c>
      <c r="K7058" s="373"/>
      <c r="L7058" s="373"/>
      <c r="M7058" s="375"/>
      <c r="N7058" s="376"/>
      <c r="P7058" s="4"/>
      <c r="Q7058" s="4"/>
      <c r="T7058" s="3"/>
      <c r="U7058" s="3"/>
      <c r="V7058" s="3"/>
    </row>
    <row r="7059" spans="1:22" ht="18.75" customHeight="1" thickBot="1">
      <c r="A7059" s="313"/>
      <c r="B7059" s="343"/>
      <c r="C7059" s="32" t="s">
        <v>82</v>
      </c>
      <c r="D7059" s="314"/>
      <c r="E7059" s="314"/>
      <c r="F7059" s="316"/>
      <c r="G7059" s="350"/>
      <c r="H7059" s="386"/>
      <c r="I7059" s="54">
        <f>'様式第６号(2)'!$I$18</f>
        <v>0</v>
      </c>
      <c r="J7059" s="55">
        <f>'様式第６号(3)'!$I$18</f>
        <v>0</v>
      </c>
      <c r="K7059" s="373"/>
      <c r="L7059" s="373"/>
      <c r="M7059" s="375"/>
      <c r="N7059" s="376"/>
      <c r="P7059" s="4"/>
      <c r="Q7059" s="4"/>
      <c r="T7059" s="3"/>
      <c r="U7059" s="3"/>
      <c r="V7059" s="3"/>
    </row>
    <row r="7060" spans="1:22" ht="45" customHeight="1">
      <c r="A7060" s="313"/>
      <c r="B7060" s="343"/>
      <c r="C7060" s="379" t="str">
        <f>IF(OR(C7049="",C7053=""),"",IF(AND(C7057&gt;=0.85,C7057&lt;=1.15),"○","×"))</f>
        <v/>
      </c>
      <c r="D7060" s="382" t="str">
        <f>IF(C7049="","",C7049)</f>
        <v/>
      </c>
      <c r="E7060" s="336"/>
      <c r="F7060" s="338" t="str">
        <f>IFERROR(D7060*E7060,"")</f>
        <v/>
      </c>
      <c r="G7060" s="327" t="str">
        <f>IF(F7060&lt;F7052,ROUNDUP(F7060*D7052/ F7052,0),"")</f>
        <v/>
      </c>
      <c r="H7060" s="329" t="str">
        <f>IF(F7060&lt;F7052,ROUNDUP(F7060*E7052/ F7052,0),"")</f>
        <v/>
      </c>
      <c r="I7060" s="331" t="str">
        <f>IFERROR(ROUNDUP(I7056*I7059,0),"")</f>
        <v/>
      </c>
      <c r="J7060" s="333" t="str">
        <f>IFERROR(ROUNDUP(J7056*J7059,0),"")</f>
        <v/>
      </c>
      <c r="K7060" s="373"/>
      <c r="L7060" s="373"/>
      <c r="M7060" s="375"/>
      <c r="N7060" s="376"/>
      <c r="P7060" s="4"/>
      <c r="Q7060" s="4"/>
      <c r="T7060" s="3"/>
      <c r="U7060" s="3"/>
      <c r="V7060" s="3"/>
    </row>
    <row r="7061" spans="1:22" ht="19.5" customHeight="1" thickBot="1">
      <c r="A7061" s="314"/>
      <c r="B7061" s="344"/>
      <c r="C7061" s="381"/>
      <c r="D7061" s="383"/>
      <c r="E7061" s="337"/>
      <c r="F7061" s="339"/>
      <c r="G7061" s="328"/>
      <c r="H7061" s="330"/>
      <c r="I7061" s="332"/>
      <c r="J7061" s="330"/>
      <c r="K7061" s="374"/>
      <c r="L7061" s="374"/>
      <c r="M7061" s="377"/>
      <c r="N7061" s="378"/>
      <c r="P7061" s="33"/>
      <c r="Q7061" s="34"/>
      <c r="R7061" s="34"/>
    </row>
    <row r="7062" spans="1:22" ht="24" customHeight="1" thickBot="1">
      <c r="A7062" s="10" t="s">
        <v>108</v>
      </c>
      <c r="B7062" s="11" t="s">
        <v>84</v>
      </c>
      <c r="C7062" s="12" t="s">
        <v>7</v>
      </c>
      <c r="D7062" s="12" t="s">
        <v>8</v>
      </c>
      <c r="E7062" s="12" t="s">
        <v>9</v>
      </c>
      <c r="F7062" s="13" t="s">
        <v>10</v>
      </c>
      <c r="G7062" s="334" t="s">
        <v>44</v>
      </c>
      <c r="H7062" s="335"/>
      <c r="I7062" s="334" t="s">
        <v>45</v>
      </c>
      <c r="J7062" s="335"/>
      <c r="K7062" s="318" t="s">
        <v>46</v>
      </c>
      <c r="L7062" s="403"/>
      <c r="M7062" s="403"/>
      <c r="N7062" s="319"/>
      <c r="O7062" s="404" t="s">
        <v>47</v>
      </c>
      <c r="P7062" s="404"/>
      <c r="Q7062" s="404"/>
      <c r="R7062" s="346"/>
      <c r="T7062" s="14"/>
      <c r="U7062" s="14"/>
      <c r="V7062" s="14"/>
    </row>
    <row r="7063" spans="1:22" ht="31.5" customHeight="1" thickBot="1">
      <c r="A7063" s="313">
        <v>440</v>
      </c>
      <c r="B7063" s="15" t="s">
        <v>48</v>
      </c>
      <c r="C7063" s="11" t="s">
        <v>49</v>
      </c>
      <c r="D7063" s="313" t="s">
        <v>50</v>
      </c>
      <c r="E7063" s="313" t="s">
        <v>51</v>
      </c>
      <c r="F7063" s="315" t="s">
        <v>52</v>
      </c>
      <c r="G7063" s="16" t="s">
        <v>53</v>
      </c>
      <c r="H7063" s="17" t="s">
        <v>54</v>
      </c>
      <c r="I7063" s="18" t="s">
        <v>53</v>
      </c>
      <c r="J7063" s="17" t="s">
        <v>54</v>
      </c>
      <c r="K7063" s="317" t="s">
        <v>55</v>
      </c>
      <c r="L7063" s="318"/>
      <c r="M7063" s="320" t="s">
        <v>56</v>
      </c>
      <c r="N7063" s="317"/>
      <c r="O7063" s="321" t="s">
        <v>57</v>
      </c>
      <c r="P7063" s="321"/>
      <c r="Q7063" s="323" t="s">
        <v>58</v>
      </c>
      <c r="R7063" s="324"/>
      <c r="T7063" s="19"/>
      <c r="U7063" s="43"/>
      <c r="V7063" s="20"/>
    </row>
    <row r="7064" spans="1:22" ht="24" customHeight="1" thickBot="1">
      <c r="A7064" s="313"/>
      <c r="B7064" s="397" t="str">
        <f>IF('様式第６号(2)'!B931="","",'様式第６号(2)'!B931)</f>
        <v/>
      </c>
      <c r="C7064" s="21" t="s">
        <v>59</v>
      </c>
      <c r="D7064" s="313"/>
      <c r="E7064" s="313"/>
      <c r="F7064" s="315"/>
      <c r="G7064" s="348" t="s">
        <v>60</v>
      </c>
      <c r="H7064" s="399" t="s">
        <v>61</v>
      </c>
      <c r="I7064" s="400" t="s">
        <v>62</v>
      </c>
      <c r="J7064" s="384" t="s">
        <v>63</v>
      </c>
      <c r="K7064" s="319"/>
      <c r="L7064" s="318"/>
      <c r="M7064" s="320"/>
      <c r="N7064" s="317"/>
      <c r="O7064" s="322"/>
      <c r="P7064" s="322"/>
      <c r="Q7064" s="325"/>
      <c r="R7064" s="326"/>
    </row>
    <row r="7065" spans="1:22" ht="17.25" customHeight="1">
      <c r="A7065" s="313"/>
      <c r="B7065" s="398"/>
      <c r="C7065" s="340"/>
      <c r="D7065" s="313"/>
      <c r="E7065" s="313"/>
      <c r="F7065" s="315"/>
      <c r="G7065" s="349"/>
      <c r="H7065" s="385"/>
      <c r="I7065" s="401"/>
      <c r="J7065" s="385"/>
      <c r="K7065" s="388" t="str">
        <f>IFERROR((IF((I7076+J7076)&gt;12000*E7076,ROUNDUP(12000*E7076*I7076/(I7076+J7076),0),"")),"")</f>
        <v/>
      </c>
      <c r="L7065" s="388"/>
      <c r="M7065" s="391" t="str">
        <f>IFERROR((IF((I7076+J7076)&gt;12000*E7076,ROUNDUP(12000*E7076*J7076/(I7076+J7076),0),"")),"")</f>
        <v/>
      </c>
      <c r="N7065" s="392"/>
      <c r="O7065" s="351" t="str">
        <f>IF(AND(I7076="",K7065=""),"",MIN(I7076,K7065)+K7072)</f>
        <v/>
      </c>
      <c r="P7065" s="352"/>
      <c r="Q7065" s="355" t="str">
        <f>IF(AND(J7076="",M7065=""),"",MIN(J7076,M7065)+M7072)</f>
        <v/>
      </c>
      <c r="R7065" s="356"/>
    </row>
    <row r="7066" spans="1:22" ht="15.75" customHeight="1">
      <c r="A7066" s="313"/>
      <c r="B7066" s="398"/>
      <c r="C7066" s="341"/>
      <c r="D7066" s="313"/>
      <c r="E7066" s="313"/>
      <c r="F7066" s="315"/>
      <c r="G7066" s="349"/>
      <c r="H7066" s="385"/>
      <c r="I7066" s="401"/>
      <c r="J7066" s="385"/>
      <c r="K7066" s="389"/>
      <c r="L7066" s="389"/>
      <c r="M7066" s="393"/>
      <c r="N7066" s="394"/>
      <c r="O7066" s="353"/>
      <c r="P7066" s="353"/>
      <c r="Q7066" s="357"/>
      <c r="R7066" s="358"/>
    </row>
    <row r="7067" spans="1:22" ht="19.5" customHeight="1" thickBot="1">
      <c r="A7067" s="313"/>
      <c r="B7067" s="398"/>
      <c r="C7067" s="341"/>
      <c r="D7067" s="314"/>
      <c r="E7067" s="314"/>
      <c r="F7067" s="316"/>
      <c r="G7067" s="350"/>
      <c r="H7067" s="386"/>
      <c r="I7067" s="402"/>
      <c r="J7067" s="386"/>
      <c r="K7067" s="389"/>
      <c r="L7067" s="389"/>
      <c r="M7067" s="393"/>
      <c r="N7067" s="394"/>
      <c r="O7067" s="353"/>
      <c r="P7067" s="353"/>
      <c r="Q7067" s="357"/>
      <c r="R7067" s="358"/>
    </row>
    <row r="7068" spans="1:22" ht="45" customHeight="1">
      <c r="A7068" s="313"/>
      <c r="B7068" s="398"/>
      <c r="C7068" s="25" t="s">
        <v>66</v>
      </c>
      <c r="D7068" s="361" t="str">
        <f>IF('様式第６号(2)'!T931="","",'様式第６号(2)'!T931)</f>
        <v/>
      </c>
      <c r="E7068" s="361" t="str">
        <f>IF('様式第６号(3)'!W924="","",'様式第６号(3)'!W924)</f>
        <v/>
      </c>
      <c r="F7068" s="363" t="str">
        <f>IF(OR(D7068="",E7068=""),"",D7068+E7068)</f>
        <v/>
      </c>
      <c r="G7068" s="365" t="str">
        <f>IF(F7068&lt;=F7076,D7068,"")</f>
        <v/>
      </c>
      <c r="H7068" s="367" t="str">
        <f>IF(F7068&lt;=F7076,E7068,"")</f>
        <v/>
      </c>
      <c r="I7068" s="369" t="str">
        <f>IF('様式第６号(2)'!V931="","",'様式第６号(2)'!V931)</f>
        <v/>
      </c>
      <c r="J7068" s="371" t="str">
        <f>IF('様式第６号(3)'!P924="","",'様式第６号(3)'!P924)</f>
        <v/>
      </c>
      <c r="K7068" s="389"/>
      <c r="L7068" s="389"/>
      <c r="M7068" s="393"/>
      <c r="N7068" s="394"/>
      <c r="O7068" s="353"/>
      <c r="P7068" s="353"/>
      <c r="Q7068" s="357"/>
      <c r="R7068" s="358"/>
    </row>
    <row r="7069" spans="1:22" ht="19.5" customHeight="1" thickBot="1">
      <c r="A7069" s="313"/>
      <c r="B7069" s="398"/>
      <c r="C7069" s="340"/>
      <c r="D7069" s="362"/>
      <c r="E7069" s="362"/>
      <c r="F7069" s="364"/>
      <c r="G7069" s="366"/>
      <c r="H7069" s="368"/>
      <c r="I7069" s="370"/>
      <c r="J7069" s="372"/>
      <c r="K7069" s="390"/>
      <c r="L7069" s="390"/>
      <c r="M7069" s="395"/>
      <c r="N7069" s="396"/>
      <c r="O7069" s="354"/>
      <c r="P7069" s="354"/>
      <c r="Q7069" s="359"/>
      <c r="R7069" s="360"/>
    </row>
    <row r="7070" spans="1:22" ht="28.5" customHeight="1" thickBot="1">
      <c r="A7070" s="313"/>
      <c r="B7070" s="398"/>
      <c r="C7070" s="341"/>
      <c r="D7070" s="12" t="s">
        <v>11</v>
      </c>
      <c r="E7070" s="12" t="s">
        <v>12</v>
      </c>
      <c r="F7070" s="26" t="s">
        <v>13</v>
      </c>
      <c r="G7070" s="334" t="s">
        <v>67</v>
      </c>
      <c r="H7070" s="335"/>
      <c r="I7070" s="42" t="s">
        <v>68</v>
      </c>
      <c r="J7070" s="27" t="s">
        <v>69</v>
      </c>
      <c r="K7070" s="342" t="s">
        <v>70</v>
      </c>
      <c r="L7070" s="342"/>
      <c r="M7070" s="342"/>
      <c r="N7070" s="335"/>
    </row>
    <row r="7071" spans="1:22" ht="41.25" customHeight="1" thickBot="1">
      <c r="A7071" s="313"/>
      <c r="B7071" s="343" t="str">
        <f>IF('様式第６号(2)'!D931="","",'様式第６号(2)'!D931)</f>
        <v/>
      </c>
      <c r="C7071" s="341"/>
      <c r="D7071" s="313" t="s">
        <v>71</v>
      </c>
      <c r="E7071" s="313" t="s">
        <v>72</v>
      </c>
      <c r="F7071" s="315" t="s">
        <v>73</v>
      </c>
      <c r="G7071" s="42" t="s">
        <v>74</v>
      </c>
      <c r="H7071" s="27" t="s">
        <v>75</v>
      </c>
      <c r="I7071" s="42" t="s">
        <v>74</v>
      </c>
      <c r="J7071" s="27" t="s">
        <v>75</v>
      </c>
      <c r="K7071" s="345" t="s">
        <v>57</v>
      </c>
      <c r="L7071" s="346"/>
      <c r="M7071" s="347" t="s">
        <v>76</v>
      </c>
      <c r="N7071" s="346"/>
      <c r="O7071" s="28"/>
      <c r="P7071" s="4"/>
      <c r="Q7071" s="4"/>
    </row>
    <row r="7072" spans="1:22" ht="18.75" customHeight="1">
      <c r="A7072" s="313"/>
      <c r="B7072" s="343"/>
      <c r="C7072" s="29" t="s">
        <v>78</v>
      </c>
      <c r="D7072" s="313"/>
      <c r="E7072" s="313"/>
      <c r="F7072" s="315"/>
      <c r="G7072" s="348" t="s">
        <v>79</v>
      </c>
      <c r="H7072" s="384" t="s">
        <v>80</v>
      </c>
      <c r="I7072" s="387" t="str">
        <f>IF(E7076="","",MIN(G7068,G7076)+SUM(I7068))</f>
        <v/>
      </c>
      <c r="J7072" s="333" t="str">
        <f>IF(E7076="","",MIN(H7068,H7076)+SUM(J7068))</f>
        <v/>
      </c>
      <c r="K7072" s="373" t="str">
        <f>IF('様式第６号(2)'!AB931="","",'様式第６号(2)'!AB931)</f>
        <v/>
      </c>
      <c r="L7072" s="373"/>
      <c r="M7072" s="375" t="str">
        <f>IF('様式第６号(3)'!V924="","",'様式第６号(3)'!V924)</f>
        <v/>
      </c>
      <c r="N7072" s="376"/>
      <c r="P7072" s="4"/>
      <c r="Q7072" s="4"/>
    </row>
    <row r="7073" spans="1:22" ht="19.5" customHeight="1" thickBot="1">
      <c r="A7073" s="313"/>
      <c r="B7073" s="343"/>
      <c r="C7073" s="379" t="str">
        <f>IFERROR(C7069/C7065,"")</f>
        <v/>
      </c>
      <c r="D7073" s="313"/>
      <c r="E7073" s="313"/>
      <c r="F7073" s="315"/>
      <c r="G7073" s="349"/>
      <c r="H7073" s="385"/>
      <c r="I7073" s="328"/>
      <c r="J7073" s="330"/>
      <c r="K7073" s="373"/>
      <c r="L7073" s="373"/>
      <c r="M7073" s="375"/>
      <c r="N7073" s="376"/>
      <c r="P7073" s="4"/>
      <c r="Q7073" s="4"/>
    </row>
    <row r="7074" spans="1:22" ht="15.75" customHeight="1">
      <c r="A7074" s="313"/>
      <c r="B7074" s="343"/>
      <c r="C7074" s="380"/>
      <c r="D7074" s="313"/>
      <c r="E7074" s="313"/>
      <c r="F7074" s="315"/>
      <c r="G7074" s="349"/>
      <c r="H7074" s="385"/>
      <c r="I7074" s="30" t="s">
        <v>35</v>
      </c>
      <c r="J7074" s="31" t="s">
        <v>35</v>
      </c>
      <c r="K7074" s="373"/>
      <c r="L7074" s="373"/>
      <c r="M7074" s="375"/>
      <c r="N7074" s="376"/>
      <c r="P7074" s="4"/>
      <c r="Q7074" s="4"/>
    </row>
    <row r="7075" spans="1:22" ht="18.75" customHeight="1" thickBot="1">
      <c r="A7075" s="313"/>
      <c r="B7075" s="343"/>
      <c r="C7075" s="32" t="s">
        <v>82</v>
      </c>
      <c r="D7075" s="314"/>
      <c r="E7075" s="314"/>
      <c r="F7075" s="316"/>
      <c r="G7075" s="350"/>
      <c r="H7075" s="386"/>
      <c r="I7075" s="54">
        <f>'様式第６号(2)'!$I$18</f>
        <v>0</v>
      </c>
      <c r="J7075" s="55">
        <f>'様式第６号(3)'!$I$18</f>
        <v>0</v>
      </c>
      <c r="K7075" s="373"/>
      <c r="L7075" s="373"/>
      <c r="M7075" s="375"/>
      <c r="N7075" s="376"/>
      <c r="P7075" s="4"/>
      <c r="Q7075" s="4"/>
    </row>
    <row r="7076" spans="1:22" ht="45" customHeight="1">
      <c r="A7076" s="313"/>
      <c r="B7076" s="343"/>
      <c r="C7076" s="379" t="str">
        <f>IF(OR(C7065="",C7069=""),"",IF(AND(C7073&gt;=0.85,C7073&lt;=1.15),"○","×"))</f>
        <v/>
      </c>
      <c r="D7076" s="382" t="str">
        <f>IF(C7065="","",C7065)</f>
        <v/>
      </c>
      <c r="E7076" s="336"/>
      <c r="F7076" s="338" t="str">
        <f>IFERROR(D7076*E7076,"")</f>
        <v/>
      </c>
      <c r="G7076" s="327" t="str">
        <f>IF(F7076&lt;F7068,ROUNDUP(F7076*D7068/ F7068,0),"")</f>
        <v/>
      </c>
      <c r="H7076" s="329" t="str">
        <f>IF(F7076&lt;F7068,ROUNDUP(F7076*E7068/ F7068,0),"")</f>
        <v/>
      </c>
      <c r="I7076" s="331" t="str">
        <f>IFERROR(ROUNDUP(I7072*I7075,0),"")</f>
        <v/>
      </c>
      <c r="J7076" s="333" t="str">
        <f>IFERROR(ROUNDUP(J7072*J7075,0),"")</f>
        <v/>
      </c>
      <c r="K7076" s="373"/>
      <c r="L7076" s="373"/>
      <c r="M7076" s="375"/>
      <c r="N7076" s="376"/>
      <c r="P7076" s="4"/>
      <c r="Q7076" s="4"/>
    </row>
    <row r="7077" spans="1:22" ht="19.5" customHeight="1" thickBot="1">
      <c r="A7077" s="314"/>
      <c r="B7077" s="344"/>
      <c r="C7077" s="381"/>
      <c r="D7077" s="383"/>
      <c r="E7077" s="337"/>
      <c r="F7077" s="339"/>
      <c r="G7077" s="328"/>
      <c r="H7077" s="330"/>
      <c r="I7077" s="332"/>
      <c r="J7077" s="330"/>
      <c r="K7077" s="374"/>
      <c r="L7077" s="374"/>
      <c r="M7077" s="377"/>
      <c r="N7077" s="378"/>
      <c r="P7077" s="33"/>
      <c r="Q7077" s="34"/>
      <c r="R7077" s="34"/>
    </row>
    <row r="7078" spans="1:22" ht="24" customHeight="1" thickBot="1">
      <c r="A7078" s="10" t="s">
        <v>108</v>
      </c>
      <c r="B7078" s="11" t="s">
        <v>84</v>
      </c>
      <c r="C7078" s="12" t="s">
        <v>7</v>
      </c>
      <c r="D7078" s="12" t="s">
        <v>8</v>
      </c>
      <c r="E7078" s="12" t="s">
        <v>9</v>
      </c>
      <c r="F7078" s="13" t="s">
        <v>10</v>
      </c>
      <c r="G7078" s="334" t="s">
        <v>44</v>
      </c>
      <c r="H7078" s="335"/>
      <c r="I7078" s="334" t="s">
        <v>45</v>
      </c>
      <c r="J7078" s="335"/>
      <c r="K7078" s="318" t="s">
        <v>46</v>
      </c>
      <c r="L7078" s="403"/>
      <c r="M7078" s="403"/>
      <c r="N7078" s="319"/>
      <c r="O7078" s="404" t="s">
        <v>47</v>
      </c>
      <c r="P7078" s="404"/>
      <c r="Q7078" s="404"/>
      <c r="R7078" s="346"/>
      <c r="T7078" s="14"/>
      <c r="U7078" s="14"/>
      <c r="V7078" s="14"/>
    </row>
    <row r="7079" spans="1:22" ht="31.5" customHeight="1" thickBot="1">
      <c r="A7079" s="313">
        <v>441</v>
      </c>
      <c r="B7079" s="15" t="s">
        <v>48</v>
      </c>
      <c r="C7079" s="11" t="s">
        <v>49</v>
      </c>
      <c r="D7079" s="313" t="s">
        <v>50</v>
      </c>
      <c r="E7079" s="313" t="s">
        <v>51</v>
      </c>
      <c r="F7079" s="315" t="s">
        <v>52</v>
      </c>
      <c r="G7079" s="16" t="s">
        <v>53</v>
      </c>
      <c r="H7079" s="17" t="s">
        <v>54</v>
      </c>
      <c r="I7079" s="18" t="s">
        <v>53</v>
      </c>
      <c r="J7079" s="17" t="s">
        <v>54</v>
      </c>
      <c r="K7079" s="317" t="s">
        <v>55</v>
      </c>
      <c r="L7079" s="318"/>
      <c r="M7079" s="320" t="s">
        <v>56</v>
      </c>
      <c r="N7079" s="317"/>
      <c r="O7079" s="321" t="s">
        <v>57</v>
      </c>
      <c r="P7079" s="321"/>
      <c r="Q7079" s="323" t="s">
        <v>58</v>
      </c>
      <c r="R7079" s="324"/>
      <c r="T7079" s="19"/>
      <c r="U7079" s="43"/>
      <c r="V7079" s="20"/>
    </row>
    <row r="7080" spans="1:22" ht="24" customHeight="1" thickBot="1">
      <c r="A7080" s="313"/>
      <c r="B7080" s="397" t="str">
        <f>IF('様式第６号(2)'!B933="","",'様式第６号(2)'!B933)</f>
        <v/>
      </c>
      <c r="C7080" s="21" t="s">
        <v>59</v>
      </c>
      <c r="D7080" s="313"/>
      <c r="E7080" s="313"/>
      <c r="F7080" s="315"/>
      <c r="G7080" s="348" t="s">
        <v>60</v>
      </c>
      <c r="H7080" s="399" t="s">
        <v>61</v>
      </c>
      <c r="I7080" s="400" t="s">
        <v>62</v>
      </c>
      <c r="J7080" s="384" t="s">
        <v>63</v>
      </c>
      <c r="K7080" s="319"/>
      <c r="L7080" s="318"/>
      <c r="M7080" s="320"/>
      <c r="N7080" s="317"/>
      <c r="O7080" s="322"/>
      <c r="P7080" s="322"/>
      <c r="Q7080" s="325"/>
      <c r="R7080" s="326"/>
    </row>
    <row r="7081" spans="1:22" ht="17.25" customHeight="1">
      <c r="A7081" s="313"/>
      <c r="B7081" s="398"/>
      <c r="C7081" s="340"/>
      <c r="D7081" s="313"/>
      <c r="E7081" s="313"/>
      <c r="F7081" s="315"/>
      <c r="G7081" s="349"/>
      <c r="H7081" s="385"/>
      <c r="I7081" s="401"/>
      <c r="J7081" s="385"/>
      <c r="K7081" s="388" t="str">
        <f>IFERROR((IF((I7092+J7092)&gt;12000*E7092,ROUNDUP(12000*E7092*I7092/(I7092+J7092),0),"")),"")</f>
        <v/>
      </c>
      <c r="L7081" s="388"/>
      <c r="M7081" s="391" t="str">
        <f>IFERROR((IF((I7092+J7092)&gt;12000*E7092,ROUNDUP(12000*E7092*J7092/(I7092+J7092),0),"")),"")</f>
        <v/>
      </c>
      <c r="N7081" s="392"/>
      <c r="O7081" s="351" t="str">
        <f>IF(AND(I7092="",K7081=""),"",MIN(I7092,K7081)+K7088)</f>
        <v/>
      </c>
      <c r="P7081" s="352"/>
      <c r="Q7081" s="355" t="str">
        <f>IF(AND(J7092="",M7081=""),"",MIN(J7092,M7081)+M7088)</f>
        <v/>
      </c>
      <c r="R7081" s="356"/>
    </row>
    <row r="7082" spans="1:22" ht="15.75" customHeight="1">
      <c r="A7082" s="313"/>
      <c r="B7082" s="398"/>
      <c r="C7082" s="341"/>
      <c r="D7082" s="313"/>
      <c r="E7082" s="313"/>
      <c r="F7082" s="315"/>
      <c r="G7082" s="349"/>
      <c r="H7082" s="385"/>
      <c r="I7082" s="401"/>
      <c r="J7082" s="385"/>
      <c r="K7082" s="389"/>
      <c r="L7082" s="389"/>
      <c r="M7082" s="393"/>
      <c r="N7082" s="394"/>
      <c r="O7082" s="353"/>
      <c r="P7082" s="353"/>
      <c r="Q7082" s="357"/>
      <c r="R7082" s="358"/>
    </row>
    <row r="7083" spans="1:22" ht="19.5" customHeight="1" thickBot="1">
      <c r="A7083" s="313"/>
      <c r="B7083" s="398"/>
      <c r="C7083" s="341"/>
      <c r="D7083" s="314"/>
      <c r="E7083" s="314"/>
      <c r="F7083" s="316"/>
      <c r="G7083" s="350"/>
      <c r="H7083" s="386"/>
      <c r="I7083" s="402"/>
      <c r="J7083" s="386"/>
      <c r="K7083" s="389"/>
      <c r="L7083" s="389"/>
      <c r="M7083" s="393"/>
      <c r="N7083" s="394"/>
      <c r="O7083" s="353"/>
      <c r="P7083" s="353"/>
      <c r="Q7083" s="357"/>
      <c r="R7083" s="358"/>
    </row>
    <row r="7084" spans="1:22" ht="45" customHeight="1">
      <c r="A7084" s="313"/>
      <c r="B7084" s="398"/>
      <c r="C7084" s="25" t="s">
        <v>66</v>
      </c>
      <c r="D7084" s="361" t="str">
        <f>IF('様式第６号(2)'!T933="","",'様式第６号(2)'!T933)</f>
        <v/>
      </c>
      <c r="E7084" s="361" t="str">
        <f>IF('様式第６号(3)'!W926="","",'様式第６号(3)'!W926)</f>
        <v/>
      </c>
      <c r="F7084" s="363" t="str">
        <f>IF(OR(D7084="",E7084=""),"",D7084+E7084)</f>
        <v/>
      </c>
      <c r="G7084" s="365" t="str">
        <f>IF(F7084&lt;=F7092,D7084,"")</f>
        <v/>
      </c>
      <c r="H7084" s="367" t="str">
        <f>IF(F7084&lt;=F7092,E7084,"")</f>
        <v/>
      </c>
      <c r="I7084" s="369" t="str">
        <f>IF('様式第６号(2)'!V933="","",'様式第６号(2)'!V933)</f>
        <v/>
      </c>
      <c r="J7084" s="371" t="str">
        <f>IF('様式第６号(3)'!P926="","",'様式第６号(3)'!P926)</f>
        <v/>
      </c>
      <c r="K7084" s="389"/>
      <c r="L7084" s="389"/>
      <c r="M7084" s="393"/>
      <c r="N7084" s="394"/>
      <c r="O7084" s="353"/>
      <c r="P7084" s="353"/>
      <c r="Q7084" s="357"/>
      <c r="R7084" s="358"/>
    </row>
    <row r="7085" spans="1:22" ht="19.5" customHeight="1" thickBot="1">
      <c r="A7085" s="313"/>
      <c r="B7085" s="398"/>
      <c r="C7085" s="340"/>
      <c r="D7085" s="362"/>
      <c r="E7085" s="362"/>
      <c r="F7085" s="364"/>
      <c r="G7085" s="366"/>
      <c r="H7085" s="368"/>
      <c r="I7085" s="370"/>
      <c r="J7085" s="372"/>
      <c r="K7085" s="390"/>
      <c r="L7085" s="390"/>
      <c r="M7085" s="395"/>
      <c r="N7085" s="396"/>
      <c r="O7085" s="354"/>
      <c r="P7085" s="354"/>
      <c r="Q7085" s="359"/>
      <c r="R7085" s="360"/>
    </row>
    <row r="7086" spans="1:22" ht="28.5" customHeight="1" thickBot="1">
      <c r="A7086" s="313"/>
      <c r="B7086" s="398"/>
      <c r="C7086" s="341"/>
      <c r="D7086" s="12" t="s">
        <v>11</v>
      </c>
      <c r="E7086" s="12" t="s">
        <v>12</v>
      </c>
      <c r="F7086" s="26" t="s">
        <v>13</v>
      </c>
      <c r="G7086" s="334" t="s">
        <v>67</v>
      </c>
      <c r="H7086" s="335"/>
      <c r="I7086" s="42" t="s">
        <v>68</v>
      </c>
      <c r="J7086" s="27" t="s">
        <v>69</v>
      </c>
      <c r="K7086" s="342" t="s">
        <v>70</v>
      </c>
      <c r="L7086" s="342"/>
      <c r="M7086" s="342"/>
      <c r="N7086" s="335"/>
    </row>
    <row r="7087" spans="1:22" ht="41.25" customHeight="1" thickBot="1">
      <c r="A7087" s="313"/>
      <c r="B7087" s="343" t="str">
        <f>IF('様式第６号(2)'!D933="","",'様式第６号(2)'!D933)</f>
        <v/>
      </c>
      <c r="C7087" s="341"/>
      <c r="D7087" s="313" t="s">
        <v>71</v>
      </c>
      <c r="E7087" s="313" t="s">
        <v>72</v>
      </c>
      <c r="F7087" s="315" t="s">
        <v>73</v>
      </c>
      <c r="G7087" s="42" t="s">
        <v>74</v>
      </c>
      <c r="H7087" s="27" t="s">
        <v>75</v>
      </c>
      <c r="I7087" s="42" t="s">
        <v>74</v>
      </c>
      <c r="J7087" s="27" t="s">
        <v>75</v>
      </c>
      <c r="K7087" s="345" t="s">
        <v>57</v>
      </c>
      <c r="L7087" s="346"/>
      <c r="M7087" s="347" t="s">
        <v>76</v>
      </c>
      <c r="N7087" s="346"/>
      <c r="O7087" s="28"/>
      <c r="P7087" s="4"/>
      <c r="Q7087" s="4"/>
    </row>
    <row r="7088" spans="1:22" ht="18.75" customHeight="1">
      <c r="A7088" s="313"/>
      <c r="B7088" s="343"/>
      <c r="C7088" s="29" t="s">
        <v>78</v>
      </c>
      <c r="D7088" s="313"/>
      <c r="E7088" s="313"/>
      <c r="F7088" s="315"/>
      <c r="G7088" s="348" t="s">
        <v>79</v>
      </c>
      <c r="H7088" s="384" t="s">
        <v>80</v>
      </c>
      <c r="I7088" s="387" t="str">
        <f>IF(E7092="","",MIN(G7084,G7092)+SUM(I7084))</f>
        <v/>
      </c>
      <c r="J7088" s="333" t="str">
        <f>IF(E7092="","",MIN(H7084,H7092)+SUM(J7084))</f>
        <v/>
      </c>
      <c r="K7088" s="373" t="str">
        <f>IF('様式第６号(2)'!AB933="","",'様式第６号(2)'!AB933)</f>
        <v/>
      </c>
      <c r="L7088" s="373"/>
      <c r="M7088" s="375" t="str">
        <f>IF('様式第６号(3)'!V926="","",'様式第６号(3)'!V926)</f>
        <v/>
      </c>
      <c r="N7088" s="376"/>
      <c r="P7088" s="4"/>
      <c r="Q7088" s="4"/>
    </row>
    <row r="7089" spans="1:22" ht="19.5" customHeight="1" thickBot="1">
      <c r="A7089" s="313"/>
      <c r="B7089" s="343"/>
      <c r="C7089" s="379" t="str">
        <f>IFERROR(C7085/C7081,"")</f>
        <v/>
      </c>
      <c r="D7089" s="313"/>
      <c r="E7089" s="313"/>
      <c r="F7089" s="315"/>
      <c r="G7089" s="349"/>
      <c r="H7089" s="385"/>
      <c r="I7089" s="328"/>
      <c r="J7089" s="330"/>
      <c r="K7089" s="373"/>
      <c r="L7089" s="373"/>
      <c r="M7089" s="375"/>
      <c r="N7089" s="376"/>
      <c r="P7089" s="4"/>
      <c r="Q7089" s="4"/>
    </row>
    <row r="7090" spans="1:22" ht="15.75" customHeight="1">
      <c r="A7090" s="313"/>
      <c r="B7090" s="343"/>
      <c r="C7090" s="380"/>
      <c r="D7090" s="313"/>
      <c r="E7090" s="313"/>
      <c r="F7090" s="315"/>
      <c r="G7090" s="349"/>
      <c r="H7090" s="385"/>
      <c r="I7090" s="30" t="s">
        <v>35</v>
      </c>
      <c r="J7090" s="31" t="s">
        <v>35</v>
      </c>
      <c r="K7090" s="373"/>
      <c r="L7090" s="373"/>
      <c r="M7090" s="375"/>
      <c r="N7090" s="376"/>
      <c r="P7090" s="4"/>
      <c r="Q7090" s="4"/>
    </row>
    <row r="7091" spans="1:22" ht="18.75" customHeight="1" thickBot="1">
      <c r="A7091" s="313"/>
      <c r="B7091" s="343"/>
      <c r="C7091" s="32" t="s">
        <v>82</v>
      </c>
      <c r="D7091" s="314"/>
      <c r="E7091" s="314"/>
      <c r="F7091" s="316"/>
      <c r="G7091" s="350"/>
      <c r="H7091" s="386"/>
      <c r="I7091" s="54">
        <f>'様式第６号(2)'!$I$18</f>
        <v>0</v>
      </c>
      <c r="J7091" s="55">
        <f>'様式第６号(3)'!$I$18</f>
        <v>0</v>
      </c>
      <c r="K7091" s="373"/>
      <c r="L7091" s="373"/>
      <c r="M7091" s="375"/>
      <c r="N7091" s="376"/>
      <c r="P7091" s="4"/>
      <c r="Q7091" s="4"/>
    </row>
    <row r="7092" spans="1:22" ht="45" customHeight="1">
      <c r="A7092" s="313"/>
      <c r="B7092" s="343"/>
      <c r="C7092" s="379" t="str">
        <f>IF(OR(C7081="",C7085=""),"",IF(AND(C7089&gt;=0.85,C7089&lt;=1.15),"○","×"))</f>
        <v/>
      </c>
      <c r="D7092" s="382" t="str">
        <f>IF(C7081="","",C7081)</f>
        <v/>
      </c>
      <c r="E7092" s="336"/>
      <c r="F7092" s="338" t="str">
        <f>IFERROR(D7092*E7092,"")</f>
        <v/>
      </c>
      <c r="G7092" s="327" t="str">
        <f>IF(F7092&lt;F7084,ROUNDUP(F7092*D7084/ F7084,0),"")</f>
        <v/>
      </c>
      <c r="H7092" s="329" t="str">
        <f>IF(F7092&lt;F7084,ROUNDUP(F7092*E7084/ F7084,0),"")</f>
        <v/>
      </c>
      <c r="I7092" s="331" t="str">
        <f>IFERROR(ROUNDUP(I7088*I7091,0),"")</f>
        <v/>
      </c>
      <c r="J7092" s="333" t="str">
        <f>IFERROR(ROUNDUP(J7088*J7091,0),"")</f>
        <v/>
      </c>
      <c r="K7092" s="373"/>
      <c r="L7092" s="373"/>
      <c r="M7092" s="375"/>
      <c r="N7092" s="376"/>
      <c r="P7092" s="4"/>
      <c r="Q7092" s="4"/>
    </row>
    <row r="7093" spans="1:22" ht="19.5" customHeight="1" thickBot="1">
      <c r="A7093" s="314"/>
      <c r="B7093" s="344"/>
      <c r="C7093" s="381"/>
      <c r="D7093" s="383"/>
      <c r="E7093" s="337"/>
      <c r="F7093" s="339"/>
      <c r="G7093" s="328"/>
      <c r="H7093" s="330"/>
      <c r="I7093" s="332"/>
      <c r="J7093" s="330"/>
      <c r="K7093" s="374"/>
      <c r="L7093" s="374"/>
      <c r="M7093" s="377"/>
      <c r="N7093" s="378"/>
      <c r="P7093" s="33"/>
      <c r="Q7093" s="34"/>
      <c r="R7093" s="34"/>
    </row>
    <row r="7094" spans="1:22" ht="24" customHeight="1" thickBot="1">
      <c r="A7094" s="10" t="s">
        <v>108</v>
      </c>
      <c r="B7094" s="11" t="s">
        <v>84</v>
      </c>
      <c r="C7094" s="12" t="s">
        <v>7</v>
      </c>
      <c r="D7094" s="12" t="s">
        <v>8</v>
      </c>
      <c r="E7094" s="12" t="s">
        <v>9</v>
      </c>
      <c r="F7094" s="13" t="s">
        <v>10</v>
      </c>
      <c r="G7094" s="334" t="s">
        <v>44</v>
      </c>
      <c r="H7094" s="335"/>
      <c r="I7094" s="334" t="s">
        <v>45</v>
      </c>
      <c r="J7094" s="335"/>
      <c r="K7094" s="318" t="s">
        <v>46</v>
      </c>
      <c r="L7094" s="403"/>
      <c r="M7094" s="403"/>
      <c r="N7094" s="319"/>
      <c r="O7094" s="404" t="s">
        <v>47</v>
      </c>
      <c r="P7094" s="404"/>
      <c r="Q7094" s="404"/>
      <c r="R7094" s="346"/>
      <c r="T7094" s="14"/>
      <c r="U7094" s="14"/>
      <c r="V7094" s="14"/>
    </row>
    <row r="7095" spans="1:22" ht="31.5" customHeight="1" thickBot="1">
      <c r="A7095" s="313">
        <v>442</v>
      </c>
      <c r="B7095" s="15" t="s">
        <v>48</v>
      </c>
      <c r="C7095" s="11" t="s">
        <v>49</v>
      </c>
      <c r="D7095" s="313" t="s">
        <v>50</v>
      </c>
      <c r="E7095" s="313" t="s">
        <v>51</v>
      </c>
      <c r="F7095" s="315" t="s">
        <v>52</v>
      </c>
      <c r="G7095" s="16" t="s">
        <v>53</v>
      </c>
      <c r="H7095" s="17" t="s">
        <v>54</v>
      </c>
      <c r="I7095" s="18" t="s">
        <v>53</v>
      </c>
      <c r="J7095" s="17" t="s">
        <v>54</v>
      </c>
      <c r="K7095" s="317" t="s">
        <v>55</v>
      </c>
      <c r="L7095" s="318"/>
      <c r="M7095" s="320" t="s">
        <v>56</v>
      </c>
      <c r="N7095" s="317"/>
      <c r="O7095" s="321" t="s">
        <v>57</v>
      </c>
      <c r="P7095" s="321"/>
      <c r="Q7095" s="323" t="s">
        <v>58</v>
      </c>
      <c r="R7095" s="324"/>
      <c r="T7095" s="19"/>
      <c r="U7095" s="43"/>
      <c r="V7095" s="20"/>
    </row>
    <row r="7096" spans="1:22" ht="24" customHeight="1" thickBot="1">
      <c r="A7096" s="313"/>
      <c r="B7096" s="397" t="str">
        <f>IF('様式第６号(2)'!B935="","",'様式第６号(2)'!B935)</f>
        <v/>
      </c>
      <c r="C7096" s="21" t="s">
        <v>59</v>
      </c>
      <c r="D7096" s="313"/>
      <c r="E7096" s="313"/>
      <c r="F7096" s="315"/>
      <c r="G7096" s="348" t="s">
        <v>60</v>
      </c>
      <c r="H7096" s="399" t="s">
        <v>61</v>
      </c>
      <c r="I7096" s="400" t="s">
        <v>62</v>
      </c>
      <c r="J7096" s="384" t="s">
        <v>63</v>
      </c>
      <c r="K7096" s="319"/>
      <c r="L7096" s="318"/>
      <c r="M7096" s="320"/>
      <c r="N7096" s="317"/>
      <c r="O7096" s="322"/>
      <c r="P7096" s="322"/>
      <c r="Q7096" s="325"/>
      <c r="R7096" s="326"/>
    </row>
    <row r="7097" spans="1:22" ht="17.25" customHeight="1">
      <c r="A7097" s="313"/>
      <c r="B7097" s="398"/>
      <c r="C7097" s="340"/>
      <c r="D7097" s="313"/>
      <c r="E7097" s="313"/>
      <c r="F7097" s="315"/>
      <c r="G7097" s="349"/>
      <c r="H7097" s="385"/>
      <c r="I7097" s="401"/>
      <c r="J7097" s="385"/>
      <c r="K7097" s="388" t="str">
        <f>IFERROR((IF((I7108+J7108)&gt;12000*E7108,ROUNDUP(12000*E7108*I7108/(I7108+J7108),0),"")),"")</f>
        <v/>
      </c>
      <c r="L7097" s="388"/>
      <c r="M7097" s="391" t="str">
        <f>IFERROR((IF((I7108+J7108)&gt;12000*E7108,ROUNDUP(12000*E7108*J7108/(I7108+J7108),0),"")),"")</f>
        <v/>
      </c>
      <c r="N7097" s="392"/>
      <c r="O7097" s="351" t="str">
        <f>IF(AND(I7108="",K7097=""),"",MIN(I7108,K7097)+K7104)</f>
        <v/>
      </c>
      <c r="P7097" s="352"/>
      <c r="Q7097" s="355" t="str">
        <f>IF(AND(J7108="",M7097=""),"",MIN(J7108,M7097)+M7104)</f>
        <v/>
      </c>
      <c r="R7097" s="356"/>
    </row>
    <row r="7098" spans="1:22" ht="15.75" customHeight="1">
      <c r="A7098" s="313"/>
      <c r="B7098" s="398"/>
      <c r="C7098" s="341"/>
      <c r="D7098" s="313"/>
      <c r="E7098" s="313"/>
      <c r="F7098" s="315"/>
      <c r="G7098" s="349"/>
      <c r="H7098" s="385"/>
      <c r="I7098" s="401"/>
      <c r="J7098" s="385"/>
      <c r="K7098" s="389"/>
      <c r="L7098" s="389"/>
      <c r="M7098" s="393"/>
      <c r="N7098" s="394"/>
      <c r="O7098" s="353"/>
      <c r="P7098" s="353"/>
      <c r="Q7098" s="357"/>
      <c r="R7098" s="358"/>
    </row>
    <row r="7099" spans="1:22" ht="19.5" customHeight="1" thickBot="1">
      <c r="A7099" s="313"/>
      <c r="B7099" s="398"/>
      <c r="C7099" s="341"/>
      <c r="D7099" s="314"/>
      <c r="E7099" s="314"/>
      <c r="F7099" s="316"/>
      <c r="G7099" s="350"/>
      <c r="H7099" s="386"/>
      <c r="I7099" s="402"/>
      <c r="J7099" s="386"/>
      <c r="K7099" s="389"/>
      <c r="L7099" s="389"/>
      <c r="M7099" s="393"/>
      <c r="N7099" s="394"/>
      <c r="O7099" s="353"/>
      <c r="P7099" s="353"/>
      <c r="Q7099" s="357"/>
      <c r="R7099" s="358"/>
    </row>
    <row r="7100" spans="1:22" ht="45" customHeight="1">
      <c r="A7100" s="313"/>
      <c r="B7100" s="398"/>
      <c r="C7100" s="25" t="s">
        <v>66</v>
      </c>
      <c r="D7100" s="361" t="str">
        <f>IF('様式第６号(2)'!T935="","",'様式第６号(2)'!T935)</f>
        <v/>
      </c>
      <c r="E7100" s="361" t="str">
        <f>IF('様式第６号(3)'!W928="","",'様式第６号(3)'!W928)</f>
        <v/>
      </c>
      <c r="F7100" s="363" t="str">
        <f>IF(OR(D7100="",E7100=""),"",D7100+E7100)</f>
        <v/>
      </c>
      <c r="G7100" s="365" t="str">
        <f>IF(F7100&lt;=F7108,D7100,"")</f>
        <v/>
      </c>
      <c r="H7100" s="367" t="str">
        <f>IF(F7100&lt;=F7108,E7100,"")</f>
        <v/>
      </c>
      <c r="I7100" s="369" t="str">
        <f>IF('様式第６号(2)'!V935="","",'様式第６号(2)'!V935)</f>
        <v/>
      </c>
      <c r="J7100" s="371" t="str">
        <f>IF('様式第６号(3)'!P928="","",'様式第６号(3)'!P928)</f>
        <v/>
      </c>
      <c r="K7100" s="389"/>
      <c r="L7100" s="389"/>
      <c r="M7100" s="393"/>
      <c r="N7100" s="394"/>
      <c r="O7100" s="353"/>
      <c r="P7100" s="353"/>
      <c r="Q7100" s="357"/>
      <c r="R7100" s="358"/>
    </row>
    <row r="7101" spans="1:22" ht="19.5" customHeight="1" thickBot="1">
      <c r="A7101" s="313"/>
      <c r="B7101" s="398"/>
      <c r="C7101" s="340"/>
      <c r="D7101" s="362"/>
      <c r="E7101" s="362"/>
      <c r="F7101" s="364"/>
      <c r="G7101" s="366"/>
      <c r="H7101" s="368"/>
      <c r="I7101" s="370"/>
      <c r="J7101" s="372"/>
      <c r="K7101" s="390"/>
      <c r="L7101" s="390"/>
      <c r="M7101" s="395"/>
      <c r="N7101" s="396"/>
      <c r="O7101" s="354"/>
      <c r="P7101" s="354"/>
      <c r="Q7101" s="359"/>
      <c r="R7101" s="360"/>
    </row>
    <row r="7102" spans="1:22" ht="28.5" customHeight="1" thickBot="1">
      <c r="A7102" s="313"/>
      <c r="B7102" s="398"/>
      <c r="C7102" s="341"/>
      <c r="D7102" s="12" t="s">
        <v>11</v>
      </c>
      <c r="E7102" s="12" t="s">
        <v>12</v>
      </c>
      <c r="F7102" s="26" t="s">
        <v>13</v>
      </c>
      <c r="G7102" s="334" t="s">
        <v>67</v>
      </c>
      <c r="H7102" s="335"/>
      <c r="I7102" s="42" t="s">
        <v>68</v>
      </c>
      <c r="J7102" s="27" t="s">
        <v>69</v>
      </c>
      <c r="K7102" s="342" t="s">
        <v>70</v>
      </c>
      <c r="L7102" s="342"/>
      <c r="M7102" s="342"/>
      <c r="N7102" s="335"/>
    </row>
    <row r="7103" spans="1:22" ht="41.25" customHeight="1" thickBot="1">
      <c r="A7103" s="313"/>
      <c r="B7103" s="343" t="str">
        <f>IF('様式第６号(2)'!D935="","",'様式第６号(2)'!D935)</f>
        <v/>
      </c>
      <c r="C7103" s="341"/>
      <c r="D7103" s="313" t="s">
        <v>71</v>
      </c>
      <c r="E7103" s="313" t="s">
        <v>72</v>
      </c>
      <c r="F7103" s="315" t="s">
        <v>73</v>
      </c>
      <c r="G7103" s="42" t="s">
        <v>74</v>
      </c>
      <c r="H7103" s="27" t="s">
        <v>75</v>
      </c>
      <c r="I7103" s="42" t="s">
        <v>74</v>
      </c>
      <c r="J7103" s="27" t="s">
        <v>75</v>
      </c>
      <c r="K7103" s="345" t="s">
        <v>57</v>
      </c>
      <c r="L7103" s="346"/>
      <c r="M7103" s="347" t="s">
        <v>76</v>
      </c>
      <c r="N7103" s="346"/>
      <c r="O7103" s="28"/>
      <c r="P7103" s="4"/>
      <c r="Q7103" s="4"/>
      <c r="T7103" s="3"/>
      <c r="U7103" s="3"/>
      <c r="V7103" s="3"/>
    </row>
    <row r="7104" spans="1:22" ht="18.75" customHeight="1">
      <c r="A7104" s="313"/>
      <c r="B7104" s="343"/>
      <c r="C7104" s="29" t="s">
        <v>78</v>
      </c>
      <c r="D7104" s="313"/>
      <c r="E7104" s="313"/>
      <c r="F7104" s="315"/>
      <c r="G7104" s="348" t="s">
        <v>79</v>
      </c>
      <c r="H7104" s="384" t="s">
        <v>80</v>
      </c>
      <c r="I7104" s="387" t="str">
        <f>IF(E7108="","",MIN(G7100,G7108)+SUM(I7100))</f>
        <v/>
      </c>
      <c r="J7104" s="333" t="str">
        <f>IF(E7108="","",MIN(H7100,H7108)+SUM(J7100))</f>
        <v/>
      </c>
      <c r="K7104" s="373" t="str">
        <f>IF('様式第６号(2)'!AB935="","",'様式第６号(2)'!AB935)</f>
        <v/>
      </c>
      <c r="L7104" s="373"/>
      <c r="M7104" s="375" t="str">
        <f>IF('様式第６号(3)'!V928="","",'様式第６号(3)'!V928)</f>
        <v/>
      </c>
      <c r="N7104" s="376"/>
      <c r="P7104" s="4"/>
      <c r="Q7104" s="4"/>
      <c r="T7104" s="3"/>
      <c r="U7104" s="3"/>
      <c r="V7104" s="3"/>
    </row>
    <row r="7105" spans="1:22" ht="19.5" customHeight="1" thickBot="1">
      <c r="A7105" s="313"/>
      <c r="B7105" s="343"/>
      <c r="C7105" s="379" t="str">
        <f>IFERROR(C7101/C7097,"")</f>
        <v/>
      </c>
      <c r="D7105" s="313"/>
      <c r="E7105" s="313"/>
      <c r="F7105" s="315"/>
      <c r="G7105" s="349"/>
      <c r="H7105" s="385"/>
      <c r="I7105" s="328"/>
      <c r="J7105" s="330"/>
      <c r="K7105" s="373"/>
      <c r="L7105" s="373"/>
      <c r="M7105" s="375"/>
      <c r="N7105" s="376"/>
      <c r="P7105" s="4"/>
      <c r="Q7105" s="4"/>
      <c r="T7105" s="3"/>
      <c r="U7105" s="3"/>
      <c r="V7105" s="3"/>
    </row>
    <row r="7106" spans="1:22" ht="15.75" customHeight="1">
      <c r="A7106" s="313"/>
      <c r="B7106" s="343"/>
      <c r="C7106" s="380"/>
      <c r="D7106" s="313"/>
      <c r="E7106" s="313"/>
      <c r="F7106" s="315"/>
      <c r="G7106" s="349"/>
      <c r="H7106" s="385"/>
      <c r="I7106" s="30" t="s">
        <v>35</v>
      </c>
      <c r="J7106" s="31" t="s">
        <v>35</v>
      </c>
      <c r="K7106" s="373"/>
      <c r="L7106" s="373"/>
      <c r="M7106" s="375"/>
      <c r="N7106" s="376"/>
      <c r="P7106" s="4"/>
      <c r="Q7106" s="4"/>
      <c r="T7106" s="3"/>
      <c r="U7106" s="3"/>
      <c r="V7106" s="3"/>
    </row>
    <row r="7107" spans="1:22" ht="18.75" customHeight="1" thickBot="1">
      <c r="A7107" s="313"/>
      <c r="B7107" s="343"/>
      <c r="C7107" s="32" t="s">
        <v>82</v>
      </c>
      <c r="D7107" s="314"/>
      <c r="E7107" s="314"/>
      <c r="F7107" s="316"/>
      <c r="G7107" s="350"/>
      <c r="H7107" s="386"/>
      <c r="I7107" s="54">
        <f>'様式第６号(2)'!$I$18</f>
        <v>0</v>
      </c>
      <c r="J7107" s="55">
        <f>'様式第６号(3)'!$I$18</f>
        <v>0</v>
      </c>
      <c r="K7107" s="373"/>
      <c r="L7107" s="373"/>
      <c r="M7107" s="375"/>
      <c r="N7107" s="376"/>
      <c r="P7107" s="4"/>
      <c r="Q7107" s="4"/>
      <c r="T7107" s="3"/>
      <c r="U7107" s="3"/>
      <c r="V7107" s="3"/>
    </row>
    <row r="7108" spans="1:22" ht="45" customHeight="1">
      <c r="A7108" s="313"/>
      <c r="B7108" s="343"/>
      <c r="C7108" s="379" t="str">
        <f>IF(OR(C7097="",C7101=""),"",IF(AND(C7105&gt;=0.85,C7105&lt;=1.15),"○","×"))</f>
        <v/>
      </c>
      <c r="D7108" s="382" t="str">
        <f>IF(C7097="","",C7097)</f>
        <v/>
      </c>
      <c r="E7108" s="336"/>
      <c r="F7108" s="338" t="str">
        <f>IFERROR(D7108*E7108,"")</f>
        <v/>
      </c>
      <c r="G7108" s="327" t="str">
        <f>IF(F7108&lt;F7100,ROUNDUP(F7108*D7100/ F7100,0),"")</f>
        <v/>
      </c>
      <c r="H7108" s="329" t="str">
        <f>IF(F7108&lt;F7100,ROUNDUP(F7108*E7100/ F7100,0),"")</f>
        <v/>
      </c>
      <c r="I7108" s="331" t="str">
        <f>IFERROR(ROUNDUP(I7104*I7107,0),"")</f>
        <v/>
      </c>
      <c r="J7108" s="333" t="str">
        <f>IFERROR(ROUNDUP(J7104*J7107,0),"")</f>
        <v/>
      </c>
      <c r="K7108" s="373"/>
      <c r="L7108" s="373"/>
      <c r="M7108" s="375"/>
      <c r="N7108" s="376"/>
      <c r="P7108" s="4"/>
      <c r="Q7108" s="4"/>
      <c r="T7108" s="3"/>
      <c r="U7108" s="3"/>
      <c r="V7108" s="3"/>
    </row>
    <row r="7109" spans="1:22" ht="19.5" customHeight="1" thickBot="1">
      <c r="A7109" s="314"/>
      <c r="B7109" s="344"/>
      <c r="C7109" s="381"/>
      <c r="D7109" s="383"/>
      <c r="E7109" s="337"/>
      <c r="F7109" s="339"/>
      <c r="G7109" s="328"/>
      <c r="H7109" s="330"/>
      <c r="I7109" s="332"/>
      <c r="J7109" s="330"/>
      <c r="K7109" s="374"/>
      <c r="L7109" s="374"/>
      <c r="M7109" s="377"/>
      <c r="N7109" s="378"/>
      <c r="P7109" s="33"/>
      <c r="Q7109" s="34"/>
      <c r="R7109" s="34"/>
    </row>
    <row r="7110" spans="1:22" ht="24" customHeight="1" thickBot="1">
      <c r="A7110" s="10" t="s">
        <v>108</v>
      </c>
      <c r="B7110" s="11" t="s">
        <v>84</v>
      </c>
      <c r="C7110" s="12" t="s">
        <v>7</v>
      </c>
      <c r="D7110" s="12" t="s">
        <v>8</v>
      </c>
      <c r="E7110" s="12" t="s">
        <v>9</v>
      </c>
      <c r="F7110" s="13" t="s">
        <v>10</v>
      </c>
      <c r="G7110" s="334" t="s">
        <v>44</v>
      </c>
      <c r="H7110" s="335"/>
      <c r="I7110" s="334" t="s">
        <v>45</v>
      </c>
      <c r="J7110" s="335"/>
      <c r="K7110" s="318" t="s">
        <v>46</v>
      </c>
      <c r="L7110" s="403"/>
      <c r="M7110" s="403"/>
      <c r="N7110" s="319"/>
      <c r="O7110" s="404" t="s">
        <v>47</v>
      </c>
      <c r="P7110" s="404"/>
      <c r="Q7110" s="404"/>
      <c r="R7110" s="346"/>
      <c r="T7110" s="14"/>
      <c r="U7110" s="14"/>
      <c r="V7110" s="14"/>
    </row>
    <row r="7111" spans="1:22" ht="31.5" customHeight="1" thickBot="1">
      <c r="A7111" s="313">
        <v>443</v>
      </c>
      <c r="B7111" s="15" t="s">
        <v>48</v>
      </c>
      <c r="C7111" s="11" t="s">
        <v>49</v>
      </c>
      <c r="D7111" s="313" t="s">
        <v>50</v>
      </c>
      <c r="E7111" s="313" t="s">
        <v>51</v>
      </c>
      <c r="F7111" s="315" t="s">
        <v>52</v>
      </c>
      <c r="G7111" s="16" t="s">
        <v>53</v>
      </c>
      <c r="H7111" s="17" t="s">
        <v>54</v>
      </c>
      <c r="I7111" s="18" t="s">
        <v>53</v>
      </c>
      <c r="J7111" s="17" t="s">
        <v>54</v>
      </c>
      <c r="K7111" s="317" t="s">
        <v>55</v>
      </c>
      <c r="L7111" s="318"/>
      <c r="M7111" s="320" t="s">
        <v>56</v>
      </c>
      <c r="N7111" s="317"/>
      <c r="O7111" s="321" t="s">
        <v>57</v>
      </c>
      <c r="P7111" s="321"/>
      <c r="Q7111" s="323" t="s">
        <v>58</v>
      </c>
      <c r="R7111" s="324"/>
      <c r="T7111" s="19"/>
      <c r="U7111" s="43"/>
      <c r="V7111" s="20"/>
    </row>
    <row r="7112" spans="1:22" ht="24" customHeight="1" thickBot="1">
      <c r="A7112" s="313"/>
      <c r="B7112" s="397" t="str">
        <f>IF('様式第６号(2)'!B937="","",'様式第６号(2)'!B937)</f>
        <v/>
      </c>
      <c r="C7112" s="21" t="s">
        <v>59</v>
      </c>
      <c r="D7112" s="313"/>
      <c r="E7112" s="313"/>
      <c r="F7112" s="315"/>
      <c r="G7112" s="348" t="s">
        <v>60</v>
      </c>
      <c r="H7112" s="399" t="s">
        <v>61</v>
      </c>
      <c r="I7112" s="400" t="s">
        <v>62</v>
      </c>
      <c r="J7112" s="384" t="s">
        <v>63</v>
      </c>
      <c r="K7112" s="319"/>
      <c r="L7112" s="318"/>
      <c r="M7112" s="320"/>
      <c r="N7112" s="317"/>
      <c r="O7112" s="322"/>
      <c r="P7112" s="322"/>
      <c r="Q7112" s="325"/>
      <c r="R7112" s="326"/>
    </row>
    <row r="7113" spans="1:22" ht="17.25" customHeight="1">
      <c r="A7113" s="313"/>
      <c r="B7113" s="398"/>
      <c r="C7113" s="340"/>
      <c r="D7113" s="313"/>
      <c r="E7113" s="313"/>
      <c r="F7113" s="315"/>
      <c r="G7113" s="349"/>
      <c r="H7113" s="385"/>
      <c r="I7113" s="401"/>
      <c r="J7113" s="385"/>
      <c r="K7113" s="388" t="str">
        <f>IFERROR((IF((I7124+J7124)&gt;12000*E7124,ROUNDUP(12000*E7124*I7124/(I7124+J7124),0),"")),"")</f>
        <v/>
      </c>
      <c r="L7113" s="388"/>
      <c r="M7113" s="391" t="str">
        <f>IFERROR((IF((I7124+J7124)&gt;12000*E7124,ROUNDUP(12000*E7124*J7124/(I7124+J7124),0),"")),"")</f>
        <v/>
      </c>
      <c r="N7113" s="392"/>
      <c r="O7113" s="351" t="str">
        <f>IF(AND(I7124="",K7113=""),"",MIN(I7124,K7113)+K7120)</f>
        <v/>
      </c>
      <c r="P7113" s="352"/>
      <c r="Q7113" s="355" t="str">
        <f>IF(AND(J7124="",M7113=""),"",MIN(J7124,M7113)+M7120)</f>
        <v/>
      </c>
      <c r="R7113" s="356"/>
    </row>
    <row r="7114" spans="1:22" ht="15.75" customHeight="1">
      <c r="A7114" s="313"/>
      <c r="B7114" s="398"/>
      <c r="C7114" s="341"/>
      <c r="D7114" s="313"/>
      <c r="E7114" s="313"/>
      <c r="F7114" s="315"/>
      <c r="G7114" s="349"/>
      <c r="H7114" s="385"/>
      <c r="I7114" s="401"/>
      <c r="J7114" s="385"/>
      <c r="K7114" s="389"/>
      <c r="L7114" s="389"/>
      <c r="M7114" s="393"/>
      <c r="N7114" s="394"/>
      <c r="O7114" s="353"/>
      <c r="P7114" s="353"/>
      <c r="Q7114" s="357"/>
      <c r="R7114" s="358"/>
    </row>
    <row r="7115" spans="1:22" ht="19.5" customHeight="1" thickBot="1">
      <c r="A7115" s="313"/>
      <c r="B7115" s="398"/>
      <c r="C7115" s="341"/>
      <c r="D7115" s="314"/>
      <c r="E7115" s="314"/>
      <c r="F7115" s="316"/>
      <c r="G7115" s="350"/>
      <c r="H7115" s="386"/>
      <c r="I7115" s="402"/>
      <c r="J7115" s="386"/>
      <c r="K7115" s="389"/>
      <c r="L7115" s="389"/>
      <c r="M7115" s="393"/>
      <c r="N7115" s="394"/>
      <c r="O7115" s="353"/>
      <c r="P7115" s="353"/>
      <c r="Q7115" s="357"/>
      <c r="R7115" s="358"/>
    </row>
    <row r="7116" spans="1:22" ht="45" customHeight="1">
      <c r="A7116" s="313"/>
      <c r="B7116" s="398"/>
      <c r="C7116" s="25" t="s">
        <v>66</v>
      </c>
      <c r="D7116" s="361" t="str">
        <f>IF('様式第６号(2)'!T937="","",'様式第６号(2)'!T937)</f>
        <v/>
      </c>
      <c r="E7116" s="361" t="str">
        <f>IF('様式第６号(3)'!W930="","",'様式第６号(3)'!W930)</f>
        <v/>
      </c>
      <c r="F7116" s="363" t="str">
        <f>IF(OR(D7116="",E7116=""),"",D7116+E7116)</f>
        <v/>
      </c>
      <c r="G7116" s="365" t="str">
        <f>IF(F7116&lt;=F7124,D7116,"")</f>
        <v/>
      </c>
      <c r="H7116" s="367" t="str">
        <f>IF(F7116&lt;=F7124,E7116,"")</f>
        <v/>
      </c>
      <c r="I7116" s="369" t="str">
        <f>IF('様式第６号(2)'!V937="","",'様式第６号(2)'!V937)</f>
        <v/>
      </c>
      <c r="J7116" s="371" t="str">
        <f>IF('様式第６号(3)'!P930="","",'様式第６号(3)'!P930)</f>
        <v/>
      </c>
      <c r="K7116" s="389"/>
      <c r="L7116" s="389"/>
      <c r="M7116" s="393"/>
      <c r="N7116" s="394"/>
      <c r="O7116" s="353"/>
      <c r="P7116" s="353"/>
      <c r="Q7116" s="357"/>
      <c r="R7116" s="358"/>
    </row>
    <row r="7117" spans="1:22" ht="19.5" customHeight="1" thickBot="1">
      <c r="A7117" s="313"/>
      <c r="B7117" s="398"/>
      <c r="C7117" s="340"/>
      <c r="D7117" s="362"/>
      <c r="E7117" s="362"/>
      <c r="F7117" s="364"/>
      <c r="G7117" s="366"/>
      <c r="H7117" s="368"/>
      <c r="I7117" s="370"/>
      <c r="J7117" s="372"/>
      <c r="K7117" s="390"/>
      <c r="L7117" s="390"/>
      <c r="M7117" s="395"/>
      <c r="N7117" s="396"/>
      <c r="O7117" s="354"/>
      <c r="P7117" s="354"/>
      <c r="Q7117" s="359"/>
      <c r="R7117" s="360"/>
    </row>
    <row r="7118" spans="1:22" ht="28.5" customHeight="1" thickBot="1">
      <c r="A7118" s="313"/>
      <c r="B7118" s="398"/>
      <c r="C7118" s="341"/>
      <c r="D7118" s="12" t="s">
        <v>11</v>
      </c>
      <c r="E7118" s="12" t="s">
        <v>12</v>
      </c>
      <c r="F7118" s="26" t="s">
        <v>13</v>
      </c>
      <c r="G7118" s="334" t="s">
        <v>67</v>
      </c>
      <c r="H7118" s="335"/>
      <c r="I7118" s="42" t="s">
        <v>68</v>
      </c>
      <c r="J7118" s="27" t="s">
        <v>69</v>
      </c>
      <c r="K7118" s="342" t="s">
        <v>70</v>
      </c>
      <c r="L7118" s="342"/>
      <c r="M7118" s="342"/>
      <c r="N7118" s="335"/>
    </row>
    <row r="7119" spans="1:22" ht="41.25" customHeight="1" thickBot="1">
      <c r="A7119" s="313"/>
      <c r="B7119" s="343" t="str">
        <f>IF('様式第６号(2)'!D937="","",'様式第６号(2)'!D937)</f>
        <v/>
      </c>
      <c r="C7119" s="341"/>
      <c r="D7119" s="313" t="s">
        <v>71</v>
      </c>
      <c r="E7119" s="313" t="s">
        <v>72</v>
      </c>
      <c r="F7119" s="315" t="s">
        <v>73</v>
      </c>
      <c r="G7119" s="42" t="s">
        <v>74</v>
      </c>
      <c r="H7119" s="27" t="s">
        <v>75</v>
      </c>
      <c r="I7119" s="42" t="s">
        <v>74</v>
      </c>
      <c r="J7119" s="27" t="s">
        <v>75</v>
      </c>
      <c r="K7119" s="345" t="s">
        <v>57</v>
      </c>
      <c r="L7119" s="346"/>
      <c r="M7119" s="347" t="s">
        <v>76</v>
      </c>
      <c r="N7119" s="346"/>
      <c r="O7119" s="28"/>
      <c r="P7119" s="4"/>
      <c r="Q7119" s="4"/>
    </row>
    <row r="7120" spans="1:22" ht="18.75" customHeight="1">
      <c r="A7120" s="313"/>
      <c r="B7120" s="343"/>
      <c r="C7120" s="29" t="s">
        <v>78</v>
      </c>
      <c r="D7120" s="313"/>
      <c r="E7120" s="313"/>
      <c r="F7120" s="315"/>
      <c r="G7120" s="348" t="s">
        <v>79</v>
      </c>
      <c r="H7120" s="384" t="s">
        <v>80</v>
      </c>
      <c r="I7120" s="387" t="str">
        <f>IF(E7124="","",MIN(G7116,G7124)+SUM(I7116))</f>
        <v/>
      </c>
      <c r="J7120" s="333" t="str">
        <f>IF(E7124="","",MIN(H7116,H7124)+SUM(J7116))</f>
        <v/>
      </c>
      <c r="K7120" s="373" t="str">
        <f>IF('様式第６号(2)'!AB937="","",'様式第６号(2)'!AB937)</f>
        <v/>
      </c>
      <c r="L7120" s="373"/>
      <c r="M7120" s="375" t="str">
        <f>IF('様式第６号(3)'!V930="","",'様式第６号(3)'!V930)</f>
        <v/>
      </c>
      <c r="N7120" s="376"/>
      <c r="P7120" s="4"/>
      <c r="Q7120" s="4"/>
    </row>
    <row r="7121" spans="1:22" ht="19.5" customHeight="1" thickBot="1">
      <c r="A7121" s="313"/>
      <c r="B7121" s="343"/>
      <c r="C7121" s="379" t="str">
        <f>IFERROR(C7117/C7113,"")</f>
        <v/>
      </c>
      <c r="D7121" s="313"/>
      <c r="E7121" s="313"/>
      <c r="F7121" s="315"/>
      <c r="G7121" s="349"/>
      <c r="H7121" s="385"/>
      <c r="I7121" s="328"/>
      <c r="J7121" s="330"/>
      <c r="K7121" s="373"/>
      <c r="L7121" s="373"/>
      <c r="M7121" s="375"/>
      <c r="N7121" s="376"/>
      <c r="P7121" s="4"/>
      <c r="Q7121" s="4"/>
    </row>
    <row r="7122" spans="1:22" ht="15.75" customHeight="1">
      <c r="A7122" s="313"/>
      <c r="B7122" s="343"/>
      <c r="C7122" s="380"/>
      <c r="D7122" s="313"/>
      <c r="E7122" s="313"/>
      <c r="F7122" s="315"/>
      <c r="G7122" s="349"/>
      <c r="H7122" s="385"/>
      <c r="I7122" s="30" t="s">
        <v>35</v>
      </c>
      <c r="J7122" s="31" t="s">
        <v>35</v>
      </c>
      <c r="K7122" s="373"/>
      <c r="L7122" s="373"/>
      <c r="M7122" s="375"/>
      <c r="N7122" s="376"/>
      <c r="P7122" s="4"/>
      <c r="Q7122" s="4"/>
    </row>
    <row r="7123" spans="1:22" ht="18.75" customHeight="1" thickBot="1">
      <c r="A7123" s="313"/>
      <c r="B7123" s="343"/>
      <c r="C7123" s="32" t="s">
        <v>82</v>
      </c>
      <c r="D7123" s="314"/>
      <c r="E7123" s="314"/>
      <c r="F7123" s="316"/>
      <c r="G7123" s="350"/>
      <c r="H7123" s="386"/>
      <c r="I7123" s="54">
        <f>'様式第６号(2)'!$I$18</f>
        <v>0</v>
      </c>
      <c r="J7123" s="55">
        <f>'様式第６号(3)'!$I$18</f>
        <v>0</v>
      </c>
      <c r="K7123" s="373"/>
      <c r="L7123" s="373"/>
      <c r="M7123" s="375"/>
      <c r="N7123" s="376"/>
      <c r="P7123" s="4"/>
      <c r="Q7123" s="4"/>
    </row>
    <row r="7124" spans="1:22" ht="45" customHeight="1">
      <c r="A7124" s="313"/>
      <c r="B7124" s="343"/>
      <c r="C7124" s="379" t="str">
        <f>IF(OR(C7113="",C7117=""),"",IF(AND(C7121&gt;=0.85,C7121&lt;=1.15),"○","×"))</f>
        <v/>
      </c>
      <c r="D7124" s="382" t="str">
        <f>IF(C7113="","",C7113)</f>
        <v/>
      </c>
      <c r="E7124" s="336"/>
      <c r="F7124" s="338" t="str">
        <f>IFERROR(D7124*E7124,"")</f>
        <v/>
      </c>
      <c r="G7124" s="327" t="str">
        <f>IF(F7124&lt;F7116,ROUNDUP(F7124*D7116/ F7116,0),"")</f>
        <v/>
      </c>
      <c r="H7124" s="329" t="str">
        <f>IF(F7124&lt;F7116,ROUNDUP(F7124*E7116/ F7116,0),"")</f>
        <v/>
      </c>
      <c r="I7124" s="331" t="str">
        <f>IFERROR(ROUNDUP(I7120*I7123,0),"")</f>
        <v/>
      </c>
      <c r="J7124" s="333" t="str">
        <f>IFERROR(ROUNDUP(J7120*J7123,0),"")</f>
        <v/>
      </c>
      <c r="K7124" s="373"/>
      <c r="L7124" s="373"/>
      <c r="M7124" s="375"/>
      <c r="N7124" s="376"/>
      <c r="P7124" s="4"/>
      <c r="Q7124" s="4"/>
    </row>
    <row r="7125" spans="1:22" ht="19.5" customHeight="1" thickBot="1">
      <c r="A7125" s="314"/>
      <c r="B7125" s="344"/>
      <c r="C7125" s="381"/>
      <c r="D7125" s="383"/>
      <c r="E7125" s="337"/>
      <c r="F7125" s="339"/>
      <c r="G7125" s="328"/>
      <c r="H7125" s="330"/>
      <c r="I7125" s="332"/>
      <c r="J7125" s="330"/>
      <c r="K7125" s="374"/>
      <c r="L7125" s="374"/>
      <c r="M7125" s="377"/>
      <c r="N7125" s="378"/>
      <c r="P7125" s="33"/>
      <c r="Q7125" s="34"/>
      <c r="R7125" s="34"/>
    </row>
    <row r="7126" spans="1:22" ht="24" customHeight="1" thickBot="1">
      <c r="A7126" s="10" t="s">
        <v>108</v>
      </c>
      <c r="B7126" s="11" t="s">
        <v>84</v>
      </c>
      <c r="C7126" s="12" t="s">
        <v>7</v>
      </c>
      <c r="D7126" s="12" t="s">
        <v>8</v>
      </c>
      <c r="E7126" s="12" t="s">
        <v>9</v>
      </c>
      <c r="F7126" s="13" t="s">
        <v>10</v>
      </c>
      <c r="G7126" s="334" t="s">
        <v>44</v>
      </c>
      <c r="H7126" s="335"/>
      <c r="I7126" s="334" t="s">
        <v>45</v>
      </c>
      <c r="J7126" s="335"/>
      <c r="K7126" s="318" t="s">
        <v>46</v>
      </c>
      <c r="L7126" s="403"/>
      <c r="M7126" s="403"/>
      <c r="N7126" s="319"/>
      <c r="O7126" s="404" t="s">
        <v>47</v>
      </c>
      <c r="P7126" s="404"/>
      <c r="Q7126" s="404"/>
      <c r="R7126" s="346"/>
      <c r="T7126" s="14"/>
      <c r="U7126" s="14"/>
      <c r="V7126" s="14"/>
    </row>
    <row r="7127" spans="1:22" ht="31.5" customHeight="1" thickBot="1">
      <c r="A7127" s="313">
        <v>444</v>
      </c>
      <c r="B7127" s="15" t="s">
        <v>48</v>
      </c>
      <c r="C7127" s="11" t="s">
        <v>49</v>
      </c>
      <c r="D7127" s="313" t="s">
        <v>50</v>
      </c>
      <c r="E7127" s="313" t="s">
        <v>51</v>
      </c>
      <c r="F7127" s="315" t="s">
        <v>52</v>
      </c>
      <c r="G7127" s="16" t="s">
        <v>53</v>
      </c>
      <c r="H7127" s="17" t="s">
        <v>54</v>
      </c>
      <c r="I7127" s="18" t="s">
        <v>53</v>
      </c>
      <c r="J7127" s="17" t="s">
        <v>54</v>
      </c>
      <c r="K7127" s="317" t="s">
        <v>55</v>
      </c>
      <c r="L7127" s="318"/>
      <c r="M7127" s="320" t="s">
        <v>56</v>
      </c>
      <c r="N7127" s="317"/>
      <c r="O7127" s="321" t="s">
        <v>57</v>
      </c>
      <c r="P7127" s="321"/>
      <c r="Q7127" s="323" t="s">
        <v>58</v>
      </c>
      <c r="R7127" s="324"/>
      <c r="T7127" s="19"/>
      <c r="U7127" s="43"/>
      <c r="V7127" s="20"/>
    </row>
    <row r="7128" spans="1:22" ht="24" customHeight="1" thickBot="1">
      <c r="A7128" s="313"/>
      <c r="B7128" s="397" t="str">
        <f>IF('様式第６号(2)'!B939="","",'様式第６号(2)'!B939)</f>
        <v/>
      </c>
      <c r="C7128" s="21" t="s">
        <v>59</v>
      </c>
      <c r="D7128" s="313"/>
      <c r="E7128" s="313"/>
      <c r="F7128" s="315"/>
      <c r="G7128" s="348" t="s">
        <v>60</v>
      </c>
      <c r="H7128" s="399" t="s">
        <v>61</v>
      </c>
      <c r="I7128" s="400" t="s">
        <v>62</v>
      </c>
      <c r="J7128" s="384" t="s">
        <v>63</v>
      </c>
      <c r="K7128" s="319"/>
      <c r="L7128" s="318"/>
      <c r="M7128" s="320"/>
      <c r="N7128" s="317"/>
      <c r="O7128" s="322"/>
      <c r="P7128" s="322"/>
      <c r="Q7128" s="325"/>
      <c r="R7128" s="326"/>
    </row>
    <row r="7129" spans="1:22" ht="17.25" customHeight="1">
      <c r="A7129" s="313"/>
      <c r="B7129" s="398"/>
      <c r="C7129" s="340"/>
      <c r="D7129" s="313"/>
      <c r="E7129" s="313"/>
      <c r="F7129" s="315"/>
      <c r="G7129" s="349"/>
      <c r="H7129" s="385"/>
      <c r="I7129" s="401"/>
      <c r="J7129" s="385"/>
      <c r="K7129" s="388" t="str">
        <f>IFERROR((IF((I7140+J7140)&gt;12000*E7140,ROUNDUP(12000*E7140*I7140/(I7140+J7140),0),"")),"")</f>
        <v/>
      </c>
      <c r="L7129" s="388"/>
      <c r="M7129" s="391" t="str">
        <f>IFERROR((IF((I7140+J7140)&gt;12000*E7140,ROUNDUP(12000*E7140*J7140/(I7140+J7140),0),"")),"")</f>
        <v/>
      </c>
      <c r="N7129" s="392"/>
      <c r="O7129" s="351" t="str">
        <f>IF(AND(I7140="",K7129=""),"",MIN(I7140,K7129)+K7136)</f>
        <v/>
      </c>
      <c r="P7129" s="352"/>
      <c r="Q7129" s="355" t="str">
        <f>IF(AND(J7140="",M7129=""),"",MIN(J7140,M7129)+M7136)</f>
        <v/>
      </c>
      <c r="R7129" s="356"/>
    </row>
    <row r="7130" spans="1:22" ht="15.75" customHeight="1">
      <c r="A7130" s="313"/>
      <c r="B7130" s="398"/>
      <c r="C7130" s="341"/>
      <c r="D7130" s="313"/>
      <c r="E7130" s="313"/>
      <c r="F7130" s="315"/>
      <c r="G7130" s="349"/>
      <c r="H7130" s="385"/>
      <c r="I7130" s="401"/>
      <c r="J7130" s="385"/>
      <c r="K7130" s="389"/>
      <c r="L7130" s="389"/>
      <c r="M7130" s="393"/>
      <c r="N7130" s="394"/>
      <c r="O7130" s="353"/>
      <c r="P7130" s="353"/>
      <c r="Q7130" s="357"/>
      <c r="R7130" s="358"/>
    </row>
    <row r="7131" spans="1:22" ht="19.5" customHeight="1" thickBot="1">
      <c r="A7131" s="313"/>
      <c r="B7131" s="398"/>
      <c r="C7131" s="341"/>
      <c r="D7131" s="314"/>
      <c r="E7131" s="314"/>
      <c r="F7131" s="316"/>
      <c r="G7131" s="350"/>
      <c r="H7131" s="386"/>
      <c r="I7131" s="402"/>
      <c r="J7131" s="386"/>
      <c r="K7131" s="389"/>
      <c r="L7131" s="389"/>
      <c r="M7131" s="393"/>
      <c r="N7131" s="394"/>
      <c r="O7131" s="353"/>
      <c r="P7131" s="353"/>
      <c r="Q7131" s="357"/>
      <c r="R7131" s="358"/>
    </row>
    <row r="7132" spans="1:22" ht="45" customHeight="1">
      <c r="A7132" s="313"/>
      <c r="B7132" s="398"/>
      <c r="C7132" s="25" t="s">
        <v>66</v>
      </c>
      <c r="D7132" s="361" t="str">
        <f>IF('様式第６号(2)'!T939="","",'様式第６号(2)'!T939)</f>
        <v/>
      </c>
      <c r="E7132" s="361" t="str">
        <f>IF('様式第６号(3)'!W932="","",'様式第６号(3)'!W932)</f>
        <v/>
      </c>
      <c r="F7132" s="363" t="str">
        <f>IF(OR(D7132="",E7132=""),"",D7132+E7132)</f>
        <v/>
      </c>
      <c r="G7132" s="365" t="str">
        <f>IF(F7132&lt;=F7140,D7132,"")</f>
        <v/>
      </c>
      <c r="H7132" s="367" t="str">
        <f>IF(F7132&lt;=F7140,E7132,"")</f>
        <v/>
      </c>
      <c r="I7132" s="369" t="str">
        <f>IF('様式第６号(2)'!V939="","",'様式第６号(2)'!V939)</f>
        <v/>
      </c>
      <c r="J7132" s="371" t="str">
        <f>IF('様式第６号(3)'!P932="","",'様式第６号(3)'!P932)</f>
        <v/>
      </c>
      <c r="K7132" s="389"/>
      <c r="L7132" s="389"/>
      <c r="M7132" s="393"/>
      <c r="N7132" s="394"/>
      <c r="O7132" s="353"/>
      <c r="P7132" s="353"/>
      <c r="Q7132" s="357"/>
      <c r="R7132" s="358"/>
    </row>
    <row r="7133" spans="1:22" ht="19.5" customHeight="1" thickBot="1">
      <c r="A7133" s="313"/>
      <c r="B7133" s="398"/>
      <c r="C7133" s="340"/>
      <c r="D7133" s="362"/>
      <c r="E7133" s="362"/>
      <c r="F7133" s="364"/>
      <c r="G7133" s="366"/>
      <c r="H7133" s="368"/>
      <c r="I7133" s="370"/>
      <c r="J7133" s="372"/>
      <c r="K7133" s="390"/>
      <c r="L7133" s="390"/>
      <c r="M7133" s="395"/>
      <c r="N7133" s="396"/>
      <c r="O7133" s="354"/>
      <c r="P7133" s="354"/>
      <c r="Q7133" s="359"/>
      <c r="R7133" s="360"/>
    </row>
    <row r="7134" spans="1:22" ht="28.5" customHeight="1" thickBot="1">
      <c r="A7134" s="313"/>
      <c r="B7134" s="398"/>
      <c r="C7134" s="341"/>
      <c r="D7134" s="12" t="s">
        <v>11</v>
      </c>
      <c r="E7134" s="12" t="s">
        <v>12</v>
      </c>
      <c r="F7134" s="26" t="s">
        <v>13</v>
      </c>
      <c r="G7134" s="334" t="s">
        <v>67</v>
      </c>
      <c r="H7134" s="335"/>
      <c r="I7134" s="42" t="s">
        <v>68</v>
      </c>
      <c r="J7134" s="27" t="s">
        <v>69</v>
      </c>
      <c r="K7134" s="342" t="s">
        <v>70</v>
      </c>
      <c r="L7134" s="342"/>
      <c r="M7134" s="342"/>
      <c r="N7134" s="335"/>
    </row>
    <row r="7135" spans="1:22" ht="41.25" customHeight="1" thickBot="1">
      <c r="A7135" s="313"/>
      <c r="B7135" s="343" t="str">
        <f>IF('様式第６号(2)'!D939="","",'様式第６号(2)'!D939)</f>
        <v/>
      </c>
      <c r="C7135" s="341"/>
      <c r="D7135" s="313" t="s">
        <v>71</v>
      </c>
      <c r="E7135" s="313" t="s">
        <v>72</v>
      </c>
      <c r="F7135" s="315" t="s">
        <v>73</v>
      </c>
      <c r="G7135" s="42" t="s">
        <v>74</v>
      </c>
      <c r="H7135" s="27" t="s">
        <v>75</v>
      </c>
      <c r="I7135" s="42" t="s">
        <v>74</v>
      </c>
      <c r="J7135" s="27" t="s">
        <v>75</v>
      </c>
      <c r="K7135" s="345" t="s">
        <v>57</v>
      </c>
      <c r="L7135" s="346"/>
      <c r="M7135" s="347" t="s">
        <v>76</v>
      </c>
      <c r="N7135" s="346"/>
      <c r="O7135" s="28"/>
      <c r="P7135" s="4"/>
      <c r="Q7135" s="4"/>
    </row>
    <row r="7136" spans="1:22" ht="18.75" customHeight="1">
      <c r="A7136" s="313"/>
      <c r="B7136" s="343"/>
      <c r="C7136" s="29" t="s">
        <v>78</v>
      </c>
      <c r="D7136" s="313"/>
      <c r="E7136" s="313"/>
      <c r="F7136" s="315"/>
      <c r="G7136" s="348" t="s">
        <v>79</v>
      </c>
      <c r="H7136" s="384" t="s">
        <v>80</v>
      </c>
      <c r="I7136" s="387" t="str">
        <f>IF(E7140="","",MIN(G7132,G7140)+SUM(I7132))</f>
        <v/>
      </c>
      <c r="J7136" s="333" t="str">
        <f>IF(E7140="","",MIN(H7132,H7140)+SUM(J7132))</f>
        <v/>
      </c>
      <c r="K7136" s="373" t="str">
        <f>IF('様式第６号(2)'!AB939="","",'様式第６号(2)'!AB939)</f>
        <v/>
      </c>
      <c r="L7136" s="373"/>
      <c r="M7136" s="375" t="str">
        <f>IF('様式第６号(3)'!V932="","",'様式第６号(3)'!V932)</f>
        <v/>
      </c>
      <c r="N7136" s="376"/>
      <c r="P7136" s="4"/>
      <c r="Q7136" s="4"/>
    </row>
    <row r="7137" spans="1:22" ht="19.5" customHeight="1" thickBot="1">
      <c r="A7137" s="313"/>
      <c r="B7137" s="343"/>
      <c r="C7137" s="379" t="str">
        <f>IFERROR(C7133/C7129,"")</f>
        <v/>
      </c>
      <c r="D7137" s="313"/>
      <c r="E7137" s="313"/>
      <c r="F7137" s="315"/>
      <c r="G7137" s="349"/>
      <c r="H7137" s="385"/>
      <c r="I7137" s="328"/>
      <c r="J7137" s="330"/>
      <c r="K7137" s="373"/>
      <c r="L7137" s="373"/>
      <c r="M7137" s="375"/>
      <c r="N7137" s="376"/>
      <c r="P7137" s="4"/>
      <c r="Q7137" s="4"/>
    </row>
    <row r="7138" spans="1:22" ht="15.75" customHeight="1">
      <c r="A7138" s="313"/>
      <c r="B7138" s="343"/>
      <c r="C7138" s="380"/>
      <c r="D7138" s="313"/>
      <c r="E7138" s="313"/>
      <c r="F7138" s="315"/>
      <c r="G7138" s="349"/>
      <c r="H7138" s="385"/>
      <c r="I7138" s="30" t="s">
        <v>35</v>
      </c>
      <c r="J7138" s="31" t="s">
        <v>35</v>
      </c>
      <c r="K7138" s="373"/>
      <c r="L7138" s="373"/>
      <c r="M7138" s="375"/>
      <c r="N7138" s="376"/>
      <c r="P7138" s="4"/>
      <c r="Q7138" s="4"/>
    </row>
    <row r="7139" spans="1:22" ht="18.75" customHeight="1" thickBot="1">
      <c r="A7139" s="313"/>
      <c r="B7139" s="343"/>
      <c r="C7139" s="32" t="s">
        <v>82</v>
      </c>
      <c r="D7139" s="314"/>
      <c r="E7139" s="314"/>
      <c r="F7139" s="316"/>
      <c r="G7139" s="350"/>
      <c r="H7139" s="386"/>
      <c r="I7139" s="54">
        <f>'様式第６号(2)'!$I$18</f>
        <v>0</v>
      </c>
      <c r="J7139" s="55">
        <f>'様式第６号(3)'!$I$18</f>
        <v>0</v>
      </c>
      <c r="K7139" s="373"/>
      <c r="L7139" s="373"/>
      <c r="M7139" s="375"/>
      <c r="N7139" s="376"/>
      <c r="P7139" s="4"/>
      <c r="Q7139" s="4"/>
    </row>
    <row r="7140" spans="1:22" ht="45" customHeight="1">
      <c r="A7140" s="313"/>
      <c r="B7140" s="343"/>
      <c r="C7140" s="379" t="str">
        <f>IF(OR(C7129="",C7133=""),"",IF(AND(C7137&gt;=0.85,C7137&lt;=1.15),"○","×"))</f>
        <v/>
      </c>
      <c r="D7140" s="382" t="str">
        <f>IF(C7129="","",C7129)</f>
        <v/>
      </c>
      <c r="E7140" s="336"/>
      <c r="F7140" s="338" t="str">
        <f>IFERROR(D7140*E7140,"")</f>
        <v/>
      </c>
      <c r="G7140" s="327" t="str">
        <f>IF(F7140&lt;F7132,ROUNDUP(F7140*D7132/ F7132,0),"")</f>
        <v/>
      </c>
      <c r="H7140" s="329" t="str">
        <f>IF(F7140&lt;F7132,ROUNDUP(F7140*E7132/ F7132,0),"")</f>
        <v/>
      </c>
      <c r="I7140" s="331" t="str">
        <f>IFERROR(ROUNDUP(I7136*I7139,0),"")</f>
        <v/>
      </c>
      <c r="J7140" s="333" t="str">
        <f>IFERROR(ROUNDUP(J7136*J7139,0),"")</f>
        <v/>
      </c>
      <c r="K7140" s="373"/>
      <c r="L7140" s="373"/>
      <c r="M7140" s="375"/>
      <c r="N7140" s="376"/>
      <c r="P7140" s="4"/>
      <c r="Q7140" s="4"/>
    </row>
    <row r="7141" spans="1:22" ht="19.5" customHeight="1" thickBot="1">
      <c r="A7141" s="314"/>
      <c r="B7141" s="344"/>
      <c r="C7141" s="381"/>
      <c r="D7141" s="383"/>
      <c r="E7141" s="337"/>
      <c r="F7141" s="339"/>
      <c r="G7141" s="328"/>
      <c r="H7141" s="330"/>
      <c r="I7141" s="332"/>
      <c r="J7141" s="330"/>
      <c r="K7141" s="374"/>
      <c r="L7141" s="374"/>
      <c r="M7141" s="377"/>
      <c r="N7141" s="378"/>
      <c r="P7141" s="33"/>
      <c r="Q7141" s="34"/>
      <c r="R7141" s="34"/>
    </row>
    <row r="7142" spans="1:22" ht="24" customHeight="1" thickBot="1">
      <c r="A7142" s="10" t="s">
        <v>108</v>
      </c>
      <c r="B7142" s="11" t="s">
        <v>84</v>
      </c>
      <c r="C7142" s="12" t="s">
        <v>7</v>
      </c>
      <c r="D7142" s="12" t="s">
        <v>8</v>
      </c>
      <c r="E7142" s="12" t="s">
        <v>9</v>
      </c>
      <c r="F7142" s="13" t="s">
        <v>10</v>
      </c>
      <c r="G7142" s="334" t="s">
        <v>44</v>
      </c>
      <c r="H7142" s="335"/>
      <c r="I7142" s="334" t="s">
        <v>45</v>
      </c>
      <c r="J7142" s="335"/>
      <c r="K7142" s="318" t="s">
        <v>46</v>
      </c>
      <c r="L7142" s="403"/>
      <c r="M7142" s="403"/>
      <c r="N7142" s="319"/>
      <c r="O7142" s="404" t="s">
        <v>47</v>
      </c>
      <c r="P7142" s="404"/>
      <c r="Q7142" s="404"/>
      <c r="R7142" s="346"/>
      <c r="T7142" s="14"/>
      <c r="U7142" s="14"/>
      <c r="V7142" s="14"/>
    </row>
    <row r="7143" spans="1:22" ht="31.5" customHeight="1" thickBot="1">
      <c r="A7143" s="313">
        <v>445</v>
      </c>
      <c r="B7143" s="15" t="s">
        <v>48</v>
      </c>
      <c r="C7143" s="11" t="s">
        <v>49</v>
      </c>
      <c r="D7143" s="313" t="s">
        <v>50</v>
      </c>
      <c r="E7143" s="313" t="s">
        <v>51</v>
      </c>
      <c r="F7143" s="315" t="s">
        <v>52</v>
      </c>
      <c r="G7143" s="16" t="s">
        <v>53</v>
      </c>
      <c r="H7143" s="17" t="s">
        <v>54</v>
      </c>
      <c r="I7143" s="18" t="s">
        <v>53</v>
      </c>
      <c r="J7143" s="17" t="s">
        <v>54</v>
      </c>
      <c r="K7143" s="317" t="s">
        <v>55</v>
      </c>
      <c r="L7143" s="318"/>
      <c r="M7143" s="320" t="s">
        <v>56</v>
      </c>
      <c r="N7143" s="317"/>
      <c r="O7143" s="321" t="s">
        <v>57</v>
      </c>
      <c r="P7143" s="321"/>
      <c r="Q7143" s="323" t="s">
        <v>58</v>
      </c>
      <c r="R7143" s="324"/>
      <c r="T7143" s="19"/>
      <c r="U7143" s="43"/>
      <c r="V7143" s="20"/>
    </row>
    <row r="7144" spans="1:22" ht="24" customHeight="1" thickBot="1">
      <c r="A7144" s="313"/>
      <c r="B7144" s="397" t="str">
        <f>IF('様式第６号(2)'!B941="","",'様式第６号(2)'!B941)</f>
        <v/>
      </c>
      <c r="C7144" s="21" t="s">
        <v>59</v>
      </c>
      <c r="D7144" s="313"/>
      <c r="E7144" s="313"/>
      <c r="F7144" s="315"/>
      <c r="G7144" s="348" t="s">
        <v>60</v>
      </c>
      <c r="H7144" s="399" t="s">
        <v>61</v>
      </c>
      <c r="I7144" s="400" t="s">
        <v>62</v>
      </c>
      <c r="J7144" s="384" t="s">
        <v>63</v>
      </c>
      <c r="K7144" s="319"/>
      <c r="L7144" s="318"/>
      <c r="M7144" s="320"/>
      <c r="N7144" s="317"/>
      <c r="O7144" s="322"/>
      <c r="P7144" s="322"/>
      <c r="Q7144" s="325"/>
      <c r="R7144" s="326"/>
    </row>
    <row r="7145" spans="1:22" ht="17.25" customHeight="1">
      <c r="A7145" s="313"/>
      <c r="B7145" s="398"/>
      <c r="C7145" s="340"/>
      <c r="D7145" s="313"/>
      <c r="E7145" s="313"/>
      <c r="F7145" s="315"/>
      <c r="G7145" s="349"/>
      <c r="H7145" s="385"/>
      <c r="I7145" s="401"/>
      <c r="J7145" s="385"/>
      <c r="K7145" s="388" t="str">
        <f>IFERROR((IF((I7156+J7156)&gt;12000*E7156,ROUNDUP(12000*E7156*I7156/(I7156+J7156),0),"")),"")</f>
        <v/>
      </c>
      <c r="L7145" s="388"/>
      <c r="M7145" s="391" t="str">
        <f>IFERROR((IF((I7156+J7156)&gt;12000*E7156,ROUNDUP(12000*E7156*J7156/(I7156+J7156),0),"")),"")</f>
        <v/>
      </c>
      <c r="N7145" s="392"/>
      <c r="O7145" s="351" t="str">
        <f>IF(AND(I7156="",K7145=""),"",MIN(I7156,K7145)+K7152)</f>
        <v/>
      </c>
      <c r="P7145" s="352"/>
      <c r="Q7145" s="355" t="str">
        <f>IF(AND(J7156="",M7145=""),"",MIN(J7156,M7145)+M7152)</f>
        <v/>
      </c>
      <c r="R7145" s="356"/>
    </row>
    <row r="7146" spans="1:22" ht="15.75" customHeight="1">
      <c r="A7146" s="313"/>
      <c r="B7146" s="398"/>
      <c r="C7146" s="341"/>
      <c r="D7146" s="313"/>
      <c r="E7146" s="313"/>
      <c r="F7146" s="315"/>
      <c r="G7146" s="349"/>
      <c r="H7146" s="385"/>
      <c r="I7146" s="401"/>
      <c r="J7146" s="385"/>
      <c r="K7146" s="389"/>
      <c r="L7146" s="389"/>
      <c r="M7146" s="393"/>
      <c r="N7146" s="394"/>
      <c r="O7146" s="353"/>
      <c r="P7146" s="353"/>
      <c r="Q7146" s="357"/>
      <c r="R7146" s="358"/>
    </row>
    <row r="7147" spans="1:22" ht="19.5" customHeight="1" thickBot="1">
      <c r="A7147" s="313"/>
      <c r="B7147" s="398"/>
      <c r="C7147" s="341"/>
      <c r="D7147" s="314"/>
      <c r="E7147" s="314"/>
      <c r="F7147" s="316"/>
      <c r="G7147" s="350"/>
      <c r="H7147" s="386"/>
      <c r="I7147" s="402"/>
      <c r="J7147" s="386"/>
      <c r="K7147" s="389"/>
      <c r="L7147" s="389"/>
      <c r="M7147" s="393"/>
      <c r="N7147" s="394"/>
      <c r="O7147" s="353"/>
      <c r="P7147" s="353"/>
      <c r="Q7147" s="357"/>
      <c r="R7147" s="358"/>
    </row>
    <row r="7148" spans="1:22" ht="45" customHeight="1">
      <c r="A7148" s="313"/>
      <c r="B7148" s="398"/>
      <c r="C7148" s="25" t="s">
        <v>66</v>
      </c>
      <c r="D7148" s="361" t="str">
        <f>IF('様式第６号(2)'!T941="","",'様式第６号(2)'!T941)</f>
        <v/>
      </c>
      <c r="E7148" s="361" t="str">
        <f>IF('様式第６号(3)'!W934="","",'様式第６号(3)'!W934)</f>
        <v/>
      </c>
      <c r="F7148" s="363" t="str">
        <f>IF(OR(D7148="",E7148=""),"",D7148+E7148)</f>
        <v/>
      </c>
      <c r="G7148" s="365" t="str">
        <f>IF(F7148&lt;=F7156,D7148,"")</f>
        <v/>
      </c>
      <c r="H7148" s="367" t="str">
        <f>IF(F7148&lt;=F7156,E7148,"")</f>
        <v/>
      </c>
      <c r="I7148" s="369" t="str">
        <f>IF('様式第６号(2)'!V941="","",'様式第６号(2)'!V941)</f>
        <v/>
      </c>
      <c r="J7148" s="371" t="str">
        <f>IF('様式第６号(3)'!P934="","",'様式第６号(3)'!P934)</f>
        <v/>
      </c>
      <c r="K7148" s="389"/>
      <c r="L7148" s="389"/>
      <c r="M7148" s="393"/>
      <c r="N7148" s="394"/>
      <c r="O7148" s="353"/>
      <c r="P7148" s="353"/>
      <c r="Q7148" s="357"/>
      <c r="R7148" s="358"/>
    </row>
    <row r="7149" spans="1:22" ht="19.5" customHeight="1" thickBot="1">
      <c r="A7149" s="313"/>
      <c r="B7149" s="398"/>
      <c r="C7149" s="340"/>
      <c r="D7149" s="362"/>
      <c r="E7149" s="362"/>
      <c r="F7149" s="364"/>
      <c r="G7149" s="366"/>
      <c r="H7149" s="368"/>
      <c r="I7149" s="370"/>
      <c r="J7149" s="372"/>
      <c r="K7149" s="390"/>
      <c r="L7149" s="390"/>
      <c r="M7149" s="395"/>
      <c r="N7149" s="396"/>
      <c r="O7149" s="354"/>
      <c r="P7149" s="354"/>
      <c r="Q7149" s="359"/>
      <c r="R7149" s="360"/>
    </row>
    <row r="7150" spans="1:22" ht="28.5" customHeight="1" thickBot="1">
      <c r="A7150" s="313"/>
      <c r="B7150" s="398"/>
      <c r="C7150" s="341"/>
      <c r="D7150" s="12" t="s">
        <v>11</v>
      </c>
      <c r="E7150" s="12" t="s">
        <v>12</v>
      </c>
      <c r="F7150" s="26" t="s">
        <v>13</v>
      </c>
      <c r="G7150" s="334" t="s">
        <v>67</v>
      </c>
      <c r="H7150" s="335"/>
      <c r="I7150" s="42" t="s">
        <v>68</v>
      </c>
      <c r="J7150" s="27" t="s">
        <v>69</v>
      </c>
      <c r="K7150" s="342" t="s">
        <v>70</v>
      </c>
      <c r="L7150" s="342"/>
      <c r="M7150" s="342"/>
      <c r="N7150" s="335"/>
    </row>
    <row r="7151" spans="1:22" ht="41.25" customHeight="1" thickBot="1">
      <c r="A7151" s="313"/>
      <c r="B7151" s="343" t="str">
        <f>IF('様式第６号(2)'!D941="","",'様式第６号(2)'!D941)</f>
        <v/>
      </c>
      <c r="C7151" s="341"/>
      <c r="D7151" s="313" t="s">
        <v>71</v>
      </c>
      <c r="E7151" s="313" t="s">
        <v>72</v>
      </c>
      <c r="F7151" s="315" t="s">
        <v>73</v>
      </c>
      <c r="G7151" s="42" t="s">
        <v>74</v>
      </c>
      <c r="H7151" s="27" t="s">
        <v>75</v>
      </c>
      <c r="I7151" s="42" t="s">
        <v>74</v>
      </c>
      <c r="J7151" s="27" t="s">
        <v>75</v>
      </c>
      <c r="K7151" s="345" t="s">
        <v>57</v>
      </c>
      <c r="L7151" s="346"/>
      <c r="M7151" s="347" t="s">
        <v>76</v>
      </c>
      <c r="N7151" s="346"/>
      <c r="O7151" s="28"/>
      <c r="P7151" s="4"/>
      <c r="Q7151" s="4"/>
      <c r="T7151" s="3"/>
      <c r="U7151" s="3"/>
      <c r="V7151" s="3"/>
    </row>
    <row r="7152" spans="1:22" ht="18.75" customHeight="1">
      <c r="A7152" s="313"/>
      <c r="B7152" s="343"/>
      <c r="C7152" s="29" t="s">
        <v>78</v>
      </c>
      <c r="D7152" s="313"/>
      <c r="E7152" s="313"/>
      <c r="F7152" s="315"/>
      <c r="G7152" s="348" t="s">
        <v>79</v>
      </c>
      <c r="H7152" s="384" t="s">
        <v>80</v>
      </c>
      <c r="I7152" s="387" t="str">
        <f>IF(E7156="","",MIN(G7148,G7156)+SUM(I7148))</f>
        <v/>
      </c>
      <c r="J7152" s="333" t="str">
        <f>IF(E7156="","",MIN(H7148,H7156)+SUM(J7148))</f>
        <v/>
      </c>
      <c r="K7152" s="373" t="str">
        <f>IF('様式第６号(2)'!AB941="","",'様式第６号(2)'!AB941)</f>
        <v/>
      </c>
      <c r="L7152" s="373"/>
      <c r="M7152" s="375" t="str">
        <f>IF('様式第６号(3)'!V934="","",'様式第６号(3)'!V934)</f>
        <v/>
      </c>
      <c r="N7152" s="376"/>
      <c r="P7152" s="4"/>
      <c r="Q7152" s="4"/>
      <c r="T7152" s="3"/>
      <c r="U7152" s="3"/>
      <c r="V7152" s="3"/>
    </row>
    <row r="7153" spans="1:22" ht="19.5" customHeight="1" thickBot="1">
      <c r="A7153" s="313"/>
      <c r="B7153" s="343"/>
      <c r="C7153" s="379" t="str">
        <f>IFERROR(C7149/C7145,"")</f>
        <v/>
      </c>
      <c r="D7153" s="313"/>
      <c r="E7153" s="313"/>
      <c r="F7153" s="315"/>
      <c r="G7153" s="349"/>
      <c r="H7153" s="385"/>
      <c r="I7153" s="328"/>
      <c r="J7153" s="330"/>
      <c r="K7153" s="373"/>
      <c r="L7153" s="373"/>
      <c r="M7153" s="375"/>
      <c r="N7153" s="376"/>
      <c r="P7153" s="4"/>
      <c r="Q7153" s="4"/>
      <c r="T7153" s="3"/>
      <c r="U7153" s="3"/>
      <c r="V7153" s="3"/>
    </row>
    <row r="7154" spans="1:22" ht="15.75" customHeight="1">
      <c r="A7154" s="313"/>
      <c r="B7154" s="343"/>
      <c r="C7154" s="380"/>
      <c r="D7154" s="313"/>
      <c r="E7154" s="313"/>
      <c r="F7154" s="315"/>
      <c r="G7154" s="349"/>
      <c r="H7154" s="385"/>
      <c r="I7154" s="30" t="s">
        <v>35</v>
      </c>
      <c r="J7154" s="31" t="s">
        <v>35</v>
      </c>
      <c r="K7154" s="373"/>
      <c r="L7154" s="373"/>
      <c r="M7154" s="375"/>
      <c r="N7154" s="376"/>
      <c r="P7154" s="4"/>
      <c r="Q7154" s="4"/>
      <c r="T7154" s="3"/>
      <c r="U7154" s="3"/>
      <c r="V7154" s="3"/>
    </row>
    <row r="7155" spans="1:22" ht="18.75" customHeight="1" thickBot="1">
      <c r="A7155" s="313"/>
      <c r="B7155" s="343"/>
      <c r="C7155" s="32" t="s">
        <v>82</v>
      </c>
      <c r="D7155" s="314"/>
      <c r="E7155" s="314"/>
      <c r="F7155" s="316"/>
      <c r="G7155" s="350"/>
      <c r="H7155" s="386"/>
      <c r="I7155" s="54">
        <f>'様式第６号(2)'!$I$18</f>
        <v>0</v>
      </c>
      <c r="J7155" s="55">
        <f>'様式第６号(3)'!$I$18</f>
        <v>0</v>
      </c>
      <c r="K7155" s="373"/>
      <c r="L7155" s="373"/>
      <c r="M7155" s="375"/>
      <c r="N7155" s="376"/>
      <c r="P7155" s="4"/>
      <c r="Q7155" s="4"/>
      <c r="T7155" s="3"/>
      <c r="U7155" s="3"/>
      <c r="V7155" s="3"/>
    </row>
    <row r="7156" spans="1:22" ht="45" customHeight="1">
      <c r="A7156" s="313"/>
      <c r="B7156" s="343"/>
      <c r="C7156" s="379" t="str">
        <f>IF(OR(C7145="",C7149=""),"",IF(AND(C7153&gt;=0.85,C7153&lt;=1.15),"○","×"))</f>
        <v/>
      </c>
      <c r="D7156" s="382" t="str">
        <f>IF(C7145="","",C7145)</f>
        <v/>
      </c>
      <c r="E7156" s="336"/>
      <c r="F7156" s="338" t="str">
        <f>IFERROR(D7156*E7156,"")</f>
        <v/>
      </c>
      <c r="G7156" s="327" t="str">
        <f>IF(F7156&lt;F7148,ROUNDUP(F7156*D7148/ F7148,0),"")</f>
        <v/>
      </c>
      <c r="H7156" s="329" t="str">
        <f>IF(F7156&lt;F7148,ROUNDUP(F7156*E7148/ F7148,0),"")</f>
        <v/>
      </c>
      <c r="I7156" s="331" t="str">
        <f>IFERROR(ROUNDUP(I7152*I7155,0),"")</f>
        <v/>
      </c>
      <c r="J7156" s="333" t="str">
        <f>IFERROR(ROUNDUP(J7152*J7155,0),"")</f>
        <v/>
      </c>
      <c r="K7156" s="373"/>
      <c r="L7156" s="373"/>
      <c r="M7156" s="375"/>
      <c r="N7156" s="376"/>
      <c r="P7156" s="4"/>
      <c r="Q7156" s="4"/>
      <c r="T7156" s="3"/>
      <c r="U7156" s="3"/>
      <c r="V7156" s="3"/>
    </row>
    <row r="7157" spans="1:22" ht="19.5" customHeight="1" thickBot="1">
      <c r="A7157" s="314"/>
      <c r="B7157" s="344"/>
      <c r="C7157" s="381"/>
      <c r="D7157" s="383"/>
      <c r="E7157" s="337"/>
      <c r="F7157" s="339"/>
      <c r="G7157" s="328"/>
      <c r="H7157" s="330"/>
      <c r="I7157" s="332"/>
      <c r="J7157" s="330"/>
      <c r="K7157" s="374"/>
      <c r="L7157" s="374"/>
      <c r="M7157" s="377"/>
      <c r="N7157" s="378"/>
      <c r="P7157" s="33"/>
      <c r="Q7157" s="34"/>
      <c r="R7157" s="34"/>
    </row>
    <row r="7158" spans="1:22" ht="24" customHeight="1" thickBot="1">
      <c r="A7158" s="10" t="s">
        <v>108</v>
      </c>
      <c r="B7158" s="11" t="s">
        <v>84</v>
      </c>
      <c r="C7158" s="12" t="s">
        <v>7</v>
      </c>
      <c r="D7158" s="12" t="s">
        <v>8</v>
      </c>
      <c r="E7158" s="12" t="s">
        <v>9</v>
      </c>
      <c r="F7158" s="13" t="s">
        <v>10</v>
      </c>
      <c r="G7158" s="334" t="s">
        <v>44</v>
      </c>
      <c r="H7158" s="335"/>
      <c r="I7158" s="334" t="s">
        <v>45</v>
      </c>
      <c r="J7158" s="335"/>
      <c r="K7158" s="318" t="s">
        <v>46</v>
      </c>
      <c r="L7158" s="403"/>
      <c r="M7158" s="403"/>
      <c r="N7158" s="319"/>
      <c r="O7158" s="404" t="s">
        <v>47</v>
      </c>
      <c r="P7158" s="404"/>
      <c r="Q7158" s="404"/>
      <c r="R7158" s="346"/>
      <c r="T7158" s="14"/>
      <c r="U7158" s="14"/>
      <c r="V7158" s="14"/>
    </row>
    <row r="7159" spans="1:22" ht="31.5" customHeight="1" thickBot="1">
      <c r="A7159" s="313">
        <v>446</v>
      </c>
      <c r="B7159" s="15" t="s">
        <v>48</v>
      </c>
      <c r="C7159" s="11" t="s">
        <v>49</v>
      </c>
      <c r="D7159" s="313" t="s">
        <v>50</v>
      </c>
      <c r="E7159" s="313" t="s">
        <v>51</v>
      </c>
      <c r="F7159" s="315" t="s">
        <v>52</v>
      </c>
      <c r="G7159" s="16" t="s">
        <v>53</v>
      </c>
      <c r="H7159" s="17" t="s">
        <v>54</v>
      </c>
      <c r="I7159" s="18" t="s">
        <v>53</v>
      </c>
      <c r="J7159" s="17" t="s">
        <v>54</v>
      </c>
      <c r="K7159" s="317" t="s">
        <v>55</v>
      </c>
      <c r="L7159" s="318"/>
      <c r="M7159" s="320" t="s">
        <v>56</v>
      </c>
      <c r="N7159" s="317"/>
      <c r="O7159" s="321" t="s">
        <v>57</v>
      </c>
      <c r="P7159" s="321"/>
      <c r="Q7159" s="323" t="s">
        <v>58</v>
      </c>
      <c r="R7159" s="324"/>
      <c r="T7159" s="19"/>
      <c r="U7159" s="43"/>
      <c r="V7159" s="20"/>
    </row>
    <row r="7160" spans="1:22" ht="24" customHeight="1" thickBot="1">
      <c r="A7160" s="313"/>
      <c r="B7160" s="397" t="str">
        <f>IF('様式第６号(2)'!B943="","",'様式第６号(2)'!B943)</f>
        <v/>
      </c>
      <c r="C7160" s="21" t="s">
        <v>59</v>
      </c>
      <c r="D7160" s="313"/>
      <c r="E7160" s="313"/>
      <c r="F7160" s="315"/>
      <c r="G7160" s="348" t="s">
        <v>60</v>
      </c>
      <c r="H7160" s="399" t="s">
        <v>61</v>
      </c>
      <c r="I7160" s="400" t="s">
        <v>62</v>
      </c>
      <c r="J7160" s="384" t="s">
        <v>63</v>
      </c>
      <c r="K7160" s="319"/>
      <c r="L7160" s="318"/>
      <c r="M7160" s="320"/>
      <c r="N7160" s="317"/>
      <c r="O7160" s="322"/>
      <c r="P7160" s="322"/>
      <c r="Q7160" s="325"/>
      <c r="R7160" s="326"/>
    </row>
    <row r="7161" spans="1:22" ht="17.25" customHeight="1">
      <c r="A7161" s="313"/>
      <c r="B7161" s="398"/>
      <c r="C7161" s="340"/>
      <c r="D7161" s="313"/>
      <c r="E7161" s="313"/>
      <c r="F7161" s="315"/>
      <c r="G7161" s="349"/>
      <c r="H7161" s="385"/>
      <c r="I7161" s="401"/>
      <c r="J7161" s="385"/>
      <c r="K7161" s="388" t="str">
        <f>IFERROR((IF((I7172+J7172)&gt;12000*E7172,ROUNDUP(12000*E7172*I7172/(I7172+J7172),0),"")),"")</f>
        <v/>
      </c>
      <c r="L7161" s="388"/>
      <c r="M7161" s="391" t="str">
        <f>IFERROR((IF((I7172+J7172)&gt;12000*E7172,ROUNDUP(12000*E7172*J7172/(I7172+J7172),0),"")),"")</f>
        <v/>
      </c>
      <c r="N7161" s="392"/>
      <c r="O7161" s="351" t="str">
        <f>IF(AND(I7172="",K7161=""),"",MIN(I7172,K7161)+K7168)</f>
        <v/>
      </c>
      <c r="P7161" s="352"/>
      <c r="Q7161" s="355" t="str">
        <f>IF(AND(J7172="",M7161=""),"",MIN(J7172,M7161)+M7168)</f>
        <v/>
      </c>
      <c r="R7161" s="356"/>
    </row>
    <row r="7162" spans="1:22" ht="15.75" customHeight="1">
      <c r="A7162" s="313"/>
      <c r="B7162" s="398"/>
      <c r="C7162" s="341"/>
      <c r="D7162" s="313"/>
      <c r="E7162" s="313"/>
      <c r="F7162" s="315"/>
      <c r="G7162" s="349"/>
      <c r="H7162" s="385"/>
      <c r="I7162" s="401"/>
      <c r="J7162" s="385"/>
      <c r="K7162" s="389"/>
      <c r="L7162" s="389"/>
      <c r="M7162" s="393"/>
      <c r="N7162" s="394"/>
      <c r="O7162" s="353"/>
      <c r="P7162" s="353"/>
      <c r="Q7162" s="357"/>
      <c r="R7162" s="358"/>
    </row>
    <row r="7163" spans="1:22" ht="19.5" customHeight="1" thickBot="1">
      <c r="A7163" s="313"/>
      <c r="B7163" s="398"/>
      <c r="C7163" s="341"/>
      <c r="D7163" s="314"/>
      <c r="E7163" s="314"/>
      <c r="F7163" s="316"/>
      <c r="G7163" s="350"/>
      <c r="H7163" s="386"/>
      <c r="I7163" s="402"/>
      <c r="J7163" s="386"/>
      <c r="K7163" s="389"/>
      <c r="L7163" s="389"/>
      <c r="M7163" s="393"/>
      <c r="N7163" s="394"/>
      <c r="O7163" s="353"/>
      <c r="P7163" s="353"/>
      <c r="Q7163" s="357"/>
      <c r="R7163" s="358"/>
    </row>
    <row r="7164" spans="1:22" ht="45" customHeight="1">
      <c r="A7164" s="313"/>
      <c r="B7164" s="398"/>
      <c r="C7164" s="25" t="s">
        <v>66</v>
      </c>
      <c r="D7164" s="361" t="str">
        <f>IF('様式第６号(2)'!T943="","",'様式第６号(2)'!T943)</f>
        <v/>
      </c>
      <c r="E7164" s="361" t="str">
        <f>IF('様式第６号(3)'!W936="","",'様式第６号(3)'!W936)</f>
        <v/>
      </c>
      <c r="F7164" s="363" t="str">
        <f>IF(OR(D7164="",E7164=""),"",D7164+E7164)</f>
        <v/>
      </c>
      <c r="G7164" s="365" t="str">
        <f>IF(F7164&lt;=F7172,D7164,"")</f>
        <v/>
      </c>
      <c r="H7164" s="367" t="str">
        <f>IF(F7164&lt;=F7172,E7164,"")</f>
        <v/>
      </c>
      <c r="I7164" s="369" t="str">
        <f>IF('様式第６号(2)'!V943="","",'様式第６号(2)'!V943)</f>
        <v/>
      </c>
      <c r="J7164" s="371" t="str">
        <f>IF('様式第６号(3)'!P936="","",'様式第６号(3)'!P936)</f>
        <v/>
      </c>
      <c r="K7164" s="389"/>
      <c r="L7164" s="389"/>
      <c r="M7164" s="393"/>
      <c r="N7164" s="394"/>
      <c r="O7164" s="353"/>
      <c r="P7164" s="353"/>
      <c r="Q7164" s="357"/>
      <c r="R7164" s="358"/>
    </row>
    <row r="7165" spans="1:22" ht="19.5" customHeight="1" thickBot="1">
      <c r="A7165" s="313"/>
      <c r="B7165" s="398"/>
      <c r="C7165" s="340"/>
      <c r="D7165" s="362"/>
      <c r="E7165" s="362"/>
      <c r="F7165" s="364"/>
      <c r="G7165" s="366"/>
      <c r="H7165" s="368"/>
      <c r="I7165" s="370"/>
      <c r="J7165" s="372"/>
      <c r="K7165" s="390"/>
      <c r="L7165" s="390"/>
      <c r="M7165" s="395"/>
      <c r="N7165" s="396"/>
      <c r="O7165" s="354"/>
      <c r="P7165" s="354"/>
      <c r="Q7165" s="359"/>
      <c r="R7165" s="360"/>
    </row>
    <row r="7166" spans="1:22" ht="28.5" customHeight="1" thickBot="1">
      <c r="A7166" s="313"/>
      <c r="B7166" s="398"/>
      <c r="C7166" s="341"/>
      <c r="D7166" s="12" t="s">
        <v>11</v>
      </c>
      <c r="E7166" s="12" t="s">
        <v>12</v>
      </c>
      <c r="F7166" s="26" t="s">
        <v>13</v>
      </c>
      <c r="G7166" s="334" t="s">
        <v>67</v>
      </c>
      <c r="H7166" s="335"/>
      <c r="I7166" s="42" t="s">
        <v>68</v>
      </c>
      <c r="J7166" s="27" t="s">
        <v>69</v>
      </c>
      <c r="K7166" s="342" t="s">
        <v>70</v>
      </c>
      <c r="L7166" s="342"/>
      <c r="M7166" s="342"/>
      <c r="N7166" s="335"/>
    </row>
    <row r="7167" spans="1:22" ht="41.25" customHeight="1" thickBot="1">
      <c r="A7167" s="313"/>
      <c r="B7167" s="343" t="str">
        <f>IF('様式第６号(2)'!D943="","",'様式第６号(2)'!D943)</f>
        <v/>
      </c>
      <c r="C7167" s="341"/>
      <c r="D7167" s="313" t="s">
        <v>71</v>
      </c>
      <c r="E7167" s="313" t="s">
        <v>72</v>
      </c>
      <c r="F7167" s="315" t="s">
        <v>73</v>
      </c>
      <c r="G7167" s="42" t="s">
        <v>74</v>
      </c>
      <c r="H7167" s="27" t="s">
        <v>75</v>
      </c>
      <c r="I7167" s="42" t="s">
        <v>74</v>
      </c>
      <c r="J7167" s="27" t="s">
        <v>75</v>
      </c>
      <c r="K7167" s="345" t="s">
        <v>57</v>
      </c>
      <c r="L7167" s="346"/>
      <c r="M7167" s="347" t="s">
        <v>76</v>
      </c>
      <c r="N7167" s="346"/>
      <c r="O7167" s="28"/>
      <c r="P7167" s="4"/>
      <c r="Q7167" s="4"/>
    </row>
    <row r="7168" spans="1:22" ht="18.75" customHeight="1">
      <c r="A7168" s="313"/>
      <c r="B7168" s="343"/>
      <c r="C7168" s="29" t="s">
        <v>78</v>
      </c>
      <c r="D7168" s="313"/>
      <c r="E7168" s="313"/>
      <c r="F7168" s="315"/>
      <c r="G7168" s="348" t="s">
        <v>79</v>
      </c>
      <c r="H7168" s="384" t="s">
        <v>80</v>
      </c>
      <c r="I7168" s="387" t="str">
        <f>IF(E7172="","",MIN(G7164,G7172)+SUM(I7164))</f>
        <v/>
      </c>
      <c r="J7168" s="333" t="str">
        <f>IF(E7172="","",MIN(H7164,H7172)+SUM(J7164))</f>
        <v/>
      </c>
      <c r="K7168" s="373" t="str">
        <f>IF('様式第６号(2)'!AB943="","",'様式第６号(2)'!AB943)</f>
        <v/>
      </c>
      <c r="L7168" s="373"/>
      <c r="M7168" s="375" t="str">
        <f>IF('様式第６号(3)'!V936="","",'様式第６号(3)'!V936)</f>
        <v/>
      </c>
      <c r="N7168" s="376"/>
      <c r="P7168" s="4"/>
      <c r="Q7168" s="4"/>
    </row>
    <row r="7169" spans="1:22" ht="19.5" customHeight="1" thickBot="1">
      <c r="A7169" s="313"/>
      <c r="B7169" s="343"/>
      <c r="C7169" s="379" t="str">
        <f>IFERROR(C7165/C7161,"")</f>
        <v/>
      </c>
      <c r="D7169" s="313"/>
      <c r="E7169" s="313"/>
      <c r="F7169" s="315"/>
      <c r="G7169" s="349"/>
      <c r="H7169" s="385"/>
      <c r="I7169" s="328"/>
      <c r="J7169" s="330"/>
      <c r="K7169" s="373"/>
      <c r="L7169" s="373"/>
      <c r="M7169" s="375"/>
      <c r="N7169" s="376"/>
      <c r="P7169" s="4"/>
      <c r="Q7169" s="4"/>
    </row>
    <row r="7170" spans="1:22" ht="15.75" customHeight="1">
      <c r="A7170" s="313"/>
      <c r="B7170" s="343"/>
      <c r="C7170" s="380"/>
      <c r="D7170" s="313"/>
      <c r="E7170" s="313"/>
      <c r="F7170" s="315"/>
      <c r="G7170" s="349"/>
      <c r="H7170" s="385"/>
      <c r="I7170" s="30" t="s">
        <v>35</v>
      </c>
      <c r="J7170" s="31" t="s">
        <v>35</v>
      </c>
      <c r="K7170" s="373"/>
      <c r="L7170" s="373"/>
      <c r="M7170" s="375"/>
      <c r="N7170" s="376"/>
      <c r="P7170" s="4"/>
      <c r="Q7170" s="4"/>
    </row>
    <row r="7171" spans="1:22" ht="18.75" customHeight="1" thickBot="1">
      <c r="A7171" s="313"/>
      <c r="B7171" s="343"/>
      <c r="C7171" s="32" t="s">
        <v>82</v>
      </c>
      <c r="D7171" s="314"/>
      <c r="E7171" s="314"/>
      <c r="F7171" s="316"/>
      <c r="G7171" s="350"/>
      <c r="H7171" s="386"/>
      <c r="I7171" s="54">
        <f>'様式第６号(2)'!$I$18</f>
        <v>0</v>
      </c>
      <c r="J7171" s="55">
        <f>'様式第６号(3)'!$I$18</f>
        <v>0</v>
      </c>
      <c r="K7171" s="373"/>
      <c r="L7171" s="373"/>
      <c r="M7171" s="375"/>
      <c r="N7171" s="376"/>
      <c r="P7171" s="4"/>
      <c r="Q7171" s="4"/>
    </row>
    <row r="7172" spans="1:22" ht="45" customHeight="1">
      <c r="A7172" s="313"/>
      <c r="B7172" s="343"/>
      <c r="C7172" s="379" t="str">
        <f>IF(OR(C7161="",C7165=""),"",IF(AND(C7169&gt;=0.85,C7169&lt;=1.15),"○","×"))</f>
        <v/>
      </c>
      <c r="D7172" s="382" t="str">
        <f>IF(C7161="","",C7161)</f>
        <v/>
      </c>
      <c r="E7172" s="336"/>
      <c r="F7172" s="338" t="str">
        <f>IFERROR(D7172*E7172,"")</f>
        <v/>
      </c>
      <c r="G7172" s="327" t="str">
        <f>IF(F7172&lt;F7164,ROUNDUP(F7172*D7164/ F7164,0),"")</f>
        <v/>
      </c>
      <c r="H7172" s="329" t="str">
        <f>IF(F7172&lt;F7164,ROUNDUP(F7172*E7164/ F7164,0),"")</f>
        <v/>
      </c>
      <c r="I7172" s="331" t="str">
        <f>IFERROR(ROUNDUP(I7168*I7171,0),"")</f>
        <v/>
      </c>
      <c r="J7172" s="333" t="str">
        <f>IFERROR(ROUNDUP(J7168*J7171,0),"")</f>
        <v/>
      </c>
      <c r="K7172" s="373"/>
      <c r="L7172" s="373"/>
      <c r="M7172" s="375"/>
      <c r="N7172" s="376"/>
      <c r="P7172" s="4"/>
      <c r="Q7172" s="4"/>
    </row>
    <row r="7173" spans="1:22" ht="19.5" customHeight="1" thickBot="1">
      <c r="A7173" s="314"/>
      <c r="B7173" s="344"/>
      <c r="C7173" s="381"/>
      <c r="D7173" s="383"/>
      <c r="E7173" s="337"/>
      <c r="F7173" s="339"/>
      <c r="G7173" s="328"/>
      <c r="H7173" s="330"/>
      <c r="I7173" s="332"/>
      <c r="J7173" s="330"/>
      <c r="K7173" s="374"/>
      <c r="L7173" s="374"/>
      <c r="M7173" s="377"/>
      <c r="N7173" s="378"/>
      <c r="P7173" s="33"/>
      <c r="Q7173" s="34"/>
      <c r="R7173" s="34"/>
    </row>
    <row r="7174" spans="1:22" ht="24" customHeight="1" thickBot="1">
      <c r="A7174" s="10" t="s">
        <v>108</v>
      </c>
      <c r="B7174" s="11" t="s">
        <v>84</v>
      </c>
      <c r="C7174" s="12" t="s">
        <v>7</v>
      </c>
      <c r="D7174" s="12" t="s">
        <v>8</v>
      </c>
      <c r="E7174" s="12" t="s">
        <v>9</v>
      </c>
      <c r="F7174" s="13" t="s">
        <v>10</v>
      </c>
      <c r="G7174" s="334" t="s">
        <v>44</v>
      </c>
      <c r="H7174" s="335"/>
      <c r="I7174" s="334" t="s">
        <v>45</v>
      </c>
      <c r="J7174" s="335"/>
      <c r="K7174" s="318" t="s">
        <v>46</v>
      </c>
      <c r="L7174" s="403"/>
      <c r="M7174" s="403"/>
      <c r="N7174" s="319"/>
      <c r="O7174" s="404" t="s">
        <v>47</v>
      </c>
      <c r="P7174" s="404"/>
      <c r="Q7174" s="404"/>
      <c r="R7174" s="346"/>
      <c r="T7174" s="14"/>
      <c r="U7174" s="14"/>
      <c r="V7174" s="14"/>
    </row>
    <row r="7175" spans="1:22" ht="31.5" customHeight="1" thickBot="1">
      <c r="A7175" s="313">
        <v>447</v>
      </c>
      <c r="B7175" s="15" t="s">
        <v>48</v>
      </c>
      <c r="C7175" s="11" t="s">
        <v>49</v>
      </c>
      <c r="D7175" s="313" t="s">
        <v>50</v>
      </c>
      <c r="E7175" s="313" t="s">
        <v>51</v>
      </c>
      <c r="F7175" s="315" t="s">
        <v>52</v>
      </c>
      <c r="G7175" s="16" t="s">
        <v>53</v>
      </c>
      <c r="H7175" s="17" t="s">
        <v>54</v>
      </c>
      <c r="I7175" s="18" t="s">
        <v>53</v>
      </c>
      <c r="J7175" s="17" t="s">
        <v>54</v>
      </c>
      <c r="K7175" s="317" t="s">
        <v>55</v>
      </c>
      <c r="L7175" s="318"/>
      <c r="M7175" s="320" t="s">
        <v>56</v>
      </c>
      <c r="N7175" s="317"/>
      <c r="O7175" s="321" t="s">
        <v>57</v>
      </c>
      <c r="P7175" s="321"/>
      <c r="Q7175" s="323" t="s">
        <v>58</v>
      </c>
      <c r="R7175" s="324"/>
      <c r="T7175" s="19"/>
      <c r="U7175" s="43"/>
      <c r="V7175" s="20"/>
    </row>
    <row r="7176" spans="1:22" ht="24" customHeight="1" thickBot="1">
      <c r="A7176" s="313"/>
      <c r="B7176" s="397" t="str">
        <f>IF('様式第６号(2)'!B945="","",'様式第６号(2)'!B945)</f>
        <v/>
      </c>
      <c r="C7176" s="21" t="s">
        <v>59</v>
      </c>
      <c r="D7176" s="313"/>
      <c r="E7176" s="313"/>
      <c r="F7176" s="315"/>
      <c r="G7176" s="348" t="s">
        <v>60</v>
      </c>
      <c r="H7176" s="399" t="s">
        <v>61</v>
      </c>
      <c r="I7176" s="400" t="s">
        <v>62</v>
      </c>
      <c r="J7176" s="384" t="s">
        <v>63</v>
      </c>
      <c r="K7176" s="319"/>
      <c r="L7176" s="318"/>
      <c r="M7176" s="320"/>
      <c r="N7176" s="317"/>
      <c r="O7176" s="322"/>
      <c r="P7176" s="322"/>
      <c r="Q7176" s="325"/>
      <c r="R7176" s="326"/>
    </row>
    <row r="7177" spans="1:22" ht="17.25" customHeight="1">
      <c r="A7177" s="313"/>
      <c r="B7177" s="398"/>
      <c r="C7177" s="340"/>
      <c r="D7177" s="313"/>
      <c r="E7177" s="313"/>
      <c r="F7177" s="315"/>
      <c r="G7177" s="349"/>
      <c r="H7177" s="385"/>
      <c r="I7177" s="401"/>
      <c r="J7177" s="385"/>
      <c r="K7177" s="388" t="str">
        <f>IFERROR((IF((I7188+J7188)&gt;12000*E7188,ROUNDUP(12000*E7188*I7188/(I7188+J7188),0),"")),"")</f>
        <v/>
      </c>
      <c r="L7177" s="388"/>
      <c r="M7177" s="391" t="str">
        <f>IFERROR((IF((I7188+J7188)&gt;12000*E7188,ROUNDUP(12000*E7188*J7188/(I7188+J7188),0),"")),"")</f>
        <v/>
      </c>
      <c r="N7177" s="392"/>
      <c r="O7177" s="351" t="str">
        <f>IF(AND(I7188="",K7177=""),"",MIN(I7188,K7177)+K7184)</f>
        <v/>
      </c>
      <c r="P7177" s="352"/>
      <c r="Q7177" s="355" t="str">
        <f>IF(AND(J7188="",M7177=""),"",MIN(J7188,M7177)+M7184)</f>
        <v/>
      </c>
      <c r="R7177" s="356"/>
    </row>
    <row r="7178" spans="1:22" ht="15.75" customHeight="1">
      <c r="A7178" s="313"/>
      <c r="B7178" s="398"/>
      <c r="C7178" s="341"/>
      <c r="D7178" s="313"/>
      <c r="E7178" s="313"/>
      <c r="F7178" s="315"/>
      <c r="G7178" s="349"/>
      <c r="H7178" s="385"/>
      <c r="I7178" s="401"/>
      <c r="J7178" s="385"/>
      <c r="K7178" s="389"/>
      <c r="L7178" s="389"/>
      <c r="M7178" s="393"/>
      <c r="N7178" s="394"/>
      <c r="O7178" s="353"/>
      <c r="P7178" s="353"/>
      <c r="Q7178" s="357"/>
      <c r="R7178" s="358"/>
    </row>
    <row r="7179" spans="1:22" ht="19.5" customHeight="1" thickBot="1">
      <c r="A7179" s="313"/>
      <c r="B7179" s="398"/>
      <c r="C7179" s="341"/>
      <c r="D7179" s="314"/>
      <c r="E7179" s="314"/>
      <c r="F7179" s="316"/>
      <c r="G7179" s="350"/>
      <c r="H7179" s="386"/>
      <c r="I7179" s="402"/>
      <c r="J7179" s="386"/>
      <c r="K7179" s="389"/>
      <c r="L7179" s="389"/>
      <c r="M7179" s="393"/>
      <c r="N7179" s="394"/>
      <c r="O7179" s="353"/>
      <c r="P7179" s="353"/>
      <c r="Q7179" s="357"/>
      <c r="R7179" s="358"/>
    </row>
    <row r="7180" spans="1:22" ht="45" customHeight="1">
      <c r="A7180" s="313"/>
      <c r="B7180" s="398"/>
      <c r="C7180" s="25" t="s">
        <v>66</v>
      </c>
      <c r="D7180" s="361" t="str">
        <f>IF('様式第６号(2)'!T945="","",'様式第６号(2)'!T945)</f>
        <v/>
      </c>
      <c r="E7180" s="361" t="str">
        <f>IF('様式第６号(3)'!W938="","",'様式第６号(3)'!W938)</f>
        <v/>
      </c>
      <c r="F7180" s="363" t="str">
        <f>IF(OR(D7180="",E7180=""),"",D7180+E7180)</f>
        <v/>
      </c>
      <c r="G7180" s="365" t="str">
        <f>IF(F7180&lt;=F7188,D7180,"")</f>
        <v/>
      </c>
      <c r="H7180" s="367" t="str">
        <f>IF(F7180&lt;=F7188,E7180,"")</f>
        <v/>
      </c>
      <c r="I7180" s="369" t="str">
        <f>IF('様式第６号(2)'!V945="","",'様式第６号(2)'!V945)</f>
        <v/>
      </c>
      <c r="J7180" s="371" t="str">
        <f>IF('様式第６号(3)'!P938="","",'様式第６号(3)'!P938)</f>
        <v/>
      </c>
      <c r="K7180" s="389"/>
      <c r="L7180" s="389"/>
      <c r="M7180" s="393"/>
      <c r="N7180" s="394"/>
      <c r="O7180" s="353"/>
      <c r="P7180" s="353"/>
      <c r="Q7180" s="357"/>
      <c r="R7180" s="358"/>
    </row>
    <row r="7181" spans="1:22" ht="19.5" customHeight="1" thickBot="1">
      <c r="A7181" s="313"/>
      <c r="B7181" s="398"/>
      <c r="C7181" s="340"/>
      <c r="D7181" s="362"/>
      <c r="E7181" s="362"/>
      <c r="F7181" s="364"/>
      <c r="G7181" s="366"/>
      <c r="H7181" s="368"/>
      <c r="I7181" s="370"/>
      <c r="J7181" s="372"/>
      <c r="K7181" s="390"/>
      <c r="L7181" s="390"/>
      <c r="M7181" s="395"/>
      <c r="N7181" s="396"/>
      <c r="O7181" s="354"/>
      <c r="P7181" s="354"/>
      <c r="Q7181" s="359"/>
      <c r="R7181" s="360"/>
    </row>
    <row r="7182" spans="1:22" ht="28.5" customHeight="1" thickBot="1">
      <c r="A7182" s="313"/>
      <c r="B7182" s="398"/>
      <c r="C7182" s="341"/>
      <c r="D7182" s="12" t="s">
        <v>11</v>
      </c>
      <c r="E7182" s="12" t="s">
        <v>12</v>
      </c>
      <c r="F7182" s="26" t="s">
        <v>13</v>
      </c>
      <c r="G7182" s="334" t="s">
        <v>67</v>
      </c>
      <c r="H7182" s="335"/>
      <c r="I7182" s="42" t="s">
        <v>68</v>
      </c>
      <c r="J7182" s="27" t="s">
        <v>69</v>
      </c>
      <c r="K7182" s="342" t="s">
        <v>70</v>
      </c>
      <c r="L7182" s="342"/>
      <c r="M7182" s="342"/>
      <c r="N7182" s="335"/>
    </row>
    <row r="7183" spans="1:22" ht="41.25" customHeight="1" thickBot="1">
      <c r="A7183" s="313"/>
      <c r="B7183" s="343" t="str">
        <f>IF('様式第６号(2)'!D945="","",'様式第６号(2)'!D945)</f>
        <v/>
      </c>
      <c r="C7183" s="341"/>
      <c r="D7183" s="313" t="s">
        <v>71</v>
      </c>
      <c r="E7183" s="313" t="s">
        <v>72</v>
      </c>
      <c r="F7183" s="315" t="s">
        <v>73</v>
      </c>
      <c r="G7183" s="42" t="s">
        <v>74</v>
      </c>
      <c r="H7183" s="27" t="s">
        <v>75</v>
      </c>
      <c r="I7183" s="42" t="s">
        <v>74</v>
      </c>
      <c r="J7183" s="27" t="s">
        <v>75</v>
      </c>
      <c r="K7183" s="345" t="s">
        <v>57</v>
      </c>
      <c r="L7183" s="346"/>
      <c r="M7183" s="347" t="s">
        <v>76</v>
      </c>
      <c r="N7183" s="346"/>
      <c r="O7183" s="28"/>
      <c r="P7183" s="4"/>
      <c r="Q7183" s="4"/>
    </row>
    <row r="7184" spans="1:22" ht="18.75" customHeight="1">
      <c r="A7184" s="313"/>
      <c r="B7184" s="343"/>
      <c r="C7184" s="29" t="s">
        <v>78</v>
      </c>
      <c r="D7184" s="313"/>
      <c r="E7184" s="313"/>
      <c r="F7184" s="315"/>
      <c r="G7184" s="348" t="s">
        <v>79</v>
      </c>
      <c r="H7184" s="384" t="s">
        <v>80</v>
      </c>
      <c r="I7184" s="387" t="str">
        <f>IF(E7188="","",MIN(G7180,G7188)+SUM(I7180))</f>
        <v/>
      </c>
      <c r="J7184" s="333" t="str">
        <f>IF(E7188="","",MIN(H7180,H7188)+SUM(J7180))</f>
        <v/>
      </c>
      <c r="K7184" s="373" t="str">
        <f>IF('様式第６号(2)'!AB945="","",'様式第６号(2)'!AB945)</f>
        <v/>
      </c>
      <c r="L7184" s="373"/>
      <c r="M7184" s="375" t="str">
        <f>IF('様式第６号(3)'!V938="","",'様式第６号(3)'!V938)</f>
        <v/>
      </c>
      <c r="N7184" s="376"/>
      <c r="P7184" s="4"/>
      <c r="Q7184" s="4"/>
    </row>
    <row r="7185" spans="1:22" ht="19.5" customHeight="1" thickBot="1">
      <c r="A7185" s="313"/>
      <c r="B7185" s="343"/>
      <c r="C7185" s="379" t="str">
        <f>IFERROR(C7181/C7177,"")</f>
        <v/>
      </c>
      <c r="D7185" s="313"/>
      <c r="E7185" s="313"/>
      <c r="F7185" s="315"/>
      <c r="G7185" s="349"/>
      <c r="H7185" s="385"/>
      <c r="I7185" s="328"/>
      <c r="J7185" s="330"/>
      <c r="K7185" s="373"/>
      <c r="L7185" s="373"/>
      <c r="M7185" s="375"/>
      <c r="N7185" s="376"/>
      <c r="P7185" s="4"/>
      <c r="Q7185" s="4"/>
    </row>
    <row r="7186" spans="1:22" ht="15.75" customHeight="1">
      <c r="A7186" s="313"/>
      <c r="B7186" s="343"/>
      <c r="C7186" s="380"/>
      <c r="D7186" s="313"/>
      <c r="E7186" s="313"/>
      <c r="F7186" s="315"/>
      <c r="G7186" s="349"/>
      <c r="H7186" s="385"/>
      <c r="I7186" s="30" t="s">
        <v>35</v>
      </c>
      <c r="J7186" s="31" t="s">
        <v>35</v>
      </c>
      <c r="K7186" s="373"/>
      <c r="L7186" s="373"/>
      <c r="M7186" s="375"/>
      <c r="N7186" s="376"/>
      <c r="P7186" s="4"/>
      <c r="Q7186" s="4"/>
    </row>
    <row r="7187" spans="1:22" ht="18.75" customHeight="1" thickBot="1">
      <c r="A7187" s="313"/>
      <c r="B7187" s="343"/>
      <c r="C7187" s="32" t="s">
        <v>82</v>
      </c>
      <c r="D7187" s="314"/>
      <c r="E7187" s="314"/>
      <c r="F7187" s="316"/>
      <c r="G7187" s="350"/>
      <c r="H7187" s="386"/>
      <c r="I7187" s="54">
        <f>'様式第６号(2)'!$I$18</f>
        <v>0</v>
      </c>
      <c r="J7187" s="55">
        <f>'様式第６号(3)'!$I$18</f>
        <v>0</v>
      </c>
      <c r="K7187" s="373"/>
      <c r="L7187" s="373"/>
      <c r="M7187" s="375"/>
      <c r="N7187" s="376"/>
      <c r="P7187" s="4"/>
      <c r="Q7187" s="4"/>
    </row>
    <row r="7188" spans="1:22" ht="45" customHeight="1">
      <c r="A7188" s="313"/>
      <c r="B7188" s="343"/>
      <c r="C7188" s="379" t="str">
        <f>IF(OR(C7177="",C7181=""),"",IF(AND(C7185&gt;=0.85,C7185&lt;=1.15),"○","×"))</f>
        <v/>
      </c>
      <c r="D7188" s="382" t="str">
        <f>IF(C7177="","",C7177)</f>
        <v/>
      </c>
      <c r="E7188" s="336"/>
      <c r="F7188" s="338" t="str">
        <f>IFERROR(D7188*E7188,"")</f>
        <v/>
      </c>
      <c r="G7188" s="327" t="str">
        <f>IF(F7188&lt;F7180,ROUNDUP(F7188*D7180/ F7180,0),"")</f>
        <v/>
      </c>
      <c r="H7188" s="329" t="str">
        <f>IF(F7188&lt;F7180,ROUNDUP(F7188*E7180/ F7180,0),"")</f>
        <v/>
      </c>
      <c r="I7188" s="331" t="str">
        <f>IFERROR(ROUNDUP(I7184*I7187,0),"")</f>
        <v/>
      </c>
      <c r="J7188" s="333" t="str">
        <f>IFERROR(ROUNDUP(J7184*J7187,0),"")</f>
        <v/>
      </c>
      <c r="K7188" s="373"/>
      <c r="L7188" s="373"/>
      <c r="M7188" s="375"/>
      <c r="N7188" s="376"/>
      <c r="P7188" s="4"/>
      <c r="Q7188" s="4"/>
    </row>
    <row r="7189" spans="1:22" ht="19.5" customHeight="1" thickBot="1">
      <c r="A7189" s="314"/>
      <c r="B7189" s="344"/>
      <c r="C7189" s="381"/>
      <c r="D7189" s="383"/>
      <c r="E7189" s="337"/>
      <c r="F7189" s="339"/>
      <c r="G7189" s="328"/>
      <c r="H7189" s="330"/>
      <c r="I7189" s="332"/>
      <c r="J7189" s="330"/>
      <c r="K7189" s="374"/>
      <c r="L7189" s="374"/>
      <c r="M7189" s="377"/>
      <c r="N7189" s="378"/>
      <c r="P7189" s="33"/>
      <c r="Q7189" s="34"/>
      <c r="R7189" s="34"/>
    </row>
    <row r="7190" spans="1:22" ht="24" customHeight="1" thickBot="1">
      <c r="A7190" s="10" t="s">
        <v>108</v>
      </c>
      <c r="B7190" s="11" t="s">
        <v>84</v>
      </c>
      <c r="C7190" s="12" t="s">
        <v>7</v>
      </c>
      <c r="D7190" s="12" t="s">
        <v>8</v>
      </c>
      <c r="E7190" s="12" t="s">
        <v>9</v>
      </c>
      <c r="F7190" s="13" t="s">
        <v>10</v>
      </c>
      <c r="G7190" s="334" t="s">
        <v>44</v>
      </c>
      <c r="H7190" s="335"/>
      <c r="I7190" s="334" t="s">
        <v>45</v>
      </c>
      <c r="J7190" s="335"/>
      <c r="K7190" s="318" t="s">
        <v>46</v>
      </c>
      <c r="L7190" s="403"/>
      <c r="M7190" s="403"/>
      <c r="N7190" s="319"/>
      <c r="O7190" s="404" t="s">
        <v>47</v>
      </c>
      <c r="P7190" s="404"/>
      <c r="Q7190" s="404"/>
      <c r="R7190" s="346"/>
      <c r="T7190" s="14"/>
      <c r="U7190" s="14"/>
      <c r="V7190" s="14"/>
    </row>
    <row r="7191" spans="1:22" ht="31.5" customHeight="1" thickBot="1">
      <c r="A7191" s="313">
        <v>448</v>
      </c>
      <c r="B7191" s="15" t="s">
        <v>48</v>
      </c>
      <c r="C7191" s="11" t="s">
        <v>49</v>
      </c>
      <c r="D7191" s="313" t="s">
        <v>50</v>
      </c>
      <c r="E7191" s="313" t="s">
        <v>51</v>
      </c>
      <c r="F7191" s="315" t="s">
        <v>52</v>
      </c>
      <c r="G7191" s="16" t="s">
        <v>53</v>
      </c>
      <c r="H7191" s="17" t="s">
        <v>54</v>
      </c>
      <c r="I7191" s="18" t="s">
        <v>53</v>
      </c>
      <c r="J7191" s="17" t="s">
        <v>54</v>
      </c>
      <c r="K7191" s="317" t="s">
        <v>55</v>
      </c>
      <c r="L7191" s="318"/>
      <c r="M7191" s="320" t="s">
        <v>56</v>
      </c>
      <c r="N7191" s="317"/>
      <c r="O7191" s="321" t="s">
        <v>57</v>
      </c>
      <c r="P7191" s="321"/>
      <c r="Q7191" s="323" t="s">
        <v>58</v>
      </c>
      <c r="R7191" s="324"/>
      <c r="T7191" s="19"/>
      <c r="U7191" s="43"/>
      <c r="V7191" s="20"/>
    </row>
    <row r="7192" spans="1:22" ht="24" customHeight="1" thickBot="1">
      <c r="A7192" s="313"/>
      <c r="B7192" s="397" t="str">
        <f>IF('様式第６号(2)'!B947="","",'様式第６号(2)'!B947)</f>
        <v/>
      </c>
      <c r="C7192" s="21" t="s">
        <v>59</v>
      </c>
      <c r="D7192" s="313"/>
      <c r="E7192" s="313"/>
      <c r="F7192" s="315"/>
      <c r="G7192" s="348" t="s">
        <v>60</v>
      </c>
      <c r="H7192" s="399" t="s">
        <v>61</v>
      </c>
      <c r="I7192" s="400" t="s">
        <v>62</v>
      </c>
      <c r="J7192" s="384" t="s">
        <v>63</v>
      </c>
      <c r="K7192" s="319"/>
      <c r="L7192" s="318"/>
      <c r="M7192" s="320"/>
      <c r="N7192" s="317"/>
      <c r="O7192" s="322"/>
      <c r="P7192" s="322"/>
      <c r="Q7192" s="325"/>
      <c r="R7192" s="326"/>
    </row>
    <row r="7193" spans="1:22" ht="17.25" customHeight="1">
      <c r="A7193" s="313"/>
      <c r="B7193" s="398"/>
      <c r="C7193" s="340"/>
      <c r="D7193" s="313"/>
      <c r="E7193" s="313"/>
      <c r="F7193" s="315"/>
      <c r="G7193" s="349"/>
      <c r="H7193" s="385"/>
      <c r="I7193" s="401"/>
      <c r="J7193" s="385"/>
      <c r="K7193" s="388" t="str">
        <f>IFERROR((IF((I7204+J7204)&gt;12000*E7204,ROUNDUP(12000*E7204*I7204/(I7204+J7204),0),"")),"")</f>
        <v/>
      </c>
      <c r="L7193" s="388"/>
      <c r="M7193" s="391" t="str">
        <f>IFERROR((IF((I7204+J7204)&gt;12000*E7204,ROUNDUP(12000*E7204*J7204/(I7204+J7204),0),"")),"")</f>
        <v/>
      </c>
      <c r="N7193" s="392"/>
      <c r="O7193" s="351" t="str">
        <f>IF(AND(I7204="",K7193=""),"",MIN(I7204,K7193)+K7200)</f>
        <v/>
      </c>
      <c r="P7193" s="352"/>
      <c r="Q7193" s="355" t="str">
        <f>IF(AND(J7204="",M7193=""),"",MIN(J7204,M7193)+M7200)</f>
        <v/>
      </c>
      <c r="R7193" s="356"/>
    </row>
    <row r="7194" spans="1:22" ht="15.75" customHeight="1">
      <c r="A7194" s="313"/>
      <c r="B7194" s="398"/>
      <c r="C7194" s="341"/>
      <c r="D7194" s="313"/>
      <c r="E7194" s="313"/>
      <c r="F7194" s="315"/>
      <c r="G7194" s="349"/>
      <c r="H7194" s="385"/>
      <c r="I7194" s="401"/>
      <c r="J7194" s="385"/>
      <c r="K7194" s="389"/>
      <c r="L7194" s="389"/>
      <c r="M7194" s="393"/>
      <c r="N7194" s="394"/>
      <c r="O7194" s="353"/>
      <c r="P7194" s="353"/>
      <c r="Q7194" s="357"/>
      <c r="R7194" s="358"/>
    </row>
    <row r="7195" spans="1:22" ht="19.5" customHeight="1" thickBot="1">
      <c r="A7195" s="313"/>
      <c r="B7195" s="398"/>
      <c r="C7195" s="341"/>
      <c r="D7195" s="314"/>
      <c r="E7195" s="314"/>
      <c r="F7195" s="316"/>
      <c r="G7195" s="350"/>
      <c r="H7195" s="386"/>
      <c r="I7195" s="402"/>
      <c r="J7195" s="386"/>
      <c r="K7195" s="389"/>
      <c r="L7195" s="389"/>
      <c r="M7195" s="393"/>
      <c r="N7195" s="394"/>
      <c r="O7195" s="353"/>
      <c r="P7195" s="353"/>
      <c r="Q7195" s="357"/>
      <c r="R7195" s="358"/>
    </row>
    <row r="7196" spans="1:22" ht="45" customHeight="1">
      <c r="A7196" s="313"/>
      <c r="B7196" s="398"/>
      <c r="C7196" s="25" t="s">
        <v>66</v>
      </c>
      <c r="D7196" s="361" t="str">
        <f>IF('様式第６号(2)'!T947="","",'様式第６号(2)'!T947)</f>
        <v/>
      </c>
      <c r="E7196" s="361" t="str">
        <f>IF('様式第６号(3)'!W940="","",'様式第６号(3)'!W940)</f>
        <v/>
      </c>
      <c r="F7196" s="363" t="str">
        <f>IF(OR(D7196="",E7196=""),"",D7196+E7196)</f>
        <v/>
      </c>
      <c r="G7196" s="365" t="str">
        <f>IF(F7196&lt;=F7204,D7196,"")</f>
        <v/>
      </c>
      <c r="H7196" s="367" t="str">
        <f>IF(F7196&lt;=F7204,E7196,"")</f>
        <v/>
      </c>
      <c r="I7196" s="369" t="str">
        <f>IF('様式第６号(2)'!V947="","",'様式第６号(2)'!V947)</f>
        <v/>
      </c>
      <c r="J7196" s="371" t="str">
        <f>IF('様式第６号(3)'!P940="","",'様式第６号(3)'!P940)</f>
        <v/>
      </c>
      <c r="K7196" s="389"/>
      <c r="L7196" s="389"/>
      <c r="M7196" s="393"/>
      <c r="N7196" s="394"/>
      <c r="O7196" s="353"/>
      <c r="P7196" s="353"/>
      <c r="Q7196" s="357"/>
      <c r="R7196" s="358"/>
    </row>
    <row r="7197" spans="1:22" ht="19.5" customHeight="1" thickBot="1">
      <c r="A7197" s="313"/>
      <c r="B7197" s="398"/>
      <c r="C7197" s="340"/>
      <c r="D7197" s="362"/>
      <c r="E7197" s="362"/>
      <c r="F7197" s="364"/>
      <c r="G7197" s="366"/>
      <c r="H7197" s="368"/>
      <c r="I7197" s="370"/>
      <c r="J7197" s="372"/>
      <c r="K7197" s="390"/>
      <c r="L7197" s="390"/>
      <c r="M7197" s="395"/>
      <c r="N7197" s="396"/>
      <c r="O7197" s="354"/>
      <c r="P7197" s="354"/>
      <c r="Q7197" s="359"/>
      <c r="R7197" s="360"/>
    </row>
    <row r="7198" spans="1:22" ht="28.5" customHeight="1" thickBot="1">
      <c r="A7198" s="313"/>
      <c r="B7198" s="398"/>
      <c r="C7198" s="341"/>
      <c r="D7198" s="12" t="s">
        <v>11</v>
      </c>
      <c r="E7198" s="12" t="s">
        <v>12</v>
      </c>
      <c r="F7198" s="26" t="s">
        <v>13</v>
      </c>
      <c r="G7198" s="334" t="s">
        <v>67</v>
      </c>
      <c r="H7198" s="335"/>
      <c r="I7198" s="42" t="s">
        <v>68</v>
      </c>
      <c r="J7198" s="27" t="s">
        <v>69</v>
      </c>
      <c r="K7198" s="342" t="s">
        <v>70</v>
      </c>
      <c r="L7198" s="342"/>
      <c r="M7198" s="342"/>
      <c r="N7198" s="335"/>
    </row>
    <row r="7199" spans="1:22" ht="41.25" customHeight="1" thickBot="1">
      <c r="A7199" s="313"/>
      <c r="B7199" s="343" t="str">
        <f>IF('様式第６号(2)'!D947="","",'様式第６号(2)'!D947)</f>
        <v/>
      </c>
      <c r="C7199" s="341"/>
      <c r="D7199" s="313" t="s">
        <v>71</v>
      </c>
      <c r="E7199" s="313" t="s">
        <v>72</v>
      </c>
      <c r="F7199" s="315" t="s">
        <v>73</v>
      </c>
      <c r="G7199" s="42" t="s">
        <v>74</v>
      </c>
      <c r="H7199" s="27" t="s">
        <v>75</v>
      </c>
      <c r="I7199" s="42" t="s">
        <v>74</v>
      </c>
      <c r="J7199" s="27" t="s">
        <v>75</v>
      </c>
      <c r="K7199" s="345" t="s">
        <v>57</v>
      </c>
      <c r="L7199" s="346"/>
      <c r="M7199" s="347" t="s">
        <v>76</v>
      </c>
      <c r="N7199" s="346"/>
      <c r="O7199" s="28"/>
      <c r="P7199" s="4"/>
      <c r="Q7199" s="4"/>
      <c r="T7199" s="3"/>
      <c r="U7199" s="3"/>
      <c r="V7199" s="3"/>
    </row>
    <row r="7200" spans="1:22" ht="18.75" customHeight="1">
      <c r="A7200" s="313"/>
      <c r="B7200" s="343"/>
      <c r="C7200" s="29" t="s">
        <v>78</v>
      </c>
      <c r="D7200" s="313"/>
      <c r="E7200" s="313"/>
      <c r="F7200" s="315"/>
      <c r="G7200" s="348" t="s">
        <v>79</v>
      </c>
      <c r="H7200" s="384" t="s">
        <v>80</v>
      </c>
      <c r="I7200" s="387" t="str">
        <f>IF(E7204="","",MIN(G7196,G7204)+SUM(I7196))</f>
        <v/>
      </c>
      <c r="J7200" s="333" t="str">
        <f>IF(E7204="","",MIN(H7196,H7204)+SUM(J7196))</f>
        <v/>
      </c>
      <c r="K7200" s="373" t="str">
        <f>IF('様式第６号(2)'!AB947="","",'様式第６号(2)'!AB947)</f>
        <v/>
      </c>
      <c r="L7200" s="373"/>
      <c r="M7200" s="375" t="str">
        <f>IF('様式第６号(3)'!V940="","",'様式第６号(3)'!V940)</f>
        <v/>
      </c>
      <c r="N7200" s="376"/>
      <c r="P7200" s="4"/>
      <c r="Q7200" s="4"/>
      <c r="T7200" s="3"/>
      <c r="U7200" s="3"/>
      <c r="V7200" s="3"/>
    </row>
    <row r="7201" spans="1:22" ht="19.5" customHeight="1" thickBot="1">
      <c r="A7201" s="313"/>
      <c r="B7201" s="343"/>
      <c r="C7201" s="379" t="str">
        <f>IFERROR(C7197/C7193,"")</f>
        <v/>
      </c>
      <c r="D7201" s="313"/>
      <c r="E7201" s="313"/>
      <c r="F7201" s="315"/>
      <c r="G7201" s="349"/>
      <c r="H7201" s="385"/>
      <c r="I7201" s="328"/>
      <c r="J7201" s="330"/>
      <c r="K7201" s="373"/>
      <c r="L7201" s="373"/>
      <c r="M7201" s="375"/>
      <c r="N7201" s="376"/>
      <c r="P7201" s="4"/>
      <c r="Q7201" s="4"/>
      <c r="T7201" s="3"/>
      <c r="U7201" s="3"/>
      <c r="V7201" s="3"/>
    </row>
    <row r="7202" spans="1:22" ht="15.75" customHeight="1">
      <c r="A7202" s="313"/>
      <c r="B7202" s="343"/>
      <c r="C7202" s="380"/>
      <c r="D7202" s="313"/>
      <c r="E7202" s="313"/>
      <c r="F7202" s="315"/>
      <c r="G7202" s="349"/>
      <c r="H7202" s="385"/>
      <c r="I7202" s="30" t="s">
        <v>35</v>
      </c>
      <c r="J7202" s="31" t="s">
        <v>35</v>
      </c>
      <c r="K7202" s="373"/>
      <c r="L7202" s="373"/>
      <c r="M7202" s="375"/>
      <c r="N7202" s="376"/>
      <c r="P7202" s="4"/>
      <c r="Q7202" s="4"/>
      <c r="T7202" s="3"/>
      <c r="U7202" s="3"/>
      <c r="V7202" s="3"/>
    </row>
    <row r="7203" spans="1:22" ht="18.75" customHeight="1" thickBot="1">
      <c r="A7203" s="313"/>
      <c r="B7203" s="343"/>
      <c r="C7203" s="32" t="s">
        <v>82</v>
      </c>
      <c r="D7203" s="314"/>
      <c r="E7203" s="314"/>
      <c r="F7203" s="316"/>
      <c r="G7203" s="350"/>
      <c r="H7203" s="386"/>
      <c r="I7203" s="54">
        <f>'様式第６号(2)'!$I$18</f>
        <v>0</v>
      </c>
      <c r="J7203" s="55">
        <f>'様式第６号(3)'!$I$18</f>
        <v>0</v>
      </c>
      <c r="K7203" s="373"/>
      <c r="L7203" s="373"/>
      <c r="M7203" s="375"/>
      <c r="N7203" s="376"/>
      <c r="P7203" s="4"/>
      <c r="Q7203" s="4"/>
      <c r="T7203" s="3"/>
      <c r="U7203" s="3"/>
      <c r="V7203" s="3"/>
    </row>
    <row r="7204" spans="1:22" ht="45" customHeight="1">
      <c r="A7204" s="313"/>
      <c r="B7204" s="343"/>
      <c r="C7204" s="379" t="str">
        <f>IF(OR(C7193="",C7197=""),"",IF(AND(C7201&gt;=0.85,C7201&lt;=1.15),"○","×"))</f>
        <v/>
      </c>
      <c r="D7204" s="382" t="str">
        <f>IF(C7193="","",C7193)</f>
        <v/>
      </c>
      <c r="E7204" s="336"/>
      <c r="F7204" s="338" t="str">
        <f>IFERROR(D7204*E7204,"")</f>
        <v/>
      </c>
      <c r="G7204" s="327" t="str">
        <f>IF(F7204&lt;F7196,ROUNDUP(F7204*D7196/ F7196,0),"")</f>
        <v/>
      </c>
      <c r="H7204" s="329" t="str">
        <f>IF(F7204&lt;F7196,ROUNDUP(F7204*E7196/ F7196,0),"")</f>
        <v/>
      </c>
      <c r="I7204" s="331" t="str">
        <f>IFERROR(ROUNDUP(I7200*I7203,0),"")</f>
        <v/>
      </c>
      <c r="J7204" s="333" t="str">
        <f>IFERROR(ROUNDUP(J7200*J7203,0),"")</f>
        <v/>
      </c>
      <c r="K7204" s="373"/>
      <c r="L7204" s="373"/>
      <c r="M7204" s="375"/>
      <c r="N7204" s="376"/>
      <c r="P7204" s="4"/>
      <c r="Q7204" s="4"/>
      <c r="T7204" s="3"/>
      <c r="U7204" s="3"/>
      <c r="V7204" s="3"/>
    </row>
    <row r="7205" spans="1:22" ht="19.5" customHeight="1" thickBot="1">
      <c r="A7205" s="314"/>
      <c r="B7205" s="344"/>
      <c r="C7205" s="381"/>
      <c r="D7205" s="383"/>
      <c r="E7205" s="337"/>
      <c r="F7205" s="339"/>
      <c r="G7205" s="328"/>
      <c r="H7205" s="330"/>
      <c r="I7205" s="332"/>
      <c r="J7205" s="330"/>
      <c r="K7205" s="374"/>
      <c r="L7205" s="374"/>
      <c r="M7205" s="377"/>
      <c r="N7205" s="378"/>
      <c r="P7205" s="33"/>
      <c r="Q7205" s="34"/>
      <c r="R7205" s="34"/>
    </row>
    <row r="7206" spans="1:22" ht="24" customHeight="1" thickBot="1">
      <c r="A7206" s="10" t="s">
        <v>108</v>
      </c>
      <c r="B7206" s="11" t="s">
        <v>84</v>
      </c>
      <c r="C7206" s="12" t="s">
        <v>7</v>
      </c>
      <c r="D7206" s="12" t="s">
        <v>8</v>
      </c>
      <c r="E7206" s="12" t="s">
        <v>9</v>
      </c>
      <c r="F7206" s="13" t="s">
        <v>10</v>
      </c>
      <c r="G7206" s="334" t="s">
        <v>44</v>
      </c>
      <c r="H7206" s="335"/>
      <c r="I7206" s="334" t="s">
        <v>45</v>
      </c>
      <c r="J7206" s="335"/>
      <c r="K7206" s="318" t="s">
        <v>46</v>
      </c>
      <c r="L7206" s="403"/>
      <c r="M7206" s="403"/>
      <c r="N7206" s="319"/>
      <c r="O7206" s="404" t="s">
        <v>47</v>
      </c>
      <c r="P7206" s="404"/>
      <c r="Q7206" s="404"/>
      <c r="R7206" s="346"/>
      <c r="T7206" s="14"/>
      <c r="U7206" s="14"/>
      <c r="V7206" s="14"/>
    </row>
    <row r="7207" spans="1:22" ht="31.5" customHeight="1" thickBot="1">
      <c r="A7207" s="313">
        <v>449</v>
      </c>
      <c r="B7207" s="15" t="s">
        <v>48</v>
      </c>
      <c r="C7207" s="11" t="s">
        <v>49</v>
      </c>
      <c r="D7207" s="313" t="s">
        <v>50</v>
      </c>
      <c r="E7207" s="313" t="s">
        <v>51</v>
      </c>
      <c r="F7207" s="315" t="s">
        <v>52</v>
      </c>
      <c r="G7207" s="16" t="s">
        <v>53</v>
      </c>
      <c r="H7207" s="17" t="s">
        <v>54</v>
      </c>
      <c r="I7207" s="18" t="s">
        <v>53</v>
      </c>
      <c r="J7207" s="17" t="s">
        <v>54</v>
      </c>
      <c r="K7207" s="317" t="s">
        <v>55</v>
      </c>
      <c r="L7207" s="318"/>
      <c r="M7207" s="320" t="s">
        <v>56</v>
      </c>
      <c r="N7207" s="317"/>
      <c r="O7207" s="321" t="s">
        <v>57</v>
      </c>
      <c r="P7207" s="321"/>
      <c r="Q7207" s="323" t="s">
        <v>58</v>
      </c>
      <c r="R7207" s="324"/>
      <c r="T7207" s="19"/>
      <c r="U7207" s="43"/>
      <c r="V7207" s="20"/>
    </row>
    <row r="7208" spans="1:22" ht="24" customHeight="1" thickBot="1">
      <c r="A7208" s="313"/>
      <c r="B7208" s="397" t="str">
        <f>IF('様式第６号(2)'!B949="","",'様式第６号(2)'!B949)</f>
        <v/>
      </c>
      <c r="C7208" s="21" t="s">
        <v>59</v>
      </c>
      <c r="D7208" s="313"/>
      <c r="E7208" s="313"/>
      <c r="F7208" s="315"/>
      <c r="G7208" s="348" t="s">
        <v>60</v>
      </c>
      <c r="H7208" s="399" t="s">
        <v>61</v>
      </c>
      <c r="I7208" s="400" t="s">
        <v>62</v>
      </c>
      <c r="J7208" s="384" t="s">
        <v>63</v>
      </c>
      <c r="K7208" s="319"/>
      <c r="L7208" s="318"/>
      <c r="M7208" s="320"/>
      <c r="N7208" s="317"/>
      <c r="O7208" s="322"/>
      <c r="P7208" s="322"/>
      <c r="Q7208" s="325"/>
      <c r="R7208" s="326"/>
    </row>
    <row r="7209" spans="1:22" ht="17.25" customHeight="1">
      <c r="A7209" s="313"/>
      <c r="B7209" s="398"/>
      <c r="C7209" s="340"/>
      <c r="D7209" s="313"/>
      <c r="E7209" s="313"/>
      <c r="F7209" s="315"/>
      <c r="G7209" s="349"/>
      <c r="H7209" s="385"/>
      <c r="I7209" s="401"/>
      <c r="J7209" s="385"/>
      <c r="K7209" s="388" t="str">
        <f>IFERROR((IF((I7220+J7220)&gt;12000*E7220,ROUNDUP(12000*E7220*I7220/(I7220+J7220),0),"")),"")</f>
        <v/>
      </c>
      <c r="L7209" s="388"/>
      <c r="M7209" s="391" t="str">
        <f>IFERROR((IF((I7220+J7220)&gt;12000*E7220,ROUNDUP(12000*E7220*J7220/(I7220+J7220),0),"")),"")</f>
        <v/>
      </c>
      <c r="N7209" s="392"/>
      <c r="O7209" s="351" t="str">
        <f>IF(AND(I7220="",K7209=""),"",MIN(I7220,K7209)+K7216)</f>
        <v/>
      </c>
      <c r="P7209" s="352"/>
      <c r="Q7209" s="355" t="str">
        <f>IF(AND(J7220="",M7209=""),"",MIN(J7220,M7209)+M7216)</f>
        <v/>
      </c>
      <c r="R7209" s="356"/>
    </row>
    <row r="7210" spans="1:22" ht="15.75" customHeight="1">
      <c r="A7210" s="313"/>
      <c r="B7210" s="398"/>
      <c r="C7210" s="341"/>
      <c r="D7210" s="313"/>
      <c r="E7210" s="313"/>
      <c r="F7210" s="315"/>
      <c r="G7210" s="349"/>
      <c r="H7210" s="385"/>
      <c r="I7210" s="401"/>
      <c r="J7210" s="385"/>
      <c r="K7210" s="389"/>
      <c r="L7210" s="389"/>
      <c r="M7210" s="393"/>
      <c r="N7210" s="394"/>
      <c r="O7210" s="353"/>
      <c r="P7210" s="353"/>
      <c r="Q7210" s="357"/>
      <c r="R7210" s="358"/>
    </row>
    <row r="7211" spans="1:22" ht="19.5" customHeight="1" thickBot="1">
      <c r="A7211" s="313"/>
      <c r="B7211" s="398"/>
      <c r="C7211" s="341"/>
      <c r="D7211" s="314"/>
      <c r="E7211" s="314"/>
      <c r="F7211" s="316"/>
      <c r="G7211" s="350"/>
      <c r="H7211" s="386"/>
      <c r="I7211" s="402"/>
      <c r="J7211" s="386"/>
      <c r="K7211" s="389"/>
      <c r="L7211" s="389"/>
      <c r="M7211" s="393"/>
      <c r="N7211" s="394"/>
      <c r="O7211" s="353"/>
      <c r="P7211" s="353"/>
      <c r="Q7211" s="357"/>
      <c r="R7211" s="358"/>
    </row>
    <row r="7212" spans="1:22" ht="45" customHeight="1">
      <c r="A7212" s="313"/>
      <c r="B7212" s="398"/>
      <c r="C7212" s="25" t="s">
        <v>66</v>
      </c>
      <c r="D7212" s="361" t="str">
        <f>IF('様式第６号(2)'!T949="","",'様式第６号(2)'!T949)</f>
        <v/>
      </c>
      <c r="E7212" s="361" t="str">
        <f>IF('様式第６号(3)'!W942="","",'様式第６号(3)'!W942)</f>
        <v/>
      </c>
      <c r="F7212" s="363" t="str">
        <f>IF(OR(D7212="",E7212=""),"",D7212+E7212)</f>
        <v/>
      </c>
      <c r="G7212" s="365" t="str">
        <f>IF(F7212&lt;=F7220,D7212,"")</f>
        <v/>
      </c>
      <c r="H7212" s="367" t="str">
        <f>IF(F7212&lt;=F7220,E7212,"")</f>
        <v/>
      </c>
      <c r="I7212" s="369" t="str">
        <f>IF('様式第６号(2)'!V949="","",'様式第６号(2)'!V949)</f>
        <v/>
      </c>
      <c r="J7212" s="371" t="str">
        <f>IF('様式第６号(3)'!P942="","",'様式第６号(3)'!P942)</f>
        <v/>
      </c>
      <c r="K7212" s="389"/>
      <c r="L7212" s="389"/>
      <c r="M7212" s="393"/>
      <c r="N7212" s="394"/>
      <c r="O7212" s="353"/>
      <c r="P7212" s="353"/>
      <c r="Q7212" s="357"/>
      <c r="R7212" s="358"/>
    </row>
    <row r="7213" spans="1:22" ht="19.5" customHeight="1" thickBot="1">
      <c r="A7213" s="313"/>
      <c r="B7213" s="398"/>
      <c r="C7213" s="340"/>
      <c r="D7213" s="362"/>
      <c r="E7213" s="362"/>
      <c r="F7213" s="364"/>
      <c r="G7213" s="366"/>
      <c r="H7213" s="368"/>
      <c r="I7213" s="370"/>
      <c r="J7213" s="372"/>
      <c r="K7213" s="390"/>
      <c r="L7213" s="390"/>
      <c r="M7213" s="395"/>
      <c r="N7213" s="396"/>
      <c r="O7213" s="354"/>
      <c r="P7213" s="354"/>
      <c r="Q7213" s="359"/>
      <c r="R7213" s="360"/>
    </row>
    <row r="7214" spans="1:22" ht="28.5" customHeight="1" thickBot="1">
      <c r="A7214" s="313"/>
      <c r="B7214" s="398"/>
      <c r="C7214" s="341"/>
      <c r="D7214" s="12" t="s">
        <v>11</v>
      </c>
      <c r="E7214" s="12" t="s">
        <v>12</v>
      </c>
      <c r="F7214" s="26" t="s">
        <v>13</v>
      </c>
      <c r="G7214" s="334" t="s">
        <v>67</v>
      </c>
      <c r="H7214" s="335"/>
      <c r="I7214" s="42" t="s">
        <v>68</v>
      </c>
      <c r="J7214" s="27" t="s">
        <v>69</v>
      </c>
      <c r="K7214" s="342" t="s">
        <v>70</v>
      </c>
      <c r="L7214" s="342"/>
      <c r="M7214" s="342"/>
      <c r="N7214" s="335"/>
    </row>
    <row r="7215" spans="1:22" ht="41.25" customHeight="1" thickBot="1">
      <c r="A7215" s="313"/>
      <c r="B7215" s="343" t="str">
        <f>IF('様式第６号(2)'!D949="","",'様式第６号(2)'!D949)</f>
        <v/>
      </c>
      <c r="C7215" s="341"/>
      <c r="D7215" s="313" t="s">
        <v>71</v>
      </c>
      <c r="E7215" s="313" t="s">
        <v>72</v>
      </c>
      <c r="F7215" s="315" t="s">
        <v>73</v>
      </c>
      <c r="G7215" s="42" t="s">
        <v>74</v>
      </c>
      <c r="H7215" s="27" t="s">
        <v>75</v>
      </c>
      <c r="I7215" s="42" t="s">
        <v>74</v>
      </c>
      <c r="J7215" s="27" t="s">
        <v>75</v>
      </c>
      <c r="K7215" s="345" t="s">
        <v>57</v>
      </c>
      <c r="L7215" s="346"/>
      <c r="M7215" s="347" t="s">
        <v>76</v>
      </c>
      <c r="N7215" s="346"/>
      <c r="O7215" s="28"/>
      <c r="P7215" s="4"/>
      <c r="Q7215" s="4"/>
    </row>
    <row r="7216" spans="1:22" ht="18.75" customHeight="1">
      <c r="A7216" s="313"/>
      <c r="B7216" s="343"/>
      <c r="C7216" s="29" t="s">
        <v>78</v>
      </c>
      <c r="D7216" s="313"/>
      <c r="E7216" s="313"/>
      <c r="F7216" s="315"/>
      <c r="G7216" s="348" t="s">
        <v>79</v>
      </c>
      <c r="H7216" s="384" t="s">
        <v>80</v>
      </c>
      <c r="I7216" s="387" t="str">
        <f>IF(E7220="","",MIN(G7212,G7220)+SUM(I7212))</f>
        <v/>
      </c>
      <c r="J7216" s="333" t="str">
        <f>IF(E7220="","",MIN(H7212,H7220)+SUM(J7212))</f>
        <v/>
      </c>
      <c r="K7216" s="373" t="str">
        <f>IF('様式第６号(2)'!AB949="","",'様式第６号(2)'!AB949)</f>
        <v/>
      </c>
      <c r="L7216" s="373"/>
      <c r="M7216" s="375" t="str">
        <f>IF('様式第６号(3)'!V942="","",'様式第６号(3)'!V942)</f>
        <v/>
      </c>
      <c r="N7216" s="376"/>
      <c r="P7216" s="4"/>
      <c r="Q7216" s="4"/>
    </row>
    <row r="7217" spans="1:22" ht="19.5" customHeight="1" thickBot="1">
      <c r="A7217" s="313"/>
      <c r="B7217" s="343"/>
      <c r="C7217" s="379" t="str">
        <f>IFERROR(C7213/C7209,"")</f>
        <v/>
      </c>
      <c r="D7217" s="313"/>
      <c r="E7217" s="313"/>
      <c r="F7217" s="315"/>
      <c r="G7217" s="349"/>
      <c r="H7217" s="385"/>
      <c r="I7217" s="328"/>
      <c r="J7217" s="330"/>
      <c r="K7217" s="373"/>
      <c r="L7217" s="373"/>
      <c r="M7217" s="375"/>
      <c r="N7217" s="376"/>
      <c r="P7217" s="4"/>
      <c r="Q7217" s="4"/>
    </row>
    <row r="7218" spans="1:22" ht="15.75" customHeight="1">
      <c r="A7218" s="313"/>
      <c r="B7218" s="343"/>
      <c r="C7218" s="380"/>
      <c r="D7218" s="313"/>
      <c r="E7218" s="313"/>
      <c r="F7218" s="315"/>
      <c r="G7218" s="349"/>
      <c r="H7218" s="385"/>
      <c r="I7218" s="30" t="s">
        <v>35</v>
      </c>
      <c r="J7218" s="31" t="s">
        <v>35</v>
      </c>
      <c r="K7218" s="373"/>
      <c r="L7218" s="373"/>
      <c r="M7218" s="375"/>
      <c r="N7218" s="376"/>
      <c r="P7218" s="4"/>
      <c r="Q7218" s="4"/>
    </row>
    <row r="7219" spans="1:22" ht="18.75" customHeight="1" thickBot="1">
      <c r="A7219" s="313"/>
      <c r="B7219" s="343"/>
      <c r="C7219" s="32" t="s">
        <v>82</v>
      </c>
      <c r="D7219" s="314"/>
      <c r="E7219" s="314"/>
      <c r="F7219" s="316"/>
      <c r="G7219" s="350"/>
      <c r="H7219" s="386"/>
      <c r="I7219" s="54">
        <f>'様式第６号(2)'!$I$18</f>
        <v>0</v>
      </c>
      <c r="J7219" s="55">
        <f>'様式第６号(3)'!$I$18</f>
        <v>0</v>
      </c>
      <c r="K7219" s="373"/>
      <c r="L7219" s="373"/>
      <c r="M7219" s="375"/>
      <c r="N7219" s="376"/>
      <c r="P7219" s="4"/>
      <c r="Q7219" s="4"/>
    </row>
    <row r="7220" spans="1:22" ht="45" customHeight="1">
      <c r="A7220" s="313"/>
      <c r="B7220" s="343"/>
      <c r="C7220" s="379" t="str">
        <f>IF(OR(C7209="",C7213=""),"",IF(AND(C7217&gt;=0.85,C7217&lt;=1.15),"○","×"))</f>
        <v/>
      </c>
      <c r="D7220" s="382" t="str">
        <f>IF(C7209="","",C7209)</f>
        <v/>
      </c>
      <c r="E7220" s="336"/>
      <c r="F7220" s="338" t="str">
        <f>IFERROR(D7220*E7220,"")</f>
        <v/>
      </c>
      <c r="G7220" s="327" t="str">
        <f>IF(F7220&lt;F7212,ROUNDUP(F7220*D7212/ F7212,0),"")</f>
        <v/>
      </c>
      <c r="H7220" s="329" t="str">
        <f>IF(F7220&lt;F7212,ROUNDUP(F7220*E7212/ F7212,0),"")</f>
        <v/>
      </c>
      <c r="I7220" s="331" t="str">
        <f>IFERROR(ROUNDUP(I7216*I7219,0),"")</f>
        <v/>
      </c>
      <c r="J7220" s="333" t="str">
        <f>IFERROR(ROUNDUP(J7216*J7219,0),"")</f>
        <v/>
      </c>
      <c r="K7220" s="373"/>
      <c r="L7220" s="373"/>
      <c r="M7220" s="375"/>
      <c r="N7220" s="376"/>
      <c r="P7220" s="4"/>
      <c r="Q7220" s="4"/>
    </row>
    <row r="7221" spans="1:22" ht="19.5" customHeight="1" thickBot="1">
      <c r="A7221" s="314"/>
      <c r="B7221" s="344"/>
      <c r="C7221" s="381"/>
      <c r="D7221" s="383"/>
      <c r="E7221" s="337"/>
      <c r="F7221" s="339"/>
      <c r="G7221" s="328"/>
      <c r="H7221" s="330"/>
      <c r="I7221" s="332"/>
      <c r="J7221" s="330"/>
      <c r="K7221" s="374"/>
      <c r="L7221" s="374"/>
      <c r="M7221" s="377"/>
      <c r="N7221" s="378"/>
      <c r="P7221" s="33"/>
      <c r="Q7221" s="34"/>
      <c r="R7221" s="34"/>
    </row>
    <row r="7222" spans="1:22" ht="24" customHeight="1" thickBot="1">
      <c r="A7222" s="10" t="s">
        <v>108</v>
      </c>
      <c r="B7222" s="11" t="s">
        <v>84</v>
      </c>
      <c r="C7222" s="12" t="s">
        <v>7</v>
      </c>
      <c r="D7222" s="12" t="s">
        <v>8</v>
      </c>
      <c r="E7222" s="12" t="s">
        <v>9</v>
      </c>
      <c r="F7222" s="13" t="s">
        <v>10</v>
      </c>
      <c r="G7222" s="334" t="s">
        <v>44</v>
      </c>
      <c r="H7222" s="335"/>
      <c r="I7222" s="334" t="s">
        <v>45</v>
      </c>
      <c r="J7222" s="335"/>
      <c r="K7222" s="318" t="s">
        <v>46</v>
      </c>
      <c r="L7222" s="403"/>
      <c r="M7222" s="403"/>
      <c r="N7222" s="319"/>
      <c r="O7222" s="404" t="s">
        <v>47</v>
      </c>
      <c r="P7222" s="404"/>
      <c r="Q7222" s="404"/>
      <c r="R7222" s="346"/>
      <c r="T7222" s="14"/>
      <c r="U7222" s="14"/>
      <c r="V7222" s="14"/>
    </row>
    <row r="7223" spans="1:22" ht="31.5" customHeight="1" thickBot="1">
      <c r="A7223" s="313">
        <v>450</v>
      </c>
      <c r="B7223" s="15" t="s">
        <v>48</v>
      </c>
      <c r="C7223" s="11" t="s">
        <v>49</v>
      </c>
      <c r="D7223" s="313" t="s">
        <v>50</v>
      </c>
      <c r="E7223" s="313" t="s">
        <v>51</v>
      </c>
      <c r="F7223" s="315" t="s">
        <v>52</v>
      </c>
      <c r="G7223" s="16" t="s">
        <v>53</v>
      </c>
      <c r="H7223" s="17" t="s">
        <v>54</v>
      </c>
      <c r="I7223" s="18" t="s">
        <v>53</v>
      </c>
      <c r="J7223" s="17" t="s">
        <v>54</v>
      </c>
      <c r="K7223" s="317" t="s">
        <v>55</v>
      </c>
      <c r="L7223" s="318"/>
      <c r="M7223" s="320" t="s">
        <v>56</v>
      </c>
      <c r="N7223" s="317"/>
      <c r="O7223" s="321" t="s">
        <v>57</v>
      </c>
      <c r="P7223" s="321"/>
      <c r="Q7223" s="323" t="s">
        <v>58</v>
      </c>
      <c r="R7223" s="324"/>
      <c r="T7223" s="19"/>
      <c r="U7223" s="43"/>
      <c r="V7223" s="20"/>
    </row>
    <row r="7224" spans="1:22" ht="24" customHeight="1" thickBot="1">
      <c r="A7224" s="313"/>
      <c r="B7224" s="397" t="str">
        <f>IF('様式第６号(2)'!B951="","",'様式第６号(2)'!B951)</f>
        <v/>
      </c>
      <c r="C7224" s="21" t="s">
        <v>59</v>
      </c>
      <c r="D7224" s="313"/>
      <c r="E7224" s="313"/>
      <c r="F7224" s="315"/>
      <c r="G7224" s="348" t="s">
        <v>60</v>
      </c>
      <c r="H7224" s="399" t="s">
        <v>61</v>
      </c>
      <c r="I7224" s="400" t="s">
        <v>62</v>
      </c>
      <c r="J7224" s="384" t="s">
        <v>63</v>
      </c>
      <c r="K7224" s="319"/>
      <c r="L7224" s="318"/>
      <c r="M7224" s="320"/>
      <c r="N7224" s="317"/>
      <c r="O7224" s="322"/>
      <c r="P7224" s="322"/>
      <c r="Q7224" s="325"/>
      <c r="R7224" s="326"/>
    </row>
    <row r="7225" spans="1:22" ht="17.25" customHeight="1">
      <c r="A7225" s="313"/>
      <c r="B7225" s="398"/>
      <c r="C7225" s="340"/>
      <c r="D7225" s="313"/>
      <c r="E7225" s="313"/>
      <c r="F7225" s="315"/>
      <c r="G7225" s="349"/>
      <c r="H7225" s="385"/>
      <c r="I7225" s="401"/>
      <c r="J7225" s="385"/>
      <c r="K7225" s="388" t="str">
        <f>IFERROR((IF((I7236+J7236)&gt;12000*E7236,ROUNDUP(12000*E7236*I7236/(I7236+J7236),0),"")),"")</f>
        <v/>
      </c>
      <c r="L7225" s="388"/>
      <c r="M7225" s="391" t="str">
        <f>IFERROR((IF((I7236+J7236)&gt;12000*E7236,ROUNDUP(12000*E7236*J7236/(I7236+J7236),0),"")),"")</f>
        <v/>
      </c>
      <c r="N7225" s="392"/>
      <c r="O7225" s="351" t="str">
        <f>IF(AND(I7236="",K7225=""),"",MIN(I7236,K7225)+K7232)</f>
        <v/>
      </c>
      <c r="P7225" s="352"/>
      <c r="Q7225" s="355" t="str">
        <f>IF(AND(J7236="",M7225=""),"",MIN(J7236,M7225)+M7232)</f>
        <v/>
      </c>
      <c r="R7225" s="356"/>
    </row>
    <row r="7226" spans="1:22" ht="15.75" customHeight="1">
      <c r="A7226" s="313"/>
      <c r="B7226" s="398"/>
      <c r="C7226" s="341"/>
      <c r="D7226" s="313"/>
      <c r="E7226" s="313"/>
      <c r="F7226" s="315"/>
      <c r="G7226" s="349"/>
      <c r="H7226" s="385"/>
      <c r="I7226" s="401"/>
      <c r="J7226" s="385"/>
      <c r="K7226" s="389"/>
      <c r="L7226" s="389"/>
      <c r="M7226" s="393"/>
      <c r="N7226" s="394"/>
      <c r="O7226" s="353"/>
      <c r="P7226" s="353"/>
      <c r="Q7226" s="357"/>
      <c r="R7226" s="358"/>
    </row>
    <row r="7227" spans="1:22" ht="19.5" customHeight="1" thickBot="1">
      <c r="A7227" s="313"/>
      <c r="B7227" s="398"/>
      <c r="C7227" s="341"/>
      <c r="D7227" s="314"/>
      <c r="E7227" s="314"/>
      <c r="F7227" s="316"/>
      <c r="G7227" s="350"/>
      <c r="H7227" s="386"/>
      <c r="I7227" s="402"/>
      <c r="J7227" s="386"/>
      <c r="K7227" s="389"/>
      <c r="L7227" s="389"/>
      <c r="M7227" s="393"/>
      <c r="N7227" s="394"/>
      <c r="O7227" s="353"/>
      <c r="P7227" s="353"/>
      <c r="Q7227" s="357"/>
      <c r="R7227" s="358"/>
    </row>
    <row r="7228" spans="1:22" ht="45" customHeight="1">
      <c r="A7228" s="313"/>
      <c r="B7228" s="398"/>
      <c r="C7228" s="25" t="s">
        <v>66</v>
      </c>
      <c r="D7228" s="361" t="str">
        <f>IF('様式第６号(2)'!T951="","",'様式第６号(2)'!T951)</f>
        <v/>
      </c>
      <c r="E7228" s="361" t="str">
        <f>IF('様式第６号(3)'!W944="","",'様式第６号(3)'!W944)</f>
        <v/>
      </c>
      <c r="F7228" s="363" t="str">
        <f>IF(OR(D7228="",E7228=""),"",D7228+E7228)</f>
        <v/>
      </c>
      <c r="G7228" s="365" t="str">
        <f>IF(F7228&lt;=F7236,D7228,"")</f>
        <v/>
      </c>
      <c r="H7228" s="367" t="str">
        <f>IF(F7228&lt;=F7236,E7228,"")</f>
        <v/>
      </c>
      <c r="I7228" s="369" t="str">
        <f>IF('様式第６号(2)'!V951="","",'様式第６号(2)'!V951)</f>
        <v/>
      </c>
      <c r="J7228" s="371" t="str">
        <f>IF('様式第６号(3)'!P944="","",'様式第６号(3)'!P944)</f>
        <v/>
      </c>
      <c r="K7228" s="389"/>
      <c r="L7228" s="389"/>
      <c r="M7228" s="393"/>
      <c r="N7228" s="394"/>
      <c r="O7228" s="353"/>
      <c r="P7228" s="353"/>
      <c r="Q7228" s="357"/>
      <c r="R7228" s="358"/>
    </row>
    <row r="7229" spans="1:22" ht="19.5" customHeight="1" thickBot="1">
      <c r="A7229" s="313"/>
      <c r="B7229" s="398"/>
      <c r="C7229" s="340"/>
      <c r="D7229" s="362"/>
      <c r="E7229" s="362"/>
      <c r="F7229" s="364"/>
      <c r="G7229" s="366"/>
      <c r="H7229" s="368"/>
      <c r="I7229" s="370"/>
      <c r="J7229" s="372"/>
      <c r="K7229" s="390"/>
      <c r="L7229" s="390"/>
      <c r="M7229" s="395"/>
      <c r="N7229" s="396"/>
      <c r="O7229" s="354"/>
      <c r="P7229" s="354"/>
      <c r="Q7229" s="359"/>
      <c r="R7229" s="360"/>
    </row>
    <row r="7230" spans="1:22" ht="28.5" customHeight="1" thickBot="1">
      <c r="A7230" s="313"/>
      <c r="B7230" s="398"/>
      <c r="C7230" s="341"/>
      <c r="D7230" s="12" t="s">
        <v>11</v>
      </c>
      <c r="E7230" s="12" t="s">
        <v>12</v>
      </c>
      <c r="F7230" s="26" t="s">
        <v>13</v>
      </c>
      <c r="G7230" s="334" t="s">
        <v>67</v>
      </c>
      <c r="H7230" s="335"/>
      <c r="I7230" s="42" t="s">
        <v>68</v>
      </c>
      <c r="J7230" s="27" t="s">
        <v>69</v>
      </c>
      <c r="K7230" s="342" t="s">
        <v>70</v>
      </c>
      <c r="L7230" s="342"/>
      <c r="M7230" s="342"/>
      <c r="N7230" s="335"/>
    </row>
    <row r="7231" spans="1:22" ht="41.25" customHeight="1" thickBot="1">
      <c r="A7231" s="313"/>
      <c r="B7231" s="343" t="str">
        <f>IF('様式第６号(2)'!D951="","",'様式第６号(2)'!D951)</f>
        <v/>
      </c>
      <c r="C7231" s="341"/>
      <c r="D7231" s="313" t="s">
        <v>71</v>
      </c>
      <c r="E7231" s="313" t="s">
        <v>72</v>
      </c>
      <c r="F7231" s="315" t="s">
        <v>73</v>
      </c>
      <c r="G7231" s="42" t="s">
        <v>74</v>
      </c>
      <c r="H7231" s="27" t="s">
        <v>75</v>
      </c>
      <c r="I7231" s="42" t="s">
        <v>74</v>
      </c>
      <c r="J7231" s="27" t="s">
        <v>75</v>
      </c>
      <c r="K7231" s="345" t="s">
        <v>57</v>
      </c>
      <c r="L7231" s="346"/>
      <c r="M7231" s="347" t="s">
        <v>76</v>
      </c>
      <c r="N7231" s="346"/>
      <c r="O7231" s="28"/>
      <c r="P7231" s="4"/>
      <c r="Q7231" s="4"/>
    </row>
    <row r="7232" spans="1:22" ht="18.75" customHeight="1">
      <c r="A7232" s="313"/>
      <c r="B7232" s="343"/>
      <c r="C7232" s="29" t="s">
        <v>78</v>
      </c>
      <c r="D7232" s="313"/>
      <c r="E7232" s="313"/>
      <c r="F7232" s="315"/>
      <c r="G7232" s="348" t="s">
        <v>79</v>
      </c>
      <c r="H7232" s="384" t="s">
        <v>80</v>
      </c>
      <c r="I7232" s="387" t="str">
        <f>IF(E7236="","",MIN(G7228,G7236)+SUM(I7228))</f>
        <v/>
      </c>
      <c r="J7232" s="333" t="str">
        <f>IF(E7236="","",MIN(H7228,H7236)+SUM(J7228))</f>
        <v/>
      </c>
      <c r="K7232" s="373" t="str">
        <f>IF('様式第６号(2)'!AB951="","",'様式第６号(2)'!AB951)</f>
        <v/>
      </c>
      <c r="L7232" s="373"/>
      <c r="M7232" s="375" t="str">
        <f>IF('様式第６号(3)'!V944="","",'様式第６号(3)'!V944)</f>
        <v/>
      </c>
      <c r="N7232" s="376"/>
      <c r="P7232" s="4"/>
      <c r="Q7232" s="4"/>
    </row>
    <row r="7233" spans="1:22" ht="19.5" customHeight="1" thickBot="1">
      <c r="A7233" s="313"/>
      <c r="B7233" s="343"/>
      <c r="C7233" s="379" t="str">
        <f>IFERROR(C7229/C7225,"")</f>
        <v/>
      </c>
      <c r="D7233" s="313"/>
      <c r="E7233" s="313"/>
      <c r="F7233" s="315"/>
      <c r="G7233" s="349"/>
      <c r="H7233" s="385"/>
      <c r="I7233" s="328"/>
      <c r="J7233" s="330"/>
      <c r="K7233" s="373"/>
      <c r="L7233" s="373"/>
      <c r="M7233" s="375"/>
      <c r="N7233" s="376"/>
      <c r="P7233" s="4"/>
      <c r="Q7233" s="4"/>
    </row>
    <row r="7234" spans="1:22" ht="15.75" customHeight="1">
      <c r="A7234" s="313"/>
      <c r="B7234" s="343"/>
      <c r="C7234" s="380"/>
      <c r="D7234" s="313"/>
      <c r="E7234" s="313"/>
      <c r="F7234" s="315"/>
      <c r="G7234" s="349"/>
      <c r="H7234" s="385"/>
      <c r="I7234" s="30" t="s">
        <v>35</v>
      </c>
      <c r="J7234" s="31" t="s">
        <v>35</v>
      </c>
      <c r="K7234" s="373"/>
      <c r="L7234" s="373"/>
      <c r="M7234" s="375"/>
      <c r="N7234" s="376"/>
      <c r="P7234" s="4"/>
      <c r="Q7234" s="4"/>
    </row>
    <row r="7235" spans="1:22" ht="18.75" customHeight="1" thickBot="1">
      <c r="A7235" s="313"/>
      <c r="B7235" s="343"/>
      <c r="C7235" s="32" t="s">
        <v>82</v>
      </c>
      <c r="D7235" s="314"/>
      <c r="E7235" s="314"/>
      <c r="F7235" s="316"/>
      <c r="G7235" s="350"/>
      <c r="H7235" s="386"/>
      <c r="I7235" s="54">
        <f>'様式第６号(2)'!$I$18</f>
        <v>0</v>
      </c>
      <c r="J7235" s="55">
        <f>'様式第６号(3)'!$I$18</f>
        <v>0</v>
      </c>
      <c r="K7235" s="373"/>
      <c r="L7235" s="373"/>
      <c r="M7235" s="375"/>
      <c r="N7235" s="376"/>
      <c r="P7235" s="4"/>
      <c r="Q7235" s="4"/>
    </row>
    <row r="7236" spans="1:22" ht="45" customHeight="1">
      <c r="A7236" s="313"/>
      <c r="B7236" s="343"/>
      <c r="C7236" s="379" t="str">
        <f>IF(OR(C7225="",C7229=""),"",IF(AND(C7233&gt;=0.85,C7233&lt;=1.15),"○","×"))</f>
        <v/>
      </c>
      <c r="D7236" s="382" t="str">
        <f>IF(C7225="","",C7225)</f>
        <v/>
      </c>
      <c r="E7236" s="336"/>
      <c r="F7236" s="338" t="str">
        <f>IFERROR(D7236*E7236,"")</f>
        <v/>
      </c>
      <c r="G7236" s="327" t="str">
        <f>IF(F7236&lt;F7228,ROUNDUP(F7236*D7228/ F7228,0),"")</f>
        <v/>
      </c>
      <c r="H7236" s="329" t="str">
        <f>IF(F7236&lt;F7228,ROUNDUP(F7236*E7228/ F7228,0),"")</f>
        <v/>
      </c>
      <c r="I7236" s="331" t="str">
        <f>IFERROR(ROUNDUP(I7232*I7235,0),"")</f>
        <v/>
      </c>
      <c r="J7236" s="333" t="str">
        <f>IFERROR(ROUNDUP(J7232*J7235,0),"")</f>
        <v/>
      </c>
      <c r="K7236" s="373"/>
      <c r="L7236" s="373"/>
      <c r="M7236" s="375"/>
      <c r="N7236" s="376"/>
      <c r="P7236" s="4"/>
      <c r="Q7236" s="4"/>
    </row>
    <row r="7237" spans="1:22" ht="19.5" customHeight="1" thickBot="1">
      <c r="A7237" s="314"/>
      <c r="B7237" s="344"/>
      <c r="C7237" s="381"/>
      <c r="D7237" s="383"/>
      <c r="E7237" s="337"/>
      <c r="F7237" s="339"/>
      <c r="G7237" s="328"/>
      <c r="H7237" s="330"/>
      <c r="I7237" s="332"/>
      <c r="J7237" s="330"/>
      <c r="K7237" s="374"/>
      <c r="L7237" s="374"/>
      <c r="M7237" s="377"/>
      <c r="N7237" s="378"/>
      <c r="P7237" s="33"/>
      <c r="Q7237" s="34"/>
      <c r="R7237" s="34"/>
    </row>
    <row r="7238" spans="1:22" ht="24" customHeight="1" thickBot="1">
      <c r="A7238" s="10" t="s">
        <v>108</v>
      </c>
      <c r="B7238" s="11" t="s">
        <v>84</v>
      </c>
      <c r="C7238" s="12" t="s">
        <v>7</v>
      </c>
      <c r="D7238" s="12" t="s">
        <v>8</v>
      </c>
      <c r="E7238" s="12" t="s">
        <v>9</v>
      </c>
      <c r="F7238" s="13" t="s">
        <v>10</v>
      </c>
      <c r="G7238" s="334" t="s">
        <v>44</v>
      </c>
      <c r="H7238" s="335"/>
      <c r="I7238" s="334" t="s">
        <v>45</v>
      </c>
      <c r="J7238" s="335"/>
      <c r="K7238" s="318" t="s">
        <v>46</v>
      </c>
      <c r="L7238" s="403"/>
      <c r="M7238" s="403"/>
      <c r="N7238" s="319"/>
      <c r="O7238" s="404" t="s">
        <v>47</v>
      </c>
      <c r="P7238" s="404"/>
      <c r="Q7238" s="404"/>
      <c r="R7238" s="346"/>
      <c r="T7238" s="14"/>
      <c r="U7238" s="14"/>
      <c r="V7238" s="14"/>
    </row>
    <row r="7239" spans="1:22" ht="31.5" customHeight="1" thickBot="1">
      <c r="A7239" s="313">
        <v>451</v>
      </c>
      <c r="B7239" s="15" t="s">
        <v>48</v>
      </c>
      <c r="C7239" s="11" t="s">
        <v>49</v>
      </c>
      <c r="D7239" s="313" t="s">
        <v>50</v>
      </c>
      <c r="E7239" s="313" t="s">
        <v>51</v>
      </c>
      <c r="F7239" s="315" t="s">
        <v>52</v>
      </c>
      <c r="G7239" s="16" t="s">
        <v>53</v>
      </c>
      <c r="H7239" s="17" t="s">
        <v>54</v>
      </c>
      <c r="I7239" s="18" t="s">
        <v>53</v>
      </c>
      <c r="J7239" s="17" t="s">
        <v>54</v>
      </c>
      <c r="K7239" s="317" t="s">
        <v>55</v>
      </c>
      <c r="L7239" s="318"/>
      <c r="M7239" s="320" t="s">
        <v>56</v>
      </c>
      <c r="N7239" s="317"/>
      <c r="O7239" s="321" t="s">
        <v>57</v>
      </c>
      <c r="P7239" s="321"/>
      <c r="Q7239" s="323" t="s">
        <v>58</v>
      </c>
      <c r="R7239" s="324"/>
      <c r="T7239" s="19"/>
      <c r="U7239" s="43"/>
      <c r="V7239" s="20"/>
    </row>
    <row r="7240" spans="1:22" ht="24" customHeight="1" thickBot="1">
      <c r="A7240" s="313"/>
      <c r="B7240" s="397" t="str">
        <f>IF('様式第６号(2)'!B953="","",'様式第６号(2)'!B953)</f>
        <v/>
      </c>
      <c r="C7240" s="21" t="s">
        <v>59</v>
      </c>
      <c r="D7240" s="313"/>
      <c r="E7240" s="313"/>
      <c r="F7240" s="315"/>
      <c r="G7240" s="348" t="s">
        <v>60</v>
      </c>
      <c r="H7240" s="399" t="s">
        <v>61</v>
      </c>
      <c r="I7240" s="400" t="s">
        <v>62</v>
      </c>
      <c r="J7240" s="384" t="s">
        <v>63</v>
      </c>
      <c r="K7240" s="319"/>
      <c r="L7240" s="318"/>
      <c r="M7240" s="320"/>
      <c r="N7240" s="317"/>
      <c r="O7240" s="322"/>
      <c r="P7240" s="322"/>
      <c r="Q7240" s="325"/>
      <c r="R7240" s="326"/>
    </row>
    <row r="7241" spans="1:22" ht="17.25" customHeight="1">
      <c r="A7241" s="313"/>
      <c r="B7241" s="398"/>
      <c r="C7241" s="340"/>
      <c r="D7241" s="313"/>
      <c r="E7241" s="313"/>
      <c r="F7241" s="315"/>
      <c r="G7241" s="349"/>
      <c r="H7241" s="385"/>
      <c r="I7241" s="401"/>
      <c r="J7241" s="385"/>
      <c r="K7241" s="388" t="str">
        <f>IFERROR((IF((I7252+J7252)&gt;12000*E7252,ROUNDUP(12000*E7252*I7252/(I7252+J7252),0),"")),"")</f>
        <v/>
      </c>
      <c r="L7241" s="388"/>
      <c r="M7241" s="391" t="str">
        <f>IFERROR((IF((I7252+J7252)&gt;12000*E7252,ROUNDUP(12000*E7252*J7252/(I7252+J7252),0),"")),"")</f>
        <v/>
      </c>
      <c r="N7241" s="392"/>
      <c r="O7241" s="351" t="str">
        <f>IF(AND(I7252="",K7241=""),"",MIN(I7252,K7241)+K7248)</f>
        <v/>
      </c>
      <c r="P7241" s="352"/>
      <c r="Q7241" s="355" t="str">
        <f>IF(AND(J7252="",M7241=""),"",MIN(J7252,M7241)+M7248)</f>
        <v/>
      </c>
      <c r="R7241" s="356"/>
    </row>
    <row r="7242" spans="1:22" ht="15.75" customHeight="1">
      <c r="A7242" s="313"/>
      <c r="B7242" s="398"/>
      <c r="C7242" s="341"/>
      <c r="D7242" s="313"/>
      <c r="E7242" s="313"/>
      <c r="F7242" s="315"/>
      <c r="G7242" s="349"/>
      <c r="H7242" s="385"/>
      <c r="I7242" s="401"/>
      <c r="J7242" s="385"/>
      <c r="K7242" s="389"/>
      <c r="L7242" s="389"/>
      <c r="M7242" s="393"/>
      <c r="N7242" s="394"/>
      <c r="O7242" s="353"/>
      <c r="P7242" s="353"/>
      <c r="Q7242" s="357"/>
      <c r="R7242" s="358"/>
    </row>
    <row r="7243" spans="1:22" ht="19.5" customHeight="1" thickBot="1">
      <c r="A7243" s="313"/>
      <c r="B7243" s="398"/>
      <c r="C7243" s="341"/>
      <c r="D7243" s="314"/>
      <c r="E7243" s="314"/>
      <c r="F7243" s="316"/>
      <c r="G7243" s="350"/>
      <c r="H7243" s="386"/>
      <c r="I7243" s="402"/>
      <c r="J7243" s="386"/>
      <c r="K7243" s="389"/>
      <c r="L7243" s="389"/>
      <c r="M7243" s="393"/>
      <c r="N7243" s="394"/>
      <c r="O7243" s="353"/>
      <c r="P7243" s="353"/>
      <c r="Q7243" s="357"/>
      <c r="R7243" s="358"/>
    </row>
    <row r="7244" spans="1:22" ht="45" customHeight="1">
      <c r="A7244" s="313"/>
      <c r="B7244" s="398"/>
      <c r="C7244" s="25" t="s">
        <v>66</v>
      </c>
      <c r="D7244" s="361" t="str">
        <f>IF('様式第６号(2)'!T953="","",'様式第６号(2)'!T953)</f>
        <v/>
      </c>
      <c r="E7244" s="361" t="str">
        <f>IF('様式第６号(3)'!W946="","",'様式第６号(3)'!W946)</f>
        <v/>
      </c>
      <c r="F7244" s="363" t="str">
        <f>IF(OR(D7244="",E7244=""),"",D7244+E7244)</f>
        <v/>
      </c>
      <c r="G7244" s="365" t="str">
        <f>IF(F7244&lt;=F7252,D7244,"")</f>
        <v/>
      </c>
      <c r="H7244" s="367" t="str">
        <f>IF(F7244&lt;=F7252,E7244,"")</f>
        <v/>
      </c>
      <c r="I7244" s="369" t="str">
        <f>IF('様式第６号(2)'!V953="","",'様式第６号(2)'!V953)</f>
        <v/>
      </c>
      <c r="J7244" s="371" t="str">
        <f>IF('様式第６号(3)'!P946="","",'様式第６号(3)'!P946)</f>
        <v/>
      </c>
      <c r="K7244" s="389"/>
      <c r="L7244" s="389"/>
      <c r="M7244" s="393"/>
      <c r="N7244" s="394"/>
      <c r="O7244" s="353"/>
      <c r="P7244" s="353"/>
      <c r="Q7244" s="357"/>
      <c r="R7244" s="358"/>
    </row>
    <row r="7245" spans="1:22" ht="19.5" customHeight="1" thickBot="1">
      <c r="A7245" s="313"/>
      <c r="B7245" s="398"/>
      <c r="C7245" s="340"/>
      <c r="D7245" s="362"/>
      <c r="E7245" s="362"/>
      <c r="F7245" s="364"/>
      <c r="G7245" s="366"/>
      <c r="H7245" s="368"/>
      <c r="I7245" s="370"/>
      <c r="J7245" s="372"/>
      <c r="K7245" s="390"/>
      <c r="L7245" s="390"/>
      <c r="M7245" s="395"/>
      <c r="N7245" s="396"/>
      <c r="O7245" s="354"/>
      <c r="P7245" s="354"/>
      <c r="Q7245" s="359"/>
      <c r="R7245" s="360"/>
    </row>
    <row r="7246" spans="1:22" ht="28.5" customHeight="1" thickBot="1">
      <c r="A7246" s="313"/>
      <c r="B7246" s="398"/>
      <c r="C7246" s="341"/>
      <c r="D7246" s="12" t="s">
        <v>11</v>
      </c>
      <c r="E7246" s="12" t="s">
        <v>12</v>
      </c>
      <c r="F7246" s="26" t="s">
        <v>13</v>
      </c>
      <c r="G7246" s="334" t="s">
        <v>67</v>
      </c>
      <c r="H7246" s="335"/>
      <c r="I7246" s="42" t="s">
        <v>68</v>
      </c>
      <c r="J7246" s="27" t="s">
        <v>69</v>
      </c>
      <c r="K7246" s="342" t="s">
        <v>70</v>
      </c>
      <c r="L7246" s="342"/>
      <c r="M7246" s="342"/>
      <c r="N7246" s="335"/>
    </row>
    <row r="7247" spans="1:22" ht="41.25" customHeight="1" thickBot="1">
      <c r="A7247" s="313"/>
      <c r="B7247" s="343" t="str">
        <f>IF('様式第６号(2)'!D953="","",'様式第６号(2)'!D953)</f>
        <v/>
      </c>
      <c r="C7247" s="341"/>
      <c r="D7247" s="313" t="s">
        <v>71</v>
      </c>
      <c r="E7247" s="313" t="s">
        <v>72</v>
      </c>
      <c r="F7247" s="315" t="s">
        <v>73</v>
      </c>
      <c r="G7247" s="42" t="s">
        <v>74</v>
      </c>
      <c r="H7247" s="27" t="s">
        <v>75</v>
      </c>
      <c r="I7247" s="42" t="s">
        <v>74</v>
      </c>
      <c r="J7247" s="27" t="s">
        <v>75</v>
      </c>
      <c r="K7247" s="345" t="s">
        <v>57</v>
      </c>
      <c r="L7247" s="346"/>
      <c r="M7247" s="347" t="s">
        <v>76</v>
      </c>
      <c r="N7247" s="346"/>
      <c r="O7247" s="28"/>
      <c r="P7247" s="4"/>
      <c r="Q7247" s="4"/>
      <c r="T7247" s="3"/>
      <c r="U7247" s="3"/>
      <c r="V7247" s="3"/>
    </row>
    <row r="7248" spans="1:22" ht="18.75" customHeight="1">
      <c r="A7248" s="313"/>
      <c r="B7248" s="343"/>
      <c r="C7248" s="29" t="s">
        <v>78</v>
      </c>
      <c r="D7248" s="313"/>
      <c r="E7248" s="313"/>
      <c r="F7248" s="315"/>
      <c r="G7248" s="348" t="s">
        <v>79</v>
      </c>
      <c r="H7248" s="384" t="s">
        <v>80</v>
      </c>
      <c r="I7248" s="387" t="str">
        <f>IF(E7252="","",MIN(G7244,G7252)+SUM(I7244))</f>
        <v/>
      </c>
      <c r="J7248" s="333" t="str">
        <f>IF(E7252="","",MIN(H7244,H7252)+SUM(J7244))</f>
        <v/>
      </c>
      <c r="K7248" s="373" t="str">
        <f>IF('様式第６号(2)'!AB953="","",'様式第６号(2)'!AB953)</f>
        <v/>
      </c>
      <c r="L7248" s="373"/>
      <c r="M7248" s="375" t="str">
        <f>IF('様式第６号(3)'!V946="","",'様式第６号(3)'!V946)</f>
        <v/>
      </c>
      <c r="N7248" s="376"/>
      <c r="P7248" s="4"/>
      <c r="Q7248" s="4"/>
      <c r="T7248" s="3"/>
      <c r="U7248" s="3"/>
      <c r="V7248" s="3"/>
    </row>
    <row r="7249" spans="1:22" ht="19.5" customHeight="1" thickBot="1">
      <c r="A7249" s="313"/>
      <c r="B7249" s="343"/>
      <c r="C7249" s="379" t="str">
        <f>IFERROR(C7245/C7241,"")</f>
        <v/>
      </c>
      <c r="D7249" s="313"/>
      <c r="E7249" s="313"/>
      <c r="F7249" s="315"/>
      <c r="G7249" s="349"/>
      <c r="H7249" s="385"/>
      <c r="I7249" s="328"/>
      <c r="J7249" s="330"/>
      <c r="K7249" s="373"/>
      <c r="L7249" s="373"/>
      <c r="M7249" s="375"/>
      <c r="N7249" s="376"/>
      <c r="P7249" s="4"/>
      <c r="Q7249" s="4"/>
      <c r="T7249" s="3"/>
      <c r="U7249" s="3"/>
      <c r="V7249" s="3"/>
    </row>
    <row r="7250" spans="1:22" ht="15.75" customHeight="1">
      <c r="A7250" s="313"/>
      <c r="B7250" s="343"/>
      <c r="C7250" s="380"/>
      <c r="D7250" s="313"/>
      <c r="E7250" s="313"/>
      <c r="F7250" s="315"/>
      <c r="G7250" s="349"/>
      <c r="H7250" s="385"/>
      <c r="I7250" s="30" t="s">
        <v>35</v>
      </c>
      <c r="J7250" s="31" t="s">
        <v>35</v>
      </c>
      <c r="K7250" s="373"/>
      <c r="L7250" s="373"/>
      <c r="M7250" s="375"/>
      <c r="N7250" s="376"/>
      <c r="P7250" s="4"/>
      <c r="Q7250" s="4"/>
      <c r="T7250" s="3"/>
      <c r="U7250" s="3"/>
      <c r="V7250" s="3"/>
    </row>
    <row r="7251" spans="1:22" ht="18.75" customHeight="1" thickBot="1">
      <c r="A7251" s="313"/>
      <c r="B7251" s="343"/>
      <c r="C7251" s="32" t="s">
        <v>82</v>
      </c>
      <c r="D7251" s="314"/>
      <c r="E7251" s="314"/>
      <c r="F7251" s="316"/>
      <c r="G7251" s="350"/>
      <c r="H7251" s="386"/>
      <c r="I7251" s="54">
        <f>'様式第６号(2)'!$I$18</f>
        <v>0</v>
      </c>
      <c r="J7251" s="55">
        <f>'様式第６号(3)'!$I$18</f>
        <v>0</v>
      </c>
      <c r="K7251" s="373"/>
      <c r="L7251" s="373"/>
      <c r="M7251" s="375"/>
      <c r="N7251" s="376"/>
      <c r="P7251" s="4"/>
      <c r="Q7251" s="4"/>
      <c r="T7251" s="3"/>
      <c r="U7251" s="3"/>
      <c r="V7251" s="3"/>
    </row>
    <row r="7252" spans="1:22" ht="45" customHeight="1">
      <c r="A7252" s="313"/>
      <c r="B7252" s="343"/>
      <c r="C7252" s="379" t="str">
        <f>IF(OR(C7241="",C7245=""),"",IF(AND(C7249&gt;=0.85,C7249&lt;=1.15),"○","×"))</f>
        <v/>
      </c>
      <c r="D7252" s="382" t="str">
        <f>IF(C7241="","",C7241)</f>
        <v/>
      </c>
      <c r="E7252" s="336"/>
      <c r="F7252" s="338" t="str">
        <f>IFERROR(D7252*E7252,"")</f>
        <v/>
      </c>
      <c r="G7252" s="327" t="str">
        <f>IF(F7252&lt;F7244,ROUNDUP(F7252*D7244/ F7244,0),"")</f>
        <v/>
      </c>
      <c r="H7252" s="329" t="str">
        <f>IF(F7252&lt;F7244,ROUNDUP(F7252*E7244/ F7244,0),"")</f>
        <v/>
      </c>
      <c r="I7252" s="331" t="str">
        <f>IFERROR(ROUNDUP(I7248*I7251,0),"")</f>
        <v/>
      </c>
      <c r="J7252" s="333" t="str">
        <f>IFERROR(ROUNDUP(J7248*J7251,0),"")</f>
        <v/>
      </c>
      <c r="K7252" s="373"/>
      <c r="L7252" s="373"/>
      <c r="M7252" s="375"/>
      <c r="N7252" s="376"/>
      <c r="P7252" s="4"/>
      <c r="Q7252" s="4"/>
      <c r="T7252" s="3"/>
      <c r="U7252" s="3"/>
      <c r="V7252" s="3"/>
    </row>
    <row r="7253" spans="1:22" ht="19.5" customHeight="1" thickBot="1">
      <c r="A7253" s="314"/>
      <c r="B7253" s="344"/>
      <c r="C7253" s="381"/>
      <c r="D7253" s="383"/>
      <c r="E7253" s="337"/>
      <c r="F7253" s="339"/>
      <c r="G7253" s="328"/>
      <c r="H7253" s="330"/>
      <c r="I7253" s="332"/>
      <c r="J7253" s="330"/>
      <c r="K7253" s="374"/>
      <c r="L7253" s="374"/>
      <c r="M7253" s="377"/>
      <c r="N7253" s="378"/>
      <c r="P7253" s="33"/>
      <c r="Q7253" s="34"/>
      <c r="R7253" s="34"/>
    </row>
    <row r="7254" spans="1:22" ht="24" customHeight="1" thickBot="1">
      <c r="A7254" s="10" t="s">
        <v>108</v>
      </c>
      <c r="B7254" s="11" t="s">
        <v>84</v>
      </c>
      <c r="C7254" s="12" t="s">
        <v>7</v>
      </c>
      <c r="D7254" s="12" t="s">
        <v>8</v>
      </c>
      <c r="E7254" s="12" t="s">
        <v>9</v>
      </c>
      <c r="F7254" s="13" t="s">
        <v>10</v>
      </c>
      <c r="G7254" s="334" t="s">
        <v>44</v>
      </c>
      <c r="H7254" s="335"/>
      <c r="I7254" s="334" t="s">
        <v>45</v>
      </c>
      <c r="J7254" s="335"/>
      <c r="K7254" s="318" t="s">
        <v>46</v>
      </c>
      <c r="L7254" s="403"/>
      <c r="M7254" s="403"/>
      <c r="N7254" s="319"/>
      <c r="O7254" s="404" t="s">
        <v>47</v>
      </c>
      <c r="P7254" s="404"/>
      <c r="Q7254" s="404"/>
      <c r="R7254" s="346"/>
      <c r="T7254" s="14"/>
      <c r="U7254" s="14"/>
      <c r="V7254" s="14"/>
    </row>
    <row r="7255" spans="1:22" ht="31.5" customHeight="1" thickBot="1">
      <c r="A7255" s="313">
        <v>452</v>
      </c>
      <c r="B7255" s="15" t="s">
        <v>48</v>
      </c>
      <c r="C7255" s="11" t="s">
        <v>49</v>
      </c>
      <c r="D7255" s="313" t="s">
        <v>50</v>
      </c>
      <c r="E7255" s="313" t="s">
        <v>51</v>
      </c>
      <c r="F7255" s="315" t="s">
        <v>52</v>
      </c>
      <c r="G7255" s="16" t="s">
        <v>53</v>
      </c>
      <c r="H7255" s="17" t="s">
        <v>54</v>
      </c>
      <c r="I7255" s="18" t="s">
        <v>53</v>
      </c>
      <c r="J7255" s="17" t="s">
        <v>54</v>
      </c>
      <c r="K7255" s="317" t="s">
        <v>55</v>
      </c>
      <c r="L7255" s="318"/>
      <c r="M7255" s="320" t="s">
        <v>56</v>
      </c>
      <c r="N7255" s="317"/>
      <c r="O7255" s="321" t="s">
        <v>57</v>
      </c>
      <c r="P7255" s="321"/>
      <c r="Q7255" s="323" t="s">
        <v>58</v>
      </c>
      <c r="R7255" s="324"/>
      <c r="T7255" s="19"/>
      <c r="U7255" s="43"/>
      <c r="V7255" s="20"/>
    </row>
    <row r="7256" spans="1:22" ht="24" customHeight="1" thickBot="1">
      <c r="A7256" s="313"/>
      <c r="B7256" s="397" t="str">
        <f>IF('様式第６号(2)'!B955="","",'様式第６号(2)'!B955)</f>
        <v/>
      </c>
      <c r="C7256" s="21" t="s">
        <v>59</v>
      </c>
      <c r="D7256" s="313"/>
      <c r="E7256" s="313"/>
      <c r="F7256" s="315"/>
      <c r="G7256" s="348" t="s">
        <v>60</v>
      </c>
      <c r="H7256" s="399" t="s">
        <v>61</v>
      </c>
      <c r="I7256" s="400" t="s">
        <v>62</v>
      </c>
      <c r="J7256" s="384" t="s">
        <v>63</v>
      </c>
      <c r="K7256" s="319"/>
      <c r="L7256" s="318"/>
      <c r="M7256" s="320"/>
      <c r="N7256" s="317"/>
      <c r="O7256" s="322"/>
      <c r="P7256" s="322"/>
      <c r="Q7256" s="325"/>
      <c r="R7256" s="326"/>
    </row>
    <row r="7257" spans="1:22" ht="17.25" customHeight="1">
      <c r="A7257" s="313"/>
      <c r="B7257" s="398"/>
      <c r="C7257" s="340"/>
      <c r="D7257" s="313"/>
      <c r="E7257" s="313"/>
      <c r="F7257" s="315"/>
      <c r="G7257" s="349"/>
      <c r="H7257" s="385"/>
      <c r="I7257" s="401"/>
      <c r="J7257" s="385"/>
      <c r="K7257" s="388" t="str">
        <f>IFERROR((IF((I7268+J7268)&gt;12000*E7268,ROUNDUP(12000*E7268*I7268/(I7268+J7268),0),"")),"")</f>
        <v/>
      </c>
      <c r="L7257" s="388"/>
      <c r="M7257" s="391" t="str">
        <f>IFERROR((IF((I7268+J7268)&gt;12000*E7268,ROUNDUP(12000*E7268*J7268/(I7268+J7268),0),"")),"")</f>
        <v/>
      </c>
      <c r="N7257" s="392"/>
      <c r="O7257" s="351" t="str">
        <f>IF(AND(I7268="",K7257=""),"",MIN(I7268,K7257)+K7264)</f>
        <v/>
      </c>
      <c r="P7257" s="352"/>
      <c r="Q7257" s="355" t="str">
        <f>IF(AND(J7268="",M7257=""),"",MIN(J7268,M7257)+M7264)</f>
        <v/>
      </c>
      <c r="R7257" s="356"/>
    </row>
    <row r="7258" spans="1:22" ht="15.75" customHeight="1">
      <c r="A7258" s="313"/>
      <c r="B7258" s="398"/>
      <c r="C7258" s="341"/>
      <c r="D7258" s="313"/>
      <c r="E7258" s="313"/>
      <c r="F7258" s="315"/>
      <c r="G7258" s="349"/>
      <c r="H7258" s="385"/>
      <c r="I7258" s="401"/>
      <c r="J7258" s="385"/>
      <c r="K7258" s="389"/>
      <c r="L7258" s="389"/>
      <c r="M7258" s="393"/>
      <c r="N7258" s="394"/>
      <c r="O7258" s="353"/>
      <c r="P7258" s="353"/>
      <c r="Q7258" s="357"/>
      <c r="R7258" s="358"/>
    </row>
    <row r="7259" spans="1:22" ht="19.5" customHeight="1" thickBot="1">
      <c r="A7259" s="313"/>
      <c r="B7259" s="398"/>
      <c r="C7259" s="341"/>
      <c r="D7259" s="314"/>
      <c r="E7259" s="314"/>
      <c r="F7259" s="316"/>
      <c r="G7259" s="350"/>
      <c r="H7259" s="386"/>
      <c r="I7259" s="402"/>
      <c r="J7259" s="386"/>
      <c r="K7259" s="389"/>
      <c r="L7259" s="389"/>
      <c r="M7259" s="393"/>
      <c r="N7259" s="394"/>
      <c r="O7259" s="353"/>
      <c r="P7259" s="353"/>
      <c r="Q7259" s="357"/>
      <c r="R7259" s="358"/>
    </row>
    <row r="7260" spans="1:22" ht="45" customHeight="1">
      <c r="A7260" s="313"/>
      <c r="B7260" s="398"/>
      <c r="C7260" s="25" t="s">
        <v>66</v>
      </c>
      <c r="D7260" s="361" t="str">
        <f>IF('様式第６号(2)'!T955="","",'様式第６号(2)'!T955)</f>
        <v/>
      </c>
      <c r="E7260" s="361" t="str">
        <f>IF('様式第６号(3)'!W948="","",'様式第６号(3)'!W948)</f>
        <v/>
      </c>
      <c r="F7260" s="363" t="str">
        <f>IF(OR(D7260="",E7260=""),"",D7260+E7260)</f>
        <v/>
      </c>
      <c r="G7260" s="365" t="str">
        <f>IF(F7260&lt;=F7268,D7260,"")</f>
        <v/>
      </c>
      <c r="H7260" s="367" t="str">
        <f>IF(F7260&lt;=F7268,E7260,"")</f>
        <v/>
      </c>
      <c r="I7260" s="369" t="str">
        <f>IF('様式第６号(2)'!V955="","",'様式第６号(2)'!V955)</f>
        <v/>
      </c>
      <c r="J7260" s="371" t="str">
        <f>IF('様式第６号(3)'!P948="","",'様式第６号(3)'!P948)</f>
        <v/>
      </c>
      <c r="K7260" s="389"/>
      <c r="L7260" s="389"/>
      <c r="M7260" s="393"/>
      <c r="N7260" s="394"/>
      <c r="O7260" s="353"/>
      <c r="P7260" s="353"/>
      <c r="Q7260" s="357"/>
      <c r="R7260" s="358"/>
    </row>
    <row r="7261" spans="1:22" ht="19.5" customHeight="1" thickBot="1">
      <c r="A7261" s="313"/>
      <c r="B7261" s="398"/>
      <c r="C7261" s="340"/>
      <c r="D7261" s="362"/>
      <c r="E7261" s="362"/>
      <c r="F7261" s="364"/>
      <c r="G7261" s="366"/>
      <c r="H7261" s="368"/>
      <c r="I7261" s="370"/>
      <c r="J7261" s="372"/>
      <c r="K7261" s="390"/>
      <c r="L7261" s="390"/>
      <c r="M7261" s="395"/>
      <c r="N7261" s="396"/>
      <c r="O7261" s="354"/>
      <c r="P7261" s="354"/>
      <c r="Q7261" s="359"/>
      <c r="R7261" s="360"/>
    </row>
    <row r="7262" spans="1:22" ht="28.5" customHeight="1" thickBot="1">
      <c r="A7262" s="313"/>
      <c r="B7262" s="398"/>
      <c r="C7262" s="341"/>
      <c r="D7262" s="12" t="s">
        <v>11</v>
      </c>
      <c r="E7262" s="12" t="s">
        <v>12</v>
      </c>
      <c r="F7262" s="26" t="s">
        <v>13</v>
      </c>
      <c r="G7262" s="334" t="s">
        <v>67</v>
      </c>
      <c r="H7262" s="335"/>
      <c r="I7262" s="42" t="s">
        <v>68</v>
      </c>
      <c r="J7262" s="27" t="s">
        <v>69</v>
      </c>
      <c r="K7262" s="342" t="s">
        <v>70</v>
      </c>
      <c r="L7262" s="342"/>
      <c r="M7262" s="342"/>
      <c r="N7262" s="335"/>
    </row>
    <row r="7263" spans="1:22" ht="41.25" customHeight="1" thickBot="1">
      <c r="A7263" s="313"/>
      <c r="B7263" s="343" t="str">
        <f>IF('様式第６号(2)'!D955="","",'様式第６号(2)'!D955)</f>
        <v/>
      </c>
      <c r="C7263" s="341"/>
      <c r="D7263" s="313" t="s">
        <v>71</v>
      </c>
      <c r="E7263" s="313" t="s">
        <v>72</v>
      </c>
      <c r="F7263" s="315" t="s">
        <v>73</v>
      </c>
      <c r="G7263" s="42" t="s">
        <v>74</v>
      </c>
      <c r="H7263" s="27" t="s">
        <v>75</v>
      </c>
      <c r="I7263" s="42" t="s">
        <v>74</v>
      </c>
      <c r="J7263" s="27" t="s">
        <v>75</v>
      </c>
      <c r="K7263" s="345" t="s">
        <v>57</v>
      </c>
      <c r="L7263" s="346"/>
      <c r="M7263" s="347" t="s">
        <v>76</v>
      </c>
      <c r="N7263" s="346"/>
      <c r="O7263" s="28"/>
      <c r="P7263" s="4"/>
      <c r="Q7263" s="4"/>
    </row>
    <row r="7264" spans="1:22" ht="18.75" customHeight="1">
      <c r="A7264" s="313"/>
      <c r="B7264" s="343"/>
      <c r="C7264" s="29" t="s">
        <v>78</v>
      </c>
      <c r="D7264" s="313"/>
      <c r="E7264" s="313"/>
      <c r="F7264" s="315"/>
      <c r="G7264" s="348" t="s">
        <v>79</v>
      </c>
      <c r="H7264" s="384" t="s">
        <v>80</v>
      </c>
      <c r="I7264" s="387" t="str">
        <f>IF(E7268="","",MIN(G7260,G7268)+SUM(I7260))</f>
        <v/>
      </c>
      <c r="J7264" s="333" t="str">
        <f>IF(E7268="","",MIN(H7260,H7268)+SUM(J7260))</f>
        <v/>
      </c>
      <c r="K7264" s="373" t="str">
        <f>IF('様式第６号(2)'!AB955="","",'様式第６号(2)'!AB955)</f>
        <v/>
      </c>
      <c r="L7264" s="373"/>
      <c r="M7264" s="375" t="str">
        <f>IF('様式第６号(3)'!V948="","",'様式第６号(3)'!V948)</f>
        <v/>
      </c>
      <c r="N7264" s="376"/>
      <c r="P7264" s="4"/>
      <c r="Q7264" s="4"/>
    </row>
    <row r="7265" spans="1:22" ht="19.5" customHeight="1" thickBot="1">
      <c r="A7265" s="313"/>
      <c r="B7265" s="343"/>
      <c r="C7265" s="379" t="str">
        <f>IFERROR(C7261/C7257,"")</f>
        <v/>
      </c>
      <c r="D7265" s="313"/>
      <c r="E7265" s="313"/>
      <c r="F7265" s="315"/>
      <c r="G7265" s="349"/>
      <c r="H7265" s="385"/>
      <c r="I7265" s="328"/>
      <c r="J7265" s="330"/>
      <c r="K7265" s="373"/>
      <c r="L7265" s="373"/>
      <c r="M7265" s="375"/>
      <c r="N7265" s="376"/>
      <c r="P7265" s="4"/>
      <c r="Q7265" s="4"/>
    </row>
    <row r="7266" spans="1:22" ht="15.75" customHeight="1">
      <c r="A7266" s="313"/>
      <c r="B7266" s="343"/>
      <c r="C7266" s="380"/>
      <c r="D7266" s="313"/>
      <c r="E7266" s="313"/>
      <c r="F7266" s="315"/>
      <c r="G7266" s="349"/>
      <c r="H7266" s="385"/>
      <c r="I7266" s="30" t="s">
        <v>35</v>
      </c>
      <c r="J7266" s="31" t="s">
        <v>35</v>
      </c>
      <c r="K7266" s="373"/>
      <c r="L7266" s="373"/>
      <c r="M7266" s="375"/>
      <c r="N7266" s="376"/>
      <c r="P7266" s="4"/>
      <c r="Q7266" s="4"/>
    </row>
    <row r="7267" spans="1:22" ht="18.75" customHeight="1" thickBot="1">
      <c r="A7267" s="313"/>
      <c r="B7267" s="343"/>
      <c r="C7267" s="32" t="s">
        <v>82</v>
      </c>
      <c r="D7267" s="314"/>
      <c r="E7267" s="314"/>
      <c r="F7267" s="316"/>
      <c r="G7267" s="350"/>
      <c r="H7267" s="386"/>
      <c r="I7267" s="54">
        <f>'様式第６号(2)'!$I$18</f>
        <v>0</v>
      </c>
      <c r="J7267" s="55">
        <f>'様式第６号(3)'!$I$18</f>
        <v>0</v>
      </c>
      <c r="K7267" s="373"/>
      <c r="L7267" s="373"/>
      <c r="M7267" s="375"/>
      <c r="N7267" s="376"/>
      <c r="P7267" s="4"/>
      <c r="Q7267" s="4"/>
    </row>
    <row r="7268" spans="1:22" ht="45" customHeight="1">
      <c r="A7268" s="313"/>
      <c r="B7268" s="343"/>
      <c r="C7268" s="379" t="str">
        <f>IF(OR(C7257="",C7261=""),"",IF(AND(C7265&gt;=0.85,C7265&lt;=1.15),"○","×"))</f>
        <v/>
      </c>
      <c r="D7268" s="382" t="str">
        <f>IF(C7257="","",C7257)</f>
        <v/>
      </c>
      <c r="E7268" s="336"/>
      <c r="F7268" s="338" t="str">
        <f>IFERROR(D7268*E7268,"")</f>
        <v/>
      </c>
      <c r="G7268" s="327" t="str">
        <f>IF(F7268&lt;F7260,ROUNDUP(F7268*D7260/ F7260,0),"")</f>
        <v/>
      </c>
      <c r="H7268" s="329" t="str">
        <f>IF(F7268&lt;F7260,ROUNDUP(F7268*E7260/ F7260,0),"")</f>
        <v/>
      </c>
      <c r="I7268" s="331" t="str">
        <f>IFERROR(ROUNDUP(I7264*I7267,0),"")</f>
        <v/>
      </c>
      <c r="J7268" s="333" t="str">
        <f>IFERROR(ROUNDUP(J7264*J7267,0),"")</f>
        <v/>
      </c>
      <c r="K7268" s="373"/>
      <c r="L7268" s="373"/>
      <c r="M7268" s="375"/>
      <c r="N7268" s="376"/>
      <c r="P7268" s="4"/>
      <c r="Q7268" s="4"/>
    </row>
    <row r="7269" spans="1:22" ht="19.5" customHeight="1" thickBot="1">
      <c r="A7269" s="314"/>
      <c r="B7269" s="344"/>
      <c r="C7269" s="381"/>
      <c r="D7269" s="383"/>
      <c r="E7269" s="337"/>
      <c r="F7269" s="339"/>
      <c r="G7269" s="328"/>
      <c r="H7269" s="330"/>
      <c r="I7269" s="332"/>
      <c r="J7269" s="330"/>
      <c r="K7269" s="374"/>
      <c r="L7269" s="374"/>
      <c r="M7269" s="377"/>
      <c r="N7269" s="378"/>
      <c r="P7269" s="33"/>
      <c r="Q7269" s="34"/>
      <c r="R7269" s="34"/>
    </row>
    <row r="7270" spans="1:22" ht="24" customHeight="1" thickBot="1">
      <c r="A7270" s="10" t="s">
        <v>108</v>
      </c>
      <c r="B7270" s="11" t="s">
        <v>84</v>
      </c>
      <c r="C7270" s="12" t="s">
        <v>7</v>
      </c>
      <c r="D7270" s="12" t="s">
        <v>8</v>
      </c>
      <c r="E7270" s="12" t="s">
        <v>9</v>
      </c>
      <c r="F7270" s="13" t="s">
        <v>10</v>
      </c>
      <c r="G7270" s="334" t="s">
        <v>44</v>
      </c>
      <c r="H7270" s="335"/>
      <c r="I7270" s="334" t="s">
        <v>45</v>
      </c>
      <c r="J7270" s="335"/>
      <c r="K7270" s="318" t="s">
        <v>46</v>
      </c>
      <c r="L7270" s="403"/>
      <c r="M7270" s="403"/>
      <c r="N7270" s="319"/>
      <c r="O7270" s="404" t="s">
        <v>47</v>
      </c>
      <c r="P7270" s="404"/>
      <c r="Q7270" s="404"/>
      <c r="R7270" s="346"/>
      <c r="T7270" s="14"/>
      <c r="U7270" s="14"/>
      <c r="V7270" s="14"/>
    </row>
    <row r="7271" spans="1:22" ht="31.5" customHeight="1" thickBot="1">
      <c r="A7271" s="313">
        <v>453</v>
      </c>
      <c r="B7271" s="15" t="s">
        <v>48</v>
      </c>
      <c r="C7271" s="11" t="s">
        <v>49</v>
      </c>
      <c r="D7271" s="313" t="s">
        <v>50</v>
      </c>
      <c r="E7271" s="313" t="s">
        <v>51</v>
      </c>
      <c r="F7271" s="315" t="s">
        <v>52</v>
      </c>
      <c r="G7271" s="16" t="s">
        <v>53</v>
      </c>
      <c r="H7271" s="17" t="s">
        <v>54</v>
      </c>
      <c r="I7271" s="18" t="s">
        <v>53</v>
      </c>
      <c r="J7271" s="17" t="s">
        <v>54</v>
      </c>
      <c r="K7271" s="317" t="s">
        <v>55</v>
      </c>
      <c r="L7271" s="318"/>
      <c r="M7271" s="320" t="s">
        <v>56</v>
      </c>
      <c r="N7271" s="317"/>
      <c r="O7271" s="321" t="s">
        <v>57</v>
      </c>
      <c r="P7271" s="321"/>
      <c r="Q7271" s="323" t="s">
        <v>58</v>
      </c>
      <c r="R7271" s="324"/>
      <c r="T7271" s="19"/>
      <c r="U7271" s="43"/>
      <c r="V7271" s="20"/>
    </row>
    <row r="7272" spans="1:22" ht="24" customHeight="1" thickBot="1">
      <c r="A7272" s="313"/>
      <c r="B7272" s="397" t="str">
        <f>IF('様式第６号(2)'!B957="","",'様式第６号(2)'!B957)</f>
        <v/>
      </c>
      <c r="C7272" s="21" t="s">
        <v>59</v>
      </c>
      <c r="D7272" s="313"/>
      <c r="E7272" s="313"/>
      <c r="F7272" s="315"/>
      <c r="G7272" s="348" t="s">
        <v>60</v>
      </c>
      <c r="H7272" s="399" t="s">
        <v>61</v>
      </c>
      <c r="I7272" s="400" t="s">
        <v>62</v>
      </c>
      <c r="J7272" s="384" t="s">
        <v>63</v>
      </c>
      <c r="K7272" s="319"/>
      <c r="L7272" s="318"/>
      <c r="M7272" s="320"/>
      <c r="N7272" s="317"/>
      <c r="O7272" s="322"/>
      <c r="P7272" s="322"/>
      <c r="Q7272" s="325"/>
      <c r="R7272" s="326"/>
    </row>
    <row r="7273" spans="1:22" ht="17.25" customHeight="1">
      <c r="A7273" s="313"/>
      <c r="B7273" s="398"/>
      <c r="C7273" s="340"/>
      <c r="D7273" s="313"/>
      <c r="E7273" s="313"/>
      <c r="F7273" s="315"/>
      <c r="G7273" s="349"/>
      <c r="H7273" s="385"/>
      <c r="I7273" s="401"/>
      <c r="J7273" s="385"/>
      <c r="K7273" s="388" t="str">
        <f>IFERROR((IF((I7284+J7284)&gt;12000*E7284,ROUNDUP(12000*E7284*I7284/(I7284+J7284),0),"")),"")</f>
        <v/>
      </c>
      <c r="L7273" s="388"/>
      <c r="M7273" s="391" t="str">
        <f>IFERROR((IF((I7284+J7284)&gt;12000*E7284,ROUNDUP(12000*E7284*J7284/(I7284+J7284),0),"")),"")</f>
        <v/>
      </c>
      <c r="N7273" s="392"/>
      <c r="O7273" s="351" t="str">
        <f>IF(AND(I7284="",K7273=""),"",MIN(I7284,K7273)+K7280)</f>
        <v/>
      </c>
      <c r="P7273" s="352"/>
      <c r="Q7273" s="355" t="str">
        <f>IF(AND(J7284="",M7273=""),"",MIN(J7284,M7273)+M7280)</f>
        <v/>
      </c>
      <c r="R7273" s="356"/>
    </row>
    <row r="7274" spans="1:22" ht="15.75" customHeight="1">
      <c r="A7274" s="313"/>
      <c r="B7274" s="398"/>
      <c r="C7274" s="341"/>
      <c r="D7274" s="313"/>
      <c r="E7274" s="313"/>
      <c r="F7274" s="315"/>
      <c r="G7274" s="349"/>
      <c r="H7274" s="385"/>
      <c r="I7274" s="401"/>
      <c r="J7274" s="385"/>
      <c r="K7274" s="389"/>
      <c r="L7274" s="389"/>
      <c r="M7274" s="393"/>
      <c r="N7274" s="394"/>
      <c r="O7274" s="353"/>
      <c r="P7274" s="353"/>
      <c r="Q7274" s="357"/>
      <c r="R7274" s="358"/>
    </row>
    <row r="7275" spans="1:22" ht="19.5" customHeight="1" thickBot="1">
      <c r="A7275" s="313"/>
      <c r="B7275" s="398"/>
      <c r="C7275" s="341"/>
      <c r="D7275" s="314"/>
      <c r="E7275" s="314"/>
      <c r="F7275" s="316"/>
      <c r="G7275" s="350"/>
      <c r="H7275" s="386"/>
      <c r="I7275" s="402"/>
      <c r="J7275" s="386"/>
      <c r="K7275" s="389"/>
      <c r="L7275" s="389"/>
      <c r="M7275" s="393"/>
      <c r="N7275" s="394"/>
      <c r="O7275" s="353"/>
      <c r="P7275" s="353"/>
      <c r="Q7275" s="357"/>
      <c r="R7275" s="358"/>
    </row>
    <row r="7276" spans="1:22" ht="45" customHeight="1">
      <c r="A7276" s="313"/>
      <c r="B7276" s="398"/>
      <c r="C7276" s="25" t="s">
        <v>66</v>
      </c>
      <c r="D7276" s="361" t="str">
        <f>IF('様式第６号(2)'!T957="","",'様式第６号(2)'!T957)</f>
        <v/>
      </c>
      <c r="E7276" s="361" t="str">
        <f>IF('様式第６号(3)'!W950="","",'様式第６号(3)'!W950)</f>
        <v/>
      </c>
      <c r="F7276" s="363" t="str">
        <f>IF(OR(D7276="",E7276=""),"",D7276+E7276)</f>
        <v/>
      </c>
      <c r="G7276" s="365" t="str">
        <f>IF(F7276&lt;=F7284,D7276,"")</f>
        <v/>
      </c>
      <c r="H7276" s="367" t="str">
        <f>IF(F7276&lt;=F7284,E7276,"")</f>
        <v/>
      </c>
      <c r="I7276" s="369" t="str">
        <f>IF('様式第６号(2)'!V957="","",'様式第６号(2)'!V957)</f>
        <v/>
      </c>
      <c r="J7276" s="371" t="str">
        <f>IF('様式第６号(3)'!P950="","",'様式第６号(3)'!P950)</f>
        <v/>
      </c>
      <c r="K7276" s="389"/>
      <c r="L7276" s="389"/>
      <c r="M7276" s="393"/>
      <c r="N7276" s="394"/>
      <c r="O7276" s="353"/>
      <c r="P7276" s="353"/>
      <c r="Q7276" s="357"/>
      <c r="R7276" s="358"/>
    </row>
    <row r="7277" spans="1:22" ht="19.5" customHeight="1" thickBot="1">
      <c r="A7277" s="313"/>
      <c r="B7277" s="398"/>
      <c r="C7277" s="340"/>
      <c r="D7277" s="362"/>
      <c r="E7277" s="362"/>
      <c r="F7277" s="364"/>
      <c r="G7277" s="366"/>
      <c r="H7277" s="368"/>
      <c r="I7277" s="370"/>
      <c r="J7277" s="372"/>
      <c r="K7277" s="390"/>
      <c r="L7277" s="390"/>
      <c r="M7277" s="395"/>
      <c r="N7277" s="396"/>
      <c r="O7277" s="354"/>
      <c r="P7277" s="354"/>
      <c r="Q7277" s="359"/>
      <c r="R7277" s="360"/>
    </row>
    <row r="7278" spans="1:22" ht="28.5" customHeight="1" thickBot="1">
      <c r="A7278" s="313"/>
      <c r="B7278" s="398"/>
      <c r="C7278" s="341"/>
      <c r="D7278" s="12" t="s">
        <v>11</v>
      </c>
      <c r="E7278" s="12" t="s">
        <v>12</v>
      </c>
      <c r="F7278" s="26" t="s">
        <v>13</v>
      </c>
      <c r="G7278" s="334" t="s">
        <v>67</v>
      </c>
      <c r="H7278" s="335"/>
      <c r="I7278" s="42" t="s">
        <v>68</v>
      </c>
      <c r="J7278" s="27" t="s">
        <v>69</v>
      </c>
      <c r="K7278" s="342" t="s">
        <v>70</v>
      </c>
      <c r="L7278" s="342"/>
      <c r="M7278" s="342"/>
      <c r="N7278" s="335"/>
    </row>
    <row r="7279" spans="1:22" ht="41.25" customHeight="1" thickBot="1">
      <c r="A7279" s="313"/>
      <c r="B7279" s="343" t="str">
        <f>IF('様式第６号(2)'!D957="","",'様式第６号(2)'!D957)</f>
        <v/>
      </c>
      <c r="C7279" s="341"/>
      <c r="D7279" s="313" t="s">
        <v>71</v>
      </c>
      <c r="E7279" s="313" t="s">
        <v>72</v>
      </c>
      <c r="F7279" s="315" t="s">
        <v>73</v>
      </c>
      <c r="G7279" s="42" t="s">
        <v>74</v>
      </c>
      <c r="H7279" s="27" t="s">
        <v>75</v>
      </c>
      <c r="I7279" s="42" t="s">
        <v>74</v>
      </c>
      <c r="J7279" s="27" t="s">
        <v>75</v>
      </c>
      <c r="K7279" s="345" t="s">
        <v>57</v>
      </c>
      <c r="L7279" s="346"/>
      <c r="M7279" s="347" t="s">
        <v>76</v>
      </c>
      <c r="N7279" s="346"/>
      <c r="O7279" s="28"/>
      <c r="P7279" s="4"/>
      <c r="Q7279" s="4"/>
    </row>
    <row r="7280" spans="1:22" ht="18.75" customHeight="1">
      <c r="A7280" s="313"/>
      <c r="B7280" s="343"/>
      <c r="C7280" s="29" t="s">
        <v>78</v>
      </c>
      <c r="D7280" s="313"/>
      <c r="E7280" s="313"/>
      <c r="F7280" s="315"/>
      <c r="G7280" s="348" t="s">
        <v>79</v>
      </c>
      <c r="H7280" s="384" t="s">
        <v>80</v>
      </c>
      <c r="I7280" s="387" t="str">
        <f>IF(E7284="","",MIN(G7276,G7284)+SUM(I7276))</f>
        <v/>
      </c>
      <c r="J7280" s="333" t="str">
        <f>IF(E7284="","",MIN(H7276,H7284)+SUM(J7276))</f>
        <v/>
      </c>
      <c r="K7280" s="373" t="str">
        <f>IF('様式第６号(2)'!AB957="","",'様式第６号(2)'!AB957)</f>
        <v/>
      </c>
      <c r="L7280" s="373"/>
      <c r="M7280" s="375" t="str">
        <f>IF('様式第６号(3)'!V950="","",'様式第６号(3)'!V950)</f>
        <v/>
      </c>
      <c r="N7280" s="376"/>
      <c r="P7280" s="4"/>
      <c r="Q7280" s="4"/>
    </row>
    <row r="7281" spans="1:22" ht="19.5" customHeight="1" thickBot="1">
      <c r="A7281" s="313"/>
      <c r="B7281" s="343"/>
      <c r="C7281" s="379" t="str">
        <f>IFERROR(C7277/C7273,"")</f>
        <v/>
      </c>
      <c r="D7281" s="313"/>
      <c r="E7281" s="313"/>
      <c r="F7281" s="315"/>
      <c r="G7281" s="349"/>
      <c r="H7281" s="385"/>
      <c r="I7281" s="328"/>
      <c r="J7281" s="330"/>
      <c r="K7281" s="373"/>
      <c r="L7281" s="373"/>
      <c r="M7281" s="375"/>
      <c r="N7281" s="376"/>
      <c r="P7281" s="4"/>
      <c r="Q7281" s="4"/>
    </row>
    <row r="7282" spans="1:22" ht="15.75" customHeight="1">
      <c r="A7282" s="313"/>
      <c r="B7282" s="343"/>
      <c r="C7282" s="380"/>
      <c r="D7282" s="313"/>
      <c r="E7282" s="313"/>
      <c r="F7282" s="315"/>
      <c r="G7282" s="349"/>
      <c r="H7282" s="385"/>
      <c r="I7282" s="30" t="s">
        <v>35</v>
      </c>
      <c r="J7282" s="31" t="s">
        <v>35</v>
      </c>
      <c r="K7282" s="373"/>
      <c r="L7282" s="373"/>
      <c r="M7282" s="375"/>
      <c r="N7282" s="376"/>
      <c r="P7282" s="4"/>
      <c r="Q7282" s="4"/>
    </row>
    <row r="7283" spans="1:22" ht="18.75" customHeight="1" thickBot="1">
      <c r="A7283" s="313"/>
      <c r="B7283" s="343"/>
      <c r="C7283" s="32" t="s">
        <v>82</v>
      </c>
      <c r="D7283" s="314"/>
      <c r="E7283" s="314"/>
      <c r="F7283" s="316"/>
      <c r="G7283" s="350"/>
      <c r="H7283" s="386"/>
      <c r="I7283" s="54">
        <f>'様式第６号(2)'!$I$18</f>
        <v>0</v>
      </c>
      <c r="J7283" s="55">
        <f>'様式第６号(3)'!$I$18</f>
        <v>0</v>
      </c>
      <c r="K7283" s="373"/>
      <c r="L7283" s="373"/>
      <c r="M7283" s="375"/>
      <c r="N7283" s="376"/>
      <c r="P7283" s="4"/>
      <c r="Q7283" s="4"/>
    </row>
    <row r="7284" spans="1:22" ht="45" customHeight="1">
      <c r="A7284" s="313"/>
      <c r="B7284" s="343"/>
      <c r="C7284" s="379" t="str">
        <f>IF(OR(C7273="",C7277=""),"",IF(AND(C7281&gt;=0.85,C7281&lt;=1.15),"○","×"))</f>
        <v/>
      </c>
      <c r="D7284" s="382" t="str">
        <f>IF(C7273="","",C7273)</f>
        <v/>
      </c>
      <c r="E7284" s="336"/>
      <c r="F7284" s="338" t="str">
        <f>IFERROR(D7284*E7284,"")</f>
        <v/>
      </c>
      <c r="G7284" s="327" t="str">
        <f>IF(F7284&lt;F7276,ROUNDUP(F7284*D7276/ F7276,0),"")</f>
        <v/>
      </c>
      <c r="H7284" s="329" t="str">
        <f>IF(F7284&lt;F7276,ROUNDUP(F7284*E7276/ F7276,0),"")</f>
        <v/>
      </c>
      <c r="I7284" s="331" t="str">
        <f>IFERROR(ROUNDUP(I7280*I7283,0),"")</f>
        <v/>
      </c>
      <c r="J7284" s="333" t="str">
        <f>IFERROR(ROUNDUP(J7280*J7283,0),"")</f>
        <v/>
      </c>
      <c r="K7284" s="373"/>
      <c r="L7284" s="373"/>
      <c r="M7284" s="375"/>
      <c r="N7284" s="376"/>
      <c r="P7284" s="4"/>
      <c r="Q7284" s="4"/>
    </row>
    <row r="7285" spans="1:22" ht="19.5" customHeight="1" thickBot="1">
      <c r="A7285" s="314"/>
      <c r="B7285" s="344"/>
      <c r="C7285" s="381"/>
      <c r="D7285" s="383"/>
      <c r="E7285" s="337"/>
      <c r="F7285" s="339"/>
      <c r="G7285" s="328"/>
      <c r="H7285" s="330"/>
      <c r="I7285" s="332"/>
      <c r="J7285" s="330"/>
      <c r="K7285" s="374"/>
      <c r="L7285" s="374"/>
      <c r="M7285" s="377"/>
      <c r="N7285" s="378"/>
      <c r="P7285" s="33"/>
      <c r="Q7285" s="34"/>
      <c r="R7285" s="34"/>
    </row>
    <row r="7286" spans="1:22" ht="24" customHeight="1" thickBot="1">
      <c r="A7286" s="10" t="s">
        <v>108</v>
      </c>
      <c r="B7286" s="11" t="s">
        <v>84</v>
      </c>
      <c r="C7286" s="12" t="s">
        <v>7</v>
      </c>
      <c r="D7286" s="12" t="s">
        <v>8</v>
      </c>
      <c r="E7286" s="12" t="s">
        <v>9</v>
      </c>
      <c r="F7286" s="13" t="s">
        <v>10</v>
      </c>
      <c r="G7286" s="334" t="s">
        <v>44</v>
      </c>
      <c r="H7286" s="335"/>
      <c r="I7286" s="334" t="s">
        <v>45</v>
      </c>
      <c r="J7286" s="335"/>
      <c r="K7286" s="318" t="s">
        <v>46</v>
      </c>
      <c r="L7286" s="403"/>
      <c r="M7286" s="403"/>
      <c r="N7286" s="319"/>
      <c r="O7286" s="404" t="s">
        <v>47</v>
      </c>
      <c r="P7286" s="404"/>
      <c r="Q7286" s="404"/>
      <c r="R7286" s="346"/>
      <c r="T7286" s="14"/>
      <c r="U7286" s="14"/>
      <c r="V7286" s="14"/>
    </row>
    <row r="7287" spans="1:22" ht="31.5" customHeight="1" thickBot="1">
      <c r="A7287" s="313">
        <v>454</v>
      </c>
      <c r="B7287" s="15" t="s">
        <v>48</v>
      </c>
      <c r="C7287" s="11" t="s">
        <v>49</v>
      </c>
      <c r="D7287" s="313" t="s">
        <v>50</v>
      </c>
      <c r="E7287" s="313" t="s">
        <v>51</v>
      </c>
      <c r="F7287" s="315" t="s">
        <v>52</v>
      </c>
      <c r="G7287" s="16" t="s">
        <v>53</v>
      </c>
      <c r="H7287" s="17" t="s">
        <v>54</v>
      </c>
      <c r="I7287" s="18" t="s">
        <v>53</v>
      </c>
      <c r="J7287" s="17" t="s">
        <v>54</v>
      </c>
      <c r="K7287" s="317" t="s">
        <v>55</v>
      </c>
      <c r="L7287" s="318"/>
      <c r="M7287" s="320" t="s">
        <v>56</v>
      </c>
      <c r="N7287" s="317"/>
      <c r="O7287" s="321" t="s">
        <v>57</v>
      </c>
      <c r="P7287" s="321"/>
      <c r="Q7287" s="323" t="s">
        <v>58</v>
      </c>
      <c r="R7287" s="324"/>
      <c r="T7287" s="19"/>
      <c r="U7287" s="43"/>
      <c r="V7287" s="20"/>
    </row>
    <row r="7288" spans="1:22" ht="24" customHeight="1" thickBot="1">
      <c r="A7288" s="313"/>
      <c r="B7288" s="397" t="str">
        <f>IF('様式第６号(2)'!B959="","",'様式第６号(2)'!B959)</f>
        <v/>
      </c>
      <c r="C7288" s="21" t="s">
        <v>59</v>
      </c>
      <c r="D7288" s="313"/>
      <c r="E7288" s="313"/>
      <c r="F7288" s="315"/>
      <c r="G7288" s="348" t="s">
        <v>60</v>
      </c>
      <c r="H7288" s="399" t="s">
        <v>61</v>
      </c>
      <c r="I7288" s="400" t="s">
        <v>62</v>
      </c>
      <c r="J7288" s="384" t="s">
        <v>63</v>
      </c>
      <c r="K7288" s="319"/>
      <c r="L7288" s="318"/>
      <c r="M7288" s="320"/>
      <c r="N7288" s="317"/>
      <c r="O7288" s="322"/>
      <c r="P7288" s="322"/>
      <c r="Q7288" s="325"/>
      <c r="R7288" s="326"/>
    </row>
    <row r="7289" spans="1:22" ht="17.25" customHeight="1">
      <c r="A7289" s="313"/>
      <c r="B7289" s="398"/>
      <c r="C7289" s="340"/>
      <c r="D7289" s="313"/>
      <c r="E7289" s="313"/>
      <c r="F7289" s="315"/>
      <c r="G7289" s="349"/>
      <c r="H7289" s="385"/>
      <c r="I7289" s="401"/>
      <c r="J7289" s="385"/>
      <c r="K7289" s="388" t="str">
        <f>IFERROR((IF((I7300+J7300)&gt;12000*E7300,ROUNDUP(12000*E7300*I7300/(I7300+J7300),0),"")),"")</f>
        <v/>
      </c>
      <c r="L7289" s="388"/>
      <c r="M7289" s="391" t="str">
        <f>IFERROR((IF((I7300+J7300)&gt;12000*E7300,ROUNDUP(12000*E7300*J7300/(I7300+J7300),0),"")),"")</f>
        <v/>
      </c>
      <c r="N7289" s="392"/>
      <c r="O7289" s="351" t="str">
        <f>IF(AND(I7300="",K7289=""),"",MIN(I7300,K7289)+K7296)</f>
        <v/>
      </c>
      <c r="P7289" s="352"/>
      <c r="Q7289" s="355" t="str">
        <f>IF(AND(J7300="",M7289=""),"",MIN(J7300,M7289)+M7296)</f>
        <v/>
      </c>
      <c r="R7289" s="356"/>
    </row>
    <row r="7290" spans="1:22" ht="15.75" customHeight="1">
      <c r="A7290" s="313"/>
      <c r="B7290" s="398"/>
      <c r="C7290" s="341"/>
      <c r="D7290" s="313"/>
      <c r="E7290" s="313"/>
      <c r="F7290" s="315"/>
      <c r="G7290" s="349"/>
      <c r="H7290" s="385"/>
      <c r="I7290" s="401"/>
      <c r="J7290" s="385"/>
      <c r="K7290" s="389"/>
      <c r="L7290" s="389"/>
      <c r="M7290" s="393"/>
      <c r="N7290" s="394"/>
      <c r="O7290" s="353"/>
      <c r="P7290" s="353"/>
      <c r="Q7290" s="357"/>
      <c r="R7290" s="358"/>
    </row>
    <row r="7291" spans="1:22" ht="19.5" customHeight="1" thickBot="1">
      <c r="A7291" s="313"/>
      <c r="B7291" s="398"/>
      <c r="C7291" s="341"/>
      <c r="D7291" s="314"/>
      <c r="E7291" s="314"/>
      <c r="F7291" s="316"/>
      <c r="G7291" s="350"/>
      <c r="H7291" s="386"/>
      <c r="I7291" s="402"/>
      <c r="J7291" s="386"/>
      <c r="K7291" s="389"/>
      <c r="L7291" s="389"/>
      <c r="M7291" s="393"/>
      <c r="N7291" s="394"/>
      <c r="O7291" s="353"/>
      <c r="P7291" s="353"/>
      <c r="Q7291" s="357"/>
      <c r="R7291" s="358"/>
    </row>
    <row r="7292" spans="1:22" ht="45" customHeight="1">
      <c r="A7292" s="313"/>
      <c r="B7292" s="398"/>
      <c r="C7292" s="25" t="s">
        <v>66</v>
      </c>
      <c r="D7292" s="361" t="str">
        <f>IF('様式第６号(2)'!T959="","",'様式第６号(2)'!T959)</f>
        <v/>
      </c>
      <c r="E7292" s="361" t="str">
        <f>IF('様式第６号(3)'!W952="","",'様式第６号(3)'!W952)</f>
        <v/>
      </c>
      <c r="F7292" s="363" t="str">
        <f>IF(OR(D7292="",E7292=""),"",D7292+E7292)</f>
        <v/>
      </c>
      <c r="G7292" s="365" t="str">
        <f>IF(F7292&lt;=F7300,D7292,"")</f>
        <v/>
      </c>
      <c r="H7292" s="367" t="str">
        <f>IF(F7292&lt;=F7300,E7292,"")</f>
        <v/>
      </c>
      <c r="I7292" s="369" t="str">
        <f>IF('様式第６号(2)'!V959="","",'様式第６号(2)'!V959)</f>
        <v/>
      </c>
      <c r="J7292" s="371" t="str">
        <f>IF('様式第６号(3)'!P952="","",'様式第６号(3)'!P952)</f>
        <v/>
      </c>
      <c r="K7292" s="389"/>
      <c r="L7292" s="389"/>
      <c r="M7292" s="393"/>
      <c r="N7292" s="394"/>
      <c r="O7292" s="353"/>
      <c r="P7292" s="353"/>
      <c r="Q7292" s="357"/>
      <c r="R7292" s="358"/>
    </row>
    <row r="7293" spans="1:22" ht="19.5" customHeight="1" thickBot="1">
      <c r="A7293" s="313"/>
      <c r="B7293" s="398"/>
      <c r="C7293" s="340"/>
      <c r="D7293" s="362"/>
      <c r="E7293" s="362"/>
      <c r="F7293" s="364"/>
      <c r="G7293" s="366"/>
      <c r="H7293" s="368"/>
      <c r="I7293" s="370"/>
      <c r="J7293" s="372"/>
      <c r="K7293" s="390"/>
      <c r="L7293" s="390"/>
      <c r="M7293" s="395"/>
      <c r="N7293" s="396"/>
      <c r="O7293" s="354"/>
      <c r="P7293" s="354"/>
      <c r="Q7293" s="359"/>
      <c r="R7293" s="360"/>
    </row>
    <row r="7294" spans="1:22" ht="28.5" customHeight="1" thickBot="1">
      <c r="A7294" s="313"/>
      <c r="B7294" s="398"/>
      <c r="C7294" s="341"/>
      <c r="D7294" s="12" t="s">
        <v>11</v>
      </c>
      <c r="E7294" s="12" t="s">
        <v>12</v>
      </c>
      <c r="F7294" s="26" t="s">
        <v>13</v>
      </c>
      <c r="G7294" s="334" t="s">
        <v>67</v>
      </c>
      <c r="H7294" s="335"/>
      <c r="I7294" s="42" t="s">
        <v>68</v>
      </c>
      <c r="J7294" s="27" t="s">
        <v>69</v>
      </c>
      <c r="K7294" s="342" t="s">
        <v>70</v>
      </c>
      <c r="L7294" s="342"/>
      <c r="M7294" s="342"/>
      <c r="N7294" s="335"/>
    </row>
    <row r="7295" spans="1:22" ht="41.25" customHeight="1" thickBot="1">
      <c r="A7295" s="313"/>
      <c r="B7295" s="343" t="str">
        <f>IF('様式第６号(2)'!D959="","",'様式第６号(2)'!D959)</f>
        <v/>
      </c>
      <c r="C7295" s="341"/>
      <c r="D7295" s="313" t="s">
        <v>71</v>
      </c>
      <c r="E7295" s="313" t="s">
        <v>72</v>
      </c>
      <c r="F7295" s="315" t="s">
        <v>73</v>
      </c>
      <c r="G7295" s="42" t="s">
        <v>74</v>
      </c>
      <c r="H7295" s="27" t="s">
        <v>75</v>
      </c>
      <c r="I7295" s="42" t="s">
        <v>74</v>
      </c>
      <c r="J7295" s="27" t="s">
        <v>75</v>
      </c>
      <c r="K7295" s="345" t="s">
        <v>57</v>
      </c>
      <c r="L7295" s="346"/>
      <c r="M7295" s="347" t="s">
        <v>76</v>
      </c>
      <c r="N7295" s="346"/>
      <c r="O7295" s="28"/>
      <c r="P7295" s="4"/>
      <c r="Q7295" s="4"/>
      <c r="T7295" s="3"/>
      <c r="U7295" s="3"/>
      <c r="V7295" s="3"/>
    </row>
    <row r="7296" spans="1:22" ht="18.75" customHeight="1">
      <c r="A7296" s="313"/>
      <c r="B7296" s="343"/>
      <c r="C7296" s="29" t="s">
        <v>78</v>
      </c>
      <c r="D7296" s="313"/>
      <c r="E7296" s="313"/>
      <c r="F7296" s="315"/>
      <c r="G7296" s="348" t="s">
        <v>79</v>
      </c>
      <c r="H7296" s="384" t="s">
        <v>80</v>
      </c>
      <c r="I7296" s="387" t="str">
        <f>IF(E7300="","",MIN(G7292,G7300)+SUM(I7292))</f>
        <v/>
      </c>
      <c r="J7296" s="333" t="str">
        <f>IF(E7300="","",MIN(H7292,H7300)+SUM(J7292))</f>
        <v/>
      </c>
      <c r="K7296" s="373" t="str">
        <f>IF('様式第６号(2)'!AB959="","",'様式第６号(2)'!AB959)</f>
        <v/>
      </c>
      <c r="L7296" s="373"/>
      <c r="M7296" s="375" t="str">
        <f>IF('様式第６号(3)'!V952="","",'様式第６号(3)'!V952)</f>
        <v/>
      </c>
      <c r="N7296" s="376"/>
      <c r="P7296" s="4"/>
      <c r="Q7296" s="4"/>
      <c r="T7296" s="3"/>
      <c r="U7296" s="3"/>
      <c r="V7296" s="3"/>
    </row>
    <row r="7297" spans="1:22" ht="19.5" customHeight="1" thickBot="1">
      <c r="A7297" s="313"/>
      <c r="B7297" s="343"/>
      <c r="C7297" s="379" t="str">
        <f>IFERROR(C7293/C7289,"")</f>
        <v/>
      </c>
      <c r="D7297" s="313"/>
      <c r="E7297" s="313"/>
      <c r="F7297" s="315"/>
      <c r="G7297" s="349"/>
      <c r="H7297" s="385"/>
      <c r="I7297" s="328"/>
      <c r="J7297" s="330"/>
      <c r="K7297" s="373"/>
      <c r="L7297" s="373"/>
      <c r="M7297" s="375"/>
      <c r="N7297" s="376"/>
      <c r="P7297" s="4"/>
      <c r="Q7297" s="4"/>
      <c r="T7297" s="3"/>
      <c r="U7297" s="3"/>
      <c r="V7297" s="3"/>
    </row>
    <row r="7298" spans="1:22" ht="15.75" customHeight="1">
      <c r="A7298" s="313"/>
      <c r="B7298" s="343"/>
      <c r="C7298" s="380"/>
      <c r="D7298" s="313"/>
      <c r="E7298" s="313"/>
      <c r="F7298" s="315"/>
      <c r="G7298" s="349"/>
      <c r="H7298" s="385"/>
      <c r="I7298" s="30" t="s">
        <v>35</v>
      </c>
      <c r="J7298" s="31" t="s">
        <v>35</v>
      </c>
      <c r="K7298" s="373"/>
      <c r="L7298" s="373"/>
      <c r="M7298" s="375"/>
      <c r="N7298" s="376"/>
      <c r="P7298" s="4"/>
      <c r="Q7298" s="4"/>
      <c r="T7298" s="3"/>
      <c r="U7298" s="3"/>
      <c r="V7298" s="3"/>
    </row>
    <row r="7299" spans="1:22" ht="18.75" customHeight="1" thickBot="1">
      <c r="A7299" s="313"/>
      <c r="B7299" s="343"/>
      <c r="C7299" s="32" t="s">
        <v>82</v>
      </c>
      <c r="D7299" s="314"/>
      <c r="E7299" s="314"/>
      <c r="F7299" s="316"/>
      <c r="G7299" s="350"/>
      <c r="H7299" s="386"/>
      <c r="I7299" s="54">
        <f>'様式第６号(2)'!$I$18</f>
        <v>0</v>
      </c>
      <c r="J7299" s="55">
        <f>'様式第６号(3)'!$I$18</f>
        <v>0</v>
      </c>
      <c r="K7299" s="373"/>
      <c r="L7299" s="373"/>
      <c r="M7299" s="375"/>
      <c r="N7299" s="376"/>
      <c r="P7299" s="4"/>
      <c r="Q7299" s="4"/>
      <c r="T7299" s="3"/>
      <c r="U7299" s="3"/>
      <c r="V7299" s="3"/>
    </row>
    <row r="7300" spans="1:22" ht="45" customHeight="1">
      <c r="A7300" s="313"/>
      <c r="B7300" s="343"/>
      <c r="C7300" s="379" t="str">
        <f>IF(OR(C7289="",C7293=""),"",IF(AND(C7297&gt;=0.85,C7297&lt;=1.15),"○","×"))</f>
        <v/>
      </c>
      <c r="D7300" s="382" t="str">
        <f>IF(C7289="","",C7289)</f>
        <v/>
      </c>
      <c r="E7300" s="336"/>
      <c r="F7300" s="338" t="str">
        <f>IFERROR(D7300*E7300,"")</f>
        <v/>
      </c>
      <c r="G7300" s="327" t="str">
        <f>IF(F7300&lt;F7292,ROUNDUP(F7300*D7292/ F7292,0),"")</f>
        <v/>
      </c>
      <c r="H7300" s="329" t="str">
        <f>IF(F7300&lt;F7292,ROUNDUP(F7300*E7292/ F7292,0),"")</f>
        <v/>
      </c>
      <c r="I7300" s="331" t="str">
        <f>IFERROR(ROUNDUP(I7296*I7299,0),"")</f>
        <v/>
      </c>
      <c r="J7300" s="333" t="str">
        <f>IFERROR(ROUNDUP(J7296*J7299,0),"")</f>
        <v/>
      </c>
      <c r="K7300" s="373"/>
      <c r="L7300" s="373"/>
      <c r="M7300" s="375"/>
      <c r="N7300" s="376"/>
      <c r="P7300" s="4"/>
      <c r="Q7300" s="4"/>
      <c r="T7300" s="3"/>
      <c r="U7300" s="3"/>
      <c r="V7300" s="3"/>
    </row>
    <row r="7301" spans="1:22" ht="19.5" customHeight="1" thickBot="1">
      <c r="A7301" s="314"/>
      <c r="B7301" s="344"/>
      <c r="C7301" s="381"/>
      <c r="D7301" s="383"/>
      <c r="E7301" s="337"/>
      <c r="F7301" s="339"/>
      <c r="G7301" s="328"/>
      <c r="H7301" s="330"/>
      <c r="I7301" s="332"/>
      <c r="J7301" s="330"/>
      <c r="K7301" s="374"/>
      <c r="L7301" s="374"/>
      <c r="M7301" s="377"/>
      <c r="N7301" s="378"/>
      <c r="P7301" s="33"/>
      <c r="Q7301" s="34"/>
      <c r="R7301" s="34"/>
    </row>
    <row r="7302" spans="1:22" ht="24" customHeight="1" thickBot="1">
      <c r="A7302" s="10" t="s">
        <v>108</v>
      </c>
      <c r="B7302" s="11" t="s">
        <v>84</v>
      </c>
      <c r="C7302" s="12" t="s">
        <v>7</v>
      </c>
      <c r="D7302" s="12" t="s">
        <v>8</v>
      </c>
      <c r="E7302" s="12" t="s">
        <v>9</v>
      </c>
      <c r="F7302" s="13" t="s">
        <v>10</v>
      </c>
      <c r="G7302" s="334" t="s">
        <v>44</v>
      </c>
      <c r="H7302" s="335"/>
      <c r="I7302" s="334" t="s">
        <v>45</v>
      </c>
      <c r="J7302" s="335"/>
      <c r="K7302" s="318" t="s">
        <v>46</v>
      </c>
      <c r="L7302" s="403"/>
      <c r="M7302" s="403"/>
      <c r="N7302" s="319"/>
      <c r="O7302" s="404" t="s">
        <v>47</v>
      </c>
      <c r="P7302" s="404"/>
      <c r="Q7302" s="404"/>
      <c r="R7302" s="346"/>
      <c r="T7302" s="14"/>
      <c r="U7302" s="14"/>
      <c r="V7302" s="14"/>
    </row>
    <row r="7303" spans="1:22" ht="31.5" customHeight="1" thickBot="1">
      <c r="A7303" s="313">
        <v>455</v>
      </c>
      <c r="B7303" s="15" t="s">
        <v>48</v>
      </c>
      <c r="C7303" s="11" t="s">
        <v>49</v>
      </c>
      <c r="D7303" s="313" t="s">
        <v>50</v>
      </c>
      <c r="E7303" s="313" t="s">
        <v>51</v>
      </c>
      <c r="F7303" s="315" t="s">
        <v>52</v>
      </c>
      <c r="G7303" s="16" t="s">
        <v>53</v>
      </c>
      <c r="H7303" s="17" t="s">
        <v>54</v>
      </c>
      <c r="I7303" s="18" t="s">
        <v>53</v>
      </c>
      <c r="J7303" s="17" t="s">
        <v>54</v>
      </c>
      <c r="K7303" s="317" t="s">
        <v>55</v>
      </c>
      <c r="L7303" s="318"/>
      <c r="M7303" s="320" t="s">
        <v>56</v>
      </c>
      <c r="N7303" s="317"/>
      <c r="O7303" s="321" t="s">
        <v>57</v>
      </c>
      <c r="P7303" s="321"/>
      <c r="Q7303" s="323" t="s">
        <v>58</v>
      </c>
      <c r="R7303" s="324"/>
      <c r="T7303" s="19"/>
      <c r="U7303" s="43"/>
      <c r="V7303" s="20"/>
    </row>
    <row r="7304" spans="1:22" ht="24" customHeight="1" thickBot="1">
      <c r="A7304" s="313"/>
      <c r="B7304" s="397" t="str">
        <f>IF('様式第６号(2)'!B961="","",'様式第６号(2)'!B961)</f>
        <v/>
      </c>
      <c r="C7304" s="21" t="s">
        <v>59</v>
      </c>
      <c r="D7304" s="313"/>
      <c r="E7304" s="313"/>
      <c r="F7304" s="315"/>
      <c r="G7304" s="348" t="s">
        <v>60</v>
      </c>
      <c r="H7304" s="399" t="s">
        <v>61</v>
      </c>
      <c r="I7304" s="400" t="s">
        <v>62</v>
      </c>
      <c r="J7304" s="384" t="s">
        <v>63</v>
      </c>
      <c r="K7304" s="319"/>
      <c r="L7304" s="318"/>
      <c r="M7304" s="320"/>
      <c r="N7304" s="317"/>
      <c r="O7304" s="322"/>
      <c r="P7304" s="322"/>
      <c r="Q7304" s="325"/>
      <c r="R7304" s="326"/>
    </row>
    <row r="7305" spans="1:22" ht="17.25" customHeight="1">
      <c r="A7305" s="313"/>
      <c r="B7305" s="398"/>
      <c r="C7305" s="340"/>
      <c r="D7305" s="313"/>
      <c r="E7305" s="313"/>
      <c r="F7305" s="315"/>
      <c r="G7305" s="349"/>
      <c r="H7305" s="385"/>
      <c r="I7305" s="401"/>
      <c r="J7305" s="385"/>
      <c r="K7305" s="388" t="str">
        <f>IFERROR((IF((I7316+J7316)&gt;12000*E7316,ROUNDUP(12000*E7316*I7316/(I7316+J7316),0),"")),"")</f>
        <v/>
      </c>
      <c r="L7305" s="388"/>
      <c r="M7305" s="391" t="str">
        <f>IFERROR((IF((I7316+J7316)&gt;12000*E7316,ROUNDUP(12000*E7316*J7316/(I7316+J7316),0),"")),"")</f>
        <v/>
      </c>
      <c r="N7305" s="392"/>
      <c r="O7305" s="351" t="str">
        <f>IF(AND(I7316="",K7305=""),"",MIN(I7316,K7305)+K7312)</f>
        <v/>
      </c>
      <c r="P7305" s="352"/>
      <c r="Q7305" s="355" t="str">
        <f>IF(AND(J7316="",M7305=""),"",MIN(J7316,M7305)+M7312)</f>
        <v/>
      </c>
      <c r="R7305" s="356"/>
    </row>
    <row r="7306" spans="1:22" ht="15.75" customHeight="1">
      <c r="A7306" s="313"/>
      <c r="B7306" s="398"/>
      <c r="C7306" s="341"/>
      <c r="D7306" s="313"/>
      <c r="E7306" s="313"/>
      <c r="F7306" s="315"/>
      <c r="G7306" s="349"/>
      <c r="H7306" s="385"/>
      <c r="I7306" s="401"/>
      <c r="J7306" s="385"/>
      <c r="K7306" s="389"/>
      <c r="L7306" s="389"/>
      <c r="M7306" s="393"/>
      <c r="N7306" s="394"/>
      <c r="O7306" s="353"/>
      <c r="P7306" s="353"/>
      <c r="Q7306" s="357"/>
      <c r="R7306" s="358"/>
    </row>
    <row r="7307" spans="1:22" ht="19.5" customHeight="1" thickBot="1">
      <c r="A7307" s="313"/>
      <c r="B7307" s="398"/>
      <c r="C7307" s="341"/>
      <c r="D7307" s="314"/>
      <c r="E7307" s="314"/>
      <c r="F7307" s="316"/>
      <c r="G7307" s="350"/>
      <c r="H7307" s="386"/>
      <c r="I7307" s="402"/>
      <c r="J7307" s="386"/>
      <c r="K7307" s="389"/>
      <c r="L7307" s="389"/>
      <c r="M7307" s="393"/>
      <c r="N7307" s="394"/>
      <c r="O7307" s="353"/>
      <c r="P7307" s="353"/>
      <c r="Q7307" s="357"/>
      <c r="R7307" s="358"/>
    </row>
    <row r="7308" spans="1:22" ht="45" customHeight="1">
      <c r="A7308" s="313"/>
      <c r="B7308" s="398"/>
      <c r="C7308" s="25" t="s">
        <v>66</v>
      </c>
      <c r="D7308" s="361" t="str">
        <f>IF('様式第６号(2)'!T961="","",'様式第６号(2)'!T961)</f>
        <v/>
      </c>
      <c r="E7308" s="361" t="str">
        <f>IF('様式第６号(3)'!W954="","",'様式第６号(3)'!W954)</f>
        <v/>
      </c>
      <c r="F7308" s="363" t="str">
        <f>IF(OR(D7308="",E7308=""),"",D7308+E7308)</f>
        <v/>
      </c>
      <c r="G7308" s="365" t="str">
        <f>IF(F7308&lt;=F7316,D7308,"")</f>
        <v/>
      </c>
      <c r="H7308" s="367" t="str">
        <f>IF(F7308&lt;=F7316,E7308,"")</f>
        <v/>
      </c>
      <c r="I7308" s="369" t="str">
        <f>IF('様式第６号(2)'!V961="","",'様式第６号(2)'!V961)</f>
        <v/>
      </c>
      <c r="J7308" s="371" t="str">
        <f>IF('様式第６号(3)'!P954="","",'様式第６号(3)'!P954)</f>
        <v/>
      </c>
      <c r="K7308" s="389"/>
      <c r="L7308" s="389"/>
      <c r="M7308" s="393"/>
      <c r="N7308" s="394"/>
      <c r="O7308" s="353"/>
      <c r="P7308" s="353"/>
      <c r="Q7308" s="357"/>
      <c r="R7308" s="358"/>
    </row>
    <row r="7309" spans="1:22" ht="19.5" customHeight="1" thickBot="1">
      <c r="A7309" s="313"/>
      <c r="B7309" s="398"/>
      <c r="C7309" s="340"/>
      <c r="D7309" s="362"/>
      <c r="E7309" s="362"/>
      <c r="F7309" s="364"/>
      <c r="G7309" s="366"/>
      <c r="H7309" s="368"/>
      <c r="I7309" s="370"/>
      <c r="J7309" s="372"/>
      <c r="K7309" s="390"/>
      <c r="L7309" s="390"/>
      <c r="M7309" s="395"/>
      <c r="N7309" s="396"/>
      <c r="O7309" s="354"/>
      <c r="P7309" s="354"/>
      <c r="Q7309" s="359"/>
      <c r="R7309" s="360"/>
    </row>
    <row r="7310" spans="1:22" ht="28.5" customHeight="1" thickBot="1">
      <c r="A7310" s="313"/>
      <c r="B7310" s="398"/>
      <c r="C7310" s="341"/>
      <c r="D7310" s="12" t="s">
        <v>11</v>
      </c>
      <c r="E7310" s="12" t="s">
        <v>12</v>
      </c>
      <c r="F7310" s="26" t="s">
        <v>13</v>
      </c>
      <c r="G7310" s="334" t="s">
        <v>67</v>
      </c>
      <c r="H7310" s="335"/>
      <c r="I7310" s="42" t="s">
        <v>68</v>
      </c>
      <c r="J7310" s="27" t="s">
        <v>69</v>
      </c>
      <c r="K7310" s="342" t="s">
        <v>70</v>
      </c>
      <c r="L7310" s="342"/>
      <c r="M7310" s="342"/>
      <c r="N7310" s="335"/>
    </row>
    <row r="7311" spans="1:22" ht="41.25" customHeight="1" thickBot="1">
      <c r="A7311" s="313"/>
      <c r="B7311" s="343" t="str">
        <f>IF('様式第６号(2)'!D961="","",'様式第６号(2)'!D961)</f>
        <v/>
      </c>
      <c r="C7311" s="341"/>
      <c r="D7311" s="313" t="s">
        <v>71</v>
      </c>
      <c r="E7311" s="313" t="s">
        <v>72</v>
      </c>
      <c r="F7311" s="315" t="s">
        <v>73</v>
      </c>
      <c r="G7311" s="42" t="s">
        <v>74</v>
      </c>
      <c r="H7311" s="27" t="s">
        <v>75</v>
      </c>
      <c r="I7311" s="42" t="s">
        <v>74</v>
      </c>
      <c r="J7311" s="27" t="s">
        <v>75</v>
      </c>
      <c r="K7311" s="345" t="s">
        <v>57</v>
      </c>
      <c r="L7311" s="346"/>
      <c r="M7311" s="347" t="s">
        <v>76</v>
      </c>
      <c r="N7311" s="346"/>
      <c r="O7311" s="28"/>
      <c r="P7311" s="4"/>
      <c r="Q7311" s="4"/>
    </row>
    <row r="7312" spans="1:22" ht="18.75" customHeight="1">
      <c r="A7312" s="313"/>
      <c r="B7312" s="343"/>
      <c r="C7312" s="29" t="s">
        <v>78</v>
      </c>
      <c r="D7312" s="313"/>
      <c r="E7312" s="313"/>
      <c r="F7312" s="315"/>
      <c r="G7312" s="348" t="s">
        <v>79</v>
      </c>
      <c r="H7312" s="384" t="s">
        <v>80</v>
      </c>
      <c r="I7312" s="387" t="str">
        <f>IF(E7316="","",MIN(G7308,G7316)+SUM(I7308))</f>
        <v/>
      </c>
      <c r="J7312" s="333" t="str">
        <f>IF(E7316="","",MIN(H7308,H7316)+SUM(J7308))</f>
        <v/>
      </c>
      <c r="K7312" s="373" t="str">
        <f>IF('様式第６号(2)'!AB961="","",'様式第６号(2)'!AB961)</f>
        <v/>
      </c>
      <c r="L7312" s="373"/>
      <c r="M7312" s="375" t="str">
        <f>IF('様式第６号(3)'!V954="","",'様式第６号(3)'!V954)</f>
        <v/>
      </c>
      <c r="N7312" s="376"/>
      <c r="P7312" s="4"/>
      <c r="Q7312" s="4"/>
    </row>
    <row r="7313" spans="1:22" ht="19.5" customHeight="1" thickBot="1">
      <c r="A7313" s="313"/>
      <c r="B7313" s="343"/>
      <c r="C7313" s="379" t="str">
        <f>IFERROR(C7309/C7305,"")</f>
        <v/>
      </c>
      <c r="D7313" s="313"/>
      <c r="E7313" s="313"/>
      <c r="F7313" s="315"/>
      <c r="G7313" s="349"/>
      <c r="H7313" s="385"/>
      <c r="I7313" s="328"/>
      <c r="J7313" s="330"/>
      <c r="K7313" s="373"/>
      <c r="L7313" s="373"/>
      <c r="M7313" s="375"/>
      <c r="N7313" s="376"/>
      <c r="P7313" s="4"/>
      <c r="Q7313" s="4"/>
    </row>
    <row r="7314" spans="1:22" ht="15.75" customHeight="1">
      <c r="A7314" s="313"/>
      <c r="B7314" s="343"/>
      <c r="C7314" s="380"/>
      <c r="D7314" s="313"/>
      <c r="E7314" s="313"/>
      <c r="F7314" s="315"/>
      <c r="G7314" s="349"/>
      <c r="H7314" s="385"/>
      <c r="I7314" s="30" t="s">
        <v>35</v>
      </c>
      <c r="J7314" s="31" t="s">
        <v>35</v>
      </c>
      <c r="K7314" s="373"/>
      <c r="L7314" s="373"/>
      <c r="M7314" s="375"/>
      <c r="N7314" s="376"/>
      <c r="P7314" s="4"/>
      <c r="Q7314" s="4"/>
    </row>
    <row r="7315" spans="1:22" ht="18.75" customHeight="1" thickBot="1">
      <c r="A7315" s="313"/>
      <c r="B7315" s="343"/>
      <c r="C7315" s="32" t="s">
        <v>82</v>
      </c>
      <c r="D7315" s="314"/>
      <c r="E7315" s="314"/>
      <c r="F7315" s="316"/>
      <c r="G7315" s="350"/>
      <c r="H7315" s="386"/>
      <c r="I7315" s="54">
        <f>'様式第６号(2)'!$I$18</f>
        <v>0</v>
      </c>
      <c r="J7315" s="55">
        <f>'様式第６号(3)'!$I$18</f>
        <v>0</v>
      </c>
      <c r="K7315" s="373"/>
      <c r="L7315" s="373"/>
      <c r="M7315" s="375"/>
      <c r="N7315" s="376"/>
      <c r="P7315" s="4"/>
      <c r="Q7315" s="4"/>
    </row>
    <row r="7316" spans="1:22" ht="45" customHeight="1">
      <c r="A7316" s="313"/>
      <c r="B7316" s="343"/>
      <c r="C7316" s="379" t="str">
        <f>IF(OR(C7305="",C7309=""),"",IF(AND(C7313&gt;=0.85,C7313&lt;=1.15),"○","×"))</f>
        <v/>
      </c>
      <c r="D7316" s="382" t="str">
        <f>IF(C7305="","",C7305)</f>
        <v/>
      </c>
      <c r="E7316" s="336"/>
      <c r="F7316" s="338" t="str">
        <f>IFERROR(D7316*E7316,"")</f>
        <v/>
      </c>
      <c r="G7316" s="327" t="str">
        <f>IF(F7316&lt;F7308,ROUNDUP(F7316*D7308/ F7308,0),"")</f>
        <v/>
      </c>
      <c r="H7316" s="329" t="str">
        <f>IF(F7316&lt;F7308,ROUNDUP(F7316*E7308/ F7308,0),"")</f>
        <v/>
      </c>
      <c r="I7316" s="331" t="str">
        <f>IFERROR(ROUNDUP(I7312*I7315,0),"")</f>
        <v/>
      </c>
      <c r="J7316" s="333" t="str">
        <f>IFERROR(ROUNDUP(J7312*J7315,0),"")</f>
        <v/>
      </c>
      <c r="K7316" s="373"/>
      <c r="L7316" s="373"/>
      <c r="M7316" s="375"/>
      <c r="N7316" s="376"/>
      <c r="P7316" s="4"/>
      <c r="Q7316" s="4"/>
    </row>
    <row r="7317" spans="1:22" ht="19.5" customHeight="1" thickBot="1">
      <c r="A7317" s="314"/>
      <c r="B7317" s="344"/>
      <c r="C7317" s="381"/>
      <c r="D7317" s="383"/>
      <c r="E7317" s="337"/>
      <c r="F7317" s="339"/>
      <c r="G7317" s="328"/>
      <c r="H7317" s="330"/>
      <c r="I7317" s="332"/>
      <c r="J7317" s="330"/>
      <c r="K7317" s="374"/>
      <c r="L7317" s="374"/>
      <c r="M7317" s="377"/>
      <c r="N7317" s="378"/>
      <c r="P7317" s="33"/>
      <c r="Q7317" s="34"/>
      <c r="R7317" s="34"/>
    </row>
    <row r="7318" spans="1:22" ht="24" customHeight="1" thickBot="1">
      <c r="A7318" s="10" t="s">
        <v>108</v>
      </c>
      <c r="B7318" s="11" t="s">
        <v>84</v>
      </c>
      <c r="C7318" s="12" t="s">
        <v>7</v>
      </c>
      <c r="D7318" s="12" t="s">
        <v>8</v>
      </c>
      <c r="E7318" s="12" t="s">
        <v>9</v>
      </c>
      <c r="F7318" s="13" t="s">
        <v>10</v>
      </c>
      <c r="G7318" s="334" t="s">
        <v>44</v>
      </c>
      <c r="H7318" s="335"/>
      <c r="I7318" s="334" t="s">
        <v>45</v>
      </c>
      <c r="J7318" s="335"/>
      <c r="K7318" s="318" t="s">
        <v>46</v>
      </c>
      <c r="L7318" s="403"/>
      <c r="M7318" s="403"/>
      <c r="N7318" s="319"/>
      <c r="O7318" s="404" t="s">
        <v>47</v>
      </c>
      <c r="P7318" s="404"/>
      <c r="Q7318" s="404"/>
      <c r="R7318" s="346"/>
      <c r="T7318" s="14"/>
      <c r="U7318" s="14"/>
      <c r="V7318" s="14"/>
    </row>
    <row r="7319" spans="1:22" ht="31.5" customHeight="1" thickBot="1">
      <c r="A7319" s="313">
        <v>456</v>
      </c>
      <c r="B7319" s="15" t="s">
        <v>48</v>
      </c>
      <c r="C7319" s="11" t="s">
        <v>49</v>
      </c>
      <c r="D7319" s="313" t="s">
        <v>50</v>
      </c>
      <c r="E7319" s="313" t="s">
        <v>51</v>
      </c>
      <c r="F7319" s="315" t="s">
        <v>52</v>
      </c>
      <c r="G7319" s="16" t="s">
        <v>53</v>
      </c>
      <c r="H7319" s="17" t="s">
        <v>54</v>
      </c>
      <c r="I7319" s="18" t="s">
        <v>53</v>
      </c>
      <c r="J7319" s="17" t="s">
        <v>54</v>
      </c>
      <c r="K7319" s="317" t="s">
        <v>55</v>
      </c>
      <c r="L7319" s="318"/>
      <c r="M7319" s="320" t="s">
        <v>56</v>
      </c>
      <c r="N7319" s="317"/>
      <c r="O7319" s="321" t="s">
        <v>57</v>
      </c>
      <c r="P7319" s="321"/>
      <c r="Q7319" s="323" t="s">
        <v>58</v>
      </c>
      <c r="R7319" s="324"/>
      <c r="T7319" s="19"/>
      <c r="U7319" s="43"/>
      <c r="V7319" s="20"/>
    </row>
    <row r="7320" spans="1:22" ht="24" customHeight="1" thickBot="1">
      <c r="A7320" s="313"/>
      <c r="B7320" s="397" t="str">
        <f>IF('様式第６号(2)'!B963="","",'様式第６号(2)'!B963)</f>
        <v/>
      </c>
      <c r="C7320" s="21" t="s">
        <v>59</v>
      </c>
      <c r="D7320" s="313"/>
      <c r="E7320" s="313"/>
      <c r="F7320" s="315"/>
      <c r="G7320" s="348" t="s">
        <v>60</v>
      </c>
      <c r="H7320" s="399" t="s">
        <v>61</v>
      </c>
      <c r="I7320" s="400" t="s">
        <v>62</v>
      </c>
      <c r="J7320" s="384" t="s">
        <v>63</v>
      </c>
      <c r="K7320" s="319"/>
      <c r="L7320" s="318"/>
      <c r="M7320" s="320"/>
      <c r="N7320" s="317"/>
      <c r="O7320" s="322"/>
      <c r="P7320" s="322"/>
      <c r="Q7320" s="325"/>
      <c r="R7320" s="326"/>
    </row>
    <row r="7321" spans="1:22" ht="17.25" customHeight="1">
      <c r="A7321" s="313"/>
      <c r="B7321" s="398"/>
      <c r="C7321" s="340"/>
      <c r="D7321" s="313"/>
      <c r="E7321" s="313"/>
      <c r="F7321" s="315"/>
      <c r="G7321" s="349"/>
      <c r="H7321" s="385"/>
      <c r="I7321" s="401"/>
      <c r="J7321" s="385"/>
      <c r="K7321" s="388" t="str">
        <f>IFERROR((IF((I7332+J7332)&gt;12000*E7332,ROUNDUP(12000*E7332*I7332/(I7332+J7332),0),"")),"")</f>
        <v/>
      </c>
      <c r="L7321" s="388"/>
      <c r="M7321" s="391" t="str">
        <f>IFERROR((IF((I7332+J7332)&gt;12000*E7332,ROUNDUP(12000*E7332*J7332/(I7332+J7332),0),"")),"")</f>
        <v/>
      </c>
      <c r="N7321" s="392"/>
      <c r="O7321" s="351" t="str">
        <f>IF(AND(I7332="",K7321=""),"",MIN(I7332,K7321)+K7328)</f>
        <v/>
      </c>
      <c r="P7321" s="352"/>
      <c r="Q7321" s="355" t="str">
        <f>IF(AND(J7332="",M7321=""),"",MIN(J7332,M7321)+M7328)</f>
        <v/>
      </c>
      <c r="R7321" s="356"/>
    </row>
    <row r="7322" spans="1:22" ht="15.75" customHeight="1">
      <c r="A7322" s="313"/>
      <c r="B7322" s="398"/>
      <c r="C7322" s="341"/>
      <c r="D7322" s="313"/>
      <c r="E7322" s="313"/>
      <c r="F7322" s="315"/>
      <c r="G7322" s="349"/>
      <c r="H7322" s="385"/>
      <c r="I7322" s="401"/>
      <c r="J7322" s="385"/>
      <c r="K7322" s="389"/>
      <c r="L7322" s="389"/>
      <c r="M7322" s="393"/>
      <c r="N7322" s="394"/>
      <c r="O7322" s="353"/>
      <c r="P7322" s="353"/>
      <c r="Q7322" s="357"/>
      <c r="R7322" s="358"/>
    </row>
    <row r="7323" spans="1:22" ht="19.5" customHeight="1" thickBot="1">
      <c r="A7323" s="313"/>
      <c r="B7323" s="398"/>
      <c r="C7323" s="341"/>
      <c r="D7323" s="314"/>
      <c r="E7323" s="314"/>
      <c r="F7323" s="316"/>
      <c r="G7323" s="350"/>
      <c r="H7323" s="386"/>
      <c r="I7323" s="402"/>
      <c r="J7323" s="386"/>
      <c r="K7323" s="389"/>
      <c r="L7323" s="389"/>
      <c r="M7323" s="393"/>
      <c r="N7323" s="394"/>
      <c r="O7323" s="353"/>
      <c r="P7323" s="353"/>
      <c r="Q7323" s="357"/>
      <c r="R7323" s="358"/>
    </row>
    <row r="7324" spans="1:22" ht="45" customHeight="1">
      <c r="A7324" s="313"/>
      <c r="B7324" s="398"/>
      <c r="C7324" s="25" t="s">
        <v>66</v>
      </c>
      <c r="D7324" s="361" t="str">
        <f>IF('様式第６号(2)'!T963="","",'様式第６号(2)'!T963)</f>
        <v/>
      </c>
      <c r="E7324" s="361" t="str">
        <f>IF('様式第６号(3)'!W956="","",'様式第６号(3)'!W956)</f>
        <v/>
      </c>
      <c r="F7324" s="363" t="str">
        <f>IF(OR(D7324="",E7324=""),"",D7324+E7324)</f>
        <v/>
      </c>
      <c r="G7324" s="365" t="str">
        <f>IF(F7324&lt;=F7332,D7324,"")</f>
        <v/>
      </c>
      <c r="H7324" s="367" t="str">
        <f>IF(F7324&lt;=F7332,E7324,"")</f>
        <v/>
      </c>
      <c r="I7324" s="369" t="str">
        <f>IF('様式第６号(2)'!V963="","",'様式第６号(2)'!V963)</f>
        <v/>
      </c>
      <c r="J7324" s="371" t="str">
        <f>IF('様式第６号(3)'!P956="","",'様式第６号(3)'!P956)</f>
        <v/>
      </c>
      <c r="K7324" s="389"/>
      <c r="L7324" s="389"/>
      <c r="M7324" s="393"/>
      <c r="N7324" s="394"/>
      <c r="O7324" s="353"/>
      <c r="P7324" s="353"/>
      <c r="Q7324" s="357"/>
      <c r="R7324" s="358"/>
    </row>
    <row r="7325" spans="1:22" ht="19.5" customHeight="1" thickBot="1">
      <c r="A7325" s="313"/>
      <c r="B7325" s="398"/>
      <c r="C7325" s="340"/>
      <c r="D7325" s="362"/>
      <c r="E7325" s="362"/>
      <c r="F7325" s="364"/>
      <c r="G7325" s="366"/>
      <c r="H7325" s="368"/>
      <c r="I7325" s="370"/>
      <c r="J7325" s="372"/>
      <c r="K7325" s="390"/>
      <c r="L7325" s="390"/>
      <c r="M7325" s="395"/>
      <c r="N7325" s="396"/>
      <c r="O7325" s="354"/>
      <c r="P7325" s="354"/>
      <c r="Q7325" s="359"/>
      <c r="R7325" s="360"/>
    </row>
    <row r="7326" spans="1:22" ht="28.5" customHeight="1" thickBot="1">
      <c r="A7326" s="313"/>
      <c r="B7326" s="398"/>
      <c r="C7326" s="341"/>
      <c r="D7326" s="12" t="s">
        <v>11</v>
      </c>
      <c r="E7326" s="12" t="s">
        <v>12</v>
      </c>
      <c r="F7326" s="26" t="s">
        <v>13</v>
      </c>
      <c r="G7326" s="334" t="s">
        <v>67</v>
      </c>
      <c r="H7326" s="335"/>
      <c r="I7326" s="42" t="s">
        <v>68</v>
      </c>
      <c r="J7326" s="27" t="s">
        <v>69</v>
      </c>
      <c r="K7326" s="342" t="s">
        <v>70</v>
      </c>
      <c r="L7326" s="342"/>
      <c r="M7326" s="342"/>
      <c r="N7326" s="335"/>
    </row>
    <row r="7327" spans="1:22" ht="41.25" customHeight="1" thickBot="1">
      <c r="A7327" s="313"/>
      <c r="B7327" s="343" t="str">
        <f>IF('様式第６号(2)'!D963="","",'様式第６号(2)'!D963)</f>
        <v/>
      </c>
      <c r="C7327" s="341"/>
      <c r="D7327" s="313" t="s">
        <v>71</v>
      </c>
      <c r="E7327" s="313" t="s">
        <v>72</v>
      </c>
      <c r="F7327" s="315" t="s">
        <v>73</v>
      </c>
      <c r="G7327" s="42" t="s">
        <v>74</v>
      </c>
      <c r="H7327" s="27" t="s">
        <v>75</v>
      </c>
      <c r="I7327" s="42" t="s">
        <v>74</v>
      </c>
      <c r="J7327" s="27" t="s">
        <v>75</v>
      </c>
      <c r="K7327" s="345" t="s">
        <v>57</v>
      </c>
      <c r="L7327" s="346"/>
      <c r="M7327" s="347" t="s">
        <v>76</v>
      </c>
      <c r="N7327" s="346"/>
      <c r="O7327" s="28"/>
      <c r="P7327" s="4"/>
      <c r="Q7327" s="4"/>
    </row>
    <row r="7328" spans="1:22" ht="18.75" customHeight="1">
      <c r="A7328" s="313"/>
      <c r="B7328" s="343"/>
      <c r="C7328" s="29" t="s">
        <v>78</v>
      </c>
      <c r="D7328" s="313"/>
      <c r="E7328" s="313"/>
      <c r="F7328" s="315"/>
      <c r="G7328" s="348" t="s">
        <v>79</v>
      </c>
      <c r="H7328" s="384" t="s">
        <v>80</v>
      </c>
      <c r="I7328" s="387" t="str">
        <f>IF(E7332="","",MIN(G7324,G7332)+SUM(I7324))</f>
        <v/>
      </c>
      <c r="J7328" s="333" t="str">
        <f>IF(E7332="","",MIN(H7324,H7332)+SUM(J7324))</f>
        <v/>
      </c>
      <c r="K7328" s="373" t="str">
        <f>IF('様式第６号(2)'!AB963="","",'様式第６号(2)'!AB963)</f>
        <v/>
      </c>
      <c r="L7328" s="373"/>
      <c r="M7328" s="375" t="str">
        <f>IF('様式第６号(3)'!V956="","",'様式第６号(3)'!V956)</f>
        <v/>
      </c>
      <c r="N7328" s="376"/>
      <c r="P7328" s="4"/>
      <c r="Q7328" s="4"/>
    </row>
    <row r="7329" spans="1:22" ht="19.5" customHeight="1" thickBot="1">
      <c r="A7329" s="313"/>
      <c r="B7329" s="343"/>
      <c r="C7329" s="379" t="str">
        <f>IFERROR(C7325/C7321,"")</f>
        <v/>
      </c>
      <c r="D7329" s="313"/>
      <c r="E7329" s="313"/>
      <c r="F7329" s="315"/>
      <c r="G7329" s="349"/>
      <c r="H7329" s="385"/>
      <c r="I7329" s="328"/>
      <c r="J7329" s="330"/>
      <c r="K7329" s="373"/>
      <c r="L7329" s="373"/>
      <c r="M7329" s="375"/>
      <c r="N7329" s="376"/>
      <c r="P7329" s="4"/>
      <c r="Q7329" s="4"/>
    </row>
    <row r="7330" spans="1:22" ht="15.75" customHeight="1">
      <c r="A7330" s="313"/>
      <c r="B7330" s="343"/>
      <c r="C7330" s="380"/>
      <c r="D7330" s="313"/>
      <c r="E7330" s="313"/>
      <c r="F7330" s="315"/>
      <c r="G7330" s="349"/>
      <c r="H7330" s="385"/>
      <c r="I7330" s="30" t="s">
        <v>35</v>
      </c>
      <c r="J7330" s="31" t="s">
        <v>35</v>
      </c>
      <c r="K7330" s="373"/>
      <c r="L7330" s="373"/>
      <c r="M7330" s="375"/>
      <c r="N7330" s="376"/>
      <c r="P7330" s="4"/>
      <c r="Q7330" s="4"/>
    </row>
    <row r="7331" spans="1:22" ht="18.75" customHeight="1" thickBot="1">
      <c r="A7331" s="313"/>
      <c r="B7331" s="343"/>
      <c r="C7331" s="32" t="s">
        <v>82</v>
      </c>
      <c r="D7331" s="314"/>
      <c r="E7331" s="314"/>
      <c r="F7331" s="316"/>
      <c r="G7331" s="350"/>
      <c r="H7331" s="386"/>
      <c r="I7331" s="54">
        <f>'様式第６号(2)'!$I$18</f>
        <v>0</v>
      </c>
      <c r="J7331" s="55">
        <f>'様式第６号(3)'!$I$18</f>
        <v>0</v>
      </c>
      <c r="K7331" s="373"/>
      <c r="L7331" s="373"/>
      <c r="M7331" s="375"/>
      <c r="N7331" s="376"/>
      <c r="P7331" s="4"/>
      <c r="Q7331" s="4"/>
    </row>
    <row r="7332" spans="1:22" ht="45" customHeight="1">
      <c r="A7332" s="313"/>
      <c r="B7332" s="343"/>
      <c r="C7332" s="379" t="str">
        <f>IF(OR(C7321="",C7325=""),"",IF(AND(C7329&gt;=0.85,C7329&lt;=1.15),"○","×"))</f>
        <v/>
      </c>
      <c r="D7332" s="382" t="str">
        <f>IF(C7321="","",C7321)</f>
        <v/>
      </c>
      <c r="E7332" s="336"/>
      <c r="F7332" s="338" t="str">
        <f>IFERROR(D7332*E7332,"")</f>
        <v/>
      </c>
      <c r="G7332" s="327" t="str">
        <f>IF(F7332&lt;F7324,ROUNDUP(F7332*D7324/ F7324,0),"")</f>
        <v/>
      </c>
      <c r="H7332" s="329" t="str">
        <f>IF(F7332&lt;F7324,ROUNDUP(F7332*E7324/ F7324,0),"")</f>
        <v/>
      </c>
      <c r="I7332" s="331" t="str">
        <f>IFERROR(ROUNDUP(I7328*I7331,0),"")</f>
        <v/>
      </c>
      <c r="J7332" s="333" t="str">
        <f>IFERROR(ROUNDUP(J7328*J7331,0),"")</f>
        <v/>
      </c>
      <c r="K7332" s="373"/>
      <c r="L7332" s="373"/>
      <c r="M7332" s="375"/>
      <c r="N7332" s="376"/>
      <c r="P7332" s="4"/>
      <c r="Q7332" s="4"/>
    </row>
    <row r="7333" spans="1:22" ht="19.5" customHeight="1" thickBot="1">
      <c r="A7333" s="314"/>
      <c r="B7333" s="344"/>
      <c r="C7333" s="381"/>
      <c r="D7333" s="383"/>
      <c r="E7333" s="337"/>
      <c r="F7333" s="339"/>
      <c r="G7333" s="328"/>
      <c r="H7333" s="330"/>
      <c r="I7333" s="332"/>
      <c r="J7333" s="330"/>
      <c r="K7333" s="374"/>
      <c r="L7333" s="374"/>
      <c r="M7333" s="377"/>
      <c r="N7333" s="378"/>
      <c r="P7333" s="33"/>
      <c r="Q7333" s="34"/>
      <c r="R7333" s="34"/>
    </row>
    <row r="7334" spans="1:22" ht="24" customHeight="1" thickBot="1">
      <c r="A7334" s="10" t="s">
        <v>108</v>
      </c>
      <c r="B7334" s="11" t="s">
        <v>84</v>
      </c>
      <c r="C7334" s="12" t="s">
        <v>7</v>
      </c>
      <c r="D7334" s="12" t="s">
        <v>8</v>
      </c>
      <c r="E7334" s="12" t="s">
        <v>9</v>
      </c>
      <c r="F7334" s="13" t="s">
        <v>10</v>
      </c>
      <c r="G7334" s="334" t="s">
        <v>44</v>
      </c>
      <c r="H7334" s="335"/>
      <c r="I7334" s="334" t="s">
        <v>45</v>
      </c>
      <c r="J7334" s="335"/>
      <c r="K7334" s="318" t="s">
        <v>46</v>
      </c>
      <c r="L7334" s="403"/>
      <c r="M7334" s="403"/>
      <c r="N7334" s="319"/>
      <c r="O7334" s="404" t="s">
        <v>47</v>
      </c>
      <c r="P7334" s="404"/>
      <c r="Q7334" s="404"/>
      <c r="R7334" s="346"/>
      <c r="T7334" s="14"/>
      <c r="U7334" s="14"/>
      <c r="V7334" s="14"/>
    </row>
    <row r="7335" spans="1:22" ht="31.5" customHeight="1" thickBot="1">
      <c r="A7335" s="313">
        <v>457</v>
      </c>
      <c r="B7335" s="15" t="s">
        <v>48</v>
      </c>
      <c r="C7335" s="11" t="s">
        <v>49</v>
      </c>
      <c r="D7335" s="313" t="s">
        <v>50</v>
      </c>
      <c r="E7335" s="313" t="s">
        <v>51</v>
      </c>
      <c r="F7335" s="315" t="s">
        <v>52</v>
      </c>
      <c r="G7335" s="16" t="s">
        <v>53</v>
      </c>
      <c r="H7335" s="17" t="s">
        <v>54</v>
      </c>
      <c r="I7335" s="18" t="s">
        <v>53</v>
      </c>
      <c r="J7335" s="17" t="s">
        <v>54</v>
      </c>
      <c r="K7335" s="317" t="s">
        <v>55</v>
      </c>
      <c r="L7335" s="318"/>
      <c r="M7335" s="320" t="s">
        <v>56</v>
      </c>
      <c r="N7335" s="317"/>
      <c r="O7335" s="321" t="s">
        <v>57</v>
      </c>
      <c r="P7335" s="321"/>
      <c r="Q7335" s="323" t="s">
        <v>58</v>
      </c>
      <c r="R7335" s="324"/>
      <c r="T7335" s="19"/>
      <c r="U7335" s="43"/>
      <c r="V7335" s="20"/>
    </row>
    <row r="7336" spans="1:22" ht="24" customHeight="1" thickBot="1">
      <c r="A7336" s="313"/>
      <c r="B7336" s="397" t="str">
        <f>IF('様式第６号(2)'!B965="","",'様式第６号(2)'!B965)</f>
        <v/>
      </c>
      <c r="C7336" s="21" t="s">
        <v>59</v>
      </c>
      <c r="D7336" s="313"/>
      <c r="E7336" s="313"/>
      <c r="F7336" s="315"/>
      <c r="G7336" s="348" t="s">
        <v>60</v>
      </c>
      <c r="H7336" s="399" t="s">
        <v>61</v>
      </c>
      <c r="I7336" s="400" t="s">
        <v>62</v>
      </c>
      <c r="J7336" s="384" t="s">
        <v>63</v>
      </c>
      <c r="K7336" s="319"/>
      <c r="L7336" s="318"/>
      <c r="M7336" s="320"/>
      <c r="N7336" s="317"/>
      <c r="O7336" s="322"/>
      <c r="P7336" s="322"/>
      <c r="Q7336" s="325"/>
      <c r="R7336" s="326"/>
    </row>
    <row r="7337" spans="1:22" ht="17.25" customHeight="1">
      <c r="A7337" s="313"/>
      <c r="B7337" s="398"/>
      <c r="C7337" s="340"/>
      <c r="D7337" s="313"/>
      <c r="E7337" s="313"/>
      <c r="F7337" s="315"/>
      <c r="G7337" s="349"/>
      <c r="H7337" s="385"/>
      <c r="I7337" s="401"/>
      <c r="J7337" s="385"/>
      <c r="K7337" s="388" t="str">
        <f>IFERROR((IF((I7348+J7348)&gt;12000*E7348,ROUNDUP(12000*E7348*I7348/(I7348+J7348),0),"")),"")</f>
        <v/>
      </c>
      <c r="L7337" s="388"/>
      <c r="M7337" s="391" t="str">
        <f>IFERROR((IF((I7348+J7348)&gt;12000*E7348,ROUNDUP(12000*E7348*J7348/(I7348+J7348),0),"")),"")</f>
        <v/>
      </c>
      <c r="N7337" s="392"/>
      <c r="O7337" s="351" t="str">
        <f>IF(AND(I7348="",K7337=""),"",MIN(I7348,K7337)+K7344)</f>
        <v/>
      </c>
      <c r="P7337" s="352"/>
      <c r="Q7337" s="355" t="str">
        <f>IF(AND(J7348="",M7337=""),"",MIN(J7348,M7337)+M7344)</f>
        <v/>
      </c>
      <c r="R7337" s="356"/>
    </row>
    <row r="7338" spans="1:22" ht="15.75" customHeight="1">
      <c r="A7338" s="313"/>
      <c r="B7338" s="398"/>
      <c r="C7338" s="341"/>
      <c r="D7338" s="313"/>
      <c r="E7338" s="313"/>
      <c r="F7338" s="315"/>
      <c r="G7338" s="349"/>
      <c r="H7338" s="385"/>
      <c r="I7338" s="401"/>
      <c r="J7338" s="385"/>
      <c r="K7338" s="389"/>
      <c r="L7338" s="389"/>
      <c r="M7338" s="393"/>
      <c r="N7338" s="394"/>
      <c r="O7338" s="353"/>
      <c r="P7338" s="353"/>
      <c r="Q7338" s="357"/>
      <c r="R7338" s="358"/>
    </row>
    <row r="7339" spans="1:22" ht="19.5" customHeight="1" thickBot="1">
      <c r="A7339" s="313"/>
      <c r="B7339" s="398"/>
      <c r="C7339" s="341"/>
      <c r="D7339" s="314"/>
      <c r="E7339" s="314"/>
      <c r="F7339" s="316"/>
      <c r="G7339" s="350"/>
      <c r="H7339" s="386"/>
      <c r="I7339" s="402"/>
      <c r="J7339" s="386"/>
      <c r="K7339" s="389"/>
      <c r="L7339" s="389"/>
      <c r="M7339" s="393"/>
      <c r="N7339" s="394"/>
      <c r="O7339" s="353"/>
      <c r="P7339" s="353"/>
      <c r="Q7339" s="357"/>
      <c r="R7339" s="358"/>
    </row>
    <row r="7340" spans="1:22" ht="45" customHeight="1">
      <c r="A7340" s="313"/>
      <c r="B7340" s="398"/>
      <c r="C7340" s="25" t="s">
        <v>66</v>
      </c>
      <c r="D7340" s="361" t="str">
        <f>IF('様式第６号(2)'!T965="","",'様式第６号(2)'!T965)</f>
        <v/>
      </c>
      <c r="E7340" s="361" t="str">
        <f>IF('様式第６号(3)'!W958="","",'様式第６号(3)'!W958)</f>
        <v/>
      </c>
      <c r="F7340" s="363" t="str">
        <f>IF(OR(D7340="",E7340=""),"",D7340+E7340)</f>
        <v/>
      </c>
      <c r="G7340" s="365" t="str">
        <f>IF(F7340&lt;=F7348,D7340,"")</f>
        <v/>
      </c>
      <c r="H7340" s="367" t="str">
        <f>IF(F7340&lt;=F7348,E7340,"")</f>
        <v/>
      </c>
      <c r="I7340" s="369" t="str">
        <f>IF('様式第６号(2)'!V965="","",'様式第６号(2)'!V965)</f>
        <v/>
      </c>
      <c r="J7340" s="371" t="str">
        <f>IF('様式第６号(3)'!P958="","",'様式第６号(3)'!P958)</f>
        <v/>
      </c>
      <c r="K7340" s="389"/>
      <c r="L7340" s="389"/>
      <c r="M7340" s="393"/>
      <c r="N7340" s="394"/>
      <c r="O7340" s="353"/>
      <c r="P7340" s="353"/>
      <c r="Q7340" s="357"/>
      <c r="R7340" s="358"/>
    </row>
    <row r="7341" spans="1:22" ht="19.5" customHeight="1" thickBot="1">
      <c r="A7341" s="313"/>
      <c r="B7341" s="398"/>
      <c r="C7341" s="340"/>
      <c r="D7341" s="362"/>
      <c r="E7341" s="362"/>
      <c r="F7341" s="364"/>
      <c r="G7341" s="366"/>
      <c r="H7341" s="368"/>
      <c r="I7341" s="370"/>
      <c r="J7341" s="372"/>
      <c r="K7341" s="390"/>
      <c r="L7341" s="390"/>
      <c r="M7341" s="395"/>
      <c r="N7341" s="396"/>
      <c r="O7341" s="354"/>
      <c r="P7341" s="354"/>
      <c r="Q7341" s="359"/>
      <c r="R7341" s="360"/>
    </row>
    <row r="7342" spans="1:22" ht="28.5" customHeight="1" thickBot="1">
      <c r="A7342" s="313"/>
      <c r="B7342" s="398"/>
      <c r="C7342" s="341"/>
      <c r="D7342" s="12" t="s">
        <v>11</v>
      </c>
      <c r="E7342" s="12" t="s">
        <v>12</v>
      </c>
      <c r="F7342" s="26" t="s">
        <v>13</v>
      </c>
      <c r="G7342" s="334" t="s">
        <v>67</v>
      </c>
      <c r="H7342" s="335"/>
      <c r="I7342" s="42" t="s">
        <v>68</v>
      </c>
      <c r="J7342" s="27" t="s">
        <v>69</v>
      </c>
      <c r="K7342" s="342" t="s">
        <v>70</v>
      </c>
      <c r="L7342" s="342"/>
      <c r="M7342" s="342"/>
      <c r="N7342" s="335"/>
    </row>
    <row r="7343" spans="1:22" ht="41.25" customHeight="1" thickBot="1">
      <c r="A7343" s="313"/>
      <c r="B7343" s="343" t="str">
        <f>IF('様式第６号(2)'!D965="","",'様式第６号(2)'!D965)</f>
        <v/>
      </c>
      <c r="C7343" s="341"/>
      <c r="D7343" s="313" t="s">
        <v>71</v>
      </c>
      <c r="E7343" s="313" t="s">
        <v>72</v>
      </c>
      <c r="F7343" s="315" t="s">
        <v>73</v>
      </c>
      <c r="G7343" s="42" t="s">
        <v>74</v>
      </c>
      <c r="H7343" s="27" t="s">
        <v>75</v>
      </c>
      <c r="I7343" s="42" t="s">
        <v>74</v>
      </c>
      <c r="J7343" s="27" t="s">
        <v>75</v>
      </c>
      <c r="K7343" s="345" t="s">
        <v>57</v>
      </c>
      <c r="L7343" s="346"/>
      <c r="M7343" s="347" t="s">
        <v>76</v>
      </c>
      <c r="N7343" s="346"/>
      <c r="O7343" s="28"/>
      <c r="P7343" s="4"/>
      <c r="Q7343" s="4"/>
      <c r="T7343" s="3"/>
      <c r="U7343" s="3"/>
      <c r="V7343" s="3"/>
    </row>
    <row r="7344" spans="1:22" ht="18.75" customHeight="1">
      <c r="A7344" s="313"/>
      <c r="B7344" s="343"/>
      <c r="C7344" s="29" t="s">
        <v>78</v>
      </c>
      <c r="D7344" s="313"/>
      <c r="E7344" s="313"/>
      <c r="F7344" s="315"/>
      <c r="G7344" s="348" t="s">
        <v>79</v>
      </c>
      <c r="H7344" s="384" t="s">
        <v>80</v>
      </c>
      <c r="I7344" s="387" t="str">
        <f>IF(E7348="","",MIN(G7340,G7348)+SUM(I7340))</f>
        <v/>
      </c>
      <c r="J7344" s="333" t="str">
        <f>IF(E7348="","",MIN(H7340,H7348)+SUM(J7340))</f>
        <v/>
      </c>
      <c r="K7344" s="373" t="str">
        <f>IF('様式第６号(2)'!AB965="","",'様式第６号(2)'!AB965)</f>
        <v/>
      </c>
      <c r="L7344" s="373"/>
      <c r="M7344" s="375" t="str">
        <f>IF('様式第６号(3)'!V958="","",'様式第６号(3)'!V958)</f>
        <v/>
      </c>
      <c r="N7344" s="376"/>
      <c r="P7344" s="4"/>
      <c r="Q7344" s="4"/>
      <c r="T7344" s="3"/>
      <c r="U7344" s="3"/>
      <c r="V7344" s="3"/>
    </row>
    <row r="7345" spans="1:22" ht="19.5" customHeight="1" thickBot="1">
      <c r="A7345" s="313"/>
      <c r="B7345" s="343"/>
      <c r="C7345" s="379" t="str">
        <f>IFERROR(C7341/C7337,"")</f>
        <v/>
      </c>
      <c r="D7345" s="313"/>
      <c r="E7345" s="313"/>
      <c r="F7345" s="315"/>
      <c r="G7345" s="349"/>
      <c r="H7345" s="385"/>
      <c r="I7345" s="328"/>
      <c r="J7345" s="330"/>
      <c r="K7345" s="373"/>
      <c r="L7345" s="373"/>
      <c r="M7345" s="375"/>
      <c r="N7345" s="376"/>
      <c r="P7345" s="4"/>
      <c r="Q7345" s="4"/>
      <c r="T7345" s="3"/>
      <c r="U7345" s="3"/>
      <c r="V7345" s="3"/>
    </row>
    <row r="7346" spans="1:22" ht="15.75" customHeight="1">
      <c r="A7346" s="313"/>
      <c r="B7346" s="343"/>
      <c r="C7346" s="380"/>
      <c r="D7346" s="313"/>
      <c r="E7346" s="313"/>
      <c r="F7346" s="315"/>
      <c r="G7346" s="349"/>
      <c r="H7346" s="385"/>
      <c r="I7346" s="30" t="s">
        <v>35</v>
      </c>
      <c r="J7346" s="31" t="s">
        <v>35</v>
      </c>
      <c r="K7346" s="373"/>
      <c r="L7346" s="373"/>
      <c r="M7346" s="375"/>
      <c r="N7346" s="376"/>
      <c r="P7346" s="4"/>
      <c r="Q7346" s="4"/>
      <c r="T7346" s="3"/>
      <c r="U7346" s="3"/>
      <c r="V7346" s="3"/>
    </row>
    <row r="7347" spans="1:22" ht="18.75" customHeight="1" thickBot="1">
      <c r="A7347" s="313"/>
      <c r="B7347" s="343"/>
      <c r="C7347" s="32" t="s">
        <v>82</v>
      </c>
      <c r="D7347" s="314"/>
      <c r="E7347" s="314"/>
      <c r="F7347" s="316"/>
      <c r="G7347" s="350"/>
      <c r="H7347" s="386"/>
      <c r="I7347" s="54">
        <f>'様式第６号(2)'!$I$18</f>
        <v>0</v>
      </c>
      <c r="J7347" s="55">
        <f>'様式第６号(3)'!$I$18</f>
        <v>0</v>
      </c>
      <c r="K7347" s="373"/>
      <c r="L7347" s="373"/>
      <c r="M7347" s="375"/>
      <c r="N7347" s="376"/>
      <c r="P7347" s="4"/>
      <c r="Q7347" s="4"/>
      <c r="T7347" s="3"/>
      <c r="U7347" s="3"/>
      <c r="V7347" s="3"/>
    </row>
    <row r="7348" spans="1:22" ht="45" customHeight="1">
      <c r="A7348" s="313"/>
      <c r="B7348" s="343"/>
      <c r="C7348" s="379" t="str">
        <f>IF(OR(C7337="",C7341=""),"",IF(AND(C7345&gt;=0.85,C7345&lt;=1.15),"○","×"))</f>
        <v/>
      </c>
      <c r="D7348" s="382" t="str">
        <f>IF(C7337="","",C7337)</f>
        <v/>
      </c>
      <c r="E7348" s="336"/>
      <c r="F7348" s="338" t="str">
        <f>IFERROR(D7348*E7348,"")</f>
        <v/>
      </c>
      <c r="G7348" s="327" t="str">
        <f>IF(F7348&lt;F7340,ROUNDUP(F7348*D7340/ F7340,0),"")</f>
        <v/>
      </c>
      <c r="H7348" s="329" t="str">
        <f>IF(F7348&lt;F7340,ROUNDUP(F7348*E7340/ F7340,0),"")</f>
        <v/>
      </c>
      <c r="I7348" s="331" t="str">
        <f>IFERROR(ROUNDUP(I7344*I7347,0),"")</f>
        <v/>
      </c>
      <c r="J7348" s="333" t="str">
        <f>IFERROR(ROUNDUP(J7344*J7347,0),"")</f>
        <v/>
      </c>
      <c r="K7348" s="373"/>
      <c r="L7348" s="373"/>
      <c r="M7348" s="375"/>
      <c r="N7348" s="376"/>
      <c r="P7348" s="4"/>
      <c r="Q7348" s="4"/>
      <c r="T7348" s="3"/>
      <c r="U7348" s="3"/>
      <c r="V7348" s="3"/>
    </row>
    <row r="7349" spans="1:22" ht="19.5" customHeight="1" thickBot="1">
      <c r="A7349" s="314"/>
      <c r="B7349" s="344"/>
      <c r="C7349" s="381"/>
      <c r="D7349" s="383"/>
      <c r="E7349" s="337"/>
      <c r="F7349" s="339"/>
      <c r="G7349" s="328"/>
      <c r="H7349" s="330"/>
      <c r="I7349" s="332"/>
      <c r="J7349" s="330"/>
      <c r="K7349" s="374"/>
      <c r="L7349" s="374"/>
      <c r="M7349" s="377"/>
      <c r="N7349" s="378"/>
      <c r="P7349" s="33"/>
      <c r="Q7349" s="34"/>
      <c r="R7349" s="34"/>
    </row>
    <row r="7350" spans="1:22" ht="24" customHeight="1" thickBot="1">
      <c r="A7350" s="10" t="s">
        <v>108</v>
      </c>
      <c r="B7350" s="11" t="s">
        <v>84</v>
      </c>
      <c r="C7350" s="12" t="s">
        <v>7</v>
      </c>
      <c r="D7350" s="12" t="s">
        <v>8</v>
      </c>
      <c r="E7350" s="12" t="s">
        <v>9</v>
      </c>
      <c r="F7350" s="13" t="s">
        <v>10</v>
      </c>
      <c r="G7350" s="334" t="s">
        <v>44</v>
      </c>
      <c r="H7350" s="335"/>
      <c r="I7350" s="334" t="s">
        <v>45</v>
      </c>
      <c r="J7350" s="335"/>
      <c r="K7350" s="318" t="s">
        <v>46</v>
      </c>
      <c r="L7350" s="403"/>
      <c r="M7350" s="403"/>
      <c r="N7350" s="319"/>
      <c r="O7350" s="404" t="s">
        <v>47</v>
      </c>
      <c r="P7350" s="404"/>
      <c r="Q7350" s="404"/>
      <c r="R7350" s="346"/>
      <c r="T7350" s="14"/>
      <c r="U7350" s="14"/>
      <c r="V7350" s="14"/>
    </row>
    <row r="7351" spans="1:22" ht="31.5" customHeight="1" thickBot="1">
      <c r="A7351" s="313">
        <v>458</v>
      </c>
      <c r="B7351" s="15" t="s">
        <v>48</v>
      </c>
      <c r="C7351" s="11" t="s">
        <v>49</v>
      </c>
      <c r="D7351" s="313" t="s">
        <v>50</v>
      </c>
      <c r="E7351" s="313" t="s">
        <v>51</v>
      </c>
      <c r="F7351" s="315" t="s">
        <v>52</v>
      </c>
      <c r="G7351" s="16" t="s">
        <v>53</v>
      </c>
      <c r="H7351" s="17" t="s">
        <v>54</v>
      </c>
      <c r="I7351" s="18" t="s">
        <v>53</v>
      </c>
      <c r="J7351" s="17" t="s">
        <v>54</v>
      </c>
      <c r="K7351" s="317" t="s">
        <v>55</v>
      </c>
      <c r="L7351" s="318"/>
      <c r="M7351" s="320" t="s">
        <v>56</v>
      </c>
      <c r="N7351" s="317"/>
      <c r="O7351" s="321" t="s">
        <v>57</v>
      </c>
      <c r="P7351" s="321"/>
      <c r="Q7351" s="323" t="s">
        <v>58</v>
      </c>
      <c r="R7351" s="324"/>
      <c r="T7351" s="19"/>
      <c r="U7351" s="43"/>
      <c r="V7351" s="20"/>
    </row>
    <row r="7352" spans="1:22" ht="24" customHeight="1" thickBot="1">
      <c r="A7352" s="313"/>
      <c r="B7352" s="397" t="str">
        <f>IF('様式第６号(2)'!B967="","",'様式第６号(2)'!B967)</f>
        <v/>
      </c>
      <c r="C7352" s="21" t="s">
        <v>59</v>
      </c>
      <c r="D7352" s="313"/>
      <c r="E7352" s="313"/>
      <c r="F7352" s="315"/>
      <c r="G7352" s="348" t="s">
        <v>60</v>
      </c>
      <c r="H7352" s="399" t="s">
        <v>61</v>
      </c>
      <c r="I7352" s="400" t="s">
        <v>62</v>
      </c>
      <c r="J7352" s="384" t="s">
        <v>63</v>
      </c>
      <c r="K7352" s="319"/>
      <c r="L7352" s="318"/>
      <c r="M7352" s="320"/>
      <c r="N7352" s="317"/>
      <c r="O7352" s="322"/>
      <c r="P7352" s="322"/>
      <c r="Q7352" s="325"/>
      <c r="R7352" s="326"/>
    </row>
    <row r="7353" spans="1:22" ht="17.25" customHeight="1">
      <c r="A7353" s="313"/>
      <c r="B7353" s="398"/>
      <c r="C7353" s="340"/>
      <c r="D7353" s="313"/>
      <c r="E7353" s="313"/>
      <c r="F7353" s="315"/>
      <c r="G7353" s="349"/>
      <c r="H7353" s="385"/>
      <c r="I7353" s="401"/>
      <c r="J7353" s="385"/>
      <c r="K7353" s="388" t="str">
        <f>IFERROR((IF((I7364+J7364)&gt;12000*E7364,ROUNDUP(12000*E7364*I7364/(I7364+J7364),0),"")),"")</f>
        <v/>
      </c>
      <c r="L7353" s="388"/>
      <c r="M7353" s="391" t="str">
        <f>IFERROR((IF((I7364+J7364)&gt;12000*E7364,ROUNDUP(12000*E7364*J7364/(I7364+J7364),0),"")),"")</f>
        <v/>
      </c>
      <c r="N7353" s="392"/>
      <c r="O7353" s="351" t="str">
        <f>IF(AND(I7364="",K7353=""),"",MIN(I7364,K7353)+K7360)</f>
        <v/>
      </c>
      <c r="P7353" s="352"/>
      <c r="Q7353" s="355" t="str">
        <f>IF(AND(J7364="",M7353=""),"",MIN(J7364,M7353)+M7360)</f>
        <v/>
      </c>
      <c r="R7353" s="356"/>
    </row>
    <row r="7354" spans="1:22" ht="15.75" customHeight="1">
      <c r="A7354" s="313"/>
      <c r="B7354" s="398"/>
      <c r="C7354" s="341"/>
      <c r="D7354" s="313"/>
      <c r="E7354" s="313"/>
      <c r="F7354" s="315"/>
      <c r="G7354" s="349"/>
      <c r="H7354" s="385"/>
      <c r="I7354" s="401"/>
      <c r="J7354" s="385"/>
      <c r="K7354" s="389"/>
      <c r="L7354" s="389"/>
      <c r="M7354" s="393"/>
      <c r="N7354" s="394"/>
      <c r="O7354" s="353"/>
      <c r="P7354" s="353"/>
      <c r="Q7354" s="357"/>
      <c r="R7354" s="358"/>
    </row>
    <row r="7355" spans="1:22" ht="19.5" customHeight="1" thickBot="1">
      <c r="A7355" s="313"/>
      <c r="B7355" s="398"/>
      <c r="C7355" s="341"/>
      <c r="D7355" s="314"/>
      <c r="E7355" s="314"/>
      <c r="F7355" s="316"/>
      <c r="G7355" s="350"/>
      <c r="H7355" s="386"/>
      <c r="I7355" s="402"/>
      <c r="J7355" s="386"/>
      <c r="K7355" s="389"/>
      <c r="L7355" s="389"/>
      <c r="M7355" s="393"/>
      <c r="N7355" s="394"/>
      <c r="O7355" s="353"/>
      <c r="P7355" s="353"/>
      <c r="Q7355" s="357"/>
      <c r="R7355" s="358"/>
    </row>
    <row r="7356" spans="1:22" ht="45" customHeight="1">
      <c r="A7356" s="313"/>
      <c r="B7356" s="398"/>
      <c r="C7356" s="25" t="s">
        <v>66</v>
      </c>
      <c r="D7356" s="361" t="str">
        <f>IF('様式第６号(2)'!T967="","",'様式第６号(2)'!T967)</f>
        <v/>
      </c>
      <c r="E7356" s="361" t="str">
        <f>IF('様式第６号(3)'!W960="","",'様式第６号(3)'!W960)</f>
        <v/>
      </c>
      <c r="F7356" s="363" t="str">
        <f>IF(OR(D7356="",E7356=""),"",D7356+E7356)</f>
        <v/>
      </c>
      <c r="G7356" s="365" t="str">
        <f>IF(F7356&lt;=F7364,D7356,"")</f>
        <v/>
      </c>
      <c r="H7356" s="367" t="str">
        <f>IF(F7356&lt;=F7364,E7356,"")</f>
        <v/>
      </c>
      <c r="I7356" s="369" t="str">
        <f>IF('様式第６号(2)'!V967="","",'様式第６号(2)'!V967)</f>
        <v/>
      </c>
      <c r="J7356" s="371" t="str">
        <f>IF('様式第６号(3)'!P960="","",'様式第６号(3)'!P960)</f>
        <v/>
      </c>
      <c r="K7356" s="389"/>
      <c r="L7356" s="389"/>
      <c r="M7356" s="393"/>
      <c r="N7356" s="394"/>
      <c r="O7356" s="353"/>
      <c r="P7356" s="353"/>
      <c r="Q7356" s="357"/>
      <c r="R7356" s="358"/>
    </row>
    <row r="7357" spans="1:22" ht="19.5" customHeight="1" thickBot="1">
      <c r="A7357" s="313"/>
      <c r="B7357" s="398"/>
      <c r="C7357" s="340"/>
      <c r="D7357" s="362"/>
      <c r="E7357" s="362"/>
      <c r="F7357" s="364"/>
      <c r="G7357" s="366"/>
      <c r="H7357" s="368"/>
      <c r="I7357" s="370"/>
      <c r="J7357" s="372"/>
      <c r="K7357" s="390"/>
      <c r="L7357" s="390"/>
      <c r="M7357" s="395"/>
      <c r="N7357" s="396"/>
      <c r="O7357" s="354"/>
      <c r="P7357" s="354"/>
      <c r="Q7357" s="359"/>
      <c r="R7357" s="360"/>
    </row>
    <row r="7358" spans="1:22" ht="28.5" customHeight="1" thickBot="1">
      <c r="A7358" s="313"/>
      <c r="B7358" s="398"/>
      <c r="C7358" s="341"/>
      <c r="D7358" s="12" t="s">
        <v>11</v>
      </c>
      <c r="E7358" s="12" t="s">
        <v>12</v>
      </c>
      <c r="F7358" s="26" t="s">
        <v>13</v>
      </c>
      <c r="G7358" s="334" t="s">
        <v>67</v>
      </c>
      <c r="H7358" s="335"/>
      <c r="I7358" s="42" t="s">
        <v>68</v>
      </c>
      <c r="J7358" s="27" t="s">
        <v>69</v>
      </c>
      <c r="K7358" s="342" t="s">
        <v>70</v>
      </c>
      <c r="L7358" s="342"/>
      <c r="M7358" s="342"/>
      <c r="N7358" s="335"/>
    </row>
    <row r="7359" spans="1:22" ht="41.25" customHeight="1" thickBot="1">
      <c r="A7359" s="313"/>
      <c r="B7359" s="343" t="str">
        <f>IF('様式第６号(2)'!D967="","",'様式第６号(2)'!D967)</f>
        <v/>
      </c>
      <c r="C7359" s="341"/>
      <c r="D7359" s="313" t="s">
        <v>71</v>
      </c>
      <c r="E7359" s="313" t="s">
        <v>72</v>
      </c>
      <c r="F7359" s="315" t="s">
        <v>73</v>
      </c>
      <c r="G7359" s="42" t="s">
        <v>74</v>
      </c>
      <c r="H7359" s="27" t="s">
        <v>75</v>
      </c>
      <c r="I7359" s="42" t="s">
        <v>74</v>
      </c>
      <c r="J7359" s="27" t="s">
        <v>75</v>
      </c>
      <c r="K7359" s="345" t="s">
        <v>57</v>
      </c>
      <c r="L7359" s="346"/>
      <c r="M7359" s="347" t="s">
        <v>76</v>
      </c>
      <c r="N7359" s="346"/>
      <c r="O7359" s="28"/>
      <c r="P7359" s="4"/>
      <c r="Q7359" s="4"/>
    </row>
    <row r="7360" spans="1:22" ht="18.75" customHeight="1">
      <c r="A7360" s="313"/>
      <c r="B7360" s="343"/>
      <c r="C7360" s="29" t="s">
        <v>78</v>
      </c>
      <c r="D7360" s="313"/>
      <c r="E7360" s="313"/>
      <c r="F7360" s="315"/>
      <c r="G7360" s="348" t="s">
        <v>79</v>
      </c>
      <c r="H7360" s="384" t="s">
        <v>80</v>
      </c>
      <c r="I7360" s="387" t="str">
        <f>IF(E7364="","",MIN(G7356,G7364)+SUM(I7356))</f>
        <v/>
      </c>
      <c r="J7360" s="333" t="str">
        <f>IF(E7364="","",MIN(H7356,H7364)+SUM(J7356))</f>
        <v/>
      </c>
      <c r="K7360" s="373" t="str">
        <f>IF('様式第６号(2)'!AB967="","",'様式第６号(2)'!AB967)</f>
        <v/>
      </c>
      <c r="L7360" s="373"/>
      <c r="M7360" s="375" t="str">
        <f>IF('様式第６号(3)'!V960="","",'様式第６号(3)'!V960)</f>
        <v/>
      </c>
      <c r="N7360" s="376"/>
      <c r="P7360" s="4"/>
      <c r="Q7360" s="4"/>
    </row>
    <row r="7361" spans="1:22" ht="19.5" customHeight="1" thickBot="1">
      <c r="A7361" s="313"/>
      <c r="B7361" s="343"/>
      <c r="C7361" s="379" t="str">
        <f>IFERROR(C7357/C7353,"")</f>
        <v/>
      </c>
      <c r="D7361" s="313"/>
      <c r="E7361" s="313"/>
      <c r="F7361" s="315"/>
      <c r="G7361" s="349"/>
      <c r="H7361" s="385"/>
      <c r="I7361" s="328"/>
      <c r="J7361" s="330"/>
      <c r="K7361" s="373"/>
      <c r="L7361" s="373"/>
      <c r="M7361" s="375"/>
      <c r="N7361" s="376"/>
      <c r="P7361" s="4"/>
      <c r="Q7361" s="4"/>
    </row>
    <row r="7362" spans="1:22" ht="15.75" customHeight="1">
      <c r="A7362" s="313"/>
      <c r="B7362" s="343"/>
      <c r="C7362" s="380"/>
      <c r="D7362" s="313"/>
      <c r="E7362" s="313"/>
      <c r="F7362" s="315"/>
      <c r="G7362" s="349"/>
      <c r="H7362" s="385"/>
      <c r="I7362" s="30" t="s">
        <v>35</v>
      </c>
      <c r="J7362" s="31" t="s">
        <v>35</v>
      </c>
      <c r="K7362" s="373"/>
      <c r="L7362" s="373"/>
      <c r="M7362" s="375"/>
      <c r="N7362" s="376"/>
      <c r="P7362" s="4"/>
      <c r="Q7362" s="4"/>
    </row>
    <row r="7363" spans="1:22" ht="18.75" customHeight="1" thickBot="1">
      <c r="A7363" s="313"/>
      <c r="B7363" s="343"/>
      <c r="C7363" s="32" t="s">
        <v>82</v>
      </c>
      <c r="D7363" s="314"/>
      <c r="E7363" s="314"/>
      <c r="F7363" s="316"/>
      <c r="G7363" s="350"/>
      <c r="H7363" s="386"/>
      <c r="I7363" s="54">
        <f>'様式第６号(2)'!$I$18</f>
        <v>0</v>
      </c>
      <c r="J7363" s="55">
        <f>'様式第６号(3)'!$I$18</f>
        <v>0</v>
      </c>
      <c r="K7363" s="373"/>
      <c r="L7363" s="373"/>
      <c r="M7363" s="375"/>
      <c r="N7363" s="376"/>
      <c r="P7363" s="4"/>
      <c r="Q7363" s="4"/>
    </row>
    <row r="7364" spans="1:22" ht="45" customHeight="1">
      <c r="A7364" s="313"/>
      <c r="B7364" s="343"/>
      <c r="C7364" s="379" t="str">
        <f>IF(OR(C7353="",C7357=""),"",IF(AND(C7361&gt;=0.85,C7361&lt;=1.15),"○","×"))</f>
        <v/>
      </c>
      <c r="D7364" s="382" t="str">
        <f>IF(C7353="","",C7353)</f>
        <v/>
      </c>
      <c r="E7364" s="336"/>
      <c r="F7364" s="338" t="str">
        <f>IFERROR(D7364*E7364,"")</f>
        <v/>
      </c>
      <c r="G7364" s="327" t="str">
        <f>IF(F7364&lt;F7356,ROUNDUP(F7364*D7356/ F7356,0),"")</f>
        <v/>
      </c>
      <c r="H7364" s="329" t="str">
        <f>IF(F7364&lt;F7356,ROUNDUP(F7364*E7356/ F7356,0),"")</f>
        <v/>
      </c>
      <c r="I7364" s="331" t="str">
        <f>IFERROR(ROUNDUP(I7360*I7363,0),"")</f>
        <v/>
      </c>
      <c r="J7364" s="333" t="str">
        <f>IFERROR(ROUNDUP(J7360*J7363,0),"")</f>
        <v/>
      </c>
      <c r="K7364" s="373"/>
      <c r="L7364" s="373"/>
      <c r="M7364" s="375"/>
      <c r="N7364" s="376"/>
      <c r="P7364" s="4"/>
      <c r="Q7364" s="4"/>
    </row>
    <row r="7365" spans="1:22" ht="19.5" customHeight="1" thickBot="1">
      <c r="A7365" s="314"/>
      <c r="B7365" s="344"/>
      <c r="C7365" s="381"/>
      <c r="D7365" s="383"/>
      <c r="E7365" s="337"/>
      <c r="F7365" s="339"/>
      <c r="G7365" s="328"/>
      <c r="H7365" s="330"/>
      <c r="I7365" s="332"/>
      <c r="J7365" s="330"/>
      <c r="K7365" s="374"/>
      <c r="L7365" s="374"/>
      <c r="M7365" s="377"/>
      <c r="N7365" s="378"/>
      <c r="P7365" s="33"/>
      <c r="Q7365" s="34"/>
      <c r="R7365" s="34"/>
    </row>
    <row r="7366" spans="1:22" ht="24" customHeight="1" thickBot="1">
      <c r="A7366" s="10" t="s">
        <v>108</v>
      </c>
      <c r="B7366" s="11" t="s">
        <v>84</v>
      </c>
      <c r="C7366" s="12" t="s">
        <v>7</v>
      </c>
      <c r="D7366" s="12" t="s">
        <v>8</v>
      </c>
      <c r="E7366" s="12" t="s">
        <v>9</v>
      </c>
      <c r="F7366" s="13" t="s">
        <v>10</v>
      </c>
      <c r="G7366" s="334" t="s">
        <v>44</v>
      </c>
      <c r="H7366" s="335"/>
      <c r="I7366" s="334" t="s">
        <v>45</v>
      </c>
      <c r="J7366" s="335"/>
      <c r="K7366" s="318" t="s">
        <v>46</v>
      </c>
      <c r="L7366" s="403"/>
      <c r="M7366" s="403"/>
      <c r="N7366" s="319"/>
      <c r="O7366" s="404" t="s">
        <v>47</v>
      </c>
      <c r="P7366" s="404"/>
      <c r="Q7366" s="404"/>
      <c r="R7366" s="346"/>
      <c r="T7366" s="14"/>
      <c r="U7366" s="14"/>
      <c r="V7366" s="14"/>
    </row>
    <row r="7367" spans="1:22" ht="31.5" customHeight="1" thickBot="1">
      <c r="A7367" s="313">
        <v>459</v>
      </c>
      <c r="B7367" s="15" t="s">
        <v>48</v>
      </c>
      <c r="C7367" s="11" t="s">
        <v>49</v>
      </c>
      <c r="D7367" s="313" t="s">
        <v>50</v>
      </c>
      <c r="E7367" s="313" t="s">
        <v>51</v>
      </c>
      <c r="F7367" s="315" t="s">
        <v>52</v>
      </c>
      <c r="G7367" s="16" t="s">
        <v>53</v>
      </c>
      <c r="H7367" s="17" t="s">
        <v>54</v>
      </c>
      <c r="I7367" s="18" t="s">
        <v>53</v>
      </c>
      <c r="J7367" s="17" t="s">
        <v>54</v>
      </c>
      <c r="K7367" s="317" t="s">
        <v>55</v>
      </c>
      <c r="L7367" s="318"/>
      <c r="M7367" s="320" t="s">
        <v>56</v>
      </c>
      <c r="N7367" s="317"/>
      <c r="O7367" s="321" t="s">
        <v>57</v>
      </c>
      <c r="P7367" s="321"/>
      <c r="Q7367" s="323" t="s">
        <v>58</v>
      </c>
      <c r="R7367" s="324"/>
      <c r="T7367" s="19"/>
      <c r="U7367" s="43"/>
      <c r="V7367" s="20"/>
    </row>
    <row r="7368" spans="1:22" ht="24" customHeight="1" thickBot="1">
      <c r="A7368" s="313"/>
      <c r="B7368" s="397" t="str">
        <f>IF('様式第６号(2)'!B969="","",'様式第６号(2)'!B969)</f>
        <v/>
      </c>
      <c r="C7368" s="21" t="s">
        <v>59</v>
      </c>
      <c r="D7368" s="313"/>
      <c r="E7368" s="313"/>
      <c r="F7368" s="315"/>
      <c r="G7368" s="348" t="s">
        <v>60</v>
      </c>
      <c r="H7368" s="399" t="s">
        <v>61</v>
      </c>
      <c r="I7368" s="400" t="s">
        <v>62</v>
      </c>
      <c r="J7368" s="384" t="s">
        <v>63</v>
      </c>
      <c r="K7368" s="319"/>
      <c r="L7368" s="318"/>
      <c r="M7368" s="320"/>
      <c r="N7368" s="317"/>
      <c r="O7368" s="322"/>
      <c r="P7368" s="322"/>
      <c r="Q7368" s="325"/>
      <c r="R7368" s="326"/>
    </row>
    <row r="7369" spans="1:22" ht="17.25" customHeight="1">
      <c r="A7369" s="313"/>
      <c r="B7369" s="398"/>
      <c r="C7369" s="340"/>
      <c r="D7369" s="313"/>
      <c r="E7369" s="313"/>
      <c r="F7369" s="315"/>
      <c r="G7369" s="349"/>
      <c r="H7369" s="385"/>
      <c r="I7369" s="401"/>
      <c r="J7369" s="385"/>
      <c r="K7369" s="388" t="str">
        <f>IFERROR((IF((I7380+J7380)&gt;12000*E7380,ROUNDUP(12000*E7380*I7380/(I7380+J7380),0),"")),"")</f>
        <v/>
      </c>
      <c r="L7369" s="388"/>
      <c r="M7369" s="391" t="str">
        <f>IFERROR((IF((I7380+J7380)&gt;12000*E7380,ROUNDUP(12000*E7380*J7380/(I7380+J7380),0),"")),"")</f>
        <v/>
      </c>
      <c r="N7369" s="392"/>
      <c r="O7369" s="351" t="str">
        <f>IF(AND(I7380="",K7369=""),"",MIN(I7380,K7369)+K7376)</f>
        <v/>
      </c>
      <c r="P7369" s="352"/>
      <c r="Q7369" s="355" t="str">
        <f>IF(AND(J7380="",M7369=""),"",MIN(J7380,M7369)+M7376)</f>
        <v/>
      </c>
      <c r="R7369" s="356"/>
    </row>
    <row r="7370" spans="1:22" ht="15.75" customHeight="1">
      <c r="A7370" s="313"/>
      <c r="B7370" s="398"/>
      <c r="C7370" s="341"/>
      <c r="D7370" s="313"/>
      <c r="E7370" s="313"/>
      <c r="F7370" s="315"/>
      <c r="G7370" s="349"/>
      <c r="H7370" s="385"/>
      <c r="I7370" s="401"/>
      <c r="J7370" s="385"/>
      <c r="K7370" s="389"/>
      <c r="L7370" s="389"/>
      <c r="M7370" s="393"/>
      <c r="N7370" s="394"/>
      <c r="O7370" s="353"/>
      <c r="P7370" s="353"/>
      <c r="Q7370" s="357"/>
      <c r="R7370" s="358"/>
    </row>
    <row r="7371" spans="1:22" ht="19.5" customHeight="1" thickBot="1">
      <c r="A7371" s="313"/>
      <c r="B7371" s="398"/>
      <c r="C7371" s="341"/>
      <c r="D7371" s="314"/>
      <c r="E7371" s="314"/>
      <c r="F7371" s="316"/>
      <c r="G7371" s="350"/>
      <c r="H7371" s="386"/>
      <c r="I7371" s="402"/>
      <c r="J7371" s="386"/>
      <c r="K7371" s="389"/>
      <c r="L7371" s="389"/>
      <c r="M7371" s="393"/>
      <c r="N7371" s="394"/>
      <c r="O7371" s="353"/>
      <c r="P7371" s="353"/>
      <c r="Q7371" s="357"/>
      <c r="R7371" s="358"/>
    </row>
    <row r="7372" spans="1:22" ht="45" customHeight="1">
      <c r="A7372" s="313"/>
      <c r="B7372" s="398"/>
      <c r="C7372" s="25" t="s">
        <v>66</v>
      </c>
      <c r="D7372" s="361" t="str">
        <f>IF('様式第６号(2)'!T969="","",'様式第６号(2)'!T969)</f>
        <v/>
      </c>
      <c r="E7372" s="361" t="str">
        <f>IF('様式第６号(3)'!W962="","",'様式第６号(3)'!W962)</f>
        <v/>
      </c>
      <c r="F7372" s="363" t="str">
        <f>IF(OR(D7372="",E7372=""),"",D7372+E7372)</f>
        <v/>
      </c>
      <c r="G7372" s="365" t="str">
        <f>IF(F7372&lt;=F7380,D7372,"")</f>
        <v/>
      </c>
      <c r="H7372" s="367" t="str">
        <f>IF(F7372&lt;=F7380,E7372,"")</f>
        <v/>
      </c>
      <c r="I7372" s="369" t="str">
        <f>IF('様式第６号(2)'!V969="","",'様式第６号(2)'!V969)</f>
        <v/>
      </c>
      <c r="J7372" s="371" t="str">
        <f>IF('様式第６号(3)'!P962="","",'様式第６号(3)'!P962)</f>
        <v/>
      </c>
      <c r="K7372" s="389"/>
      <c r="L7372" s="389"/>
      <c r="M7372" s="393"/>
      <c r="N7372" s="394"/>
      <c r="O7372" s="353"/>
      <c r="P7372" s="353"/>
      <c r="Q7372" s="357"/>
      <c r="R7372" s="358"/>
    </row>
    <row r="7373" spans="1:22" ht="19.5" customHeight="1" thickBot="1">
      <c r="A7373" s="313"/>
      <c r="B7373" s="398"/>
      <c r="C7373" s="340"/>
      <c r="D7373" s="362"/>
      <c r="E7373" s="362"/>
      <c r="F7373" s="364"/>
      <c r="G7373" s="366"/>
      <c r="H7373" s="368"/>
      <c r="I7373" s="370"/>
      <c r="J7373" s="372"/>
      <c r="K7373" s="390"/>
      <c r="L7373" s="390"/>
      <c r="M7373" s="395"/>
      <c r="N7373" s="396"/>
      <c r="O7373" s="354"/>
      <c r="P7373" s="354"/>
      <c r="Q7373" s="359"/>
      <c r="R7373" s="360"/>
    </row>
    <row r="7374" spans="1:22" ht="28.5" customHeight="1" thickBot="1">
      <c r="A7374" s="313"/>
      <c r="B7374" s="398"/>
      <c r="C7374" s="341"/>
      <c r="D7374" s="12" t="s">
        <v>11</v>
      </c>
      <c r="E7374" s="12" t="s">
        <v>12</v>
      </c>
      <c r="F7374" s="26" t="s">
        <v>13</v>
      </c>
      <c r="G7374" s="334" t="s">
        <v>67</v>
      </c>
      <c r="H7374" s="335"/>
      <c r="I7374" s="42" t="s">
        <v>68</v>
      </c>
      <c r="J7374" s="27" t="s">
        <v>69</v>
      </c>
      <c r="K7374" s="342" t="s">
        <v>70</v>
      </c>
      <c r="L7374" s="342"/>
      <c r="M7374" s="342"/>
      <c r="N7374" s="335"/>
    </row>
    <row r="7375" spans="1:22" ht="41.25" customHeight="1" thickBot="1">
      <c r="A7375" s="313"/>
      <c r="B7375" s="343" t="str">
        <f>IF('様式第６号(2)'!D969="","",'様式第６号(2)'!D969)</f>
        <v/>
      </c>
      <c r="C7375" s="341"/>
      <c r="D7375" s="313" t="s">
        <v>71</v>
      </c>
      <c r="E7375" s="313" t="s">
        <v>72</v>
      </c>
      <c r="F7375" s="315" t="s">
        <v>73</v>
      </c>
      <c r="G7375" s="42" t="s">
        <v>74</v>
      </c>
      <c r="H7375" s="27" t="s">
        <v>75</v>
      </c>
      <c r="I7375" s="42" t="s">
        <v>74</v>
      </c>
      <c r="J7375" s="27" t="s">
        <v>75</v>
      </c>
      <c r="K7375" s="345" t="s">
        <v>57</v>
      </c>
      <c r="L7375" s="346"/>
      <c r="M7375" s="347" t="s">
        <v>76</v>
      </c>
      <c r="N7375" s="346"/>
      <c r="O7375" s="28"/>
      <c r="P7375" s="4"/>
      <c r="Q7375" s="4"/>
    </row>
    <row r="7376" spans="1:22" ht="18.75" customHeight="1">
      <c r="A7376" s="313"/>
      <c r="B7376" s="343"/>
      <c r="C7376" s="29" t="s">
        <v>78</v>
      </c>
      <c r="D7376" s="313"/>
      <c r="E7376" s="313"/>
      <c r="F7376" s="315"/>
      <c r="G7376" s="348" t="s">
        <v>79</v>
      </c>
      <c r="H7376" s="384" t="s">
        <v>80</v>
      </c>
      <c r="I7376" s="387" t="str">
        <f>IF(E7380="","",MIN(G7372,G7380)+SUM(I7372))</f>
        <v/>
      </c>
      <c r="J7376" s="333" t="str">
        <f>IF(E7380="","",MIN(H7372,H7380)+SUM(J7372))</f>
        <v/>
      </c>
      <c r="K7376" s="373" t="str">
        <f>IF('様式第６号(2)'!AB969="","",'様式第６号(2)'!AB969)</f>
        <v/>
      </c>
      <c r="L7376" s="373"/>
      <c r="M7376" s="375" t="str">
        <f>IF('様式第６号(3)'!V962="","",'様式第６号(3)'!V962)</f>
        <v/>
      </c>
      <c r="N7376" s="376"/>
      <c r="P7376" s="4"/>
      <c r="Q7376" s="4"/>
    </row>
    <row r="7377" spans="1:22" ht="19.5" customHeight="1" thickBot="1">
      <c r="A7377" s="313"/>
      <c r="B7377" s="343"/>
      <c r="C7377" s="379" t="str">
        <f>IFERROR(C7373/C7369,"")</f>
        <v/>
      </c>
      <c r="D7377" s="313"/>
      <c r="E7377" s="313"/>
      <c r="F7377" s="315"/>
      <c r="G7377" s="349"/>
      <c r="H7377" s="385"/>
      <c r="I7377" s="328"/>
      <c r="J7377" s="330"/>
      <c r="K7377" s="373"/>
      <c r="L7377" s="373"/>
      <c r="M7377" s="375"/>
      <c r="N7377" s="376"/>
      <c r="P7377" s="4"/>
      <c r="Q7377" s="4"/>
    </row>
    <row r="7378" spans="1:22" ht="15.75" customHeight="1">
      <c r="A7378" s="313"/>
      <c r="B7378" s="343"/>
      <c r="C7378" s="380"/>
      <c r="D7378" s="313"/>
      <c r="E7378" s="313"/>
      <c r="F7378" s="315"/>
      <c r="G7378" s="349"/>
      <c r="H7378" s="385"/>
      <c r="I7378" s="30" t="s">
        <v>35</v>
      </c>
      <c r="J7378" s="31" t="s">
        <v>35</v>
      </c>
      <c r="K7378" s="373"/>
      <c r="L7378" s="373"/>
      <c r="M7378" s="375"/>
      <c r="N7378" s="376"/>
      <c r="P7378" s="4"/>
      <c r="Q7378" s="4"/>
    </row>
    <row r="7379" spans="1:22" ht="18.75" customHeight="1" thickBot="1">
      <c r="A7379" s="313"/>
      <c r="B7379" s="343"/>
      <c r="C7379" s="32" t="s">
        <v>82</v>
      </c>
      <c r="D7379" s="314"/>
      <c r="E7379" s="314"/>
      <c r="F7379" s="316"/>
      <c r="G7379" s="350"/>
      <c r="H7379" s="386"/>
      <c r="I7379" s="54">
        <f>'様式第６号(2)'!$I$18</f>
        <v>0</v>
      </c>
      <c r="J7379" s="55">
        <f>'様式第６号(3)'!$I$18</f>
        <v>0</v>
      </c>
      <c r="K7379" s="373"/>
      <c r="L7379" s="373"/>
      <c r="M7379" s="375"/>
      <c r="N7379" s="376"/>
      <c r="P7379" s="4"/>
      <c r="Q7379" s="4"/>
    </row>
    <row r="7380" spans="1:22" ht="45" customHeight="1">
      <c r="A7380" s="313"/>
      <c r="B7380" s="343"/>
      <c r="C7380" s="379" t="str">
        <f>IF(OR(C7369="",C7373=""),"",IF(AND(C7377&gt;=0.85,C7377&lt;=1.15),"○","×"))</f>
        <v/>
      </c>
      <c r="D7380" s="382" t="str">
        <f>IF(C7369="","",C7369)</f>
        <v/>
      </c>
      <c r="E7380" s="336"/>
      <c r="F7380" s="338" t="str">
        <f>IFERROR(D7380*E7380,"")</f>
        <v/>
      </c>
      <c r="G7380" s="327" t="str">
        <f>IF(F7380&lt;F7372,ROUNDUP(F7380*D7372/ F7372,0),"")</f>
        <v/>
      </c>
      <c r="H7380" s="329" t="str">
        <f>IF(F7380&lt;F7372,ROUNDUP(F7380*E7372/ F7372,0),"")</f>
        <v/>
      </c>
      <c r="I7380" s="331" t="str">
        <f>IFERROR(ROUNDUP(I7376*I7379,0),"")</f>
        <v/>
      </c>
      <c r="J7380" s="333" t="str">
        <f>IFERROR(ROUNDUP(J7376*J7379,0),"")</f>
        <v/>
      </c>
      <c r="K7380" s="373"/>
      <c r="L7380" s="373"/>
      <c r="M7380" s="375"/>
      <c r="N7380" s="376"/>
      <c r="P7380" s="4"/>
      <c r="Q7380" s="4"/>
    </row>
    <row r="7381" spans="1:22" ht="19.5" customHeight="1" thickBot="1">
      <c r="A7381" s="314"/>
      <c r="B7381" s="344"/>
      <c r="C7381" s="381"/>
      <c r="D7381" s="383"/>
      <c r="E7381" s="337"/>
      <c r="F7381" s="339"/>
      <c r="G7381" s="328"/>
      <c r="H7381" s="330"/>
      <c r="I7381" s="332"/>
      <c r="J7381" s="330"/>
      <c r="K7381" s="374"/>
      <c r="L7381" s="374"/>
      <c r="M7381" s="377"/>
      <c r="N7381" s="378"/>
      <c r="P7381" s="33"/>
      <c r="Q7381" s="34"/>
      <c r="R7381" s="34"/>
    </row>
    <row r="7382" spans="1:22" ht="24" customHeight="1" thickBot="1">
      <c r="A7382" s="10" t="s">
        <v>108</v>
      </c>
      <c r="B7382" s="11" t="s">
        <v>84</v>
      </c>
      <c r="C7382" s="12" t="s">
        <v>7</v>
      </c>
      <c r="D7382" s="12" t="s">
        <v>8</v>
      </c>
      <c r="E7382" s="12" t="s">
        <v>9</v>
      </c>
      <c r="F7382" s="13" t="s">
        <v>10</v>
      </c>
      <c r="G7382" s="334" t="s">
        <v>44</v>
      </c>
      <c r="H7382" s="335"/>
      <c r="I7382" s="334" t="s">
        <v>45</v>
      </c>
      <c r="J7382" s="335"/>
      <c r="K7382" s="318" t="s">
        <v>46</v>
      </c>
      <c r="L7382" s="403"/>
      <c r="M7382" s="403"/>
      <c r="N7382" s="319"/>
      <c r="O7382" s="404" t="s">
        <v>47</v>
      </c>
      <c r="P7382" s="404"/>
      <c r="Q7382" s="404"/>
      <c r="R7382" s="346"/>
      <c r="T7382" s="14"/>
      <c r="U7382" s="14"/>
      <c r="V7382" s="14"/>
    </row>
    <row r="7383" spans="1:22" ht="31.5" customHeight="1" thickBot="1">
      <c r="A7383" s="313">
        <v>460</v>
      </c>
      <c r="B7383" s="15" t="s">
        <v>48</v>
      </c>
      <c r="C7383" s="11" t="s">
        <v>49</v>
      </c>
      <c r="D7383" s="313" t="s">
        <v>50</v>
      </c>
      <c r="E7383" s="313" t="s">
        <v>51</v>
      </c>
      <c r="F7383" s="315" t="s">
        <v>52</v>
      </c>
      <c r="G7383" s="16" t="s">
        <v>53</v>
      </c>
      <c r="H7383" s="17" t="s">
        <v>54</v>
      </c>
      <c r="I7383" s="18" t="s">
        <v>53</v>
      </c>
      <c r="J7383" s="17" t="s">
        <v>54</v>
      </c>
      <c r="K7383" s="317" t="s">
        <v>55</v>
      </c>
      <c r="L7383" s="318"/>
      <c r="M7383" s="320" t="s">
        <v>56</v>
      </c>
      <c r="N7383" s="317"/>
      <c r="O7383" s="321" t="s">
        <v>57</v>
      </c>
      <c r="P7383" s="321"/>
      <c r="Q7383" s="323" t="s">
        <v>58</v>
      </c>
      <c r="R7383" s="324"/>
      <c r="T7383" s="19"/>
      <c r="U7383" s="43"/>
      <c r="V7383" s="20"/>
    </row>
    <row r="7384" spans="1:22" ht="24" customHeight="1" thickBot="1">
      <c r="A7384" s="313"/>
      <c r="B7384" s="397" t="str">
        <f>IF('様式第６号(2)'!B971="","",'様式第６号(2)'!B971)</f>
        <v/>
      </c>
      <c r="C7384" s="21" t="s">
        <v>59</v>
      </c>
      <c r="D7384" s="313"/>
      <c r="E7384" s="313"/>
      <c r="F7384" s="315"/>
      <c r="G7384" s="348" t="s">
        <v>60</v>
      </c>
      <c r="H7384" s="399" t="s">
        <v>61</v>
      </c>
      <c r="I7384" s="400" t="s">
        <v>62</v>
      </c>
      <c r="J7384" s="384" t="s">
        <v>63</v>
      </c>
      <c r="K7384" s="319"/>
      <c r="L7384" s="318"/>
      <c r="M7384" s="320"/>
      <c r="N7384" s="317"/>
      <c r="O7384" s="322"/>
      <c r="P7384" s="322"/>
      <c r="Q7384" s="325"/>
      <c r="R7384" s="326"/>
    </row>
    <row r="7385" spans="1:22" ht="17.25" customHeight="1">
      <c r="A7385" s="313"/>
      <c r="B7385" s="398"/>
      <c r="C7385" s="340"/>
      <c r="D7385" s="313"/>
      <c r="E7385" s="313"/>
      <c r="F7385" s="315"/>
      <c r="G7385" s="349"/>
      <c r="H7385" s="385"/>
      <c r="I7385" s="401"/>
      <c r="J7385" s="385"/>
      <c r="K7385" s="388" t="str">
        <f>IFERROR((IF((I7396+J7396)&gt;12000*E7396,ROUNDUP(12000*E7396*I7396/(I7396+J7396),0),"")),"")</f>
        <v/>
      </c>
      <c r="L7385" s="388"/>
      <c r="M7385" s="391" t="str">
        <f>IFERROR((IF((I7396+J7396)&gt;12000*E7396,ROUNDUP(12000*E7396*J7396/(I7396+J7396),0),"")),"")</f>
        <v/>
      </c>
      <c r="N7385" s="392"/>
      <c r="O7385" s="351" t="str">
        <f>IF(AND(I7396="",K7385=""),"",MIN(I7396,K7385)+K7392)</f>
        <v/>
      </c>
      <c r="P7385" s="352"/>
      <c r="Q7385" s="355" t="str">
        <f>IF(AND(J7396="",M7385=""),"",MIN(J7396,M7385)+M7392)</f>
        <v/>
      </c>
      <c r="R7385" s="356"/>
    </row>
    <row r="7386" spans="1:22" ht="15.75" customHeight="1">
      <c r="A7386" s="313"/>
      <c r="B7386" s="398"/>
      <c r="C7386" s="341"/>
      <c r="D7386" s="313"/>
      <c r="E7386" s="313"/>
      <c r="F7386" s="315"/>
      <c r="G7386" s="349"/>
      <c r="H7386" s="385"/>
      <c r="I7386" s="401"/>
      <c r="J7386" s="385"/>
      <c r="K7386" s="389"/>
      <c r="L7386" s="389"/>
      <c r="M7386" s="393"/>
      <c r="N7386" s="394"/>
      <c r="O7386" s="353"/>
      <c r="P7386" s="353"/>
      <c r="Q7386" s="357"/>
      <c r="R7386" s="358"/>
    </row>
    <row r="7387" spans="1:22" ht="19.5" customHeight="1" thickBot="1">
      <c r="A7387" s="313"/>
      <c r="B7387" s="398"/>
      <c r="C7387" s="341"/>
      <c r="D7387" s="314"/>
      <c r="E7387" s="314"/>
      <c r="F7387" s="316"/>
      <c r="G7387" s="350"/>
      <c r="H7387" s="386"/>
      <c r="I7387" s="402"/>
      <c r="J7387" s="386"/>
      <c r="K7387" s="389"/>
      <c r="L7387" s="389"/>
      <c r="M7387" s="393"/>
      <c r="N7387" s="394"/>
      <c r="O7387" s="353"/>
      <c r="P7387" s="353"/>
      <c r="Q7387" s="357"/>
      <c r="R7387" s="358"/>
    </row>
    <row r="7388" spans="1:22" ht="45" customHeight="1">
      <c r="A7388" s="313"/>
      <c r="B7388" s="398"/>
      <c r="C7388" s="25" t="s">
        <v>66</v>
      </c>
      <c r="D7388" s="361" t="str">
        <f>IF('様式第６号(2)'!T971="","",'様式第６号(2)'!T971)</f>
        <v/>
      </c>
      <c r="E7388" s="361" t="str">
        <f>IF('様式第６号(3)'!W964="","",'様式第６号(3)'!W964)</f>
        <v/>
      </c>
      <c r="F7388" s="363" t="str">
        <f>IF(OR(D7388="",E7388=""),"",D7388+E7388)</f>
        <v/>
      </c>
      <c r="G7388" s="365" t="str">
        <f>IF(F7388&lt;=F7396,D7388,"")</f>
        <v/>
      </c>
      <c r="H7388" s="367" t="str">
        <f>IF(F7388&lt;=F7396,E7388,"")</f>
        <v/>
      </c>
      <c r="I7388" s="369" t="str">
        <f>IF('様式第６号(2)'!V971="","",'様式第６号(2)'!V971)</f>
        <v/>
      </c>
      <c r="J7388" s="371" t="str">
        <f>IF('様式第６号(3)'!P964="","",'様式第６号(3)'!P964)</f>
        <v/>
      </c>
      <c r="K7388" s="389"/>
      <c r="L7388" s="389"/>
      <c r="M7388" s="393"/>
      <c r="N7388" s="394"/>
      <c r="O7388" s="353"/>
      <c r="P7388" s="353"/>
      <c r="Q7388" s="357"/>
      <c r="R7388" s="358"/>
    </row>
    <row r="7389" spans="1:22" ht="19.5" customHeight="1" thickBot="1">
      <c r="A7389" s="313"/>
      <c r="B7389" s="398"/>
      <c r="C7389" s="340"/>
      <c r="D7389" s="362"/>
      <c r="E7389" s="362"/>
      <c r="F7389" s="364"/>
      <c r="G7389" s="366"/>
      <c r="H7389" s="368"/>
      <c r="I7389" s="370"/>
      <c r="J7389" s="372"/>
      <c r="K7389" s="390"/>
      <c r="L7389" s="390"/>
      <c r="M7389" s="395"/>
      <c r="N7389" s="396"/>
      <c r="O7389" s="354"/>
      <c r="P7389" s="354"/>
      <c r="Q7389" s="359"/>
      <c r="R7389" s="360"/>
    </row>
    <row r="7390" spans="1:22" ht="28.5" customHeight="1" thickBot="1">
      <c r="A7390" s="313"/>
      <c r="B7390" s="398"/>
      <c r="C7390" s="341"/>
      <c r="D7390" s="12" t="s">
        <v>11</v>
      </c>
      <c r="E7390" s="12" t="s">
        <v>12</v>
      </c>
      <c r="F7390" s="26" t="s">
        <v>13</v>
      </c>
      <c r="G7390" s="334" t="s">
        <v>67</v>
      </c>
      <c r="H7390" s="335"/>
      <c r="I7390" s="42" t="s">
        <v>68</v>
      </c>
      <c r="J7390" s="27" t="s">
        <v>69</v>
      </c>
      <c r="K7390" s="342" t="s">
        <v>70</v>
      </c>
      <c r="L7390" s="342"/>
      <c r="M7390" s="342"/>
      <c r="N7390" s="335"/>
    </row>
    <row r="7391" spans="1:22" ht="41.25" customHeight="1" thickBot="1">
      <c r="A7391" s="313"/>
      <c r="B7391" s="343" t="str">
        <f>IF('様式第６号(2)'!D971="","",'様式第６号(2)'!D971)</f>
        <v/>
      </c>
      <c r="C7391" s="341"/>
      <c r="D7391" s="313" t="s">
        <v>71</v>
      </c>
      <c r="E7391" s="313" t="s">
        <v>72</v>
      </c>
      <c r="F7391" s="315" t="s">
        <v>73</v>
      </c>
      <c r="G7391" s="42" t="s">
        <v>74</v>
      </c>
      <c r="H7391" s="27" t="s">
        <v>75</v>
      </c>
      <c r="I7391" s="42" t="s">
        <v>74</v>
      </c>
      <c r="J7391" s="27" t="s">
        <v>75</v>
      </c>
      <c r="K7391" s="345" t="s">
        <v>57</v>
      </c>
      <c r="L7391" s="346"/>
      <c r="M7391" s="347" t="s">
        <v>76</v>
      </c>
      <c r="N7391" s="346"/>
      <c r="O7391" s="28"/>
      <c r="P7391" s="4"/>
      <c r="Q7391" s="4"/>
      <c r="T7391" s="3"/>
      <c r="U7391" s="3"/>
      <c r="V7391" s="3"/>
    </row>
    <row r="7392" spans="1:22" ht="18.75" customHeight="1">
      <c r="A7392" s="313"/>
      <c r="B7392" s="343"/>
      <c r="C7392" s="29" t="s">
        <v>78</v>
      </c>
      <c r="D7392" s="313"/>
      <c r="E7392" s="313"/>
      <c r="F7392" s="315"/>
      <c r="G7392" s="348" t="s">
        <v>79</v>
      </c>
      <c r="H7392" s="384" t="s">
        <v>80</v>
      </c>
      <c r="I7392" s="387" t="str">
        <f>IF(E7396="","",MIN(G7388,G7396)+SUM(I7388))</f>
        <v/>
      </c>
      <c r="J7392" s="333" t="str">
        <f>IF(E7396="","",MIN(H7388,H7396)+SUM(J7388))</f>
        <v/>
      </c>
      <c r="K7392" s="373" t="str">
        <f>IF('様式第６号(2)'!AB971="","",'様式第６号(2)'!AB971)</f>
        <v/>
      </c>
      <c r="L7392" s="373"/>
      <c r="M7392" s="375" t="str">
        <f>IF('様式第６号(3)'!V964="","",'様式第６号(3)'!V964)</f>
        <v/>
      </c>
      <c r="N7392" s="376"/>
      <c r="P7392" s="4"/>
      <c r="Q7392" s="4"/>
      <c r="T7392" s="3"/>
      <c r="U7392" s="3"/>
      <c r="V7392" s="3"/>
    </row>
    <row r="7393" spans="1:22" ht="19.5" customHeight="1" thickBot="1">
      <c r="A7393" s="313"/>
      <c r="B7393" s="343"/>
      <c r="C7393" s="379" t="str">
        <f>IFERROR(C7389/C7385,"")</f>
        <v/>
      </c>
      <c r="D7393" s="313"/>
      <c r="E7393" s="313"/>
      <c r="F7393" s="315"/>
      <c r="G7393" s="349"/>
      <c r="H7393" s="385"/>
      <c r="I7393" s="328"/>
      <c r="J7393" s="330"/>
      <c r="K7393" s="373"/>
      <c r="L7393" s="373"/>
      <c r="M7393" s="375"/>
      <c r="N7393" s="376"/>
      <c r="P7393" s="4"/>
      <c r="Q7393" s="4"/>
      <c r="T7393" s="3"/>
      <c r="U7393" s="3"/>
      <c r="V7393" s="3"/>
    </row>
    <row r="7394" spans="1:22" ht="15.75" customHeight="1">
      <c r="A7394" s="313"/>
      <c r="B7394" s="343"/>
      <c r="C7394" s="380"/>
      <c r="D7394" s="313"/>
      <c r="E7394" s="313"/>
      <c r="F7394" s="315"/>
      <c r="G7394" s="349"/>
      <c r="H7394" s="385"/>
      <c r="I7394" s="30" t="s">
        <v>35</v>
      </c>
      <c r="J7394" s="31" t="s">
        <v>35</v>
      </c>
      <c r="K7394" s="373"/>
      <c r="L7394" s="373"/>
      <c r="M7394" s="375"/>
      <c r="N7394" s="376"/>
      <c r="P7394" s="4"/>
      <c r="Q7394" s="4"/>
      <c r="T7394" s="3"/>
      <c r="U7394" s="3"/>
      <c r="V7394" s="3"/>
    </row>
    <row r="7395" spans="1:22" ht="18.75" customHeight="1" thickBot="1">
      <c r="A7395" s="313"/>
      <c r="B7395" s="343"/>
      <c r="C7395" s="32" t="s">
        <v>82</v>
      </c>
      <c r="D7395" s="314"/>
      <c r="E7395" s="314"/>
      <c r="F7395" s="316"/>
      <c r="G7395" s="350"/>
      <c r="H7395" s="386"/>
      <c r="I7395" s="54">
        <f>'様式第６号(2)'!$I$18</f>
        <v>0</v>
      </c>
      <c r="J7395" s="55">
        <f>'様式第６号(3)'!$I$18</f>
        <v>0</v>
      </c>
      <c r="K7395" s="373"/>
      <c r="L7395" s="373"/>
      <c r="M7395" s="375"/>
      <c r="N7395" s="376"/>
      <c r="P7395" s="4"/>
      <c r="Q7395" s="4"/>
      <c r="T7395" s="3"/>
      <c r="U7395" s="3"/>
      <c r="V7395" s="3"/>
    </row>
    <row r="7396" spans="1:22" ht="45" customHeight="1">
      <c r="A7396" s="313"/>
      <c r="B7396" s="343"/>
      <c r="C7396" s="379" t="str">
        <f>IF(OR(C7385="",C7389=""),"",IF(AND(C7393&gt;=0.85,C7393&lt;=1.15),"○","×"))</f>
        <v/>
      </c>
      <c r="D7396" s="382" t="str">
        <f>IF(C7385="","",C7385)</f>
        <v/>
      </c>
      <c r="E7396" s="336"/>
      <c r="F7396" s="338" t="str">
        <f>IFERROR(D7396*E7396,"")</f>
        <v/>
      </c>
      <c r="G7396" s="327" t="str">
        <f>IF(F7396&lt;F7388,ROUNDUP(F7396*D7388/ F7388,0),"")</f>
        <v/>
      </c>
      <c r="H7396" s="329" t="str">
        <f>IF(F7396&lt;F7388,ROUNDUP(F7396*E7388/ F7388,0),"")</f>
        <v/>
      </c>
      <c r="I7396" s="331" t="str">
        <f>IFERROR(ROUNDUP(I7392*I7395,0),"")</f>
        <v/>
      </c>
      <c r="J7396" s="333" t="str">
        <f>IFERROR(ROUNDUP(J7392*J7395,0),"")</f>
        <v/>
      </c>
      <c r="K7396" s="373"/>
      <c r="L7396" s="373"/>
      <c r="M7396" s="375"/>
      <c r="N7396" s="376"/>
      <c r="P7396" s="4"/>
      <c r="Q7396" s="4"/>
      <c r="T7396" s="3"/>
      <c r="U7396" s="3"/>
      <c r="V7396" s="3"/>
    </row>
    <row r="7397" spans="1:22" ht="19.5" customHeight="1" thickBot="1">
      <c r="A7397" s="314"/>
      <c r="B7397" s="344"/>
      <c r="C7397" s="381"/>
      <c r="D7397" s="383"/>
      <c r="E7397" s="337"/>
      <c r="F7397" s="339"/>
      <c r="G7397" s="328"/>
      <c r="H7397" s="330"/>
      <c r="I7397" s="332"/>
      <c r="J7397" s="330"/>
      <c r="K7397" s="374"/>
      <c r="L7397" s="374"/>
      <c r="M7397" s="377"/>
      <c r="N7397" s="378"/>
      <c r="P7397" s="33"/>
      <c r="Q7397" s="34"/>
      <c r="R7397" s="34"/>
    </row>
    <row r="7398" spans="1:22" ht="24" customHeight="1" thickBot="1">
      <c r="A7398" s="10" t="s">
        <v>108</v>
      </c>
      <c r="B7398" s="11" t="s">
        <v>84</v>
      </c>
      <c r="C7398" s="12" t="s">
        <v>7</v>
      </c>
      <c r="D7398" s="12" t="s">
        <v>8</v>
      </c>
      <c r="E7398" s="12" t="s">
        <v>9</v>
      </c>
      <c r="F7398" s="13" t="s">
        <v>10</v>
      </c>
      <c r="G7398" s="334" t="s">
        <v>44</v>
      </c>
      <c r="H7398" s="335"/>
      <c r="I7398" s="334" t="s">
        <v>45</v>
      </c>
      <c r="J7398" s="335"/>
      <c r="K7398" s="318" t="s">
        <v>46</v>
      </c>
      <c r="L7398" s="403"/>
      <c r="M7398" s="403"/>
      <c r="N7398" s="319"/>
      <c r="O7398" s="404" t="s">
        <v>47</v>
      </c>
      <c r="P7398" s="404"/>
      <c r="Q7398" s="404"/>
      <c r="R7398" s="346"/>
      <c r="T7398" s="14"/>
      <c r="U7398" s="14"/>
      <c r="V7398" s="14"/>
    </row>
    <row r="7399" spans="1:22" ht="31.5" customHeight="1" thickBot="1">
      <c r="A7399" s="313">
        <v>461</v>
      </c>
      <c r="B7399" s="15" t="s">
        <v>48</v>
      </c>
      <c r="C7399" s="11" t="s">
        <v>49</v>
      </c>
      <c r="D7399" s="313" t="s">
        <v>50</v>
      </c>
      <c r="E7399" s="313" t="s">
        <v>51</v>
      </c>
      <c r="F7399" s="315" t="s">
        <v>52</v>
      </c>
      <c r="G7399" s="16" t="s">
        <v>53</v>
      </c>
      <c r="H7399" s="17" t="s">
        <v>54</v>
      </c>
      <c r="I7399" s="18" t="s">
        <v>53</v>
      </c>
      <c r="J7399" s="17" t="s">
        <v>54</v>
      </c>
      <c r="K7399" s="317" t="s">
        <v>55</v>
      </c>
      <c r="L7399" s="318"/>
      <c r="M7399" s="320" t="s">
        <v>56</v>
      </c>
      <c r="N7399" s="317"/>
      <c r="O7399" s="321" t="s">
        <v>57</v>
      </c>
      <c r="P7399" s="321"/>
      <c r="Q7399" s="323" t="s">
        <v>58</v>
      </c>
      <c r="R7399" s="324"/>
      <c r="T7399" s="19"/>
      <c r="U7399" s="43"/>
      <c r="V7399" s="20"/>
    </row>
    <row r="7400" spans="1:22" ht="24" customHeight="1" thickBot="1">
      <c r="A7400" s="313"/>
      <c r="B7400" s="397" t="str">
        <f>IF('様式第６号(2)'!B973="","",'様式第６号(2)'!B973)</f>
        <v/>
      </c>
      <c r="C7400" s="21" t="s">
        <v>59</v>
      </c>
      <c r="D7400" s="313"/>
      <c r="E7400" s="313"/>
      <c r="F7400" s="315"/>
      <c r="G7400" s="348" t="s">
        <v>60</v>
      </c>
      <c r="H7400" s="399" t="s">
        <v>61</v>
      </c>
      <c r="I7400" s="400" t="s">
        <v>62</v>
      </c>
      <c r="J7400" s="384" t="s">
        <v>63</v>
      </c>
      <c r="K7400" s="319"/>
      <c r="L7400" s="318"/>
      <c r="M7400" s="320"/>
      <c r="N7400" s="317"/>
      <c r="O7400" s="322"/>
      <c r="P7400" s="322"/>
      <c r="Q7400" s="325"/>
      <c r="R7400" s="326"/>
    </row>
    <row r="7401" spans="1:22" ht="17.25" customHeight="1">
      <c r="A7401" s="313"/>
      <c r="B7401" s="398"/>
      <c r="C7401" s="340"/>
      <c r="D7401" s="313"/>
      <c r="E7401" s="313"/>
      <c r="F7401" s="315"/>
      <c r="G7401" s="349"/>
      <c r="H7401" s="385"/>
      <c r="I7401" s="401"/>
      <c r="J7401" s="385"/>
      <c r="K7401" s="388" t="str">
        <f>IFERROR((IF((I7412+J7412)&gt;12000*E7412,ROUNDUP(12000*E7412*I7412/(I7412+J7412),0),"")),"")</f>
        <v/>
      </c>
      <c r="L7401" s="388"/>
      <c r="M7401" s="391" t="str">
        <f>IFERROR((IF((I7412+J7412)&gt;12000*E7412,ROUNDUP(12000*E7412*J7412/(I7412+J7412),0),"")),"")</f>
        <v/>
      </c>
      <c r="N7401" s="392"/>
      <c r="O7401" s="351" t="str">
        <f>IF(AND(I7412="",K7401=""),"",MIN(I7412,K7401)+K7408)</f>
        <v/>
      </c>
      <c r="P7401" s="352"/>
      <c r="Q7401" s="355" t="str">
        <f>IF(AND(J7412="",M7401=""),"",MIN(J7412,M7401)+M7408)</f>
        <v/>
      </c>
      <c r="R7401" s="356"/>
    </row>
    <row r="7402" spans="1:22" ht="15.75" customHeight="1">
      <c r="A7402" s="313"/>
      <c r="B7402" s="398"/>
      <c r="C7402" s="341"/>
      <c r="D7402" s="313"/>
      <c r="E7402" s="313"/>
      <c r="F7402" s="315"/>
      <c r="G7402" s="349"/>
      <c r="H7402" s="385"/>
      <c r="I7402" s="401"/>
      <c r="J7402" s="385"/>
      <c r="K7402" s="389"/>
      <c r="L7402" s="389"/>
      <c r="M7402" s="393"/>
      <c r="N7402" s="394"/>
      <c r="O7402" s="353"/>
      <c r="P7402" s="353"/>
      <c r="Q7402" s="357"/>
      <c r="R7402" s="358"/>
    </row>
    <row r="7403" spans="1:22" ht="19.5" customHeight="1" thickBot="1">
      <c r="A7403" s="313"/>
      <c r="B7403" s="398"/>
      <c r="C7403" s="341"/>
      <c r="D7403" s="314"/>
      <c r="E7403" s="314"/>
      <c r="F7403" s="316"/>
      <c r="G7403" s="350"/>
      <c r="H7403" s="386"/>
      <c r="I7403" s="402"/>
      <c r="J7403" s="386"/>
      <c r="K7403" s="389"/>
      <c r="L7403" s="389"/>
      <c r="M7403" s="393"/>
      <c r="N7403" s="394"/>
      <c r="O7403" s="353"/>
      <c r="P7403" s="353"/>
      <c r="Q7403" s="357"/>
      <c r="R7403" s="358"/>
    </row>
    <row r="7404" spans="1:22" ht="45" customHeight="1">
      <c r="A7404" s="313"/>
      <c r="B7404" s="398"/>
      <c r="C7404" s="25" t="s">
        <v>66</v>
      </c>
      <c r="D7404" s="361" t="str">
        <f>IF('様式第６号(2)'!T973="","",'様式第６号(2)'!T973)</f>
        <v/>
      </c>
      <c r="E7404" s="361" t="str">
        <f>IF('様式第６号(3)'!W966="","",'様式第６号(3)'!W966)</f>
        <v/>
      </c>
      <c r="F7404" s="363" t="str">
        <f>IF(OR(D7404="",E7404=""),"",D7404+E7404)</f>
        <v/>
      </c>
      <c r="G7404" s="365" t="str">
        <f>IF(F7404&lt;=F7412,D7404,"")</f>
        <v/>
      </c>
      <c r="H7404" s="367" t="str">
        <f>IF(F7404&lt;=F7412,E7404,"")</f>
        <v/>
      </c>
      <c r="I7404" s="369" t="str">
        <f>IF('様式第６号(2)'!V973="","",'様式第６号(2)'!V973)</f>
        <v/>
      </c>
      <c r="J7404" s="371" t="str">
        <f>IF('様式第６号(3)'!P966="","",'様式第６号(3)'!P966)</f>
        <v/>
      </c>
      <c r="K7404" s="389"/>
      <c r="L7404" s="389"/>
      <c r="M7404" s="393"/>
      <c r="N7404" s="394"/>
      <c r="O7404" s="353"/>
      <c r="P7404" s="353"/>
      <c r="Q7404" s="357"/>
      <c r="R7404" s="358"/>
    </row>
    <row r="7405" spans="1:22" ht="19.5" customHeight="1" thickBot="1">
      <c r="A7405" s="313"/>
      <c r="B7405" s="398"/>
      <c r="C7405" s="340"/>
      <c r="D7405" s="362"/>
      <c r="E7405" s="362"/>
      <c r="F7405" s="364"/>
      <c r="G7405" s="366"/>
      <c r="H7405" s="368"/>
      <c r="I7405" s="370"/>
      <c r="J7405" s="372"/>
      <c r="K7405" s="390"/>
      <c r="L7405" s="390"/>
      <c r="M7405" s="395"/>
      <c r="N7405" s="396"/>
      <c r="O7405" s="354"/>
      <c r="P7405" s="354"/>
      <c r="Q7405" s="359"/>
      <c r="R7405" s="360"/>
    </row>
    <row r="7406" spans="1:22" ht="28.5" customHeight="1" thickBot="1">
      <c r="A7406" s="313"/>
      <c r="B7406" s="398"/>
      <c r="C7406" s="341"/>
      <c r="D7406" s="12" t="s">
        <v>11</v>
      </c>
      <c r="E7406" s="12" t="s">
        <v>12</v>
      </c>
      <c r="F7406" s="26" t="s">
        <v>13</v>
      </c>
      <c r="G7406" s="334" t="s">
        <v>67</v>
      </c>
      <c r="H7406" s="335"/>
      <c r="I7406" s="42" t="s">
        <v>68</v>
      </c>
      <c r="J7406" s="27" t="s">
        <v>69</v>
      </c>
      <c r="K7406" s="342" t="s">
        <v>70</v>
      </c>
      <c r="L7406" s="342"/>
      <c r="M7406" s="342"/>
      <c r="N7406" s="335"/>
    </row>
    <row r="7407" spans="1:22" ht="41.25" customHeight="1" thickBot="1">
      <c r="A7407" s="313"/>
      <c r="B7407" s="343" t="str">
        <f>IF('様式第６号(2)'!D973="","",'様式第６号(2)'!D973)</f>
        <v/>
      </c>
      <c r="C7407" s="341"/>
      <c r="D7407" s="313" t="s">
        <v>71</v>
      </c>
      <c r="E7407" s="313" t="s">
        <v>72</v>
      </c>
      <c r="F7407" s="315" t="s">
        <v>73</v>
      </c>
      <c r="G7407" s="42" t="s">
        <v>74</v>
      </c>
      <c r="H7407" s="27" t="s">
        <v>75</v>
      </c>
      <c r="I7407" s="42" t="s">
        <v>74</v>
      </c>
      <c r="J7407" s="27" t="s">
        <v>75</v>
      </c>
      <c r="K7407" s="345" t="s">
        <v>57</v>
      </c>
      <c r="L7407" s="346"/>
      <c r="M7407" s="347" t="s">
        <v>76</v>
      </c>
      <c r="N7407" s="346"/>
      <c r="O7407" s="28"/>
      <c r="P7407" s="4"/>
      <c r="Q7407" s="4"/>
    </row>
    <row r="7408" spans="1:22" ht="18.75" customHeight="1">
      <c r="A7408" s="313"/>
      <c r="B7408" s="343"/>
      <c r="C7408" s="29" t="s">
        <v>78</v>
      </c>
      <c r="D7408" s="313"/>
      <c r="E7408" s="313"/>
      <c r="F7408" s="315"/>
      <c r="G7408" s="348" t="s">
        <v>79</v>
      </c>
      <c r="H7408" s="384" t="s">
        <v>80</v>
      </c>
      <c r="I7408" s="387" t="str">
        <f>IF(E7412="","",MIN(G7404,G7412)+SUM(I7404))</f>
        <v/>
      </c>
      <c r="J7408" s="333" t="str">
        <f>IF(E7412="","",MIN(H7404,H7412)+SUM(J7404))</f>
        <v/>
      </c>
      <c r="K7408" s="373" t="str">
        <f>IF('様式第６号(2)'!AB973="","",'様式第６号(2)'!AB973)</f>
        <v/>
      </c>
      <c r="L7408" s="373"/>
      <c r="M7408" s="375" t="str">
        <f>IF('様式第６号(3)'!V966="","",'様式第６号(3)'!V966)</f>
        <v/>
      </c>
      <c r="N7408" s="376"/>
      <c r="P7408" s="4"/>
      <c r="Q7408" s="4"/>
    </row>
    <row r="7409" spans="1:22" ht="19.5" customHeight="1" thickBot="1">
      <c r="A7409" s="313"/>
      <c r="B7409" s="343"/>
      <c r="C7409" s="379" t="str">
        <f>IFERROR(C7405/C7401,"")</f>
        <v/>
      </c>
      <c r="D7409" s="313"/>
      <c r="E7409" s="313"/>
      <c r="F7409" s="315"/>
      <c r="G7409" s="349"/>
      <c r="H7409" s="385"/>
      <c r="I7409" s="328"/>
      <c r="J7409" s="330"/>
      <c r="K7409" s="373"/>
      <c r="L7409" s="373"/>
      <c r="M7409" s="375"/>
      <c r="N7409" s="376"/>
      <c r="P7409" s="4"/>
      <c r="Q7409" s="4"/>
    </row>
    <row r="7410" spans="1:22" ht="15.75" customHeight="1">
      <c r="A7410" s="313"/>
      <c r="B7410" s="343"/>
      <c r="C7410" s="380"/>
      <c r="D7410" s="313"/>
      <c r="E7410" s="313"/>
      <c r="F7410" s="315"/>
      <c r="G7410" s="349"/>
      <c r="H7410" s="385"/>
      <c r="I7410" s="30" t="s">
        <v>35</v>
      </c>
      <c r="J7410" s="31" t="s">
        <v>35</v>
      </c>
      <c r="K7410" s="373"/>
      <c r="L7410" s="373"/>
      <c r="M7410" s="375"/>
      <c r="N7410" s="376"/>
      <c r="P7410" s="4"/>
      <c r="Q7410" s="4"/>
    </row>
    <row r="7411" spans="1:22" ht="18.75" customHeight="1" thickBot="1">
      <c r="A7411" s="313"/>
      <c r="B7411" s="343"/>
      <c r="C7411" s="32" t="s">
        <v>82</v>
      </c>
      <c r="D7411" s="314"/>
      <c r="E7411" s="314"/>
      <c r="F7411" s="316"/>
      <c r="G7411" s="350"/>
      <c r="H7411" s="386"/>
      <c r="I7411" s="54">
        <f>'様式第６号(2)'!$I$18</f>
        <v>0</v>
      </c>
      <c r="J7411" s="55">
        <f>'様式第６号(3)'!$I$18</f>
        <v>0</v>
      </c>
      <c r="K7411" s="373"/>
      <c r="L7411" s="373"/>
      <c r="M7411" s="375"/>
      <c r="N7411" s="376"/>
      <c r="P7411" s="4"/>
      <c r="Q7411" s="4"/>
    </row>
    <row r="7412" spans="1:22" ht="45" customHeight="1">
      <c r="A7412" s="313"/>
      <c r="B7412" s="343"/>
      <c r="C7412" s="379" t="str">
        <f>IF(OR(C7401="",C7405=""),"",IF(AND(C7409&gt;=0.85,C7409&lt;=1.15),"○","×"))</f>
        <v/>
      </c>
      <c r="D7412" s="382" t="str">
        <f>IF(C7401="","",C7401)</f>
        <v/>
      </c>
      <c r="E7412" s="336"/>
      <c r="F7412" s="338" t="str">
        <f>IFERROR(D7412*E7412,"")</f>
        <v/>
      </c>
      <c r="G7412" s="327" t="str">
        <f>IF(F7412&lt;F7404,ROUNDUP(F7412*D7404/ F7404,0),"")</f>
        <v/>
      </c>
      <c r="H7412" s="329" t="str">
        <f>IF(F7412&lt;F7404,ROUNDUP(F7412*E7404/ F7404,0),"")</f>
        <v/>
      </c>
      <c r="I7412" s="331" t="str">
        <f>IFERROR(ROUNDUP(I7408*I7411,0),"")</f>
        <v/>
      </c>
      <c r="J7412" s="333" t="str">
        <f>IFERROR(ROUNDUP(J7408*J7411,0),"")</f>
        <v/>
      </c>
      <c r="K7412" s="373"/>
      <c r="L7412" s="373"/>
      <c r="M7412" s="375"/>
      <c r="N7412" s="376"/>
      <c r="P7412" s="4"/>
      <c r="Q7412" s="4"/>
    </row>
    <row r="7413" spans="1:22" ht="19.5" customHeight="1" thickBot="1">
      <c r="A7413" s="314"/>
      <c r="B7413" s="344"/>
      <c r="C7413" s="381"/>
      <c r="D7413" s="383"/>
      <c r="E7413" s="337"/>
      <c r="F7413" s="339"/>
      <c r="G7413" s="328"/>
      <c r="H7413" s="330"/>
      <c r="I7413" s="332"/>
      <c r="J7413" s="330"/>
      <c r="K7413" s="374"/>
      <c r="L7413" s="374"/>
      <c r="M7413" s="377"/>
      <c r="N7413" s="378"/>
      <c r="P7413" s="33"/>
      <c r="Q7413" s="34"/>
      <c r="R7413" s="34"/>
    </row>
    <row r="7414" spans="1:22" ht="24" customHeight="1" thickBot="1">
      <c r="A7414" s="10" t="s">
        <v>108</v>
      </c>
      <c r="B7414" s="11" t="s">
        <v>84</v>
      </c>
      <c r="C7414" s="12" t="s">
        <v>7</v>
      </c>
      <c r="D7414" s="12" t="s">
        <v>8</v>
      </c>
      <c r="E7414" s="12" t="s">
        <v>9</v>
      </c>
      <c r="F7414" s="13" t="s">
        <v>10</v>
      </c>
      <c r="G7414" s="334" t="s">
        <v>44</v>
      </c>
      <c r="H7414" s="335"/>
      <c r="I7414" s="334" t="s">
        <v>45</v>
      </c>
      <c r="J7414" s="335"/>
      <c r="K7414" s="318" t="s">
        <v>46</v>
      </c>
      <c r="L7414" s="403"/>
      <c r="M7414" s="403"/>
      <c r="N7414" s="319"/>
      <c r="O7414" s="404" t="s">
        <v>47</v>
      </c>
      <c r="P7414" s="404"/>
      <c r="Q7414" s="404"/>
      <c r="R7414" s="346"/>
      <c r="T7414" s="14"/>
      <c r="U7414" s="14"/>
      <c r="V7414" s="14"/>
    </row>
    <row r="7415" spans="1:22" ht="31.5" customHeight="1" thickBot="1">
      <c r="A7415" s="313">
        <v>462</v>
      </c>
      <c r="B7415" s="15" t="s">
        <v>48</v>
      </c>
      <c r="C7415" s="11" t="s">
        <v>49</v>
      </c>
      <c r="D7415" s="313" t="s">
        <v>50</v>
      </c>
      <c r="E7415" s="313" t="s">
        <v>51</v>
      </c>
      <c r="F7415" s="315" t="s">
        <v>52</v>
      </c>
      <c r="G7415" s="16" t="s">
        <v>53</v>
      </c>
      <c r="H7415" s="17" t="s">
        <v>54</v>
      </c>
      <c r="I7415" s="18" t="s">
        <v>53</v>
      </c>
      <c r="J7415" s="17" t="s">
        <v>54</v>
      </c>
      <c r="K7415" s="317" t="s">
        <v>55</v>
      </c>
      <c r="L7415" s="318"/>
      <c r="M7415" s="320" t="s">
        <v>56</v>
      </c>
      <c r="N7415" s="317"/>
      <c r="O7415" s="321" t="s">
        <v>57</v>
      </c>
      <c r="P7415" s="321"/>
      <c r="Q7415" s="323" t="s">
        <v>58</v>
      </c>
      <c r="R7415" s="324"/>
      <c r="T7415" s="19"/>
      <c r="U7415" s="43"/>
      <c r="V7415" s="20"/>
    </row>
    <row r="7416" spans="1:22" ht="24" customHeight="1" thickBot="1">
      <c r="A7416" s="313"/>
      <c r="B7416" s="397" t="str">
        <f>IF('様式第６号(2)'!B975="","",'様式第６号(2)'!B975)</f>
        <v/>
      </c>
      <c r="C7416" s="21" t="s">
        <v>59</v>
      </c>
      <c r="D7416" s="313"/>
      <c r="E7416" s="313"/>
      <c r="F7416" s="315"/>
      <c r="G7416" s="348" t="s">
        <v>60</v>
      </c>
      <c r="H7416" s="399" t="s">
        <v>61</v>
      </c>
      <c r="I7416" s="400" t="s">
        <v>62</v>
      </c>
      <c r="J7416" s="384" t="s">
        <v>63</v>
      </c>
      <c r="K7416" s="319"/>
      <c r="L7416" s="318"/>
      <c r="M7416" s="320"/>
      <c r="N7416" s="317"/>
      <c r="O7416" s="322"/>
      <c r="P7416" s="322"/>
      <c r="Q7416" s="325"/>
      <c r="R7416" s="326"/>
    </row>
    <row r="7417" spans="1:22" ht="17.25" customHeight="1">
      <c r="A7417" s="313"/>
      <c r="B7417" s="398"/>
      <c r="C7417" s="340"/>
      <c r="D7417" s="313"/>
      <c r="E7417" s="313"/>
      <c r="F7417" s="315"/>
      <c r="G7417" s="349"/>
      <c r="H7417" s="385"/>
      <c r="I7417" s="401"/>
      <c r="J7417" s="385"/>
      <c r="K7417" s="388" t="str">
        <f>IFERROR((IF((I7428+J7428)&gt;12000*E7428,ROUNDUP(12000*E7428*I7428/(I7428+J7428),0),"")),"")</f>
        <v/>
      </c>
      <c r="L7417" s="388"/>
      <c r="M7417" s="391" t="str">
        <f>IFERROR((IF((I7428+J7428)&gt;12000*E7428,ROUNDUP(12000*E7428*J7428/(I7428+J7428),0),"")),"")</f>
        <v/>
      </c>
      <c r="N7417" s="392"/>
      <c r="O7417" s="351" t="str">
        <f>IF(AND(I7428="",K7417=""),"",MIN(I7428,K7417)+K7424)</f>
        <v/>
      </c>
      <c r="P7417" s="352"/>
      <c r="Q7417" s="355" t="str">
        <f>IF(AND(J7428="",M7417=""),"",MIN(J7428,M7417)+M7424)</f>
        <v/>
      </c>
      <c r="R7417" s="356"/>
    </row>
    <row r="7418" spans="1:22" ht="15.75" customHeight="1">
      <c r="A7418" s="313"/>
      <c r="B7418" s="398"/>
      <c r="C7418" s="341"/>
      <c r="D7418" s="313"/>
      <c r="E7418" s="313"/>
      <c r="F7418" s="315"/>
      <c r="G7418" s="349"/>
      <c r="H7418" s="385"/>
      <c r="I7418" s="401"/>
      <c r="J7418" s="385"/>
      <c r="K7418" s="389"/>
      <c r="L7418" s="389"/>
      <c r="M7418" s="393"/>
      <c r="N7418" s="394"/>
      <c r="O7418" s="353"/>
      <c r="P7418" s="353"/>
      <c r="Q7418" s="357"/>
      <c r="R7418" s="358"/>
    </row>
    <row r="7419" spans="1:22" ht="19.5" customHeight="1" thickBot="1">
      <c r="A7419" s="313"/>
      <c r="B7419" s="398"/>
      <c r="C7419" s="341"/>
      <c r="D7419" s="314"/>
      <c r="E7419" s="314"/>
      <c r="F7419" s="316"/>
      <c r="G7419" s="350"/>
      <c r="H7419" s="386"/>
      <c r="I7419" s="402"/>
      <c r="J7419" s="386"/>
      <c r="K7419" s="389"/>
      <c r="L7419" s="389"/>
      <c r="M7419" s="393"/>
      <c r="N7419" s="394"/>
      <c r="O7419" s="353"/>
      <c r="P7419" s="353"/>
      <c r="Q7419" s="357"/>
      <c r="R7419" s="358"/>
    </row>
    <row r="7420" spans="1:22" ht="45" customHeight="1">
      <c r="A7420" s="313"/>
      <c r="B7420" s="398"/>
      <c r="C7420" s="25" t="s">
        <v>66</v>
      </c>
      <c r="D7420" s="361" t="str">
        <f>IF('様式第６号(2)'!T975="","",'様式第６号(2)'!T975)</f>
        <v/>
      </c>
      <c r="E7420" s="361" t="str">
        <f>IF('様式第６号(3)'!W968="","",'様式第６号(3)'!W968)</f>
        <v/>
      </c>
      <c r="F7420" s="363" t="str">
        <f>IF(OR(D7420="",E7420=""),"",D7420+E7420)</f>
        <v/>
      </c>
      <c r="G7420" s="365" t="str">
        <f>IF(F7420&lt;=F7428,D7420,"")</f>
        <v/>
      </c>
      <c r="H7420" s="367" t="str">
        <f>IF(F7420&lt;=F7428,E7420,"")</f>
        <v/>
      </c>
      <c r="I7420" s="369" t="str">
        <f>IF('様式第６号(2)'!V975="","",'様式第６号(2)'!V975)</f>
        <v/>
      </c>
      <c r="J7420" s="371" t="str">
        <f>IF('様式第６号(3)'!P968="","",'様式第６号(3)'!P968)</f>
        <v/>
      </c>
      <c r="K7420" s="389"/>
      <c r="L7420" s="389"/>
      <c r="M7420" s="393"/>
      <c r="N7420" s="394"/>
      <c r="O7420" s="353"/>
      <c r="P7420" s="353"/>
      <c r="Q7420" s="357"/>
      <c r="R7420" s="358"/>
    </row>
    <row r="7421" spans="1:22" ht="19.5" customHeight="1" thickBot="1">
      <c r="A7421" s="313"/>
      <c r="B7421" s="398"/>
      <c r="C7421" s="340"/>
      <c r="D7421" s="362"/>
      <c r="E7421" s="362"/>
      <c r="F7421" s="364"/>
      <c r="G7421" s="366"/>
      <c r="H7421" s="368"/>
      <c r="I7421" s="370"/>
      <c r="J7421" s="372"/>
      <c r="K7421" s="390"/>
      <c r="L7421" s="390"/>
      <c r="M7421" s="395"/>
      <c r="N7421" s="396"/>
      <c r="O7421" s="354"/>
      <c r="P7421" s="354"/>
      <c r="Q7421" s="359"/>
      <c r="R7421" s="360"/>
    </row>
    <row r="7422" spans="1:22" ht="28.5" customHeight="1" thickBot="1">
      <c r="A7422" s="313"/>
      <c r="B7422" s="398"/>
      <c r="C7422" s="341"/>
      <c r="D7422" s="12" t="s">
        <v>11</v>
      </c>
      <c r="E7422" s="12" t="s">
        <v>12</v>
      </c>
      <c r="F7422" s="26" t="s">
        <v>13</v>
      </c>
      <c r="G7422" s="334" t="s">
        <v>67</v>
      </c>
      <c r="H7422" s="335"/>
      <c r="I7422" s="42" t="s">
        <v>68</v>
      </c>
      <c r="J7422" s="27" t="s">
        <v>69</v>
      </c>
      <c r="K7422" s="342" t="s">
        <v>70</v>
      </c>
      <c r="L7422" s="342"/>
      <c r="M7422" s="342"/>
      <c r="N7422" s="335"/>
    </row>
    <row r="7423" spans="1:22" ht="41.25" customHeight="1" thickBot="1">
      <c r="A7423" s="313"/>
      <c r="B7423" s="343" t="str">
        <f>IF('様式第６号(2)'!D975="","",'様式第６号(2)'!D975)</f>
        <v/>
      </c>
      <c r="C7423" s="341"/>
      <c r="D7423" s="313" t="s">
        <v>71</v>
      </c>
      <c r="E7423" s="313" t="s">
        <v>72</v>
      </c>
      <c r="F7423" s="315" t="s">
        <v>73</v>
      </c>
      <c r="G7423" s="42" t="s">
        <v>74</v>
      </c>
      <c r="H7423" s="27" t="s">
        <v>75</v>
      </c>
      <c r="I7423" s="42" t="s">
        <v>74</v>
      </c>
      <c r="J7423" s="27" t="s">
        <v>75</v>
      </c>
      <c r="K7423" s="345" t="s">
        <v>57</v>
      </c>
      <c r="L7423" s="346"/>
      <c r="M7423" s="347" t="s">
        <v>76</v>
      </c>
      <c r="N7423" s="346"/>
      <c r="O7423" s="28"/>
      <c r="P7423" s="4"/>
      <c r="Q7423" s="4"/>
    </row>
    <row r="7424" spans="1:22" ht="18.75" customHeight="1">
      <c r="A7424" s="313"/>
      <c r="B7424" s="343"/>
      <c r="C7424" s="29" t="s">
        <v>78</v>
      </c>
      <c r="D7424" s="313"/>
      <c r="E7424" s="313"/>
      <c r="F7424" s="315"/>
      <c r="G7424" s="348" t="s">
        <v>79</v>
      </c>
      <c r="H7424" s="384" t="s">
        <v>80</v>
      </c>
      <c r="I7424" s="387" t="str">
        <f>IF(E7428="","",MIN(G7420,G7428)+SUM(I7420))</f>
        <v/>
      </c>
      <c r="J7424" s="333" t="str">
        <f>IF(E7428="","",MIN(H7420,H7428)+SUM(J7420))</f>
        <v/>
      </c>
      <c r="K7424" s="373" t="str">
        <f>IF('様式第６号(2)'!AB975="","",'様式第６号(2)'!AB975)</f>
        <v/>
      </c>
      <c r="L7424" s="373"/>
      <c r="M7424" s="375" t="str">
        <f>IF('様式第６号(3)'!V968="","",'様式第６号(3)'!V968)</f>
        <v/>
      </c>
      <c r="N7424" s="376"/>
      <c r="P7424" s="4"/>
      <c r="Q7424" s="4"/>
    </row>
    <row r="7425" spans="1:22" ht="19.5" customHeight="1" thickBot="1">
      <c r="A7425" s="313"/>
      <c r="B7425" s="343"/>
      <c r="C7425" s="379" t="str">
        <f>IFERROR(C7421/C7417,"")</f>
        <v/>
      </c>
      <c r="D7425" s="313"/>
      <c r="E7425" s="313"/>
      <c r="F7425" s="315"/>
      <c r="G7425" s="349"/>
      <c r="H7425" s="385"/>
      <c r="I7425" s="328"/>
      <c r="J7425" s="330"/>
      <c r="K7425" s="373"/>
      <c r="L7425" s="373"/>
      <c r="M7425" s="375"/>
      <c r="N7425" s="376"/>
      <c r="P7425" s="4"/>
      <c r="Q7425" s="4"/>
    </row>
    <row r="7426" spans="1:22" ht="15.75" customHeight="1">
      <c r="A7426" s="313"/>
      <c r="B7426" s="343"/>
      <c r="C7426" s="380"/>
      <c r="D7426" s="313"/>
      <c r="E7426" s="313"/>
      <c r="F7426" s="315"/>
      <c r="G7426" s="349"/>
      <c r="H7426" s="385"/>
      <c r="I7426" s="30" t="s">
        <v>35</v>
      </c>
      <c r="J7426" s="31" t="s">
        <v>35</v>
      </c>
      <c r="K7426" s="373"/>
      <c r="L7426" s="373"/>
      <c r="M7426" s="375"/>
      <c r="N7426" s="376"/>
      <c r="P7426" s="4"/>
      <c r="Q7426" s="4"/>
    </row>
    <row r="7427" spans="1:22" ht="18.75" customHeight="1" thickBot="1">
      <c r="A7427" s="313"/>
      <c r="B7427" s="343"/>
      <c r="C7427" s="32" t="s">
        <v>82</v>
      </c>
      <c r="D7427" s="314"/>
      <c r="E7427" s="314"/>
      <c r="F7427" s="316"/>
      <c r="G7427" s="350"/>
      <c r="H7427" s="386"/>
      <c r="I7427" s="54">
        <f>'様式第６号(2)'!$I$18</f>
        <v>0</v>
      </c>
      <c r="J7427" s="55">
        <f>'様式第６号(3)'!$I$18</f>
        <v>0</v>
      </c>
      <c r="K7427" s="373"/>
      <c r="L7427" s="373"/>
      <c r="M7427" s="375"/>
      <c r="N7427" s="376"/>
      <c r="P7427" s="4"/>
      <c r="Q7427" s="4"/>
    </row>
    <row r="7428" spans="1:22" ht="45" customHeight="1">
      <c r="A7428" s="313"/>
      <c r="B7428" s="343"/>
      <c r="C7428" s="379" t="str">
        <f>IF(OR(C7417="",C7421=""),"",IF(AND(C7425&gt;=0.85,C7425&lt;=1.15),"○","×"))</f>
        <v/>
      </c>
      <c r="D7428" s="382" t="str">
        <f>IF(C7417="","",C7417)</f>
        <v/>
      </c>
      <c r="E7428" s="336"/>
      <c r="F7428" s="338" t="str">
        <f>IFERROR(D7428*E7428,"")</f>
        <v/>
      </c>
      <c r="G7428" s="327" t="str">
        <f>IF(F7428&lt;F7420,ROUNDUP(F7428*D7420/ F7420,0),"")</f>
        <v/>
      </c>
      <c r="H7428" s="329" t="str">
        <f>IF(F7428&lt;F7420,ROUNDUP(F7428*E7420/ F7420,0),"")</f>
        <v/>
      </c>
      <c r="I7428" s="331" t="str">
        <f>IFERROR(ROUNDUP(I7424*I7427,0),"")</f>
        <v/>
      </c>
      <c r="J7428" s="333" t="str">
        <f>IFERROR(ROUNDUP(J7424*J7427,0),"")</f>
        <v/>
      </c>
      <c r="K7428" s="373"/>
      <c r="L7428" s="373"/>
      <c r="M7428" s="375"/>
      <c r="N7428" s="376"/>
      <c r="P7428" s="4"/>
      <c r="Q7428" s="4"/>
    </row>
    <row r="7429" spans="1:22" ht="19.5" customHeight="1" thickBot="1">
      <c r="A7429" s="314"/>
      <c r="B7429" s="344"/>
      <c r="C7429" s="381"/>
      <c r="D7429" s="383"/>
      <c r="E7429" s="337"/>
      <c r="F7429" s="339"/>
      <c r="G7429" s="328"/>
      <c r="H7429" s="330"/>
      <c r="I7429" s="332"/>
      <c r="J7429" s="330"/>
      <c r="K7429" s="374"/>
      <c r="L7429" s="374"/>
      <c r="M7429" s="377"/>
      <c r="N7429" s="378"/>
      <c r="P7429" s="33"/>
      <c r="Q7429" s="34"/>
      <c r="R7429" s="34"/>
    </row>
    <row r="7430" spans="1:22" ht="24" customHeight="1" thickBot="1">
      <c r="A7430" s="10" t="s">
        <v>108</v>
      </c>
      <c r="B7430" s="11" t="s">
        <v>84</v>
      </c>
      <c r="C7430" s="12" t="s">
        <v>7</v>
      </c>
      <c r="D7430" s="12" t="s">
        <v>8</v>
      </c>
      <c r="E7430" s="12" t="s">
        <v>9</v>
      </c>
      <c r="F7430" s="13" t="s">
        <v>10</v>
      </c>
      <c r="G7430" s="334" t="s">
        <v>44</v>
      </c>
      <c r="H7430" s="335"/>
      <c r="I7430" s="334" t="s">
        <v>45</v>
      </c>
      <c r="J7430" s="335"/>
      <c r="K7430" s="318" t="s">
        <v>46</v>
      </c>
      <c r="L7430" s="403"/>
      <c r="M7430" s="403"/>
      <c r="N7430" s="319"/>
      <c r="O7430" s="404" t="s">
        <v>47</v>
      </c>
      <c r="P7430" s="404"/>
      <c r="Q7430" s="404"/>
      <c r="R7430" s="346"/>
      <c r="T7430" s="14"/>
      <c r="U7430" s="14"/>
      <c r="V7430" s="14"/>
    </row>
    <row r="7431" spans="1:22" ht="31.5" customHeight="1" thickBot="1">
      <c r="A7431" s="313">
        <v>463</v>
      </c>
      <c r="B7431" s="15" t="s">
        <v>48</v>
      </c>
      <c r="C7431" s="11" t="s">
        <v>49</v>
      </c>
      <c r="D7431" s="313" t="s">
        <v>50</v>
      </c>
      <c r="E7431" s="313" t="s">
        <v>51</v>
      </c>
      <c r="F7431" s="315" t="s">
        <v>52</v>
      </c>
      <c r="G7431" s="16" t="s">
        <v>53</v>
      </c>
      <c r="H7431" s="17" t="s">
        <v>54</v>
      </c>
      <c r="I7431" s="18" t="s">
        <v>53</v>
      </c>
      <c r="J7431" s="17" t="s">
        <v>54</v>
      </c>
      <c r="K7431" s="317" t="s">
        <v>55</v>
      </c>
      <c r="L7431" s="318"/>
      <c r="M7431" s="320" t="s">
        <v>56</v>
      </c>
      <c r="N7431" s="317"/>
      <c r="O7431" s="321" t="s">
        <v>57</v>
      </c>
      <c r="P7431" s="321"/>
      <c r="Q7431" s="323" t="s">
        <v>58</v>
      </c>
      <c r="R7431" s="324"/>
      <c r="T7431" s="19"/>
      <c r="U7431" s="43"/>
      <c r="V7431" s="20"/>
    </row>
    <row r="7432" spans="1:22" ht="24" customHeight="1" thickBot="1">
      <c r="A7432" s="313"/>
      <c r="B7432" s="397" t="str">
        <f>IF('様式第６号(2)'!B977="","",'様式第６号(2)'!B977)</f>
        <v/>
      </c>
      <c r="C7432" s="21" t="s">
        <v>59</v>
      </c>
      <c r="D7432" s="313"/>
      <c r="E7432" s="313"/>
      <c r="F7432" s="315"/>
      <c r="G7432" s="348" t="s">
        <v>60</v>
      </c>
      <c r="H7432" s="399" t="s">
        <v>61</v>
      </c>
      <c r="I7432" s="400" t="s">
        <v>62</v>
      </c>
      <c r="J7432" s="384" t="s">
        <v>63</v>
      </c>
      <c r="K7432" s="319"/>
      <c r="L7432" s="318"/>
      <c r="M7432" s="320"/>
      <c r="N7432" s="317"/>
      <c r="O7432" s="322"/>
      <c r="P7432" s="322"/>
      <c r="Q7432" s="325"/>
      <c r="R7432" s="326"/>
    </row>
    <row r="7433" spans="1:22" ht="17.25" customHeight="1">
      <c r="A7433" s="313"/>
      <c r="B7433" s="398"/>
      <c r="C7433" s="340"/>
      <c r="D7433" s="313"/>
      <c r="E7433" s="313"/>
      <c r="F7433" s="315"/>
      <c r="G7433" s="349"/>
      <c r="H7433" s="385"/>
      <c r="I7433" s="401"/>
      <c r="J7433" s="385"/>
      <c r="K7433" s="388" t="str">
        <f>IFERROR((IF((I7444+J7444)&gt;12000*E7444,ROUNDUP(12000*E7444*I7444/(I7444+J7444),0),"")),"")</f>
        <v/>
      </c>
      <c r="L7433" s="388"/>
      <c r="M7433" s="391" t="str">
        <f>IFERROR((IF((I7444+J7444)&gt;12000*E7444,ROUNDUP(12000*E7444*J7444/(I7444+J7444),0),"")),"")</f>
        <v/>
      </c>
      <c r="N7433" s="392"/>
      <c r="O7433" s="351" t="str">
        <f>IF(AND(I7444="",K7433=""),"",MIN(I7444,K7433)+K7440)</f>
        <v/>
      </c>
      <c r="P7433" s="352"/>
      <c r="Q7433" s="355" t="str">
        <f>IF(AND(J7444="",M7433=""),"",MIN(J7444,M7433)+M7440)</f>
        <v/>
      </c>
      <c r="R7433" s="356"/>
    </row>
    <row r="7434" spans="1:22" ht="15.75" customHeight="1">
      <c r="A7434" s="313"/>
      <c r="B7434" s="398"/>
      <c r="C7434" s="341"/>
      <c r="D7434" s="313"/>
      <c r="E7434" s="313"/>
      <c r="F7434" s="315"/>
      <c r="G7434" s="349"/>
      <c r="H7434" s="385"/>
      <c r="I7434" s="401"/>
      <c r="J7434" s="385"/>
      <c r="K7434" s="389"/>
      <c r="L7434" s="389"/>
      <c r="M7434" s="393"/>
      <c r="N7434" s="394"/>
      <c r="O7434" s="353"/>
      <c r="P7434" s="353"/>
      <c r="Q7434" s="357"/>
      <c r="R7434" s="358"/>
    </row>
    <row r="7435" spans="1:22" ht="19.5" customHeight="1" thickBot="1">
      <c r="A7435" s="313"/>
      <c r="B7435" s="398"/>
      <c r="C7435" s="341"/>
      <c r="D7435" s="314"/>
      <c r="E7435" s="314"/>
      <c r="F7435" s="316"/>
      <c r="G7435" s="350"/>
      <c r="H7435" s="386"/>
      <c r="I7435" s="402"/>
      <c r="J7435" s="386"/>
      <c r="K7435" s="389"/>
      <c r="L7435" s="389"/>
      <c r="M7435" s="393"/>
      <c r="N7435" s="394"/>
      <c r="O7435" s="353"/>
      <c r="P7435" s="353"/>
      <c r="Q7435" s="357"/>
      <c r="R7435" s="358"/>
    </row>
    <row r="7436" spans="1:22" ht="45" customHeight="1">
      <c r="A7436" s="313"/>
      <c r="B7436" s="398"/>
      <c r="C7436" s="25" t="s">
        <v>66</v>
      </c>
      <c r="D7436" s="361" t="str">
        <f>IF('様式第６号(2)'!T977="","",'様式第６号(2)'!T977)</f>
        <v/>
      </c>
      <c r="E7436" s="361" t="str">
        <f>IF('様式第６号(3)'!W970="","",'様式第６号(3)'!W970)</f>
        <v/>
      </c>
      <c r="F7436" s="363" t="str">
        <f>IF(OR(D7436="",E7436=""),"",D7436+E7436)</f>
        <v/>
      </c>
      <c r="G7436" s="365" t="str">
        <f>IF(F7436&lt;=F7444,D7436,"")</f>
        <v/>
      </c>
      <c r="H7436" s="367" t="str">
        <f>IF(F7436&lt;=F7444,E7436,"")</f>
        <v/>
      </c>
      <c r="I7436" s="369" t="str">
        <f>IF('様式第６号(2)'!V977="","",'様式第６号(2)'!V977)</f>
        <v/>
      </c>
      <c r="J7436" s="371" t="str">
        <f>IF('様式第６号(3)'!P970="","",'様式第６号(3)'!P970)</f>
        <v/>
      </c>
      <c r="K7436" s="389"/>
      <c r="L7436" s="389"/>
      <c r="M7436" s="393"/>
      <c r="N7436" s="394"/>
      <c r="O7436" s="353"/>
      <c r="P7436" s="353"/>
      <c r="Q7436" s="357"/>
      <c r="R7436" s="358"/>
    </row>
    <row r="7437" spans="1:22" ht="19.5" customHeight="1" thickBot="1">
      <c r="A7437" s="313"/>
      <c r="B7437" s="398"/>
      <c r="C7437" s="340"/>
      <c r="D7437" s="362"/>
      <c r="E7437" s="362"/>
      <c r="F7437" s="364"/>
      <c r="G7437" s="366"/>
      <c r="H7437" s="368"/>
      <c r="I7437" s="370"/>
      <c r="J7437" s="372"/>
      <c r="K7437" s="390"/>
      <c r="L7437" s="390"/>
      <c r="M7437" s="395"/>
      <c r="N7437" s="396"/>
      <c r="O7437" s="354"/>
      <c r="P7437" s="354"/>
      <c r="Q7437" s="359"/>
      <c r="R7437" s="360"/>
    </row>
    <row r="7438" spans="1:22" ht="28.5" customHeight="1" thickBot="1">
      <c r="A7438" s="313"/>
      <c r="B7438" s="398"/>
      <c r="C7438" s="341"/>
      <c r="D7438" s="12" t="s">
        <v>11</v>
      </c>
      <c r="E7438" s="12" t="s">
        <v>12</v>
      </c>
      <c r="F7438" s="26" t="s">
        <v>13</v>
      </c>
      <c r="G7438" s="334" t="s">
        <v>67</v>
      </c>
      <c r="H7438" s="335"/>
      <c r="I7438" s="42" t="s">
        <v>68</v>
      </c>
      <c r="J7438" s="27" t="s">
        <v>69</v>
      </c>
      <c r="K7438" s="342" t="s">
        <v>70</v>
      </c>
      <c r="L7438" s="342"/>
      <c r="M7438" s="342"/>
      <c r="N7438" s="335"/>
    </row>
    <row r="7439" spans="1:22" ht="41.25" customHeight="1" thickBot="1">
      <c r="A7439" s="313"/>
      <c r="B7439" s="343" t="str">
        <f>IF('様式第６号(2)'!D977="","",'様式第６号(2)'!D977)</f>
        <v/>
      </c>
      <c r="C7439" s="341"/>
      <c r="D7439" s="313" t="s">
        <v>71</v>
      </c>
      <c r="E7439" s="313" t="s">
        <v>72</v>
      </c>
      <c r="F7439" s="315" t="s">
        <v>73</v>
      </c>
      <c r="G7439" s="42" t="s">
        <v>74</v>
      </c>
      <c r="H7439" s="27" t="s">
        <v>75</v>
      </c>
      <c r="I7439" s="42" t="s">
        <v>74</v>
      </c>
      <c r="J7439" s="27" t="s">
        <v>75</v>
      </c>
      <c r="K7439" s="345" t="s">
        <v>57</v>
      </c>
      <c r="L7439" s="346"/>
      <c r="M7439" s="347" t="s">
        <v>76</v>
      </c>
      <c r="N7439" s="346"/>
      <c r="O7439" s="28"/>
      <c r="P7439" s="4"/>
      <c r="Q7439" s="4"/>
      <c r="T7439" s="3"/>
      <c r="U7439" s="3"/>
      <c r="V7439" s="3"/>
    </row>
    <row r="7440" spans="1:22" ht="18.75" customHeight="1">
      <c r="A7440" s="313"/>
      <c r="B7440" s="343"/>
      <c r="C7440" s="29" t="s">
        <v>78</v>
      </c>
      <c r="D7440" s="313"/>
      <c r="E7440" s="313"/>
      <c r="F7440" s="315"/>
      <c r="G7440" s="348" t="s">
        <v>79</v>
      </c>
      <c r="H7440" s="384" t="s">
        <v>80</v>
      </c>
      <c r="I7440" s="387" t="str">
        <f>IF(E7444="","",MIN(G7436,G7444)+SUM(I7436))</f>
        <v/>
      </c>
      <c r="J7440" s="333" t="str">
        <f>IF(E7444="","",MIN(H7436,H7444)+SUM(J7436))</f>
        <v/>
      </c>
      <c r="K7440" s="373" t="str">
        <f>IF('様式第６号(2)'!AB977="","",'様式第６号(2)'!AB977)</f>
        <v/>
      </c>
      <c r="L7440" s="373"/>
      <c r="M7440" s="375" t="str">
        <f>IF('様式第６号(3)'!V970="","",'様式第６号(3)'!V970)</f>
        <v/>
      </c>
      <c r="N7440" s="376"/>
      <c r="P7440" s="4"/>
      <c r="Q7440" s="4"/>
      <c r="T7440" s="3"/>
      <c r="U7440" s="3"/>
      <c r="V7440" s="3"/>
    </row>
    <row r="7441" spans="1:22" ht="19.5" customHeight="1" thickBot="1">
      <c r="A7441" s="313"/>
      <c r="B7441" s="343"/>
      <c r="C7441" s="379" t="str">
        <f>IFERROR(C7437/C7433,"")</f>
        <v/>
      </c>
      <c r="D7441" s="313"/>
      <c r="E7441" s="313"/>
      <c r="F7441" s="315"/>
      <c r="G7441" s="349"/>
      <c r="H7441" s="385"/>
      <c r="I7441" s="328"/>
      <c r="J7441" s="330"/>
      <c r="K7441" s="373"/>
      <c r="L7441" s="373"/>
      <c r="M7441" s="375"/>
      <c r="N7441" s="376"/>
      <c r="P7441" s="4"/>
      <c r="Q7441" s="4"/>
      <c r="T7441" s="3"/>
      <c r="U7441" s="3"/>
      <c r="V7441" s="3"/>
    </row>
    <row r="7442" spans="1:22" ht="15.75" customHeight="1">
      <c r="A7442" s="313"/>
      <c r="B7442" s="343"/>
      <c r="C7442" s="380"/>
      <c r="D7442" s="313"/>
      <c r="E7442" s="313"/>
      <c r="F7442" s="315"/>
      <c r="G7442" s="349"/>
      <c r="H7442" s="385"/>
      <c r="I7442" s="30" t="s">
        <v>35</v>
      </c>
      <c r="J7442" s="31" t="s">
        <v>35</v>
      </c>
      <c r="K7442" s="373"/>
      <c r="L7442" s="373"/>
      <c r="M7442" s="375"/>
      <c r="N7442" s="376"/>
      <c r="P7442" s="4"/>
      <c r="Q7442" s="4"/>
      <c r="T7442" s="3"/>
      <c r="U7442" s="3"/>
      <c r="V7442" s="3"/>
    </row>
    <row r="7443" spans="1:22" ht="18.75" customHeight="1" thickBot="1">
      <c r="A7443" s="313"/>
      <c r="B7443" s="343"/>
      <c r="C7443" s="32" t="s">
        <v>82</v>
      </c>
      <c r="D7443" s="314"/>
      <c r="E7443" s="314"/>
      <c r="F7443" s="316"/>
      <c r="G7443" s="350"/>
      <c r="H7443" s="386"/>
      <c r="I7443" s="54">
        <f>'様式第６号(2)'!$I$18</f>
        <v>0</v>
      </c>
      <c r="J7443" s="55">
        <f>'様式第６号(3)'!$I$18</f>
        <v>0</v>
      </c>
      <c r="K7443" s="373"/>
      <c r="L7443" s="373"/>
      <c r="M7443" s="375"/>
      <c r="N7443" s="376"/>
      <c r="P7443" s="4"/>
      <c r="Q7443" s="4"/>
      <c r="T7443" s="3"/>
      <c r="U7443" s="3"/>
      <c r="V7443" s="3"/>
    </row>
    <row r="7444" spans="1:22" ht="45" customHeight="1">
      <c r="A7444" s="313"/>
      <c r="B7444" s="343"/>
      <c r="C7444" s="379" t="str">
        <f>IF(OR(C7433="",C7437=""),"",IF(AND(C7441&gt;=0.85,C7441&lt;=1.15),"○","×"))</f>
        <v/>
      </c>
      <c r="D7444" s="382" t="str">
        <f>IF(C7433="","",C7433)</f>
        <v/>
      </c>
      <c r="E7444" s="336"/>
      <c r="F7444" s="338" t="str">
        <f>IFERROR(D7444*E7444,"")</f>
        <v/>
      </c>
      <c r="G7444" s="327" t="str">
        <f>IF(F7444&lt;F7436,ROUNDUP(F7444*D7436/ F7436,0),"")</f>
        <v/>
      </c>
      <c r="H7444" s="329" t="str">
        <f>IF(F7444&lt;F7436,ROUNDUP(F7444*E7436/ F7436,0),"")</f>
        <v/>
      </c>
      <c r="I7444" s="331" t="str">
        <f>IFERROR(ROUNDUP(I7440*I7443,0),"")</f>
        <v/>
      </c>
      <c r="J7444" s="333" t="str">
        <f>IFERROR(ROUNDUP(J7440*J7443,0),"")</f>
        <v/>
      </c>
      <c r="K7444" s="373"/>
      <c r="L7444" s="373"/>
      <c r="M7444" s="375"/>
      <c r="N7444" s="376"/>
      <c r="P7444" s="4"/>
      <c r="Q7444" s="4"/>
      <c r="T7444" s="3"/>
      <c r="U7444" s="3"/>
      <c r="V7444" s="3"/>
    </row>
    <row r="7445" spans="1:22" ht="19.5" customHeight="1" thickBot="1">
      <c r="A7445" s="314"/>
      <c r="B7445" s="344"/>
      <c r="C7445" s="381"/>
      <c r="D7445" s="383"/>
      <c r="E7445" s="337"/>
      <c r="F7445" s="339"/>
      <c r="G7445" s="328"/>
      <c r="H7445" s="330"/>
      <c r="I7445" s="332"/>
      <c r="J7445" s="330"/>
      <c r="K7445" s="374"/>
      <c r="L7445" s="374"/>
      <c r="M7445" s="377"/>
      <c r="N7445" s="378"/>
      <c r="P7445" s="33"/>
      <c r="Q7445" s="34"/>
      <c r="R7445" s="34"/>
    </row>
    <row r="7446" spans="1:22" ht="24" customHeight="1" thickBot="1">
      <c r="A7446" s="10" t="s">
        <v>108</v>
      </c>
      <c r="B7446" s="11" t="s">
        <v>84</v>
      </c>
      <c r="C7446" s="12" t="s">
        <v>7</v>
      </c>
      <c r="D7446" s="12" t="s">
        <v>8</v>
      </c>
      <c r="E7446" s="12" t="s">
        <v>9</v>
      </c>
      <c r="F7446" s="13" t="s">
        <v>10</v>
      </c>
      <c r="G7446" s="334" t="s">
        <v>44</v>
      </c>
      <c r="H7446" s="335"/>
      <c r="I7446" s="334" t="s">
        <v>45</v>
      </c>
      <c r="J7446" s="335"/>
      <c r="K7446" s="318" t="s">
        <v>46</v>
      </c>
      <c r="L7446" s="403"/>
      <c r="M7446" s="403"/>
      <c r="N7446" s="319"/>
      <c r="O7446" s="404" t="s">
        <v>47</v>
      </c>
      <c r="P7446" s="404"/>
      <c r="Q7446" s="404"/>
      <c r="R7446" s="346"/>
      <c r="T7446" s="14"/>
      <c r="U7446" s="14"/>
      <c r="V7446" s="14"/>
    </row>
    <row r="7447" spans="1:22" ht="31.5" customHeight="1" thickBot="1">
      <c r="A7447" s="313">
        <v>464</v>
      </c>
      <c r="B7447" s="15" t="s">
        <v>48</v>
      </c>
      <c r="C7447" s="11" t="s">
        <v>49</v>
      </c>
      <c r="D7447" s="313" t="s">
        <v>50</v>
      </c>
      <c r="E7447" s="313" t="s">
        <v>51</v>
      </c>
      <c r="F7447" s="315" t="s">
        <v>52</v>
      </c>
      <c r="G7447" s="16" t="s">
        <v>53</v>
      </c>
      <c r="H7447" s="17" t="s">
        <v>54</v>
      </c>
      <c r="I7447" s="18" t="s">
        <v>53</v>
      </c>
      <c r="J7447" s="17" t="s">
        <v>54</v>
      </c>
      <c r="K7447" s="317" t="s">
        <v>55</v>
      </c>
      <c r="L7447" s="318"/>
      <c r="M7447" s="320" t="s">
        <v>56</v>
      </c>
      <c r="N7447" s="317"/>
      <c r="O7447" s="321" t="s">
        <v>57</v>
      </c>
      <c r="P7447" s="321"/>
      <c r="Q7447" s="323" t="s">
        <v>58</v>
      </c>
      <c r="R7447" s="324"/>
      <c r="T7447" s="19"/>
      <c r="U7447" s="43"/>
      <c r="V7447" s="20"/>
    </row>
    <row r="7448" spans="1:22" ht="24" customHeight="1" thickBot="1">
      <c r="A7448" s="313"/>
      <c r="B7448" s="397" t="str">
        <f>IF('様式第６号(2)'!B979="","",'様式第６号(2)'!B979)</f>
        <v/>
      </c>
      <c r="C7448" s="21" t="s">
        <v>59</v>
      </c>
      <c r="D7448" s="313"/>
      <c r="E7448" s="313"/>
      <c r="F7448" s="315"/>
      <c r="G7448" s="348" t="s">
        <v>60</v>
      </c>
      <c r="H7448" s="399" t="s">
        <v>61</v>
      </c>
      <c r="I7448" s="400" t="s">
        <v>62</v>
      </c>
      <c r="J7448" s="384" t="s">
        <v>63</v>
      </c>
      <c r="K7448" s="319"/>
      <c r="L7448" s="318"/>
      <c r="M7448" s="320"/>
      <c r="N7448" s="317"/>
      <c r="O7448" s="322"/>
      <c r="P7448" s="322"/>
      <c r="Q7448" s="325"/>
      <c r="R7448" s="326"/>
    </row>
    <row r="7449" spans="1:22" ht="17.25" customHeight="1">
      <c r="A7449" s="313"/>
      <c r="B7449" s="398"/>
      <c r="C7449" s="340"/>
      <c r="D7449" s="313"/>
      <c r="E7449" s="313"/>
      <c r="F7449" s="315"/>
      <c r="G7449" s="349"/>
      <c r="H7449" s="385"/>
      <c r="I7449" s="401"/>
      <c r="J7449" s="385"/>
      <c r="K7449" s="388" t="str">
        <f>IFERROR((IF((I7460+J7460)&gt;12000*E7460,ROUNDUP(12000*E7460*I7460/(I7460+J7460),0),"")),"")</f>
        <v/>
      </c>
      <c r="L7449" s="388"/>
      <c r="M7449" s="391" t="str">
        <f>IFERROR((IF((I7460+J7460)&gt;12000*E7460,ROUNDUP(12000*E7460*J7460/(I7460+J7460),0),"")),"")</f>
        <v/>
      </c>
      <c r="N7449" s="392"/>
      <c r="O7449" s="351" t="str">
        <f>IF(AND(I7460="",K7449=""),"",MIN(I7460,K7449)+K7456)</f>
        <v/>
      </c>
      <c r="P7449" s="352"/>
      <c r="Q7449" s="355" t="str">
        <f>IF(AND(J7460="",M7449=""),"",MIN(J7460,M7449)+M7456)</f>
        <v/>
      </c>
      <c r="R7449" s="356"/>
    </row>
    <row r="7450" spans="1:22" ht="15.75" customHeight="1">
      <c r="A7450" s="313"/>
      <c r="B7450" s="398"/>
      <c r="C7450" s="341"/>
      <c r="D7450" s="313"/>
      <c r="E7450" s="313"/>
      <c r="F7450" s="315"/>
      <c r="G7450" s="349"/>
      <c r="H7450" s="385"/>
      <c r="I7450" s="401"/>
      <c r="J7450" s="385"/>
      <c r="K7450" s="389"/>
      <c r="L7450" s="389"/>
      <c r="M7450" s="393"/>
      <c r="N7450" s="394"/>
      <c r="O7450" s="353"/>
      <c r="P7450" s="353"/>
      <c r="Q7450" s="357"/>
      <c r="R7450" s="358"/>
    </row>
    <row r="7451" spans="1:22" ht="19.5" customHeight="1" thickBot="1">
      <c r="A7451" s="313"/>
      <c r="B7451" s="398"/>
      <c r="C7451" s="341"/>
      <c r="D7451" s="314"/>
      <c r="E7451" s="314"/>
      <c r="F7451" s="316"/>
      <c r="G7451" s="350"/>
      <c r="H7451" s="386"/>
      <c r="I7451" s="402"/>
      <c r="J7451" s="386"/>
      <c r="K7451" s="389"/>
      <c r="L7451" s="389"/>
      <c r="M7451" s="393"/>
      <c r="N7451" s="394"/>
      <c r="O7451" s="353"/>
      <c r="P7451" s="353"/>
      <c r="Q7451" s="357"/>
      <c r="R7451" s="358"/>
    </row>
    <row r="7452" spans="1:22" ht="45" customHeight="1">
      <c r="A7452" s="313"/>
      <c r="B7452" s="398"/>
      <c r="C7452" s="25" t="s">
        <v>66</v>
      </c>
      <c r="D7452" s="361" t="str">
        <f>IF('様式第６号(2)'!T979="","",'様式第６号(2)'!T979)</f>
        <v/>
      </c>
      <c r="E7452" s="361" t="str">
        <f>IF('様式第６号(3)'!W972="","",'様式第６号(3)'!W972)</f>
        <v/>
      </c>
      <c r="F7452" s="363" t="str">
        <f>IF(OR(D7452="",E7452=""),"",D7452+E7452)</f>
        <v/>
      </c>
      <c r="G7452" s="365" t="str">
        <f>IF(F7452&lt;=F7460,D7452,"")</f>
        <v/>
      </c>
      <c r="H7452" s="367" t="str">
        <f>IF(F7452&lt;=F7460,E7452,"")</f>
        <v/>
      </c>
      <c r="I7452" s="369" t="str">
        <f>IF('様式第６号(2)'!V979="","",'様式第６号(2)'!V979)</f>
        <v/>
      </c>
      <c r="J7452" s="371" t="str">
        <f>IF('様式第６号(3)'!P972="","",'様式第６号(3)'!P972)</f>
        <v/>
      </c>
      <c r="K7452" s="389"/>
      <c r="L7452" s="389"/>
      <c r="M7452" s="393"/>
      <c r="N7452" s="394"/>
      <c r="O7452" s="353"/>
      <c r="P7452" s="353"/>
      <c r="Q7452" s="357"/>
      <c r="R7452" s="358"/>
    </row>
    <row r="7453" spans="1:22" ht="19.5" customHeight="1" thickBot="1">
      <c r="A7453" s="313"/>
      <c r="B7453" s="398"/>
      <c r="C7453" s="340"/>
      <c r="D7453" s="362"/>
      <c r="E7453" s="362"/>
      <c r="F7453" s="364"/>
      <c r="G7453" s="366"/>
      <c r="H7453" s="368"/>
      <c r="I7453" s="370"/>
      <c r="J7453" s="372"/>
      <c r="K7453" s="390"/>
      <c r="L7453" s="390"/>
      <c r="M7453" s="395"/>
      <c r="N7453" s="396"/>
      <c r="O7453" s="354"/>
      <c r="P7453" s="354"/>
      <c r="Q7453" s="359"/>
      <c r="R7453" s="360"/>
    </row>
    <row r="7454" spans="1:22" ht="28.5" customHeight="1" thickBot="1">
      <c r="A7454" s="313"/>
      <c r="B7454" s="398"/>
      <c r="C7454" s="341"/>
      <c r="D7454" s="12" t="s">
        <v>11</v>
      </c>
      <c r="E7454" s="12" t="s">
        <v>12</v>
      </c>
      <c r="F7454" s="26" t="s">
        <v>13</v>
      </c>
      <c r="G7454" s="334" t="s">
        <v>67</v>
      </c>
      <c r="H7454" s="335"/>
      <c r="I7454" s="42" t="s">
        <v>68</v>
      </c>
      <c r="J7454" s="27" t="s">
        <v>69</v>
      </c>
      <c r="K7454" s="342" t="s">
        <v>70</v>
      </c>
      <c r="L7454" s="342"/>
      <c r="M7454" s="342"/>
      <c r="N7454" s="335"/>
    </row>
    <row r="7455" spans="1:22" ht="41.25" customHeight="1" thickBot="1">
      <c r="A7455" s="313"/>
      <c r="B7455" s="343" t="str">
        <f>IF('様式第６号(2)'!D979="","",'様式第６号(2)'!D979)</f>
        <v/>
      </c>
      <c r="C7455" s="341"/>
      <c r="D7455" s="313" t="s">
        <v>71</v>
      </c>
      <c r="E7455" s="313" t="s">
        <v>72</v>
      </c>
      <c r="F7455" s="315" t="s">
        <v>73</v>
      </c>
      <c r="G7455" s="42" t="s">
        <v>74</v>
      </c>
      <c r="H7455" s="27" t="s">
        <v>75</v>
      </c>
      <c r="I7455" s="42" t="s">
        <v>74</v>
      </c>
      <c r="J7455" s="27" t="s">
        <v>75</v>
      </c>
      <c r="K7455" s="345" t="s">
        <v>57</v>
      </c>
      <c r="L7455" s="346"/>
      <c r="M7455" s="347" t="s">
        <v>76</v>
      </c>
      <c r="N7455" s="346"/>
      <c r="O7455" s="28"/>
      <c r="P7455" s="4"/>
      <c r="Q7455" s="4"/>
    </row>
    <row r="7456" spans="1:22" ht="18.75" customHeight="1">
      <c r="A7456" s="313"/>
      <c r="B7456" s="343"/>
      <c r="C7456" s="29" t="s">
        <v>78</v>
      </c>
      <c r="D7456" s="313"/>
      <c r="E7456" s="313"/>
      <c r="F7456" s="315"/>
      <c r="G7456" s="348" t="s">
        <v>79</v>
      </c>
      <c r="H7456" s="384" t="s">
        <v>80</v>
      </c>
      <c r="I7456" s="387" t="str">
        <f>IF(E7460="","",MIN(G7452,G7460)+SUM(I7452))</f>
        <v/>
      </c>
      <c r="J7456" s="333" t="str">
        <f>IF(E7460="","",MIN(H7452,H7460)+SUM(J7452))</f>
        <v/>
      </c>
      <c r="K7456" s="373" t="str">
        <f>IF('様式第６号(2)'!AB979="","",'様式第６号(2)'!AB979)</f>
        <v/>
      </c>
      <c r="L7456" s="373"/>
      <c r="M7456" s="375" t="str">
        <f>IF('様式第６号(3)'!V972="","",'様式第６号(3)'!V972)</f>
        <v/>
      </c>
      <c r="N7456" s="376"/>
      <c r="P7456" s="4"/>
      <c r="Q7456" s="4"/>
    </row>
    <row r="7457" spans="1:22" ht="19.5" customHeight="1" thickBot="1">
      <c r="A7457" s="313"/>
      <c r="B7457" s="343"/>
      <c r="C7457" s="379" t="str">
        <f>IFERROR(C7453/C7449,"")</f>
        <v/>
      </c>
      <c r="D7457" s="313"/>
      <c r="E7457" s="313"/>
      <c r="F7457" s="315"/>
      <c r="G7457" s="349"/>
      <c r="H7457" s="385"/>
      <c r="I7457" s="328"/>
      <c r="J7457" s="330"/>
      <c r="K7457" s="373"/>
      <c r="L7457" s="373"/>
      <c r="M7457" s="375"/>
      <c r="N7457" s="376"/>
      <c r="P7457" s="4"/>
      <c r="Q7457" s="4"/>
    </row>
    <row r="7458" spans="1:22" ht="15.75" customHeight="1">
      <c r="A7458" s="313"/>
      <c r="B7458" s="343"/>
      <c r="C7458" s="380"/>
      <c r="D7458" s="313"/>
      <c r="E7458" s="313"/>
      <c r="F7458" s="315"/>
      <c r="G7458" s="349"/>
      <c r="H7458" s="385"/>
      <c r="I7458" s="30" t="s">
        <v>35</v>
      </c>
      <c r="J7458" s="31" t="s">
        <v>35</v>
      </c>
      <c r="K7458" s="373"/>
      <c r="L7458" s="373"/>
      <c r="M7458" s="375"/>
      <c r="N7458" s="376"/>
      <c r="P7458" s="4"/>
      <c r="Q7458" s="4"/>
    </row>
    <row r="7459" spans="1:22" ht="18.75" customHeight="1" thickBot="1">
      <c r="A7459" s="313"/>
      <c r="B7459" s="343"/>
      <c r="C7459" s="32" t="s">
        <v>82</v>
      </c>
      <c r="D7459" s="314"/>
      <c r="E7459" s="314"/>
      <c r="F7459" s="316"/>
      <c r="G7459" s="350"/>
      <c r="H7459" s="386"/>
      <c r="I7459" s="54">
        <f>'様式第６号(2)'!$I$18</f>
        <v>0</v>
      </c>
      <c r="J7459" s="55">
        <f>'様式第６号(3)'!$I$18</f>
        <v>0</v>
      </c>
      <c r="K7459" s="373"/>
      <c r="L7459" s="373"/>
      <c r="M7459" s="375"/>
      <c r="N7459" s="376"/>
      <c r="P7459" s="4"/>
      <c r="Q7459" s="4"/>
    </row>
    <row r="7460" spans="1:22" ht="45" customHeight="1">
      <c r="A7460" s="313"/>
      <c r="B7460" s="343"/>
      <c r="C7460" s="379" t="str">
        <f>IF(OR(C7449="",C7453=""),"",IF(AND(C7457&gt;=0.85,C7457&lt;=1.15),"○","×"))</f>
        <v/>
      </c>
      <c r="D7460" s="382" t="str">
        <f>IF(C7449="","",C7449)</f>
        <v/>
      </c>
      <c r="E7460" s="336"/>
      <c r="F7460" s="338" t="str">
        <f>IFERROR(D7460*E7460,"")</f>
        <v/>
      </c>
      <c r="G7460" s="327" t="str">
        <f>IF(F7460&lt;F7452,ROUNDUP(F7460*D7452/ F7452,0),"")</f>
        <v/>
      </c>
      <c r="H7460" s="329" t="str">
        <f>IF(F7460&lt;F7452,ROUNDUP(F7460*E7452/ F7452,0),"")</f>
        <v/>
      </c>
      <c r="I7460" s="331" t="str">
        <f>IFERROR(ROUNDUP(I7456*I7459,0),"")</f>
        <v/>
      </c>
      <c r="J7460" s="333" t="str">
        <f>IFERROR(ROUNDUP(J7456*J7459,0),"")</f>
        <v/>
      </c>
      <c r="K7460" s="373"/>
      <c r="L7460" s="373"/>
      <c r="M7460" s="375"/>
      <c r="N7460" s="376"/>
      <c r="P7460" s="4"/>
      <c r="Q7460" s="4"/>
    </row>
    <row r="7461" spans="1:22" ht="19.5" customHeight="1" thickBot="1">
      <c r="A7461" s="314"/>
      <c r="B7461" s="344"/>
      <c r="C7461" s="381"/>
      <c r="D7461" s="383"/>
      <c r="E7461" s="337"/>
      <c r="F7461" s="339"/>
      <c r="G7461" s="328"/>
      <c r="H7461" s="330"/>
      <c r="I7461" s="332"/>
      <c r="J7461" s="330"/>
      <c r="K7461" s="374"/>
      <c r="L7461" s="374"/>
      <c r="M7461" s="377"/>
      <c r="N7461" s="378"/>
      <c r="P7461" s="33"/>
      <c r="Q7461" s="34"/>
      <c r="R7461" s="34"/>
    </row>
    <row r="7462" spans="1:22" ht="24" customHeight="1" thickBot="1">
      <c r="A7462" s="10" t="s">
        <v>108</v>
      </c>
      <c r="B7462" s="11" t="s">
        <v>84</v>
      </c>
      <c r="C7462" s="12" t="s">
        <v>7</v>
      </c>
      <c r="D7462" s="12" t="s">
        <v>8</v>
      </c>
      <c r="E7462" s="12" t="s">
        <v>9</v>
      </c>
      <c r="F7462" s="13" t="s">
        <v>10</v>
      </c>
      <c r="G7462" s="334" t="s">
        <v>44</v>
      </c>
      <c r="H7462" s="335"/>
      <c r="I7462" s="334" t="s">
        <v>45</v>
      </c>
      <c r="J7462" s="335"/>
      <c r="K7462" s="318" t="s">
        <v>46</v>
      </c>
      <c r="L7462" s="403"/>
      <c r="M7462" s="403"/>
      <c r="N7462" s="319"/>
      <c r="O7462" s="404" t="s">
        <v>47</v>
      </c>
      <c r="P7462" s="404"/>
      <c r="Q7462" s="404"/>
      <c r="R7462" s="346"/>
      <c r="T7462" s="14"/>
      <c r="U7462" s="14"/>
      <c r="V7462" s="14"/>
    </row>
    <row r="7463" spans="1:22" ht="31.5" customHeight="1" thickBot="1">
      <c r="A7463" s="313">
        <v>465</v>
      </c>
      <c r="B7463" s="15" t="s">
        <v>48</v>
      </c>
      <c r="C7463" s="11" t="s">
        <v>49</v>
      </c>
      <c r="D7463" s="313" t="s">
        <v>50</v>
      </c>
      <c r="E7463" s="313" t="s">
        <v>51</v>
      </c>
      <c r="F7463" s="315" t="s">
        <v>52</v>
      </c>
      <c r="G7463" s="16" t="s">
        <v>53</v>
      </c>
      <c r="H7463" s="17" t="s">
        <v>54</v>
      </c>
      <c r="I7463" s="18" t="s">
        <v>53</v>
      </c>
      <c r="J7463" s="17" t="s">
        <v>54</v>
      </c>
      <c r="K7463" s="317" t="s">
        <v>55</v>
      </c>
      <c r="L7463" s="318"/>
      <c r="M7463" s="320" t="s">
        <v>56</v>
      </c>
      <c r="N7463" s="317"/>
      <c r="O7463" s="321" t="s">
        <v>57</v>
      </c>
      <c r="P7463" s="321"/>
      <c r="Q7463" s="323" t="s">
        <v>58</v>
      </c>
      <c r="R7463" s="324"/>
      <c r="T7463" s="19"/>
      <c r="U7463" s="43"/>
      <c r="V7463" s="20"/>
    </row>
    <row r="7464" spans="1:22" ht="24" customHeight="1" thickBot="1">
      <c r="A7464" s="313"/>
      <c r="B7464" s="397" t="str">
        <f>IF('様式第６号(2)'!B981="","",'様式第６号(2)'!B981)</f>
        <v/>
      </c>
      <c r="C7464" s="21" t="s">
        <v>59</v>
      </c>
      <c r="D7464" s="313"/>
      <c r="E7464" s="313"/>
      <c r="F7464" s="315"/>
      <c r="G7464" s="348" t="s">
        <v>60</v>
      </c>
      <c r="H7464" s="399" t="s">
        <v>61</v>
      </c>
      <c r="I7464" s="400" t="s">
        <v>62</v>
      </c>
      <c r="J7464" s="384" t="s">
        <v>63</v>
      </c>
      <c r="K7464" s="319"/>
      <c r="L7464" s="318"/>
      <c r="M7464" s="320"/>
      <c r="N7464" s="317"/>
      <c r="O7464" s="322"/>
      <c r="P7464" s="322"/>
      <c r="Q7464" s="325"/>
      <c r="R7464" s="326"/>
    </row>
    <row r="7465" spans="1:22" ht="17.25" customHeight="1">
      <c r="A7465" s="313"/>
      <c r="B7465" s="398"/>
      <c r="C7465" s="340"/>
      <c r="D7465" s="313"/>
      <c r="E7465" s="313"/>
      <c r="F7465" s="315"/>
      <c r="G7465" s="349"/>
      <c r="H7465" s="385"/>
      <c r="I7465" s="401"/>
      <c r="J7465" s="385"/>
      <c r="K7465" s="388" t="str">
        <f>IFERROR((IF((I7476+J7476)&gt;12000*E7476,ROUNDUP(12000*E7476*I7476/(I7476+J7476),0),"")),"")</f>
        <v/>
      </c>
      <c r="L7465" s="388"/>
      <c r="M7465" s="391" t="str">
        <f>IFERROR((IF((I7476+J7476)&gt;12000*E7476,ROUNDUP(12000*E7476*J7476/(I7476+J7476),0),"")),"")</f>
        <v/>
      </c>
      <c r="N7465" s="392"/>
      <c r="O7465" s="351" t="str">
        <f>IF(AND(I7476="",K7465=""),"",MIN(I7476,K7465)+K7472)</f>
        <v/>
      </c>
      <c r="P7465" s="352"/>
      <c r="Q7465" s="355" t="str">
        <f>IF(AND(J7476="",M7465=""),"",MIN(J7476,M7465)+M7472)</f>
        <v/>
      </c>
      <c r="R7465" s="356"/>
    </row>
    <row r="7466" spans="1:22" ht="15.75" customHeight="1">
      <c r="A7466" s="313"/>
      <c r="B7466" s="398"/>
      <c r="C7466" s="341"/>
      <c r="D7466" s="313"/>
      <c r="E7466" s="313"/>
      <c r="F7466" s="315"/>
      <c r="G7466" s="349"/>
      <c r="H7466" s="385"/>
      <c r="I7466" s="401"/>
      <c r="J7466" s="385"/>
      <c r="K7466" s="389"/>
      <c r="L7466" s="389"/>
      <c r="M7466" s="393"/>
      <c r="N7466" s="394"/>
      <c r="O7466" s="353"/>
      <c r="P7466" s="353"/>
      <c r="Q7466" s="357"/>
      <c r="R7466" s="358"/>
    </row>
    <row r="7467" spans="1:22" ht="19.5" customHeight="1" thickBot="1">
      <c r="A7467" s="313"/>
      <c r="B7467" s="398"/>
      <c r="C7467" s="341"/>
      <c r="D7467" s="314"/>
      <c r="E7467" s="314"/>
      <c r="F7467" s="316"/>
      <c r="G7467" s="350"/>
      <c r="H7467" s="386"/>
      <c r="I7467" s="402"/>
      <c r="J7467" s="386"/>
      <c r="K7467" s="389"/>
      <c r="L7467" s="389"/>
      <c r="M7467" s="393"/>
      <c r="N7467" s="394"/>
      <c r="O7467" s="353"/>
      <c r="P7467" s="353"/>
      <c r="Q7467" s="357"/>
      <c r="R7467" s="358"/>
    </row>
    <row r="7468" spans="1:22" ht="45" customHeight="1">
      <c r="A7468" s="313"/>
      <c r="B7468" s="398"/>
      <c r="C7468" s="25" t="s">
        <v>66</v>
      </c>
      <c r="D7468" s="361" t="str">
        <f>IF('様式第６号(2)'!T981="","",'様式第６号(2)'!T981)</f>
        <v/>
      </c>
      <c r="E7468" s="361" t="str">
        <f>IF('様式第６号(3)'!W974="","",'様式第６号(3)'!W974)</f>
        <v/>
      </c>
      <c r="F7468" s="363" t="str">
        <f>IF(OR(D7468="",E7468=""),"",D7468+E7468)</f>
        <v/>
      </c>
      <c r="G7468" s="365" t="str">
        <f>IF(F7468&lt;=F7476,D7468,"")</f>
        <v/>
      </c>
      <c r="H7468" s="367" t="str">
        <f>IF(F7468&lt;=F7476,E7468,"")</f>
        <v/>
      </c>
      <c r="I7468" s="369" t="str">
        <f>IF('様式第６号(2)'!V981="","",'様式第６号(2)'!V981)</f>
        <v/>
      </c>
      <c r="J7468" s="371" t="str">
        <f>IF('様式第６号(3)'!P974="","",'様式第６号(3)'!P974)</f>
        <v/>
      </c>
      <c r="K7468" s="389"/>
      <c r="L7468" s="389"/>
      <c r="M7468" s="393"/>
      <c r="N7468" s="394"/>
      <c r="O7468" s="353"/>
      <c r="P7468" s="353"/>
      <c r="Q7468" s="357"/>
      <c r="R7468" s="358"/>
    </row>
    <row r="7469" spans="1:22" ht="19.5" customHeight="1" thickBot="1">
      <c r="A7469" s="313"/>
      <c r="B7469" s="398"/>
      <c r="C7469" s="340"/>
      <c r="D7469" s="362"/>
      <c r="E7469" s="362"/>
      <c r="F7469" s="364"/>
      <c r="G7469" s="366"/>
      <c r="H7469" s="368"/>
      <c r="I7469" s="370"/>
      <c r="J7469" s="372"/>
      <c r="K7469" s="390"/>
      <c r="L7469" s="390"/>
      <c r="M7469" s="395"/>
      <c r="N7469" s="396"/>
      <c r="O7469" s="354"/>
      <c r="P7469" s="354"/>
      <c r="Q7469" s="359"/>
      <c r="R7469" s="360"/>
    </row>
    <row r="7470" spans="1:22" ht="28.5" customHeight="1" thickBot="1">
      <c r="A7470" s="313"/>
      <c r="B7470" s="398"/>
      <c r="C7470" s="341"/>
      <c r="D7470" s="12" t="s">
        <v>11</v>
      </c>
      <c r="E7470" s="12" t="s">
        <v>12</v>
      </c>
      <c r="F7470" s="26" t="s">
        <v>13</v>
      </c>
      <c r="G7470" s="334" t="s">
        <v>67</v>
      </c>
      <c r="H7470" s="335"/>
      <c r="I7470" s="42" t="s">
        <v>68</v>
      </c>
      <c r="J7470" s="27" t="s">
        <v>69</v>
      </c>
      <c r="K7470" s="342" t="s">
        <v>70</v>
      </c>
      <c r="L7470" s="342"/>
      <c r="M7470" s="342"/>
      <c r="N7470" s="335"/>
    </row>
    <row r="7471" spans="1:22" ht="41.25" customHeight="1" thickBot="1">
      <c r="A7471" s="313"/>
      <c r="B7471" s="343" t="str">
        <f>IF('様式第６号(2)'!D981="","",'様式第６号(2)'!D981)</f>
        <v/>
      </c>
      <c r="C7471" s="341"/>
      <c r="D7471" s="313" t="s">
        <v>71</v>
      </c>
      <c r="E7471" s="313" t="s">
        <v>72</v>
      </c>
      <c r="F7471" s="315" t="s">
        <v>73</v>
      </c>
      <c r="G7471" s="42" t="s">
        <v>74</v>
      </c>
      <c r="H7471" s="27" t="s">
        <v>75</v>
      </c>
      <c r="I7471" s="42" t="s">
        <v>74</v>
      </c>
      <c r="J7471" s="27" t="s">
        <v>75</v>
      </c>
      <c r="K7471" s="345" t="s">
        <v>57</v>
      </c>
      <c r="L7471" s="346"/>
      <c r="M7471" s="347" t="s">
        <v>76</v>
      </c>
      <c r="N7471" s="346"/>
      <c r="O7471" s="28"/>
      <c r="P7471" s="4"/>
      <c r="Q7471" s="4"/>
    </row>
    <row r="7472" spans="1:22" ht="18.75" customHeight="1">
      <c r="A7472" s="313"/>
      <c r="B7472" s="343"/>
      <c r="C7472" s="29" t="s">
        <v>78</v>
      </c>
      <c r="D7472" s="313"/>
      <c r="E7472" s="313"/>
      <c r="F7472" s="315"/>
      <c r="G7472" s="348" t="s">
        <v>79</v>
      </c>
      <c r="H7472" s="384" t="s">
        <v>80</v>
      </c>
      <c r="I7472" s="387" t="str">
        <f>IF(E7476="","",MIN(G7468,G7476)+SUM(I7468))</f>
        <v/>
      </c>
      <c r="J7472" s="333" t="str">
        <f>IF(E7476="","",MIN(H7468,H7476)+SUM(J7468))</f>
        <v/>
      </c>
      <c r="K7472" s="373" t="str">
        <f>IF('様式第６号(2)'!AB981="","",'様式第６号(2)'!AB981)</f>
        <v/>
      </c>
      <c r="L7472" s="373"/>
      <c r="M7472" s="375" t="str">
        <f>IF('様式第６号(3)'!V974="","",'様式第６号(3)'!V974)</f>
        <v/>
      </c>
      <c r="N7472" s="376"/>
      <c r="P7472" s="4"/>
      <c r="Q7472" s="4"/>
    </row>
    <row r="7473" spans="1:22" ht="19.5" customHeight="1" thickBot="1">
      <c r="A7473" s="313"/>
      <c r="B7473" s="343"/>
      <c r="C7473" s="379" t="str">
        <f>IFERROR(C7469/C7465,"")</f>
        <v/>
      </c>
      <c r="D7473" s="313"/>
      <c r="E7473" s="313"/>
      <c r="F7473" s="315"/>
      <c r="G7473" s="349"/>
      <c r="H7473" s="385"/>
      <c r="I7473" s="328"/>
      <c r="J7473" s="330"/>
      <c r="K7473" s="373"/>
      <c r="L7473" s="373"/>
      <c r="M7473" s="375"/>
      <c r="N7473" s="376"/>
      <c r="P7473" s="4"/>
      <c r="Q7473" s="4"/>
    </row>
    <row r="7474" spans="1:22" ht="15.75" customHeight="1">
      <c r="A7474" s="313"/>
      <c r="B7474" s="343"/>
      <c r="C7474" s="380"/>
      <c r="D7474" s="313"/>
      <c r="E7474" s="313"/>
      <c r="F7474" s="315"/>
      <c r="G7474" s="349"/>
      <c r="H7474" s="385"/>
      <c r="I7474" s="30" t="s">
        <v>35</v>
      </c>
      <c r="J7474" s="31" t="s">
        <v>35</v>
      </c>
      <c r="K7474" s="373"/>
      <c r="L7474" s="373"/>
      <c r="M7474" s="375"/>
      <c r="N7474" s="376"/>
      <c r="P7474" s="4"/>
      <c r="Q7474" s="4"/>
    </row>
    <row r="7475" spans="1:22" ht="18.75" customHeight="1" thickBot="1">
      <c r="A7475" s="313"/>
      <c r="B7475" s="343"/>
      <c r="C7475" s="32" t="s">
        <v>82</v>
      </c>
      <c r="D7475" s="314"/>
      <c r="E7475" s="314"/>
      <c r="F7475" s="316"/>
      <c r="G7475" s="350"/>
      <c r="H7475" s="386"/>
      <c r="I7475" s="54">
        <f>'様式第６号(2)'!$I$18</f>
        <v>0</v>
      </c>
      <c r="J7475" s="55">
        <f>'様式第６号(3)'!$I$18</f>
        <v>0</v>
      </c>
      <c r="K7475" s="373"/>
      <c r="L7475" s="373"/>
      <c r="M7475" s="375"/>
      <c r="N7475" s="376"/>
      <c r="P7475" s="4"/>
      <c r="Q7475" s="4"/>
    </row>
    <row r="7476" spans="1:22" ht="45" customHeight="1">
      <c r="A7476" s="313"/>
      <c r="B7476" s="343"/>
      <c r="C7476" s="379" t="str">
        <f>IF(OR(C7465="",C7469=""),"",IF(AND(C7473&gt;=0.85,C7473&lt;=1.15),"○","×"))</f>
        <v/>
      </c>
      <c r="D7476" s="382" t="str">
        <f>IF(C7465="","",C7465)</f>
        <v/>
      </c>
      <c r="E7476" s="336"/>
      <c r="F7476" s="338" t="str">
        <f>IFERROR(D7476*E7476,"")</f>
        <v/>
      </c>
      <c r="G7476" s="327" t="str">
        <f>IF(F7476&lt;F7468,ROUNDUP(F7476*D7468/ F7468,0),"")</f>
        <v/>
      </c>
      <c r="H7476" s="329" t="str">
        <f>IF(F7476&lt;F7468,ROUNDUP(F7476*E7468/ F7468,0),"")</f>
        <v/>
      </c>
      <c r="I7476" s="331" t="str">
        <f>IFERROR(ROUNDUP(I7472*I7475,0),"")</f>
        <v/>
      </c>
      <c r="J7476" s="333" t="str">
        <f>IFERROR(ROUNDUP(J7472*J7475,0),"")</f>
        <v/>
      </c>
      <c r="K7476" s="373"/>
      <c r="L7476" s="373"/>
      <c r="M7476" s="375"/>
      <c r="N7476" s="376"/>
      <c r="P7476" s="4"/>
      <c r="Q7476" s="4"/>
    </row>
    <row r="7477" spans="1:22" ht="19.5" customHeight="1" thickBot="1">
      <c r="A7477" s="314"/>
      <c r="B7477" s="344"/>
      <c r="C7477" s="381"/>
      <c r="D7477" s="383"/>
      <c r="E7477" s="337"/>
      <c r="F7477" s="339"/>
      <c r="G7477" s="328"/>
      <c r="H7477" s="330"/>
      <c r="I7477" s="332"/>
      <c r="J7477" s="330"/>
      <c r="K7477" s="374"/>
      <c r="L7477" s="374"/>
      <c r="M7477" s="377"/>
      <c r="N7477" s="378"/>
      <c r="P7477" s="33"/>
      <c r="Q7477" s="34"/>
      <c r="R7477" s="34"/>
    </row>
    <row r="7478" spans="1:22" ht="24" customHeight="1" thickBot="1">
      <c r="A7478" s="10" t="s">
        <v>108</v>
      </c>
      <c r="B7478" s="11" t="s">
        <v>84</v>
      </c>
      <c r="C7478" s="12" t="s">
        <v>7</v>
      </c>
      <c r="D7478" s="12" t="s">
        <v>8</v>
      </c>
      <c r="E7478" s="12" t="s">
        <v>9</v>
      </c>
      <c r="F7478" s="13" t="s">
        <v>10</v>
      </c>
      <c r="G7478" s="334" t="s">
        <v>44</v>
      </c>
      <c r="H7478" s="335"/>
      <c r="I7478" s="334" t="s">
        <v>45</v>
      </c>
      <c r="J7478" s="335"/>
      <c r="K7478" s="318" t="s">
        <v>46</v>
      </c>
      <c r="L7478" s="403"/>
      <c r="M7478" s="403"/>
      <c r="N7478" s="319"/>
      <c r="O7478" s="404" t="s">
        <v>47</v>
      </c>
      <c r="P7478" s="404"/>
      <c r="Q7478" s="404"/>
      <c r="R7478" s="346"/>
      <c r="T7478" s="14"/>
      <c r="U7478" s="14"/>
      <c r="V7478" s="14"/>
    </row>
    <row r="7479" spans="1:22" ht="31.5" customHeight="1" thickBot="1">
      <c r="A7479" s="313">
        <v>466</v>
      </c>
      <c r="B7479" s="15" t="s">
        <v>48</v>
      </c>
      <c r="C7479" s="11" t="s">
        <v>49</v>
      </c>
      <c r="D7479" s="313" t="s">
        <v>50</v>
      </c>
      <c r="E7479" s="313" t="s">
        <v>51</v>
      </c>
      <c r="F7479" s="315" t="s">
        <v>52</v>
      </c>
      <c r="G7479" s="16" t="s">
        <v>53</v>
      </c>
      <c r="H7479" s="17" t="s">
        <v>54</v>
      </c>
      <c r="I7479" s="18" t="s">
        <v>53</v>
      </c>
      <c r="J7479" s="17" t="s">
        <v>54</v>
      </c>
      <c r="K7479" s="317" t="s">
        <v>55</v>
      </c>
      <c r="L7479" s="318"/>
      <c r="M7479" s="320" t="s">
        <v>56</v>
      </c>
      <c r="N7479" s="317"/>
      <c r="O7479" s="321" t="s">
        <v>57</v>
      </c>
      <c r="P7479" s="321"/>
      <c r="Q7479" s="323" t="s">
        <v>58</v>
      </c>
      <c r="R7479" s="324"/>
      <c r="T7479" s="19"/>
      <c r="U7479" s="43"/>
      <c r="V7479" s="20"/>
    </row>
    <row r="7480" spans="1:22" ht="24" customHeight="1" thickBot="1">
      <c r="A7480" s="313"/>
      <c r="B7480" s="397" t="str">
        <f>IF('様式第６号(2)'!B983="","",'様式第６号(2)'!B983)</f>
        <v/>
      </c>
      <c r="C7480" s="21" t="s">
        <v>59</v>
      </c>
      <c r="D7480" s="313"/>
      <c r="E7480" s="313"/>
      <c r="F7480" s="315"/>
      <c r="G7480" s="348" t="s">
        <v>60</v>
      </c>
      <c r="H7480" s="399" t="s">
        <v>61</v>
      </c>
      <c r="I7480" s="400" t="s">
        <v>62</v>
      </c>
      <c r="J7480" s="384" t="s">
        <v>63</v>
      </c>
      <c r="K7480" s="319"/>
      <c r="L7480" s="318"/>
      <c r="M7480" s="320"/>
      <c r="N7480" s="317"/>
      <c r="O7480" s="322"/>
      <c r="P7480" s="322"/>
      <c r="Q7480" s="325"/>
      <c r="R7480" s="326"/>
    </row>
    <row r="7481" spans="1:22" ht="17.25" customHeight="1">
      <c r="A7481" s="313"/>
      <c r="B7481" s="398"/>
      <c r="C7481" s="340"/>
      <c r="D7481" s="313"/>
      <c r="E7481" s="313"/>
      <c r="F7481" s="315"/>
      <c r="G7481" s="349"/>
      <c r="H7481" s="385"/>
      <c r="I7481" s="401"/>
      <c r="J7481" s="385"/>
      <c r="K7481" s="388" t="str">
        <f>IFERROR((IF((I7492+J7492)&gt;12000*E7492,ROUNDUP(12000*E7492*I7492/(I7492+J7492),0),"")),"")</f>
        <v/>
      </c>
      <c r="L7481" s="388"/>
      <c r="M7481" s="391" t="str">
        <f>IFERROR((IF((I7492+J7492)&gt;12000*E7492,ROUNDUP(12000*E7492*J7492/(I7492+J7492),0),"")),"")</f>
        <v/>
      </c>
      <c r="N7481" s="392"/>
      <c r="O7481" s="351" t="str">
        <f>IF(AND(I7492="",K7481=""),"",MIN(I7492,K7481)+K7488)</f>
        <v/>
      </c>
      <c r="P7481" s="352"/>
      <c r="Q7481" s="355" t="str">
        <f>IF(AND(J7492="",M7481=""),"",MIN(J7492,M7481)+M7488)</f>
        <v/>
      </c>
      <c r="R7481" s="356"/>
    </row>
    <row r="7482" spans="1:22" ht="15.75" customHeight="1">
      <c r="A7482" s="313"/>
      <c r="B7482" s="398"/>
      <c r="C7482" s="341"/>
      <c r="D7482" s="313"/>
      <c r="E7482" s="313"/>
      <c r="F7482" s="315"/>
      <c r="G7482" s="349"/>
      <c r="H7482" s="385"/>
      <c r="I7482" s="401"/>
      <c r="J7482" s="385"/>
      <c r="K7482" s="389"/>
      <c r="L7482" s="389"/>
      <c r="M7482" s="393"/>
      <c r="N7482" s="394"/>
      <c r="O7482" s="353"/>
      <c r="P7482" s="353"/>
      <c r="Q7482" s="357"/>
      <c r="R7482" s="358"/>
    </row>
    <row r="7483" spans="1:22" ht="19.5" customHeight="1" thickBot="1">
      <c r="A7483" s="313"/>
      <c r="B7483" s="398"/>
      <c r="C7483" s="341"/>
      <c r="D7483" s="314"/>
      <c r="E7483" s="314"/>
      <c r="F7483" s="316"/>
      <c r="G7483" s="350"/>
      <c r="H7483" s="386"/>
      <c r="I7483" s="402"/>
      <c r="J7483" s="386"/>
      <c r="K7483" s="389"/>
      <c r="L7483" s="389"/>
      <c r="M7483" s="393"/>
      <c r="N7483" s="394"/>
      <c r="O7483" s="353"/>
      <c r="P7483" s="353"/>
      <c r="Q7483" s="357"/>
      <c r="R7483" s="358"/>
    </row>
    <row r="7484" spans="1:22" ht="45" customHeight="1">
      <c r="A7484" s="313"/>
      <c r="B7484" s="398"/>
      <c r="C7484" s="25" t="s">
        <v>66</v>
      </c>
      <c r="D7484" s="361" t="str">
        <f>IF('様式第６号(2)'!T983="","",'様式第６号(2)'!T983)</f>
        <v/>
      </c>
      <c r="E7484" s="361" t="str">
        <f>IF('様式第６号(3)'!W976="","",'様式第６号(3)'!W976)</f>
        <v/>
      </c>
      <c r="F7484" s="363" t="str">
        <f>IF(OR(D7484="",E7484=""),"",D7484+E7484)</f>
        <v/>
      </c>
      <c r="G7484" s="365" t="str">
        <f>IF(F7484&lt;=F7492,D7484,"")</f>
        <v/>
      </c>
      <c r="H7484" s="367" t="str">
        <f>IF(F7484&lt;=F7492,E7484,"")</f>
        <v/>
      </c>
      <c r="I7484" s="369" t="str">
        <f>IF('様式第６号(2)'!V983="","",'様式第６号(2)'!V983)</f>
        <v/>
      </c>
      <c r="J7484" s="371" t="str">
        <f>IF('様式第６号(3)'!P976="","",'様式第６号(3)'!P976)</f>
        <v/>
      </c>
      <c r="K7484" s="389"/>
      <c r="L7484" s="389"/>
      <c r="M7484" s="393"/>
      <c r="N7484" s="394"/>
      <c r="O7484" s="353"/>
      <c r="P7484" s="353"/>
      <c r="Q7484" s="357"/>
      <c r="R7484" s="358"/>
    </row>
    <row r="7485" spans="1:22" ht="19.5" customHeight="1" thickBot="1">
      <c r="A7485" s="313"/>
      <c r="B7485" s="398"/>
      <c r="C7485" s="340"/>
      <c r="D7485" s="362"/>
      <c r="E7485" s="362"/>
      <c r="F7485" s="364"/>
      <c r="G7485" s="366"/>
      <c r="H7485" s="368"/>
      <c r="I7485" s="370"/>
      <c r="J7485" s="372"/>
      <c r="K7485" s="390"/>
      <c r="L7485" s="390"/>
      <c r="M7485" s="395"/>
      <c r="N7485" s="396"/>
      <c r="O7485" s="354"/>
      <c r="P7485" s="354"/>
      <c r="Q7485" s="359"/>
      <c r="R7485" s="360"/>
    </row>
    <row r="7486" spans="1:22" ht="28.5" customHeight="1" thickBot="1">
      <c r="A7486" s="313"/>
      <c r="B7486" s="398"/>
      <c r="C7486" s="341"/>
      <c r="D7486" s="12" t="s">
        <v>11</v>
      </c>
      <c r="E7486" s="12" t="s">
        <v>12</v>
      </c>
      <c r="F7486" s="26" t="s">
        <v>13</v>
      </c>
      <c r="G7486" s="334" t="s">
        <v>67</v>
      </c>
      <c r="H7486" s="335"/>
      <c r="I7486" s="42" t="s">
        <v>68</v>
      </c>
      <c r="J7486" s="27" t="s">
        <v>69</v>
      </c>
      <c r="K7486" s="342" t="s">
        <v>70</v>
      </c>
      <c r="L7486" s="342"/>
      <c r="M7486" s="342"/>
      <c r="N7486" s="335"/>
    </row>
    <row r="7487" spans="1:22" ht="41.25" customHeight="1" thickBot="1">
      <c r="A7487" s="313"/>
      <c r="B7487" s="343" t="str">
        <f>IF('様式第６号(2)'!D983="","",'様式第６号(2)'!D983)</f>
        <v/>
      </c>
      <c r="C7487" s="341"/>
      <c r="D7487" s="313" t="s">
        <v>71</v>
      </c>
      <c r="E7487" s="313" t="s">
        <v>72</v>
      </c>
      <c r="F7487" s="315" t="s">
        <v>73</v>
      </c>
      <c r="G7487" s="42" t="s">
        <v>74</v>
      </c>
      <c r="H7487" s="27" t="s">
        <v>75</v>
      </c>
      <c r="I7487" s="42" t="s">
        <v>74</v>
      </c>
      <c r="J7487" s="27" t="s">
        <v>75</v>
      </c>
      <c r="K7487" s="345" t="s">
        <v>57</v>
      </c>
      <c r="L7487" s="346"/>
      <c r="M7487" s="347" t="s">
        <v>76</v>
      </c>
      <c r="N7487" s="346"/>
      <c r="O7487" s="28"/>
      <c r="P7487" s="4"/>
      <c r="Q7487" s="4"/>
      <c r="T7487" s="3"/>
      <c r="U7487" s="3"/>
      <c r="V7487" s="3"/>
    </row>
    <row r="7488" spans="1:22" ht="18.75" customHeight="1">
      <c r="A7488" s="313"/>
      <c r="B7488" s="343"/>
      <c r="C7488" s="29" t="s">
        <v>78</v>
      </c>
      <c r="D7488" s="313"/>
      <c r="E7488" s="313"/>
      <c r="F7488" s="315"/>
      <c r="G7488" s="348" t="s">
        <v>79</v>
      </c>
      <c r="H7488" s="384" t="s">
        <v>80</v>
      </c>
      <c r="I7488" s="387" t="str">
        <f>IF(E7492="","",MIN(G7484,G7492)+SUM(I7484))</f>
        <v/>
      </c>
      <c r="J7488" s="333" t="str">
        <f>IF(E7492="","",MIN(H7484,H7492)+SUM(J7484))</f>
        <v/>
      </c>
      <c r="K7488" s="373" t="str">
        <f>IF('様式第６号(2)'!AB983="","",'様式第６号(2)'!AB983)</f>
        <v/>
      </c>
      <c r="L7488" s="373"/>
      <c r="M7488" s="375" t="str">
        <f>IF('様式第６号(3)'!V976="","",'様式第６号(3)'!V976)</f>
        <v/>
      </c>
      <c r="N7488" s="376"/>
      <c r="P7488" s="4"/>
      <c r="Q7488" s="4"/>
      <c r="T7488" s="3"/>
      <c r="U7488" s="3"/>
      <c r="V7488" s="3"/>
    </row>
    <row r="7489" spans="1:22" ht="19.5" customHeight="1" thickBot="1">
      <c r="A7489" s="313"/>
      <c r="B7489" s="343"/>
      <c r="C7489" s="379" t="str">
        <f>IFERROR(C7485/C7481,"")</f>
        <v/>
      </c>
      <c r="D7489" s="313"/>
      <c r="E7489" s="313"/>
      <c r="F7489" s="315"/>
      <c r="G7489" s="349"/>
      <c r="H7489" s="385"/>
      <c r="I7489" s="328"/>
      <c r="J7489" s="330"/>
      <c r="K7489" s="373"/>
      <c r="L7489" s="373"/>
      <c r="M7489" s="375"/>
      <c r="N7489" s="376"/>
      <c r="P7489" s="4"/>
      <c r="Q7489" s="4"/>
      <c r="T7489" s="3"/>
      <c r="U7489" s="3"/>
      <c r="V7489" s="3"/>
    </row>
    <row r="7490" spans="1:22" ht="15.75" customHeight="1">
      <c r="A7490" s="313"/>
      <c r="B7490" s="343"/>
      <c r="C7490" s="380"/>
      <c r="D7490" s="313"/>
      <c r="E7490" s="313"/>
      <c r="F7490" s="315"/>
      <c r="G7490" s="349"/>
      <c r="H7490" s="385"/>
      <c r="I7490" s="30" t="s">
        <v>35</v>
      </c>
      <c r="J7490" s="31" t="s">
        <v>35</v>
      </c>
      <c r="K7490" s="373"/>
      <c r="L7490" s="373"/>
      <c r="M7490" s="375"/>
      <c r="N7490" s="376"/>
      <c r="P7490" s="4"/>
      <c r="Q7490" s="4"/>
      <c r="T7490" s="3"/>
      <c r="U7490" s="3"/>
      <c r="V7490" s="3"/>
    </row>
    <row r="7491" spans="1:22" ht="18.75" customHeight="1" thickBot="1">
      <c r="A7491" s="313"/>
      <c r="B7491" s="343"/>
      <c r="C7491" s="32" t="s">
        <v>82</v>
      </c>
      <c r="D7491" s="314"/>
      <c r="E7491" s="314"/>
      <c r="F7491" s="316"/>
      <c r="G7491" s="350"/>
      <c r="H7491" s="386"/>
      <c r="I7491" s="54">
        <f>'様式第６号(2)'!$I$18</f>
        <v>0</v>
      </c>
      <c r="J7491" s="55">
        <f>'様式第６号(3)'!$I$18</f>
        <v>0</v>
      </c>
      <c r="K7491" s="373"/>
      <c r="L7491" s="373"/>
      <c r="M7491" s="375"/>
      <c r="N7491" s="376"/>
      <c r="P7491" s="4"/>
      <c r="Q7491" s="4"/>
      <c r="T7491" s="3"/>
      <c r="U7491" s="3"/>
      <c r="V7491" s="3"/>
    </row>
    <row r="7492" spans="1:22" ht="45" customHeight="1">
      <c r="A7492" s="313"/>
      <c r="B7492" s="343"/>
      <c r="C7492" s="379" t="str">
        <f>IF(OR(C7481="",C7485=""),"",IF(AND(C7489&gt;=0.85,C7489&lt;=1.15),"○","×"))</f>
        <v/>
      </c>
      <c r="D7492" s="382" t="str">
        <f>IF(C7481="","",C7481)</f>
        <v/>
      </c>
      <c r="E7492" s="336"/>
      <c r="F7492" s="338" t="str">
        <f>IFERROR(D7492*E7492,"")</f>
        <v/>
      </c>
      <c r="G7492" s="327" t="str">
        <f>IF(F7492&lt;F7484,ROUNDUP(F7492*D7484/ F7484,0),"")</f>
        <v/>
      </c>
      <c r="H7492" s="329" t="str">
        <f>IF(F7492&lt;F7484,ROUNDUP(F7492*E7484/ F7484,0),"")</f>
        <v/>
      </c>
      <c r="I7492" s="331" t="str">
        <f>IFERROR(ROUNDUP(I7488*I7491,0),"")</f>
        <v/>
      </c>
      <c r="J7492" s="333" t="str">
        <f>IFERROR(ROUNDUP(J7488*J7491,0),"")</f>
        <v/>
      </c>
      <c r="K7492" s="373"/>
      <c r="L7492" s="373"/>
      <c r="M7492" s="375"/>
      <c r="N7492" s="376"/>
      <c r="P7492" s="4"/>
      <c r="Q7492" s="4"/>
      <c r="T7492" s="3"/>
      <c r="U7492" s="3"/>
      <c r="V7492" s="3"/>
    </row>
    <row r="7493" spans="1:22" ht="19.5" customHeight="1" thickBot="1">
      <c r="A7493" s="314"/>
      <c r="B7493" s="344"/>
      <c r="C7493" s="381"/>
      <c r="D7493" s="383"/>
      <c r="E7493" s="337"/>
      <c r="F7493" s="339"/>
      <c r="G7493" s="328"/>
      <c r="H7493" s="330"/>
      <c r="I7493" s="332"/>
      <c r="J7493" s="330"/>
      <c r="K7493" s="374"/>
      <c r="L7493" s="374"/>
      <c r="M7493" s="377"/>
      <c r="N7493" s="378"/>
      <c r="P7493" s="33"/>
      <c r="Q7493" s="34"/>
      <c r="R7493" s="34"/>
    </row>
    <row r="7494" spans="1:22" ht="24" customHeight="1" thickBot="1">
      <c r="A7494" s="10" t="s">
        <v>108</v>
      </c>
      <c r="B7494" s="11" t="s">
        <v>84</v>
      </c>
      <c r="C7494" s="12" t="s">
        <v>7</v>
      </c>
      <c r="D7494" s="12" t="s">
        <v>8</v>
      </c>
      <c r="E7494" s="12" t="s">
        <v>9</v>
      </c>
      <c r="F7494" s="13" t="s">
        <v>10</v>
      </c>
      <c r="G7494" s="334" t="s">
        <v>44</v>
      </c>
      <c r="H7494" s="335"/>
      <c r="I7494" s="334" t="s">
        <v>45</v>
      </c>
      <c r="J7494" s="335"/>
      <c r="K7494" s="318" t="s">
        <v>46</v>
      </c>
      <c r="L7494" s="403"/>
      <c r="M7494" s="403"/>
      <c r="N7494" s="319"/>
      <c r="O7494" s="404" t="s">
        <v>47</v>
      </c>
      <c r="P7494" s="404"/>
      <c r="Q7494" s="404"/>
      <c r="R7494" s="346"/>
      <c r="T7494" s="14"/>
      <c r="U7494" s="14"/>
      <c r="V7494" s="14"/>
    </row>
    <row r="7495" spans="1:22" ht="31.5" customHeight="1" thickBot="1">
      <c r="A7495" s="313">
        <v>467</v>
      </c>
      <c r="B7495" s="15" t="s">
        <v>48</v>
      </c>
      <c r="C7495" s="11" t="s">
        <v>49</v>
      </c>
      <c r="D7495" s="313" t="s">
        <v>50</v>
      </c>
      <c r="E7495" s="313" t="s">
        <v>51</v>
      </c>
      <c r="F7495" s="315" t="s">
        <v>52</v>
      </c>
      <c r="G7495" s="16" t="s">
        <v>53</v>
      </c>
      <c r="H7495" s="17" t="s">
        <v>54</v>
      </c>
      <c r="I7495" s="18" t="s">
        <v>53</v>
      </c>
      <c r="J7495" s="17" t="s">
        <v>54</v>
      </c>
      <c r="K7495" s="317" t="s">
        <v>55</v>
      </c>
      <c r="L7495" s="318"/>
      <c r="M7495" s="320" t="s">
        <v>56</v>
      </c>
      <c r="N7495" s="317"/>
      <c r="O7495" s="321" t="s">
        <v>57</v>
      </c>
      <c r="P7495" s="321"/>
      <c r="Q7495" s="323" t="s">
        <v>58</v>
      </c>
      <c r="R7495" s="324"/>
      <c r="T7495" s="19"/>
      <c r="U7495" s="43"/>
      <c r="V7495" s="20"/>
    </row>
    <row r="7496" spans="1:22" ht="24" customHeight="1" thickBot="1">
      <c r="A7496" s="313"/>
      <c r="B7496" s="397" t="str">
        <f>IF('様式第６号(2)'!B985="","",'様式第６号(2)'!B985)</f>
        <v/>
      </c>
      <c r="C7496" s="21" t="s">
        <v>59</v>
      </c>
      <c r="D7496" s="313"/>
      <c r="E7496" s="313"/>
      <c r="F7496" s="315"/>
      <c r="G7496" s="348" t="s">
        <v>60</v>
      </c>
      <c r="H7496" s="399" t="s">
        <v>61</v>
      </c>
      <c r="I7496" s="400" t="s">
        <v>62</v>
      </c>
      <c r="J7496" s="384" t="s">
        <v>63</v>
      </c>
      <c r="K7496" s="319"/>
      <c r="L7496" s="318"/>
      <c r="M7496" s="320"/>
      <c r="N7496" s="317"/>
      <c r="O7496" s="322"/>
      <c r="P7496" s="322"/>
      <c r="Q7496" s="325"/>
      <c r="R7496" s="326"/>
    </row>
    <row r="7497" spans="1:22" ht="17.25" customHeight="1">
      <c r="A7497" s="313"/>
      <c r="B7497" s="398"/>
      <c r="C7497" s="340"/>
      <c r="D7497" s="313"/>
      <c r="E7497" s="313"/>
      <c r="F7497" s="315"/>
      <c r="G7497" s="349"/>
      <c r="H7497" s="385"/>
      <c r="I7497" s="401"/>
      <c r="J7497" s="385"/>
      <c r="K7497" s="388" t="str">
        <f>IFERROR((IF((I7508+J7508)&gt;12000*E7508,ROUNDUP(12000*E7508*I7508/(I7508+J7508),0),"")),"")</f>
        <v/>
      </c>
      <c r="L7497" s="388"/>
      <c r="M7497" s="391" t="str">
        <f>IFERROR((IF((I7508+J7508)&gt;12000*E7508,ROUNDUP(12000*E7508*J7508/(I7508+J7508),0),"")),"")</f>
        <v/>
      </c>
      <c r="N7497" s="392"/>
      <c r="O7497" s="351" t="str">
        <f>IF(AND(I7508="",K7497=""),"",MIN(I7508,K7497)+K7504)</f>
        <v/>
      </c>
      <c r="P7497" s="352"/>
      <c r="Q7497" s="355" t="str">
        <f>IF(AND(J7508="",M7497=""),"",MIN(J7508,M7497)+M7504)</f>
        <v/>
      </c>
      <c r="R7497" s="356"/>
    </row>
    <row r="7498" spans="1:22" ht="15.75" customHeight="1">
      <c r="A7498" s="313"/>
      <c r="B7498" s="398"/>
      <c r="C7498" s="341"/>
      <c r="D7498" s="313"/>
      <c r="E7498" s="313"/>
      <c r="F7498" s="315"/>
      <c r="G7498" s="349"/>
      <c r="H7498" s="385"/>
      <c r="I7498" s="401"/>
      <c r="J7498" s="385"/>
      <c r="K7498" s="389"/>
      <c r="L7498" s="389"/>
      <c r="M7498" s="393"/>
      <c r="N7498" s="394"/>
      <c r="O7498" s="353"/>
      <c r="P7498" s="353"/>
      <c r="Q7498" s="357"/>
      <c r="R7498" s="358"/>
    </row>
    <row r="7499" spans="1:22" ht="19.5" customHeight="1" thickBot="1">
      <c r="A7499" s="313"/>
      <c r="B7499" s="398"/>
      <c r="C7499" s="341"/>
      <c r="D7499" s="314"/>
      <c r="E7499" s="314"/>
      <c r="F7499" s="316"/>
      <c r="G7499" s="350"/>
      <c r="H7499" s="386"/>
      <c r="I7499" s="402"/>
      <c r="J7499" s="386"/>
      <c r="K7499" s="389"/>
      <c r="L7499" s="389"/>
      <c r="M7499" s="393"/>
      <c r="N7499" s="394"/>
      <c r="O7499" s="353"/>
      <c r="P7499" s="353"/>
      <c r="Q7499" s="357"/>
      <c r="R7499" s="358"/>
    </row>
    <row r="7500" spans="1:22" ht="45" customHeight="1">
      <c r="A7500" s="313"/>
      <c r="B7500" s="398"/>
      <c r="C7500" s="25" t="s">
        <v>66</v>
      </c>
      <c r="D7500" s="361" t="str">
        <f>IF('様式第６号(2)'!T985="","",'様式第６号(2)'!T985)</f>
        <v/>
      </c>
      <c r="E7500" s="361" t="str">
        <f>IF('様式第６号(3)'!W978="","",'様式第６号(3)'!W978)</f>
        <v/>
      </c>
      <c r="F7500" s="363" t="str">
        <f>IF(OR(D7500="",E7500=""),"",D7500+E7500)</f>
        <v/>
      </c>
      <c r="G7500" s="365" t="str">
        <f>IF(F7500&lt;=F7508,D7500,"")</f>
        <v/>
      </c>
      <c r="H7500" s="367" t="str">
        <f>IF(F7500&lt;=F7508,E7500,"")</f>
        <v/>
      </c>
      <c r="I7500" s="369" t="str">
        <f>IF('様式第６号(2)'!V985="","",'様式第６号(2)'!V985)</f>
        <v/>
      </c>
      <c r="J7500" s="371" t="str">
        <f>IF('様式第６号(3)'!P978="","",'様式第６号(3)'!P978)</f>
        <v/>
      </c>
      <c r="K7500" s="389"/>
      <c r="L7500" s="389"/>
      <c r="M7500" s="393"/>
      <c r="N7500" s="394"/>
      <c r="O7500" s="353"/>
      <c r="P7500" s="353"/>
      <c r="Q7500" s="357"/>
      <c r="R7500" s="358"/>
    </row>
    <row r="7501" spans="1:22" ht="19.5" customHeight="1" thickBot="1">
      <c r="A7501" s="313"/>
      <c r="B7501" s="398"/>
      <c r="C7501" s="340"/>
      <c r="D7501" s="362"/>
      <c r="E7501" s="362"/>
      <c r="F7501" s="364"/>
      <c r="G7501" s="366"/>
      <c r="H7501" s="368"/>
      <c r="I7501" s="370"/>
      <c r="J7501" s="372"/>
      <c r="K7501" s="390"/>
      <c r="L7501" s="390"/>
      <c r="M7501" s="395"/>
      <c r="N7501" s="396"/>
      <c r="O7501" s="354"/>
      <c r="P7501" s="354"/>
      <c r="Q7501" s="359"/>
      <c r="R7501" s="360"/>
    </row>
    <row r="7502" spans="1:22" ht="28.5" customHeight="1" thickBot="1">
      <c r="A7502" s="313"/>
      <c r="B7502" s="398"/>
      <c r="C7502" s="341"/>
      <c r="D7502" s="12" t="s">
        <v>11</v>
      </c>
      <c r="E7502" s="12" t="s">
        <v>12</v>
      </c>
      <c r="F7502" s="26" t="s">
        <v>13</v>
      </c>
      <c r="G7502" s="334" t="s">
        <v>67</v>
      </c>
      <c r="H7502" s="335"/>
      <c r="I7502" s="42" t="s">
        <v>68</v>
      </c>
      <c r="J7502" s="27" t="s">
        <v>69</v>
      </c>
      <c r="K7502" s="342" t="s">
        <v>70</v>
      </c>
      <c r="L7502" s="342"/>
      <c r="M7502" s="342"/>
      <c r="N7502" s="335"/>
    </row>
    <row r="7503" spans="1:22" ht="41.25" customHeight="1" thickBot="1">
      <c r="A7503" s="313"/>
      <c r="B7503" s="343" t="str">
        <f>IF('様式第６号(2)'!D985="","",'様式第６号(2)'!D985)</f>
        <v/>
      </c>
      <c r="C7503" s="341"/>
      <c r="D7503" s="313" t="s">
        <v>71</v>
      </c>
      <c r="E7503" s="313" t="s">
        <v>72</v>
      </c>
      <c r="F7503" s="315" t="s">
        <v>73</v>
      </c>
      <c r="G7503" s="42" t="s">
        <v>74</v>
      </c>
      <c r="H7503" s="27" t="s">
        <v>75</v>
      </c>
      <c r="I7503" s="42" t="s">
        <v>74</v>
      </c>
      <c r="J7503" s="27" t="s">
        <v>75</v>
      </c>
      <c r="K7503" s="345" t="s">
        <v>57</v>
      </c>
      <c r="L7503" s="346"/>
      <c r="M7503" s="347" t="s">
        <v>76</v>
      </c>
      <c r="N7503" s="346"/>
      <c r="O7503" s="28"/>
      <c r="P7503" s="4"/>
      <c r="Q7503" s="4"/>
    </row>
    <row r="7504" spans="1:22" ht="18.75" customHeight="1">
      <c r="A7504" s="313"/>
      <c r="B7504" s="343"/>
      <c r="C7504" s="29" t="s">
        <v>78</v>
      </c>
      <c r="D7504" s="313"/>
      <c r="E7504" s="313"/>
      <c r="F7504" s="315"/>
      <c r="G7504" s="348" t="s">
        <v>79</v>
      </c>
      <c r="H7504" s="384" t="s">
        <v>80</v>
      </c>
      <c r="I7504" s="387" t="str">
        <f>IF(E7508="","",MIN(G7500,G7508)+SUM(I7500))</f>
        <v/>
      </c>
      <c r="J7504" s="333" t="str">
        <f>IF(E7508="","",MIN(H7500,H7508)+SUM(J7500))</f>
        <v/>
      </c>
      <c r="K7504" s="373" t="str">
        <f>IF('様式第６号(2)'!AB985="","",'様式第６号(2)'!AB985)</f>
        <v/>
      </c>
      <c r="L7504" s="373"/>
      <c r="M7504" s="375" t="str">
        <f>IF('様式第６号(3)'!V978="","",'様式第６号(3)'!V978)</f>
        <v/>
      </c>
      <c r="N7504" s="376"/>
      <c r="P7504" s="4"/>
      <c r="Q7504" s="4"/>
    </row>
    <row r="7505" spans="1:22" ht="19.5" customHeight="1" thickBot="1">
      <c r="A7505" s="313"/>
      <c r="B7505" s="343"/>
      <c r="C7505" s="379" t="str">
        <f>IFERROR(C7501/C7497,"")</f>
        <v/>
      </c>
      <c r="D7505" s="313"/>
      <c r="E7505" s="313"/>
      <c r="F7505" s="315"/>
      <c r="G7505" s="349"/>
      <c r="H7505" s="385"/>
      <c r="I7505" s="328"/>
      <c r="J7505" s="330"/>
      <c r="K7505" s="373"/>
      <c r="L7505" s="373"/>
      <c r="M7505" s="375"/>
      <c r="N7505" s="376"/>
      <c r="P7505" s="4"/>
      <c r="Q7505" s="4"/>
    </row>
    <row r="7506" spans="1:22" ht="15.75" customHeight="1">
      <c r="A7506" s="313"/>
      <c r="B7506" s="343"/>
      <c r="C7506" s="380"/>
      <c r="D7506" s="313"/>
      <c r="E7506" s="313"/>
      <c r="F7506" s="315"/>
      <c r="G7506" s="349"/>
      <c r="H7506" s="385"/>
      <c r="I7506" s="30" t="s">
        <v>35</v>
      </c>
      <c r="J7506" s="31" t="s">
        <v>35</v>
      </c>
      <c r="K7506" s="373"/>
      <c r="L7506" s="373"/>
      <c r="M7506" s="375"/>
      <c r="N7506" s="376"/>
      <c r="P7506" s="4"/>
      <c r="Q7506" s="4"/>
    </row>
    <row r="7507" spans="1:22" ht="18.75" customHeight="1" thickBot="1">
      <c r="A7507" s="313"/>
      <c r="B7507" s="343"/>
      <c r="C7507" s="32" t="s">
        <v>82</v>
      </c>
      <c r="D7507" s="314"/>
      <c r="E7507" s="314"/>
      <c r="F7507" s="316"/>
      <c r="G7507" s="350"/>
      <c r="H7507" s="386"/>
      <c r="I7507" s="54">
        <f>'様式第６号(2)'!$I$18</f>
        <v>0</v>
      </c>
      <c r="J7507" s="55">
        <f>'様式第６号(3)'!$I$18</f>
        <v>0</v>
      </c>
      <c r="K7507" s="373"/>
      <c r="L7507" s="373"/>
      <c r="M7507" s="375"/>
      <c r="N7507" s="376"/>
      <c r="P7507" s="4"/>
      <c r="Q7507" s="4"/>
    </row>
    <row r="7508" spans="1:22" ht="45" customHeight="1">
      <c r="A7508" s="313"/>
      <c r="B7508" s="343"/>
      <c r="C7508" s="379" t="str">
        <f>IF(OR(C7497="",C7501=""),"",IF(AND(C7505&gt;=0.85,C7505&lt;=1.15),"○","×"))</f>
        <v/>
      </c>
      <c r="D7508" s="382" t="str">
        <f>IF(C7497="","",C7497)</f>
        <v/>
      </c>
      <c r="E7508" s="336"/>
      <c r="F7508" s="338" t="str">
        <f>IFERROR(D7508*E7508,"")</f>
        <v/>
      </c>
      <c r="G7508" s="327" t="str">
        <f>IF(F7508&lt;F7500,ROUNDUP(F7508*D7500/ F7500,0),"")</f>
        <v/>
      </c>
      <c r="H7508" s="329" t="str">
        <f>IF(F7508&lt;F7500,ROUNDUP(F7508*E7500/ F7500,0),"")</f>
        <v/>
      </c>
      <c r="I7508" s="331" t="str">
        <f>IFERROR(ROUNDUP(I7504*I7507,0),"")</f>
        <v/>
      </c>
      <c r="J7508" s="333" t="str">
        <f>IFERROR(ROUNDUP(J7504*J7507,0),"")</f>
        <v/>
      </c>
      <c r="K7508" s="373"/>
      <c r="L7508" s="373"/>
      <c r="M7508" s="375"/>
      <c r="N7508" s="376"/>
      <c r="P7508" s="4"/>
      <c r="Q7508" s="4"/>
    </row>
    <row r="7509" spans="1:22" ht="19.5" customHeight="1" thickBot="1">
      <c r="A7509" s="314"/>
      <c r="B7509" s="344"/>
      <c r="C7509" s="381"/>
      <c r="D7509" s="383"/>
      <c r="E7509" s="337"/>
      <c r="F7509" s="339"/>
      <c r="G7509" s="328"/>
      <c r="H7509" s="330"/>
      <c r="I7509" s="332"/>
      <c r="J7509" s="330"/>
      <c r="K7509" s="374"/>
      <c r="L7509" s="374"/>
      <c r="M7509" s="377"/>
      <c r="N7509" s="378"/>
      <c r="P7509" s="33"/>
      <c r="Q7509" s="34"/>
      <c r="R7509" s="34"/>
    </row>
    <row r="7510" spans="1:22" ht="24" customHeight="1" thickBot="1">
      <c r="A7510" s="10" t="s">
        <v>108</v>
      </c>
      <c r="B7510" s="11" t="s">
        <v>84</v>
      </c>
      <c r="C7510" s="12" t="s">
        <v>7</v>
      </c>
      <c r="D7510" s="12" t="s">
        <v>8</v>
      </c>
      <c r="E7510" s="12" t="s">
        <v>9</v>
      </c>
      <c r="F7510" s="13" t="s">
        <v>10</v>
      </c>
      <c r="G7510" s="334" t="s">
        <v>44</v>
      </c>
      <c r="H7510" s="335"/>
      <c r="I7510" s="334" t="s">
        <v>45</v>
      </c>
      <c r="J7510" s="335"/>
      <c r="K7510" s="318" t="s">
        <v>46</v>
      </c>
      <c r="L7510" s="403"/>
      <c r="M7510" s="403"/>
      <c r="N7510" s="319"/>
      <c r="O7510" s="404" t="s">
        <v>47</v>
      </c>
      <c r="P7510" s="404"/>
      <c r="Q7510" s="404"/>
      <c r="R7510" s="346"/>
      <c r="T7510" s="14"/>
      <c r="U7510" s="14"/>
      <c r="V7510" s="14"/>
    </row>
    <row r="7511" spans="1:22" ht="31.5" customHeight="1" thickBot="1">
      <c r="A7511" s="313">
        <v>468</v>
      </c>
      <c r="B7511" s="15" t="s">
        <v>48</v>
      </c>
      <c r="C7511" s="11" t="s">
        <v>49</v>
      </c>
      <c r="D7511" s="313" t="s">
        <v>50</v>
      </c>
      <c r="E7511" s="313" t="s">
        <v>51</v>
      </c>
      <c r="F7511" s="315" t="s">
        <v>52</v>
      </c>
      <c r="G7511" s="16" t="s">
        <v>53</v>
      </c>
      <c r="H7511" s="17" t="s">
        <v>54</v>
      </c>
      <c r="I7511" s="18" t="s">
        <v>53</v>
      </c>
      <c r="J7511" s="17" t="s">
        <v>54</v>
      </c>
      <c r="K7511" s="317" t="s">
        <v>55</v>
      </c>
      <c r="L7511" s="318"/>
      <c r="M7511" s="320" t="s">
        <v>56</v>
      </c>
      <c r="N7511" s="317"/>
      <c r="O7511" s="321" t="s">
        <v>57</v>
      </c>
      <c r="P7511" s="321"/>
      <c r="Q7511" s="323" t="s">
        <v>58</v>
      </c>
      <c r="R7511" s="324"/>
      <c r="T7511" s="19"/>
      <c r="U7511" s="43"/>
      <c r="V7511" s="20"/>
    </row>
    <row r="7512" spans="1:22" ht="24" customHeight="1" thickBot="1">
      <c r="A7512" s="313"/>
      <c r="B7512" s="397" t="str">
        <f>IF('様式第６号(2)'!B987="","",'様式第６号(2)'!B987)</f>
        <v/>
      </c>
      <c r="C7512" s="21" t="s">
        <v>59</v>
      </c>
      <c r="D7512" s="313"/>
      <c r="E7512" s="313"/>
      <c r="F7512" s="315"/>
      <c r="G7512" s="348" t="s">
        <v>60</v>
      </c>
      <c r="H7512" s="399" t="s">
        <v>61</v>
      </c>
      <c r="I7512" s="400" t="s">
        <v>62</v>
      </c>
      <c r="J7512" s="384" t="s">
        <v>63</v>
      </c>
      <c r="K7512" s="319"/>
      <c r="L7512" s="318"/>
      <c r="M7512" s="320"/>
      <c r="N7512" s="317"/>
      <c r="O7512" s="322"/>
      <c r="P7512" s="322"/>
      <c r="Q7512" s="325"/>
      <c r="R7512" s="326"/>
    </row>
    <row r="7513" spans="1:22" ht="17.25" customHeight="1">
      <c r="A7513" s="313"/>
      <c r="B7513" s="398"/>
      <c r="C7513" s="340"/>
      <c r="D7513" s="313"/>
      <c r="E7513" s="313"/>
      <c r="F7513" s="315"/>
      <c r="G7513" s="349"/>
      <c r="H7513" s="385"/>
      <c r="I7513" s="401"/>
      <c r="J7513" s="385"/>
      <c r="K7513" s="388" t="str">
        <f>IFERROR((IF((I7524+J7524)&gt;12000*E7524,ROUNDUP(12000*E7524*I7524/(I7524+J7524),0),"")),"")</f>
        <v/>
      </c>
      <c r="L7513" s="388"/>
      <c r="M7513" s="391" t="str">
        <f>IFERROR((IF((I7524+J7524)&gt;12000*E7524,ROUNDUP(12000*E7524*J7524/(I7524+J7524),0),"")),"")</f>
        <v/>
      </c>
      <c r="N7513" s="392"/>
      <c r="O7513" s="351" t="str">
        <f>IF(AND(I7524="",K7513=""),"",MIN(I7524,K7513)+K7520)</f>
        <v/>
      </c>
      <c r="P7513" s="352"/>
      <c r="Q7513" s="355" t="str">
        <f>IF(AND(J7524="",M7513=""),"",MIN(J7524,M7513)+M7520)</f>
        <v/>
      </c>
      <c r="R7513" s="356"/>
    </row>
    <row r="7514" spans="1:22" ht="15.75" customHeight="1">
      <c r="A7514" s="313"/>
      <c r="B7514" s="398"/>
      <c r="C7514" s="341"/>
      <c r="D7514" s="313"/>
      <c r="E7514" s="313"/>
      <c r="F7514" s="315"/>
      <c r="G7514" s="349"/>
      <c r="H7514" s="385"/>
      <c r="I7514" s="401"/>
      <c r="J7514" s="385"/>
      <c r="K7514" s="389"/>
      <c r="L7514" s="389"/>
      <c r="M7514" s="393"/>
      <c r="N7514" s="394"/>
      <c r="O7514" s="353"/>
      <c r="P7514" s="353"/>
      <c r="Q7514" s="357"/>
      <c r="R7514" s="358"/>
    </row>
    <row r="7515" spans="1:22" ht="19.5" customHeight="1" thickBot="1">
      <c r="A7515" s="313"/>
      <c r="B7515" s="398"/>
      <c r="C7515" s="341"/>
      <c r="D7515" s="314"/>
      <c r="E7515" s="314"/>
      <c r="F7515" s="316"/>
      <c r="G7515" s="350"/>
      <c r="H7515" s="386"/>
      <c r="I7515" s="402"/>
      <c r="J7515" s="386"/>
      <c r="K7515" s="389"/>
      <c r="L7515" s="389"/>
      <c r="M7515" s="393"/>
      <c r="N7515" s="394"/>
      <c r="O7515" s="353"/>
      <c r="P7515" s="353"/>
      <c r="Q7515" s="357"/>
      <c r="R7515" s="358"/>
    </row>
    <row r="7516" spans="1:22" ht="45" customHeight="1">
      <c r="A7516" s="313"/>
      <c r="B7516" s="398"/>
      <c r="C7516" s="25" t="s">
        <v>66</v>
      </c>
      <c r="D7516" s="361" t="str">
        <f>IF('様式第６号(2)'!T987="","",'様式第６号(2)'!T987)</f>
        <v/>
      </c>
      <c r="E7516" s="361" t="str">
        <f>IF('様式第６号(3)'!W980="","",'様式第６号(3)'!W980)</f>
        <v/>
      </c>
      <c r="F7516" s="363" t="str">
        <f>IF(OR(D7516="",E7516=""),"",D7516+E7516)</f>
        <v/>
      </c>
      <c r="G7516" s="365" t="str">
        <f>IF(F7516&lt;=F7524,D7516,"")</f>
        <v/>
      </c>
      <c r="H7516" s="367" t="str">
        <f>IF(F7516&lt;=F7524,E7516,"")</f>
        <v/>
      </c>
      <c r="I7516" s="369" t="str">
        <f>IF('様式第６号(2)'!V987="","",'様式第６号(2)'!V987)</f>
        <v/>
      </c>
      <c r="J7516" s="371" t="str">
        <f>IF('様式第６号(3)'!P980="","",'様式第６号(3)'!P980)</f>
        <v/>
      </c>
      <c r="K7516" s="389"/>
      <c r="L7516" s="389"/>
      <c r="M7516" s="393"/>
      <c r="N7516" s="394"/>
      <c r="O7516" s="353"/>
      <c r="P7516" s="353"/>
      <c r="Q7516" s="357"/>
      <c r="R7516" s="358"/>
    </row>
    <row r="7517" spans="1:22" ht="19.5" customHeight="1" thickBot="1">
      <c r="A7517" s="313"/>
      <c r="B7517" s="398"/>
      <c r="C7517" s="340"/>
      <c r="D7517" s="362"/>
      <c r="E7517" s="362"/>
      <c r="F7517" s="364"/>
      <c r="G7517" s="366"/>
      <c r="H7517" s="368"/>
      <c r="I7517" s="370"/>
      <c r="J7517" s="372"/>
      <c r="K7517" s="390"/>
      <c r="L7517" s="390"/>
      <c r="M7517" s="395"/>
      <c r="N7517" s="396"/>
      <c r="O7517" s="354"/>
      <c r="P7517" s="354"/>
      <c r="Q7517" s="359"/>
      <c r="R7517" s="360"/>
    </row>
    <row r="7518" spans="1:22" ht="28.5" customHeight="1" thickBot="1">
      <c r="A7518" s="313"/>
      <c r="B7518" s="398"/>
      <c r="C7518" s="341"/>
      <c r="D7518" s="12" t="s">
        <v>11</v>
      </c>
      <c r="E7518" s="12" t="s">
        <v>12</v>
      </c>
      <c r="F7518" s="26" t="s">
        <v>13</v>
      </c>
      <c r="G7518" s="334" t="s">
        <v>67</v>
      </c>
      <c r="H7518" s="335"/>
      <c r="I7518" s="42" t="s">
        <v>68</v>
      </c>
      <c r="J7518" s="27" t="s">
        <v>69</v>
      </c>
      <c r="K7518" s="342" t="s">
        <v>70</v>
      </c>
      <c r="L7518" s="342"/>
      <c r="M7518" s="342"/>
      <c r="N7518" s="335"/>
    </row>
    <row r="7519" spans="1:22" ht="41.25" customHeight="1" thickBot="1">
      <c r="A7519" s="313"/>
      <c r="B7519" s="343" t="str">
        <f>IF('様式第６号(2)'!D987="","",'様式第６号(2)'!D987)</f>
        <v/>
      </c>
      <c r="C7519" s="341"/>
      <c r="D7519" s="313" t="s">
        <v>71</v>
      </c>
      <c r="E7519" s="313" t="s">
        <v>72</v>
      </c>
      <c r="F7519" s="315" t="s">
        <v>73</v>
      </c>
      <c r="G7519" s="42" t="s">
        <v>74</v>
      </c>
      <c r="H7519" s="27" t="s">
        <v>75</v>
      </c>
      <c r="I7519" s="42" t="s">
        <v>74</v>
      </c>
      <c r="J7519" s="27" t="s">
        <v>75</v>
      </c>
      <c r="K7519" s="345" t="s">
        <v>57</v>
      </c>
      <c r="L7519" s="346"/>
      <c r="M7519" s="347" t="s">
        <v>76</v>
      </c>
      <c r="N7519" s="346"/>
      <c r="O7519" s="28"/>
      <c r="P7519" s="4"/>
      <c r="Q7519" s="4"/>
    </row>
    <row r="7520" spans="1:22" ht="18.75" customHeight="1">
      <c r="A7520" s="313"/>
      <c r="B7520" s="343"/>
      <c r="C7520" s="29" t="s">
        <v>78</v>
      </c>
      <c r="D7520" s="313"/>
      <c r="E7520" s="313"/>
      <c r="F7520" s="315"/>
      <c r="G7520" s="348" t="s">
        <v>79</v>
      </c>
      <c r="H7520" s="384" t="s">
        <v>80</v>
      </c>
      <c r="I7520" s="387" t="str">
        <f>IF(E7524="","",MIN(G7516,G7524)+SUM(I7516))</f>
        <v/>
      </c>
      <c r="J7520" s="333" t="str">
        <f>IF(E7524="","",MIN(H7516,H7524)+SUM(J7516))</f>
        <v/>
      </c>
      <c r="K7520" s="373" t="str">
        <f>IF('様式第６号(2)'!AB987="","",'様式第６号(2)'!AB987)</f>
        <v/>
      </c>
      <c r="L7520" s="373"/>
      <c r="M7520" s="375" t="str">
        <f>IF('様式第６号(3)'!V980="","",'様式第６号(3)'!V980)</f>
        <v/>
      </c>
      <c r="N7520" s="376"/>
      <c r="P7520" s="4"/>
      <c r="Q7520" s="4"/>
    </row>
    <row r="7521" spans="1:22" ht="19.5" customHeight="1" thickBot="1">
      <c r="A7521" s="313"/>
      <c r="B7521" s="343"/>
      <c r="C7521" s="379" t="str">
        <f>IFERROR(C7517/C7513,"")</f>
        <v/>
      </c>
      <c r="D7521" s="313"/>
      <c r="E7521" s="313"/>
      <c r="F7521" s="315"/>
      <c r="G7521" s="349"/>
      <c r="H7521" s="385"/>
      <c r="I7521" s="328"/>
      <c r="J7521" s="330"/>
      <c r="K7521" s="373"/>
      <c r="L7521" s="373"/>
      <c r="M7521" s="375"/>
      <c r="N7521" s="376"/>
      <c r="P7521" s="4"/>
      <c r="Q7521" s="4"/>
    </row>
    <row r="7522" spans="1:22" ht="15.75" customHeight="1">
      <c r="A7522" s="313"/>
      <c r="B7522" s="343"/>
      <c r="C7522" s="380"/>
      <c r="D7522" s="313"/>
      <c r="E7522" s="313"/>
      <c r="F7522" s="315"/>
      <c r="G7522" s="349"/>
      <c r="H7522" s="385"/>
      <c r="I7522" s="30" t="s">
        <v>35</v>
      </c>
      <c r="J7522" s="31" t="s">
        <v>35</v>
      </c>
      <c r="K7522" s="373"/>
      <c r="L7522" s="373"/>
      <c r="M7522" s="375"/>
      <c r="N7522" s="376"/>
      <c r="P7522" s="4"/>
      <c r="Q7522" s="4"/>
    </row>
    <row r="7523" spans="1:22" ht="18.75" customHeight="1" thickBot="1">
      <c r="A7523" s="313"/>
      <c r="B7523" s="343"/>
      <c r="C7523" s="32" t="s">
        <v>82</v>
      </c>
      <c r="D7523" s="314"/>
      <c r="E7523" s="314"/>
      <c r="F7523" s="316"/>
      <c r="G7523" s="350"/>
      <c r="H7523" s="386"/>
      <c r="I7523" s="54">
        <f>'様式第６号(2)'!$I$18</f>
        <v>0</v>
      </c>
      <c r="J7523" s="55">
        <f>'様式第６号(3)'!$I$18</f>
        <v>0</v>
      </c>
      <c r="K7523" s="373"/>
      <c r="L7523" s="373"/>
      <c r="M7523" s="375"/>
      <c r="N7523" s="376"/>
      <c r="P7523" s="4"/>
      <c r="Q7523" s="4"/>
    </row>
    <row r="7524" spans="1:22" ht="45" customHeight="1">
      <c r="A7524" s="313"/>
      <c r="B7524" s="343"/>
      <c r="C7524" s="379" t="str">
        <f>IF(OR(C7513="",C7517=""),"",IF(AND(C7521&gt;=0.85,C7521&lt;=1.15),"○","×"))</f>
        <v/>
      </c>
      <c r="D7524" s="382" t="str">
        <f>IF(C7513="","",C7513)</f>
        <v/>
      </c>
      <c r="E7524" s="336"/>
      <c r="F7524" s="338" t="str">
        <f>IFERROR(D7524*E7524,"")</f>
        <v/>
      </c>
      <c r="G7524" s="327" t="str">
        <f>IF(F7524&lt;F7516,ROUNDUP(F7524*D7516/ F7516,0),"")</f>
        <v/>
      </c>
      <c r="H7524" s="329" t="str">
        <f>IF(F7524&lt;F7516,ROUNDUP(F7524*E7516/ F7516,0),"")</f>
        <v/>
      </c>
      <c r="I7524" s="331" t="str">
        <f>IFERROR(ROUNDUP(I7520*I7523,0),"")</f>
        <v/>
      </c>
      <c r="J7524" s="333" t="str">
        <f>IFERROR(ROUNDUP(J7520*J7523,0),"")</f>
        <v/>
      </c>
      <c r="K7524" s="373"/>
      <c r="L7524" s="373"/>
      <c r="M7524" s="375"/>
      <c r="N7524" s="376"/>
      <c r="P7524" s="4"/>
      <c r="Q7524" s="4"/>
    </row>
    <row r="7525" spans="1:22" ht="19.5" customHeight="1" thickBot="1">
      <c r="A7525" s="314"/>
      <c r="B7525" s="344"/>
      <c r="C7525" s="381"/>
      <c r="D7525" s="383"/>
      <c r="E7525" s="337"/>
      <c r="F7525" s="339"/>
      <c r="G7525" s="328"/>
      <c r="H7525" s="330"/>
      <c r="I7525" s="332"/>
      <c r="J7525" s="330"/>
      <c r="K7525" s="374"/>
      <c r="L7525" s="374"/>
      <c r="M7525" s="377"/>
      <c r="N7525" s="378"/>
      <c r="P7525" s="33"/>
      <c r="Q7525" s="34"/>
      <c r="R7525" s="34"/>
    </row>
    <row r="7526" spans="1:22" ht="24" customHeight="1" thickBot="1">
      <c r="A7526" s="10" t="s">
        <v>108</v>
      </c>
      <c r="B7526" s="11" t="s">
        <v>84</v>
      </c>
      <c r="C7526" s="12" t="s">
        <v>7</v>
      </c>
      <c r="D7526" s="12" t="s">
        <v>8</v>
      </c>
      <c r="E7526" s="12" t="s">
        <v>9</v>
      </c>
      <c r="F7526" s="13" t="s">
        <v>10</v>
      </c>
      <c r="G7526" s="334" t="s">
        <v>44</v>
      </c>
      <c r="H7526" s="335"/>
      <c r="I7526" s="334" t="s">
        <v>45</v>
      </c>
      <c r="J7526" s="335"/>
      <c r="K7526" s="318" t="s">
        <v>46</v>
      </c>
      <c r="L7526" s="403"/>
      <c r="M7526" s="403"/>
      <c r="N7526" s="319"/>
      <c r="O7526" s="404" t="s">
        <v>47</v>
      </c>
      <c r="P7526" s="404"/>
      <c r="Q7526" s="404"/>
      <c r="R7526" s="346"/>
      <c r="T7526" s="14"/>
      <c r="U7526" s="14"/>
      <c r="V7526" s="14"/>
    </row>
    <row r="7527" spans="1:22" ht="31.5" customHeight="1" thickBot="1">
      <c r="A7527" s="313">
        <v>469</v>
      </c>
      <c r="B7527" s="15" t="s">
        <v>48</v>
      </c>
      <c r="C7527" s="11" t="s">
        <v>49</v>
      </c>
      <c r="D7527" s="313" t="s">
        <v>50</v>
      </c>
      <c r="E7527" s="313" t="s">
        <v>51</v>
      </c>
      <c r="F7527" s="315" t="s">
        <v>52</v>
      </c>
      <c r="G7527" s="16" t="s">
        <v>53</v>
      </c>
      <c r="H7527" s="17" t="s">
        <v>54</v>
      </c>
      <c r="I7527" s="18" t="s">
        <v>53</v>
      </c>
      <c r="J7527" s="17" t="s">
        <v>54</v>
      </c>
      <c r="K7527" s="317" t="s">
        <v>55</v>
      </c>
      <c r="L7527" s="318"/>
      <c r="M7527" s="320" t="s">
        <v>56</v>
      </c>
      <c r="N7527" s="317"/>
      <c r="O7527" s="321" t="s">
        <v>57</v>
      </c>
      <c r="P7527" s="321"/>
      <c r="Q7527" s="323" t="s">
        <v>58</v>
      </c>
      <c r="R7527" s="324"/>
      <c r="T7527" s="19"/>
      <c r="U7527" s="43"/>
      <c r="V7527" s="20"/>
    </row>
    <row r="7528" spans="1:22" ht="24" customHeight="1" thickBot="1">
      <c r="A7528" s="313"/>
      <c r="B7528" s="397" t="str">
        <f>IF('様式第６号(2)'!B989="","",'様式第６号(2)'!B989)</f>
        <v/>
      </c>
      <c r="C7528" s="21" t="s">
        <v>59</v>
      </c>
      <c r="D7528" s="313"/>
      <c r="E7528" s="313"/>
      <c r="F7528" s="315"/>
      <c r="G7528" s="348" t="s">
        <v>60</v>
      </c>
      <c r="H7528" s="399" t="s">
        <v>61</v>
      </c>
      <c r="I7528" s="400" t="s">
        <v>62</v>
      </c>
      <c r="J7528" s="384" t="s">
        <v>63</v>
      </c>
      <c r="K7528" s="319"/>
      <c r="L7528" s="318"/>
      <c r="M7528" s="320"/>
      <c r="N7528" s="317"/>
      <c r="O7528" s="322"/>
      <c r="P7528" s="322"/>
      <c r="Q7528" s="325"/>
      <c r="R7528" s="326"/>
    </row>
    <row r="7529" spans="1:22" ht="17.25" customHeight="1">
      <c r="A7529" s="313"/>
      <c r="B7529" s="398"/>
      <c r="C7529" s="340"/>
      <c r="D7529" s="313"/>
      <c r="E7529" s="313"/>
      <c r="F7529" s="315"/>
      <c r="G7529" s="349"/>
      <c r="H7529" s="385"/>
      <c r="I7529" s="401"/>
      <c r="J7529" s="385"/>
      <c r="K7529" s="388" t="str">
        <f>IFERROR((IF((I7540+J7540)&gt;12000*E7540,ROUNDUP(12000*E7540*I7540/(I7540+J7540),0),"")),"")</f>
        <v/>
      </c>
      <c r="L7529" s="388"/>
      <c r="M7529" s="391" t="str">
        <f>IFERROR((IF((I7540+J7540)&gt;12000*E7540,ROUNDUP(12000*E7540*J7540/(I7540+J7540),0),"")),"")</f>
        <v/>
      </c>
      <c r="N7529" s="392"/>
      <c r="O7529" s="351" t="str">
        <f>IF(AND(I7540="",K7529=""),"",MIN(I7540,K7529)+K7536)</f>
        <v/>
      </c>
      <c r="P7529" s="352"/>
      <c r="Q7529" s="355" t="str">
        <f>IF(AND(J7540="",M7529=""),"",MIN(J7540,M7529)+M7536)</f>
        <v/>
      </c>
      <c r="R7529" s="356"/>
    </row>
    <row r="7530" spans="1:22" ht="15.75" customHeight="1">
      <c r="A7530" s="313"/>
      <c r="B7530" s="398"/>
      <c r="C7530" s="341"/>
      <c r="D7530" s="313"/>
      <c r="E7530" s="313"/>
      <c r="F7530" s="315"/>
      <c r="G7530" s="349"/>
      <c r="H7530" s="385"/>
      <c r="I7530" s="401"/>
      <c r="J7530" s="385"/>
      <c r="K7530" s="389"/>
      <c r="L7530" s="389"/>
      <c r="M7530" s="393"/>
      <c r="N7530" s="394"/>
      <c r="O7530" s="353"/>
      <c r="P7530" s="353"/>
      <c r="Q7530" s="357"/>
      <c r="R7530" s="358"/>
    </row>
    <row r="7531" spans="1:22" ht="19.5" customHeight="1" thickBot="1">
      <c r="A7531" s="313"/>
      <c r="B7531" s="398"/>
      <c r="C7531" s="341"/>
      <c r="D7531" s="314"/>
      <c r="E7531" s="314"/>
      <c r="F7531" s="316"/>
      <c r="G7531" s="350"/>
      <c r="H7531" s="386"/>
      <c r="I7531" s="402"/>
      <c r="J7531" s="386"/>
      <c r="K7531" s="389"/>
      <c r="L7531" s="389"/>
      <c r="M7531" s="393"/>
      <c r="N7531" s="394"/>
      <c r="O7531" s="353"/>
      <c r="P7531" s="353"/>
      <c r="Q7531" s="357"/>
      <c r="R7531" s="358"/>
    </row>
    <row r="7532" spans="1:22" ht="45" customHeight="1">
      <c r="A7532" s="313"/>
      <c r="B7532" s="398"/>
      <c r="C7532" s="25" t="s">
        <v>66</v>
      </c>
      <c r="D7532" s="361" t="str">
        <f>IF('様式第６号(2)'!T989="","",'様式第６号(2)'!T989)</f>
        <v/>
      </c>
      <c r="E7532" s="361" t="str">
        <f>IF('様式第６号(3)'!W982="","",'様式第６号(3)'!W982)</f>
        <v/>
      </c>
      <c r="F7532" s="363" t="str">
        <f>IF(OR(D7532="",E7532=""),"",D7532+E7532)</f>
        <v/>
      </c>
      <c r="G7532" s="365" t="str">
        <f>IF(F7532&lt;=F7540,D7532,"")</f>
        <v/>
      </c>
      <c r="H7532" s="367" t="str">
        <f>IF(F7532&lt;=F7540,E7532,"")</f>
        <v/>
      </c>
      <c r="I7532" s="369" t="str">
        <f>IF('様式第６号(2)'!V989="","",'様式第６号(2)'!V989)</f>
        <v/>
      </c>
      <c r="J7532" s="371" t="str">
        <f>IF('様式第６号(3)'!P982="","",'様式第６号(3)'!P982)</f>
        <v/>
      </c>
      <c r="K7532" s="389"/>
      <c r="L7532" s="389"/>
      <c r="M7532" s="393"/>
      <c r="N7532" s="394"/>
      <c r="O7532" s="353"/>
      <c r="P7532" s="353"/>
      <c r="Q7532" s="357"/>
      <c r="R7532" s="358"/>
    </row>
    <row r="7533" spans="1:22" ht="19.5" customHeight="1" thickBot="1">
      <c r="A7533" s="313"/>
      <c r="B7533" s="398"/>
      <c r="C7533" s="340"/>
      <c r="D7533" s="362"/>
      <c r="E7533" s="362"/>
      <c r="F7533" s="364"/>
      <c r="G7533" s="366"/>
      <c r="H7533" s="368"/>
      <c r="I7533" s="370"/>
      <c r="J7533" s="372"/>
      <c r="K7533" s="390"/>
      <c r="L7533" s="390"/>
      <c r="M7533" s="395"/>
      <c r="N7533" s="396"/>
      <c r="O7533" s="354"/>
      <c r="P7533" s="354"/>
      <c r="Q7533" s="359"/>
      <c r="R7533" s="360"/>
    </row>
    <row r="7534" spans="1:22" ht="28.5" customHeight="1" thickBot="1">
      <c r="A7534" s="313"/>
      <c r="B7534" s="398"/>
      <c r="C7534" s="341"/>
      <c r="D7534" s="12" t="s">
        <v>11</v>
      </c>
      <c r="E7534" s="12" t="s">
        <v>12</v>
      </c>
      <c r="F7534" s="26" t="s">
        <v>13</v>
      </c>
      <c r="G7534" s="334" t="s">
        <v>67</v>
      </c>
      <c r="H7534" s="335"/>
      <c r="I7534" s="42" t="s">
        <v>68</v>
      </c>
      <c r="J7534" s="27" t="s">
        <v>69</v>
      </c>
      <c r="K7534" s="342" t="s">
        <v>70</v>
      </c>
      <c r="L7534" s="342"/>
      <c r="M7534" s="342"/>
      <c r="N7534" s="335"/>
    </row>
    <row r="7535" spans="1:22" ht="41.25" customHeight="1" thickBot="1">
      <c r="A7535" s="313"/>
      <c r="B7535" s="343" t="str">
        <f>IF('様式第６号(2)'!D989="","",'様式第６号(2)'!D989)</f>
        <v/>
      </c>
      <c r="C7535" s="341"/>
      <c r="D7535" s="313" t="s">
        <v>71</v>
      </c>
      <c r="E7535" s="313" t="s">
        <v>72</v>
      </c>
      <c r="F7535" s="315" t="s">
        <v>73</v>
      </c>
      <c r="G7535" s="42" t="s">
        <v>74</v>
      </c>
      <c r="H7535" s="27" t="s">
        <v>75</v>
      </c>
      <c r="I7535" s="42" t="s">
        <v>74</v>
      </c>
      <c r="J7535" s="27" t="s">
        <v>75</v>
      </c>
      <c r="K7535" s="345" t="s">
        <v>57</v>
      </c>
      <c r="L7535" s="346"/>
      <c r="M7535" s="347" t="s">
        <v>76</v>
      </c>
      <c r="N7535" s="346"/>
      <c r="O7535" s="28"/>
      <c r="P7535" s="4"/>
      <c r="Q7535" s="4"/>
      <c r="T7535" s="3"/>
      <c r="U7535" s="3"/>
      <c r="V7535" s="3"/>
    </row>
    <row r="7536" spans="1:22" ht="18.75" customHeight="1">
      <c r="A7536" s="313"/>
      <c r="B7536" s="343"/>
      <c r="C7536" s="29" t="s">
        <v>78</v>
      </c>
      <c r="D7536" s="313"/>
      <c r="E7536" s="313"/>
      <c r="F7536" s="315"/>
      <c r="G7536" s="348" t="s">
        <v>79</v>
      </c>
      <c r="H7536" s="384" t="s">
        <v>80</v>
      </c>
      <c r="I7536" s="387" t="str">
        <f>IF(E7540="","",MIN(G7532,G7540)+SUM(I7532))</f>
        <v/>
      </c>
      <c r="J7536" s="333" t="str">
        <f>IF(E7540="","",MIN(H7532,H7540)+SUM(J7532))</f>
        <v/>
      </c>
      <c r="K7536" s="373" t="str">
        <f>IF('様式第６号(2)'!AB989="","",'様式第６号(2)'!AB989)</f>
        <v/>
      </c>
      <c r="L7536" s="373"/>
      <c r="M7536" s="375" t="str">
        <f>IF('様式第６号(3)'!V982="","",'様式第６号(3)'!V982)</f>
        <v/>
      </c>
      <c r="N7536" s="376"/>
      <c r="P7536" s="4"/>
      <c r="Q7536" s="4"/>
      <c r="T7536" s="3"/>
      <c r="U7536" s="3"/>
      <c r="V7536" s="3"/>
    </row>
    <row r="7537" spans="1:22" ht="19.5" customHeight="1" thickBot="1">
      <c r="A7537" s="313"/>
      <c r="B7537" s="343"/>
      <c r="C7537" s="379" t="str">
        <f>IFERROR(C7533/C7529,"")</f>
        <v/>
      </c>
      <c r="D7537" s="313"/>
      <c r="E7537" s="313"/>
      <c r="F7537" s="315"/>
      <c r="G7537" s="349"/>
      <c r="H7537" s="385"/>
      <c r="I7537" s="328"/>
      <c r="J7537" s="330"/>
      <c r="K7537" s="373"/>
      <c r="L7537" s="373"/>
      <c r="M7537" s="375"/>
      <c r="N7537" s="376"/>
      <c r="P7537" s="4"/>
      <c r="Q7537" s="4"/>
      <c r="T7537" s="3"/>
      <c r="U7537" s="3"/>
      <c r="V7537" s="3"/>
    </row>
    <row r="7538" spans="1:22" ht="15.75" customHeight="1">
      <c r="A7538" s="313"/>
      <c r="B7538" s="343"/>
      <c r="C7538" s="380"/>
      <c r="D7538" s="313"/>
      <c r="E7538" s="313"/>
      <c r="F7538" s="315"/>
      <c r="G7538" s="349"/>
      <c r="H7538" s="385"/>
      <c r="I7538" s="30" t="s">
        <v>35</v>
      </c>
      <c r="J7538" s="31" t="s">
        <v>35</v>
      </c>
      <c r="K7538" s="373"/>
      <c r="L7538" s="373"/>
      <c r="M7538" s="375"/>
      <c r="N7538" s="376"/>
      <c r="P7538" s="4"/>
      <c r="Q7538" s="4"/>
      <c r="T7538" s="3"/>
      <c r="U7538" s="3"/>
      <c r="V7538" s="3"/>
    </row>
    <row r="7539" spans="1:22" ht="18.75" customHeight="1" thickBot="1">
      <c r="A7539" s="313"/>
      <c r="B7539" s="343"/>
      <c r="C7539" s="32" t="s">
        <v>82</v>
      </c>
      <c r="D7539" s="314"/>
      <c r="E7539" s="314"/>
      <c r="F7539" s="316"/>
      <c r="G7539" s="350"/>
      <c r="H7539" s="386"/>
      <c r="I7539" s="54">
        <f>'様式第６号(2)'!$I$18</f>
        <v>0</v>
      </c>
      <c r="J7539" s="55">
        <f>'様式第６号(3)'!$I$18</f>
        <v>0</v>
      </c>
      <c r="K7539" s="373"/>
      <c r="L7539" s="373"/>
      <c r="M7539" s="375"/>
      <c r="N7539" s="376"/>
      <c r="P7539" s="4"/>
      <c r="Q7539" s="4"/>
      <c r="T7539" s="3"/>
      <c r="U7539" s="3"/>
      <c r="V7539" s="3"/>
    </row>
    <row r="7540" spans="1:22" ht="45" customHeight="1">
      <c r="A7540" s="313"/>
      <c r="B7540" s="343"/>
      <c r="C7540" s="379" t="str">
        <f>IF(OR(C7529="",C7533=""),"",IF(AND(C7537&gt;=0.85,C7537&lt;=1.15),"○","×"))</f>
        <v/>
      </c>
      <c r="D7540" s="382" t="str">
        <f>IF(C7529="","",C7529)</f>
        <v/>
      </c>
      <c r="E7540" s="336"/>
      <c r="F7540" s="338" t="str">
        <f>IFERROR(D7540*E7540,"")</f>
        <v/>
      </c>
      <c r="G7540" s="327" t="str">
        <f>IF(F7540&lt;F7532,ROUNDUP(F7540*D7532/ F7532,0),"")</f>
        <v/>
      </c>
      <c r="H7540" s="329" t="str">
        <f>IF(F7540&lt;F7532,ROUNDUP(F7540*E7532/ F7532,0),"")</f>
        <v/>
      </c>
      <c r="I7540" s="331" t="str">
        <f>IFERROR(ROUNDUP(I7536*I7539,0),"")</f>
        <v/>
      </c>
      <c r="J7540" s="333" t="str">
        <f>IFERROR(ROUNDUP(J7536*J7539,0),"")</f>
        <v/>
      </c>
      <c r="K7540" s="373"/>
      <c r="L7540" s="373"/>
      <c r="M7540" s="375"/>
      <c r="N7540" s="376"/>
      <c r="P7540" s="4"/>
      <c r="Q7540" s="4"/>
      <c r="T7540" s="3"/>
      <c r="U7540" s="3"/>
      <c r="V7540" s="3"/>
    </row>
    <row r="7541" spans="1:22" ht="19.5" customHeight="1" thickBot="1">
      <c r="A7541" s="314"/>
      <c r="B7541" s="344"/>
      <c r="C7541" s="381"/>
      <c r="D7541" s="383"/>
      <c r="E7541" s="337"/>
      <c r="F7541" s="339"/>
      <c r="G7541" s="328"/>
      <c r="H7541" s="330"/>
      <c r="I7541" s="332"/>
      <c r="J7541" s="330"/>
      <c r="K7541" s="374"/>
      <c r="L7541" s="374"/>
      <c r="M7541" s="377"/>
      <c r="N7541" s="378"/>
      <c r="P7541" s="33"/>
      <c r="Q7541" s="34"/>
      <c r="R7541" s="34"/>
    </row>
    <row r="7542" spans="1:22" ht="24" customHeight="1" thickBot="1">
      <c r="A7542" s="10" t="s">
        <v>108</v>
      </c>
      <c r="B7542" s="11" t="s">
        <v>84</v>
      </c>
      <c r="C7542" s="12" t="s">
        <v>7</v>
      </c>
      <c r="D7542" s="12" t="s">
        <v>8</v>
      </c>
      <c r="E7542" s="12" t="s">
        <v>9</v>
      </c>
      <c r="F7542" s="13" t="s">
        <v>10</v>
      </c>
      <c r="G7542" s="334" t="s">
        <v>44</v>
      </c>
      <c r="H7542" s="335"/>
      <c r="I7542" s="334" t="s">
        <v>45</v>
      </c>
      <c r="J7542" s="335"/>
      <c r="K7542" s="318" t="s">
        <v>46</v>
      </c>
      <c r="L7542" s="403"/>
      <c r="M7542" s="403"/>
      <c r="N7542" s="319"/>
      <c r="O7542" s="404" t="s">
        <v>47</v>
      </c>
      <c r="P7542" s="404"/>
      <c r="Q7542" s="404"/>
      <c r="R7542" s="346"/>
      <c r="T7542" s="14"/>
      <c r="U7542" s="14"/>
      <c r="V7542" s="14"/>
    </row>
    <row r="7543" spans="1:22" ht="31.5" customHeight="1" thickBot="1">
      <c r="A7543" s="313">
        <v>470</v>
      </c>
      <c r="B7543" s="15" t="s">
        <v>48</v>
      </c>
      <c r="C7543" s="11" t="s">
        <v>49</v>
      </c>
      <c r="D7543" s="313" t="s">
        <v>50</v>
      </c>
      <c r="E7543" s="313" t="s">
        <v>51</v>
      </c>
      <c r="F7543" s="315" t="s">
        <v>52</v>
      </c>
      <c r="G7543" s="16" t="s">
        <v>53</v>
      </c>
      <c r="H7543" s="17" t="s">
        <v>54</v>
      </c>
      <c r="I7543" s="18" t="s">
        <v>53</v>
      </c>
      <c r="J7543" s="17" t="s">
        <v>54</v>
      </c>
      <c r="K7543" s="317" t="s">
        <v>55</v>
      </c>
      <c r="L7543" s="318"/>
      <c r="M7543" s="320" t="s">
        <v>56</v>
      </c>
      <c r="N7543" s="317"/>
      <c r="O7543" s="321" t="s">
        <v>57</v>
      </c>
      <c r="P7543" s="321"/>
      <c r="Q7543" s="323" t="s">
        <v>58</v>
      </c>
      <c r="R7543" s="324"/>
      <c r="T7543" s="19"/>
      <c r="U7543" s="43"/>
      <c r="V7543" s="20"/>
    </row>
    <row r="7544" spans="1:22" ht="24" customHeight="1" thickBot="1">
      <c r="A7544" s="313"/>
      <c r="B7544" s="397" t="str">
        <f>IF('様式第６号(2)'!B991="","",'様式第６号(2)'!B991)</f>
        <v/>
      </c>
      <c r="C7544" s="21" t="s">
        <v>59</v>
      </c>
      <c r="D7544" s="313"/>
      <c r="E7544" s="313"/>
      <c r="F7544" s="315"/>
      <c r="G7544" s="348" t="s">
        <v>60</v>
      </c>
      <c r="H7544" s="399" t="s">
        <v>61</v>
      </c>
      <c r="I7544" s="400" t="s">
        <v>62</v>
      </c>
      <c r="J7544" s="384" t="s">
        <v>63</v>
      </c>
      <c r="K7544" s="319"/>
      <c r="L7544" s="318"/>
      <c r="M7544" s="320"/>
      <c r="N7544" s="317"/>
      <c r="O7544" s="322"/>
      <c r="P7544" s="322"/>
      <c r="Q7544" s="325"/>
      <c r="R7544" s="326"/>
    </row>
    <row r="7545" spans="1:22" ht="17.25" customHeight="1">
      <c r="A7545" s="313"/>
      <c r="B7545" s="398"/>
      <c r="C7545" s="340"/>
      <c r="D7545" s="313"/>
      <c r="E7545" s="313"/>
      <c r="F7545" s="315"/>
      <c r="G7545" s="349"/>
      <c r="H7545" s="385"/>
      <c r="I7545" s="401"/>
      <c r="J7545" s="385"/>
      <c r="K7545" s="388" t="str">
        <f>IFERROR((IF((I7556+J7556)&gt;12000*E7556,ROUNDUP(12000*E7556*I7556/(I7556+J7556),0),"")),"")</f>
        <v/>
      </c>
      <c r="L7545" s="388"/>
      <c r="M7545" s="391" t="str">
        <f>IFERROR((IF((I7556+J7556)&gt;12000*E7556,ROUNDUP(12000*E7556*J7556/(I7556+J7556),0),"")),"")</f>
        <v/>
      </c>
      <c r="N7545" s="392"/>
      <c r="O7545" s="351" t="str">
        <f>IF(AND(I7556="",K7545=""),"",MIN(I7556,K7545)+K7552)</f>
        <v/>
      </c>
      <c r="P7545" s="352"/>
      <c r="Q7545" s="355" t="str">
        <f>IF(AND(J7556="",M7545=""),"",MIN(J7556,M7545)+M7552)</f>
        <v/>
      </c>
      <c r="R7545" s="356"/>
    </row>
    <row r="7546" spans="1:22" ht="15.75" customHeight="1">
      <c r="A7546" s="313"/>
      <c r="B7546" s="398"/>
      <c r="C7546" s="341"/>
      <c r="D7546" s="313"/>
      <c r="E7546" s="313"/>
      <c r="F7546" s="315"/>
      <c r="G7546" s="349"/>
      <c r="H7546" s="385"/>
      <c r="I7546" s="401"/>
      <c r="J7546" s="385"/>
      <c r="K7546" s="389"/>
      <c r="L7546" s="389"/>
      <c r="M7546" s="393"/>
      <c r="N7546" s="394"/>
      <c r="O7546" s="353"/>
      <c r="P7546" s="353"/>
      <c r="Q7546" s="357"/>
      <c r="R7546" s="358"/>
    </row>
    <row r="7547" spans="1:22" ht="19.5" customHeight="1" thickBot="1">
      <c r="A7547" s="313"/>
      <c r="B7547" s="398"/>
      <c r="C7547" s="341"/>
      <c r="D7547" s="314"/>
      <c r="E7547" s="314"/>
      <c r="F7547" s="316"/>
      <c r="G7547" s="350"/>
      <c r="H7547" s="386"/>
      <c r="I7547" s="402"/>
      <c r="J7547" s="386"/>
      <c r="K7547" s="389"/>
      <c r="L7547" s="389"/>
      <c r="M7547" s="393"/>
      <c r="N7547" s="394"/>
      <c r="O7547" s="353"/>
      <c r="P7547" s="353"/>
      <c r="Q7547" s="357"/>
      <c r="R7547" s="358"/>
    </row>
    <row r="7548" spans="1:22" ht="45" customHeight="1">
      <c r="A7548" s="313"/>
      <c r="B7548" s="398"/>
      <c r="C7548" s="25" t="s">
        <v>66</v>
      </c>
      <c r="D7548" s="361" t="str">
        <f>IF('様式第６号(2)'!T991="","",'様式第６号(2)'!T991)</f>
        <v/>
      </c>
      <c r="E7548" s="361" t="str">
        <f>IF('様式第６号(3)'!W984="","",'様式第６号(3)'!W984)</f>
        <v/>
      </c>
      <c r="F7548" s="363" t="str">
        <f>IF(OR(D7548="",E7548=""),"",D7548+E7548)</f>
        <v/>
      </c>
      <c r="G7548" s="365" t="str">
        <f>IF(F7548&lt;=F7556,D7548,"")</f>
        <v/>
      </c>
      <c r="H7548" s="367" t="str">
        <f>IF(F7548&lt;=F7556,E7548,"")</f>
        <v/>
      </c>
      <c r="I7548" s="369" t="str">
        <f>IF('様式第６号(2)'!V991="","",'様式第６号(2)'!V991)</f>
        <v/>
      </c>
      <c r="J7548" s="371" t="str">
        <f>IF('様式第６号(3)'!P984="","",'様式第６号(3)'!P984)</f>
        <v/>
      </c>
      <c r="K7548" s="389"/>
      <c r="L7548" s="389"/>
      <c r="M7548" s="393"/>
      <c r="N7548" s="394"/>
      <c r="O7548" s="353"/>
      <c r="P7548" s="353"/>
      <c r="Q7548" s="357"/>
      <c r="R7548" s="358"/>
    </row>
    <row r="7549" spans="1:22" ht="19.5" customHeight="1" thickBot="1">
      <c r="A7549" s="313"/>
      <c r="B7549" s="398"/>
      <c r="C7549" s="340"/>
      <c r="D7549" s="362"/>
      <c r="E7549" s="362"/>
      <c r="F7549" s="364"/>
      <c r="G7549" s="366"/>
      <c r="H7549" s="368"/>
      <c r="I7549" s="370"/>
      <c r="J7549" s="372"/>
      <c r="K7549" s="390"/>
      <c r="L7549" s="390"/>
      <c r="M7549" s="395"/>
      <c r="N7549" s="396"/>
      <c r="O7549" s="354"/>
      <c r="P7549" s="354"/>
      <c r="Q7549" s="359"/>
      <c r="R7549" s="360"/>
    </row>
    <row r="7550" spans="1:22" ht="28.5" customHeight="1" thickBot="1">
      <c r="A7550" s="313"/>
      <c r="B7550" s="398"/>
      <c r="C7550" s="341"/>
      <c r="D7550" s="12" t="s">
        <v>11</v>
      </c>
      <c r="E7550" s="12" t="s">
        <v>12</v>
      </c>
      <c r="F7550" s="26" t="s">
        <v>13</v>
      </c>
      <c r="G7550" s="334" t="s">
        <v>67</v>
      </c>
      <c r="H7550" s="335"/>
      <c r="I7550" s="42" t="s">
        <v>68</v>
      </c>
      <c r="J7550" s="27" t="s">
        <v>69</v>
      </c>
      <c r="K7550" s="342" t="s">
        <v>70</v>
      </c>
      <c r="L7550" s="342"/>
      <c r="M7550" s="342"/>
      <c r="N7550" s="335"/>
    </row>
    <row r="7551" spans="1:22" ht="41.25" customHeight="1" thickBot="1">
      <c r="A7551" s="313"/>
      <c r="B7551" s="343" t="str">
        <f>IF('様式第６号(2)'!D991="","",'様式第６号(2)'!D991)</f>
        <v/>
      </c>
      <c r="C7551" s="341"/>
      <c r="D7551" s="313" t="s">
        <v>71</v>
      </c>
      <c r="E7551" s="313" t="s">
        <v>72</v>
      </c>
      <c r="F7551" s="315" t="s">
        <v>73</v>
      </c>
      <c r="G7551" s="42" t="s">
        <v>74</v>
      </c>
      <c r="H7551" s="27" t="s">
        <v>75</v>
      </c>
      <c r="I7551" s="42" t="s">
        <v>74</v>
      </c>
      <c r="J7551" s="27" t="s">
        <v>75</v>
      </c>
      <c r="K7551" s="345" t="s">
        <v>57</v>
      </c>
      <c r="L7551" s="346"/>
      <c r="M7551" s="347" t="s">
        <v>76</v>
      </c>
      <c r="N7551" s="346"/>
      <c r="O7551" s="28"/>
      <c r="P7551" s="4"/>
      <c r="Q7551" s="4"/>
    </row>
    <row r="7552" spans="1:22" ht="18.75" customHeight="1">
      <c r="A7552" s="313"/>
      <c r="B7552" s="343"/>
      <c r="C7552" s="29" t="s">
        <v>78</v>
      </c>
      <c r="D7552" s="313"/>
      <c r="E7552" s="313"/>
      <c r="F7552" s="315"/>
      <c r="G7552" s="348" t="s">
        <v>79</v>
      </c>
      <c r="H7552" s="384" t="s">
        <v>80</v>
      </c>
      <c r="I7552" s="387" t="str">
        <f>IF(E7556="","",MIN(G7548,G7556)+SUM(I7548))</f>
        <v/>
      </c>
      <c r="J7552" s="333" t="str">
        <f>IF(E7556="","",MIN(H7548,H7556)+SUM(J7548))</f>
        <v/>
      </c>
      <c r="K7552" s="373" t="str">
        <f>IF('様式第６号(2)'!AB991="","",'様式第６号(2)'!AB991)</f>
        <v/>
      </c>
      <c r="L7552" s="373"/>
      <c r="M7552" s="375" t="str">
        <f>IF('様式第６号(3)'!V984="","",'様式第６号(3)'!V984)</f>
        <v/>
      </c>
      <c r="N7552" s="376"/>
      <c r="P7552" s="4"/>
      <c r="Q7552" s="4"/>
    </row>
    <row r="7553" spans="1:22" ht="19.5" customHeight="1" thickBot="1">
      <c r="A7553" s="313"/>
      <c r="B7553" s="343"/>
      <c r="C7553" s="379" t="str">
        <f>IFERROR(C7549/C7545,"")</f>
        <v/>
      </c>
      <c r="D7553" s="313"/>
      <c r="E7553" s="313"/>
      <c r="F7553" s="315"/>
      <c r="G7553" s="349"/>
      <c r="H7553" s="385"/>
      <c r="I7553" s="328"/>
      <c r="J7553" s="330"/>
      <c r="K7553" s="373"/>
      <c r="L7553" s="373"/>
      <c r="M7553" s="375"/>
      <c r="N7553" s="376"/>
      <c r="P7553" s="4"/>
      <c r="Q7553" s="4"/>
    </row>
    <row r="7554" spans="1:22" ht="15.75" customHeight="1">
      <c r="A7554" s="313"/>
      <c r="B7554" s="343"/>
      <c r="C7554" s="380"/>
      <c r="D7554" s="313"/>
      <c r="E7554" s="313"/>
      <c r="F7554" s="315"/>
      <c r="G7554" s="349"/>
      <c r="H7554" s="385"/>
      <c r="I7554" s="30" t="s">
        <v>35</v>
      </c>
      <c r="J7554" s="31" t="s">
        <v>35</v>
      </c>
      <c r="K7554" s="373"/>
      <c r="L7554" s="373"/>
      <c r="M7554" s="375"/>
      <c r="N7554" s="376"/>
      <c r="P7554" s="4"/>
      <c r="Q7554" s="4"/>
    </row>
    <row r="7555" spans="1:22" ht="18.75" customHeight="1" thickBot="1">
      <c r="A7555" s="313"/>
      <c r="B7555" s="343"/>
      <c r="C7555" s="32" t="s">
        <v>82</v>
      </c>
      <c r="D7555" s="314"/>
      <c r="E7555" s="314"/>
      <c r="F7555" s="316"/>
      <c r="G7555" s="350"/>
      <c r="H7555" s="386"/>
      <c r="I7555" s="54">
        <f>'様式第６号(2)'!$I$18</f>
        <v>0</v>
      </c>
      <c r="J7555" s="55">
        <f>'様式第６号(3)'!$I$18</f>
        <v>0</v>
      </c>
      <c r="K7555" s="373"/>
      <c r="L7555" s="373"/>
      <c r="M7555" s="375"/>
      <c r="N7555" s="376"/>
      <c r="P7555" s="4"/>
      <c r="Q7555" s="4"/>
    </row>
    <row r="7556" spans="1:22" ht="45" customHeight="1">
      <c r="A7556" s="313"/>
      <c r="B7556" s="343"/>
      <c r="C7556" s="379" t="str">
        <f>IF(OR(C7545="",C7549=""),"",IF(AND(C7553&gt;=0.85,C7553&lt;=1.15),"○","×"))</f>
        <v/>
      </c>
      <c r="D7556" s="382" t="str">
        <f>IF(C7545="","",C7545)</f>
        <v/>
      </c>
      <c r="E7556" s="336"/>
      <c r="F7556" s="338" t="str">
        <f>IFERROR(D7556*E7556,"")</f>
        <v/>
      </c>
      <c r="G7556" s="327" t="str">
        <f>IF(F7556&lt;F7548,ROUNDUP(F7556*D7548/ F7548,0),"")</f>
        <v/>
      </c>
      <c r="H7556" s="329" t="str">
        <f>IF(F7556&lt;F7548,ROUNDUP(F7556*E7548/ F7548,0),"")</f>
        <v/>
      </c>
      <c r="I7556" s="331" t="str">
        <f>IFERROR(ROUNDUP(I7552*I7555,0),"")</f>
        <v/>
      </c>
      <c r="J7556" s="333" t="str">
        <f>IFERROR(ROUNDUP(J7552*J7555,0),"")</f>
        <v/>
      </c>
      <c r="K7556" s="373"/>
      <c r="L7556" s="373"/>
      <c r="M7556" s="375"/>
      <c r="N7556" s="376"/>
      <c r="P7556" s="4"/>
      <c r="Q7556" s="4"/>
    </row>
    <row r="7557" spans="1:22" ht="19.5" customHeight="1" thickBot="1">
      <c r="A7557" s="314"/>
      <c r="B7557" s="344"/>
      <c r="C7557" s="381"/>
      <c r="D7557" s="383"/>
      <c r="E7557" s="337"/>
      <c r="F7557" s="339"/>
      <c r="G7557" s="328"/>
      <c r="H7557" s="330"/>
      <c r="I7557" s="332"/>
      <c r="J7557" s="330"/>
      <c r="K7557" s="374"/>
      <c r="L7557" s="374"/>
      <c r="M7557" s="377"/>
      <c r="N7557" s="378"/>
      <c r="P7557" s="33"/>
      <c r="Q7557" s="34"/>
      <c r="R7557" s="34"/>
    </row>
    <row r="7558" spans="1:22" ht="24" customHeight="1" thickBot="1">
      <c r="A7558" s="10" t="s">
        <v>108</v>
      </c>
      <c r="B7558" s="11" t="s">
        <v>84</v>
      </c>
      <c r="C7558" s="12" t="s">
        <v>7</v>
      </c>
      <c r="D7558" s="12" t="s">
        <v>8</v>
      </c>
      <c r="E7558" s="12" t="s">
        <v>9</v>
      </c>
      <c r="F7558" s="13" t="s">
        <v>10</v>
      </c>
      <c r="G7558" s="334" t="s">
        <v>44</v>
      </c>
      <c r="H7558" s="335"/>
      <c r="I7558" s="334" t="s">
        <v>45</v>
      </c>
      <c r="J7558" s="335"/>
      <c r="K7558" s="318" t="s">
        <v>46</v>
      </c>
      <c r="L7558" s="403"/>
      <c r="M7558" s="403"/>
      <c r="N7558" s="319"/>
      <c r="O7558" s="404" t="s">
        <v>47</v>
      </c>
      <c r="P7558" s="404"/>
      <c r="Q7558" s="404"/>
      <c r="R7558" s="346"/>
      <c r="T7558" s="14"/>
      <c r="U7558" s="14"/>
      <c r="V7558" s="14"/>
    </row>
    <row r="7559" spans="1:22" ht="31.5" customHeight="1" thickBot="1">
      <c r="A7559" s="313">
        <v>471</v>
      </c>
      <c r="B7559" s="15" t="s">
        <v>48</v>
      </c>
      <c r="C7559" s="11" t="s">
        <v>49</v>
      </c>
      <c r="D7559" s="313" t="s">
        <v>50</v>
      </c>
      <c r="E7559" s="313" t="s">
        <v>51</v>
      </c>
      <c r="F7559" s="315" t="s">
        <v>52</v>
      </c>
      <c r="G7559" s="16" t="s">
        <v>53</v>
      </c>
      <c r="H7559" s="17" t="s">
        <v>54</v>
      </c>
      <c r="I7559" s="18" t="s">
        <v>53</v>
      </c>
      <c r="J7559" s="17" t="s">
        <v>54</v>
      </c>
      <c r="K7559" s="317" t="s">
        <v>55</v>
      </c>
      <c r="L7559" s="318"/>
      <c r="M7559" s="320" t="s">
        <v>56</v>
      </c>
      <c r="N7559" s="317"/>
      <c r="O7559" s="321" t="s">
        <v>57</v>
      </c>
      <c r="P7559" s="321"/>
      <c r="Q7559" s="323" t="s">
        <v>58</v>
      </c>
      <c r="R7559" s="324"/>
      <c r="T7559" s="19"/>
      <c r="U7559" s="43"/>
      <c r="V7559" s="20"/>
    </row>
    <row r="7560" spans="1:22" ht="24" customHeight="1" thickBot="1">
      <c r="A7560" s="313"/>
      <c r="B7560" s="397" t="str">
        <f>IF('様式第６号(2)'!B993="","",'様式第６号(2)'!B993)</f>
        <v/>
      </c>
      <c r="C7560" s="21" t="s">
        <v>59</v>
      </c>
      <c r="D7560" s="313"/>
      <c r="E7560" s="313"/>
      <c r="F7560" s="315"/>
      <c r="G7560" s="348" t="s">
        <v>60</v>
      </c>
      <c r="H7560" s="399" t="s">
        <v>61</v>
      </c>
      <c r="I7560" s="400" t="s">
        <v>62</v>
      </c>
      <c r="J7560" s="384" t="s">
        <v>63</v>
      </c>
      <c r="K7560" s="319"/>
      <c r="L7560" s="318"/>
      <c r="M7560" s="320"/>
      <c r="N7560" s="317"/>
      <c r="O7560" s="322"/>
      <c r="P7560" s="322"/>
      <c r="Q7560" s="325"/>
      <c r="R7560" s="326"/>
    </row>
    <row r="7561" spans="1:22" ht="17.25" customHeight="1">
      <c r="A7561" s="313"/>
      <c r="B7561" s="398"/>
      <c r="C7561" s="340"/>
      <c r="D7561" s="313"/>
      <c r="E7561" s="313"/>
      <c r="F7561" s="315"/>
      <c r="G7561" s="349"/>
      <c r="H7561" s="385"/>
      <c r="I7561" s="401"/>
      <c r="J7561" s="385"/>
      <c r="K7561" s="388" t="str">
        <f>IFERROR((IF((I7572+J7572)&gt;12000*E7572,ROUNDUP(12000*E7572*I7572/(I7572+J7572),0),"")),"")</f>
        <v/>
      </c>
      <c r="L7561" s="388"/>
      <c r="M7561" s="391" t="str">
        <f>IFERROR((IF((I7572+J7572)&gt;12000*E7572,ROUNDUP(12000*E7572*J7572/(I7572+J7572),0),"")),"")</f>
        <v/>
      </c>
      <c r="N7561" s="392"/>
      <c r="O7561" s="351" t="str">
        <f>IF(AND(I7572="",K7561=""),"",MIN(I7572,K7561)+K7568)</f>
        <v/>
      </c>
      <c r="P7561" s="352"/>
      <c r="Q7561" s="355" t="str">
        <f>IF(AND(J7572="",M7561=""),"",MIN(J7572,M7561)+M7568)</f>
        <v/>
      </c>
      <c r="R7561" s="356"/>
    </row>
    <row r="7562" spans="1:22" ht="15.75" customHeight="1">
      <c r="A7562" s="313"/>
      <c r="B7562" s="398"/>
      <c r="C7562" s="341"/>
      <c r="D7562" s="313"/>
      <c r="E7562" s="313"/>
      <c r="F7562" s="315"/>
      <c r="G7562" s="349"/>
      <c r="H7562" s="385"/>
      <c r="I7562" s="401"/>
      <c r="J7562" s="385"/>
      <c r="K7562" s="389"/>
      <c r="L7562" s="389"/>
      <c r="M7562" s="393"/>
      <c r="N7562" s="394"/>
      <c r="O7562" s="353"/>
      <c r="P7562" s="353"/>
      <c r="Q7562" s="357"/>
      <c r="R7562" s="358"/>
    </row>
    <row r="7563" spans="1:22" ht="19.5" customHeight="1" thickBot="1">
      <c r="A7563" s="313"/>
      <c r="B7563" s="398"/>
      <c r="C7563" s="341"/>
      <c r="D7563" s="314"/>
      <c r="E7563" s="314"/>
      <c r="F7563" s="316"/>
      <c r="G7563" s="350"/>
      <c r="H7563" s="386"/>
      <c r="I7563" s="402"/>
      <c r="J7563" s="386"/>
      <c r="K7563" s="389"/>
      <c r="L7563" s="389"/>
      <c r="M7563" s="393"/>
      <c r="N7563" s="394"/>
      <c r="O7563" s="353"/>
      <c r="P7563" s="353"/>
      <c r="Q7563" s="357"/>
      <c r="R7563" s="358"/>
    </row>
    <row r="7564" spans="1:22" ht="45" customHeight="1">
      <c r="A7564" s="313"/>
      <c r="B7564" s="398"/>
      <c r="C7564" s="25" t="s">
        <v>66</v>
      </c>
      <c r="D7564" s="361" t="str">
        <f>IF('様式第６号(2)'!T993="","",'様式第６号(2)'!T993)</f>
        <v/>
      </c>
      <c r="E7564" s="361" t="str">
        <f>IF('様式第６号(3)'!W986="","",'様式第６号(3)'!W986)</f>
        <v/>
      </c>
      <c r="F7564" s="363" t="str">
        <f>IF(OR(D7564="",E7564=""),"",D7564+E7564)</f>
        <v/>
      </c>
      <c r="G7564" s="365" t="str">
        <f>IF(F7564&lt;=F7572,D7564,"")</f>
        <v/>
      </c>
      <c r="H7564" s="367" t="str">
        <f>IF(F7564&lt;=F7572,E7564,"")</f>
        <v/>
      </c>
      <c r="I7564" s="369" t="str">
        <f>IF('様式第６号(2)'!V993="","",'様式第６号(2)'!V993)</f>
        <v/>
      </c>
      <c r="J7564" s="371" t="str">
        <f>IF('様式第６号(3)'!P986="","",'様式第６号(3)'!P986)</f>
        <v/>
      </c>
      <c r="K7564" s="389"/>
      <c r="L7564" s="389"/>
      <c r="M7564" s="393"/>
      <c r="N7564" s="394"/>
      <c r="O7564" s="353"/>
      <c r="P7564" s="353"/>
      <c r="Q7564" s="357"/>
      <c r="R7564" s="358"/>
    </row>
    <row r="7565" spans="1:22" ht="19.5" customHeight="1" thickBot="1">
      <c r="A7565" s="313"/>
      <c r="B7565" s="398"/>
      <c r="C7565" s="340"/>
      <c r="D7565" s="362"/>
      <c r="E7565" s="362"/>
      <c r="F7565" s="364"/>
      <c r="G7565" s="366"/>
      <c r="H7565" s="368"/>
      <c r="I7565" s="370"/>
      <c r="J7565" s="372"/>
      <c r="K7565" s="390"/>
      <c r="L7565" s="390"/>
      <c r="M7565" s="395"/>
      <c r="N7565" s="396"/>
      <c r="O7565" s="354"/>
      <c r="P7565" s="354"/>
      <c r="Q7565" s="359"/>
      <c r="R7565" s="360"/>
    </row>
    <row r="7566" spans="1:22" ht="28.5" customHeight="1" thickBot="1">
      <c r="A7566" s="313"/>
      <c r="B7566" s="398"/>
      <c r="C7566" s="341"/>
      <c r="D7566" s="12" t="s">
        <v>11</v>
      </c>
      <c r="E7566" s="12" t="s">
        <v>12</v>
      </c>
      <c r="F7566" s="26" t="s">
        <v>13</v>
      </c>
      <c r="G7566" s="334" t="s">
        <v>67</v>
      </c>
      <c r="H7566" s="335"/>
      <c r="I7566" s="42" t="s">
        <v>68</v>
      </c>
      <c r="J7566" s="27" t="s">
        <v>69</v>
      </c>
      <c r="K7566" s="342" t="s">
        <v>70</v>
      </c>
      <c r="L7566" s="342"/>
      <c r="M7566" s="342"/>
      <c r="N7566" s="335"/>
    </row>
    <row r="7567" spans="1:22" ht="41.25" customHeight="1" thickBot="1">
      <c r="A7567" s="313"/>
      <c r="B7567" s="343" t="str">
        <f>IF('様式第６号(2)'!D993="","",'様式第６号(2)'!D993)</f>
        <v/>
      </c>
      <c r="C7567" s="341"/>
      <c r="D7567" s="313" t="s">
        <v>71</v>
      </c>
      <c r="E7567" s="313" t="s">
        <v>72</v>
      </c>
      <c r="F7567" s="315" t="s">
        <v>73</v>
      </c>
      <c r="G7567" s="42" t="s">
        <v>74</v>
      </c>
      <c r="H7567" s="27" t="s">
        <v>75</v>
      </c>
      <c r="I7567" s="42" t="s">
        <v>74</v>
      </c>
      <c r="J7567" s="27" t="s">
        <v>75</v>
      </c>
      <c r="K7567" s="345" t="s">
        <v>57</v>
      </c>
      <c r="L7567" s="346"/>
      <c r="M7567" s="347" t="s">
        <v>76</v>
      </c>
      <c r="N7567" s="346"/>
      <c r="O7567" s="28"/>
      <c r="P7567" s="4"/>
      <c r="Q7567" s="4"/>
    </row>
    <row r="7568" spans="1:22" ht="18.75" customHeight="1">
      <c r="A7568" s="313"/>
      <c r="B7568" s="343"/>
      <c r="C7568" s="29" t="s">
        <v>78</v>
      </c>
      <c r="D7568" s="313"/>
      <c r="E7568" s="313"/>
      <c r="F7568" s="315"/>
      <c r="G7568" s="348" t="s">
        <v>79</v>
      </c>
      <c r="H7568" s="384" t="s">
        <v>80</v>
      </c>
      <c r="I7568" s="387" t="str">
        <f>IF(E7572="","",MIN(G7564,G7572)+SUM(I7564))</f>
        <v/>
      </c>
      <c r="J7568" s="333" t="str">
        <f>IF(E7572="","",MIN(H7564,H7572)+SUM(J7564))</f>
        <v/>
      </c>
      <c r="K7568" s="373" t="str">
        <f>IF('様式第６号(2)'!AB993="","",'様式第６号(2)'!AB993)</f>
        <v/>
      </c>
      <c r="L7568" s="373"/>
      <c r="M7568" s="375" t="str">
        <f>IF('様式第６号(3)'!V986="","",'様式第６号(3)'!V986)</f>
        <v/>
      </c>
      <c r="N7568" s="376"/>
      <c r="P7568" s="4"/>
      <c r="Q7568" s="4"/>
    </row>
    <row r="7569" spans="1:22" ht="19.5" customHeight="1" thickBot="1">
      <c r="A7569" s="313"/>
      <c r="B7569" s="343"/>
      <c r="C7569" s="379" t="str">
        <f>IFERROR(C7565/C7561,"")</f>
        <v/>
      </c>
      <c r="D7569" s="313"/>
      <c r="E7569" s="313"/>
      <c r="F7569" s="315"/>
      <c r="G7569" s="349"/>
      <c r="H7569" s="385"/>
      <c r="I7569" s="328"/>
      <c r="J7569" s="330"/>
      <c r="K7569" s="373"/>
      <c r="L7569" s="373"/>
      <c r="M7569" s="375"/>
      <c r="N7569" s="376"/>
      <c r="P7569" s="4"/>
      <c r="Q7569" s="4"/>
    </row>
    <row r="7570" spans="1:22" ht="15.75" customHeight="1">
      <c r="A7570" s="313"/>
      <c r="B7570" s="343"/>
      <c r="C7570" s="380"/>
      <c r="D7570" s="313"/>
      <c r="E7570" s="313"/>
      <c r="F7570" s="315"/>
      <c r="G7570" s="349"/>
      <c r="H7570" s="385"/>
      <c r="I7570" s="30" t="s">
        <v>35</v>
      </c>
      <c r="J7570" s="31" t="s">
        <v>35</v>
      </c>
      <c r="K7570" s="373"/>
      <c r="L7570" s="373"/>
      <c r="M7570" s="375"/>
      <c r="N7570" s="376"/>
      <c r="P7570" s="4"/>
      <c r="Q7570" s="4"/>
    </row>
    <row r="7571" spans="1:22" ht="18.75" customHeight="1" thickBot="1">
      <c r="A7571" s="313"/>
      <c r="B7571" s="343"/>
      <c r="C7571" s="32" t="s">
        <v>82</v>
      </c>
      <c r="D7571" s="314"/>
      <c r="E7571" s="314"/>
      <c r="F7571" s="316"/>
      <c r="G7571" s="350"/>
      <c r="H7571" s="386"/>
      <c r="I7571" s="54">
        <f>'様式第６号(2)'!$I$18</f>
        <v>0</v>
      </c>
      <c r="J7571" s="55">
        <f>'様式第６号(3)'!$I$18</f>
        <v>0</v>
      </c>
      <c r="K7571" s="373"/>
      <c r="L7571" s="373"/>
      <c r="M7571" s="375"/>
      <c r="N7571" s="376"/>
      <c r="P7571" s="4"/>
      <c r="Q7571" s="4"/>
    </row>
    <row r="7572" spans="1:22" ht="45" customHeight="1">
      <c r="A7572" s="313"/>
      <c r="B7572" s="343"/>
      <c r="C7572" s="379" t="str">
        <f>IF(OR(C7561="",C7565=""),"",IF(AND(C7569&gt;=0.85,C7569&lt;=1.15),"○","×"))</f>
        <v/>
      </c>
      <c r="D7572" s="382" t="str">
        <f>IF(C7561="","",C7561)</f>
        <v/>
      </c>
      <c r="E7572" s="336"/>
      <c r="F7572" s="338" t="str">
        <f>IFERROR(D7572*E7572,"")</f>
        <v/>
      </c>
      <c r="G7572" s="327" t="str">
        <f>IF(F7572&lt;F7564,ROUNDUP(F7572*D7564/ F7564,0),"")</f>
        <v/>
      </c>
      <c r="H7572" s="329" t="str">
        <f>IF(F7572&lt;F7564,ROUNDUP(F7572*E7564/ F7564,0),"")</f>
        <v/>
      </c>
      <c r="I7572" s="331" t="str">
        <f>IFERROR(ROUNDUP(I7568*I7571,0),"")</f>
        <v/>
      </c>
      <c r="J7572" s="333" t="str">
        <f>IFERROR(ROUNDUP(J7568*J7571,0),"")</f>
        <v/>
      </c>
      <c r="K7572" s="373"/>
      <c r="L7572" s="373"/>
      <c r="M7572" s="375"/>
      <c r="N7572" s="376"/>
      <c r="P7572" s="4"/>
      <c r="Q7572" s="4"/>
    </row>
    <row r="7573" spans="1:22" ht="19.5" customHeight="1" thickBot="1">
      <c r="A7573" s="314"/>
      <c r="B7573" s="344"/>
      <c r="C7573" s="381"/>
      <c r="D7573" s="383"/>
      <c r="E7573" s="337"/>
      <c r="F7573" s="339"/>
      <c r="G7573" s="328"/>
      <c r="H7573" s="330"/>
      <c r="I7573" s="332"/>
      <c r="J7573" s="330"/>
      <c r="K7573" s="374"/>
      <c r="L7573" s="374"/>
      <c r="M7573" s="377"/>
      <c r="N7573" s="378"/>
      <c r="P7573" s="33"/>
      <c r="Q7573" s="34"/>
      <c r="R7573" s="34"/>
    </row>
    <row r="7574" spans="1:22" ht="24" customHeight="1" thickBot="1">
      <c r="A7574" s="10" t="s">
        <v>108</v>
      </c>
      <c r="B7574" s="11" t="s">
        <v>84</v>
      </c>
      <c r="C7574" s="12" t="s">
        <v>7</v>
      </c>
      <c r="D7574" s="12" t="s">
        <v>8</v>
      </c>
      <c r="E7574" s="12" t="s">
        <v>9</v>
      </c>
      <c r="F7574" s="13" t="s">
        <v>10</v>
      </c>
      <c r="G7574" s="334" t="s">
        <v>44</v>
      </c>
      <c r="H7574" s="335"/>
      <c r="I7574" s="334" t="s">
        <v>45</v>
      </c>
      <c r="J7574" s="335"/>
      <c r="K7574" s="318" t="s">
        <v>46</v>
      </c>
      <c r="L7574" s="403"/>
      <c r="M7574" s="403"/>
      <c r="N7574" s="319"/>
      <c r="O7574" s="404" t="s">
        <v>47</v>
      </c>
      <c r="P7574" s="404"/>
      <c r="Q7574" s="404"/>
      <c r="R7574" s="346"/>
      <c r="T7574" s="14"/>
      <c r="U7574" s="14"/>
      <c r="V7574" s="14"/>
    </row>
    <row r="7575" spans="1:22" ht="31.5" customHeight="1" thickBot="1">
      <c r="A7575" s="313">
        <v>472</v>
      </c>
      <c r="B7575" s="15" t="s">
        <v>48</v>
      </c>
      <c r="C7575" s="11" t="s">
        <v>49</v>
      </c>
      <c r="D7575" s="313" t="s">
        <v>50</v>
      </c>
      <c r="E7575" s="313" t="s">
        <v>51</v>
      </c>
      <c r="F7575" s="315" t="s">
        <v>52</v>
      </c>
      <c r="G7575" s="16" t="s">
        <v>53</v>
      </c>
      <c r="H7575" s="17" t="s">
        <v>54</v>
      </c>
      <c r="I7575" s="18" t="s">
        <v>53</v>
      </c>
      <c r="J7575" s="17" t="s">
        <v>54</v>
      </c>
      <c r="K7575" s="317" t="s">
        <v>55</v>
      </c>
      <c r="L7575" s="318"/>
      <c r="M7575" s="320" t="s">
        <v>56</v>
      </c>
      <c r="N7575" s="317"/>
      <c r="O7575" s="321" t="s">
        <v>57</v>
      </c>
      <c r="P7575" s="321"/>
      <c r="Q7575" s="323" t="s">
        <v>58</v>
      </c>
      <c r="R7575" s="324"/>
      <c r="T7575" s="19"/>
      <c r="U7575" s="43"/>
      <c r="V7575" s="20"/>
    </row>
    <row r="7576" spans="1:22" ht="24" customHeight="1" thickBot="1">
      <c r="A7576" s="313"/>
      <c r="B7576" s="397" t="str">
        <f>IF('様式第６号(2)'!B995="","",'様式第６号(2)'!B995)</f>
        <v/>
      </c>
      <c r="C7576" s="21" t="s">
        <v>59</v>
      </c>
      <c r="D7576" s="313"/>
      <c r="E7576" s="313"/>
      <c r="F7576" s="315"/>
      <c r="G7576" s="348" t="s">
        <v>60</v>
      </c>
      <c r="H7576" s="399" t="s">
        <v>61</v>
      </c>
      <c r="I7576" s="400" t="s">
        <v>62</v>
      </c>
      <c r="J7576" s="384" t="s">
        <v>63</v>
      </c>
      <c r="K7576" s="319"/>
      <c r="L7576" s="318"/>
      <c r="M7576" s="320"/>
      <c r="N7576" s="317"/>
      <c r="O7576" s="322"/>
      <c r="P7576" s="322"/>
      <c r="Q7576" s="325"/>
      <c r="R7576" s="326"/>
    </row>
    <row r="7577" spans="1:22" ht="17.25" customHeight="1">
      <c r="A7577" s="313"/>
      <c r="B7577" s="398"/>
      <c r="C7577" s="340"/>
      <c r="D7577" s="313"/>
      <c r="E7577" s="313"/>
      <c r="F7577" s="315"/>
      <c r="G7577" s="349"/>
      <c r="H7577" s="385"/>
      <c r="I7577" s="401"/>
      <c r="J7577" s="385"/>
      <c r="K7577" s="388" t="str">
        <f>IFERROR((IF((I7588+J7588)&gt;12000*E7588,ROUNDUP(12000*E7588*I7588/(I7588+J7588),0),"")),"")</f>
        <v/>
      </c>
      <c r="L7577" s="388"/>
      <c r="M7577" s="391" t="str">
        <f>IFERROR((IF((I7588+J7588)&gt;12000*E7588,ROUNDUP(12000*E7588*J7588/(I7588+J7588),0),"")),"")</f>
        <v/>
      </c>
      <c r="N7577" s="392"/>
      <c r="O7577" s="351" t="str">
        <f>IF(AND(I7588="",K7577=""),"",MIN(I7588,K7577)+K7584)</f>
        <v/>
      </c>
      <c r="P7577" s="352"/>
      <c r="Q7577" s="355" t="str">
        <f>IF(AND(J7588="",M7577=""),"",MIN(J7588,M7577)+M7584)</f>
        <v/>
      </c>
      <c r="R7577" s="356"/>
    </row>
    <row r="7578" spans="1:22" ht="15.75" customHeight="1">
      <c r="A7578" s="313"/>
      <c r="B7578" s="398"/>
      <c r="C7578" s="341"/>
      <c r="D7578" s="313"/>
      <c r="E7578" s="313"/>
      <c r="F7578" s="315"/>
      <c r="G7578" s="349"/>
      <c r="H7578" s="385"/>
      <c r="I7578" s="401"/>
      <c r="J7578" s="385"/>
      <c r="K7578" s="389"/>
      <c r="L7578" s="389"/>
      <c r="M7578" s="393"/>
      <c r="N7578" s="394"/>
      <c r="O7578" s="353"/>
      <c r="P7578" s="353"/>
      <c r="Q7578" s="357"/>
      <c r="R7578" s="358"/>
    </row>
    <row r="7579" spans="1:22" ht="19.5" customHeight="1" thickBot="1">
      <c r="A7579" s="313"/>
      <c r="B7579" s="398"/>
      <c r="C7579" s="341"/>
      <c r="D7579" s="314"/>
      <c r="E7579" s="314"/>
      <c r="F7579" s="316"/>
      <c r="G7579" s="350"/>
      <c r="H7579" s="386"/>
      <c r="I7579" s="402"/>
      <c r="J7579" s="386"/>
      <c r="K7579" s="389"/>
      <c r="L7579" s="389"/>
      <c r="M7579" s="393"/>
      <c r="N7579" s="394"/>
      <c r="O7579" s="353"/>
      <c r="P7579" s="353"/>
      <c r="Q7579" s="357"/>
      <c r="R7579" s="358"/>
    </row>
    <row r="7580" spans="1:22" ht="45" customHeight="1">
      <c r="A7580" s="313"/>
      <c r="B7580" s="398"/>
      <c r="C7580" s="25" t="s">
        <v>66</v>
      </c>
      <c r="D7580" s="361" t="str">
        <f>IF('様式第６号(2)'!T995="","",'様式第６号(2)'!T995)</f>
        <v/>
      </c>
      <c r="E7580" s="361" t="str">
        <f>IF('様式第６号(3)'!W988="","",'様式第６号(3)'!W988)</f>
        <v/>
      </c>
      <c r="F7580" s="363" t="str">
        <f>IF(OR(D7580="",E7580=""),"",D7580+E7580)</f>
        <v/>
      </c>
      <c r="G7580" s="365" t="str">
        <f>IF(F7580&lt;=F7588,D7580,"")</f>
        <v/>
      </c>
      <c r="H7580" s="367" t="str">
        <f>IF(F7580&lt;=F7588,E7580,"")</f>
        <v/>
      </c>
      <c r="I7580" s="369" t="str">
        <f>IF('様式第６号(2)'!V995="","",'様式第６号(2)'!V995)</f>
        <v/>
      </c>
      <c r="J7580" s="371" t="str">
        <f>IF('様式第６号(3)'!P988="","",'様式第６号(3)'!P988)</f>
        <v/>
      </c>
      <c r="K7580" s="389"/>
      <c r="L7580" s="389"/>
      <c r="M7580" s="393"/>
      <c r="N7580" s="394"/>
      <c r="O7580" s="353"/>
      <c r="P7580" s="353"/>
      <c r="Q7580" s="357"/>
      <c r="R7580" s="358"/>
    </row>
    <row r="7581" spans="1:22" ht="19.5" customHeight="1" thickBot="1">
      <c r="A7581" s="313"/>
      <c r="B7581" s="398"/>
      <c r="C7581" s="340"/>
      <c r="D7581" s="362"/>
      <c r="E7581" s="362"/>
      <c r="F7581" s="364"/>
      <c r="G7581" s="366"/>
      <c r="H7581" s="368"/>
      <c r="I7581" s="370"/>
      <c r="J7581" s="372"/>
      <c r="K7581" s="390"/>
      <c r="L7581" s="390"/>
      <c r="M7581" s="395"/>
      <c r="N7581" s="396"/>
      <c r="O7581" s="354"/>
      <c r="P7581" s="354"/>
      <c r="Q7581" s="359"/>
      <c r="R7581" s="360"/>
    </row>
    <row r="7582" spans="1:22" ht="28.5" customHeight="1" thickBot="1">
      <c r="A7582" s="313"/>
      <c r="B7582" s="398"/>
      <c r="C7582" s="341"/>
      <c r="D7582" s="12" t="s">
        <v>11</v>
      </c>
      <c r="E7582" s="12" t="s">
        <v>12</v>
      </c>
      <c r="F7582" s="26" t="s">
        <v>13</v>
      </c>
      <c r="G7582" s="334" t="s">
        <v>67</v>
      </c>
      <c r="H7582" s="335"/>
      <c r="I7582" s="42" t="s">
        <v>68</v>
      </c>
      <c r="J7582" s="27" t="s">
        <v>69</v>
      </c>
      <c r="K7582" s="342" t="s">
        <v>70</v>
      </c>
      <c r="L7582" s="342"/>
      <c r="M7582" s="342"/>
      <c r="N7582" s="335"/>
    </row>
    <row r="7583" spans="1:22" ht="41.25" customHeight="1" thickBot="1">
      <c r="A7583" s="313"/>
      <c r="B7583" s="343" t="str">
        <f>IF('様式第６号(2)'!D995="","",'様式第６号(2)'!D995)</f>
        <v/>
      </c>
      <c r="C7583" s="341"/>
      <c r="D7583" s="313" t="s">
        <v>71</v>
      </c>
      <c r="E7583" s="313" t="s">
        <v>72</v>
      </c>
      <c r="F7583" s="315" t="s">
        <v>73</v>
      </c>
      <c r="G7583" s="42" t="s">
        <v>74</v>
      </c>
      <c r="H7583" s="27" t="s">
        <v>75</v>
      </c>
      <c r="I7583" s="42" t="s">
        <v>74</v>
      </c>
      <c r="J7583" s="27" t="s">
        <v>75</v>
      </c>
      <c r="K7583" s="345" t="s">
        <v>57</v>
      </c>
      <c r="L7583" s="346"/>
      <c r="M7583" s="347" t="s">
        <v>76</v>
      </c>
      <c r="N7583" s="346"/>
      <c r="O7583" s="28"/>
      <c r="P7583" s="4"/>
      <c r="Q7583" s="4"/>
      <c r="T7583" s="3"/>
      <c r="U7583" s="3"/>
      <c r="V7583" s="3"/>
    </row>
    <row r="7584" spans="1:22" ht="18.75" customHeight="1">
      <c r="A7584" s="313"/>
      <c r="B7584" s="343"/>
      <c r="C7584" s="29" t="s">
        <v>78</v>
      </c>
      <c r="D7584" s="313"/>
      <c r="E7584" s="313"/>
      <c r="F7584" s="315"/>
      <c r="G7584" s="348" t="s">
        <v>79</v>
      </c>
      <c r="H7584" s="384" t="s">
        <v>80</v>
      </c>
      <c r="I7584" s="387" t="str">
        <f>IF(E7588="","",MIN(G7580,G7588)+SUM(I7580))</f>
        <v/>
      </c>
      <c r="J7584" s="333" t="str">
        <f>IF(E7588="","",MIN(H7580,H7588)+SUM(J7580))</f>
        <v/>
      </c>
      <c r="K7584" s="373" t="str">
        <f>IF('様式第６号(2)'!AB995="","",'様式第６号(2)'!AB995)</f>
        <v/>
      </c>
      <c r="L7584" s="373"/>
      <c r="M7584" s="375" t="str">
        <f>IF('様式第６号(3)'!V988="","",'様式第６号(3)'!V988)</f>
        <v/>
      </c>
      <c r="N7584" s="376"/>
      <c r="P7584" s="4"/>
      <c r="Q7584" s="4"/>
      <c r="T7584" s="3"/>
      <c r="U7584" s="3"/>
      <c r="V7584" s="3"/>
    </row>
    <row r="7585" spans="1:22" ht="19.5" customHeight="1" thickBot="1">
      <c r="A7585" s="313"/>
      <c r="B7585" s="343"/>
      <c r="C7585" s="379" t="str">
        <f>IFERROR(C7581/C7577,"")</f>
        <v/>
      </c>
      <c r="D7585" s="313"/>
      <c r="E7585" s="313"/>
      <c r="F7585" s="315"/>
      <c r="G7585" s="349"/>
      <c r="H7585" s="385"/>
      <c r="I7585" s="328"/>
      <c r="J7585" s="330"/>
      <c r="K7585" s="373"/>
      <c r="L7585" s="373"/>
      <c r="M7585" s="375"/>
      <c r="N7585" s="376"/>
      <c r="P7585" s="4"/>
      <c r="Q7585" s="4"/>
      <c r="T7585" s="3"/>
      <c r="U7585" s="3"/>
      <c r="V7585" s="3"/>
    </row>
    <row r="7586" spans="1:22" ht="15.75" customHeight="1">
      <c r="A7586" s="313"/>
      <c r="B7586" s="343"/>
      <c r="C7586" s="380"/>
      <c r="D7586" s="313"/>
      <c r="E7586" s="313"/>
      <c r="F7586" s="315"/>
      <c r="G7586" s="349"/>
      <c r="H7586" s="385"/>
      <c r="I7586" s="30" t="s">
        <v>35</v>
      </c>
      <c r="J7586" s="31" t="s">
        <v>35</v>
      </c>
      <c r="K7586" s="373"/>
      <c r="L7586" s="373"/>
      <c r="M7586" s="375"/>
      <c r="N7586" s="376"/>
      <c r="P7586" s="4"/>
      <c r="Q7586" s="4"/>
      <c r="T7586" s="3"/>
      <c r="U7586" s="3"/>
      <c r="V7586" s="3"/>
    </row>
    <row r="7587" spans="1:22" ht="18.75" customHeight="1" thickBot="1">
      <c r="A7587" s="313"/>
      <c r="B7587" s="343"/>
      <c r="C7587" s="32" t="s">
        <v>82</v>
      </c>
      <c r="D7587" s="314"/>
      <c r="E7587" s="314"/>
      <c r="F7587" s="316"/>
      <c r="G7587" s="350"/>
      <c r="H7587" s="386"/>
      <c r="I7587" s="54">
        <f>'様式第６号(2)'!$I$18</f>
        <v>0</v>
      </c>
      <c r="J7587" s="55">
        <f>'様式第６号(3)'!$I$18</f>
        <v>0</v>
      </c>
      <c r="K7587" s="373"/>
      <c r="L7587" s="373"/>
      <c r="M7587" s="375"/>
      <c r="N7587" s="376"/>
      <c r="P7587" s="4"/>
      <c r="Q7587" s="4"/>
      <c r="T7587" s="3"/>
      <c r="U7587" s="3"/>
      <c r="V7587" s="3"/>
    </row>
    <row r="7588" spans="1:22" ht="45" customHeight="1">
      <c r="A7588" s="313"/>
      <c r="B7588" s="343"/>
      <c r="C7588" s="379" t="str">
        <f>IF(OR(C7577="",C7581=""),"",IF(AND(C7585&gt;=0.85,C7585&lt;=1.15),"○","×"))</f>
        <v/>
      </c>
      <c r="D7588" s="382" t="str">
        <f>IF(C7577="","",C7577)</f>
        <v/>
      </c>
      <c r="E7588" s="336"/>
      <c r="F7588" s="338" t="str">
        <f>IFERROR(D7588*E7588,"")</f>
        <v/>
      </c>
      <c r="G7588" s="327" t="str">
        <f>IF(F7588&lt;F7580,ROUNDUP(F7588*D7580/ F7580,0),"")</f>
        <v/>
      </c>
      <c r="H7588" s="329" t="str">
        <f>IF(F7588&lt;F7580,ROUNDUP(F7588*E7580/ F7580,0),"")</f>
        <v/>
      </c>
      <c r="I7588" s="331" t="str">
        <f>IFERROR(ROUNDUP(I7584*I7587,0),"")</f>
        <v/>
      </c>
      <c r="J7588" s="333" t="str">
        <f>IFERROR(ROUNDUP(J7584*J7587,0),"")</f>
        <v/>
      </c>
      <c r="K7588" s="373"/>
      <c r="L7588" s="373"/>
      <c r="M7588" s="375"/>
      <c r="N7588" s="376"/>
      <c r="P7588" s="4"/>
      <c r="Q7588" s="4"/>
      <c r="T7588" s="3"/>
      <c r="U7588" s="3"/>
      <c r="V7588" s="3"/>
    </row>
    <row r="7589" spans="1:22" ht="19.5" customHeight="1" thickBot="1">
      <c r="A7589" s="314"/>
      <c r="B7589" s="344"/>
      <c r="C7589" s="381"/>
      <c r="D7589" s="383"/>
      <c r="E7589" s="337"/>
      <c r="F7589" s="339"/>
      <c r="G7589" s="328"/>
      <c r="H7589" s="330"/>
      <c r="I7589" s="332"/>
      <c r="J7589" s="330"/>
      <c r="K7589" s="374"/>
      <c r="L7589" s="374"/>
      <c r="M7589" s="377"/>
      <c r="N7589" s="378"/>
      <c r="P7589" s="33"/>
      <c r="Q7589" s="34"/>
      <c r="R7589" s="34"/>
    </row>
    <row r="7590" spans="1:22" ht="24" customHeight="1" thickBot="1">
      <c r="A7590" s="10" t="s">
        <v>108</v>
      </c>
      <c r="B7590" s="11" t="s">
        <v>84</v>
      </c>
      <c r="C7590" s="12" t="s">
        <v>7</v>
      </c>
      <c r="D7590" s="12" t="s">
        <v>8</v>
      </c>
      <c r="E7590" s="12" t="s">
        <v>9</v>
      </c>
      <c r="F7590" s="13" t="s">
        <v>10</v>
      </c>
      <c r="G7590" s="334" t="s">
        <v>44</v>
      </c>
      <c r="H7590" s="335"/>
      <c r="I7590" s="334" t="s">
        <v>45</v>
      </c>
      <c r="J7590" s="335"/>
      <c r="K7590" s="318" t="s">
        <v>46</v>
      </c>
      <c r="L7590" s="403"/>
      <c r="M7590" s="403"/>
      <c r="N7590" s="319"/>
      <c r="O7590" s="404" t="s">
        <v>47</v>
      </c>
      <c r="P7590" s="404"/>
      <c r="Q7590" s="404"/>
      <c r="R7590" s="346"/>
      <c r="T7590" s="14"/>
      <c r="U7590" s="14"/>
      <c r="V7590" s="14"/>
    </row>
    <row r="7591" spans="1:22" ht="31.5" customHeight="1" thickBot="1">
      <c r="A7591" s="313">
        <v>473</v>
      </c>
      <c r="B7591" s="15" t="s">
        <v>48</v>
      </c>
      <c r="C7591" s="11" t="s">
        <v>49</v>
      </c>
      <c r="D7591" s="313" t="s">
        <v>50</v>
      </c>
      <c r="E7591" s="313" t="s">
        <v>51</v>
      </c>
      <c r="F7591" s="315" t="s">
        <v>52</v>
      </c>
      <c r="G7591" s="16" t="s">
        <v>53</v>
      </c>
      <c r="H7591" s="17" t="s">
        <v>54</v>
      </c>
      <c r="I7591" s="18" t="s">
        <v>53</v>
      </c>
      <c r="J7591" s="17" t="s">
        <v>54</v>
      </c>
      <c r="K7591" s="317" t="s">
        <v>55</v>
      </c>
      <c r="L7591" s="318"/>
      <c r="M7591" s="320" t="s">
        <v>56</v>
      </c>
      <c r="N7591" s="317"/>
      <c r="O7591" s="321" t="s">
        <v>57</v>
      </c>
      <c r="P7591" s="321"/>
      <c r="Q7591" s="323" t="s">
        <v>58</v>
      </c>
      <c r="R7591" s="324"/>
      <c r="T7591" s="19"/>
      <c r="U7591" s="43"/>
      <c r="V7591" s="20"/>
    </row>
    <row r="7592" spans="1:22" ht="24" customHeight="1" thickBot="1">
      <c r="A7592" s="313"/>
      <c r="B7592" s="397" t="str">
        <f>IF('様式第６号(2)'!B997="","",'様式第６号(2)'!B997)</f>
        <v/>
      </c>
      <c r="C7592" s="21" t="s">
        <v>59</v>
      </c>
      <c r="D7592" s="313"/>
      <c r="E7592" s="313"/>
      <c r="F7592" s="315"/>
      <c r="G7592" s="348" t="s">
        <v>60</v>
      </c>
      <c r="H7592" s="399" t="s">
        <v>61</v>
      </c>
      <c r="I7592" s="400" t="s">
        <v>62</v>
      </c>
      <c r="J7592" s="384" t="s">
        <v>63</v>
      </c>
      <c r="K7592" s="319"/>
      <c r="L7592" s="318"/>
      <c r="M7592" s="320"/>
      <c r="N7592" s="317"/>
      <c r="O7592" s="322"/>
      <c r="P7592" s="322"/>
      <c r="Q7592" s="325"/>
      <c r="R7592" s="326"/>
    </row>
    <row r="7593" spans="1:22" ht="17.25" customHeight="1">
      <c r="A7593" s="313"/>
      <c r="B7593" s="398"/>
      <c r="C7593" s="340"/>
      <c r="D7593" s="313"/>
      <c r="E7593" s="313"/>
      <c r="F7593" s="315"/>
      <c r="G7593" s="349"/>
      <c r="H7593" s="385"/>
      <c r="I7593" s="401"/>
      <c r="J7593" s="385"/>
      <c r="K7593" s="388" t="str">
        <f>IFERROR((IF((I7604+J7604)&gt;12000*E7604,ROUNDUP(12000*E7604*I7604/(I7604+J7604),0),"")),"")</f>
        <v/>
      </c>
      <c r="L7593" s="388"/>
      <c r="M7593" s="391" t="str">
        <f>IFERROR((IF((I7604+J7604)&gt;12000*E7604,ROUNDUP(12000*E7604*J7604/(I7604+J7604),0),"")),"")</f>
        <v/>
      </c>
      <c r="N7593" s="392"/>
      <c r="O7593" s="351" t="str">
        <f>IF(AND(I7604="",K7593=""),"",MIN(I7604,K7593)+K7600)</f>
        <v/>
      </c>
      <c r="P7593" s="352"/>
      <c r="Q7593" s="355" t="str">
        <f>IF(AND(J7604="",M7593=""),"",MIN(J7604,M7593)+M7600)</f>
        <v/>
      </c>
      <c r="R7593" s="356"/>
    </row>
    <row r="7594" spans="1:22" ht="15.75" customHeight="1">
      <c r="A7594" s="313"/>
      <c r="B7594" s="398"/>
      <c r="C7594" s="341"/>
      <c r="D7594" s="313"/>
      <c r="E7594" s="313"/>
      <c r="F7594" s="315"/>
      <c r="G7594" s="349"/>
      <c r="H7594" s="385"/>
      <c r="I7594" s="401"/>
      <c r="J7594" s="385"/>
      <c r="K7594" s="389"/>
      <c r="L7594" s="389"/>
      <c r="M7594" s="393"/>
      <c r="N7594" s="394"/>
      <c r="O7594" s="353"/>
      <c r="P7594" s="353"/>
      <c r="Q7594" s="357"/>
      <c r="R7594" s="358"/>
    </row>
    <row r="7595" spans="1:22" ht="19.5" customHeight="1" thickBot="1">
      <c r="A7595" s="313"/>
      <c r="B7595" s="398"/>
      <c r="C7595" s="341"/>
      <c r="D7595" s="314"/>
      <c r="E7595" s="314"/>
      <c r="F7595" s="316"/>
      <c r="G7595" s="350"/>
      <c r="H7595" s="386"/>
      <c r="I7595" s="402"/>
      <c r="J7595" s="386"/>
      <c r="K7595" s="389"/>
      <c r="L7595" s="389"/>
      <c r="M7595" s="393"/>
      <c r="N7595" s="394"/>
      <c r="O7595" s="353"/>
      <c r="P7595" s="353"/>
      <c r="Q7595" s="357"/>
      <c r="R7595" s="358"/>
    </row>
    <row r="7596" spans="1:22" ht="45" customHeight="1">
      <c r="A7596" s="313"/>
      <c r="B7596" s="398"/>
      <c r="C7596" s="25" t="s">
        <v>66</v>
      </c>
      <c r="D7596" s="361" t="str">
        <f>IF('様式第６号(2)'!T997="","",'様式第６号(2)'!T997)</f>
        <v/>
      </c>
      <c r="E7596" s="361" t="str">
        <f>IF('様式第６号(3)'!W990="","",'様式第６号(3)'!W990)</f>
        <v/>
      </c>
      <c r="F7596" s="363" t="str">
        <f>IF(OR(D7596="",E7596=""),"",D7596+E7596)</f>
        <v/>
      </c>
      <c r="G7596" s="365" t="str">
        <f>IF(F7596&lt;=F7604,D7596,"")</f>
        <v/>
      </c>
      <c r="H7596" s="367" t="str">
        <f>IF(F7596&lt;=F7604,E7596,"")</f>
        <v/>
      </c>
      <c r="I7596" s="369" t="str">
        <f>IF('様式第６号(2)'!V997="","",'様式第６号(2)'!V997)</f>
        <v/>
      </c>
      <c r="J7596" s="371" t="str">
        <f>IF('様式第６号(3)'!P990="","",'様式第６号(3)'!P990)</f>
        <v/>
      </c>
      <c r="K7596" s="389"/>
      <c r="L7596" s="389"/>
      <c r="M7596" s="393"/>
      <c r="N7596" s="394"/>
      <c r="O7596" s="353"/>
      <c r="P7596" s="353"/>
      <c r="Q7596" s="357"/>
      <c r="R7596" s="358"/>
    </row>
    <row r="7597" spans="1:22" ht="19.5" customHeight="1" thickBot="1">
      <c r="A7597" s="313"/>
      <c r="B7597" s="398"/>
      <c r="C7597" s="340"/>
      <c r="D7597" s="362"/>
      <c r="E7597" s="362"/>
      <c r="F7597" s="364"/>
      <c r="G7597" s="366"/>
      <c r="H7597" s="368"/>
      <c r="I7597" s="370"/>
      <c r="J7597" s="372"/>
      <c r="K7597" s="390"/>
      <c r="L7597" s="390"/>
      <c r="M7597" s="395"/>
      <c r="N7597" s="396"/>
      <c r="O7597" s="354"/>
      <c r="P7597" s="354"/>
      <c r="Q7597" s="359"/>
      <c r="R7597" s="360"/>
    </row>
    <row r="7598" spans="1:22" ht="28.5" customHeight="1" thickBot="1">
      <c r="A7598" s="313"/>
      <c r="B7598" s="398"/>
      <c r="C7598" s="341"/>
      <c r="D7598" s="12" t="s">
        <v>11</v>
      </c>
      <c r="E7598" s="12" t="s">
        <v>12</v>
      </c>
      <c r="F7598" s="26" t="s">
        <v>13</v>
      </c>
      <c r="G7598" s="334" t="s">
        <v>67</v>
      </c>
      <c r="H7598" s="335"/>
      <c r="I7598" s="42" t="s">
        <v>68</v>
      </c>
      <c r="J7598" s="27" t="s">
        <v>69</v>
      </c>
      <c r="K7598" s="342" t="s">
        <v>70</v>
      </c>
      <c r="L7598" s="342"/>
      <c r="M7598" s="342"/>
      <c r="N7598" s="335"/>
    </row>
    <row r="7599" spans="1:22" ht="41.25" customHeight="1" thickBot="1">
      <c r="A7599" s="313"/>
      <c r="B7599" s="343" t="str">
        <f>IF('様式第６号(2)'!D997="","",'様式第６号(2)'!D997)</f>
        <v/>
      </c>
      <c r="C7599" s="341"/>
      <c r="D7599" s="313" t="s">
        <v>71</v>
      </c>
      <c r="E7599" s="313" t="s">
        <v>72</v>
      </c>
      <c r="F7599" s="315" t="s">
        <v>73</v>
      </c>
      <c r="G7599" s="42" t="s">
        <v>74</v>
      </c>
      <c r="H7599" s="27" t="s">
        <v>75</v>
      </c>
      <c r="I7599" s="42" t="s">
        <v>74</v>
      </c>
      <c r="J7599" s="27" t="s">
        <v>75</v>
      </c>
      <c r="K7599" s="345" t="s">
        <v>57</v>
      </c>
      <c r="L7599" s="346"/>
      <c r="M7599" s="347" t="s">
        <v>76</v>
      </c>
      <c r="N7599" s="346"/>
      <c r="O7599" s="28"/>
      <c r="P7599" s="4"/>
      <c r="Q7599" s="4"/>
    </row>
    <row r="7600" spans="1:22" ht="18.75" customHeight="1">
      <c r="A7600" s="313"/>
      <c r="B7600" s="343"/>
      <c r="C7600" s="29" t="s">
        <v>78</v>
      </c>
      <c r="D7600" s="313"/>
      <c r="E7600" s="313"/>
      <c r="F7600" s="315"/>
      <c r="G7600" s="348" t="s">
        <v>79</v>
      </c>
      <c r="H7600" s="384" t="s">
        <v>80</v>
      </c>
      <c r="I7600" s="387" t="str">
        <f>IF(E7604="","",MIN(G7596,G7604)+SUM(I7596))</f>
        <v/>
      </c>
      <c r="J7600" s="333" t="str">
        <f>IF(E7604="","",MIN(H7596,H7604)+SUM(J7596))</f>
        <v/>
      </c>
      <c r="K7600" s="373" t="str">
        <f>IF('様式第６号(2)'!AB997="","",'様式第６号(2)'!AB997)</f>
        <v/>
      </c>
      <c r="L7600" s="373"/>
      <c r="M7600" s="375" t="str">
        <f>IF('様式第６号(3)'!V990="","",'様式第６号(3)'!V990)</f>
        <v/>
      </c>
      <c r="N7600" s="376"/>
      <c r="P7600" s="4"/>
      <c r="Q7600" s="4"/>
    </row>
    <row r="7601" spans="1:22" ht="19.5" customHeight="1" thickBot="1">
      <c r="A7601" s="313"/>
      <c r="B7601" s="343"/>
      <c r="C7601" s="379" t="str">
        <f>IFERROR(C7597/C7593,"")</f>
        <v/>
      </c>
      <c r="D7601" s="313"/>
      <c r="E7601" s="313"/>
      <c r="F7601" s="315"/>
      <c r="G7601" s="349"/>
      <c r="H7601" s="385"/>
      <c r="I7601" s="328"/>
      <c r="J7601" s="330"/>
      <c r="K7601" s="373"/>
      <c r="L7601" s="373"/>
      <c r="M7601" s="375"/>
      <c r="N7601" s="376"/>
      <c r="P7601" s="4"/>
      <c r="Q7601" s="4"/>
    </row>
    <row r="7602" spans="1:22" ht="15.75" customHeight="1">
      <c r="A7602" s="313"/>
      <c r="B7602" s="343"/>
      <c r="C7602" s="380"/>
      <c r="D7602" s="313"/>
      <c r="E7602" s="313"/>
      <c r="F7602" s="315"/>
      <c r="G7602" s="349"/>
      <c r="H7602" s="385"/>
      <c r="I7602" s="30" t="s">
        <v>35</v>
      </c>
      <c r="J7602" s="31" t="s">
        <v>35</v>
      </c>
      <c r="K7602" s="373"/>
      <c r="L7602" s="373"/>
      <c r="M7602" s="375"/>
      <c r="N7602" s="376"/>
      <c r="P7602" s="4"/>
      <c r="Q7602" s="4"/>
    </row>
    <row r="7603" spans="1:22" ht="18.75" customHeight="1" thickBot="1">
      <c r="A7603" s="313"/>
      <c r="B7603" s="343"/>
      <c r="C7603" s="32" t="s">
        <v>82</v>
      </c>
      <c r="D7603" s="314"/>
      <c r="E7603" s="314"/>
      <c r="F7603" s="316"/>
      <c r="G7603" s="350"/>
      <c r="H7603" s="386"/>
      <c r="I7603" s="54">
        <f>'様式第６号(2)'!$I$18</f>
        <v>0</v>
      </c>
      <c r="J7603" s="55">
        <f>'様式第６号(3)'!$I$18</f>
        <v>0</v>
      </c>
      <c r="K7603" s="373"/>
      <c r="L7603" s="373"/>
      <c r="M7603" s="375"/>
      <c r="N7603" s="376"/>
      <c r="P7603" s="4"/>
      <c r="Q7603" s="4"/>
    </row>
    <row r="7604" spans="1:22" ht="45" customHeight="1">
      <c r="A7604" s="313"/>
      <c r="B7604" s="343"/>
      <c r="C7604" s="379" t="str">
        <f>IF(OR(C7593="",C7597=""),"",IF(AND(C7601&gt;=0.85,C7601&lt;=1.15),"○","×"))</f>
        <v/>
      </c>
      <c r="D7604" s="382" t="str">
        <f>IF(C7593="","",C7593)</f>
        <v/>
      </c>
      <c r="E7604" s="336"/>
      <c r="F7604" s="338" t="str">
        <f>IFERROR(D7604*E7604,"")</f>
        <v/>
      </c>
      <c r="G7604" s="327" t="str">
        <f>IF(F7604&lt;F7596,ROUNDUP(F7604*D7596/ F7596,0),"")</f>
        <v/>
      </c>
      <c r="H7604" s="329" t="str">
        <f>IF(F7604&lt;F7596,ROUNDUP(F7604*E7596/ F7596,0),"")</f>
        <v/>
      </c>
      <c r="I7604" s="331" t="str">
        <f>IFERROR(ROUNDUP(I7600*I7603,0),"")</f>
        <v/>
      </c>
      <c r="J7604" s="333" t="str">
        <f>IFERROR(ROUNDUP(J7600*J7603,0),"")</f>
        <v/>
      </c>
      <c r="K7604" s="373"/>
      <c r="L7604" s="373"/>
      <c r="M7604" s="375"/>
      <c r="N7604" s="376"/>
      <c r="P7604" s="4"/>
      <c r="Q7604" s="4"/>
    </row>
    <row r="7605" spans="1:22" ht="19.5" customHeight="1" thickBot="1">
      <c r="A7605" s="314"/>
      <c r="B7605" s="344"/>
      <c r="C7605" s="381"/>
      <c r="D7605" s="383"/>
      <c r="E7605" s="337"/>
      <c r="F7605" s="339"/>
      <c r="G7605" s="328"/>
      <c r="H7605" s="330"/>
      <c r="I7605" s="332"/>
      <c r="J7605" s="330"/>
      <c r="K7605" s="374"/>
      <c r="L7605" s="374"/>
      <c r="M7605" s="377"/>
      <c r="N7605" s="378"/>
      <c r="P7605" s="33"/>
      <c r="Q7605" s="34"/>
      <c r="R7605" s="34"/>
    </row>
    <row r="7606" spans="1:22" ht="24" customHeight="1" thickBot="1">
      <c r="A7606" s="10" t="s">
        <v>108</v>
      </c>
      <c r="B7606" s="11" t="s">
        <v>84</v>
      </c>
      <c r="C7606" s="12" t="s">
        <v>7</v>
      </c>
      <c r="D7606" s="12" t="s">
        <v>8</v>
      </c>
      <c r="E7606" s="12" t="s">
        <v>9</v>
      </c>
      <c r="F7606" s="13" t="s">
        <v>10</v>
      </c>
      <c r="G7606" s="334" t="s">
        <v>44</v>
      </c>
      <c r="H7606" s="335"/>
      <c r="I7606" s="334" t="s">
        <v>45</v>
      </c>
      <c r="J7606" s="335"/>
      <c r="K7606" s="318" t="s">
        <v>46</v>
      </c>
      <c r="L7606" s="403"/>
      <c r="M7606" s="403"/>
      <c r="N7606" s="319"/>
      <c r="O7606" s="404" t="s">
        <v>47</v>
      </c>
      <c r="P7606" s="404"/>
      <c r="Q7606" s="404"/>
      <c r="R7606" s="346"/>
      <c r="T7606" s="14"/>
      <c r="U7606" s="14"/>
      <c r="V7606" s="14"/>
    </row>
    <row r="7607" spans="1:22" ht="31.5" customHeight="1" thickBot="1">
      <c r="A7607" s="313">
        <v>474</v>
      </c>
      <c r="B7607" s="15" t="s">
        <v>48</v>
      </c>
      <c r="C7607" s="11" t="s">
        <v>49</v>
      </c>
      <c r="D7607" s="313" t="s">
        <v>50</v>
      </c>
      <c r="E7607" s="313" t="s">
        <v>51</v>
      </c>
      <c r="F7607" s="315" t="s">
        <v>52</v>
      </c>
      <c r="G7607" s="16" t="s">
        <v>53</v>
      </c>
      <c r="H7607" s="17" t="s">
        <v>54</v>
      </c>
      <c r="I7607" s="18" t="s">
        <v>53</v>
      </c>
      <c r="J7607" s="17" t="s">
        <v>54</v>
      </c>
      <c r="K7607" s="317" t="s">
        <v>55</v>
      </c>
      <c r="L7607" s="318"/>
      <c r="M7607" s="320" t="s">
        <v>56</v>
      </c>
      <c r="N7607" s="317"/>
      <c r="O7607" s="321" t="s">
        <v>57</v>
      </c>
      <c r="P7607" s="321"/>
      <c r="Q7607" s="323" t="s">
        <v>58</v>
      </c>
      <c r="R7607" s="324"/>
      <c r="T7607" s="19"/>
      <c r="U7607" s="43"/>
      <c r="V7607" s="20"/>
    </row>
    <row r="7608" spans="1:22" ht="24" customHeight="1" thickBot="1">
      <c r="A7608" s="313"/>
      <c r="B7608" s="397" t="str">
        <f>IF('様式第６号(2)'!B999="","",'様式第６号(2)'!B999)</f>
        <v/>
      </c>
      <c r="C7608" s="21" t="s">
        <v>59</v>
      </c>
      <c r="D7608" s="313"/>
      <c r="E7608" s="313"/>
      <c r="F7608" s="315"/>
      <c r="G7608" s="348" t="s">
        <v>60</v>
      </c>
      <c r="H7608" s="399" t="s">
        <v>61</v>
      </c>
      <c r="I7608" s="400" t="s">
        <v>62</v>
      </c>
      <c r="J7608" s="384" t="s">
        <v>63</v>
      </c>
      <c r="K7608" s="319"/>
      <c r="L7608" s="318"/>
      <c r="M7608" s="320"/>
      <c r="N7608" s="317"/>
      <c r="O7608" s="322"/>
      <c r="P7608" s="322"/>
      <c r="Q7608" s="325"/>
      <c r="R7608" s="326"/>
    </row>
    <row r="7609" spans="1:22" ht="17.25" customHeight="1">
      <c r="A7609" s="313"/>
      <c r="B7609" s="398"/>
      <c r="C7609" s="340"/>
      <c r="D7609" s="313"/>
      <c r="E7609" s="313"/>
      <c r="F7609" s="315"/>
      <c r="G7609" s="349"/>
      <c r="H7609" s="385"/>
      <c r="I7609" s="401"/>
      <c r="J7609" s="385"/>
      <c r="K7609" s="388" t="str">
        <f>IFERROR((IF((I7620+J7620)&gt;12000*E7620,ROUNDUP(12000*E7620*I7620/(I7620+J7620),0),"")),"")</f>
        <v/>
      </c>
      <c r="L7609" s="388"/>
      <c r="M7609" s="391" t="str">
        <f>IFERROR((IF((I7620+J7620)&gt;12000*E7620,ROUNDUP(12000*E7620*J7620/(I7620+J7620),0),"")),"")</f>
        <v/>
      </c>
      <c r="N7609" s="392"/>
      <c r="O7609" s="351" t="str">
        <f>IF(AND(I7620="",K7609=""),"",MIN(I7620,K7609)+K7616)</f>
        <v/>
      </c>
      <c r="P7609" s="352"/>
      <c r="Q7609" s="355" t="str">
        <f>IF(AND(J7620="",M7609=""),"",MIN(J7620,M7609)+M7616)</f>
        <v/>
      </c>
      <c r="R7609" s="356"/>
    </row>
    <row r="7610" spans="1:22" ht="15.75" customHeight="1">
      <c r="A7610" s="313"/>
      <c r="B7610" s="398"/>
      <c r="C7610" s="341"/>
      <c r="D7610" s="313"/>
      <c r="E7610" s="313"/>
      <c r="F7610" s="315"/>
      <c r="G7610" s="349"/>
      <c r="H7610" s="385"/>
      <c r="I7610" s="401"/>
      <c r="J7610" s="385"/>
      <c r="K7610" s="389"/>
      <c r="L7610" s="389"/>
      <c r="M7610" s="393"/>
      <c r="N7610" s="394"/>
      <c r="O7610" s="353"/>
      <c r="P7610" s="353"/>
      <c r="Q7610" s="357"/>
      <c r="R7610" s="358"/>
    </row>
    <row r="7611" spans="1:22" ht="19.5" customHeight="1" thickBot="1">
      <c r="A7611" s="313"/>
      <c r="B7611" s="398"/>
      <c r="C7611" s="341"/>
      <c r="D7611" s="314"/>
      <c r="E7611" s="314"/>
      <c r="F7611" s="316"/>
      <c r="G7611" s="350"/>
      <c r="H7611" s="386"/>
      <c r="I7611" s="402"/>
      <c r="J7611" s="386"/>
      <c r="K7611" s="389"/>
      <c r="L7611" s="389"/>
      <c r="M7611" s="393"/>
      <c r="N7611" s="394"/>
      <c r="O7611" s="353"/>
      <c r="P7611" s="353"/>
      <c r="Q7611" s="357"/>
      <c r="R7611" s="358"/>
    </row>
    <row r="7612" spans="1:22" ht="45" customHeight="1">
      <c r="A7612" s="313"/>
      <c r="B7612" s="398"/>
      <c r="C7612" s="25" t="s">
        <v>66</v>
      </c>
      <c r="D7612" s="361" t="str">
        <f>IF('様式第６号(2)'!T999="","",'様式第６号(2)'!T999)</f>
        <v/>
      </c>
      <c r="E7612" s="361" t="str">
        <f>IF('様式第６号(3)'!W992="","",'様式第６号(3)'!W992)</f>
        <v/>
      </c>
      <c r="F7612" s="363" t="str">
        <f>IF(OR(D7612="",E7612=""),"",D7612+E7612)</f>
        <v/>
      </c>
      <c r="G7612" s="365" t="str">
        <f>IF(F7612&lt;=F7620,D7612,"")</f>
        <v/>
      </c>
      <c r="H7612" s="367" t="str">
        <f>IF(F7612&lt;=F7620,E7612,"")</f>
        <v/>
      </c>
      <c r="I7612" s="369" t="str">
        <f>IF('様式第６号(2)'!V999="","",'様式第６号(2)'!V999)</f>
        <v/>
      </c>
      <c r="J7612" s="371" t="str">
        <f>IF('様式第６号(3)'!P992="","",'様式第６号(3)'!P992)</f>
        <v/>
      </c>
      <c r="K7612" s="389"/>
      <c r="L7612" s="389"/>
      <c r="M7612" s="393"/>
      <c r="N7612" s="394"/>
      <c r="O7612" s="353"/>
      <c r="P7612" s="353"/>
      <c r="Q7612" s="357"/>
      <c r="R7612" s="358"/>
    </row>
    <row r="7613" spans="1:22" ht="19.5" customHeight="1" thickBot="1">
      <c r="A7613" s="313"/>
      <c r="B7613" s="398"/>
      <c r="C7613" s="340"/>
      <c r="D7613" s="362"/>
      <c r="E7613" s="362"/>
      <c r="F7613" s="364"/>
      <c r="G7613" s="366"/>
      <c r="H7613" s="368"/>
      <c r="I7613" s="370"/>
      <c r="J7613" s="372"/>
      <c r="K7613" s="390"/>
      <c r="L7613" s="390"/>
      <c r="M7613" s="395"/>
      <c r="N7613" s="396"/>
      <c r="O7613" s="354"/>
      <c r="P7613" s="354"/>
      <c r="Q7613" s="359"/>
      <c r="R7613" s="360"/>
    </row>
    <row r="7614" spans="1:22" ht="28.5" customHeight="1" thickBot="1">
      <c r="A7614" s="313"/>
      <c r="B7614" s="398"/>
      <c r="C7614" s="341"/>
      <c r="D7614" s="12" t="s">
        <v>11</v>
      </c>
      <c r="E7614" s="12" t="s">
        <v>12</v>
      </c>
      <c r="F7614" s="26" t="s">
        <v>13</v>
      </c>
      <c r="G7614" s="334" t="s">
        <v>67</v>
      </c>
      <c r="H7614" s="335"/>
      <c r="I7614" s="42" t="s">
        <v>68</v>
      </c>
      <c r="J7614" s="27" t="s">
        <v>69</v>
      </c>
      <c r="K7614" s="342" t="s">
        <v>70</v>
      </c>
      <c r="L7614" s="342"/>
      <c r="M7614" s="342"/>
      <c r="N7614" s="335"/>
    </row>
    <row r="7615" spans="1:22" ht="41.25" customHeight="1" thickBot="1">
      <c r="A7615" s="313"/>
      <c r="B7615" s="343" t="str">
        <f>IF('様式第６号(2)'!D999="","",'様式第６号(2)'!D999)</f>
        <v/>
      </c>
      <c r="C7615" s="341"/>
      <c r="D7615" s="313" t="s">
        <v>71</v>
      </c>
      <c r="E7615" s="313" t="s">
        <v>72</v>
      </c>
      <c r="F7615" s="315" t="s">
        <v>73</v>
      </c>
      <c r="G7615" s="42" t="s">
        <v>74</v>
      </c>
      <c r="H7615" s="27" t="s">
        <v>75</v>
      </c>
      <c r="I7615" s="42" t="s">
        <v>74</v>
      </c>
      <c r="J7615" s="27" t="s">
        <v>75</v>
      </c>
      <c r="K7615" s="345" t="s">
        <v>57</v>
      </c>
      <c r="L7615" s="346"/>
      <c r="M7615" s="347" t="s">
        <v>76</v>
      </c>
      <c r="N7615" s="346"/>
      <c r="O7615" s="28"/>
      <c r="P7615" s="4"/>
      <c r="Q7615" s="4"/>
    </row>
    <row r="7616" spans="1:22" ht="18.75" customHeight="1">
      <c r="A7616" s="313"/>
      <c r="B7616" s="343"/>
      <c r="C7616" s="29" t="s">
        <v>78</v>
      </c>
      <c r="D7616" s="313"/>
      <c r="E7616" s="313"/>
      <c r="F7616" s="315"/>
      <c r="G7616" s="348" t="s">
        <v>79</v>
      </c>
      <c r="H7616" s="384" t="s">
        <v>80</v>
      </c>
      <c r="I7616" s="387" t="str">
        <f>IF(E7620="","",MIN(G7612,G7620)+SUM(I7612))</f>
        <v/>
      </c>
      <c r="J7616" s="333" t="str">
        <f>IF(E7620="","",MIN(H7612,H7620)+SUM(J7612))</f>
        <v/>
      </c>
      <c r="K7616" s="373" t="str">
        <f>IF('様式第６号(2)'!AB999="","",'様式第６号(2)'!AB999)</f>
        <v/>
      </c>
      <c r="L7616" s="373"/>
      <c r="M7616" s="375" t="str">
        <f>IF('様式第６号(3)'!V992="","",'様式第６号(3)'!V992)</f>
        <v/>
      </c>
      <c r="N7616" s="376"/>
      <c r="P7616" s="4"/>
      <c r="Q7616" s="4"/>
    </row>
    <row r="7617" spans="1:22" ht="19.5" customHeight="1" thickBot="1">
      <c r="A7617" s="313"/>
      <c r="B7617" s="343"/>
      <c r="C7617" s="379" t="str">
        <f>IFERROR(C7613/C7609,"")</f>
        <v/>
      </c>
      <c r="D7617" s="313"/>
      <c r="E7617" s="313"/>
      <c r="F7617" s="315"/>
      <c r="G7617" s="349"/>
      <c r="H7617" s="385"/>
      <c r="I7617" s="328"/>
      <c r="J7617" s="330"/>
      <c r="K7617" s="373"/>
      <c r="L7617" s="373"/>
      <c r="M7617" s="375"/>
      <c r="N7617" s="376"/>
      <c r="P7617" s="4"/>
      <c r="Q7617" s="4"/>
    </row>
    <row r="7618" spans="1:22" ht="15.75" customHeight="1">
      <c r="A7618" s="313"/>
      <c r="B7618" s="343"/>
      <c r="C7618" s="380"/>
      <c r="D7618" s="313"/>
      <c r="E7618" s="313"/>
      <c r="F7618" s="315"/>
      <c r="G7618" s="349"/>
      <c r="H7618" s="385"/>
      <c r="I7618" s="30" t="s">
        <v>35</v>
      </c>
      <c r="J7618" s="31" t="s">
        <v>35</v>
      </c>
      <c r="K7618" s="373"/>
      <c r="L7618" s="373"/>
      <c r="M7618" s="375"/>
      <c r="N7618" s="376"/>
      <c r="P7618" s="4"/>
      <c r="Q7618" s="4"/>
    </row>
    <row r="7619" spans="1:22" ht="18.75" customHeight="1" thickBot="1">
      <c r="A7619" s="313"/>
      <c r="B7619" s="343"/>
      <c r="C7619" s="32" t="s">
        <v>82</v>
      </c>
      <c r="D7619" s="314"/>
      <c r="E7619" s="314"/>
      <c r="F7619" s="316"/>
      <c r="G7619" s="350"/>
      <c r="H7619" s="386"/>
      <c r="I7619" s="54">
        <f>'様式第６号(2)'!$I$18</f>
        <v>0</v>
      </c>
      <c r="J7619" s="55">
        <f>'様式第６号(3)'!$I$18</f>
        <v>0</v>
      </c>
      <c r="K7619" s="373"/>
      <c r="L7619" s="373"/>
      <c r="M7619" s="375"/>
      <c r="N7619" s="376"/>
      <c r="P7619" s="4"/>
      <c r="Q7619" s="4"/>
    </row>
    <row r="7620" spans="1:22" ht="45" customHeight="1">
      <c r="A7620" s="313"/>
      <c r="B7620" s="343"/>
      <c r="C7620" s="379" t="str">
        <f>IF(OR(C7609="",C7613=""),"",IF(AND(C7617&gt;=0.85,C7617&lt;=1.15),"○","×"))</f>
        <v/>
      </c>
      <c r="D7620" s="382" t="str">
        <f>IF(C7609="","",C7609)</f>
        <v/>
      </c>
      <c r="E7620" s="336"/>
      <c r="F7620" s="338" t="str">
        <f>IFERROR(D7620*E7620,"")</f>
        <v/>
      </c>
      <c r="G7620" s="327" t="str">
        <f>IF(F7620&lt;F7612,ROUNDUP(F7620*D7612/ F7612,0),"")</f>
        <v/>
      </c>
      <c r="H7620" s="329" t="str">
        <f>IF(F7620&lt;F7612,ROUNDUP(F7620*E7612/ F7612,0),"")</f>
        <v/>
      </c>
      <c r="I7620" s="331" t="str">
        <f>IFERROR(ROUNDUP(I7616*I7619,0),"")</f>
        <v/>
      </c>
      <c r="J7620" s="333" t="str">
        <f>IFERROR(ROUNDUP(J7616*J7619,0),"")</f>
        <v/>
      </c>
      <c r="K7620" s="373"/>
      <c r="L7620" s="373"/>
      <c r="M7620" s="375"/>
      <c r="N7620" s="376"/>
      <c r="P7620" s="4"/>
      <c r="Q7620" s="4"/>
    </row>
    <row r="7621" spans="1:22" ht="19.5" customHeight="1" thickBot="1">
      <c r="A7621" s="314"/>
      <c r="B7621" s="344"/>
      <c r="C7621" s="381"/>
      <c r="D7621" s="383"/>
      <c r="E7621" s="337"/>
      <c r="F7621" s="339"/>
      <c r="G7621" s="328"/>
      <c r="H7621" s="330"/>
      <c r="I7621" s="332"/>
      <c r="J7621" s="330"/>
      <c r="K7621" s="374"/>
      <c r="L7621" s="374"/>
      <c r="M7621" s="377"/>
      <c r="N7621" s="378"/>
      <c r="P7621" s="33"/>
      <c r="Q7621" s="34"/>
      <c r="R7621" s="34"/>
    </row>
    <row r="7622" spans="1:22" ht="24" customHeight="1" thickBot="1">
      <c r="A7622" s="10" t="s">
        <v>108</v>
      </c>
      <c r="B7622" s="11" t="s">
        <v>84</v>
      </c>
      <c r="C7622" s="12" t="s">
        <v>7</v>
      </c>
      <c r="D7622" s="12" t="s">
        <v>8</v>
      </c>
      <c r="E7622" s="12" t="s">
        <v>9</v>
      </c>
      <c r="F7622" s="13" t="s">
        <v>10</v>
      </c>
      <c r="G7622" s="334" t="s">
        <v>44</v>
      </c>
      <c r="H7622" s="335"/>
      <c r="I7622" s="334" t="s">
        <v>45</v>
      </c>
      <c r="J7622" s="335"/>
      <c r="K7622" s="318" t="s">
        <v>46</v>
      </c>
      <c r="L7622" s="403"/>
      <c r="M7622" s="403"/>
      <c r="N7622" s="319"/>
      <c r="O7622" s="404" t="s">
        <v>47</v>
      </c>
      <c r="P7622" s="404"/>
      <c r="Q7622" s="404"/>
      <c r="R7622" s="346"/>
      <c r="T7622" s="14"/>
      <c r="U7622" s="14"/>
      <c r="V7622" s="14"/>
    </row>
    <row r="7623" spans="1:22" ht="31.5" customHeight="1" thickBot="1">
      <c r="A7623" s="313">
        <v>475</v>
      </c>
      <c r="B7623" s="15" t="s">
        <v>48</v>
      </c>
      <c r="C7623" s="11" t="s">
        <v>49</v>
      </c>
      <c r="D7623" s="313" t="s">
        <v>50</v>
      </c>
      <c r="E7623" s="313" t="s">
        <v>51</v>
      </c>
      <c r="F7623" s="315" t="s">
        <v>52</v>
      </c>
      <c r="G7623" s="16" t="s">
        <v>53</v>
      </c>
      <c r="H7623" s="17" t="s">
        <v>54</v>
      </c>
      <c r="I7623" s="18" t="s">
        <v>53</v>
      </c>
      <c r="J7623" s="17" t="s">
        <v>54</v>
      </c>
      <c r="K7623" s="317" t="s">
        <v>55</v>
      </c>
      <c r="L7623" s="318"/>
      <c r="M7623" s="320" t="s">
        <v>56</v>
      </c>
      <c r="N7623" s="317"/>
      <c r="O7623" s="321" t="s">
        <v>57</v>
      </c>
      <c r="P7623" s="321"/>
      <c r="Q7623" s="323" t="s">
        <v>58</v>
      </c>
      <c r="R7623" s="324"/>
      <c r="T7623" s="19"/>
      <c r="U7623" s="43"/>
      <c r="V7623" s="20"/>
    </row>
    <row r="7624" spans="1:22" ht="24" customHeight="1" thickBot="1">
      <c r="A7624" s="313"/>
      <c r="B7624" s="397" t="str">
        <f>IF('様式第６号(2)'!B1001="","",'様式第６号(2)'!B1001)</f>
        <v/>
      </c>
      <c r="C7624" s="21" t="s">
        <v>59</v>
      </c>
      <c r="D7624" s="313"/>
      <c r="E7624" s="313"/>
      <c r="F7624" s="315"/>
      <c r="G7624" s="348" t="s">
        <v>60</v>
      </c>
      <c r="H7624" s="399" t="s">
        <v>61</v>
      </c>
      <c r="I7624" s="400" t="s">
        <v>62</v>
      </c>
      <c r="J7624" s="384" t="s">
        <v>63</v>
      </c>
      <c r="K7624" s="319"/>
      <c r="L7624" s="318"/>
      <c r="M7624" s="320"/>
      <c r="N7624" s="317"/>
      <c r="O7624" s="322"/>
      <c r="P7624" s="322"/>
      <c r="Q7624" s="325"/>
      <c r="R7624" s="326"/>
    </row>
    <row r="7625" spans="1:22" ht="17.25" customHeight="1">
      <c r="A7625" s="313"/>
      <c r="B7625" s="398"/>
      <c r="C7625" s="340"/>
      <c r="D7625" s="313"/>
      <c r="E7625" s="313"/>
      <c r="F7625" s="315"/>
      <c r="G7625" s="349"/>
      <c r="H7625" s="385"/>
      <c r="I7625" s="401"/>
      <c r="J7625" s="385"/>
      <c r="K7625" s="388" t="str">
        <f>IFERROR((IF((I7636+J7636)&gt;12000*E7636,ROUNDUP(12000*E7636*I7636/(I7636+J7636),0),"")),"")</f>
        <v/>
      </c>
      <c r="L7625" s="388"/>
      <c r="M7625" s="391" t="str">
        <f>IFERROR((IF((I7636+J7636)&gt;12000*E7636,ROUNDUP(12000*E7636*J7636/(I7636+J7636),0),"")),"")</f>
        <v/>
      </c>
      <c r="N7625" s="392"/>
      <c r="O7625" s="351" t="str">
        <f>IF(AND(I7636="",K7625=""),"",MIN(I7636,K7625)+K7632)</f>
        <v/>
      </c>
      <c r="P7625" s="352"/>
      <c r="Q7625" s="355" t="str">
        <f>IF(AND(J7636="",M7625=""),"",MIN(J7636,M7625)+M7632)</f>
        <v/>
      </c>
      <c r="R7625" s="356"/>
    </row>
    <row r="7626" spans="1:22" ht="15.75" customHeight="1">
      <c r="A7626" s="313"/>
      <c r="B7626" s="398"/>
      <c r="C7626" s="341"/>
      <c r="D7626" s="313"/>
      <c r="E7626" s="313"/>
      <c r="F7626" s="315"/>
      <c r="G7626" s="349"/>
      <c r="H7626" s="385"/>
      <c r="I7626" s="401"/>
      <c r="J7626" s="385"/>
      <c r="K7626" s="389"/>
      <c r="L7626" s="389"/>
      <c r="M7626" s="393"/>
      <c r="N7626" s="394"/>
      <c r="O7626" s="353"/>
      <c r="P7626" s="353"/>
      <c r="Q7626" s="357"/>
      <c r="R7626" s="358"/>
    </row>
    <row r="7627" spans="1:22" ht="19.5" customHeight="1" thickBot="1">
      <c r="A7627" s="313"/>
      <c r="B7627" s="398"/>
      <c r="C7627" s="341"/>
      <c r="D7627" s="314"/>
      <c r="E7627" s="314"/>
      <c r="F7627" s="316"/>
      <c r="G7627" s="350"/>
      <c r="H7627" s="386"/>
      <c r="I7627" s="402"/>
      <c r="J7627" s="386"/>
      <c r="K7627" s="389"/>
      <c r="L7627" s="389"/>
      <c r="M7627" s="393"/>
      <c r="N7627" s="394"/>
      <c r="O7627" s="353"/>
      <c r="P7627" s="353"/>
      <c r="Q7627" s="357"/>
      <c r="R7627" s="358"/>
    </row>
    <row r="7628" spans="1:22" ht="45" customHeight="1">
      <c r="A7628" s="313"/>
      <c r="B7628" s="398"/>
      <c r="C7628" s="25" t="s">
        <v>66</v>
      </c>
      <c r="D7628" s="361" t="str">
        <f>IF('様式第６号(2)'!T1001="","",'様式第６号(2)'!T1001)</f>
        <v/>
      </c>
      <c r="E7628" s="361" t="str">
        <f>IF('様式第６号(3)'!W994="","",'様式第６号(3)'!W994)</f>
        <v/>
      </c>
      <c r="F7628" s="363" t="str">
        <f>IF(OR(D7628="",E7628=""),"",D7628+E7628)</f>
        <v/>
      </c>
      <c r="G7628" s="365" t="str">
        <f>IF(F7628&lt;=F7636,D7628,"")</f>
        <v/>
      </c>
      <c r="H7628" s="367" t="str">
        <f>IF(F7628&lt;=F7636,E7628,"")</f>
        <v/>
      </c>
      <c r="I7628" s="369" t="str">
        <f>IF('様式第６号(2)'!V1001="","",'様式第６号(2)'!V1001)</f>
        <v/>
      </c>
      <c r="J7628" s="371" t="str">
        <f>IF('様式第６号(3)'!P994="","",'様式第６号(3)'!P994)</f>
        <v/>
      </c>
      <c r="K7628" s="389"/>
      <c r="L7628" s="389"/>
      <c r="M7628" s="393"/>
      <c r="N7628" s="394"/>
      <c r="O7628" s="353"/>
      <c r="P7628" s="353"/>
      <c r="Q7628" s="357"/>
      <c r="R7628" s="358"/>
    </row>
    <row r="7629" spans="1:22" ht="19.5" customHeight="1" thickBot="1">
      <c r="A7629" s="313"/>
      <c r="B7629" s="398"/>
      <c r="C7629" s="340"/>
      <c r="D7629" s="362"/>
      <c r="E7629" s="362"/>
      <c r="F7629" s="364"/>
      <c r="G7629" s="366"/>
      <c r="H7629" s="368"/>
      <c r="I7629" s="370"/>
      <c r="J7629" s="372"/>
      <c r="K7629" s="390"/>
      <c r="L7629" s="390"/>
      <c r="M7629" s="395"/>
      <c r="N7629" s="396"/>
      <c r="O7629" s="354"/>
      <c r="P7629" s="354"/>
      <c r="Q7629" s="359"/>
      <c r="R7629" s="360"/>
    </row>
    <row r="7630" spans="1:22" ht="28.5" customHeight="1" thickBot="1">
      <c r="A7630" s="313"/>
      <c r="B7630" s="398"/>
      <c r="C7630" s="341"/>
      <c r="D7630" s="12" t="s">
        <v>11</v>
      </c>
      <c r="E7630" s="12" t="s">
        <v>12</v>
      </c>
      <c r="F7630" s="26" t="s">
        <v>13</v>
      </c>
      <c r="G7630" s="334" t="s">
        <v>67</v>
      </c>
      <c r="H7630" s="335"/>
      <c r="I7630" s="42" t="s">
        <v>68</v>
      </c>
      <c r="J7630" s="27" t="s">
        <v>69</v>
      </c>
      <c r="K7630" s="342" t="s">
        <v>70</v>
      </c>
      <c r="L7630" s="342"/>
      <c r="M7630" s="342"/>
      <c r="N7630" s="335"/>
    </row>
    <row r="7631" spans="1:22" ht="41.25" customHeight="1" thickBot="1">
      <c r="A7631" s="313"/>
      <c r="B7631" s="343" t="str">
        <f>IF('様式第６号(2)'!D1001="","",'様式第６号(2)'!D1001)</f>
        <v/>
      </c>
      <c r="C7631" s="341"/>
      <c r="D7631" s="313" t="s">
        <v>71</v>
      </c>
      <c r="E7631" s="313" t="s">
        <v>72</v>
      </c>
      <c r="F7631" s="315" t="s">
        <v>73</v>
      </c>
      <c r="G7631" s="42" t="s">
        <v>74</v>
      </c>
      <c r="H7631" s="27" t="s">
        <v>75</v>
      </c>
      <c r="I7631" s="42" t="s">
        <v>74</v>
      </c>
      <c r="J7631" s="27" t="s">
        <v>75</v>
      </c>
      <c r="K7631" s="345" t="s">
        <v>57</v>
      </c>
      <c r="L7631" s="346"/>
      <c r="M7631" s="347" t="s">
        <v>76</v>
      </c>
      <c r="N7631" s="346"/>
      <c r="O7631" s="28"/>
      <c r="P7631" s="4"/>
      <c r="Q7631" s="4"/>
      <c r="T7631" s="3"/>
      <c r="U7631" s="3"/>
      <c r="V7631" s="3"/>
    </row>
    <row r="7632" spans="1:22" ht="18.75" customHeight="1">
      <c r="A7632" s="313"/>
      <c r="B7632" s="343"/>
      <c r="C7632" s="29" t="s">
        <v>78</v>
      </c>
      <c r="D7632" s="313"/>
      <c r="E7632" s="313"/>
      <c r="F7632" s="315"/>
      <c r="G7632" s="348" t="s">
        <v>79</v>
      </c>
      <c r="H7632" s="384" t="s">
        <v>80</v>
      </c>
      <c r="I7632" s="387" t="str">
        <f>IF(E7636="","",MIN(G7628,G7636)+SUM(I7628))</f>
        <v/>
      </c>
      <c r="J7632" s="333" t="str">
        <f>IF(E7636="","",MIN(H7628,H7636)+SUM(J7628))</f>
        <v/>
      </c>
      <c r="K7632" s="373" t="str">
        <f>IF('様式第６号(2)'!AB1001="","",'様式第６号(2)'!AB1001)</f>
        <v/>
      </c>
      <c r="L7632" s="373"/>
      <c r="M7632" s="375" t="str">
        <f>IF('様式第６号(3)'!V994="","",'様式第６号(3)'!V994)</f>
        <v/>
      </c>
      <c r="N7632" s="376"/>
      <c r="P7632" s="4"/>
      <c r="Q7632" s="4"/>
      <c r="T7632" s="3"/>
      <c r="U7632" s="3"/>
      <c r="V7632" s="3"/>
    </row>
    <row r="7633" spans="1:22" ht="19.5" customHeight="1" thickBot="1">
      <c r="A7633" s="313"/>
      <c r="B7633" s="343"/>
      <c r="C7633" s="379" t="str">
        <f>IFERROR(C7629/C7625,"")</f>
        <v/>
      </c>
      <c r="D7633" s="313"/>
      <c r="E7633" s="313"/>
      <c r="F7633" s="315"/>
      <c r="G7633" s="349"/>
      <c r="H7633" s="385"/>
      <c r="I7633" s="328"/>
      <c r="J7633" s="330"/>
      <c r="K7633" s="373"/>
      <c r="L7633" s="373"/>
      <c r="M7633" s="375"/>
      <c r="N7633" s="376"/>
      <c r="P7633" s="4"/>
      <c r="Q7633" s="4"/>
      <c r="T7633" s="3"/>
      <c r="U7633" s="3"/>
      <c r="V7633" s="3"/>
    </row>
    <row r="7634" spans="1:22" ht="15.75" customHeight="1">
      <c r="A7634" s="313"/>
      <c r="B7634" s="343"/>
      <c r="C7634" s="380"/>
      <c r="D7634" s="313"/>
      <c r="E7634" s="313"/>
      <c r="F7634" s="315"/>
      <c r="G7634" s="349"/>
      <c r="H7634" s="385"/>
      <c r="I7634" s="30" t="s">
        <v>35</v>
      </c>
      <c r="J7634" s="31" t="s">
        <v>35</v>
      </c>
      <c r="K7634" s="373"/>
      <c r="L7634" s="373"/>
      <c r="M7634" s="375"/>
      <c r="N7634" s="376"/>
      <c r="P7634" s="4"/>
      <c r="Q7634" s="4"/>
      <c r="T7634" s="3"/>
      <c r="U7634" s="3"/>
      <c r="V7634" s="3"/>
    </row>
    <row r="7635" spans="1:22" ht="18.75" customHeight="1" thickBot="1">
      <c r="A7635" s="313"/>
      <c r="B7635" s="343"/>
      <c r="C7635" s="32" t="s">
        <v>82</v>
      </c>
      <c r="D7635" s="314"/>
      <c r="E7635" s="314"/>
      <c r="F7635" s="316"/>
      <c r="G7635" s="350"/>
      <c r="H7635" s="386"/>
      <c r="I7635" s="54">
        <f>'様式第６号(2)'!$I$18</f>
        <v>0</v>
      </c>
      <c r="J7635" s="55">
        <f>'様式第６号(3)'!$I$18</f>
        <v>0</v>
      </c>
      <c r="K7635" s="373"/>
      <c r="L7635" s="373"/>
      <c r="M7635" s="375"/>
      <c r="N7635" s="376"/>
      <c r="P7635" s="4"/>
      <c r="Q7635" s="4"/>
      <c r="T7635" s="3"/>
      <c r="U7635" s="3"/>
      <c r="V7635" s="3"/>
    </row>
    <row r="7636" spans="1:22" ht="45" customHeight="1">
      <c r="A7636" s="313"/>
      <c r="B7636" s="343"/>
      <c r="C7636" s="379" t="str">
        <f>IF(OR(C7625="",C7629=""),"",IF(AND(C7633&gt;=0.85,C7633&lt;=1.15),"○","×"))</f>
        <v/>
      </c>
      <c r="D7636" s="382" t="str">
        <f>IF(C7625="","",C7625)</f>
        <v/>
      </c>
      <c r="E7636" s="336"/>
      <c r="F7636" s="338" t="str">
        <f>IFERROR(D7636*E7636,"")</f>
        <v/>
      </c>
      <c r="G7636" s="327" t="str">
        <f>IF(F7636&lt;F7628,ROUNDUP(F7636*D7628/ F7628,0),"")</f>
        <v/>
      </c>
      <c r="H7636" s="329" t="str">
        <f>IF(F7636&lt;F7628,ROUNDUP(F7636*E7628/ F7628,0),"")</f>
        <v/>
      </c>
      <c r="I7636" s="331" t="str">
        <f>IFERROR(ROUNDUP(I7632*I7635,0),"")</f>
        <v/>
      </c>
      <c r="J7636" s="333" t="str">
        <f>IFERROR(ROUNDUP(J7632*J7635,0),"")</f>
        <v/>
      </c>
      <c r="K7636" s="373"/>
      <c r="L7636" s="373"/>
      <c r="M7636" s="375"/>
      <c r="N7636" s="376"/>
      <c r="P7636" s="4"/>
      <c r="Q7636" s="4"/>
      <c r="T7636" s="3"/>
      <c r="U7636" s="3"/>
      <c r="V7636" s="3"/>
    </row>
    <row r="7637" spans="1:22" ht="19.5" customHeight="1" thickBot="1">
      <c r="A7637" s="314"/>
      <c r="B7637" s="344"/>
      <c r="C7637" s="381"/>
      <c r="D7637" s="383"/>
      <c r="E7637" s="337"/>
      <c r="F7637" s="339"/>
      <c r="G7637" s="328"/>
      <c r="H7637" s="330"/>
      <c r="I7637" s="332"/>
      <c r="J7637" s="330"/>
      <c r="K7637" s="374"/>
      <c r="L7637" s="374"/>
      <c r="M7637" s="377"/>
      <c r="N7637" s="378"/>
      <c r="P7637" s="33"/>
      <c r="Q7637" s="34"/>
      <c r="R7637" s="34"/>
    </row>
    <row r="7638" spans="1:22" ht="24" customHeight="1" thickBot="1">
      <c r="A7638" s="10" t="s">
        <v>108</v>
      </c>
      <c r="B7638" s="11" t="s">
        <v>84</v>
      </c>
      <c r="C7638" s="12" t="s">
        <v>7</v>
      </c>
      <c r="D7638" s="12" t="s">
        <v>8</v>
      </c>
      <c r="E7638" s="12" t="s">
        <v>9</v>
      </c>
      <c r="F7638" s="13" t="s">
        <v>10</v>
      </c>
      <c r="G7638" s="334" t="s">
        <v>44</v>
      </c>
      <c r="H7638" s="335"/>
      <c r="I7638" s="334" t="s">
        <v>45</v>
      </c>
      <c r="J7638" s="335"/>
      <c r="K7638" s="318" t="s">
        <v>46</v>
      </c>
      <c r="L7638" s="403"/>
      <c r="M7638" s="403"/>
      <c r="N7638" s="319"/>
      <c r="O7638" s="404" t="s">
        <v>47</v>
      </c>
      <c r="P7638" s="404"/>
      <c r="Q7638" s="404"/>
      <c r="R7638" s="346"/>
      <c r="T7638" s="14"/>
      <c r="U7638" s="14"/>
      <c r="V7638" s="14"/>
    </row>
    <row r="7639" spans="1:22" ht="31.5" customHeight="1" thickBot="1">
      <c r="A7639" s="313">
        <v>476</v>
      </c>
      <c r="B7639" s="15" t="s">
        <v>48</v>
      </c>
      <c r="C7639" s="11" t="s">
        <v>49</v>
      </c>
      <c r="D7639" s="313" t="s">
        <v>50</v>
      </c>
      <c r="E7639" s="313" t="s">
        <v>51</v>
      </c>
      <c r="F7639" s="315" t="s">
        <v>52</v>
      </c>
      <c r="G7639" s="16" t="s">
        <v>53</v>
      </c>
      <c r="H7639" s="17" t="s">
        <v>54</v>
      </c>
      <c r="I7639" s="18" t="s">
        <v>53</v>
      </c>
      <c r="J7639" s="17" t="s">
        <v>54</v>
      </c>
      <c r="K7639" s="317" t="s">
        <v>55</v>
      </c>
      <c r="L7639" s="318"/>
      <c r="M7639" s="320" t="s">
        <v>56</v>
      </c>
      <c r="N7639" s="317"/>
      <c r="O7639" s="321" t="s">
        <v>57</v>
      </c>
      <c r="P7639" s="321"/>
      <c r="Q7639" s="323" t="s">
        <v>58</v>
      </c>
      <c r="R7639" s="324"/>
      <c r="T7639" s="19"/>
      <c r="U7639" s="43"/>
      <c r="V7639" s="20"/>
    </row>
    <row r="7640" spans="1:22" ht="24" customHeight="1" thickBot="1">
      <c r="A7640" s="313"/>
      <c r="B7640" s="397" t="str">
        <f>IF('様式第６号(2)'!B1003="","",'様式第６号(2)'!B1003)</f>
        <v/>
      </c>
      <c r="C7640" s="21" t="s">
        <v>59</v>
      </c>
      <c r="D7640" s="313"/>
      <c r="E7640" s="313"/>
      <c r="F7640" s="315"/>
      <c r="G7640" s="348" t="s">
        <v>60</v>
      </c>
      <c r="H7640" s="399" t="s">
        <v>61</v>
      </c>
      <c r="I7640" s="400" t="s">
        <v>62</v>
      </c>
      <c r="J7640" s="384" t="s">
        <v>63</v>
      </c>
      <c r="K7640" s="319"/>
      <c r="L7640" s="318"/>
      <c r="M7640" s="320"/>
      <c r="N7640" s="317"/>
      <c r="O7640" s="322"/>
      <c r="P7640" s="322"/>
      <c r="Q7640" s="325"/>
      <c r="R7640" s="326"/>
    </row>
    <row r="7641" spans="1:22" ht="17.25" customHeight="1">
      <c r="A7641" s="313"/>
      <c r="B7641" s="398"/>
      <c r="C7641" s="340"/>
      <c r="D7641" s="313"/>
      <c r="E7641" s="313"/>
      <c r="F7641" s="315"/>
      <c r="G7641" s="349"/>
      <c r="H7641" s="385"/>
      <c r="I7641" s="401"/>
      <c r="J7641" s="385"/>
      <c r="K7641" s="388" t="str">
        <f>IFERROR((IF((I7652+J7652)&gt;12000*E7652,ROUNDUP(12000*E7652*I7652/(I7652+J7652),0),"")),"")</f>
        <v/>
      </c>
      <c r="L7641" s="388"/>
      <c r="M7641" s="391" t="str">
        <f>IFERROR((IF((I7652+J7652)&gt;12000*E7652,ROUNDUP(12000*E7652*J7652/(I7652+J7652),0),"")),"")</f>
        <v/>
      </c>
      <c r="N7641" s="392"/>
      <c r="O7641" s="351" t="str">
        <f>IF(AND(I7652="",K7641=""),"",MIN(I7652,K7641)+K7648)</f>
        <v/>
      </c>
      <c r="P7641" s="352"/>
      <c r="Q7641" s="355" t="str">
        <f>IF(AND(J7652="",M7641=""),"",MIN(J7652,M7641)+M7648)</f>
        <v/>
      </c>
      <c r="R7641" s="356"/>
    </row>
    <row r="7642" spans="1:22" ht="15.75" customHeight="1">
      <c r="A7642" s="313"/>
      <c r="B7642" s="398"/>
      <c r="C7642" s="341"/>
      <c r="D7642" s="313"/>
      <c r="E7642" s="313"/>
      <c r="F7642" s="315"/>
      <c r="G7642" s="349"/>
      <c r="H7642" s="385"/>
      <c r="I7642" s="401"/>
      <c r="J7642" s="385"/>
      <c r="K7642" s="389"/>
      <c r="L7642" s="389"/>
      <c r="M7642" s="393"/>
      <c r="N7642" s="394"/>
      <c r="O7642" s="353"/>
      <c r="P7642" s="353"/>
      <c r="Q7642" s="357"/>
      <c r="R7642" s="358"/>
    </row>
    <row r="7643" spans="1:22" ht="19.5" customHeight="1" thickBot="1">
      <c r="A7643" s="313"/>
      <c r="B7643" s="398"/>
      <c r="C7643" s="341"/>
      <c r="D7643" s="314"/>
      <c r="E7643" s="314"/>
      <c r="F7643" s="316"/>
      <c r="G7643" s="350"/>
      <c r="H7643" s="386"/>
      <c r="I7643" s="402"/>
      <c r="J7643" s="386"/>
      <c r="K7643" s="389"/>
      <c r="L7643" s="389"/>
      <c r="M7643" s="393"/>
      <c r="N7643" s="394"/>
      <c r="O7643" s="353"/>
      <c r="P7643" s="353"/>
      <c r="Q7643" s="357"/>
      <c r="R7643" s="358"/>
    </row>
    <row r="7644" spans="1:22" ht="45" customHeight="1">
      <c r="A7644" s="313"/>
      <c r="B7644" s="398"/>
      <c r="C7644" s="25" t="s">
        <v>66</v>
      </c>
      <c r="D7644" s="361" t="str">
        <f>IF('様式第６号(2)'!T1003="","",'様式第６号(2)'!T1003)</f>
        <v/>
      </c>
      <c r="E7644" s="361" t="str">
        <f>IF('様式第６号(3)'!W996="","",'様式第６号(3)'!W996)</f>
        <v/>
      </c>
      <c r="F7644" s="363" t="str">
        <f>IF(OR(D7644="",E7644=""),"",D7644+E7644)</f>
        <v/>
      </c>
      <c r="G7644" s="365" t="str">
        <f>IF(F7644&lt;=F7652,D7644,"")</f>
        <v/>
      </c>
      <c r="H7644" s="367" t="str">
        <f>IF(F7644&lt;=F7652,E7644,"")</f>
        <v/>
      </c>
      <c r="I7644" s="369" t="str">
        <f>IF('様式第６号(2)'!V1003="","",'様式第６号(2)'!V1003)</f>
        <v/>
      </c>
      <c r="J7644" s="371" t="str">
        <f>IF('様式第６号(3)'!P996="","",'様式第６号(3)'!P996)</f>
        <v/>
      </c>
      <c r="K7644" s="389"/>
      <c r="L7644" s="389"/>
      <c r="M7644" s="393"/>
      <c r="N7644" s="394"/>
      <c r="O7644" s="353"/>
      <c r="P7644" s="353"/>
      <c r="Q7644" s="357"/>
      <c r="R7644" s="358"/>
    </row>
    <row r="7645" spans="1:22" ht="19.5" customHeight="1" thickBot="1">
      <c r="A7645" s="313"/>
      <c r="B7645" s="398"/>
      <c r="C7645" s="340"/>
      <c r="D7645" s="362"/>
      <c r="E7645" s="362"/>
      <c r="F7645" s="364"/>
      <c r="G7645" s="366"/>
      <c r="H7645" s="368"/>
      <c r="I7645" s="370"/>
      <c r="J7645" s="372"/>
      <c r="K7645" s="390"/>
      <c r="L7645" s="390"/>
      <c r="M7645" s="395"/>
      <c r="N7645" s="396"/>
      <c r="O7645" s="354"/>
      <c r="P7645" s="354"/>
      <c r="Q7645" s="359"/>
      <c r="R7645" s="360"/>
    </row>
    <row r="7646" spans="1:22" ht="28.5" customHeight="1" thickBot="1">
      <c r="A7646" s="313"/>
      <c r="B7646" s="398"/>
      <c r="C7646" s="341"/>
      <c r="D7646" s="12" t="s">
        <v>11</v>
      </c>
      <c r="E7646" s="12" t="s">
        <v>12</v>
      </c>
      <c r="F7646" s="26" t="s">
        <v>13</v>
      </c>
      <c r="G7646" s="334" t="s">
        <v>67</v>
      </c>
      <c r="H7646" s="335"/>
      <c r="I7646" s="42" t="s">
        <v>68</v>
      </c>
      <c r="J7646" s="27" t="s">
        <v>69</v>
      </c>
      <c r="K7646" s="342" t="s">
        <v>70</v>
      </c>
      <c r="L7646" s="342"/>
      <c r="M7646" s="342"/>
      <c r="N7646" s="335"/>
    </row>
    <row r="7647" spans="1:22" ht="41.25" customHeight="1" thickBot="1">
      <c r="A7647" s="313"/>
      <c r="B7647" s="343" t="str">
        <f>IF('様式第６号(2)'!D1003="","",'様式第６号(2)'!D1003)</f>
        <v/>
      </c>
      <c r="C7647" s="341"/>
      <c r="D7647" s="313" t="s">
        <v>71</v>
      </c>
      <c r="E7647" s="313" t="s">
        <v>72</v>
      </c>
      <c r="F7647" s="315" t="s">
        <v>73</v>
      </c>
      <c r="G7647" s="42" t="s">
        <v>74</v>
      </c>
      <c r="H7647" s="27" t="s">
        <v>75</v>
      </c>
      <c r="I7647" s="42" t="s">
        <v>74</v>
      </c>
      <c r="J7647" s="27" t="s">
        <v>75</v>
      </c>
      <c r="K7647" s="345" t="s">
        <v>57</v>
      </c>
      <c r="L7647" s="346"/>
      <c r="M7647" s="347" t="s">
        <v>76</v>
      </c>
      <c r="N7647" s="346"/>
      <c r="O7647" s="28"/>
      <c r="P7647" s="4"/>
      <c r="Q7647" s="4"/>
    </row>
    <row r="7648" spans="1:22" ht="18.75" customHeight="1">
      <c r="A7648" s="313"/>
      <c r="B7648" s="343"/>
      <c r="C7648" s="29" t="s">
        <v>78</v>
      </c>
      <c r="D7648" s="313"/>
      <c r="E7648" s="313"/>
      <c r="F7648" s="315"/>
      <c r="G7648" s="348" t="s">
        <v>79</v>
      </c>
      <c r="H7648" s="384" t="s">
        <v>80</v>
      </c>
      <c r="I7648" s="387" t="str">
        <f>IF(E7652="","",MIN(G7644,G7652)+SUM(I7644))</f>
        <v/>
      </c>
      <c r="J7648" s="333" t="str">
        <f>IF(E7652="","",MIN(H7644,H7652)+SUM(J7644))</f>
        <v/>
      </c>
      <c r="K7648" s="373" t="str">
        <f>IF('様式第６号(2)'!AB1003="","",'様式第６号(2)'!AB1003)</f>
        <v/>
      </c>
      <c r="L7648" s="373"/>
      <c r="M7648" s="375" t="str">
        <f>IF('様式第６号(3)'!V996="","",'様式第６号(3)'!V996)</f>
        <v/>
      </c>
      <c r="N7648" s="376"/>
      <c r="P7648" s="4"/>
      <c r="Q7648" s="4"/>
    </row>
    <row r="7649" spans="1:22" ht="19.5" customHeight="1" thickBot="1">
      <c r="A7649" s="313"/>
      <c r="B7649" s="343"/>
      <c r="C7649" s="379" t="str">
        <f>IFERROR(C7645/C7641,"")</f>
        <v/>
      </c>
      <c r="D7649" s="313"/>
      <c r="E7649" s="313"/>
      <c r="F7649" s="315"/>
      <c r="G7649" s="349"/>
      <c r="H7649" s="385"/>
      <c r="I7649" s="328"/>
      <c r="J7649" s="330"/>
      <c r="K7649" s="373"/>
      <c r="L7649" s="373"/>
      <c r="M7649" s="375"/>
      <c r="N7649" s="376"/>
      <c r="P7649" s="4"/>
      <c r="Q7649" s="4"/>
    </row>
    <row r="7650" spans="1:22" ht="15.75" customHeight="1">
      <c r="A7650" s="313"/>
      <c r="B7650" s="343"/>
      <c r="C7650" s="380"/>
      <c r="D7650" s="313"/>
      <c r="E7650" s="313"/>
      <c r="F7650" s="315"/>
      <c r="G7650" s="349"/>
      <c r="H7650" s="385"/>
      <c r="I7650" s="30" t="s">
        <v>35</v>
      </c>
      <c r="J7650" s="31" t="s">
        <v>35</v>
      </c>
      <c r="K7650" s="373"/>
      <c r="L7650" s="373"/>
      <c r="M7650" s="375"/>
      <c r="N7650" s="376"/>
      <c r="P7650" s="4"/>
      <c r="Q7650" s="4"/>
    </row>
    <row r="7651" spans="1:22" ht="18.75" customHeight="1" thickBot="1">
      <c r="A7651" s="313"/>
      <c r="B7651" s="343"/>
      <c r="C7651" s="32" t="s">
        <v>82</v>
      </c>
      <c r="D7651" s="314"/>
      <c r="E7651" s="314"/>
      <c r="F7651" s="316"/>
      <c r="G7651" s="350"/>
      <c r="H7651" s="386"/>
      <c r="I7651" s="54">
        <f>'様式第６号(2)'!$I$18</f>
        <v>0</v>
      </c>
      <c r="J7651" s="55">
        <f>'様式第６号(3)'!$I$18</f>
        <v>0</v>
      </c>
      <c r="K7651" s="373"/>
      <c r="L7651" s="373"/>
      <c r="M7651" s="375"/>
      <c r="N7651" s="376"/>
      <c r="P7651" s="4"/>
      <c r="Q7651" s="4"/>
    </row>
    <row r="7652" spans="1:22" ht="45" customHeight="1">
      <c r="A7652" s="313"/>
      <c r="B7652" s="343"/>
      <c r="C7652" s="379" t="str">
        <f>IF(OR(C7641="",C7645=""),"",IF(AND(C7649&gt;=0.85,C7649&lt;=1.15),"○","×"))</f>
        <v/>
      </c>
      <c r="D7652" s="382" t="str">
        <f>IF(C7641="","",C7641)</f>
        <v/>
      </c>
      <c r="E7652" s="336"/>
      <c r="F7652" s="338" t="str">
        <f>IFERROR(D7652*E7652,"")</f>
        <v/>
      </c>
      <c r="G7652" s="327" t="str">
        <f>IF(F7652&lt;F7644,ROUNDUP(F7652*D7644/ F7644,0),"")</f>
        <v/>
      </c>
      <c r="H7652" s="329" t="str">
        <f>IF(F7652&lt;F7644,ROUNDUP(F7652*E7644/ F7644,0),"")</f>
        <v/>
      </c>
      <c r="I7652" s="331" t="str">
        <f>IFERROR(ROUNDUP(I7648*I7651,0),"")</f>
        <v/>
      </c>
      <c r="J7652" s="333" t="str">
        <f>IFERROR(ROUNDUP(J7648*J7651,0),"")</f>
        <v/>
      </c>
      <c r="K7652" s="373"/>
      <c r="L7652" s="373"/>
      <c r="M7652" s="375"/>
      <c r="N7652" s="376"/>
      <c r="P7652" s="4"/>
      <c r="Q7652" s="4"/>
    </row>
    <row r="7653" spans="1:22" ht="19.5" customHeight="1" thickBot="1">
      <c r="A7653" s="314"/>
      <c r="B7653" s="344"/>
      <c r="C7653" s="381"/>
      <c r="D7653" s="383"/>
      <c r="E7653" s="337"/>
      <c r="F7653" s="339"/>
      <c r="G7653" s="328"/>
      <c r="H7653" s="330"/>
      <c r="I7653" s="332"/>
      <c r="J7653" s="330"/>
      <c r="K7653" s="374"/>
      <c r="L7653" s="374"/>
      <c r="M7653" s="377"/>
      <c r="N7653" s="378"/>
      <c r="P7653" s="33"/>
      <c r="Q7653" s="34"/>
      <c r="R7653" s="34"/>
    </row>
    <row r="7654" spans="1:22" ht="24" customHeight="1" thickBot="1">
      <c r="A7654" s="10" t="s">
        <v>108</v>
      </c>
      <c r="B7654" s="11" t="s">
        <v>84</v>
      </c>
      <c r="C7654" s="12" t="s">
        <v>7</v>
      </c>
      <c r="D7654" s="12" t="s">
        <v>8</v>
      </c>
      <c r="E7654" s="12" t="s">
        <v>9</v>
      </c>
      <c r="F7654" s="13" t="s">
        <v>10</v>
      </c>
      <c r="G7654" s="334" t="s">
        <v>44</v>
      </c>
      <c r="H7654" s="335"/>
      <c r="I7654" s="334" t="s">
        <v>45</v>
      </c>
      <c r="J7654" s="335"/>
      <c r="K7654" s="318" t="s">
        <v>46</v>
      </c>
      <c r="L7654" s="403"/>
      <c r="M7654" s="403"/>
      <c r="N7654" s="319"/>
      <c r="O7654" s="404" t="s">
        <v>47</v>
      </c>
      <c r="P7654" s="404"/>
      <c r="Q7654" s="404"/>
      <c r="R7654" s="346"/>
      <c r="T7654" s="14"/>
      <c r="U7654" s="14"/>
      <c r="V7654" s="14"/>
    </row>
    <row r="7655" spans="1:22" ht="31.5" customHeight="1" thickBot="1">
      <c r="A7655" s="313">
        <v>477</v>
      </c>
      <c r="B7655" s="15" t="s">
        <v>48</v>
      </c>
      <c r="C7655" s="11" t="s">
        <v>49</v>
      </c>
      <c r="D7655" s="313" t="s">
        <v>50</v>
      </c>
      <c r="E7655" s="313" t="s">
        <v>51</v>
      </c>
      <c r="F7655" s="315" t="s">
        <v>52</v>
      </c>
      <c r="G7655" s="16" t="s">
        <v>53</v>
      </c>
      <c r="H7655" s="17" t="s">
        <v>54</v>
      </c>
      <c r="I7655" s="18" t="s">
        <v>53</v>
      </c>
      <c r="J7655" s="17" t="s">
        <v>54</v>
      </c>
      <c r="K7655" s="317" t="s">
        <v>55</v>
      </c>
      <c r="L7655" s="318"/>
      <c r="M7655" s="320" t="s">
        <v>56</v>
      </c>
      <c r="N7655" s="317"/>
      <c r="O7655" s="321" t="s">
        <v>57</v>
      </c>
      <c r="P7655" s="321"/>
      <c r="Q7655" s="323" t="s">
        <v>58</v>
      </c>
      <c r="R7655" s="324"/>
      <c r="T7655" s="19"/>
      <c r="U7655" s="43"/>
      <c r="V7655" s="20"/>
    </row>
    <row r="7656" spans="1:22" ht="24" customHeight="1" thickBot="1">
      <c r="A7656" s="313"/>
      <c r="B7656" s="397" t="str">
        <f>IF('様式第６号(2)'!B1005="","",'様式第６号(2)'!B1005)</f>
        <v/>
      </c>
      <c r="C7656" s="21" t="s">
        <v>59</v>
      </c>
      <c r="D7656" s="313"/>
      <c r="E7656" s="313"/>
      <c r="F7656" s="315"/>
      <c r="G7656" s="348" t="s">
        <v>60</v>
      </c>
      <c r="H7656" s="399" t="s">
        <v>61</v>
      </c>
      <c r="I7656" s="400" t="s">
        <v>62</v>
      </c>
      <c r="J7656" s="384" t="s">
        <v>63</v>
      </c>
      <c r="K7656" s="319"/>
      <c r="L7656" s="318"/>
      <c r="M7656" s="320"/>
      <c r="N7656" s="317"/>
      <c r="O7656" s="322"/>
      <c r="P7656" s="322"/>
      <c r="Q7656" s="325"/>
      <c r="R7656" s="326"/>
    </row>
    <row r="7657" spans="1:22" ht="17.25" customHeight="1">
      <c r="A7657" s="313"/>
      <c r="B7657" s="398"/>
      <c r="C7657" s="340"/>
      <c r="D7657" s="313"/>
      <c r="E7657" s="313"/>
      <c r="F7657" s="315"/>
      <c r="G7657" s="349"/>
      <c r="H7657" s="385"/>
      <c r="I7657" s="401"/>
      <c r="J7657" s="385"/>
      <c r="K7657" s="388" t="str">
        <f>IFERROR((IF((I7668+J7668)&gt;12000*E7668,ROUNDUP(12000*E7668*I7668/(I7668+J7668),0),"")),"")</f>
        <v/>
      </c>
      <c r="L7657" s="388"/>
      <c r="M7657" s="391" t="str">
        <f>IFERROR((IF((I7668+J7668)&gt;12000*E7668,ROUNDUP(12000*E7668*J7668/(I7668+J7668),0),"")),"")</f>
        <v/>
      </c>
      <c r="N7657" s="392"/>
      <c r="O7657" s="351" t="str">
        <f>IF(AND(I7668="",K7657=""),"",MIN(I7668,K7657)+K7664)</f>
        <v/>
      </c>
      <c r="P7657" s="352"/>
      <c r="Q7657" s="355" t="str">
        <f>IF(AND(J7668="",M7657=""),"",MIN(J7668,M7657)+M7664)</f>
        <v/>
      </c>
      <c r="R7657" s="356"/>
    </row>
    <row r="7658" spans="1:22" ht="15.75" customHeight="1">
      <c r="A7658" s="313"/>
      <c r="B7658" s="398"/>
      <c r="C7658" s="341"/>
      <c r="D7658" s="313"/>
      <c r="E7658" s="313"/>
      <c r="F7658" s="315"/>
      <c r="G7658" s="349"/>
      <c r="H7658" s="385"/>
      <c r="I7658" s="401"/>
      <c r="J7658" s="385"/>
      <c r="K7658" s="389"/>
      <c r="L7658" s="389"/>
      <c r="M7658" s="393"/>
      <c r="N7658" s="394"/>
      <c r="O7658" s="353"/>
      <c r="P7658" s="353"/>
      <c r="Q7658" s="357"/>
      <c r="R7658" s="358"/>
    </row>
    <row r="7659" spans="1:22" ht="19.5" customHeight="1" thickBot="1">
      <c r="A7659" s="313"/>
      <c r="B7659" s="398"/>
      <c r="C7659" s="341"/>
      <c r="D7659" s="314"/>
      <c r="E7659" s="314"/>
      <c r="F7659" s="316"/>
      <c r="G7659" s="350"/>
      <c r="H7659" s="386"/>
      <c r="I7659" s="402"/>
      <c r="J7659" s="386"/>
      <c r="K7659" s="389"/>
      <c r="L7659" s="389"/>
      <c r="M7659" s="393"/>
      <c r="N7659" s="394"/>
      <c r="O7659" s="353"/>
      <c r="P7659" s="353"/>
      <c r="Q7659" s="357"/>
      <c r="R7659" s="358"/>
    </row>
    <row r="7660" spans="1:22" ht="45" customHeight="1">
      <c r="A7660" s="313"/>
      <c r="B7660" s="398"/>
      <c r="C7660" s="25" t="s">
        <v>66</v>
      </c>
      <c r="D7660" s="361" t="str">
        <f>IF('様式第６号(2)'!T1005="","",'様式第６号(2)'!T1005)</f>
        <v/>
      </c>
      <c r="E7660" s="361" t="str">
        <f>IF('様式第６号(3)'!W998="","",'様式第６号(3)'!W998)</f>
        <v/>
      </c>
      <c r="F7660" s="363" t="str">
        <f>IF(OR(D7660="",E7660=""),"",D7660+E7660)</f>
        <v/>
      </c>
      <c r="G7660" s="365" t="str">
        <f>IF(F7660&lt;=F7668,D7660,"")</f>
        <v/>
      </c>
      <c r="H7660" s="367" t="str">
        <f>IF(F7660&lt;=F7668,E7660,"")</f>
        <v/>
      </c>
      <c r="I7660" s="369" t="str">
        <f>IF('様式第６号(2)'!V1005="","",'様式第６号(2)'!V1005)</f>
        <v/>
      </c>
      <c r="J7660" s="371" t="str">
        <f>IF('様式第６号(3)'!P998="","",'様式第６号(3)'!P998)</f>
        <v/>
      </c>
      <c r="K7660" s="389"/>
      <c r="L7660" s="389"/>
      <c r="M7660" s="393"/>
      <c r="N7660" s="394"/>
      <c r="O7660" s="353"/>
      <c r="P7660" s="353"/>
      <c r="Q7660" s="357"/>
      <c r="R7660" s="358"/>
    </row>
    <row r="7661" spans="1:22" ht="19.5" customHeight="1" thickBot="1">
      <c r="A7661" s="313"/>
      <c r="B7661" s="398"/>
      <c r="C7661" s="340"/>
      <c r="D7661" s="362"/>
      <c r="E7661" s="362"/>
      <c r="F7661" s="364"/>
      <c r="G7661" s="366"/>
      <c r="H7661" s="368"/>
      <c r="I7661" s="370"/>
      <c r="J7661" s="372"/>
      <c r="K7661" s="390"/>
      <c r="L7661" s="390"/>
      <c r="M7661" s="395"/>
      <c r="N7661" s="396"/>
      <c r="O7661" s="354"/>
      <c r="P7661" s="354"/>
      <c r="Q7661" s="359"/>
      <c r="R7661" s="360"/>
    </row>
    <row r="7662" spans="1:22" ht="28.5" customHeight="1" thickBot="1">
      <c r="A7662" s="313"/>
      <c r="B7662" s="398"/>
      <c r="C7662" s="341"/>
      <c r="D7662" s="12" t="s">
        <v>11</v>
      </c>
      <c r="E7662" s="12" t="s">
        <v>12</v>
      </c>
      <c r="F7662" s="26" t="s">
        <v>13</v>
      </c>
      <c r="G7662" s="334" t="s">
        <v>67</v>
      </c>
      <c r="H7662" s="335"/>
      <c r="I7662" s="42" t="s">
        <v>68</v>
      </c>
      <c r="J7662" s="27" t="s">
        <v>69</v>
      </c>
      <c r="K7662" s="342" t="s">
        <v>70</v>
      </c>
      <c r="L7662" s="342"/>
      <c r="M7662" s="342"/>
      <c r="N7662" s="335"/>
    </row>
    <row r="7663" spans="1:22" ht="41.25" customHeight="1" thickBot="1">
      <c r="A7663" s="313"/>
      <c r="B7663" s="343" t="str">
        <f>IF('様式第６号(2)'!D1005="","",'様式第６号(2)'!D1005)</f>
        <v/>
      </c>
      <c r="C7663" s="341"/>
      <c r="D7663" s="313" t="s">
        <v>71</v>
      </c>
      <c r="E7663" s="313" t="s">
        <v>72</v>
      </c>
      <c r="F7663" s="315" t="s">
        <v>73</v>
      </c>
      <c r="G7663" s="42" t="s">
        <v>74</v>
      </c>
      <c r="H7663" s="27" t="s">
        <v>75</v>
      </c>
      <c r="I7663" s="42" t="s">
        <v>74</v>
      </c>
      <c r="J7663" s="27" t="s">
        <v>75</v>
      </c>
      <c r="K7663" s="345" t="s">
        <v>57</v>
      </c>
      <c r="L7663" s="346"/>
      <c r="M7663" s="347" t="s">
        <v>76</v>
      </c>
      <c r="N7663" s="346"/>
      <c r="O7663" s="28"/>
      <c r="P7663" s="4"/>
      <c r="Q7663" s="4"/>
    </row>
    <row r="7664" spans="1:22" ht="18.75" customHeight="1">
      <c r="A7664" s="313"/>
      <c r="B7664" s="343"/>
      <c r="C7664" s="29" t="s">
        <v>78</v>
      </c>
      <c r="D7664" s="313"/>
      <c r="E7664" s="313"/>
      <c r="F7664" s="315"/>
      <c r="G7664" s="348" t="s">
        <v>79</v>
      </c>
      <c r="H7664" s="384" t="s">
        <v>80</v>
      </c>
      <c r="I7664" s="387" t="str">
        <f>IF(E7668="","",MIN(G7660,G7668)+SUM(I7660))</f>
        <v/>
      </c>
      <c r="J7664" s="333" t="str">
        <f>IF(E7668="","",MIN(H7660,H7668)+SUM(J7660))</f>
        <v/>
      </c>
      <c r="K7664" s="373" t="str">
        <f>IF('様式第６号(2)'!AB1005="","",'様式第６号(2)'!AB1005)</f>
        <v/>
      </c>
      <c r="L7664" s="373"/>
      <c r="M7664" s="375" t="str">
        <f>IF('様式第６号(3)'!V998="","",'様式第６号(3)'!V998)</f>
        <v/>
      </c>
      <c r="N7664" s="376"/>
      <c r="P7664" s="4"/>
      <c r="Q7664" s="4"/>
    </row>
    <row r="7665" spans="1:22" ht="19.5" customHeight="1" thickBot="1">
      <c r="A7665" s="313"/>
      <c r="B7665" s="343"/>
      <c r="C7665" s="379" t="str">
        <f>IFERROR(C7661/C7657,"")</f>
        <v/>
      </c>
      <c r="D7665" s="313"/>
      <c r="E7665" s="313"/>
      <c r="F7665" s="315"/>
      <c r="G7665" s="349"/>
      <c r="H7665" s="385"/>
      <c r="I7665" s="328"/>
      <c r="J7665" s="330"/>
      <c r="K7665" s="373"/>
      <c r="L7665" s="373"/>
      <c r="M7665" s="375"/>
      <c r="N7665" s="376"/>
      <c r="P7665" s="4"/>
      <c r="Q7665" s="4"/>
    </row>
    <row r="7666" spans="1:22" ht="15.75" customHeight="1">
      <c r="A7666" s="313"/>
      <c r="B7666" s="343"/>
      <c r="C7666" s="380"/>
      <c r="D7666" s="313"/>
      <c r="E7666" s="313"/>
      <c r="F7666" s="315"/>
      <c r="G7666" s="349"/>
      <c r="H7666" s="385"/>
      <c r="I7666" s="30" t="s">
        <v>35</v>
      </c>
      <c r="J7666" s="31" t="s">
        <v>35</v>
      </c>
      <c r="K7666" s="373"/>
      <c r="L7666" s="373"/>
      <c r="M7666" s="375"/>
      <c r="N7666" s="376"/>
      <c r="P7666" s="4"/>
      <c r="Q7666" s="4"/>
    </row>
    <row r="7667" spans="1:22" ht="18.75" customHeight="1" thickBot="1">
      <c r="A7667" s="313"/>
      <c r="B7667" s="343"/>
      <c r="C7667" s="32" t="s">
        <v>82</v>
      </c>
      <c r="D7667" s="314"/>
      <c r="E7667" s="314"/>
      <c r="F7667" s="316"/>
      <c r="G7667" s="350"/>
      <c r="H7667" s="386"/>
      <c r="I7667" s="54">
        <f>'様式第６号(2)'!$I$18</f>
        <v>0</v>
      </c>
      <c r="J7667" s="55">
        <f>'様式第６号(3)'!$I$18</f>
        <v>0</v>
      </c>
      <c r="K7667" s="373"/>
      <c r="L7667" s="373"/>
      <c r="M7667" s="375"/>
      <c r="N7667" s="376"/>
      <c r="P7667" s="4"/>
      <c r="Q7667" s="4"/>
    </row>
    <row r="7668" spans="1:22" ht="45" customHeight="1">
      <c r="A7668" s="313"/>
      <c r="B7668" s="343"/>
      <c r="C7668" s="379" t="str">
        <f>IF(OR(C7657="",C7661=""),"",IF(AND(C7665&gt;=0.85,C7665&lt;=1.15),"○","×"))</f>
        <v/>
      </c>
      <c r="D7668" s="382" t="str">
        <f>IF(C7657="","",C7657)</f>
        <v/>
      </c>
      <c r="E7668" s="336"/>
      <c r="F7668" s="338" t="str">
        <f>IFERROR(D7668*E7668,"")</f>
        <v/>
      </c>
      <c r="G7668" s="327" t="str">
        <f>IF(F7668&lt;F7660,ROUNDUP(F7668*D7660/ F7660,0),"")</f>
        <v/>
      </c>
      <c r="H7668" s="329" t="str">
        <f>IF(F7668&lt;F7660,ROUNDUP(F7668*E7660/ F7660,0),"")</f>
        <v/>
      </c>
      <c r="I7668" s="331" t="str">
        <f>IFERROR(ROUNDUP(I7664*I7667,0),"")</f>
        <v/>
      </c>
      <c r="J7668" s="333" t="str">
        <f>IFERROR(ROUNDUP(J7664*J7667,0),"")</f>
        <v/>
      </c>
      <c r="K7668" s="373"/>
      <c r="L7668" s="373"/>
      <c r="M7668" s="375"/>
      <c r="N7668" s="376"/>
      <c r="P7668" s="4"/>
      <c r="Q7668" s="4"/>
    </row>
    <row r="7669" spans="1:22" ht="19.5" customHeight="1" thickBot="1">
      <c r="A7669" s="314"/>
      <c r="B7669" s="344"/>
      <c r="C7669" s="381"/>
      <c r="D7669" s="383"/>
      <c r="E7669" s="337"/>
      <c r="F7669" s="339"/>
      <c r="G7669" s="328"/>
      <c r="H7669" s="330"/>
      <c r="I7669" s="332"/>
      <c r="J7669" s="330"/>
      <c r="K7669" s="374"/>
      <c r="L7669" s="374"/>
      <c r="M7669" s="377"/>
      <c r="N7669" s="378"/>
      <c r="P7669" s="33"/>
      <c r="Q7669" s="34"/>
      <c r="R7669" s="34"/>
    </row>
    <row r="7670" spans="1:22" ht="24" customHeight="1" thickBot="1">
      <c r="A7670" s="10" t="s">
        <v>108</v>
      </c>
      <c r="B7670" s="11" t="s">
        <v>84</v>
      </c>
      <c r="C7670" s="12" t="s">
        <v>7</v>
      </c>
      <c r="D7670" s="12" t="s">
        <v>8</v>
      </c>
      <c r="E7670" s="12" t="s">
        <v>9</v>
      </c>
      <c r="F7670" s="13" t="s">
        <v>10</v>
      </c>
      <c r="G7670" s="334" t="s">
        <v>44</v>
      </c>
      <c r="H7670" s="335"/>
      <c r="I7670" s="334" t="s">
        <v>45</v>
      </c>
      <c r="J7670" s="335"/>
      <c r="K7670" s="318" t="s">
        <v>46</v>
      </c>
      <c r="L7670" s="403"/>
      <c r="M7670" s="403"/>
      <c r="N7670" s="319"/>
      <c r="O7670" s="404" t="s">
        <v>47</v>
      </c>
      <c r="P7670" s="404"/>
      <c r="Q7670" s="404"/>
      <c r="R7670" s="346"/>
      <c r="T7670" s="14"/>
      <c r="U7670" s="14"/>
      <c r="V7670" s="14"/>
    </row>
    <row r="7671" spans="1:22" ht="31.5" customHeight="1" thickBot="1">
      <c r="A7671" s="313">
        <v>478</v>
      </c>
      <c r="B7671" s="15" t="s">
        <v>48</v>
      </c>
      <c r="C7671" s="11" t="s">
        <v>49</v>
      </c>
      <c r="D7671" s="313" t="s">
        <v>50</v>
      </c>
      <c r="E7671" s="313" t="s">
        <v>51</v>
      </c>
      <c r="F7671" s="315" t="s">
        <v>52</v>
      </c>
      <c r="G7671" s="16" t="s">
        <v>53</v>
      </c>
      <c r="H7671" s="17" t="s">
        <v>54</v>
      </c>
      <c r="I7671" s="18" t="s">
        <v>53</v>
      </c>
      <c r="J7671" s="17" t="s">
        <v>54</v>
      </c>
      <c r="K7671" s="317" t="s">
        <v>55</v>
      </c>
      <c r="L7671" s="318"/>
      <c r="M7671" s="320" t="s">
        <v>56</v>
      </c>
      <c r="N7671" s="317"/>
      <c r="O7671" s="321" t="s">
        <v>57</v>
      </c>
      <c r="P7671" s="321"/>
      <c r="Q7671" s="323" t="s">
        <v>58</v>
      </c>
      <c r="R7671" s="324"/>
      <c r="T7671" s="19"/>
      <c r="U7671" s="43"/>
      <c r="V7671" s="20"/>
    </row>
    <row r="7672" spans="1:22" ht="24" customHeight="1" thickBot="1">
      <c r="A7672" s="313"/>
      <c r="B7672" s="397" t="str">
        <f>IF('様式第６号(2)'!B1007="","",'様式第６号(2)'!B1007)</f>
        <v/>
      </c>
      <c r="C7672" s="21" t="s">
        <v>59</v>
      </c>
      <c r="D7672" s="313"/>
      <c r="E7672" s="313"/>
      <c r="F7672" s="315"/>
      <c r="G7672" s="348" t="s">
        <v>60</v>
      </c>
      <c r="H7672" s="399" t="s">
        <v>61</v>
      </c>
      <c r="I7672" s="400" t="s">
        <v>62</v>
      </c>
      <c r="J7672" s="384" t="s">
        <v>63</v>
      </c>
      <c r="K7672" s="319"/>
      <c r="L7672" s="318"/>
      <c r="M7672" s="320"/>
      <c r="N7672" s="317"/>
      <c r="O7672" s="322"/>
      <c r="P7672" s="322"/>
      <c r="Q7672" s="325"/>
      <c r="R7672" s="326"/>
    </row>
    <row r="7673" spans="1:22" ht="17.25" customHeight="1">
      <c r="A7673" s="313"/>
      <c r="B7673" s="398"/>
      <c r="C7673" s="340"/>
      <c r="D7673" s="313"/>
      <c r="E7673" s="313"/>
      <c r="F7673" s="315"/>
      <c r="G7673" s="349"/>
      <c r="H7673" s="385"/>
      <c r="I7673" s="401"/>
      <c r="J7673" s="385"/>
      <c r="K7673" s="388" t="str">
        <f>IFERROR((IF((I7684+J7684)&gt;12000*E7684,ROUNDUP(12000*E7684*I7684/(I7684+J7684),0),"")),"")</f>
        <v/>
      </c>
      <c r="L7673" s="388"/>
      <c r="M7673" s="391" t="str">
        <f>IFERROR((IF((I7684+J7684)&gt;12000*E7684,ROUNDUP(12000*E7684*J7684/(I7684+J7684),0),"")),"")</f>
        <v/>
      </c>
      <c r="N7673" s="392"/>
      <c r="O7673" s="351" t="str">
        <f>IF(AND(I7684="",K7673=""),"",MIN(I7684,K7673)+K7680)</f>
        <v/>
      </c>
      <c r="P7673" s="352"/>
      <c r="Q7673" s="355" t="str">
        <f>IF(AND(J7684="",M7673=""),"",MIN(J7684,M7673)+M7680)</f>
        <v/>
      </c>
      <c r="R7673" s="356"/>
    </row>
    <row r="7674" spans="1:22" ht="15.75" customHeight="1">
      <c r="A7674" s="313"/>
      <c r="B7674" s="398"/>
      <c r="C7674" s="341"/>
      <c r="D7674" s="313"/>
      <c r="E7674" s="313"/>
      <c r="F7674" s="315"/>
      <c r="G7674" s="349"/>
      <c r="H7674" s="385"/>
      <c r="I7674" s="401"/>
      <c r="J7674" s="385"/>
      <c r="K7674" s="389"/>
      <c r="L7674" s="389"/>
      <c r="M7674" s="393"/>
      <c r="N7674" s="394"/>
      <c r="O7674" s="353"/>
      <c r="P7674" s="353"/>
      <c r="Q7674" s="357"/>
      <c r="R7674" s="358"/>
    </row>
    <row r="7675" spans="1:22" ht="19.5" customHeight="1" thickBot="1">
      <c r="A7675" s="313"/>
      <c r="B7675" s="398"/>
      <c r="C7675" s="341"/>
      <c r="D7675" s="314"/>
      <c r="E7675" s="314"/>
      <c r="F7675" s="316"/>
      <c r="G7675" s="350"/>
      <c r="H7675" s="386"/>
      <c r="I7675" s="402"/>
      <c r="J7675" s="386"/>
      <c r="K7675" s="389"/>
      <c r="L7675" s="389"/>
      <c r="M7675" s="393"/>
      <c r="N7675" s="394"/>
      <c r="O7675" s="353"/>
      <c r="P7675" s="353"/>
      <c r="Q7675" s="357"/>
      <c r="R7675" s="358"/>
    </row>
    <row r="7676" spans="1:22" ht="45" customHeight="1">
      <c r="A7676" s="313"/>
      <c r="B7676" s="398"/>
      <c r="C7676" s="25" t="s">
        <v>66</v>
      </c>
      <c r="D7676" s="361" t="str">
        <f>IF('様式第６号(2)'!T1007="","",'様式第６号(2)'!T1007)</f>
        <v/>
      </c>
      <c r="E7676" s="361" t="str">
        <f>IF('様式第６号(3)'!W1000="","",'様式第６号(3)'!W1000)</f>
        <v/>
      </c>
      <c r="F7676" s="363" t="str">
        <f>IF(OR(D7676="",E7676=""),"",D7676+E7676)</f>
        <v/>
      </c>
      <c r="G7676" s="365" t="str">
        <f>IF(F7676&lt;=F7684,D7676,"")</f>
        <v/>
      </c>
      <c r="H7676" s="367" t="str">
        <f>IF(F7676&lt;=F7684,E7676,"")</f>
        <v/>
      </c>
      <c r="I7676" s="369" t="str">
        <f>IF('様式第６号(2)'!V1007="","",'様式第６号(2)'!V1007)</f>
        <v/>
      </c>
      <c r="J7676" s="371" t="str">
        <f>IF('様式第６号(3)'!P1000="","",'様式第６号(3)'!P1000)</f>
        <v/>
      </c>
      <c r="K7676" s="389"/>
      <c r="L7676" s="389"/>
      <c r="M7676" s="393"/>
      <c r="N7676" s="394"/>
      <c r="O7676" s="353"/>
      <c r="P7676" s="353"/>
      <c r="Q7676" s="357"/>
      <c r="R7676" s="358"/>
    </row>
    <row r="7677" spans="1:22" ht="19.5" customHeight="1" thickBot="1">
      <c r="A7677" s="313"/>
      <c r="B7677" s="398"/>
      <c r="C7677" s="340"/>
      <c r="D7677" s="362"/>
      <c r="E7677" s="362"/>
      <c r="F7677" s="364"/>
      <c r="G7677" s="366"/>
      <c r="H7677" s="368"/>
      <c r="I7677" s="370"/>
      <c r="J7677" s="372"/>
      <c r="K7677" s="390"/>
      <c r="L7677" s="390"/>
      <c r="M7677" s="395"/>
      <c r="N7677" s="396"/>
      <c r="O7677" s="354"/>
      <c r="P7677" s="354"/>
      <c r="Q7677" s="359"/>
      <c r="R7677" s="360"/>
    </row>
    <row r="7678" spans="1:22" ht="28.5" customHeight="1" thickBot="1">
      <c r="A7678" s="313"/>
      <c r="B7678" s="398"/>
      <c r="C7678" s="341"/>
      <c r="D7678" s="12" t="s">
        <v>11</v>
      </c>
      <c r="E7678" s="12" t="s">
        <v>12</v>
      </c>
      <c r="F7678" s="26" t="s">
        <v>13</v>
      </c>
      <c r="G7678" s="334" t="s">
        <v>67</v>
      </c>
      <c r="H7678" s="335"/>
      <c r="I7678" s="42" t="s">
        <v>68</v>
      </c>
      <c r="J7678" s="27" t="s">
        <v>69</v>
      </c>
      <c r="K7678" s="342" t="s">
        <v>70</v>
      </c>
      <c r="L7678" s="342"/>
      <c r="M7678" s="342"/>
      <c r="N7678" s="335"/>
    </row>
    <row r="7679" spans="1:22" ht="41.25" customHeight="1" thickBot="1">
      <c r="A7679" s="313"/>
      <c r="B7679" s="343" t="str">
        <f>IF('様式第６号(2)'!D1007="","",'様式第６号(2)'!D1007)</f>
        <v/>
      </c>
      <c r="C7679" s="341"/>
      <c r="D7679" s="313" t="s">
        <v>71</v>
      </c>
      <c r="E7679" s="313" t="s">
        <v>72</v>
      </c>
      <c r="F7679" s="315" t="s">
        <v>73</v>
      </c>
      <c r="G7679" s="42" t="s">
        <v>74</v>
      </c>
      <c r="H7679" s="27" t="s">
        <v>75</v>
      </c>
      <c r="I7679" s="42" t="s">
        <v>74</v>
      </c>
      <c r="J7679" s="27" t="s">
        <v>75</v>
      </c>
      <c r="K7679" s="345" t="s">
        <v>57</v>
      </c>
      <c r="L7679" s="346"/>
      <c r="M7679" s="347" t="s">
        <v>76</v>
      </c>
      <c r="N7679" s="346"/>
      <c r="O7679" s="28"/>
      <c r="P7679" s="4"/>
      <c r="Q7679" s="4"/>
      <c r="T7679" s="3"/>
      <c r="U7679" s="3"/>
      <c r="V7679" s="3"/>
    </row>
    <row r="7680" spans="1:22" ht="18.75" customHeight="1">
      <c r="A7680" s="313"/>
      <c r="B7680" s="343"/>
      <c r="C7680" s="29" t="s">
        <v>78</v>
      </c>
      <c r="D7680" s="313"/>
      <c r="E7680" s="313"/>
      <c r="F7680" s="315"/>
      <c r="G7680" s="348" t="s">
        <v>79</v>
      </c>
      <c r="H7680" s="384" t="s">
        <v>80</v>
      </c>
      <c r="I7680" s="387" t="str">
        <f>IF(E7684="","",MIN(G7676,G7684)+SUM(I7676))</f>
        <v/>
      </c>
      <c r="J7680" s="333" t="str">
        <f>IF(E7684="","",MIN(H7676,H7684)+SUM(J7676))</f>
        <v/>
      </c>
      <c r="K7680" s="373" t="str">
        <f>IF('様式第６号(2)'!AB1007="","",'様式第６号(2)'!AB1007)</f>
        <v/>
      </c>
      <c r="L7680" s="373"/>
      <c r="M7680" s="375" t="str">
        <f>IF('様式第６号(3)'!V1000="","",'様式第６号(3)'!V1000)</f>
        <v/>
      </c>
      <c r="N7680" s="376"/>
      <c r="P7680" s="4"/>
      <c r="Q7680" s="4"/>
      <c r="T7680" s="3"/>
      <c r="U7680" s="3"/>
      <c r="V7680" s="3"/>
    </row>
    <row r="7681" spans="1:22" ht="19.5" customHeight="1" thickBot="1">
      <c r="A7681" s="313"/>
      <c r="B7681" s="343"/>
      <c r="C7681" s="379" t="str">
        <f>IFERROR(C7677/C7673,"")</f>
        <v/>
      </c>
      <c r="D7681" s="313"/>
      <c r="E7681" s="313"/>
      <c r="F7681" s="315"/>
      <c r="G7681" s="349"/>
      <c r="H7681" s="385"/>
      <c r="I7681" s="328"/>
      <c r="J7681" s="330"/>
      <c r="K7681" s="373"/>
      <c r="L7681" s="373"/>
      <c r="M7681" s="375"/>
      <c r="N7681" s="376"/>
      <c r="P7681" s="4"/>
      <c r="Q7681" s="4"/>
      <c r="T7681" s="3"/>
      <c r="U7681" s="3"/>
      <c r="V7681" s="3"/>
    </row>
    <row r="7682" spans="1:22" ht="15.75" customHeight="1">
      <c r="A7682" s="313"/>
      <c r="B7682" s="343"/>
      <c r="C7682" s="380"/>
      <c r="D7682" s="313"/>
      <c r="E7682" s="313"/>
      <c r="F7682" s="315"/>
      <c r="G7682" s="349"/>
      <c r="H7682" s="385"/>
      <c r="I7682" s="30" t="s">
        <v>35</v>
      </c>
      <c r="J7682" s="31" t="s">
        <v>35</v>
      </c>
      <c r="K7682" s="373"/>
      <c r="L7682" s="373"/>
      <c r="M7682" s="375"/>
      <c r="N7682" s="376"/>
      <c r="P7682" s="4"/>
      <c r="Q7682" s="4"/>
      <c r="T7682" s="3"/>
      <c r="U7682" s="3"/>
      <c r="V7682" s="3"/>
    </row>
    <row r="7683" spans="1:22" ht="18.75" customHeight="1" thickBot="1">
      <c r="A7683" s="313"/>
      <c r="B7683" s="343"/>
      <c r="C7683" s="32" t="s">
        <v>82</v>
      </c>
      <c r="D7683" s="314"/>
      <c r="E7683" s="314"/>
      <c r="F7683" s="316"/>
      <c r="G7683" s="350"/>
      <c r="H7683" s="386"/>
      <c r="I7683" s="54">
        <f>'様式第６号(2)'!$I$18</f>
        <v>0</v>
      </c>
      <c r="J7683" s="55">
        <f>'様式第６号(3)'!$I$18</f>
        <v>0</v>
      </c>
      <c r="K7683" s="373"/>
      <c r="L7683" s="373"/>
      <c r="M7683" s="375"/>
      <c r="N7683" s="376"/>
      <c r="P7683" s="4"/>
      <c r="Q7683" s="4"/>
      <c r="T7683" s="3"/>
      <c r="U7683" s="3"/>
      <c r="V7683" s="3"/>
    </row>
    <row r="7684" spans="1:22" ht="45" customHeight="1">
      <c r="A7684" s="313"/>
      <c r="B7684" s="343"/>
      <c r="C7684" s="379" t="str">
        <f>IF(OR(C7673="",C7677=""),"",IF(AND(C7681&gt;=0.85,C7681&lt;=1.15),"○","×"))</f>
        <v/>
      </c>
      <c r="D7684" s="382" t="str">
        <f>IF(C7673="","",C7673)</f>
        <v/>
      </c>
      <c r="E7684" s="336"/>
      <c r="F7684" s="338" t="str">
        <f>IFERROR(D7684*E7684,"")</f>
        <v/>
      </c>
      <c r="G7684" s="327" t="str">
        <f>IF(F7684&lt;F7676,ROUNDUP(F7684*D7676/ F7676,0),"")</f>
        <v/>
      </c>
      <c r="H7684" s="329" t="str">
        <f>IF(F7684&lt;F7676,ROUNDUP(F7684*E7676/ F7676,0),"")</f>
        <v/>
      </c>
      <c r="I7684" s="331" t="str">
        <f>IFERROR(ROUNDUP(I7680*I7683,0),"")</f>
        <v/>
      </c>
      <c r="J7684" s="333" t="str">
        <f>IFERROR(ROUNDUP(J7680*J7683,0),"")</f>
        <v/>
      </c>
      <c r="K7684" s="373"/>
      <c r="L7684" s="373"/>
      <c r="M7684" s="375"/>
      <c r="N7684" s="376"/>
      <c r="P7684" s="4"/>
      <c r="Q7684" s="4"/>
      <c r="T7684" s="3"/>
      <c r="U7684" s="3"/>
      <c r="V7684" s="3"/>
    </row>
    <row r="7685" spans="1:22" ht="19.5" customHeight="1" thickBot="1">
      <c r="A7685" s="314"/>
      <c r="B7685" s="344"/>
      <c r="C7685" s="381"/>
      <c r="D7685" s="383"/>
      <c r="E7685" s="337"/>
      <c r="F7685" s="339"/>
      <c r="G7685" s="328"/>
      <c r="H7685" s="330"/>
      <c r="I7685" s="332"/>
      <c r="J7685" s="330"/>
      <c r="K7685" s="374"/>
      <c r="L7685" s="374"/>
      <c r="M7685" s="377"/>
      <c r="N7685" s="378"/>
      <c r="P7685" s="33"/>
      <c r="Q7685" s="34"/>
      <c r="R7685" s="34"/>
    </row>
    <row r="7686" spans="1:22" ht="24" customHeight="1" thickBot="1">
      <c r="A7686" s="10" t="s">
        <v>108</v>
      </c>
      <c r="B7686" s="11" t="s">
        <v>84</v>
      </c>
      <c r="C7686" s="12" t="s">
        <v>7</v>
      </c>
      <c r="D7686" s="12" t="s">
        <v>8</v>
      </c>
      <c r="E7686" s="12" t="s">
        <v>9</v>
      </c>
      <c r="F7686" s="13" t="s">
        <v>10</v>
      </c>
      <c r="G7686" s="334" t="s">
        <v>44</v>
      </c>
      <c r="H7686" s="335"/>
      <c r="I7686" s="334" t="s">
        <v>45</v>
      </c>
      <c r="J7686" s="335"/>
      <c r="K7686" s="318" t="s">
        <v>46</v>
      </c>
      <c r="L7686" s="403"/>
      <c r="M7686" s="403"/>
      <c r="N7686" s="319"/>
      <c r="O7686" s="404" t="s">
        <v>47</v>
      </c>
      <c r="P7686" s="404"/>
      <c r="Q7686" s="404"/>
      <c r="R7686" s="346"/>
      <c r="T7686" s="14"/>
      <c r="U7686" s="14"/>
      <c r="V7686" s="14"/>
    </row>
    <row r="7687" spans="1:22" ht="31.5" customHeight="1" thickBot="1">
      <c r="A7687" s="313">
        <v>479</v>
      </c>
      <c r="B7687" s="15" t="s">
        <v>48</v>
      </c>
      <c r="C7687" s="11" t="s">
        <v>49</v>
      </c>
      <c r="D7687" s="313" t="s">
        <v>50</v>
      </c>
      <c r="E7687" s="313" t="s">
        <v>51</v>
      </c>
      <c r="F7687" s="315" t="s">
        <v>52</v>
      </c>
      <c r="G7687" s="16" t="s">
        <v>53</v>
      </c>
      <c r="H7687" s="17" t="s">
        <v>54</v>
      </c>
      <c r="I7687" s="18" t="s">
        <v>53</v>
      </c>
      <c r="J7687" s="17" t="s">
        <v>54</v>
      </c>
      <c r="K7687" s="317" t="s">
        <v>55</v>
      </c>
      <c r="L7687" s="318"/>
      <c r="M7687" s="320" t="s">
        <v>56</v>
      </c>
      <c r="N7687" s="317"/>
      <c r="O7687" s="321" t="s">
        <v>57</v>
      </c>
      <c r="P7687" s="321"/>
      <c r="Q7687" s="323" t="s">
        <v>58</v>
      </c>
      <c r="R7687" s="324"/>
      <c r="T7687" s="19"/>
      <c r="U7687" s="43"/>
      <c r="V7687" s="20"/>
    </row>
    <row r="7688" spans="1:22" ht="24" customHeight="1" thickBot="1">
      <c r="A7688" s="313"/>
      <c r="B7688" s="397" t="str">
        <f>IF('様式第６号(2)'!B1009="","",'様式第６号(2)'!B1009)</f>
        <v/>
      </c>
      <c r="C7688" s="21" t="s">
        <v>59</v>
      </c>
      <c r="D7688" s="313"/>
      <c r="E7688" s="313"/>
      <c r="F7688" s="315"/>
      <c r="G7688" s="348" t="s">
        <v>60</v>
      </c>
      <c r="H7688" s="399" t="s">
        <v>61</v>
      </c>
      <c r="I7688" s="400" t="s">
        <v>62</v>
      </c>
      <c r="J7688" s="384" t="s">
        <v>63</v>
      </c>
      <c r="K7688" s="319"/>
      <c r="L7688" s="318"/>
      <c r="M7688" s="320"/>
      <c r="N7688" s="317"/>
      <c r="O7688" s="322"/>
      <c r="P7688" s="322"/>
      <c r="Q7688" s="325"/>
      <c r="R7688" s="326"/>
    </row>
    <row r="7689" spans="1:22" ht="17.25" customHeight="1">
      <c r="A7689" s="313"/>
      <c r="B7689" s="398"/>
      <c r="C7689" s="340"/>
      <c r="D7689" s="313"/>
      <c r="E7689" s="313"/>
      <c r="F7689" s="315"/>
      <c r="G7689" s="349"/>
      <c r="H7689" s="385"/>
      <c r="I7689" s="401"/>
      <c r="J7689" s="385"/>
      <c r="K7689" s="388" t="str">
        <f>IFERROR((IF((I7700+J7700)&gt;12000*E7700,ROUNDUP(12000*E7700*I7700/(I7700+J7700),0),"")),"")</f>
        <v/>
      </c>
      <c r="L7689" s="388"/>
      <c r="M7689" s="391" t="str">
        <f>IFERROR((IF((I7700+J7700)&gt;12000*E7700,ROUNDUP(12000*E7700*J7700/(I7700+J7700),0),"")),"")</f>
        <v/>
      </c>
      <c r="N7689" s="392"/>
      <c r="O7689" s="351" t="str">
        <f>IF(AND(I7700="",K7689=""),"",MIN(I7700,K7689)+K7696)</f>
        <v/>
      </c>
      <c r="P7689" s="352"/>
      <c r="Q7689" s="355" t="str">
        <f>IF(AND(J7700="",M7689=""),"",MIN(J7700,M7689)+M7696)</f>
        <v/>
      </c>
      <c r="R7689" s="356"/>
    </row>
    <row r="7690" spans="1:22" ht="15.75" customHeight="1">
      <c r="A7690" s="313"/>
      <c r="B7690" s="398"/>
      <c r="C7690" s="341"/>
      <c r="D7690" s="313"/>
      <c r="E7690" s="313"/>
      <c r="F7690" s="315"/>
      <c r="G7690" s="349"/>
      <c r="H7690" s="385"/>
      <c r="I7690" s="401"/>
      <c r="J7690" s="385"/>
      <c r="K7690" s="389"/>
      <c r="L7690" s="389"/>
      <c r="M7690" s="393"/>
      <c r="N7690" s="394"/>
      <c r="O7690" s="353"/>
      <c r="P7690" s="353"/>
      <c r="Q7690" s="357"/>
      <c r="R7690" s="358"/>
    </row>
    <row r="7691" spans="1:22" ht="19.5" customHeight="1" thickBot="1">
      <c r="A7691" s="313"/>
      <c r="B7691" s="398"/>
      <c r="C7691" s="341"/>
      <c r="D7691" s="314"/>
      <c r="E7691" s="314"/>
      <c r="F7691" s="316"/>
      <c r="G7691" s="350"/>
      <c r="H7691" s="386"/>
      <c r="I7691" s="402"/>
      <c r="J7691" s="386"/>
      <c r="K7691" s="389"/>
      <c r="L7691" s="389"/>
      <c r="M7691" s="393"/>
      <c r="N7691" s="394"/>
      <c r="O7691" s="353"/>
      <c r="P7691" s="353"/>
      <c r="Q7691" s="357"/>
      <c r="R7691" s="358"/>
    </row>
    <row r="7692" spans="1:22" ht="45" customHeight="1">
      <c r="A7692" s="313"/>
      <c r="B7692" s="398"/>
      <c r="C7692" s="25" t="s">
        <v>66</v>
      </c>
      <c r="D7692" s="361" t="str">
        <f>IF('様式第６号(2)'!T1009="","",'様式第６号(2)'!T1009)</f>
        <v/>
      </c>
      <c r="E7692" s="361" t="str">
        <f>IF('様式第６号(3)'!W1002="","",'様式第６号(3)'!W1002)</f>
        <v/>
      </c>
      <c r="F7692" s="363" t="str">
        <f>IF(OR(D7692="",E7692=""),"",D7692+E7692)</f>
        <v/>
      </c>
      <c r="G7692" s="365" t="str">
        <f>IF(F7692&lt;=F7700,D7692,"")</f>
        <v/>
      </c>
      <c r="H7692" s="367" t="str">
        <f>IF(F7692&lt;=F7700,E7692,"")</f>
        <v/>
      </c>
      <c r="I7692" s="369" t="str">
        <f>IF('様式第６号(2)'!V1009="","",'様式第６号(2)'!V1009)</f>
        <v/>
      </c>
      <c r="J7692" s="371" t="str">
        <f>IF('様式第６号(3)'!P1002="","",'様式第６号(3)'!P1002)</f>
        <v/>
      </c>
      <c r="K7692" s="389"/>
      <c r="L7692" s="389"/>
      <c r="M7692" s="393"/>
      <c r="N7692" s="394"/>
      <c r="O7692" s="353"/>
      <c r="P7692" s="353"/>
      <c r="Q7692" s="357"/>
      <c r="R7692" s="358"/>
    </row>
    <row r="7693" spans="1:22" ht="19.5" customHeight="1" thickBot="1">
      <c r="A7693" s="313"/>
      <c r="B7693" s="398"/>
      <c r="C7693" s="340"/>
      <c r="D7693" s="362"/>
      <c r="E7693" s="362"/>
      <c r="F7693" s="364"/>
      <c r="G7693" s="366"/>
      <c r="H7693" s="368"/>
      <c r="I7693" s="370"/>
      <c r="J7693" s="372"/>
      <c r="K7693" s="390"/>
      <c r="L7693" s="390"/>
      <c r="M7693" s="395"/>
      <c r="N7693" s="396"/>
      <c r="O7693" s="354"/>
      <c r="P7693" s="354"/>
      <c r="Q7693" s="359"/>
      <c r="R7693" s="360"/>
    </row>
    <row r="7694" spans="1:22" ht="28.5" customHeight="1" thickBot="1">
      <c r="A7694" s="313"/>
      <c r="B7694" s="398"/>
      <c r="C7694" s="341"/>
      <c r="D7694" s="12" t="s">
        <v>11</v>
      </c>
      <c r="E7694" s="12" t="s">
        <v>12</v>
      </c>
      <c r="F7694" s="26" t="s">
        <v>13</v>
      </c>
      <c r="G7694" s="334" t="s">
        <v>67</v>
      </c>
      <c r="H7694" s="335"/>
      <c r="I7694" s="42" t="s">
        <v>68</v>
      </c>
      <c r="J7694" s="27" t="s">
        <v>69</v>
      </c>
      <c r="K7694" s="342" t="s">
        <v>70</v>
      </c>
      <c r="L7694" s="342"/>
      <c r="M7694" s="342"/>
      <c r="N7694" s="335"/>
    </row>
    <row r="7695" spans="1:22" ht="41.25" customHeight="1" thickBot="1">
      <c r="A7695" s="313"/>
      <c r="B7695" s="343" t="str">
        <f>IF('様式第６号(2)'!D1009="","",'様式第６号(2)'!D1009)</f>
        <v/>
      </c>
      <c r="C7695" s="341"/>
      <c r="D7695" s="313" t="s">
        <v>71</v>
      </c>
      <c r="E7695" s="313" t="s">
        <v>72</v>
      </c>
      <c r="F7695" s="315" t="s">
        <v>73</v>
      </c>
      <c r="G7695" s="42" t="s">
        <v>74</v>
      </c>
      <c r="H7695" s="27" t="s">
        <v>75</v>
      </c>
      <c r="I7695" s="42" t="s">
        <v>74</v>
      </c>
      <c r="J7695" s="27" t="s">
        <v>75</v>
      </c>
      <c r="K7695" s="345" t="s">
        <v>57</v>
      </c>
      <c r="L7695" s="346"/>
      <c r="M7695" s="347" t="s">
        <v>76</v>
      </c>
      <c r="N7695" s="346"/>
      <c r="O7695" s="28"/>
      <c r="P7695" s="4"/>
      <c r="Q7695" s="4"/>
    </row>
    <row r="7696" spans="1:22" ht="18.75" customHeight="1">
      <c r="A7696" s="313"/>
      <c r="B7696" s="343"/>
      <c r="C7696" s="29" t="s">
        <v>78</v>
      </c>
      <c r="D7696" s="313"/>
      <c r="E7696" s="313"/>
      <c r="F7696" s="315"/>
      <c r="G7696" s="348" t="s">
        <v>79</v>
      </c>
      <c r="H7696" s="384" t="s">
        <v>80</v>
      </c>
      <c r="I7696" s="387" t="str">
        <f>IF(E7700="","",MIN(G7692,G7700)+SUM(I7692))</f>
        <v/>
      </c>
      <c r="J7696" s="333" t="str">
        <f>IF(E7700="","",MIN(H7692,H7700)+SUM(J7692))</f>
        <v/>
      </c>
      <c r="K7696" s="373" t="str">
        <f>IF('様式第６号(2)'!AB1009="","",'様式第６号(2)'!AB1009)</f>
        <v/>
      </c>
      <c r="L7696" s="373"/>
      <c r="M7696" s="375" t="str">
        <f>IF('様式第６号(3)'!V1002="","",'様式第６号(3)'!V1002)</f>
        <v/>
      </c>
      <c r="N7696" s="376"/>
      <c r="P7696" s="4"/>
      <c r="Q7696" s="4"/>
    </row>
    <row r="7697" spans="1:22" ht="19.5" customHeight="1" thickBot="1">
      <c r="A7697" s="313"/>
      <c r="B7697" s="343"/>
      <c r="C7697" s="379" t="str">
        <f>IFERROR(C7693/C7689,"")</f>
        <v/>
      </c>
      <c r="D7697" s="313"/>
      <c r="E7697" s="313"/>
      <c r="F7697" s="315"/>
      <c r="G7697" s="349"/>
      <c r="H7697" s="385"/>
      <c r="I7697" s="328"/>
      <c r="J7697" s="330"/>
      <c r="K7697" s="373"/>
      <c r="L7697" s="373"/>
      <c r="M7697" s="375"/>
      <c r="N7697" s="376"/>
      <c r="P7697" s="4"/>
      <c r="Q7697" s="4"/>
    </row>
    <row r="7698" spans="1:22" ht="15.75" customHeight="1">
      <c r="A7698" s="313"/>
      <c r="B7698" s="343"/>
      <c r="C7698" s="380"/>
      <c r="D7698" s="313"/>
      <c r="E7698" s="313"/>
      <c r="F7698" s="315"/>
      <c r="G7698" s="349"/>
      <c r="H7698" s="385"/>
      <c r="I7698" s="30" t="s">
        <v>35</v>
      </c>
      <c r="J7698" s="31" t="s">
        <v>35</v>
      </c>
      <c r="K7698" s="373"/>
      <c r="L7698" s="373"/>
      <c r="M7698" s="375"/>
      <c r="N7698" s="376"/>
      <c r="P7698" s="4"/>
      <c r="Q7698" s="4"/>
    </row>
    <row r="7699" spans="1:22" ht="18.75" customHeight="1" thickBot="1">
      <c r="A7699" s="313"/>
      <c r="B7699" s="343"/>
      <c r="C7699" s="32" t="s">
        <v>82</v>
      </c>
      <c r="D7699" s="314"/>
      <c r="E7699" s="314"/>
      <c r="F7699" s="316"/>
      <c r="G7699" s="350"/>
      <c r="H7699" s="386"/>
      <c r="I7699" s="54">
        <f>'様式第６号(2)'!$I$18</f>
        <v>0</v>
      </c>
      <c r="J7699" s="55">
        <f>'様式第６号(3)'!$I$18</f>
        <v>0</v>
      </c>
      <c r="K7699" s="373"/>
      <c r="L7699" s="373"/>
      <c r="M7699" s="375"/>
      <c r="N7699" s="376"/>
      <c r="P7699" s="4"/>
      <c r="Q7699" s="4"/>
    </row>
    <row r="7700" spans="1:22" ht="45" customHeight="1">
      <c r="A7700" s="313"/>
      <c r="B7700" s="343"/>
      <c r="C7700" s="379" t="str">
        <f>IF(OR(C7689="",C7693=""),"",IF(AND(C7697&gt;=0.85,C7697&lt;=1.15),"○","×"))</f>
        <v/>
      </c>
      <c r="D7700" s="382" t="str">
        <f>IF(C7689="","",C7689)</f>
        <v/>
      </c>
      <c r="E7700" s="336"/>
      <c r="F7700" s="338" t="str">
        <f>IFERROR(D7700*E7700,"")</f>
        <v/>
      </c>
      <c r="G7700" s="327" t="str">
        <f>IF(F7700&lt;F7692,ROUNDUP(F7700*D7692/ F7692,0),"")</f>
        <v/>
      </c>
      <c r="H7700" s="329" t="str">
        <f>IF(F7700&lt;F7692,ROUNDUP(F7700*E7692/ F7692,0),"")</f>
        <v/>
      </c>
      <c r="I7700" s="331" t="str">
        <f>IFERROR(ROUNDUP(I7696*I7699,0),"")</f>
        <v/>
      </c>
      <c r="J7700" s="333" t="str">
        <f>IFERROR(ROUNDUP(J7696*J7699,0),"")</f>
        <v/>
      </c>
      <c r="K7700" s="373"/>
      <c r="L7700" s="373"/>
      <c r="M7700" s="375"/>
      <c r="N7700" s="376"/>
      <c r="P7700" s="4"/>
      <c r="Q7700" s="4"/>
    </row>
    <row r="7701" spans="1:22" ht="19.5" customHeight="1" thickBot="1">
      <c r="A7701" s="314"/>
      <c r="B7701" s="344"/>
      <c r="C7701" s="381"/>
      <c r="D7701" s="383"/>
      <c r="E7701" s="337"/>
      <c r="F7701" s="339"/>
      <c r="G7701" s="328"/>
      <c r="H7701" s="330"/>
      <c r="I7701" s="332"/>
      <c r="J7701" s="330"/>
      <c r="K7701" s="374"/>
      <c r="L7701" s="374"/>
      <c r="M7701" s="377"/>
      <c r="N7701" s="378"/>
      <c r="P7701" s="33"/>
      <c r="Q7701" s="34"/>
      <c r="R7701" s="34"/>
    </row>
    <row r="7702" spans="1:22" ht="24" customHeight="1" thickBot="1">
      <c r="A7702" s="10" t="s">
        <v>108</v>
      </c>
      <c r="B7702" s="11" t="s">
        <v>84</v>
      </c>
      <c r="C7702" s="12" t="s">
        <v>7</v>
      </c>
      <c r="D7702" s="12" t="s">
        <v>8</v>
      </c>
      <c r="E7702" s="12" t="s">
        <v>9</v>
      </c>
      <c r="F7702" s="13" t="s">
        <v>10</v>
      </c>
      <c r="G7702" s="334" t="s">
        <v>44</v>
      </c>
      <c r="H7702" s="335"/>
      <c r="I7702" s="334" t="s">
        <v>45</v>
      </c>
      <c r="J7702" s="335"/>
      <c r="K7702" s="318" t="s">
        <v>46</v>
      </c>
      <c r="L7702" s="403"/>
      <c r="M7702" s="403"/>
      <c r="N7702" s="319"/>
      <c r="O7702" s="404" t="s">
        <v>47</v>
      </c>
      <c r="P7702" s="404"/>
      <c r="Q7702" s="404"/>
      <c r="R7702" s="346"/>
      <c r="T7702" s="14"/>
      <c r="U7702" s="14"/>
      <c r="V7702" s="14"/>
    </row>
    <row r="7703" spans="1:22" ht="31.5" customHeight="1" thickBot="1">
      <c r="A7703" s="313">
        <v>480</v>
      </c>
      <c r="B7703" s="15" t="s">
        <v>48</v>
      </c>
      <c r="C7703" s="11" t="s">
        <v>49</v>
      </c>
      <c r="D7703" s="313" t="s">
        <v>50</v>
      </c>
      <c r="E7703" s="313" t="s">
        <v>51</v>
      </c>
      <c r="F7703" s="315" t="s">
        <v>52</v>
      </c>
      <c r="G7703" s="16" t="s">
        <v>53</v>
      </c>
      <c r="H7703" s="17" t="s">
        <v>54</v>
      </c>
      <c r="I7703" s="18" t="s">
        <v>53</v>
      </c>
      <c r="J7703" s="17" t="s">
        <v>54</v>
      </c>
      <c r="K7703" s="317" t="s">
        <v>55</v>
      </c>
      <c r="L7703" s="318"/>
      <c r="M7703" s="320" t="s">
        <v>56</v>
      </c>
      <c r="N7703" s="317"/>
      <c r="O7703" s="321" t="s">
        <v>57</v>
      </c>
      <c r="P7703" s="321"/>
      <c r="Q7703" s="323" t="s">
        <v>58</v>
      </c>
      <c r="R7703" s="324"/>
      <c r="T7703" s="19"/>
      <c r="U7703" s="43"/>
      <c r="V7703" s="20"/>
    </row>
    <row r="7704" spans="1:22" ht="24" customHeight="1" thickBot="1">
      <c r="A7704" s="313"/>
      <c r="B7704" s="397" t="str">
        <f>IF('様式第６号(2)'!B1011="","",'様式第６号(2)'!B1011)</f>
        <v/>
      </c>
      <c r="C7704" s="21" t="s">
        <v>59</v>
      </c>
      <c r="D7704" s="313"/>
      <c r="E7704" s="313"/>
      <c r="F7704" s="315"/>
      <c r="G7704" s="348" t="s">
        <v>60</v>
      </c>
      <c r="H7704" s="399" t="s">
        <v>61</v>
      </c>
      <c r="I7704" s="400" t="s">
        <v>62</v>
      </c>
      <c r="J7704" s="384" t="s">
        <v>63</v>
      </c>
      <c r="K7704" s="319"/>
      <c r="L7704" s="318"/>
      <c r="M7704" s="320"/>
      <c r="N7704" s="317"/>
      <c r="O7704" s="322"/>
      <c r="P7704" s="322"/>
      <c r="Q7704" s="325"/>
      <c r="R7704" s="326"/>
    </row>
    <row r="7705" spans="1:22" ht="17.25" customHeight="1">
      <c r="A7705" s="313"/>
      <c r="B7705" s="398"/>
      <c r="C7705" s="340"/>
      <c r="D7705" s="313"/>
      <c r="E7705" s="313"/>
      <c r="F7705" s="315"/>
      <c r="G7705" s="349"/>
      <c r="H7705" s="385"/>
      <c r="I7705" s="401"/>
      <c r="J7705" s="385"/>
      <c r="K7705" s="388" t="str">
        <f>IFERROR((IF((I7716+J7716)&gt;12000*E7716,ROUNDUP(12000*E7716*I7716/(I7716+J7716),0),"")),"")</f>
        <v/>
      </c>
      <c r="L7705" s="388"/>
      <c r="M7705" s="391" t="str">
        <f>IFERROR((IF((I7716+J7716)&gt;12000*E7716,ROUNDUP(12000*E7716*J7716/(I7716+J7716),0),"")),"")</f>
        <v/>
      </c>
      <c r="N7705" s="392"/>
      <c r="O7705" s="351" t="str">
        <f>IF(AND(I7716="",K7705=""),"",MIN(I7716,K7705)+K7712)</f>
        <v/>
      </c>
      <c r="P7705" s="352"/>
      <c r="Q7705" s="355" t="str">
        <f>IF(AND(J7716="",M7705=""),"",MIN(J7716,M7705)+M7712)</f>
        <v/>
      </c>
      <c r="R7705" s="356"/>
    </row>
    <row r="7706" spans="1:22" ht="15.75" customHeight="1">
      <c r="A7706" s="313"/>
      <c r="B7706" s="398"/>
      <c r="C7706" s="341"/>
      <c r="D7706" s="313"/>
      <c r="E7706" s="313"/>
      <c r="F7706" s="315"/>
      <c r="G7706" s="349"/>
      <c r="H7706" s="385"/>
      <c r="I7706" s="401"/>
      <c r="J7706" s="385"/>
      <c r="K7706" s="389"/>
      <c r="L7706" s="389"/>
      <c r="M7706" s="393"/>
      <c r="N7706" s="394"/>
      <c r="O7706" s="353"/>
      <c r="P7706" s="353"/>
      <c r="Q7706" s="357"/>
      <c r="R7706" s="358"/>
    </row>
    <row r="7707" spans="1:22" ht="19.5" customHeight="1" thickBot="1">
      <c r="A7707" s="313"/>
      <c r="B7707" s="398"/>
      <c r="C7707" s="341"/>
      <c r="D7707" s="314"/>
      <c r="E7707" s="314"/>
      <c r="F7707" s="316"/>
      <c r="G7707" s="350"/>
      <c r="H7707" s="386"/>
      <c r="I7707" s="402"/>
      <c r="J7707" s="386"/>
      <c r="K7707" s="389"/>
      <c r="L7707" s="389"/>
      <c r="M7707" s="393"/>
      <c r="N7707" s="394"/>
      <c r="O7707" s="353"/>
      <c r="P7707" s="353"/>
      <c r="Q7707" s="357"/>
      <c r="R7707" s="358"/>
    </row>
    <row r="7708" spans="1:22" ht="45" customHeight="1">
      <c r="A7708" s="313"/>
      <c r="B7708" s="398"/>
      <c r="C7708" s="25" t="s">
        <v>66</v>
      </c>
      <c r="D7708" s="361" t="str">
        <f>IF('様式第６号(2)'!T1011="","",'様式第６号(2)'!T1011)</f>
        <v/>
      </c>
      <c r="E7708" s="361" t="str">
        <f>IF('様式第６号(3)'!W1004="","",'様式第６号(3)'!W1004)</f>
        <v/>
      </c>
      <c r="F7708" s="363" t="str">
        <f>IF(OR(D7708="",E7708=""),"",D7708+E7708)</f>
        <v/>
      </c>
      <c r="G7708" s="365" t="str">
        <f>IF(F7708&lt;=F7716,D7708,"")</f>
        <v/>
      </c>
      <c r="H7708" s="367" t="str">
        <f>IF(F7708&lt;=F7716,E7708,"")</f>
        <v/>
      </c>
      <c r="I7708" s="369" t="str">
        <f>IF('様式第６号(2)'!V1011="","",'様式第６号(2)'!V1011)</f>
        <v/>
      </c>
      <c r="J7708" s="371" t="str">
        <f>IF('様式第６号(3)'!P1004="","",'様式第６号(3)'!P1004)</f>
        <v/>
      </c>
      <c r="K7708" s="389"/>
      <c r="L7708" s="389"/>
      <c r="M7708" s="393"/>
      <c r="N7708" s="394"/>
      <c r="O7708" s="353"/>
      <c r="P7708" s="353"/>
      <c r="Q7708" s="357"/>
      <c r="R7708" s="358"/>
    </row>
    <row r="7709" spans="1:22" ht="19.5" customHeight="1" thickBot="1">
      <c r="A7709" s="313"/>
      <c r="B7709" s="398"/>
      <c r="C7709" s="340"/>
      <c r="D7709" s="362"/>
      <c r="E7709" s="362"/>
      <c r="F7709" s="364"/>
      <c r="G7709" s="366"/>
      <c r="H7709" s="368"/>
      <c r="I7709" s="370"/>
      <c r="J7709" s="372"/>
      <c r="K7709" s="390"/>
      <c r="L7709" s="390"/>
      <c r="M7709" s="395"/>
      <c r="N7709" s="396"/>
      <c r="O7709" s="354"/>
      <c r="P7709" s="354"/>
      <c r="Q7709" s="359"/>
      <c r="R7709" s="360"/>
    </row>
    <row r="7710" spans="1:22" ht="28.5" customHeight="1" thickBot="1">
      <c r="A7710" s="313"/>
      <c r="B7710" s="398"/>
      <c r="C7710" s="341"/>
      <c r="D7710" s="12" t="s">
        <v>11</v>
      </c>
      <c r="E7710" s="12" t="s">
        <v>12</v>
      </c>
      <c r="F7710" s="26" t="s">
        <v>13</v>
      </c>
      <c r="G7710" s="334" t="s">
        <v>67</v>
      </c>
      <c r="H7710" s="335"/>
      <c r="I7710" s="42" t="s">
        <v>68</v>
      </c>
      <c r="J7710" s="27" t="s">
        <v>69</v>
      </c>
      <c r="K7710" s="342" t="s">
        <v>70</v>
      </c>
      <c r="L7710" s="342"/>
      <c r="M7710" s="342"/>
      <c r="N7710" s="335"/>
    </row>
    <row r="7711" spans="1:22" ht="41.25" customHeight="1" thickBot="1">
      <c r="A7711" s="313"/>
      <c r="B7711" s="343" t="str">
        <f>IF('様式第６号(2)'!D1011="","",'様式第６号(2)'!D1011)</f>
        <v/>
      </c>
      <c r="C7711" s="341"/>
      <c r="D7711" s="313" t="s">
        <v>71</v>
      </c>
      <c r="E7711" s="313" t="s">
        <v>72</v>
      </c>
      <c r="F7711" s="315" t="s">
        <v>73</v>
      </c>
      <c r="G7711" s="42" t="s">
        <v>74</v>
      </c>
      <c r="H7711" s="27" t="s">
        <v>75</v>
      </c>
      <c r="I7711" s="42" t="s">
        <v>74</v>
      </c>
      <c r="J7711" s="27" t="s">
        <v>75</v>
      </c>
      <c r="K7711" s="345" t="s">
        <v>57</v>
      </c>
      <c r="L7711" s="346"/>
      <c r="M7711" s="347" t="s">
        <v>76</v>
      </c>
      <c r="N7711" s="346"/>
      <c r="O7711" s="28"/>
      <c r="P7711" s="4"/>
      <c r="Q7711" s="4"/>
    </row>
    <row r="7712" spans="1:22" ht="18.75" customHeight="1">
      <c r="A7712" s="313"/>
      <c r="B7712" s="343"/>
      <c r="C7712" s="29" t="s">
        <v>78</v>
      </c>
      <c r="D7712" s="313"/>
      <c r="E7712" s="313"/>
      <c r="F7712" s="315"/>
      <c r="G7712" s="348" t="s">
        <v>79</v>
      </c>
      <c r="H7712" s="384" t="s">
        <v>80</v>
      </c>
      <c r="I7712" s="387" t="str">
        <f>IF(E7716="","",MIN(G7708,G7716)+SUM(I7708))</f>
        <v/>
      </c>
      <c r="J7712" s="333" t="str">
        <f>IF(E7716="","",MIN(H7708,H7716)+SUM(J7708))</f>
        <v/>
      </c>
      <c r="K7712" s="373" t="str">
        <f>IF('様式第６号(2)'!AB1011="","",'様式第６号(2)'!AB1011)</f>
        <v/>
      </c>
      <c r="L7712" s="373"/>
      <c r="M7712" s="375" t="str">
        <f>IF('様式第６号(3)'!V1004="","",'様式第６号(3)'!V1004)</f>
        <v/>
      </c>
      <c r="N7712" s="376"/>
      <c r="P7712" s="4"/>
      <c r="Q7712" s="4"/>
    </row>
    <row r="7713" spans="1:22" ht="19.5" customHeight="1" thickBot="1">
      <c r="A7713" s="313"/>
      <c r="B7713" s="343"/>
      <c r="C7713" s="379" t="str">
        <f>IFERROR(C7709/C7705,"")</f>
        <v/>
      </c>
      <c r="D7713" s="313"/>
      <c r="E7713" s="313"/>
      <c r="F7713" s="315"/>
      <c r="G7713" s="349"/>
      <c r="H7713" s="385"/>
      <c r="I7713" s="328"/>
      <c r="J7713" s="330"/>
      <c r="K7713" s="373"/>
      <c r="L7713" s="373"/>
      <c r="M7713" s="375"/>
      <c r="N7713" s="376"/>
      <c r="P7713" s="4"/>
      <c r="Q7713" s="4"/>
    </row>
    <row r="7714" spans="1:22" ht="15.75" customHeight="1">
      <c r="A7714" s="313"/>
      <c r="B7714" s="343"/>
      <c r="C7714" s="380"/>
      <c r="D7714" s="313"/>
      <c r="E7714" s="313"/>
      <c r="F7714" s="315"/>
      <c r="G7714" s="349"/>
      <c r="H7714" s="385"/>
      <c r="I7714" s="30" t="s">
        <v>35</v>
      </c>
      <c r="J7714" s="31" t="s">
        <v>35</v>
      </c>
      <c r="K7714" s="373"/>
      <c r="L7714" s="373"/>
      <c r="M7714" s="375"/>
      <c r="N7714" s="376"/>
      <c r="P7714" s="4"/>
      <c r="Q7714" s="4"/>
    </row>
    <row r="7715" spans="1:22" ht="18.75" customHeight="1" thickBot="1">
      <c r="A7715" s="313"/>
      <c r="B7715" s="343"/>
      <c r="C7715" s="32" t="s">
        <v>82</v>
      </c>
      <c r="D7715" s="314"/>
      <c r="E7715" s="314"/>
      <c r="F7715" s="316"/>
      <c r="G7715" s="350"/>
      <c r="H7715" s="386"/>
      <c r="I7715" s="54">
        <f>'様式第６号(2)'!$I$18</f>
        <v>0</v>
      </c>
      <c r="J7715" s="55">
        <f>'様式第６号(3)'!$I$18</f>
        <v>0</v>
      </c>
      <c r="K7715" s="373"/>
      <c r="L7715" s="373"/>
      <c r="M7715" s="375"/>
      <c r="N7715" s="376"/>
      <c r="P7715" s="4"/>
      <c r="Q7715" s="4"/>
    </row>
    <row r="7716" spans="1:22" ht="45" customHeight="1">
      <c r="A7716" s="313"/>
      <c r="B7716" s="343"/>
      <c r="C7716" s="379" t="str">
        <f>IF(OR(C7705="",C7709=""),"",IF(AND(C7713&gt;=0.85,C7713&lt;=1.15),"○","×"))</f>
        <v/>
      </c>
      <c r="D7716" s="382" t="str">
        <f>IF(C7705="","",C7705)</f>
        <v/>
      </c>
      <c r="E7716" s="336"/>
      <c r="F7716" s="338" t="str">
        <f>IFERROR(D7716*E7716,"")</f>
        <v/>
      </c>
      <c r="G7716" s="327" t="str">
        <f>IF(F7716&lt;F7708,ROUNDUP(F7716*D7708/ F7708,0),"")</f>
        <v/>
      </c>
      <c r="H7716" s="329" t="str">
        <f>IF(F7716&lt;F7708,ROUNDUP(F7716*E7708/ F7708,0),"")</f>
        <v/>
      </c>
      <c r="I7716" s="331" t="str">
        <f>IFERROR(ROUNDUP(I7712*I7715,0),"")</f>
        <v/>
      </c>
      <c r="J7716" s="333" t="str">
        <f>IFERROR(ROUNDUP(J7712*J7715,0),"")</f>
        <v/>
      </c>
      <c r="K7716" s="373"/>
      <c r="L7716" s="373"/>
      <c r="M7716" s="375"/>
      <c r="N7716" s="376"/>
      <c r="P7716" s="4"/>
      <c r="Q7716" s="4"/>
    </row>
    <row r="7717" spans="1:22" ht="19.5" customHeight="1" thickBot="1">
      <c r="A7717" s="314"/>
      <c r="B7717" s="344"/>
      <c r="C7717" s="381"/>
      <c r="D7717" s="383"/>
      <c r="E7717" s="337"/>
      <c r="F7717" s="339"/>
      <c r="G7717" s="328"/>
      <c r="H7717" s="330"/>
      <c r="I7717" s="332"/>
      <c r="J7717" s="330"/>
      <c r="K7717" s="374"/>
      <c r="L7717" s="374"/>
      <c r="M7717" s="377"/>
      <c r="N7717" s="378"/>
      <c r="P7717" s="33"/>
      <c r="Q7717" s="34"/>
      <c r="R7717" s="34"/>
    </row>
    <row r="7718" spans="1:22" ht="24" customHeight="1" thickBot="1">
      <c r="A7718" s="10" t="s">
        <v>108</v>
      </c>
      <c r="B7718" s="11" t="s">
        <v>84</v>
      </c>
      <c r="C7718" s="12" t="s">
        <v>7</v>
      </c>
      <c r="D7718" s="12" t="s">
        <v>8</v>
      </c>
      <c r="E7718" s="12" t="s">
        <v>9</v>
      </c>
      <c r="F7718" s="13" t="s">
        <v>10</v>
      </c>
      <c r="G7718" s="334" t="s">
        <v>44</v>
      </c>
      <c r="H7718" s="335"/>
      <c r="I7718" s="334" t="s">
        <v>45</v>
      </c>
      <c r="J7718" s="335"/>
      <c r="K7718" s="318" t="s">
        <v>46</v>
      </c>
      <c r="L7718" s="403"/>
      <c r="M7718" s="403"/>
      <c r="N7718" s="319"/>
      <c r="O7718" s="404" t="s">
        <v>47</v>
      </c>
      <c r="P7718" s="404"/>
      <c r="Q7718" s="404"/>
      <c r="R7718" s="346"/>
      <c r="T7718" s="14"/>
      <c r="U7718" s="14"/>
      <c r="V7718" s="14"/>
    </row>
    <row r="7719" spans="1:22" ht="31.5" customHeight="1" thickBot="1">
      <c r="A7719" s="313">
        <v>481</v>
      </c>
      <c r="B7719" s="15" t="s">
        <v>48</v>
      </c>
      <c r="C7719" s="11" t="s">
        <v>49</v>
      </c>
      <c r="D7719" s="313" t="s">
        <v>50</v>
      </c>
      <c r="E7719" s="313" t="s">
        <v>51</v>
      </c>
      <c r="F7719" s="315" t="s">
        <v>52</v>
      </c>
      <c r="G7719" s="16" t="s">
        <v>53</v>
      </c>
      <c r="H7719" s="17" t="s">
        <v>54</v>
      </c>
      <c r="I7719" s="18" t="s">
        <v>53</v>
      </c>
      <c r="J7719" s="17" t="s">
        <v>54</v>
      </c>
      <c r="K7719" s="317" t="s">
        <v>55</v>
      </c>
      <c r="L7719" s="318"/>
      <c r="M7719" s="320" t="s">
        <v>56</v>
      </c>
      <c r="N7719" s="317"/>
      <c r="O7719" s="321" t="s">
        <v>57</v>
      </c>
      <c r="P7719" s="321"/>
      <c r="Q7719" s="323" t="s">
        <v>58</v>
      </c>
      <c r="R7719" s="324"/>
      <c r="T7719" s="19"/>
      <c r="U7719" s="43"/>
      <c r="V7719" s="20"/>
    </row>
    <row r="7720" spans="1:22" ht="24" customHeight="1" thickBot="1">
      <c r="A7720" s="313"/>
      <c r="B7720" s="397" t="str">
        <f>IF('様式第６号(2)'!B1013="","",'様式第６号(2)'!B1013)</f>
        <v/>
      </c>
      <c r="C7720" s="21" t="s">
        <v>59</v>
      </c>
      <c r="D7720" s="313"/>
      <c r="E7720" s="313"/>
      <c r="F7720" s="315"/>
      <c r="G7720" s="348" t="s">
        <v>60</v>
      </c>
      <c r="H7720" s="399" t="s">
        <v>61</v>
      </c>
      <c r="I7720" s="400" t="s">
        <v>62</v>
      </c>
      <c r="J7720" s="384" t="s">
        <v>63</v>
      </c>
      <c r="K7720" s="319"/>
      <c r="L7720" s="318"/>
      <c r="M7720" s="320"/>
      <c r="N7720" s="317"/>
      <c r="O7720" s="322"/>
      <c r="P7720" s="322"/>
      <c r="Q7720" s="325"/>
      <c r="R7720" s="326"/>
    </row>
    <row r="7721" spans="1:22" ht="17.25" customHeight="1">
      <c r="A7721" s="313"/>
      <c r="B7721" s="398"/>
      <c r="C7721" s="340"/>
      <c r="D7721" s="313"/>
      <c r="E7721" s="313"/>
      <c r="F7721" s="315"/>
      <c r="G7721" s="349"/>
      <c r="H7721" s="385"/>
      <c r="I7721" s="401"/>
      <c r="J7721" s="385"/>
      <c r="K7721" s="388" t="str">
        <f>IFERROR((IF((I7732+J7732)&gt;12000*E7732,ROUNDUP(12000*E7732*I7732/(I7732+J7732),0),"")),"")</f>
        <v/>
      </c>
      <c r="L7721" s="388"/>
      <c r="M7721" s="391" t="str">
        <f>IFERROR((IF((I7732+J7732)&gt;12000*E7732,ROUNDUP(12000*E7732*J7732/(I7732+J7732),0),"")),"")</f>
        <v/>
      </c>
      <c r="N7721" s="392"/>
      <c r="O7721" s="351" t="str">
        <f>IF(AND(I7732="",K7721=""),"",MIN(I7732,K7721)+K7728)</f>
        <v/>
      </c>
      <c r="P7721" s="352"/>
      <c r="Q7721" s="355" t="str">
        <f>IF(AND(J7732="",M7721=""),"",MIN(J7732,M7721)+M7728)</f>
        <v/>
      </c>
      <c r="R7721" s="356"/>
    </row>
    <row r="7722" spans="1:22" ht="15.75" customHeight="1">
      <c r="A7722" s="313"/>
      <c r="B7722" s="398"/>
      <c r="C7722" s="341"/>
      <c r="D7722" s="313"/>
      <c r="E7722" s="313"/>
      <c r="F7722" s="315"/>
      <c r="G7722" s="349"/>
      <c r="H7722" s="385"/>
      <c r="I7722" s="401"/>
      <c r="J7722" s="385"/>
      <c r="K7722" s="389"/>
      <c r="L7722" s="389"/>
      <c r="M7722" s="393"/>
      <c r="N7722" s="394"/>
      <c r="O7722" s="353"/>
      <c r="P7722" s="353"/>
      <c r="Q7722" s="357"/>
      <c r="R7722" s="358"/>
    </row>
    <row r="7723" spans="1:22" ht="19.5" customHeight="1" thickBot="1">
      <c r="A7723" s="313"/>
      <c r="B7723" s="398"/>
      <c r="C7723" s="341"/>
      <c r="D7723" s="314"/>
      <c r="E7723" s="314"/>
      <c r="F7723" s="316"/>
      <c r="G7723" s="350"/>
      <c r="H7723" s="386"/>
      <c r="I7723" s="402"/>
      <c r="J7723" s="386"/>
      <c r="K7723" s="389"/>
      <c r="L7723" s="389"/>
      <c r="M7723" s="393"/>
      <c r="N7723" s="394"/>
      <c r="O7723" s="353"/>
      <c r="P7723" s="353"/>
      <c r="Q7723" s="357"/>
      <c r="R7723" s="358"/>
    </row>
    <row r="7724" spans="1:22" ht="45" customHeight="1">
      <c r="A7724" s="313"/>
      <c r="B7724" s="398"/>
      <c r="C7724" s="25" t="s">
        <v>66</v>
      </c>
      <c r="D7724" s="361" t="str">
        <f>IF('様式第６号(2)'!T1013="","",'様式第６号(2)'!T1013)</f>
        <v/>
      </c>
      <c r="E7724" s="361" t="str">
        <f>IF('様式第６号(3)'!W1006="","",'様式第６号(3)'!W1006)</f>
        <v/>
      </c>
      <c r="F7724" s="363" t="str">
        <f>IF(OR(D7724="",E7724=""),"",D7724+E7724)</f>
        <v/>
      </c>
      <c r="G7724" s="365" t="str">
        <f>IF(F7724&lt;=F7732,D7724,"")</f>
        <v/>
      </c>
      <c r="H7724" s="367" t="str">
        <f>IF(F7724&lt;=F7732,E7724,"")</f>
        <v/>
      </c>
      <c r="I7724" s="369" t="str">
        <f>IF('様式第６号(2)'!V1013="","",'様式第６号(2)'!V1013)</f>
        <v/>
      </c>
      <c r="J7724" s="371" t="str">
        <f>IF('様式第６号(3)'!P1006="","",'様式第６号(3)'!P1006)</f>
        <v/>
      </c>
      <c r="K7724" s="389"/>
      <c r="L7724" s="389"/>
      <c r="M7724" s="393"/>
      <c r="N7724" s="394"/>
      <c r="O7724" s="353"/>
      <c r="P7724" s="353"/>
      <c r="Q7724" s="357"/>
      <c r="R7724" s="358"/>
    </row>
    <row r="7725" spans="1:22" ht="19.5" customHeight="1" thickBot="1">
      <c r="A7725" s="313"/>
      <c r="B7725" s="398"/>
      <c r="C7725" s="340"/>
      <c r="D7725" s="362"/>
      <c r="E7725" s="362"/>
      <c r="F7725" s="364"/>
      <c r="G7725" s="366"/>
      <c r="H7725" s="368"/>
      <c r="I7725" s="370"/>
      <c r="J7725" s="372"/>
      <c r="K7725" s="390"/>
      <c r="L7725" s="390"/>
      <c r="M7725" s="395"/>
      <c r="N7725" s="396"/>
      <c r="O7725" s="354"/>
      <c r="P7725" s="354"/>
      <c r="Q7725" s="359"/>
      <c r="R7725" s="360"/>
    </row>
    <row r="7726" spans="1:22" ht="28.5" customHeight="1" thickBot="1">
      <c r="A7726" s="313"/>
      <c r="B7726" s="398"/>
      <c r="C7726" s="341"/>
      <c r="D7726" s="12" t="s">
        <v>11</v>
      </c>
      <c r="E7726" s="12" t="s">
        <v>12</v>
      </c>
      <c r="F7726" s="26" t="s">
        <v>13</v>
      </c>
      <c r="G7726" s="334" t="s">
        <v>67</v>
      </c>
      <c r="H7726" s="335"/>
      <c r="I7726" s="42" t="s">
        <v>68</v>
      </c>
      <c r="J7726" s="27" t="s">
        <v>69</v>
      </c>
      <c r="K7726" s="342" t="s">
        <v>70</v>
      </c>
      <c r="L7726" s="342"/>
      <c r="M7726" s="342"/>
      <c r="N7726" s="335"/>
    </row>
    <row r="7727" spans="1:22" ht="41.25" customHeight="1" thickBot="1">
      <c r="A7727" s="313"/>
      <c r="B7727" s="343" t="str">
        <f>IF('様式第６号(2)'!D1013="","",'様式第６号(2)'!D1013)</f>
        <v/>
      </c>
      <c r="C7727" s="341"/>
      <c r="D7727" s="313" t="s">
        <v>71</v>
      </c>
      <c r="E7727" s="313" t="s">
        <v>72</v>
      </c>
      <c r="F7727" s="315" t="s">
        <v>73</v>
      </c>
      <c r="G7727" s="42" t="s">
        <v>74</v>
      </c>
      <c r="H7727" s="27" t="s">
        <v>75</v>
      </c>
      <c r="I7727" s="42" t="s">
        <v>74</v>
      </c>
      <c r="J7727" s="27" t="s">
        <v>75</v>
      </c>
      <c r="K7727" s="345" t="s">
        <v>57</v>
      </c>
      <c r="L7727" s="346"/>
      <c r="M7727" s="347" t="s">
        <v>76</v>
      </c>
      <c r="N7727" s="346"/>
      <c r="O7727" s="28"/>
      <c r="P7727" s="4"/>
      <c r="Q7727" s="4"/>
      <c r="T7727" s="3"/>
      <c r="U7727" s="3"/>
      <c r="V7727" s="3"/>
    </row>
    <row r="7728" spans="1:22" ht="18.75" customHeight="1">
      <c r="A7728" s="313"/>
      <c r="B7728" s="343"/>
      <c r="C7728" s="29" t="s">
        <v>78</v>
      </c>
      <c r="D7728" s="313"/>
      <c r="E7728" s="313"/>
      <c r="F7728" s="315"/>
      <c r="G7728" s="348" t="s">
        <v>79</v>
      </c>
      <c r="H7728" s="384" t="s">
        <v>80</v>
      </c>
      <c r="I7728" s="387" t="str">
        <f>IF(E7732="","",MIN(G7724,G7732)+SUM(I7724))</f>
        <v/>
      </c>
      <c r="J7728" s="333" t="str">
        <f>IF(E7732="","",MIN(H7724,H7732)+SUM(J7724))</f>
        <v/>
      </c>
      <c r="K7728" s="373" t="str">
        <f>IF('様式第６号(2)'!AB1013="","",'様式第６号(2)'!AB1013)</f>
        <v/>
      </c>
      <c r="L7728" s="373"/>
      <c r="M7728" s="375" t="str">
        <f>IF('様式第６号(3)'!V1006="","",'様式第６号(3)'!V1006)</f>
        <v/>
      </c>
      <c r="N7728" s="376"/>
      <c r="P7728" s="4"/>
      <c r="Q7728" s="4"/>
      <c r="T7728" s="3"/>
      <c r="U7728" s="3"/>
      <c r="V7728" s="3"/>
    </row>
    <row r="7729" spans="1:22" ht="19.5" customHeight="1" thickBot="1">
      <c r="A7729" s="313"/>
      <c r="B7729" s="343"/>
      <c r="C7729" s="379" t="str">
        <f>IFERROR(C7725/C7721,"")</f>
        <v/>
      </c>
      <c r="D7729" s="313"/>
      <c r="E7729" s="313"/>
      <c r="F7729" s="315"/>
      <c r="G7729" s="349"/>
      <c r="H7729" s="385"/>
      <c r="I7729" s="328"/>
      <c r="J7729" s="330"/>
      <c r="K7729" s="373"/>
      <c r="L7729" s="373"/>
      <c r="M7729" s="375"/>
      <c r="N7729" s="376"/>
      <c r="P7729" s="4"/>
      <c r="Q7729" s="4"/>
      <c r="T7729" s="3"/>
      <c r="U7729" s="3"/>
      <c r="V7729" s="3"/>
    </row>
    <row r="7730" spans="1:22" ht="15.75" customHeight="1">
      <c r="A7730" s="313"/>
      <c r="B7730" s="343"/>
      <c r="C7730" s="380"/>
      <c r="D7730" s="313"/>
      <c r="E7730" s="313"/>
      <c r="F7730" s="315"/>
      <c r="G7730" s="349"/>
      <c r="H7730" s="385"/>
      <c r="I7730" s="30" t="s">
        <v>35</v>
      </c>
      <c r="J7730" s="31" t="s">
        <v>35</v>
      </c>
      <c r="K7730" s="373"/>
      <c r="L7730" s="373"/>
      <c r="M7730" s="375"/>
      <c r="N7730" s="376"/>
      <c r="P7730" s="4"/>
      <c r="Q7730" s="4"/>
      <c r="T7730" s="3"/>
      <c r="U7730" s="3"/>
      <c r="V7730" s="3"/>
    </row>
    <row r="7731" spans="1:22" ht="18.75" customHeight="1" thickBot="1">
      <c r="A7731" s="313"/>
      <c r="B7731" s="343"/>
      <c r="C7731" s="32" t="s">
        <v>82</v>
      </c>
      <c r="D7731" s="314"/>
      <c r="E7731" s="314"/>
      <c r="F7731" s="316"/>
      <c r="G7731" s="350"/>
      <c r="H7731" s="386"/>
      <c r="I7731" s="54">
        <f>'様式第６号(2)'!$I$18</f>
        <v>0</v>
      </c>
      <c r="J7731" s="55">
        <f>'様式第６号(3)'!$I$18</f>
        <v>0</v>
      </c>
      <c r="K7731" s="373"/>
      <c r="L7731" s="373"/>
      <c r="M7731" s="375"/>
      <c r="N7731" s="376"/>
      <c r="P7731" s="4"/>
      <c r="Q7731" s="4"/>
      <c r="T7731" s="3"/>
      <c r="U7731" s="3"/>
      <c r="V7731" s="3"/>
    </row>
    <row r="7732" spans="1:22" ht="45" customHeight="1">
      <c r="A7732" s="313"/>
      <c r="B7732" s="343"/>
      <c r="C7732" s="379" t="str">
        <f>IF(OR(C7721="",C7725=""),"",IF(AND(C7729&gt;=0.85,C7729&lt;=1.15),"○","×"))</f>
        <v/>
      </c>
      <c r="D7732" s="382" t="str">
        <f>IF(C7721="","",C7721)</f>
        <v/>
      </c>
      <c r="E7732" s="336"/>
      <c r="F7732" s="338" t="str">
        <f>IFERROR(D7732*E7732,"")</f>
        <v/>
      </c>
      <c r="G7732" s="327" t="str">
        <f>IF(F7732&lt;F7724,ROUNDUP(F7732*D7724/ F7724,0),"")</f>
        <v/>
      </c>
      <c r="H7732" s="329" t="str">
        <f>IF(F7732&lt;F7724,ROUNDUP(F7732*E7724/ F7724,0),"")</f>
        <v/>
      </c>
      <c r="I7732" s="331" t="str">
        <f>IFERROR(ROUNDUP(I7728*I7731,0),"")</f>
        <v/>
      </c>
      <c r="J7732" s="333" t="str">
        <f>IFERROR(ROUNDUP(J7728*J7731,0),"")</f>
        <v/>
      </c>
      <c r="K7732" s="373"/>
      <c r="L7732" s="373"/>
      <c r="M7732" s="375"/>
      <c r="N7732" s="376"/>
      <c r="P7732" s="4"/>
      <c r="Q7732" s="4"/>
      <c r="T7732" s="3"/>
      <c r="U7732" s="3"/>
      <c r="V7732" s="3"/>
    </row>
    <row r="7733" spans="1:22" ht="19.5" customHeight="1" thickBot="1">
      <c r="A7733" s="314"/>
      <c r="B7733" s="344"/>
      <c r="C7733" s="381"/>
      <c r="D7733" s="383"/>
      <c r="E7733" s="337"/>
      <c r="F7733" s="339"/>
      <c r="G7733" s="328"/>
      <c r="H7733" s="330"/>
      <c r="I7733" s="332"/>
      <c r="J7733" s="330"/>
      <c r="K7733" s="374"/>
      <c r="L7733" s="374"/>
      <c r="M7733" s="377"/>
      <c r="N7733" s="378"/>
      <c r="P7733" s="33"/>
      <c r="Q7733" s="34"/>
      <c r="R7733" s="34"/>
    </row>
    <row r="7734" spans="1:22" ht="24" customHeight="1" thickBot="1">
      <c r="A7734" s="10" t="s">
        <v>108</v>
      </c>
      <c r="B7734" s="11" t="s">
        <v>84</v>
      </c>
      <c r="C7734" s="12" t="s">
        <v>7</v>
      </c>
      <c r="D7734" s="12" t="s">
        <v>8</v>
      </c>
      <c r="E7734" s="12" t="s">
        <v>9</v>
      </c>
      <c r="F7734" s="13" t="s">
        <v>10</v>
      </c>
      <c r="G7734" s="334" t="s">
        <v>44</v>
      </c>
      <c r="H7734" s="335"/>
      <c r="I7734" s="334" t="s">
        <v>45</v>
      </c>
      <c r="J7734" s="335"/>
      <c r="K7734" s="318" t="s">
        <v>46</v>
      </c>
      <c r="L7734" s="403"/>
      <c r="M7734" s="403"/>
      <c r="N7734" s="319"/>
      <c r="O7734" s="404" t="s">
        <v>47</v>
      </c>
      <c r="P7734" s="404"/>
      <c r="Q7734" s="404"/>
      <c r="R7734" s="346"/>
      <c r="T7734" s="14"/>
      <c r="U7734" s="14"/>
      <c r="V7734" s="14"/>
    </row>
    <row r="7735" spans="1:22" ht="31.5" customHeight="1" thickBot="1">
      <c r="A7735" s="313">
        <v>482</v>
      </c>
      <c r="B7735" s="15" t="s">
        <v>48</v>
      </c>
      <c r="C7735" s="11" t="s">
        <v>49</v>
      </c>
      <c r="D7735" s="313" t="s">
        <v>50</v>
      </c>
      <c r="E7735" s="313" t="s">
        <v>51</v>
      </c>
      <c r="F7735" s="315" t="s">
        <v>52</v>
      </c>
      <c r="G7735" s="16" t="s">
        <v>53</v>
      </c>
      <c r="H7735" s="17" t="s">
        <v>54</v>
      </c>
      <c r="I7735" s="18" t="s">
        <v>53</v>
      </c>
      <c r="J7735" s="17" t="s">
        <v>54</v>
      </c>
      <c r="K7735" s="317" t="s">
        <v>55</v>
      </c>
      <c r="L7735" s="318"/>
      <c r="M7735" s="320" t="s">
        <v>56</v>
      </c>
      <c r="N7735" s="317"/>
      <c r="O7735" s="321" t="s">
        <v>57</v>
      </c>
      <c r="P7735" s="321"/>
      <c r="Q7735" s="323" t="s">
        <v>58</v>
      </c>
      <c r="R7735" s="324"/>
      <c r="T7735" s="19"/>
      <c r="U7735" s="43"/>
      <c r="V7735" s="20"/>
    </row>
    <row r="7736" spans="1:22" ht="24" customHeight="1" thickBot="1">
      <c r="A7736" s="313"/>
      <c r="B7736" s="397" t="str">
        <f>IF('様式第６号(2)'!B1015="","",'様式第６号(2)'!B1015)</f>
        <v/>
      </c>
      <c r="C7736" s="21" t="s">
        <v>59</v>
      </c>
      <c r="D7736" s="313"/>
      <c r="E7736" s="313"/>
      <c r="F7736" s="315"/>
      <c r="G7736" s="348" t="s">
        <v>60</v>
      </c>
      <c r="H7736" s="399" t="s">
        <v>61</v>
      </c>
      <c r="I7736" s="400" t="s">
        <v>62</v>
      </c>
      <c r="J7736" s="384" t="s">
        <v>63</v>
      </c>
      <c r="K7736" s="319"/>
      <c r="L7736" s="318"/>
      <c r="M7736" s="320"/>
      <c r="N7736" s="317"/>
      <c r="O7736" s="322"/>
      <c r="P7736" s="322"/>
      <c r="Q7736" s="325"/>
      <c r="R7736" s="326"/>
    </row>
    <row r="7737" spans="1:22" ht="17.25" customHeight="1">
      <c r="A7737" s="313"/>
      <c r="B7737" s="398"/>
      <c r="C7737" s="340"/>
      <c r="D7737" s="313"/>
      <c r="E7737" s="313"/>
      <c r="F7737" s="315"/>
      <c r="G7737" s="349"/>
      <c r="H7737" s="385"/>
      <c r="I7737" s="401"/>
      <c r="J7737" s="385"/>
      <c r="K7737" s="388" t="str">
        <f>IFERROR((IF((I7748+J7748)&gt;12000*E7748,ROUNDUP(12000*E7748*I7748/(I7748+J7748),0),"")),"")</f>
        <v/>
      </c>
      <c r="L7737" s="388"/>
      <c r="M7737" s="391" t="str">
        <f>IFERROR((IF((I7748+J7748)&gt;12000*E7748,ROUNDUP(12000*E7748*J7748/(I7748+J7748),0),"")),"")</f>
        <v/>
      </c>
      <c r="N7737" s="392"/>
      <c r="O7737" s="351" t="str">
        <f>IF(AND(I7748="",K7737=""),"",MIN(I7748,K7737)+K7744)</f>
        <v/>
      </c>
      <c r="P7737" s="352"/>
      <c r="Q7737" s="355" t="str">
        <f>IF(AND(J7748="",M7737=""),"",MIN(J7748,M7737)+M7744)</f>
        <v/>
      </c>
      <c r="R7737" s="356"/>
    </row>
    <row r="7738" spans="1:22" ht="15.75" customHeight="1">
      <c r="A7738" s="313"/>
      <c r="B7738" s="398"/>
      <c r="C7738" s="341"/>
      <c r="D7738" s="313"/>
      <c r="E7738" s="313"/>
      <c r="F7738" s="315"/>
      <c r="G7738" s="349"/>
      <c r="H7738" s="385"/>
      <c r="I7738" s="401"/>
      <c r="J7738" s="385"/>
      <c r="K7738" s="389"/>
      <c r="L7738" s="389"/>
      <c r="M7738" s="393"/>
      <c r="N7738" s="394"/>
      <c r="O7738" s="353"/>
      <c r="P7738" s="353"/>
      <c r="Q7738" s="357"/>
      <c r="R7738" s="358"/>
    </row>
    <row r="7739" spans="1:22" ht="19.5" customHeight="1" thickBot="1">
      <c r="A7739" s="313"/>
      <c r="B7739" s="398"/>
      <c r="C7739" s="341"/>
      <c r="D7739" s="314"/>
      <c r="E7739" s="314"/>
      <c r="F7739" s="316"/>
      <c r="G7739" s="350"/>
      <c r="H7739" s="386"/>
      <c r="I7739" s="402"/>
      <c r="J7739" s="386"/>
      <c r="K7739" s="389"/>
      <c r="L7739" s="389"/>
      <c r="M7739" s="393"/>
      <c r="N7739" s="394"/>
      <c r="O7739" s="353"/>
      <c r="P7739" s="353"/>
      <c r="Q7739" s="357"/>
      <c r="R7739" s="358"/>
    </row>
    <row r="7740" spans="1:22" ht="45" customHeight="1">
      <c r="A7740" s="313"/>
      <c r="B7740" s="398"/>
      <c r="C7740" s="25" t="s">
        <v>66</v>
      </c>
      <c r="D7740" s="361" t="str">
        <f>IF('様式第６号(2)'!T1015="","",'様式第６号(2)'!T1015)</f>
        <v/>
      </c>
      <c r="E7740" s="361" t="str">
        <f>IF('様式第６号(3)'!W1008="","",'様式第６号(3)'!W1008)</f>
        <v/>
      </c>
      <c r="F7740" s="363" t="str">
        <f>IF(OR(D7740="",E7740=""),"",D7740+E7740)</f>
        <v/>
      </c>
      <c r="G7740" s="365" t="str">
        <f>IF(F7740&lt;=F7748,D7740,"")</f>
        <v/>
      </c>
      <c r="H7740" s="367" t="str">
        <f>IF(F7740&lt;=F7748,E7740,"")</f>
        <v/>
      </c>
      <c r="I7740" s="369" t="str">
        <f>IF('様式第６号(2)'!V1015="","",'様式第６号(2)'!V1015)</f>
        <v/>
      </c>
      <c r="J7740" s="371" t="str">
        <f>IF('様式第６号(3)'!P1008="","",'様式第６号(3)'!P1008)</f>
        <v/>
      </c>
      <c r="K7740" s="389"/>
      <c r="L7740" s="389"/>
      <c r="M7740" s="393"/>
      <c r="N7740" s="394"/>
      <c r="O7740" s="353"/>
      <c r="P7740" s="353"/>
      <c r="Q7740" s="357"/>
      <c r="R7740" s="358"/>
    </row>
    <row r="7741" spans="1:22" ht="19.5" customHeight="1" thickBot="1">
      <c r="A7741" s="313"/>
      <c r="B7741" s="398"/>
      <c r="C7741" s="340"/>
      <c r="D7741" s="362"/>
      <c r="E7741" s="362"/>
      <c r="F7741" s="364"/>
      <c r="G7741" s="366"/>
      <c r="H7741" s="368"/>
      <c r="I7741" s="370"/>
      <c r="J7741" s="372"/>
      <c r="K7741" s="390"/>
      <c r="L7741" s="390"/>
      <c r="M7741" s="395"/>
      <c r="N7741" s="396"/>
      <c r="O7741" s="354"/>
      <c r="P7741" s="354"/>
      <c r="Q7741" s="359"/>
      <c r="R7741" s="360"/>
    </row>
    <row r="7742" spans="1:22" ht="28.5" customHeight="1" thickBot="1">
      <c r="A7742" s="313"/>
      <c r="B7742" s="398"/>
      <c r="C7742" s="341"/>
      <c r="D7742" s="12" t="s">
        <v>11</v>
      </c>
      <c r="E7742" s="12" t="s">
        <v>12</v>
      </c>
      <c r="F7742" s="26" t="s">
        <v>13</v>
      </c>
      <c r="G7742" s="334" t="s">
        <v>67</v>
      </c>
      <c r="H7742" s="335"/>
      <c r="I7742" s="42" t="s">
        <v>68</v>
      </c>
      <c r="J7742" s="27" t="s">
        <v>69</v>
      </c>
      <c r="K7742" s="342" t="s">
        <v>70</v>
      </c>
      <c r="L7742" s="342"/>
      <c r="M7742" s="342"/>
      <c r="N7742" s="335"/>
    </row>
    <row r="7743" spans="1:22" ht="41.25" customHeight="1" thickBot="1">
      <c r="A7743" s="313"/>
      <c r="B7743" s="343" t="str">
        <f>IF('様式第６号(2)'!D1015="","",'様式第６号(2)'!D1015)</f>
        <v/>
      </c>
      <c r="C7743" s="341"/>
      <c r="D7743" s="313" t="s">
        <v>71</v>
      </c>
      <c r="E7743" s="313" t="s">
        <v>72</v>
      </c>
      <c r="F7743" s="315" t="s">
        <v>73</v>
      </c>
      <c r="G7743" s="42" t="s">
        <v>74</v>
      </c>
      <c r="H7743" s="27" t="s">
        <v>75</v>
      </c>
      <c r="I7743" s="42" t="s">
        <v>74</v>
      </c>
      <c r="J7743" s="27" t="s">
        <v>75</v>
      </c>
      <c r="K7743" s="345" t="s">
        <v>57</v>
      </c>
      <c r="L7743" s="346"/>
      <c r="M7743" s="347" t="s">
        <v>76</v>
      </c>
      <c r="N7743" s="346"/>
      <c r="O7743" s="28"/>
      <c r="P7743" s="4"/>
      <c r="Q7743" s="4"/>
    </row>
    <row r="7744" spans="1:22" ht="18.75" customHeight="1">
      <c r="A7744" s="313"/>
      <c r="B7744" s="343"/>
      <c r="C7744" s="29" t="s">
        <v>78</v>
      </c>
      <c r="D7744" s="313"/>
      <c r="E7744" s="313"/>
      <c r="F7744" s="315"/>
      <c r="G7744" s="348" t="s">
        <v>79</v>
      </c>
      <c r="H7744" s="384" t="s">
        <v>80</v>
      </c>
      <c r="I7744" s="387" t="str">
        <f>IF(E7748="","",MIN(G7740,G7748)+SUM(I7740))</f>
        <v/>
      </c>
      <c r="J7744" s="333" t="str">
        <f>IF(E7748="","",MIN(H7740,H7748)+SUM(J7740))</f>
        <v/>
      </c>
      <c r="K7744" s="373" t="str">
        <f>IF('様式第６号(2)'!AB1015="","",'様式第６号(2)'!AB1015)</f>
        <v/>
      </c>
      <c r="L7744" s="373"/>
      <c r="M7744" s="375" t="str">
        <f>IF('様式第６号(3)'!V1008="","",'様式第６号(3)'!V1008)</f>
        <v/>
      </c>
      <c r="N7744" s="376"/>
      <c r="P7744" s="4"/>
      <c r="Q7744" s="4"/>
    </row>
    <row r="7745" spans="1:22" ht="19.5" customHeight="1" thickBot="1">
      <c r="A7745" s="313"/>
      <c r="B7745" s="343"/>
      <c r="C7745" s="379" t="str">
        <f>IFERROR(C7741/C7737,"")</f>
        <v/>
      </c>
      <c r="D7745" s="313"/>
      <c r="E7745" s="313"/>
      <c r="F7745" s="315"/>
      <c r="G7745" s="349"/>
      <c r="H7745" s="385"/>
      <c r="I7745" s="328"/>
      <c r="J7745" s="330"/>
      <c r="K7745" s="373"/>
      <c r="L7745" s="373"/>
      <c r="M7745" s="375"/>
      <c r="N7745" s="376"/>
      <c r="P7745" s="4"/>
      <c r="Q7745" s="4"/>
    </row>
    <row r="7746" spans="1:22" ht="15.75" customHeight="1">
      <c r="A7746" s="313"/>
      <c r="B7746" s="343"/>
      <c r="C7746" s="380"/>
      <c r="D7746" s="313"/>
      <c r="E7746" s="313"/>
      <c r="F7746" s="315"/>
      <c r="G7746" s="349"/>
      <c r="H7746" s="385"/>
      <c r="I7746" s="30" t="s">
        <v>35</v>
      </c>
      <c r="J7746" s="31" t="s">
        <v>35</v>
      </c>
      <c r="K7746" s="373"/>
      <c r="L7746" s="373"/>
      <c r="M7746" s="375"/>
      <c r="N7746" s="376"/>
      <c r="P7746" s="4"/>
      <c r="Q7746" s="4"/>
    </row>
    <row r="7747" spans="1:22" ht="18.75" customHeight="1" thickBot="1">
      <c r="A7747" s="313"/>
      <c r="B7747" s="343"/>
      <c r="C7747" s="32" t="s">
        <v>82</v>
      </c>
      <c r="D7747" s="314"/>
      <c r="E7747" s="314"/>
      <c r="F7747" s="316"/>
      <c r="G7747" s="350"/>
      <c r="H7747" s="386"/>
      <c r="I7747" s="54">
        <f>'様式第６号(2)'!$I$18</f>
        <v>0</v>
      </c>
      <c r="J7747" s="55">
        <f>'様式第６号(3)'!$I$18</f>
        <v>0</v>
      </c>
      <c r="K7747" s="373"/>
      <c r="L7747" s="373"/>
      <c r="M7747" s="375"/>
      <c r="N7747" s="376"/>
      <c r="P7747" s="4"/>
      <c r="Q7747" s="4"/>
    </row>
    <row r="7748" spans="1:22" ht="45" customHeight="1">
      <c r="A7748" s="313"/>
      <c r="B7748" s="343"/>
      <c r="C7748" s="379" t="str">
        <f>IF(OR(C7737="",C7741=""),"",IF(AND(C7745&gt;=0.85,C7745&lt;=1.15),"○","×"))</f>
        <v/>
      </c>
      <c r="D7748" s="382" t="str">
        <f>IF(C7737="","",C7737)</f>
        <v/>
      </c>
      <c r="E7748" s="336"/>
      <c r="F7748" s="338" t="str">
        <f>IFERROR(D7748*E7748,"")</f>
        <v/>
      </c>
      <c r="G7748" s="327" t="str">
        <f>IF(F7748&lt;F7740,ROUNDUP(F7748*D7740/ F7740,0),"")</f>
        <v/>
      </c>
      <c r="H7748" s="329" t="str">
        <f>IF(F7748&lt;F7740,ROUNDUP(F7748*E7740/ F7740,0),"")</f>
        <v/>
      </c>
      <c r="I7748" s="331" t="str">
        <f>IFERROR(ROUNDUP(I7744*I7747,0),"")</f>
        <v/>
      </c>
      <c r="J7748" s="333" t="str">
        <f>IFERROR(ROUNDUP(J7744*J7747,0),"")</f>
        <v/>
      </c>
      <c r="K7748" s="373"/>
      <c r="L7748" s="373"/>
      <c r="M7748" s="375"/>
      <c r="N7748" s="376"/>
      <c r="P7748" s="4"/>
      <c r="Q7748" s="4"/>
    </row>
    <row r="7749" spans="1:22" ht="19.5" customHeight="1" thickBot="1">
      <c r="A7749" s="314"/>
      <c r="B7749" s="344"/>
      <c r="C7749" s="381"/>
      <c r="D7749" s="383"/>
      <c r="E7749" s="337"/>
      <c r="F7749" s="339"/>
      <c r="G7749" s="328"/>
      <c r="H7749" s="330"/>
      <c r="I7749" s="332"/>
      <c r="J7749" s="330"/>
      <c r="K7749" s="374"/>
      <c r="L7749" s="374"/>
      <c r="M7749" s="377"/>
      <c r="N7749" s="378"/>
      <c r="P7749" s="33"/>
      <c r="Q7749" s="34"/>
      <c r="R7749" s="34"/>
    </row>
    <row r="7750" spans="1:22" ht="24" customHeight="1" thickBot="1">
      <c r="A7750" s="10" t="s">
        <v>108</v>
      </c>
      <c r="B7750" s="11" t="s">
        <v>84</v>
      </c>
      <c r="C7750" s="12" t="s">
        <v>7</v>
      </c>
      <c r="D7750" s="12" t="s">
        <v>8</v>
      </c>
      <c r="E7750" s="12" t="s">
        <v>9</v>
      </c>
      <c r="F7750" s="13" t="s">
        <v>10</v>
      </c>
      <c r="G7750" s="334" t="s">
        <v>44</v>
      </c>
      <c r="H7750" s="335"/>
      <c r="I7750" s="334" t="s">
        <v>45</v>
      </c>
      <c r="J7750" s="335"/>
      <c r="K7750" s="318" t="s">
        <v>46</v>
      </c>
      <c r="L7750" s="403"/>
      <c r="M7750" s="403"/>
      <c r="N7750" s="319"/>
      <c r="O7750" s="404" t="s">
        <v>47</v>
      </c>
      <c r="P7750" s="404"/>
      <c r="Q7750" s="404"/>
      <c r="R7750" s="346"/>
      <c r="T7750" s="14"/>
      <c r="U7750" s="14"/>
      <c r="V7750" s="14"/>
    </row>
    <row r="7751" spans="1:22" ht="31.5" customHeight="1" thickBot="1">
      <c r="A7751" s="313">
        <v>483</v>
      </c>
      <c r="B7751" s="15" t="s">
        <v>48</v>
      </c>
      <c r="C7751" s="11" t="s">
        <v>49</v>
      </c>
      <c r="D7751" s="313" t="s">
        <v>50</v>
      </c>
      <c r="E7751" s="313" t="s">
        <v>51</v>
      </c>
      <c r="F7751" s="315" t="s">
        <v>52</v>
      </c>
      <c r="G7751" s="16" t="s">
        <v>53</v>
      </c>
      <c r="H7751" s="17" t="s">
        <v>54</v>
      </c>
      <c r="I7751" s="18" t="s">
        <v>53</v>
      </c>
      <c r="J7751" s="17" t="s">
        <v>54</v>
      </c>
      <c r="K7751" s="317" t="s">
        <v>55</v>
      </c>
      <c r="L7751" s="318"/>
      <c r="M7751" s="320" t="s">
        <v>56</v>
      </c>
      <c r="N7751" s="317"/>
      <c r="O7751" s="321" t="s">
        <v>57</v>
      </c>
      <c r="P7751" s="321"/>
      <c r="Q7751" s="323" t="s">
        <v>58</v>
      </c>
      <c r="R7751" s="324"/>
      <c r="T7751" s="19"/>
      <c r="U7751" s="43"/>
      <c r="V7751" s="20"/>
    </row>
    <row r="7752" spans="1:22" ht="24" customHeight="1" thickBot="1">
      <c r="A7752" s="313"/>
      <c r="B7752" s="397" t="str">
        <f>IF('様式第６号(2)'!B1017="","",'様式第６号(2)'!B1017)</f>
        <v/>
      </c>
      <c r="C7752" s="21" t="s">
        <v>59</v>
      </c>
      <c r="D7752" s="313"/>
      <c r="E7752" s="313"/>
      <c r="F7752" s="315"/>
      <c r="G7752" s="348" t="s">
        <v>60</v>
      </c>
      <c r="H7752" s="399" t="s">
        <v>61</v>
      </c>
      <c r="I7752" s="400" t="s">
        <v>62</v>
      </c>
      <c r="J7752" s="384" t="s">
        <v>63</v>
      </c>
      <c r="K7752" s="319"/>
      <c r="L7752" s="318"/>
      <c r="M7752" s="320"/>
      <c r="N7752" s="317"/>
      <c r="O7752" s="322"/>
      <c r="P7752" s="322"/>
      <c r="Q7752" s="325"/>
      <c r="R7752" s="326"/>
    </row>
    <row r="7753" spans="1:22" ht="17.25" customHeight="1">
      <c r="A7753" s="313"/>
      <c r="B7753" s="398"/>
      <c r="C7753" s="340"/>
      <c r="D7753" s="313"/>
      <c r="E7753" s="313"/>
      <c r="F7753" s="315"/>
      <c r="G7753" s="349"/>
      <c r="H7753" s="385"/>
      <c r="I7753" s="401"/>
      <c r="J7753" s="385"/>
      <c r="K7753" s="388" t="str">
        <f>IFERROR((IF((I7764+J7764)&gt;12000*E7764,ROUNDUP(12000*E7764*I7764/(I7764+J7764),0),"")),"")</f>
        <v/>
      </c>
      <c r="L7753" s="388"/>
      <c r="M7753" s="391" t="str">
        <f>IFERROR((IF((I7764+J7764)&gt;12000*E7764,ROUNDUP(12000*E7764*J7764/(I7764+J7764),0),"")),"")</f>
        <v/>
      </c>
      <c r="N7753" s="392"/>
      <c r="O7753" s="351" t="str">
        <f>IF(AND(I7764="",K7753=""),"",MIN(I7764,K7753)+K7760)</f>
        <v/>
      </c>
      <c r="P7753" s="352"/>
      <c r="Q7753" s="355" t="str">
        <f>IF(AND(J7764="",M7753=""),"",MIN(J7764,M7753)+M7760)</f>
        <v/>
      </c>
      <c r="R7753" s="356"/>
    </row>
    <row r="7754" spans="1:22" ht="15.75" customHeight="1">
      <c r="A7754" s="313"/>
      <c r="B7754" s="398"/>
      <c r="C7754" s="341"/>
      <c r="D7754" s="313"/>
      <c r="E7754" s="313"/>
      <c r="F7754" s="315"/>
      <c r="G7754" s="349"/>
      <c r="H7754" s="385"/>
      <c r="I7754" s="401"/>
      <c r="J7754" s="385"/>
      <c r="K7754" s="389"/>
      <c r="L7754" s="389"/>
      <c r="M7754" s="393"/>
      <c r="N7754" s="394"/>
      <c r="O7754" s="353"/>
      <c r="P7754" s="353"/>
      <c r="Q7754" s="357"/>
      <c r="R7754" s="358"/>
    </row>
    <row r="7755" spans="1:22" ht="19.5" customHeight="1" thickBot="1">
      <c r="A7755" s="313"/>
      <c r="B7755" s="398"/>
      <c r="C7755" s="341"/>
      <c r="D7755" s="314"/>
      <c r="E7755" s="314"/>
      <c r="F7755" s="316"/>
      <c r="G7755" s="350"/>
      <c r="H7755" s="386"/>
      <c r="I7755" s="402"/>
      <c r="J7755" s="386"/>
      <c r="K7755" s="389"/>
      <c r="L7755" s="389"/>
      <c r="M7755" s="393"/>
      <c r="N7755" s="394"/>
      <c r="O7755" s="353"/>
      <c r="P7755" s="353"/>
      <c r="Q7755" s="357"/>
      <c r="R7755" s="358"/>
    </row>
    <row r="7756" spans="1:22" ht="45" customHeight="1">
      <c r="A7756" s="313"/>
      <c r="B7756" s="398"/>
      <c r="C7756" s="25" t="s">
        <v>66</v>
      </c>
      <c r="D7756" s="361" t="str">
        <f>IF('様式第６号(2)'!T1017="","",'様式第６号(2)'!T1017)</f>
        <v/>
      </c>
      <c r="E7756" s="361" t="str">
        <f>IF('様式第６号(3)'!W1010="","",'様式第６号(3)'!W1010)</f>
        <v/>
      </c>
      <c r="F7756" s="363" t="str">
        <f>IF(OR(D7756="",E7756=""),"",D7756+E7756)</f>
        <v/>
      </c>
      <c r="G7756" s="365" t="str">
        <f>IF(F7756&lt;=F7764,D7756,"")</f>
        <v/>
      </c>
      <c r="H7756" s="367" t="str">
        <f>IF(F7756&lt;=F7764,E7756,"")</f>
        <v/>
      </c>
      <c r="I7756" s="369" t="str">
        <f>IF('様式第６号(2)'!V1017="","",'様式第６号(2)'!V1017)</f>
        <v/>
      </c>
      <c r="J7756" s="371" t="str">
        <f>IF('様式第６号(3)'!P1010="","",'様式第６号(3)'!P1010)</f>
        <v/>
      </c>
      <c r="K7756" s="389"/>
      <c r="L7756" s="389"/>
      <c r="M7756" s="393"/>
      <c r="N7756" s="394"/>
      <c r="O7756" s="353"/>
      <c r="P7756" s="353"/>
      <c r="Q7756" s="357"/>
      <c r="R7756" s="358"/>
    </row>
    <row r="7757" spans="1:22" ht="19.5" customHeight="1" thickBot="1">
      <c r="A7757" s="313"/>
      <c r="B7757" s="398"/>
      <c r="C7757" s="340"/>
      <c r="D7757" s="362"/>
      <c r="E7757" s="362"/>
      <c r="F7757" s="364"/>
      <c r="G7757" s="366"/>
      <c r="H7757" s="368"/>
      <c r="I7757" s="370"/>
      <c r="J7757" s="372"/>
      <c r="K7757" s="390"/>
      <c r="L7757" s="390"/>
      <c r="M7757" s="395"/>
      <c r="N7757" s="396"/>
      <c r="O7757" s="354"/>
      <c r="P7757" s="354"/>
      <c r="Q7757" s="359"/>
      <c r="R7757" s="360"/>
    </row>
    <row r="7758" spans="1:22" ht="28.5" customHeight="1" thickBot="1">
      <c r="A7758" s="313"/>
      <c r="B7758" s="398"/>
      <c r="C7758" s="341"/>
      <c r="D7758" s="12" t="s">
        <v>11</v>
      </c>
      <c r="E7758" s="12" t="s">
        <v>12</v>
      </c>
      <c r="F7758" s="26" t="s">
        <v>13</v>
      </c>
      <c r="G7758" s="334" t="s">
        <v>67</v>
      </c>
      <c r="H7758" s="335"/>
      <c r="I7758" s="42" t="s">
        <v>68</v>
      </c>
      <c r="J7758" s="27" t="s">
        <v>69</v>
      </c>
      <c r="K7758" s="342" t="s">
        <v>70</v>
      </c>
      <c r="L7758" s="342"/>
      <c r="M7758" s="342"/>
      <c r="N7758" s="335"/>
    </row>
    <row r="7759" spans="1:22" ht="41.25" customHeight="1" thickBot="1">
      <c r="A7759" s="313"/>
      <c r="B7759" s="343" t="str">
        <f>IF('様式第６号(2)'!D1017="","",'様式第６号(2)'!D1017)</f>
        <v/>
      </c>
      <c r="C7759" s="341"/>
      <c r="D7759" s="313" t="s">
        <v>71</v>
      </c>
      <c r="E7759" s="313" t="s">
        <v>72</v>
      </c>
      <c r="F7759" s="315" t="s">
        <v>73</v>
      </c>
      <c r="G7759" s="42" t="s">
        <v>74</v>
      </c>
      <c r="H7759" s="27" t="s">
        <v>75</v>
      </c>
      <c r="I7759" s="42" t="s">
        <v>74</v>
      </c>
      <c r="J7759" s="27" t="s">
        <v>75</v>
      </c>
      <c r="K7759" s="345" t="s">
        <v>57</v>
      </c>
      <c r="L7759" s="346"/>
      <c r="M7759" s="347" t="s">
        <v>76</v>
      </c>
      <c r="N7759" s="346"/>
      <c r="O7759" s="28"/>
      <c r="P7759" s="4"/>
      <c r="Q7759" s="4"/>
    </row>
    <row r="7760" spans="1:22" ht="18.75" customHeight="1">
      <c r="A7760" s="313"/>
      <c r="B7760" s="343"/>
      <c r="C7760" s="29" t="s">
        <v>78</v>
      </c>
      <c r="D7760" s="313"/>
      <c r="E7760" s="313"/>
      <c r="F7760" s="315"/>
      <c r="G7760" s="348" t="s">
        <v>79</v>
      </c>
      <c r="H7760" s="384" t="s">
        <v>80</v>
      </c>
      <c r="I7760" s="387" t="str">
        <f>IF(E7764="","",MIN(G7756,G7764)+SUM(I7756))</f>
        <v/>
      </c>
      <c r="J7760" s="333" t="str">
        <f>IF(E7764="","",MIN(H7756,H7764)+SUM(J7756))</f>
        <v/>
      </c>
      <c r="K7760" s="373" t="str">
        <f>IF('様式第６号(2)'!AB1017="","",'様式第６号(2)'!AB1017)</f>
        <v/>
      </c>
      <c r="L7760" s="373"/>
      <c r="M7760" s="375" t="str">
        <f>IF('様式第６号(3)'!V1010="","",'様式第６号(3)'!V1010)</f>
        <v/>
      </c>
      <c r="N7760" s="376"/>
      <c r="P7760" s="4"/>
      <c r="Q7760" s="4"/>
    </row>
    <row r="7761" spans="1:22" ht="19.5" customHeight="1" thickBot="1">
      <c r="A7761" s="313"/>
      <c r="B7761" s="343"/>
      <c r="C7761" s="379" t="str">
        <f>IFERROR(C7757/C7753,"")</f>
        <v/>
      </c>
      <c r="D7761" s="313"/>
      <c r="E7761" s="313"/>
      <c r="F7761" s="315"/>
      <c r="G7761" s="349"/>
      <c r="H7761" s="385"/>
      <c r="I7761" s="328"/>
      <c r="J7761" s="330"/>
      <c r="K7761" s="373"/>
      <c r="L7761" s="373"/>
      <c r="M7761" s="375"/>
      <c r="N7761" s="376"/>
      <c r="P7761" s="4"/>
      <c r="Q7761" s="4"/>
    </row>
    <row r="7762" spans="1:22" ht="15.75" customHeight="1">
      <c r="A7762" s="313"/>
      <c r="B7762" s="343"/>
      <c r="C7762" s="380"/>
      <c r="D7762" s="313"/>
      <c r="E7762" s="313"/>
      <c r="F7762" s="315"/>
      <c r="G7762" s="349"/>
      <c r="H7762" s="385"/>
      <c r="I7762" s="30" t="s">
        <v>35</v>
      </c>
      <c r="J7762" s="31" t="s">
        <v>35</v>
      </c>
      <c r="K7762" s="373"/>
      <c r="L7762" s="373"/>
      <c r="M7762" s="375"/>
      <c r="N7762" s="376"/>
      <c r="P7762" s="4"/>
      <c r="Q7762" s="4"/>
    </row>
    <row r="7763" spans="1:22" ht="18.75" customHeight="1" thickBot="1">
      <c r="A7763" s="313"/>
      <c r="B7763" s="343"/>
      <c r="C7763" s="32" t="s">
        <v>82</v>
      </c>
      <c r="D7763" s="314"/>
      <c r="E7763" s="314"/>
      <c r="F7763" s="316"/>
      <c r="G7763" s="350"/>
      <c r="H7763" s="386"/>
      <c r="I7763" s="54">
        <f>'様式第６号(2)'!$I$18</f>
        <v>0</v>
      </c>
      <c r="J7763" s="55">
        <f>'様式第６号(3)'!$I$18</f>
        <v>0</v>
      </c>
      <c r="K7763" s="373"/>
      <c r="L7763" s="373"/>
      <c r="M7763" s="375"/>
      <c r="N7763" s="376"/>
      <c r="P7763" s="4"/>
      <c r="Q7763" s="4"/>
    </row>
    <row r="7764" spans="1:22" ht="45" customHeight="1">
      <c r="A7764" s="313"/>
      <c r="B7764" s="343"/>
      <c r="C7764" s="379" t="str">
        <f>IF(OR(C7753="",C7757=""),"",IF(AND(C7761&gt;=0.85,C7761&lt;=1.15),"○","×"))</f>
        <v/>
      </c>
      <c r="D7764" s="382" t="str">
        <f>IF(C7753="","",C7753)</f>
        <v/>
      </c>
      <c r="E7764" s="336"/>
      <c r="F7764" s="338" t="str">
        <f>IFERROR(D7764*E7764,"")</f>
        <v/>
      </c>
      <c r="G7764" s="327" t="str">
        <f>IF(F7764&lt;F7756,ROUNDUP(F7764*D7756/ F7756,0),"")</f>
        <v/>
      </c>
      <c r="H7764" s="329" t="str">
        <f>IF(F7764&lt;F7756,ROUNDUP(F7764*E7756/ F7756,0),"")</f>
        <v/>
      </c>
      <c r="I7764" s="331" t="str">
        <f>IFERROR(ROUNDUP(I7760*I7763,0),"")</f>
        <v/>
      </c>
      <c r="J7764" s="333" t="str">
        <f>IFERROR(ROUNDUP(J7760*J7763,0),"")</f>
        <v/>
      </c>
      <c r="K7764" s="373"/>
      <c r="L7764" s="373"/>
      <c r="M7764" s="375"/>
      <c r="N7764" s="376"/>
      <c r="P7764" s="4"/>
      <c r="Q7764" s="4"/>
    </row>
    <row r="7765" spans="1:22" ht="19.5" customHeight="1" thickBot="1">
      <c r="A7765" s="314"/>
      <c r="B7765" s="344"/>
      <c r="C7765" s="381"/>
      <c r="D7765" s="383"/>
      <c r="E7765" s="337"/>
      <c r="F7765" s="339"/>
      <c r="G7765" s="328"/>
      <c r="H7765" s="330"/>
      <c r="I7765" s="332"/>
      <c r="J7765" s="330"/>
      <c r="K7765" s="374"/>
      <c r="L7765" s="374"/>
      <c r="M7765" s="377"/>
      <c r="N7765" s="378"/>
      <c r="P7765" s="33"/>
      <c r="Q7765" s="34"/>
      <c r="R7765" s="34"/>
    </row>
    <row r="7766" spans="1:22" ht="24" customHeight="1" thickBot="1">
      <c r="A7766" s="10" t="s">
        <v>108</v>
      </c>
      <c r="B7766" s="11" t="s">
        <v>84</v>
      </c>
      <c r="C7766" s="12" t="s">
        <v>7</v>
      </c>
      <c r="D7766" s="12" t="s">
        <v>8</v>
      </c>
      <c r="E7766" s="12" t="s">
        <v>9</v>
      </c>
      <c r="F7766" s="13" t="s">
        <v>10</v>
      </c>
      <c r="G7766" s="334" t="s">
        <v>44</v>
      </c>
      <c r="H7766" s="335"/>
      <c r="I7766" s="334" t="s">
        <v>45</v>
      </c>
      <c r="J7766" s="335"/>
      <c r="K7766" s="318" t="s">
        <v>46</v>
      </c>
      <c r="L7766" s="403"/>
      <c r="M7766" s="403"/>
      <c r="N7766" s="319"/>
      <c r="O7766" s="404" t="s">
        <v>47</v>
      </c>
      <c r="P7766" s="404"/>
      <c r="Q7766" s="404"/>
      <c r="R7766" s="346"/>
      <c r="T7766" s="14"/>
      <c r="U7766" s="14"/>
      <c r="V7766" s="14"/>
    </row>
    <row r="7767" spans="1:22" ht="31.5" customHeight="1" thickBot="1">
      <c r="A7767" s="313">
        <v>484</v>
      </c>
      <c r="B7767" s="15" t="s">
        <v>48</v>
      </c>
      <c r="C7767" s="11" t="s">
        <v>49</v>
      </c>
      <c r="D7767" s="313" t="s">
        <v>50</v>
      </c>
      <c r="E7767" s="313" t="s">
        <v>51</v>
      </c>
      <c r="F7767" s="315" t="s">
        <v>52</v>
      </c>
      <c r="G7767" s="16" t="s">
        <v>53</v>
      </c>
      <c r="H7767" s="17" t="s">
        <v>54</v>
      </c>
      <c r="I7767" s="18" t="s">
        <v>53</v>
      </c>
      <c r="J7767" s="17" t="s">
        <v>54</v>
      </c>
      <c r="K7767" s="317" t="s">
        <v>55</v>
      </c>
      <c r="L7767" s="318"/>
      <c r="M7767" s="320" t="s">
        <v>56</v>
      </c>
      <c r="N7767" s="317"/>
      <c r="O7767" s="321" t="s">
        <v>57</v>
      </c>
      <c r="P7767" s="321"/>
      <c r="Q7767" s="323" t="s">
        <v>58</v>
      </c>
      <c r="R7767" s="324"/>
      <c r="T7767" s="19"/>
      <c r="U7767" s="43"/>
      <c r="V7767" s="20"/>
    </row>
    <row r="7768" spans="1:22" ht="24" customHeight="1" thickBot="1">
      <c r="A7768" s="313"/>
      <c r="B7768" s="397" t="str">
        <f>IF('様式第６号(2)'!B1019="","",'様式第６号(2)'!B1019)</f>
        <v/>
      </c>
      <c r="C7768" s="21" t="s">
        <v>59</v>
      </c>
      <c r="D7768" s="313"/>
      <c r="E7768" s="313"/>
      <c r="F7768" s="315"/>
      <c r="G7768" s="348" t="s">
        <v>60</v>
      </c>
      <c r="H7768" s="399" t="s">
        <v>61</v>
      </c>
      <c r="I7768" s="400" t="s">
        <v>62</v>
      </c>
      <c r="J7768" s="384" t="s">
        <v>63</v>
      </c>
      <c r="K7768" s="319"/>
      <c r="L7768" s="318"/>
      <c r="M7768" s="320"/>
      <c r="N7768" s="317"/>
      <c r="O7768" s="322"/>
      <c r="P7768" s="322"/>
      <c r="Q7768" s="325"/>
      <c r="R7768" s="326"/>
    </row>
    <row r="7769" spans="1:22" ht="17.25" customHeight="1">
      <c r="A7769" s="313"/>
      <c r="B7769" s="398"/>
      <c r="C7769" s="340"/>
      <c r="D7769" s="313"/>
      <c r="E7769" s="313"/>
      <c r="F7769" s="315"/>
      <c r="G7769" s="349"/>
      <c r="H7769" s="385"/>
      <c r="I7769" s="401"/>
      <c r="J7769" s="385"/>
      <c r="K7769" s="388" t="str">
        <f>IFERROR((IF((I7780+J7780)&gt;12000*E7780,ROUNDUP(12000*E7780*I7780/(I7780+J7780),0),"")),"")</f>
        <v/>
      </c>
      <c r="L7769" s="388"/>
      <c r="M7769" s="391" t="str">
        <f>IFERROR((IF((I7780+J7780)&gt;12000*E7780,ROUNDUP(12000*E7780*J7780/(I7780+J7780),0),"")),"")</f>
        <v/>
      </c>
      <c r="N7769" s="392"/>
      <c r="O7769" s="351" t="str">
        <f>IF(AND(I7780="",K7769=""),"",MIN(I7780,K7769)+K7776)</f>
        <v/>
      </c>
      <c r="P7769" s="352"/>
      <c r="Q7769" s="355" t="str">
        <f>IF(AND(J7780="",M7769=""),"",MIN(J7780,M7769)+M7776)</f>
        <v/>
      </c>
      <c r="R7769" s="356"/>
    </row>
    <row r="7770" spans="1:22" ht="15.75" customHeight="1">
      <c r="A7770" s="313"/>
      <c r="B7770" s="398"/>
      <c r="C7770" s="341"/>
      <c r="D7770" s="313"/>
      <c r="E7770" s="313"/>
      <c r="F7770" s="315"/>
      <c r="G7770" s="349"/>
      <c r="H7770" s="385"/>
      <c r="I7770" s="401"/>
      <c r="J7770" s="385"/>
      <c r="K7770" s="389"/>
      <c r="L7770" s="389"/>
      <c r="M7770" s="393"/>
      <c r="N7770" s="394"/>
      <c r="O7770" s="353"/>
      <c r="P7770" s="353"/>
      <c r="Q7770" s="357"/>
      <c r="R7770" s="358"/>
    </row>
    <row r="7771" spans="1:22" ht="19.5" customHeight="1" thickBot="1">
      <c r="A7771" s="313"/>
      <c r="B7771" s="398"/>
      <c r="C7771" s="341"/>
      <c r="D7771" s="314"/>
      <c r="E7771" s="314"/>
      <c r="F7771" s="316"/>
      <c r="G7771" s="350"/>
      <c r="H7771" s="386"/>
      <c r="I7771" s="402"/>
      <c r="J7771" s="386"/>
      <c r="K7771" s="389"/>
      <c r="L7771" s="389"/>
      <c r="M7771" s="393"/>
      <c r="N7771" s="394"/>
      <c r="O7771" s="353"/>
      <c r="P7771" s="353"/>
      <c r="Q7771" s="357"/>
      <c r="R7771" s="358"/>
    </row>
    <row r="7772" spans="1:22" ht="45" customHeight="1">
      <c r="A7772" s="313"/>
      <c r="B7772" s="398"/>
      <c r="C7772" s="25" t="s">
        <v>66</v>
      </c>
      <c r="D7772" s="361" t="str">
        <f>IF('様式第６号(2)'!T1019="","",'様式第６号(2)'!T1019)</f>
        <v/>
      </c>
      <c r="E7772" s="361" t="str">
        <f>IF('様式第６号(3)'!W1012="","",'様式第６号(3)'!W1012)</f>
        <v/>
      </c>
      <c r="F7772" s="363" t="str">
        <f>IF(OR(D7772="",E7772=""),"",D7772+E7772)</f>
        <v/>
      </c>
      <c r="G7772" s="365" t="str">
        <f>IF(F7772&lt;=F7780,D7772,"")</f>
        <v/>
      </c>
      <c r="H7772" s="367" t="str">
        <f>IF(F7772&lt;=F7780,E7772,"")</f>
        <v/>
      </c>
      <c r="I7772" s="369" t="str">
        <f>IF('様式第６号(2)'!V1019="","",'様式第６号(2)'!V1019)</f>
        <v/>
      </c>
      <c r="J7772" s="371" t="str">
        <f>IF('様式第６号(3)'!P1012="","",'様式第６号(3)'!P1012)</f>
        <v/>
      </c>
      <c r="K7772" s="389"/>
      <c r="L7772" s="389"/>
      <c r="M7772" s="393"/>
      <c r="N7772" s="394"/>
      <c r="O7772" s="353"/>
      <c r="P7772" s="353"/>
      <c r="Q7772" s="357"/>
      <c r="R7772" s="358"/>
    </row>
    <row r="7773" spans="1:22" ht="19.5" customHeight="1" thickBot="1">
      <c r="A7773" s="313"/>
      <c r="B7773" s="398"/>
      <c r="C7773" s="340"/>
      <c r="D7773" s="362"/>
      <c r="E7773" s="362"/>
      <c r="F7773" s="364"/>
      <c r="G7773" s="366"/>
      <c r="H7773" s="368"/>
      <c r="I7773" s="370"/>
      <c r="J7773" s="372"/>
      <c r="K7773" s="390"/>
      <c r="L7773" s="390"/>
      <c r="M7773" s="395"/>
      <c r="N7773" s="396"/>
      <c r="O7773" s="354"/>
      <c r="P7773" s="354"/>
      <c r="Q7773" s="359"/>
      <c r="R7773" s="360"/>
    </row>
    <row r="7774" spans="1:22" ht="28.5" customHeight="1" thickBot="1">
      <c r="A7774" s="313"/>
      <c r="B7774" s="398"/>
      <c r="C7774" s="341"/>
      <c r="D7774" s="12" t="s">
        <v>11</v>
      </c>
      <c r="E7774" s="12" t="s">
        <v>12</v>
      </c>
      <c r="F7774" s="26" t="s">
        <v>13</v>
      </c>
      <c r="G7774" s="334" t="s">
        <v>67</v>
      </c>
      <c r="H7774" s="335"/>
      <c r="I7774" s="42" t="s">
        <v>68</v>
      </c>
      <c r="J7774" s="27" t="s">
        <v>69</v>
      </c>
      <c r="K7774" s="342" t="s">
        <v>70</v>
      </c>
      <c r="L7774" s="342"/>
      <c r="M7774" s="342"/>
      <c r="N7774" s="335"/>
    </row>
    <row r="7775" spans="1:22" ht="41.25" customHeight="1" thickBot="1">
      <c r="A7775" s="313"/>
      <c r="B7775" s="343" t="str">
        <f>IF('様式第６号(2)'!D1019="","",'様式第６号(2)'!D1019)</f>
        <v/>
      </c>
      <c r="C7775" s="341"/>
      <c r="D7775" s="313" t="s">
        <v>71</v>
      </c>
      <c r="E7775" s="313" t="s">
        <v>72</v>
      </c>
      <c r="F7775" s="315" t="s">
        <v>73</v>
      </c>
      <c r="G7775" s="42" t="s">
        <v>74</v>
      </c>
      <c r="H7775" s="27" t="s">
        <v>75</v>
      </c>
      <c r="I7775" s="42" t="s">
        <v>74</v>
      </c>
      <c r="J7775" s="27" t="s">
        <v>75</v>
      </c>
      <c r="K7775" s="345" t="s">
        <v>57</v>
      </c>
      <c r="L7775" s="346"/>
      <c r="M7775" s="347" t="s">
        <v>76</v>
      </c>
      <c r="N7775" s="346"/>
      <c r="O7775" s="28"/>
      <c r="P7775" s="4"/>
      <c r="Q7775" s="4"/>
      <c r="T7775" s="3"/>
      <c r="U7775" s="3"/>
      <c r="V7775" s="3"/>
    </row>
    <row r="7776" spans="1:22" ht="18.75" customHeight="1">
      <c r="A7776" s="313"/>
      <c r="B7776" s="343"/>
      <c r="C7776" s="29" t="s">
        <v>78</v>
      </c>
      <c r="D7776" s="313"/>
      <c r="E7776" s="313"/>
      <c r="F7776" s="315"/>
      <c r="G7776" s="348" t="s">
        <v>79</v>
      </c>
      <c r="H7776" s="384" t="s">
        <v>80</v>
      </c>
      <c r="I7776" s="387" t="str">
        <f>IF(E7780="","",MIN(G7772,G7780)+SUM(I7772))</f>
        <v/>
      </c>
      <c r="J7776" s="333" t="str">
        <f>IF(E7780="","",MIN(H7772,H7780)+SUM(J7772))</f>
        <v/>
      </c>
      <c r="K7776" s="373" t="str">
        <f>IF('様式第６号(2)'!AB1019="","",'様式第６号(2)'!AB1019)</f>
        <v/>
      </c>
      <c r="L7776" s="373"/>
      <c r="M7776" s="375" t="str">
        <f>IF('様式第６号(3)'!V1012="","",'様式第６号(3)'!V1012)</f>
        <v/>
      </c>
      <c r="N7776" s="376"/>
      <c r="P7776" s="4"/>
      <c r="Q7776" s="4"/>
      <c r="T7776" s="3"/>
      <c r="U7776" s="3"/>
      <c r="V7776" s="3"/>
    </row>
    <row r="7777" spans="1:22" ht="19.5" customHeight="1" thickBot="1">
      <c r="A7777" s="313"/>
      <c r="B7777" s="343"/>
      <c r="C7777" s="379" t="str">
        <f>IFERROR(C7773/C7769,"")</f>
        <v/>
      </c>
      <c r="D7777" s="313"/>
      <c r="E7777" s="313"/>
      <c r="F7777" s="315"/>
      <c r="G7777" s="349"/>
      <c r="H7777" s="385"/>
      <c r="I7777" s="328"/>
      <c r="J7777" s="330"/>
      <c r="K7777" s="373"/>
      <c r="L7777" s="373"/>
      <c r="M7777" s="375"/>
      <c r="N7777" s="376"/>
      <c r="P7777" s="4"/>
      <c r="Q7777" s="4"/>
      <c r="T7777" s="3"/>
      <c r="U7777" s="3"/>
      <c r="V7777" s="3"/>
    </row>
    <row r="7778" spans="1:22" ht="15.75" customHeight="1">
      <c r="A7778" s="313"/>
      <c r="B7778" s="343"/>
      <c r="C7778" s="380"/>
      <c r="D7778" s="313"/>
      <c r="E7778" s="313"/>
      <c r="F7778" s="315"/>
      <c r="G7778" s="349"/>
      <c r="H7778" s="385"/>
      <c r="I7778" s="30" t="s">
        <v>35</v>
      </c>
      <c r="J7778" s="31" t="s">
        <v>35</v>
      </c>
      <c r="K7778" s="373"/>
      <c r="L7778" s="373"/>
      <c r="M7778" s="375"/>
      <c r="N7778" s="376"/>
      <c r="P7778" s="4"/>
      <c r="Q7778" s="4"/>
      <c r="T7778" s="3"/>
      <c r="U7778" s="3"/>
      <c r="V7778" s="3"/>
    </row>
    <row r="7779" spans="1:22" ht="18.75" customHeight="1" thickBot="1">
      <c r="A7779" s="313"/>
      <c r="B7779" s="343"/>
      <c r="C7779" s="32" t="s">
        <v>82</v>
      </c>
      <c r="D7779" s="314"/>
      <c r="E7779" s="314"/>
      <c r="F7779" s="316"/>
      <c r="G7779" s="350"/>
      <c r="H7779" s="386"/>
      <c r="I7779" s="54">
        <f>'様式第６号(2)'!$I$18</f>
        <v>0</v>
      </c>
      <c r="J7779" s="55">
        <f>'様式第６号(3)'!$I$18</f>
        <v>0</v>
      </c>
      <c r="K7779" s="373"/>
      <c r="L7779" s="373"/>
      <c r="M7779" s="375"/>
      <c r="N7779" s="376"/>
      <c r="P7779" s="4"/>
      <c r="Q7779" s="4"/>
      <c r="T7779" s="3"/>
      <c r="U7779" s="3"/>
      <c r="V7779" s="3"/>
    </row>
    <row r="7780" spans="1:22" ht="45" customHeight="1">
      <c r="A7780" s="313"/>
      <c r="B7780" s="343"/>
      <c r="C7780" s="379" t="str">
        <f>IF(OR(C7769="",C7773=""),"",IF(AND(C7777&gt;=0.85,C7777&lt;=1.15),"○","×"))</f>
        <v/>
      </c>
      <c r="D7780" s="382" t="str">
        <f>IF(C7769="","",C7769)</f>
        <v/>
      </c>
      <c r="E7780" s="336"/>
      <c r="F7780" s="338" t="str">
        <f>IFERROR(D7780*E7780,"")</f>
        <v/>
      </c>
      <c r="G7780" s="327" t="str">
        <f>IF(F7780&lt;F7772,ROUNDUP(F7780*D7772/ F7772,0),"")</f>
        <v/>
      </c>
      <c r="H7780" s="329" t="str">
        <f>IF(F7780&lt;F7772,ROUNDUP(F7780*E7772/ F7772,0),"")</f>
        <v/>
      </c>
      <c r="I7780" s="331" t="str">
        <f>IFERROR(ROUNDUP(I7776*I7779,0),"")</f>
        <v/>
      </c>
      <c r="J7780" s="333" t="str">
        <f>IFERROR(ROUNDUP(J7776*J7779,0),"")</f>
        <v/>
      </c>
      <c r="K7780" s="373"/>
      <c r="L7780" s="373"/>
      <c r="M7780" s="375"/>
      <c r="N7780" s="376"/>
      <c r="P7780" s="4"/>
      <c r="Q7780" s="4"/>
      <c r="T7780" s="3"/>
      <c r="U7780" s="3"/>
      <c r="V7780" s="3"/>
    </row>
    <row r="7781" spans="1:22" ht="19.5" customHeight="1" thickBot="1">
      <c r="A7781" s="314"/>
      <c r="B7781" s="344"/>
      <c r="C7781" s="381"/>
      <c r="D7781" s="383"/>
      <c r="E7781" s="337"/>
      <c r="F7781" s="339"/>
      <c r="G7781" s="328"/>
      <c r="H7781" s="330"/>
      <c r="I7781" s="332"/>
      <c r="J7781" s="330"/>
      <c r="K7781" s="374"/>
      <c r="L7781" s="374"/>
      <c r="M7781" s="377"/>
      <c r="N7781" s="378"/>
      <c r="P7781" s="33"/>
      <c r="Q7781" s="34"/>
      <c r="R7781" s="34"/>
    </row>
    <row r="7782" spans="1:22" ht="24" customHeight="1" thickBot="1">
      <c r="A7782" s="10" t="s">
        <v>108</v>
      </c>
      <c r="B7782" s="11" t="s">
        <v>84</v>
      </c>
      <c r="C7782" s="12" t="s">
        <v>7</v>
      </c>
      <c r="D7782" s="12" t="s">
        <v>8</v>
      </c>
      <c r="E7782" s="12" t="s">
        <v>9</v>
      </c>
      <c r="F7782" s="13" t="s">
        <v>10</v>
      </c>
      <c r="G7782" s="334" t="s">
        <v>44</v>
      </c>
      <c r="H7782" s="335"/>
      <c r="I7782" s="334" t="s">
        <v>45</v>
      </c>
      <c r="J7782" s="335"/>
      <c r="K7782" s="318" t="s">
        <v>46</v>
      </c>
      <c r="L7782" s="403"/>
      <c r="M7782" s="403"/>
      <c r="N7782" s="319"/>
      <c r="O7782" s="404" t="s">
        <v>47</v>
      </c>
      <c r="P7782" s="404"/>
      <c r="Q7782" s="404"/>
      <c r="R7782" s="346"/>
      <c r="T7782" s="14"/>
      <c r="U7782" s="14"/>
      <c r="V7782" s="14"/>
    </row>
    <row r="7783" spans="1:22" ht="31.5" customHeight="1" thickBot="1">
      <c r="A7783" s="313">
        <v>485</v>
      </c>
      <c r="B7783" s="15" t="s">
        <v>48</v>
      </c>
      <c r="C7783" s="11" t="s">
        <v>49</v>
      </c>
      <c r="D7783" s="313" t="s">
        <v>50</v>
      </c>
      <c r="E7783" s="313" t="s">
        <v>51</v>
      </c>
      <c r="F7783" s="315" t="s">
        <v>52</v>
      </c>
      <c r="G7783" s="16" t="s">
        <v>53</v>
      </c>
      <c r="H7783" s="17" t="s">
        <v>54</v>
      </c>
      <c r="I7783" s="18" t="s">
        <v>53</v>
      </c>
      <c r="J7783" s="17" t="s">
        <v>54</v>
      </c>
      <c r="K7783" s="317" t="s">
        <v>55</v>
      </c>
      <c r="L7783" s="318"/>
      <c r="M7783" s="320" t="s">
        <v>56</v>
      </c>
      <c r="N7783" s="317"/>
      <c r="O7783" s="321" t="s">
        <v>57</v>
      </c>
      <c r="P7783" s="321"/>
      <c r="Q7783" s="323" t="s">
        <v>58</v>
      </c>
      <c r="R7783" s="324"/>
      <c r="T7783" s="19"/>
      <c r="U7783" s="43"/>
      <c r="V7783" s="20"/>
    </row>
    <row r="7784" spans="1:22" ht="24" customHeight="1" thickBot="1">
      <c r="A7784" s="313"/>
      <c r="B7784" s="397" t="str">
        <f>IF('様式第６号(2)'!B1021="","",'様式第６号(2)'!B1021)</f>
        <v/>
      </c>
      <c r="C7784" s="21" t="s">
        <v>59</v>
      </c>
      <c r="D7784" s="313"/>
      <c r="E7784" s="313"/>
      <c r="F7784" s="315"/>
      <c r="G7784" s="348" t="s">
        <v>60</v>
      </c>
      <c r="H7784" s="399" t="s">
        <v>61</v>
      </c>
      <c r="I7784" s="400" t="s">
        <v>62</v>
      </c>
      <c r="J7784" s="384" t="s">
        <v>63</v>
      </c>
      <c r="K7784" s="319"/>
      <c r="L7784" s="318"/>
      <c r="M7784" s="320"/>
      <c r="N7784" s="317"/>
      <c r="O7784" s="322"/>
      <c r="P7784" s="322"/>
      <c r="Q7784" s="325"/>
      <c r="R7784" s="326"/>
    </row>
    <row r="7785" spans="1:22" ht="17.25" customHeight="1">
      <c r="A7785" s="313"/>
      <c r="B7785" s="398"/>
      <c r="C7785" s="340"/>
      <c r="D7785" s="313"/>
      <c r="E7785" s="313"/>
      <c r="F7785" s="315"/>
      <c r="G7785" s="349"/>
      <c r="H7785" s="385"/>
      <c r="I7785" s="401"/>
      <c r="J7785" s="385"/>
      <c r="K7785" s="388" t="str">
        <f>IFERROR((IF((I7796+J7796)&gt;12000*E7796,ROUNDUP(12000*E7796*I7796/(I7796+J7796),0),"")),"")</f>
        <v/>
      </c>
      <c r="L7785" s="388"/>
      <c r="M7785" s="391" t="str">
        <f>IFERROR((IF((I7796+J7796)&gt;12000*E7796,ROUNDUP(12000*E7796*J7796/(I7796+J7796),0),"")),"")</f>
        <v/>
      </c>
      <c r="N7785" s="392"/>
      <c r="O7785" s="351" t="str">
        <f>IF(AND(I7796="",K7785=""),"",MIN(I7796,K7785)+K7792)</f>
        <v/>
      </c>
      <c r="P7785" s="352"/>
      <c r="Q7785" s="355" t="str">
        <f>IF(AND(J7796="",M7785=""),"",MIN(J7796,M7785)+M7792)</f>
        <v/>
      </c>
      <c r="R7785" s="356"/>
    </row>
    <row r="7786" spans="1:22" ht="15.75" customHeight="1">
      <c r="A7786" s="313"/>
      <c r="B7786" s="398"/>
      <c r="C7786" s="341"/>
      <c r="D7786" s="313"/>
      <c r="E7786" s="313"/>
      <c r="F7786" s="315"/>
      <c r="G7786" s="349"/>
      <c r="H7786" s="385"/>
      <c r="I7786" s="401"/>
      <c r="J7786" s="385"/>
      <c r="K7786" s="389"/>
      <c r="L7786" s="389"/>
      <c r="M7786" s="393"/>
      <c r="N7786" s="394"/>
      <c r="O7786" s="353"/>
      <c r="P7786" s="353"/>
      <c r="Q7786" s="357"/>
      <c r="R7786" s="358"/>
    </row>
    <row r="7787" spans="1:22" ht="19.5" customHeight="1" thickBot="1">
      <c r="A7787" s="313"/>
      <c r="B7787" s="398"/>
      <c r="C7787" s="341"/>
      <c r="D7787" s="314"/>
      <c r="E7787" s="314"/>
      <c r="F7787" s="316"/>
      <c r="G7787" s="350"/>
      <c r="H7787" s="386"/>
      <c r="I7787" s="402"/>
      <c r="J7787" s="386"/>
      <c r="K7787" s="389"/>
      <c r="L7787" s="389"/>
      <c r="M7787" s="393"/>
      <c r="N7787" s="394"/>
      <c r="O7787" s="353"/>
      <c r="P7787" s="353"/>
      <c r="Q7787" s="357"/>
      <c r="R7787" s="358"/>
    </row>
    <row r="7788" spans="1:22" ht="45" customHeight="1">
      <c r="A7788" s="313"/>
      <c r="B7788" s="398"/>
      <c r="C7788" s="25" t="s">
        <v>66</v>
      </c>
      <c r="D7788" s="361" t="str">
        <f>IF('様式第６号(2)'!T1021="","",'様式第６号(2)'!T1021)</f>
        <v/>
      </c>
      <c r="E7788" s="361" t="str">
        <f>IF('様式第６号(3)'!W1014="","",'様式第６号(3)'!W1014)</f>
        <v/>
      </c>
      <c r="F7788" s="363" t="str">
        <f>IF(OR(D7788="",E7788=""),"",D7788+E7788)</f>
        <v/>
      </c>
      <c r="G7788" s="365" t="str">
        <f>IF(F7788&lt;=F7796,D7788,"")</f>
        <v/>
      </c>
      <c r="H7788" s="367" t="str">
        <f>IF(F7788&lt;=F7796,E7788,"")</f>
        <v/>
      </c>
      <c r="I7788" s="369" t="str">
        <f>IF('様式第６号(2)'!V1021="","",'様式第６号(2)'!V1021)</f>
        <v/>
      </c>
      <c r="J7788" s="371" t="str">
        <f>IF('様式第６号(3)'!P1014="","",'様式第６号(3)'!P1014)</f>
        <v/>
      </c>
      <c r="K7788" s="389"/>
      <c r="L7788" s="389"/>
      <c r="M7788" s="393"/>
      <c r="N7788" s="394"/>
      <c r="O7788" s="353"/>
      <c r="P7788" s="353"/>
      <c r="Q7788" s="357"/>
      <c r="R7788" s="358"/>
    </row>
    <row r="7789" spans="1:22" ht="19.5" customHeight="1" thickBot="1">
      <c r="A7789" s="313"/>
      <c r="B7789" s="398"/>
      <c r="C7789" s="340"/>
      <c r="D7789" s="362"/>
      <c r="E7789" s="362"/>
      <c r="F7789" s="364"/>
      <c r="G7789" s="366"/>
      <c r="H7789" s="368"/>
      <c r="I7789" s="370"/>
      <c r="J7789" s="372"/>
      <c r="K7789" s="390"/>
      <c r="L7789" s="390"/>
      <c r="M7789" s="395"/>
      <c r="N7789" s="396"/>
      <c r="O7789" s="354"/>
      <c r="P7789" s="354"/>
      <c r="Q7789" s="359"/>
      <c r="R7789" s="360"/>
    </row>
    <row r="7790" spans="1:22" ht="28.5" customHeight="1" thickBot="1">
      <c r="A7790" s="313"/>
      <c r="B7790" s="398"/>
      <c r="C7790" s="341"/>
      <c r="D7790" s="12" t="s">
        <v>11</v>
      </c>
      <c r="E7790" s="12" t="s">
        <v>12</v>
      </c>
      <c r="F7790" s="26" t="s">
        <v>13</v>
      </c>
      <c r="G7790" s="334" t="s">
        <v>67</v>
      </c>
      <c r="H7790" s="335"/>
      <c r="I7790" s="42" t="s">
        <v>68</v>
      </c>
      <c r="J7790" s="27" t="s">
        <v>69</v>
      </c>
      <c r="K7790" s="342" t="s">
        <v>70</v>
      </c>
      <c r="L7790" s="342"/>
      <c r="M7790" s="342"/>
      <c r="N7790" s="335"/>
    </row>
    <row r="7791" spans="1:22" ht="41.25" customHeight="1" thickBot="1">
      <c r="A7791" s="313"/>
      <c r="B7791" s="343" t="str">
        <f>IF('様式第６号(2)'!D1021="","",'様式第６号(2)'!D1021)</f>
        <v/>
      </c>
      <c r="C7791" s="341"/>
      <c r="D7791" s="313" t="s">
        <v>71</v>
      </c>
      <c r="E7791" s="313" t="s">
        <v>72</v>
      </c>
      <c r="F7791" s="315" t="s">
        <v>73</v>
      </c>
      <c r="G7791" s="42" t="s">
        <v>74</v>
      </c>
      <c r="H7791" s="27" t="s">
        <v>75</v>
      </c>
      <c r="I7791" s="42" t="s">
        <v>74</v>
      </c>
      <c r="J7791" s="27" t="s">
        <v>75</v>
      </c>
      <c r="K7791" s="345" t="s">
        <v>57</v>
      </c>
      <c r="L7791" s="346"/>
      <c r="M7791" s="347" t="s">
        <v>76</v>
      </c>
      <c r="N7791" s="346"/>
      <c r="O7791" s="28"/>
      <c r="P7791" s="4"/>
      <c r="Q7791" s="4"/>
    </row>
    <row r="7792" spans="1:22" ht="18.75" customHeight="1">
      <c r="A7792" s="313"/>
      <c r="B7792" s="343"/>
      <c r="C7792" s="29" t="s">
        <v>78</v>
      </c>
      <c r="D7792" s="313"/>
      <c r="E7792" s="313"/>
      <c r="F7792" s="315"/>
      <c r="G7792" s="348" t="s">
        <v>79</v>
      </c>
      <c r="H7792" s="384" t="s">
        <v>80</v>
      </c>
      <c r="I7792" s="387" t="str">
        <f>IF(E7796="","",MIN(G7788,G7796)+SUM(I7788))</f>
        <v/>
      </c>
      <c r="J7792" s="333" t="str">
        <f>IF(E7796="","",MIN(H7788,H7796)+SUM(J7788))</f>
        <v/>
      </c>
      <c r="K7792" s="373" t="str">
        <f>IF('様式第６号(2)'!AB1021="","",'様式第６号(2)'!AB1021)</f>
        <v/>
      </c>
      <c r="L7792" s="373"/>
      <c r="M7792" s="375" t="str">
        <f>IF('様式第６号(3)'!V1014="","",'様式第６号(3)'!V1014)</f>
        <v/>
      </c>
      <c r="N7792" s="376"/>
      <c r="P7792" s="4"/>
      <c r="Q7792" s="4"/>
    </row>
    <row r="7793" spans="1:22" ht="19.5" customHeight="1" thickBot="1">
      <c r="A7793" s="313"/>
      <c r="B7793" s="343"/>
      <c r="C7793" s="379" t="str">
        <f>IFERROR(C7789/C7785,"")</f>
        <v/>
      </c>
      <c r="D7793" s="313"/>
      <c r="E7793" s="313"/>
      <c r="F7793" s="315"/>
      <c r="G7793" s="349"/>
      <c r="H7793" s="385"/>
      <c r="I7793" s="328"/>
      <c r="J7793" s="330"/>
      <c r="K7793" s="373"/>
      <c r="L7793" s="373"/>
      <c r="M7793" s="375"/>
      <c r="N7793" s="376"/>
      <c r="P7793" s="4"/>
      <c r="Q7793" s="4"/>
    </row>
    <row r="7794" spans="1:22" ht="15.75" customHeight="1">
      <c r="A7794" s="313"/>
      <c r="B7794" s="343"/>
      <c r="C7794" s="380"/>
      <c r="D7794" s="313"/>
      <c r="E7794" s="313"/>
      <c r="F7794" s="315"/>
      <c r="G7794" s="349"/>
      <c r="H7794" s="385"/>
      <c r="I7794" s="30" t="s">
        <v>35</v>
      </c>
      <c r="J7794" s="31" t="s">
        <v>35</v>
      </c>
      <c r="K7794" s="373"/>
      <c r="L7794" s="373"/>
      <c r="M7794" s="375"/>
      <c r="N7794" s="376"/>
      <c r="P7794" s="4"/>
      <c r="Q7794" s="4"/>
    </row>
    <row r="7795" spans="1:22" ht="18.75" customHeight="1" thickBot="1">
      <c r="A7795" s="313"/>
      <c r="B7795" s="343"/>
      <c r="C7795" s="32" t="s">
        <v>82</v>
      </c>
      <c r="D7795" s="314"/>
      <c r="E7795" s="314"/>
      <c r="F7795" s="316"/>
      <c r="G7795" s="350"/>
      <c r="H7795" s="386"/>
      <c r="I7795" s="54">
        <f>'様式第６号(2)'!$I$18</f>
        <v>0</v>
      </c>
      <c r="J7795" s="55">
        <f>'様式第６号(3)'!$I$18</f>
        <v>0</v>
      </c>
      <c r="K7795" s="373"/>
      <c r="L7795" s="373"/>
      <c r="M7795" s="375"/>
      <c r="N7795" s="376"/>
      <c r="P7795" s="4"/>
      <c r="Q7795" s="4"/>
    </row>
    <row r="7796" spans="1:22" ht="45" customHeight="1">
      <c r="A7796" s="313"/>
      <c r="B7796" s="343"/>
      <c r="C7796" s="379" t="str">
        <f>IF(OR(C7785="",C7789=""),"",IF(AND(C7793&gt;=0.85,C7793&lt;=1.15),"○","×"))</f>
        <v/>
      </c>
      <c r="D7796" s="382" t="str">
        <f>IF(C7785="","",C7785)</f>
        <v/>
      </c>
      <c r="E7796" s="336"/>
      <c r="F7796" s="338" t="str">
        <f>IFERROR(D7796*E7796,"")</f>
        <v/>
      </c>
      <c r="G7796" s="327" t="str">
        <f>IF(F7796&lt;F7788,ROUNDUP(F7796*D7788/ F7788,0),"")</f>
        <v/>
      </c>
      <c r="H7796" s="329" t="str">
        <f>IF(F7796&lt;F7788,ROUNDUP(F7796*E7788/ F7788,0),"")</f>
        <v/>
      </c>
      <c r="I7796" s="331" t="str">
        <f>IFERROR(ROUNDUP(I7792*I7795,0),"")</f>
        <v/>
      </c>
      <c r="J7796" s="333" t="str">
        <f>IFERROR(ROUNDUP(J7792*J7795,0),"")</f>
        <v/>
      </c>
      <c r="K7796" s="373"/>
      <c r="L7796" s="373"/>
      <c r="M7796" s="375"/>
      <c r="N7796" s="376"/>
      <c r="P7796" s="4"/>
      <c r="Q7796" s="4"/>
    </row>
    <row r="7797" spans="1:22" ht="19.5" customHeight="1" thickBot="1">
      <c r="A7797" s="314"/>
      <c r="B7797" s="344"/>
      <c r="C7797" s="381"/>
      <c r="D7797" s="383"/>
      <c r="E7797" s="337"/>
      <c r="F7797" s="339"/>
      <c r="G7797" s="328"/>
      <c r="H7797" s="330"/>
      <c r="I7797" s="332"/>
      <c r="J7797" s="330"/>
      <c r="K7797" s="374"/>
      <c r="L7797" s="374"/>
      <c r="M7797" s="377"/>
      <c r="N7797" s="378"/>
      <c r="P7797" s="33"/>
      <c r="Q7797" s="34"/>
      <c r="R7797" s="34"/>
    </row>
    <row r="7798" spans="1:22" ht="24" customHeight="1" thickBot="1">
      <c r="A7798" s="10" t="s">
        <v>108</v>
      </c>
      <c r="B7798" s="11" t="s">
        <v>84</v>
      </c>
      <c r="C7798" s="12" t="s">
        <v>7</v>
      </c>
      <c r="D7798" s="12" t="s">
        <v>8</v>
      </c>
      <c r="E7798" s="12" t="s">
        <v>9</v>
      </c>
      <c r="F7798" s="13" t="s">
        <v>10</v>
      </c>
      <c r="G7798" s="334" t="s">
        <v>44</v>
      </c>
      <c r="H7798" s="335"/>
      <c r="I7798" s="334" t="s">
        <v>45</v>
      </c>
      <c r="J7798" s="335"/>
      <c r="K7798" s="318" t="s">
        <v>46</v>
      </c>
      <c r="L7798" s="403"/>
      <c r="M7798" s="403"/>
      <c r="N7798" s="319"/>
      <c r="O7798" s="404" t="s">
        <v>47</v>
      </c>
      <c r="P7798" s="404"/>
      <c r="Q7798" s="404"/>
      <c r="R7798" s="346"/>
      <c r="T7798" s="14"/>
      <c r="U7798" s="14"/>
      <c r="V7798" s="14"/>
    </row>
    <row r="7799" spans="1:22" ht="31.5" customHeight="1" thickBot="1">
      <c r="A7799" s="313">
        <v>486</v>
      </c>
      <c r="B7799" s="15" t="s">
        <v>48</v>
      </c>
      <c r="C7799" s="11" t="s">
        <v>49</v>
      </c>
      <c r="D7799" s="313" t="s">
        <v>50</v>
      </c>
      <c r="E7799" s="313" t="s">
        <v>51</v>
      </c>
      <c r="F7799" s="315" t="s">
        <v>52</v>
      </c>
      <c r="G7799" s="16" t="s">
        <v>53</v>
      </c>
      <c r="H7799" s="17" t="s">
        <v>54</v>
      </c>
      <c r="I7799" s="18" t="s">
        <v>53</v>
      </c>
      <c r="J7799" s="17" t="s">
        <v>54</v>
      </c>
      <c r="K7799" s="317" t="s">
        <v>55</v>
      </c>
      <c r="L7799" s="318"/>
      <c r="M7799" s="320" t="s">
        <v>56</v>
      </c>
      <c r="N7799" s="317"/>
      <c r="O7799" s="321" t="s">
        <v>57</v>
      </c>
      <c r="P7799" s="321"/>
      <c r="Q7799" s="323" t="s">
        <v>58</v>
      </c>
      <c r="R7799" s="324"/>
      <c r="T7799" s="19"/>
      <c r="U7799" s="43"/>
      <c r="V7799" s="20"/>
    </row>
    <row r="7800" spans="1:22" ht="24" customHeight="1" thickBot="1">
      <c r="A7800" s="313"/>
      <c r="B7800" s="397" t="str">
        <f>IF('様式第６号(2)'!B1023="","",'様式第６号(2)'!B1023)</f>
        <v/>
      </c>
      <c r="C7800" s="21" t="s">
        <v>59</v>
      </c>
      <c r="D7800" s="313"/>
      <c r="E7800" s="313"/>
      <c r="F7800" s="315"/>
      <c r="G7800" s="348" t="s">
        <v>60</v>
      </c>
      <c r="H7800" s="399" t="s">
        <v>61</v>
      </c>
      <c r="I7800" s="400" t="s">
        <v>62</v>
      </c>
      <c r="J7800" s="384" t="s">
        <v>63</v>
      </c>
      <c r="K7800" s="319"/>
      <c r="L7800" s="318"/>
      <c r="M7800" s="320"/>
      <c r="N7800" s="317"/>
      <c r="O7800" s="322"/>
      <c r="P7800" s="322"/>
      <c r="Q7800" s="325"/>
      <c r="R7800" s="326"/>
    </row>
    <row r="7801" spans="1:22" ht="17.25" customHeight="1">
      <c r="A7801" s="313"/>
      <c r="B7801" s="398"/>
      <c r="C7801" s="340"/>
      <c r="D7801" s="313"/>
      <c r="E7801" s="313"/>
      <c r="F7801" s="315"/>
      <c r="G7801" s="349"/>
      <c r="H7801" s="385"/>
      <c r="I7801" s="401"/>
      <c r="J7801" s="385"/>
      <c r="K7801" s="388" t="str">
        <f>IFERROR((IF((I7812+J7812)&gt;12000*E7812,ROUNDUP(12000*E7812*I7812/(I7812+J7812),0),"")),"")</f>
        <v/>
      </c>
      <c r="L7801" s="388"/>
      <c r="M7801" s="391" t="str">
        <f>IFERROR((IF((I7812+J7812)&gt;12000*E7812,ROUNDUP(12000*E7812*J7812/(I7812+J7812),0),"")),"")</f>
        <v/>
      </c>
      <c r="N7801" s="392"/>
      <c r="O7801" s="351" t="str">
        <f>IF(AND(I7812="",K7801=""),"",MIN(I7812,K7801)+K7808)</f>
        <v/>
      </c>
      <c r="P7801" s="352"/>
      <c r="Q7801" s="355" t="str">
        <f>IF(AND(J7812="",M7801=""),"",MIN(J7812,M7801)+M7808)</f>
        <v/>
      </c>
      <c r="R7801" s="356"/>
    </row>
    <row r="7802" spans="1:22" ht="15.75" customHeight="1">
      <c r="A7802" s="313"/>
      <c r="B7802" s="398"/>
      <c r="C7802" s="341"/>
      <c r="D7802" s="313"/>
      <c r="E7802" s="313"/>
      <c r="F7802" s="315"/>
      <c r="G7802" s="349"/>
      <c r="H7802" s="385"/>
      <c r="I7802" s="401"/>
      <c r="J7802" s="385"/>
      <c r="K7802" s="389"/>
      <c r="L7802" s="389"/>
      <c r="M7802" s="393"/>
      <c r="N7802" s="394"/>
      <c r="O7802" s="353"/>
      <c r="P7802" s="353"/>
      <c r="Q7802" s="357"/>
      <c r="R7802" s="358"/>
    </row>
    <row r="7803" spans="1:22" ht="19.5" customHeight="1" thickBot="1">
      <c r="A7803" s="313"/>
      <c r="B7803" s="398"/>
      <c r="C7803" s="341"/>
      <c r="D7803" s="314"/>
      <c r="E7803" s="314"/>
      <c r="F7803" s="316"/>
      <c r="G7803" s="350"/>
      <c r="H7803" s="386"/>
      <c r="I7803" s="402"/>
      <c r="J7803" s="386"/>
      <c r="K7803" s="389"/>
      <c r="L7803" s="389"/>
      <c r="M7803" s="393"/>
      <c r="N7803" s="394"/>
      <c r="O7803" s="353"/>
      <c r="P7803" s="353"/>
      <c r="Q7803" s="357"/>
      <c r="R7803" s="358"/>
    </row>
    <row r="7804" spans="1:22" ht="45" customHeight="1">
      <c r="A7804" s="313"/>
      <c r="B7804" s="398"/>
      <c r="C7804" s="25" t="s">
        <v>66</v>
      </c>
      <c r="D7804" s="361" t="str">
        <f>IF('様式第６号(2)'!T1023="","",'様式第６号(2)'!T1023)</f>
        <v/>
      </c>
      <c r="E7804" s="361" t="str">
        <f>IF('様式第６号(3)'!W1016="","",'様式第６号(3)'!W1016)</f>
        <v/>
      </c>
      <c r="F7804" s="363" t="str">
        <f>IF(OR(D7804="",E7804=""),"",D7804+E7804)</f>
        <v/>
      </c>
      <c r="G7804" s="365" t="str">
        <f>IF(F7804&lt;=F7812,D7804,"")</f>
        <v/>
      </c>
      <c r="H7804" s="367" t="str">
        <f>IF(F7804&lt;=F7812,E7804,"")</f>
        <v/>
      </c>
      <c r="I7804" s="369" t="str">
        <f>IF('様式第６号(2)'!V1023="","",'様式第６号(2)'!V1023)</f>
        <v/>
      </c>
      <c r="J7804" s="371" t="str">
        <f>IF('様式第６号(3)'!P1016="","",'様式第６号(3)'!P1016)</f>
        <v/>
      </c>
      <c r="K7804" s="389"/>
      <c r="L7804" s="389"/>
      <c r="M7804" s="393"/>
      <c r="N7804" s="394"/>
      <c r="O7804" s="353"/>
      <c r="P7804" s="353"/>
      <c r="Q7804" s="357"/>
      <c r="R7804" s="358"/>
    </row>
    <row r="7805" spans="1:22" ht="19.5" customHeight="1" thickBot="1">
      <c r="A7805" s="313"/>
      <c r="B7805" s="398"/>
      <c r="C7805" s="340"/>
      <c r="D7805" s="362"/>
      <c r="E7805" s="362"/>
      <c r="F7805" s="364"/>
      <c r="G7805" s="366"/>
      <c r="H7805" s="368"/>
      <c r="I7805" s="370"/>
      <c r="J7805" s="372"/>
      <c r="K7805" s="390"/>
      <c r="L7805" s="390"/>
      <c r="M7805" s="395"/>
      <c r="N7805" s="396"/>
      <c r="O7805" s="354"/>
      <c r="P7805" s="354"/>
      <c r="Q7805" s="359"/>
      <c r="R7805" s="360"/>
    </row>
    <row r="7806" spans="1:22" ht="28.5" customHeight="1" thickBot="1">
      <c r="A7806" s="313"/>
      <c r="B7806" s="398"/>
      <c r="C7806" s="341"/>
      <c r="D7806" s="12" t="s">
        <v>11</v>
      </c>
      <c r="E7806" s="12" t="s">
        <v>12</v>
      </c>
      <c r="F7806" s="26" t="s">
        <v>13</v>
      </c>
      <c r="G7806" s="334" t="s">
        <v>67</v>
      </c>
      <c r="H7806" s="335"/>
      <c r="I7806" s="42" t="s">
        <v>68</v>
      </c>
      <c r="J7806" s="27" t="s">
        <v>69</v>
      </c>
      <c r="K7806" s="342" t="s">
        <v>70</v>
      </c>
      <c r="L7806" s="342"/>
      <c r="M7806" s="342"/>
      <c r="N7806" s="335"/>
    </row>
    <row r="7807" spans="1:22" ht="41.25" customHeight="1" thickBot="1">
      <c r="A7807" s="313"/>
      <c r="B7807" s="343" t="str">
        <f>IF('様式第６号(2)'!D1023="","",'様式第６号(2)'!D1023)</f>
        <v/>
      </c>
      <c r="C7807" s="341"/>
      <c r="D7807" s="313" t="s">
        <v>71</v>
      </c>
      <c r="E7807" s="313" t="s">
        <v>72</v>
      </c>
      <c r="F7807" s="315" t="s">
        <v>73</v>
      </c>
      <c r="G7807" s="42" t="s">
        <v>74</v>
      </c>
      <c r="H7807" s="27" t="s">
        <v>75</v>
      </c>
      <c r="I7807" s="42" t="s">
        <v>74</v>
      </c>
      <c r="J7807" s="27" t="s">
        <v>75</v>
      </c>
      <c r="K7807" s="345" t="s">
        <v>57</v>
      </c>
      <c r="L7807" s="346"/>
      <c r="M7807" s="347" t="s">
        <v>76</v>
      </c>
      <c r="N7807" s="346"/>
      <c r="O7807" s="28"/>
      <c r="P7807" s="4"/>
      <c r="Q7807" s="4"/>
    </row>
    <row r="7808" spans="1:22" ht="18.75" customHeight="1">
      <c r="A7808" s="313"/>
      <c r="B7808" s="343"/>
      <c r="C7808" s="29" t="s">
        <v>78</v>
      </c>
      <c r="D7808" s="313"/>
      <c r="E7808" s="313"/>
      <c r="F7808" s="315"/>
      <c r="G7808" s="348" t="s">
        <v>79</v>
      </c>
      <c r="H7808" s="384" t="s">
        <v>80</v>
      </c>
      <c r="I7808" s="387" t="str">
        <f>IF(E7812="","",MIN(G7804,G7812)+SUM(I7804))</f>
        <v/>
      </c>
      <c r="J7808" s="333" t="str">
        <f>IF(E7812="","",MIN(H7804,H7812)+SUM(J7804))</f>
        <v/>
      </c>
      <c r="K7808" s="373" t="str">
        <f>IF('様式第６号(2)'!AB1023="","",'様式第６号(2)'!AB1023)</f>
        <v/>
      </c>
      <c r="L7808" s="373"/>
      <c r="M7808" s="375" t="str">
        <f>IF('様式第６号(3)'!V1016="","",'様式第６号(3)'!V1016)</f>
        <v/>
      </c>
      <c r="N7808" s="376"/>
      <c r="P7808" s="4"/>
      <c r="Q7808" s="4"/>
    </row>
    <row r="7809" spans="1:22" ht="19.5" customHeight="1" thickBot="1">
      <c r="A7809" s="313"/>
      <c r="B7809" s="343"/>
      <c r="C7809" s="379" t="str">
        <f>IFERROR(C7805/C7801,"")</f>
        <v/>
      </c>
      <c r="D7809" s="313"/>
      <c r="E7809" s="313"/>
      <c r="F7809" s="315"/>
      <c r="G7809" s="349"/>
      <c r="H7809" s="385"/>
      <c r="I7809" s="328"/>
      <c r="J7809" s="330"/>
      <c r="K7809" s="373"/>
      <c r="L7809" s="373"/>
      <c r="M7809" s="375"/>
      <c r="N7809" s="376"/>
      <c r="P7809" s="4"/>
      <c r="Q7809" s="4"/>
    </row>
    <row r="7810" spans="1:22" ht="15.75" customHeight="1">
      <c r="A7810" s="313"/>
      <c r="B7810" s="343"/>
      <c r="C7810" s="380"/>
      <c r="D7810" s="313"/>
      <c r="E7810" s="313"/>
      <c r="F7810" s="315"/>
      <c r="G7810" s="349"/>
      <c r="H7810" s="385"/>
      <c r="I7810" s="30" t="s">
        <v>35</v>
      </c>
      <c r="J7810" s="31" t="s">
        <v>35</v>
      </c>
      <c r="K7810" s="373"/>
      <c r="L7810" s="373"/>
      <c r="M7810" s="375"/>
      <c r="N7810" s="376"/>
      <c r="P7810" s="4"/>
      <c r="Q7810" s="4"/>
    </row>
    <row r="7811" spans="1:22" ht="18.75" customHeight="1" thickBot="1">
      <c r="A7811" s="313"/>
      <c r="B7811" s="343"/>
      <c r="C7811" s="32" t="s">
        <v>82</v>
      </c>
      <c r="D7811" s="314"/>
      <c r="E7811" s="314"/>
      <c r="F7811" s="316"/>
      <c r="G7811" s="350"/>
      <c r="H7811" s="386"/>
      <c r="I7811" s="54">
        <f>'様式第６号(2)'!$I$18</f>
        <v>0</v>
      </c>
      <c r="J7811" s="55">
        <f>'様式第６号(3)'!$I$18</f>
        <v>0</v>
      </c>
      <c r="K7811" s="373"/>
      <c r="L7811" s="373"/>
      <c r="M7811" s="375"/>
      <c r="N7811" s="376"/>
      <c r="P7811" s="4"/>
      <c r="Q7811" s="4"/>
    </row>
    <row r="7812" spans="1:22" ht="45" customHeight="1">
      <c r="A7812" s="313"/>
      <c r="B7812" s="343"/>
      <c r="C7812" s="379" t="str">
        <f>IF(OR(C7801="",C7805=""),"",IF(AND(C7809&gt;=0.85,C7809&lt;=1.15),"○","×"))</f>
        <v/>
      </c>
      <c r="D7812" s="382" t="str">
        <f>IF(C7801="","",C7801)</f>
        <v/>
      </c>
      <c r="E7812" s="336"/>
      <c r="F7812" s="338" t="str">
        <f>IFERROR(D7812*E7812,"")</f>
        <v/>
      </c>
      <c r="G7812" s="327" t="str">
        <f>IF(F7812&lt;F7804,ROUNDUP(F7812*D7804/ F7804,0),"")</f>
        <v/>
      </c>
      <c r="H7812" s="329" t="str">
        <f>IF(F7812&lt;F7804,ROUNDUP(F7812*E7804/ F7804,0),"")</f>
        <v/>
      </c>
      <c r="I7812" s="331" t="str">
        <f>IFERROR(ROUNDUP(I7808*I7811,0),"")</f>
        <v/>
      </c>
      <c r="J7812" s="333" t="str">
        <f>IFERROR(ROUNDUP(J7808*J7811,0),"")</f>
        <v/>
      </c>
      <c r="K7812" s="373"/>
      <c r="L7812" s="373"/>
      <c r="M7812" s="375"/>
      <c r="N7812" s="376"/>
      <c r="P7812" s="4"/>
      <c r="Q7812" s="4"/>
    </row>
    <row r="7813" spans="1:22" ht="19.5" customHeight="1" thickBot="1">
      <c r="A7813" s="314"/>
      <c r="B7813" s="344"/>
      <c r="C7813" s="381"/>
      <c r="D7813" s="383"/>
      <c r="E7813" s="337"/>
      <c r="F7813" s="339"/>
      <c r="G7813" s="328"/>
      <c r="H7813" s="330"/>
      <c r="I7813" s="332"/>
      <c r="J7813" s="330"/>
      <c r="K7813" s="374"/>
      <c r="L7813" s="374"/>
      <c r="M7813" s="377"/>
      <c r="N7813" s="378"/>
      <c r="P7813" s="33"/>
      <c r="Q7813" s="34"/>
      <c r="R7813" s="34"/>
    </row>
    <row r="7814" spans="1:22" ht="24" customHeight="1" thickBot="1">
      <c r="A7814" s="10" t="s">
        <v>108</v>
      </c>
      <c r="B7814" s="11" t="s">
        <v>84</v>
      </c>
      <c r="C7814" s="12" t="s">
        <v>7</v>
      </c>
      <c r="D7814" s="12" t="s">
        <v>8</v>
      </c>
      <c r="E7814" s="12" t="s">
        <v>9</v>
      </c>
      <c r="F7814" s="13" t="s">
        <v>10</v>
      </c>
      <c r="G7814" s="334" t="s">
        <v>44</v>
      </c>
      <c r="H7814" s="335"/>
      <c r="I7814" s="334" t="s">
        <v>45</v>
      </c>
      <c r="J7814" s="335"/>
      <c r="K7814" s="318" t="s">
        <v>46</v>
      </c>
      <c r="L7814" s="403"/>
      <c r="M7814" s="403"/>
      <c r="N7814" s="319"/>
      <c r="O7814" s="404" t="s">
        <v>47</v>
      </c>
      <c r="P7814" s="404"/>
      <c r="Q7814" s="404"/>
      <c r="R7814" s="346"/>
      <c r="T7814" s="14"/>
      <c r="U7814" s="14"/>
      <c r="V7814" s="14"/>
    </row>
    <row r="7815" spans="1:22" ht="31.5" customHeight="1" thickBot="1">
      <c r="A7815" s="313">
        <v>487</v>
      </c>
      <c r="B7815" s="15" t="s">
        <v>48</v>
      </c>
      <c r="C7815" s="11" t="s">
        <v>49</v>
      </c>
      <c r="D7815" s="313" t="s">
        <v>50</v>
      </c>
      <c r="E7815" s="313" t="s">
        <v>51</v>
      </c>
      <c r="F7815" s="315" t="s">
        <v>52</v>
      </c>
      <c r="G7815" s="16" t="s">
        <v>53</v>
      </c>
      <c r="H7815" s="17" t="s">
        <v>54</v>
      </c>
      <c r="I7815" s="18" t="s">
        <v>53</v>
      </c>
      <c r="J7815" s="17" t="s">
        <v>54</v>
      </c>
      <c r="K7815" s="317" t="s">
        <v>55</v>
      </c>
      <c r="L7815" s="318"/>
      <c r="M7815" s="320" t="s">
        <v>56</v>
      </c>
      <c r="N7815" s="317"/>
      <c r="O7815" s="321" t="s">
        <v>57</v>
      </c>
      <c r="P7815" s="321"/>
      <c r="Q7815" s="323" t="s">
        <v>58</v>
      </c>
      <c r="R7815" s="324"/>
      <c r="T7815" s="19"/>
      <c r="U7815" s="43"/>
      <c r="V7815" s="20"/>
    </row>
    <row r="7816" spans="1:22" ht="24" customHeight="1" thickBot="1">
      <c r="A7816" s="313"/>
      <c r="B7816" s="397" t="str">
        <f>IF('様式第６号(2)'!B1025="","",'様式第６号(2)'!B1025)</f>
        <v/>
      </c>
      <c r="C7816" s="21" t="s">
        <v>59</v>
      </c>
      <c r="D7816" s="313"/>
      <c r="E7816" s="313"/>
      <c r="F7816" s="315"/>
      <c r="G7816" s="348" t="s">
        <v>60</v>
      </c>
      <c r="H7816" s="399" t="s">
        <v>61</v>
      </c>
      <c r="I7816" s="400" t="s">
        <v>62</v>
      </c>
      <c r="J7816" s="384" t="s">
        <v>63</v>
      </c>
      <c r="K7816" s="319"/>
      <c r="L7816" s="318"/>
      <c r="M7816" s="320"/>
      <c r="N7816" s="317"/>
      <c r="O7816" s="322"/>
      <c r="P7816" s="322"/>
      <c r="Q7816" s="325"/>
      <c r="R7816" s="326"/>
    </row>
    <row r="7817" spans="1:22" ht="17.25" customHeight="1">
      <c r="A7817" s="313"/>
      <c r="B7817" s="398"/>
      <c r="C7817" s="340"/>
      <c r="D7817" s="313"/>
      <c r="E7817" s="313"/>
      <c r="F7817" s="315"/>
      <c r="G7817" s="349"/>
      <c r="H7817" s="385"/>
      <c r="I7817" s="401"/>
      <c r="J7817" s="385"/>
      <c r="K7817" s="388" t="str">
        <f>IFERROR((IF((I7828+J7828)&gt;12000*E7828,ROUNDUP(12000*E7828*I7828/(I7828+J7828),0),"")),"")</f>
        <v/>
      </c>
      <c r="L7817" s="388"/>
      <c r="M7817" s="391" t="str">
        <f>IFERROR((IF((I7828+J7828)&gt;12000*E7828,ROUNDUP(12000*E7828*J7828/(I7828+J7828),0),"")),"")</f>
        <v/>
      </c>
      <c r="N7817" s="392"/>
      <c r="O7817" s="351" t="str">
        <f>IF(AND(I7828="",K7817=""),"",MIN(I7828,K7817)+K7824)</f>
        <v/>
      </c>
      <c r="P7817" s="352"/>
      <c r="Q7817" s="355" t="str">
        <f>IF(AND(J7828="",M7817=""),"",MIN(J7828,M7817)+M7824)</f>
        <v/>
      </c>
      <c r="R7817" s="356"/>
    </row>
    <row r="7818" spans="1:22" ht="15.75" customHeight="1">
      <c r="A7818" s="313"/>
      <c r="B7818" s="398"/>
      <c r="C7818" s="341"/>
      <c r="D7818" s="313"/>
      <c r="E7818" s="313"/>
      <c r="F7818" s="315"/>
      <c r="G7818" s="349"/>
      <c r="H7818" s="385"/>
      <c r="I7818" s="401"/>
      <c r="J7818" s="385"/>
      <c r="K7818" s="389"/>
      <c r="L7818" s="389"/>
      <c r="M7818" s="393"/>
      <c r="N7818" s="394"/>
      <c r="O7818" s="353"/>
      <c r="P7818" s="353"/>
      <c r="Q7818" s="357"/>
      <c r="R7818" s="358"/>
    </row>
    <row r="7819" spans="1:22" ht="19.5" customHeight="1" thickBot="1">
      <c r="A7819" s="313"/>
      <c r="B7819" s="398"/>
      <c r="C7819" s="341"/>
      <c r="D7819" s="314"/>
      <c r="E7819" s="314"/>
      <c r="F7819" s="316"/>
      <c r="G7819" s="350"/>
      <c r="H7819" s="386"/>
      <c r="I7819" s="402"/>
      <c r="J7819" s="386"/>
      <c r="K7819" s="389"/>
      <c r="L7819" s="389"/>
      <c r="M7819" s="393"/>
      <c r="N7819" s="394"/>
      <c r="O7819" s="353"/>
      <c r="P7819" s="353"/>
      <c r="Q7819" s="357"/>
      <c r="R7819" s="358"/>
    </row>
    <row r="7820" spans="1:22" ht="45" customHeight="1">
      <c r="A7820" s="313"/>
      <c r="B7820" s="398"/>
      <c r="C7820" s="25" t="s">
        <v>66</v>
      </c>
      <c r="D7820" s="361" t="str">
        <f>IF('様式第６号(2)'!T1025="","",'様式第６号(2)'!T1025)</f>
        <v/>
      </c>
      <c r="E7820" s="361" t="str">
        <f>IF('様式第６号(3)'!W1018="","",'様式第６号(3)'!W1018)</f>
        <v/>
      </c>
      <c r="F7820" s="363" t="str">
        <f>IF(OR(D7820="",E7820=""),"",D7820+E7820)</f>
        <v/>
      </c>
      <c r="G7820" s="365" t="str">
        <f>IF(F7820&lt;=F7828,D7820,"")</f>
        <v/>
      </c>
      <c r="H7820" s="367" t="str">
        <f>IF(F7820&lt;=F7828,E7820,"")</f>
        <v/>
      </c>
      <c r="I7820" s="369" t="str">
        <f>IF('様式第６号(2)'!V1025="","",'様式第６号(2)'!V1025)</f>
        <v/>
      </c>
      <c r="J7820" s="371" t="str">
        <f>IF('様式第６号(3)'!P1018="","",'様式第６号(3)'!P1018)</f>
        <v/>
      </c>
      <c r="K7820" s="389"/>
      <c r="L7820" s="389"/>
      <c r="M7820" s="393"/>
      <c r="N7820" s="394"/>
      <c r="O7820" s="353"/>
      <c r="P7820" s="353"/>
      <c r="Q7820" s="357"/>
      <c r="R7820" s="358"/>
    </row>
    <row r="7821" spans="1:22" ht="19.5" customHeight="1" thickBot="1">
      <c r="A7821" s="313"/>
      <c r="B7821" s="398"/>
      <c r="C7821" s="340"/>
      <c r="D7821" s="362"/>
      <c r="E7821" s="362"/>
      <c r="F7821" s="364"/>
      <c r="G7821" s="366"/>
      <c r="H7821" s="368"/>
      <c r="I7821" s="370"/>
      <c r="J7821" s="372"/>
      <c r="K7821" s="390"/>
      <c r="L7821" s="390"/>
      <c r="M7821" s="395"/>
      <c r="N7821" s="396"/>
      <c r="O7821" s="354"/>
      <c r="P7821" s="354"/>
      <c r="Q7821" s="359"/>
      <c r="R7821" s="360"/>
    </row>
    <row r="7822" spans="1:22" ht="28.5" customHeight="1" thickBot="1">
      <c r="A7822" s="313"/>
      <c r="B7822" s="398"/>
      <c r="C7822" s="341"/>
      <c r="D7822" s="12" t="s">
        <v>11</v>
      </c>
      <c r="E7822" s="12" t="s">
        <v>12</v>
      </c>
      <c r="F7822" s="26" t="s">
        <v>13</v>
      </c>
      <c r="G7822" s="334" t="s">
        <v>67</v>
      </c>
      <c r="H7822" s="335"/>
      <c r="I7822" s="42" t="s">
        <v>68</v>
      </c>
      <c r="J7822" s="27" t="s">
        <v>69</v>
      </c>
      <c r="K7822" s="342" t="s">
        <v>70</v>
      </c>
      <c r="L7822" s="342"/>
      <c r="M7822" s="342"/>
      <c r="N7822" s="335"/>
    </row>
    <row r="7823" spans="1:22" ht="41.25" customHeight="1" thickBot="1">
      <c r="A7823" s="313"/>
      <c r="B7823" s="343" t="str">
        <f>IF('様式第６号(2)'!D1025="","",'様式第６号(2)'!D1025)</f>
        <v/>
      </c>
      <c r="C7823" s="341"/>
      <c r="D7823" s="313" t="s">
        <v>71</v>
      </c>
      <c r="E7823" s="313" t="s">
        <v>72</v>
      </c>
      <c r="F7823" s="315" t="s">
        <v>73</v>
      </c>
      <c r="G7823" s="42" t="s">
        <v>74</v>
      </c>
      <c r="H7823" s="27" t="s">
        <v>75</v>
      </c>
      <c r="I7823" s="42" t="s">
        <v>74</v>
      </c>
      <c r="J7823" s="27" t="s">
        <v>75</v>
      </c>
      <c r="K7823" s="345" t="s">
        <v>57</v>
      </c>
      <c r="L7823" s="346"/>
      <c r="M7823" s="347" t="s">
        <v>76</v>
      </c>
      <c r="N7823" s="346"/>
      <c r="O7823" s="28"/>
      <c r="P7823" s="4"/>
      <c r="Q7823" s="4"/>
      <c r="T7823" s="3"/>
      <c r="U7823" s="3"/>
      <c r="V7823" s="3"/>
    </row>
    <row r="7824" spans="1:22" ht="18.75" customHeight="1">
      <c r="A7824" s="313"/>
      <c r="B7824" s="343"/>
      <c r="C7824" s="29" t="s">
        <v>78</v>
      </c>
      <c r="D7824" s="313"/>
      <c r="E7824" s="313"/>
      <c r="F7824" s="315"/>
      <c r="G7824" s="348" t="s">
        <v>79</v>
      </c>
      <c r="H7824" s="384" t="s">
        <v>80</v>
      </c>
      <c r="I7824" s="387" t="str">
        <f>IF(E7828="","",MIN(G7820,G7828)+SUM(I7820))</f>
        <v/>
      </c>
      <c r="J7824" s="333" t="str">
        <f>IF(E7828="","",MIN(H7820,H7828)+SUM(J7820))</f>
        <v/>
      </c>
      <c r="K7824" s="373" t="str">
        <f>IF('様式第６号(2)'!AB1025="","",'様式第６号(2)'!AB1025)</f>
        <v/>
      </c>
      <c r="L7824" s="373"/>
      <c r="M7824" s="375" t="str">
        <f>IF('様式第６号(3)'!V1018="","",'様式第６号(3)'!V1018)</f>
        <v/>
      </c>
      <c r="N7824" s="376"/>
      <c r="P7824" s="4"/>
      <c r="Q7824" s="4"/>
      <c r="T7824" s="3"/>
      <c r="U7824" s="3"/>
      <c r="V7824" s="3"/>
    </row>
    <row r="7825" spans="1:22" ht="19.5" customHeight="1" thickBot="1">
      <c r="A7825" s="313"/>
      <c r="B7825" s="343"/>
      <c r="C7825" s="379" t="str">
        <f>IFERROR(C7821/C7817,"")</f>
        <v/>
      </c>
      <c r="D7825" s="313"/>
      <c r="E7825" s="313"/>
      <c r="F7825" s="315"/>
      <c r="G7825" s="349"/>
      <c r="H7825" s="385"/>
      <c r="I7825" s="328"/>
      <c r="J7825" s="330"/>
      <c r="K7825" s="373"/>
      <c r="L7825" s="373"/>
      <c r="M7825" s="375"/>
      <c r="N7825" s="376"/>
      <c r="P7825" s="4"/>
      <c r="Q7825" s="4"/>
      <c r="T7825" s="3"/>
      <c r="U7825" s="3"/>
      <c r="V7825" s="3"/>
    </row>
    <row r="7826" spans="1:22" ht="15.75" customHeight="1">
      <c r="A7826" s="313"/>
      <c r="B7826" s="343"/>
      <c r="C7826" s="380"/>
      <c r="D7826" s="313"/>
      <c r="E7826" s="313"/>
      <c r="F7826" s="315"/>
      <c r="G7826" s="349"/>
      <c r="H7826" s="385"/>
      <c r="I7826" s="30" t="s">
        <v>35</v>
      </c>
      <c r="J7826" s="31" t="s">
        <v>35</v>
      </c>
      <c r="K7826" s="373"/>
      <c r="L7826" s="373"/>
      <c r="M7826" s="375"/>
      <c r="N7826" s="376"/>
      <c r="P7826" s="4"/>
      <c r="Q7826" s="4"/>
      <c r="T7826" s="3"/>
      <c r="U7826" s="3"/>
      <c r="V7826" s="3"/>
    </row>
    <row r="7827" spans="1:22" ht="18.75" customHeight="1" thickBot="1">
      <c r="A7827" s="313"/>
      <c r="B7827" s="343"/>
      <c r="C7827" s="32" t="s">
        <v>82</v>
      </c>
      <c r="D7827" s="314"/>
      <c r="E7827" s="314"/>
      <c r="F7827" s="316"/>
      <c r="G7827" s="350"/>
      <c r="H7827" s="386"/>
      <c r="I7827" s="54">
        <f>'様式第６号(2)'!$I$18</f>
        <v>0</v>
      </c>
      <c r="J7827" s="55">
        <f>'様式第６号(3)'!$I$18</f>
        <v>0</v>
      </c>
      <c r="K7827" s="373"/>
      <c r="L7827" s="373"/>
      <c r="M7827" s="375"/>
      <c r="N7827" s="376"/>
      <c r="P7827" s="4"/>
      <c r="Q7827" s="4"/>
      <c r="T7827" s="3"/>
      <c r="U7827" s="3"/>
      <c r="V7827" s="3"/>
    </row>
    <row r="7828" spans="1:22" ht="45" customHeight="1">
      <c r="A7828" s="313"/>
      <c r="B7828" s="343"/>
      <c r="C7828" s="379" t="str">
        <f>IF(OR(C7817="",C7821=""),"",IF(AND(C7825&gt;=0.85,C7825&lt;=1.15),"○","×"))</f>
        <v/>
      </c>
      <c r="D7828" s="382" t="str">
        <f>IF(C7817="","",C7817)</f>
        <v/>
      </c>
      <c r="E7828" s="336"/>
      <c r="F7828" s="338" t="str">
        <f>IFERROR(D7828*E7828,"")</f>
        <v/>
      </c>
      <c r="G7828" s="327" t="str">
        <f>IF(F7828&lt;F7820,ROUNDUP(F7828*D7820/ F7820,0),"")</f>
        <v/>
      </c>
      <c r="H7828" s="329" t="str">
        <f>IF(F7828&lt;F7820,ROUNDUP(F7828*E7820/ F7820,0),"")</f>
        <v/>
      </c>
      <c r="I7828" s="331" t="str">
        <f>IFERROR(ROUNDUP(I7824*I7827,0),"")</f>
        <v/>
      </c>
      <c r="J7828" s="333" t="str">
        <f>IFERROR(ROUNDUP(J7824*J7827,0),"")</f>
        <v/>
      </c>
      <c r="K7828" s="373"/>
      <c r="L7828" s="373"/>
      <c r="M7828" s="375"/>
      <c r="N7828" s="376"/>
      <c r="P7828" s="4"/>
      <c r="Q7828" s="4"/>
      <c r="T7828" s="3"/>
      <c r="U7828" s="3"/>
      <c r="V7828" s="3"/>
    </row>
    <row r="7829" spans="1:22" ht="19.5" customHeight="1" thickBot="1">
      <c r="A7829" s="314"/>
      <c r="B7829" s="344"/>
      <c r="C7829" s="381"/>
      <c r="D7829" s="383"/>
      <c r="E7829" s="337"/>
      <c r="F7829" s="339"/>
      <c r="G7829" s="328"/>
      <c r="H7829" s="330"/>
      <c r="I7829" s="332"/>
      <c r="J7829" s="330"/>
      <c r="K7829" s="374"/>
      <c r="L7829" s="374"/>
      <c r="M7829" s="377"/>
      <c r="N7829" s="378"/>
      <c r="P7829" s="33"/>
      <c r="Q7829" s="34"/>
      <c r="R7829" s="34"/>
    </row>
    <row r="7830" spans="1:22" ht="24" customHeight="1" thickBot="1">
      <c r="A7830" s="10" t="s">
        <v>108</v>
      </c>
      <c r="B7830" s="11" t="s">
        <v>84</v>
      </c>
      <c r="C7830" s="12" t="s">
        <v>7</v>
      </c>
      <c r="D7830" s="12" t="s">
        <v>8</v>
      </c>
      <c r="E7830" s="12" t="s">
        <v>9</v>
      </c>
      <c r="F7830" s="13" t="s">
        <v>10</v>
      </c>
      <c r="G7830" s="334" t="s">
        <v>44</v>
      </c>
      <c r="H7830" s="335"/>
      <c r="I7830" s="334" t="s">
        <v>45</v>
      </c>
      <c r="J7830" s="335"/>
      <c r="K7830" s="318" t="s">
        <v>46</v>
      </c>
      <c r="L7830" s="403"/>
      <c r="M7830" s="403"/>
      <c r="N7830" s="319"/>
      <c r="O7830" s="404" t="s">
        <v>47</v>
      </c>
      <c r="P7830" s="404"/>
      <c r="Q7830" s="404"/>
      <c r="R7830" s="346"/>
      <c r="T7830" s="14"/>
      <c r="U7830" s="14"/>
      <c r="V7830" s="14"/>
    </row>
    <row r="7831" spans="1:22" ht="31.5" customHeight="1" thickBot="1">
      <c r="A7831" s="313">
        <v>488</v>
      </c>
      <c r="B7831" s="15" t="s">
        <v>48</v>
      </c>
      <c r="C7831" s="11" t="s">
        <v>49</v>
      </c>
      <c r="D7831" s="313" t="s">
        <v>50</v>
      </c>
      <c r="E7831" s="313" t="s">
        <v>51</v>
      </c>
      <c r="F7831" s="315" t="s">
        <v>52</v>
      </c>
      <c r="G7831" s="16" t="s">
        <v>53</v>
      </c>
      <c r="H7831" s="17" t="s">
        <v>54</v>
      </c>
      <c r="I7831" s="18" t="s">
        <v>53</v>
      </c>
      <c r="J7831" s="17" t="s">
        <v>54</v>
      </c>
      <c r="K7831" s="317" t="s">
        <v>55</v>
      </c>
      <c r="L7831" s="318"/>
      <c r="M7831" s="320" t="s">
        <v>56</v>
      </c>
      <c r="N7831" s="317"/>
      <c r="O7831" s="321" t="s">
        <v>57</v>
      </c>
      <c r="P7831" s="321"/>
      <c r="Q7831" s="323" t="s">
        <v>58</v>
      </c>
      <c r="R7831" s="324"/>
      <c r="T7831" s="19"/>
      <c r="U7831" s="43"/>
      <c r="V7831" s="20"/>
    </row>
    <row r="7832" spans="1:22" ht="24" customHeight="1" thickBot="1">
      <c r="A7832" s="313"/>
      <c r="B7832" s="397" t="str">
        <f>IF('様式第６号(2)'!B1027="","",'様式第６号(2)'!B1027)</f>
        <v/>
      </c>
      <c r="C7832" s="21" t="s">
        <v>59</v>
      </c>
      <c r="D7832" s="313"/>
      <c r="E7832" s="313"/>
      <c r="F7832" s="315"/>
      <c r="G7832" s="348" t="s">
        <v>60</v>
      </c>
      <c r="H7832" s="399" t="s">
        <v>61</v>
      </c>
      <c r="I7832" s="400" t="s">
        <v>62</v>
      </c>
      <c r="J7832" s="384" t="s">
        <v>63</v>
      </c>
      <c r="K7832" s="319"/>
      <c r="L7832" s="318"/>
      <c r="M7832" s="320"/>
      <c r="N7832" s="317"/>
      <c r="O7832" s="322"/>
      <c r="P7832" s="322"/>
      <c r="Q7832" s="325"/>
      <c r="R7832" s="326"/>
    </row>
    <row r="7833" spans="1:22" ht="17.25" customHeight="1">
      <c r="A7833" s="313"/>
      <c r="B7833" s="398"/>
      <c r="C7833" s="340"/>
      <c r="D7833" s="313"/>
      <c r="E7833" s="313"/>
      <c r="F7833" s="315"/>
      <c r="G7833" s="349"/>
      <c r="H7833" s="385"/>
      <c r="I7833" s="401"/>
      <c r="J7833" s="385"/>
      <c r="K7833" s="388" t="str">
        <f>IFERROR((IF((I7844+J7844)&gt;12000*E7844,ROUNDUP(12000*E7844*I7844/(I7844+J7844),0),"")),"")</f>
        <v/>
      </c>
      <c r="L7833" s="388"/>
      <c r="M7833" s="391" t="str">
        <f>IFERROR((IF((I7844+J7844)&gt;12000*E7844,ROUNDUP(12000*E7844*J7844/(I7844+J7844),0),"")),"")</f>
        <v/>
      </c>
      <c r="N7833" s="392"/>
      <c r="O7833" s="351" t="str">
        <f>IF(AND(I7844="",K7833=""),"",MIN(I7844,K7833)+K7840)</f>
        <v/>
      </c>
      <c r="P7833" s="352"/>
      <c r="Q7833" s="355" t="str">
        <f>IF(AND(J7844="",M7833=""),"",MIN(J7844,M7833)+M7840)</f>
        <v/>
      </c>
      <c r="R7833" s="356"/>
    </row>
    <row r="7834" spans="1:22" ht="15.75" customHeight="1">
      <c r="A7834" s="313"/>
      <c r="B7834" s="398"/>
      <c r="C7834" s="341"/>
      <c r="D7834" s="313"/>
      <c r="E7834" s="313"/>
      <c r="F7834" s="315"/>
      <c r="G7834" s="349"/>
      <c r="H7834" s="385"/>
      <c r="I7834" s="401"/>
      <c r="J7834" s="385"/>
      <c r="K7834" s="389"/>
      <c r="L7834" s="389"/>
      <c r="M7834" s="393"/>
      <c r="N7834" s="394"/>
      <c r="O7834" s="353"/>
      <c r="P7834" s="353"/>
      <c r="Q7834" s="357"/>
      <c r="R7834" s="358"/>
    </row>
    <row r="7835" spans="1:22" ht="19.5" customHeight="1" thickBot="1">
      <c r="A7835" s="313"/>
      <c r="B7835" s="398"/>
      <c r="C7835" s="341"/>
      <c r="D7835" s="314"/>
      <c r="E7835" s="314"/>
      <c r="F7835" s="316"/>
      <c r="G7835" s="350"/>
      <c r="H7835" s="386"/>
      <c r="I7835" s="402"/>
      <c r="J7835" s="386"/>
      <c r="K7835" s="389"/>
      <c r="L7835" s="389"/>
      <c r="M7835" s="393"/>
      <c r="N7835" s="394"/>
      <c r="O7835" s="353"/>
      <c r="P7835" s="353"/>
      <c r="Q7835" s="357"/>
      <c r="R7835" s="358"/>
    </row>
    <row r="7836" spans="1:22" ht="45" customHeight="1">
      <c r="A7836" s="313"/>
      <c r="B7836" s="398"/>
      <c r="C7836" s="25" t="s">
        <v>66</v>
      </c>
      <c r="D7836" s="361" t="str">
        <f>IF('様式第６号(2)'!T1027="","",'様式第６号(2)'!T1027)</f>
        <v/>
      </c>
      <c r="E7836" s="361" t="str">
        <f>IF('様式第６号(3)'!W1020="","",'様式第６号(3)'!W1020)</f>
        <v/>
      </c>
      <c r="F7836" s="363" t="str">
        <f>IF(OR(D7836="",E7836=""),"",D7836+E7836)</f>
        <v/>
      </c>
      <c r="G7836" s="365" t="str">
        <f>IF(F7836&lt;=F7844,D7836,"")</f>
        <v/>
      </c>
      <c r="H7836" s="367" t="str">
        <f>IF(F7836&lt;=F7844,E7836,"")</f>
        <v/>
      </c>
      <c r="I7836" s="369" t="str">
        <f>IF('様式第６号(2)'!V1027="","",'様式第６号(2)'!V1027)</f>
        <v/>
      </c>
      <c r="J7836" s="371" t="str">
        <f>IF('様式第６号(3)'!P1020="","",'様式第６号(3)'!P1020)</f>
        <v/>
      </c>
      <c r="K7836" s="389"/>
      <c r="L7836" s="389"/>
      <c r="M7836" s="393"/>
      <c r="N7836" s="394"/>
      <c r="O7836" s="353"/>
      <c r="P7836" s="353"/>
      <c r="Q7836" s="357"/>
      <c r="R7836" s="358"/>
    </row>
    <row r="7837" spans="1:22" ht="19.5" customHeight="1" thickBot="1">
      <c r="A7837" s="313"/>
      <c r="B7837" s="398"/>
      <c r="C7837" s="340"/>
      <c r="D7837" s="362"/>
      <c r="E7837" s="362"/>
      <c r="F7837" s="364"/>
      <c r="G7837" s="366"/>
      <c r="H7837" s="368"/>
      <c r="I7837" s="370"/>
      <c r="J7837" s="372"/>
      <c r="K7837" s="390"/>
      <c r="L7837" s="390"/>
      <c r="M7837" s="395"/>
      <c r="N7837" s="396"/>
      <c r="O7837" s="354"/>
      <c r="P7837" s="354"/>
      <c r="Q7837" s="359"/>
      <c r="R7837" s="360"/>
    </row>
    <row r="7838" spans="1:22" ht="28.5" customHeight="1" thickBot="1">
      <c r="A7838" s="313"/>
      <c r="B7838" s="398"/>
      <c r="C7838" s="341"/>
      <c r="D7838" s="12" t="s">
        <v>11</v>
      </c>
      <c r="E7838" s="12" t="s">
        <v>12</v>
      </c>
      <c r="F7838" s="26" t="s">
        <v>13</v>
      </c>
      <c r="G7838" s="334" t="s">
        <v>67</v>
      </c>
      <c r="H7838" s="335"/>
      <c r="I7838" s="42" t="s">
        <v>68</v>
      </c>
      <c r="J7838" s="27" t="s">
        <v>69</v>
      </c>
      <c r="K7838" s="342" t="s">
        <v>70</v>
      </c>
      <c r="L7838" s="342"/>
      <c r="M7838" s="342"/>
      <c r="N7838" s="335"/>
    </row>
    <row r="7839" spans="1:22" ht="41.25" customHeight="1" thickBot="1">
      <c r="A7839" s="313"/>
      <c r="B7839" s="343" t="str">
        <f>IF('様式第６号(2)'!D1027="","",'様式第６号(2)'!D1027)</f>
        <v/>
      </c>
      <c r="C7839" s="341"/>
      <c r="D7839" s="313" t="s">
        <v>71</v>
      </c>
      <c r="E7839" s="313" t="s">
        <v>72</v>
      </c>
      <c r="F7839" s="315" t="s">
        <v>73</v>
      </c>
      <c r="G7839" s="42" t="s">
        <v>74</v>
      </c>
      <c r="H7839" s="27" t="s">
        <v>75</v>
      </c>
      <c r="I7839" s="42" t="s">
        <v>74</v>
      </c>
      <c r="J7839" s="27" t="s">
        <v>75</v>
      </c>
      <c r="K7839" s="345" t="s">
        <v>57</v>
      </c>
      <c r="L7839" s="346"/>
      <c r="M7839" s="347" t="s">
        <v>76</v>
      </c>
      <c r="N7839" s="346"/>
      <c r="O7839" s="28"/>
      <c r="P7839" s="4"/>
      <c r="Q7839" s="4"/>
    </row>
    <row r="7840" spans="1:22" ht="18.75" customHeight="1">
      <c r="A7840" s="313"/>
      <c r="B7840" s="343"/>
      <c r="C7840" s="29" t="s">
        <v>78</v>
      </c>
      <c r="D7840" s="313"/>
      <c r="E7840" s="313"/>
      <c r="F7840" s="315"/>
      <c r="G7840" s="348" t="s">
        <v>79</v>
      </c>
      <c r="H7840" s="384" t="s">
        <v>80</v>
      </c>
      <c r="I7840" s="387" t="str">
        <f>IF(E7844="","",MIN(G7836,G7844)+SUM(I7836))</f>
        <v/>
      </c>
      <c r="J7840" s="333" t="str">
        <f>IF(E7844="","",MIN(H7836,H7844)+SUM(J7836))</f>
        <v/>
      </c>
      <c r="K7840" s="373" t="str">
        <f>IF('様式第６号(2)'!AB1027="","",'様式第６号(2)'!AB1027)</f>
        <v/>
      </c>
      <c r="L7840" s="373"/>
      <c r="M7840" s="375" t="str">
        <f>IF('様式第６号(3)'!V1020="","",'様式第６号(3)'!V1020)</f>
        <v/>
      </c>
      <c r="N7840" s="376"/>
      <c r="P7840" s="4"/>
      <c r="Q7840" s="4"/>
    </row>
    <row r="7841" spans="1:22" ht="19.5" customHeight="1" thickBot="1">
      <c r="A7841" s="313"/>
      <c r="B7841" s="343"/>
      <c r="C7841" s="379" t="str">
        <f>IFERROR(C7837/C7833,"")</f>
        <v/>
      </c>
      <c r="D7841" s="313"/>
      <c r="E7841" s="313"/>
      <c r="F7841" s="315"/>
      <c r="G7841" s="349"/>
      <c r="H7841" s="385"/>
      <c r="I7841" s="328"/>
      <c r="J7841" s="330"/>
      <c r="K7841" s="373"/>
      <c r="L7841" s="373"/>
      <c r="M7841" s="375"/>
      <c r="N7841" s="376"/>
      <c r="P7841" s="4"/>
      <c r="Q7841" s="4"/>
    </row>
    <row r="7842" spans="1:22" ht="15.75" customHeight="1">
      <c r="A7842" s="313"/>
      <c r="B7842" s="343"/>
      <c r="C7842" s="380"/>
      <c r="D7842" s="313"/>
      <c r="E7842" s="313"/>
      <c r="F7842" s="315"/>
      <c r="G7842" s="349"/>
      <c r="H7842" s="385"/>
      <c r="I7842" s="30" t="s">
        <v>35</v>
      </c>
      <c r="J7842" s="31" t="s">
        <v>35</v>
      </c>
      <c r="K7842" s="373"/>
      <c r="L7842" s="373"/>
      <c r="M7842" s="375"/>
      <c r="N7842" s="376"/>
      <c r="P7842" s="4"/>
      <c r="Q7842" s="4"/>
    </row>
    <row r="7843" spans="1:22" ht="18.75" customHeight="1" thickBot="1">
      <c r="A7843" s="313"/>
      <c r="B7843" s="343"/>
      <c r="C7843" s="32" t="s">
        <v>82</v>
      </c>
      <c r="D7843" s="314"/>
      <c r="E7843" s="314"/>
      <c r="F7843" s="316"/>
      <c r="G7843" s="350"/>
      <c r="H7843" s="386"/>
      <c r="I7843" s="54">
        <f>'様式第６号(2)'!$I$18</f>
        <v>0</v>
      </c>
      <c r="J7843" s="55">
        <f>'様式第６号(3)'!$I$18</f>
        <v>0</v>
      </c>
      <c r="K7843" s="373"/>
      <c r="L7843" s="373"/>
      <c r="M7843" s="375"/>
      <c r="N7843" s="376"/>
      <c r="P7843" s="4"/>
      <c r="Q7843" s="4"/>
    </row>
    <row r="7844" spans="1:22" ht="45" customHeight="1">
      <c r="A7844" s="313"/>
      <c r="B7844" s="343"/>
      <c r="C7844" s="379" t="str">
        <f>IF(OR(C7833="",C7837=""),"",IF(AND(C7841&gt;=0.85,C7841&lt;=1.15),"○","×"))</f>
        <v/>
      </c>
      <c r="D7844" s="382" t="str">
        <f>IF(C7833="","",C7833)</f>
        <v/>
      </c>
      <c r="E7844" s="336"/>
      <c r="F7844" s="338" t="str">
        <f>IFERROR(D7844*E7844,"")</f>
        <v/>
      </c>
      <c r="G7844" s="327" t="str">
        <f>IF(F7844&lt;F7836,ROUNDUP(F7844*D7836/ F7836,0),"")</f>
        <v/>
      </c>
      <c r="H7844" s="329" t="str">
        <f>IF(F7844&lt;F7836,ROUNDUP(F7844*E7836/ F7836,0),"")</f>
        <v/>
      </c>
      <c r="I7844" s="331" t="str">
        <f>IFERROR(ROUNDUP(I7840*I7843,0),"")</f>
        <v/>
      </c>
      <c r="J7844" s="333" t="str">
        <f>IFERROR(ROUNDUP(J7840*J7843,0),"")</f>
        <v/>
      </c>
      <c r="K7844" s="373"/>
      <c r="L7844" s="373"/>
      <c r="M7844" s="375"/>
      <c r="N7844" s="376"/>
      <c r="P7844" s="4"/>
      <c r="Q7844" s="4"/>
    </row>
    <row r="7845" spans="1:22" ht="19.5" customHeight="1" thickBot="1">
      <c r="A7845" s="314"/>
      <c r="B7845" s="344"/>
      <c r="C7845" s="381"/>
      <c r="D7845" s="383"/>
      <c r="E7845" s="337"/>
      <c r="F7845" s="339"/>
      <c r="G7845" s="328"/>
      <c r="H7845" s="330"/>
      <c r="I7845" s="332"/>
      <c r="J7845" s="330"/>
      <c r="K7845" s="374"/>
      <c r="L7845" s="374"/>
      <c r="M7845" s="377"/>
      <c r="N7845" s="378"/>
      <c r="P7845" s="33"/>
      <c r="Q7845" s="34"/>
      <c r="R7845" s="34"/>
    </row>
    <row r="7846" spans="1:22" ht="24" customHeight="1" thickBot="1">
      <c r="A7846" s="10" t="s">
        <v>108</v>
      </c>
      <c r="B7846" s="11" t="s">
        <v>84</v>
      </c>
      <c r="C7846" s="12" t="s">
        <v>7</v>
      </c>
      <c r="D7846" s="12" t="s">
        <v>8</v>
      </c>
      <c r="E7846" s="12" t="s">
        <v>9</v>
      </c>
      <c r="F7846" s="13" t="s">
        <v>10</v>
      </c>
      <c r="G7846" s="334" t="s">
        <v>44</v>
      </c>
      <c r="H7846" s="335"/>
      <c r="I7846" s="334" t="s">
        <v>45</v>
      </c>
      <c r="J7846" s="335"/>
      <c r="K7846" s="318" t="s">
        <v>46</v>
      </c>
      <c r="L7846" s="403"/>
      <c r="M7846" s="403"/>
      <c r="N7846" s="319"/>
      <c r="O7846" s="404" t="s">
        <v>47</v>
      </c>
      <c r="P7846" s="404"/>
      <c r="Q7846" s="404"/>
      <c r="R7846" s="346"/>
      <c r="T7846" s="14"/>
      <c r="U7846" s="14"/>
      <c r="V7846" s="14"/>
    </row>
    <row r="7847" spans="1:22" ht="31.5" customHeight="1" thickBot="1">
      <c r="A7847" s="313">
        <v>489</v>
      </c>
      <c r="B7847" s="15" t="s">
        <v>48</v>
      </c>
      <c r="C7847" s="11" t="s">
        <v>49</v>
      </c>
      <c r="D7847" s="313" t="s">
        <v>50</v>
      </c>
      <c r="E7847" s="313" t="s">
        <v>51</v>
      </c>
      <c r="F7847" s="315" t="s">
        <v>52</v>
      </c>
      <c r="G7847" s="16" t="s">
        <v>53</v>
      </c>
      <c r="H7847" s="17" t="s">
        <v>54</v>
      </c>
      <c r="I7847" s="18" t="s">
        <v>53</v>
      </c>
      <c r="J7847" s="17" t="s">
        <v>54</v>
      </c>
      <c r="K7847" s="317" t="s">
        <v>55</v>
      </c>
      <c r="L7847" s="318"/>
      <c r="M7847" s="320" t="s">
        <v>56</v>
      </c>
      <c r="N7847" s="317"/>
      <c r="O7847" s="321" t="s">
        <v>57</v>
      </c>
      <c r="P7847" s="321"/>
      <c r="Q7847" s="323" t="s">
        <v>58</v>
      </c>
      <c r="R7847" s="324"/>
      <c r="T7847" s="19"/>
      <c r="U7847" s="43"/>
      <c r="V7847" s="20"/>
    </row>
    <row r="7848" spans="1:22" ht="24" customHeight="1" thickBot="1">
      <c r="A7848" s="313"/>
      <c r="B7848" s="397" t="str">
        <f>IF('様式第６号(2)'!B1029="","",'様式第６号(2)'!B1029)</f>
        <v/>
      </c>
      <c r="C7848" s="21" t="s">
        <v>59</v>
      </c>
      <c r="D7848" s="313"/>
      <c r="E7848" s="313"/>
      <c r="F7848" s="315"/>
      <c r="G7848" s="348" t="s">
        <v>60</v>
      </c>
      <c r="H7848" s="399" t="s">
        <v>61</v>
      </c>
      <c r="I7848" s="400" t="s">
        <v>62</v>
      </c>
      <c r="J7848" s="384" t="s">
        <v>63</v>
      </c>
      <c r="K7848" s="319"/>
      <c r="L7848" s="318"/>
      <c r="M7848" s="320"/>
      <c r="N7848" s="317"/>
      <c r="O7848" s="322"/>
      <c r="P7848" s="322"/>
      <c r="Q7848" s="325"/>
      <c r="R7848" s="326"/>
    </row>
    <row r="7849" spans="1:22" ht="17.25" customHeight="1">
      <c r="A7849" s="313"/>
      <c r="B7849" s="398"/>
      <c r="C7849" s="340"/>
      <c r="D7849" s="313"/>
      <c r="E7849" s="313"/>
      <c r="F7849" s="315"/>
      <c r="G7849" s="349"/>
      <c r="H7849" s="385"/>
      <c r="I7849" s="401"/>
      <c r="J7849" s="385"/>
      <c r="K7849" s="388" t="str">
        <f>IFERROR((IF((I7860+J7860)&gt;12000*E7860,ROUNDUP(12000*E7860*I7860/(I7860+J7860),0),"")),"")</f>
        <v/>
      </c>
      <c r="L7849" s="388"/>
      <c r="M7849" s="391" t="str">
        <f>IFERROR((IF((I7860+J7860)&gt;12000*E7860,ROUNDUP(12000*E7860*J7860/(I7860+J7860),0),"")),"")</f>
        <v/>
      </c>
      <c r="N7849" s="392"/>
      <c r="O7849" s="351" t="str">
        <f>IF(AND(I7860="",K7849=""),"",MIN(I7860,K7849)+K7856)</f>
        <v/>
      </c>
      <c r="P7849" s="352"/>
      <c r="Q7849" s="355" t="str">
        <f>IF(AND(J7860="",M7849=""),"",MIN(J7860,M7849)+M7856)</f>
        <v/>
      </c>
      <c r="R7849" s="356"/>
    </row>
    <row r="7850" spans="1:22" ht="15.75" customHeight="1">
      <c r="A7850" s="313"/>
      <c r="B7850" s="398"/>
      <c r="C7850" s="341"/>
      <c r="D7850" s="313"/>
      <c r="E7850" s="313"/>
      <c r="F7850" s="315"/>
      <c r="G7850" s="349"/>
      <c r="H7850" s="385"/>
      <c r="I7850" s="401"/>
      <c r="J7850" s="385"/>
      <c r="K7850" s="389"/>
      <c r="L7850" s="389"/>
      <c r="M7850" s="393"/>
      <c r="N7850" s="394"/>
      <c r="O7850" s="353"/>
      <c r="P7850" s="353"/>
      <c r="Q7850" s="357"/>
      <c r="R7850" s="358"/>
    </row>
    <row r="7851" spans="1:22" ht="19.5" customHeight="1" thickBot="1">
      <c r="A7851" s="313"/>
      <c r="B7851" s="398"/>
      <c r="C7851" s="341"/>
      <c r="D7851" s="314"/>
      <c r="E7851" s="314"/>
      <c r="F7851" s="316"/>
      <c r="G7851" s="350"/>
      <c r="H7851" s="386"/>
      <c r="I7851" s="402"/>
      <c r="J7851" s="386"/>
      <c r="K7851" s="389"/>
      <c r="L7851" s="389"/>
      <c r="M7851" s="393"/>
      <c r="N7851" s="394"/>
      <c r="O7851" s="353"/>
      <c r="P7851" s="353"/>
      <c r="Q7851" s="357"/>
      <c r="R7851" s="358"/>
    </row>
    <row r="7852" spans="1:22" ht="45" customHeight="1">
      <c r="A7852" s="313"/>
      <c r="B7852" s="398"/>
      <c r="C7852" s="25" t="s">
        <v>66</v>
      </c>
      <c r="D7852" s="361" t="str">
        <f>IF('様式第６号(2)'!T1029="","",'様式第６号(2)'!T1029)</f>
        <v/>
      </c>
      <c r="E7852" s="361" t="str">
        <f>IF('様式第６号(3)'!W1022="","",'様式第６号(3)'!W1022)</f>
        <v/>
      </c>
      <c r="F7852" s="363" t="str">
        <f>IF(OR(D7852="",E7852=""),"",D7852+E7852)</f>
        <v/>
      </c>
      <c r="G7852" s="365" t="str">
        <f>IF(F7852&lt;=F7860,D7852,"")</f>
        <v/>
      </c>
      <c r="H7852" s="367" t="str">
        <f>IF(F7852&lt;=F7860,E7852,"")</f>
        <v/>
      </c>
      <c r="I7852" s="369" t="str">
        <f>IF('様式第６号(2)'!V1029="","",'様式第６号(2)'!V1029)</f>
        <v/>
      </c>
      <c r="J7852" s="371" t="str">
        <f>IF('様式第６号(3)'!P1022="","",'様式第６号(3)'!P1022)</f>
        <v/>
      </c>
      <c r="K7852" s="389"/>
      <c r="L7852" s="389"/>
      <c r="M7852" s="393"/>
      <c r="N7852" s="394"/>
      <c r="O7852" s="353"/>
      <c r="P7852" s="353"/>
      <c r="Q7852" s="357"/>
      <c r="R7852" s="358"/>
    </row>
    <row r="7853" spans="1:22" ht="19.5" customHeight="1" thickBot="1">
      <c r="A7853" s="313"/>
      <c r="B7853" s="398"/>
      <c r="C7853" s="340"/>
      <c r="D7853" s="362"/>
      <c r="E7853" s="362"/>
      <c r="F7853" s="364"/>
      <c r="G7853" s="366"/>
      <c r="H7853" s="368"/>
      <c r="I7853" s="370"/>
      <c r="J7853" s="372"/>
      <c r="K7853" s="390"/>
      <c r="L7853" s="390"/>
      <c r="M7853" s="395"/>
      <c r="N7853" s="396"/>
      <c r="O7853" s="354"/>
      <c r="P7853" s="354"/>
      <c r="Q7853" s="359"/>
      <c r="R7853" s="360"/>
    </row>
    <row r="7854" spans="1:22" ht="28.5" customHeight="1" thickBot="1">
      <c r="A7854" s="313"/>
      <c r="B7854" s="398"/>
      <c r="C7854" s="341"/>
      <c r="D7854" s="12" t="s">
        <v>11</v>
      </c>
      <c r="E7854" s="12" t="s">
        <v>12</v>
      </c>
      <c r="F7854" s="26" t="s">
        <v>13</v>
      </c>
      <c r="G7854" s="334" t="s">
        <v>67</v>
      </c>
      <c r="H7854" s="335"/>
      <c r="I7854" s="42" t="s">
        <v>68</v>
      </c>
      <c r="J7854" s="27" t="s">
        <v>69</v>
      </c>
      <c r="K7854" s="342" t="s">
        <v>70</v>
      </c>
      <c r="L7854" s="342"/>
      <c r="M7854" s="342"/>
      <c r="N7854" s="335"/>
    </row>
    <row r="7855" spans="1:22" ht="41.25" customHeight="1" thickBot="1">
      <c r="A7855" s="313"/>
      <c r="B7855" s="343" t="str">
        <f>IF('様式第６号(2)'!D1029="","",'様式第６号(2)'!D1029)</f>
        <v/>
      </c>
      <c r="C7855" s="341"/>
      <c r="D7855" s="313" t="s">
        <v>71</v>
      </c>
      <c r="E7855" s="313" t="s">
        <v>72</v>
      </c>
      <c r="F7855" s="315" t="s">
        <v>73</v>
      </c>
      <c r="G7855" s="42" t="s">
        <v>74</v>
      </c>
      <c r="H7855" s="27" t="s">
        <v>75</v>
      </c>
      <c r="I7855" s="42" t="s">
        <v>74</v>
      </c>
      <c r="J7855" s="27" t="s">
        <v>75</v>
      </c>
      <c r="K7855" s="345" t="s">
        <v>57</v>
      </c>
      <c r="L7855" s="346"/>
      <c r="M7855" s="347" t="s">
        <v>76</v>
      </c>
      <c r="N7855" s="346"/>
      <c r="O7855" s="28"/>
      <c r="P7855" s="4"/>
      <c r="Q7855" s="4"/>
    </row>
    <row r="7856" spans="1:22" ht="18.75" customHeight="1">
      <c r="A7856" s="313"/>
      <c r="B7856" s="343"/>
      <c r="C7856" s="29" t="s">
        <v>78</v>
      </c>
      <c r="D7856" s="313"/>
      <c r="E7856" s="313"/>
      <c r="F7856" s="315"/>
      <c r="G7856" s="348" t="s">
        <v>79</v>
      </c>
      <c r="H7856" s="384" t="s">
        <v>80</v>
      </c>
      <c r="I7856" s="387" t="str">
        <f>IF(E7860="","",MIN(G7852,G7860)+SUM(I7852))</f>
        <v/>
      </c>
      <c r="J7856" s="333" t="str">
        <f>IF(E7860="","",MIN(H7852,H7860)+SUM(J7852))</f>
        <v/>
      </c>
      <c r="K7856" s="373" t="str">
        <f>IF('様式第６号(2)'!AB1029="","",'様式第６号(2)'!AB1029)</f>
        <v/>
      </c>
      <c r="L7856" s="373"/>
      <c r="M7856" s="375" t="str">
        <f>IF('様式第６号(3)'!V1022="","",'様式第６号(3)'!V1022)</f>
        <v/>
      </c>
      <c r="N7856" s="376"/>
      <c r="P7856" s="4"/>
      <c r="Q7856" s="4"/>
    </row>
    <row r="7857" spans="1:22" ht="19.5" customHeight="1" thickBot="1">
      <c r="A7857" s="313"/>
      <c r="B7857" s="343"/>
      <c r="C7857" s="379" t="str">
        <f>IFERROR(C7853/C7849,"")</f>
        <v/>
      </c>
      <c r="D7857" s="313"/>
      <c r="E7857" s="313"/>
      <c r="F7857" s="315"/>
      <c r="G7857" s="349"/>
      <c r="H7857" s="385"/>
      <c r="I7857" s="328"/>
      <c r="J7857" s="330"/>
      <c r="K7857" s="373"/>
      <c r="L7857" s="373"/>
      <c r="M7857" s="375"/>
      <c r="N7857" s="376"/>
      <c r="P7857" s="4"/>
      <c r="Q7857" s="4"/>
    </row>
    <row r="7858" spans="1:22" ht="15.75" customHeight="1">
      <c r="A7858" s="313"/>
      <c r="B7858" s="343"/>
      <c r="C7858" s="380"/>
      <c r="D7858" s="313"/>
      <c r="E7858" s="313"/>
      <c r="F7858" s="315"/>
      <c r="G7858" s="349"/>
      <c r="H7858" s="385"/>
      <c r="I7858" s="30" t="s">
        <v>35</v>
      </c>
      <c r="J7858" s="31" t="s">
        <v>35</v>
      </c>
      <c r="K7858" s="373"/>
      <c r="L7858" s="373"/>
      <c r="M7858" s="375"/>
      <c r="N7858" s="376"/>
      <c r="P7858" s="4"/>
      <c r="Q7858" s="4"/>
    </row>
    <row r="7859" spans="1:22" ht="18.75" customHeight="1" thickBot="1">
      <c r="A7859" s="313"/>
      <c r="B7859" s="343"/>
      <c r="C7859" s="32" t="s">
        <v>82</v>
      </c>
      <c r="D7859" s="314"/>
      <c r="E7859" s="314"/>
      <c r="F7859" s="316"/>
      <c r="G7859" s="350"/>
      <c r="H7859" s="386"/>
      <c r="I7859" s="54">
        <f>'様式第６号(2)'!$I$18</f>
        <v>0</v>
      </c>
      <c r="J7859" s="55">
        <f>'様式第６号(3)'!$I$18</f>
        <v>0</v>
      </c>
      <c r="K7859" s="373"/>
      <c r="L7859" s="373"/>
      <c r="M7859" s="375"/>
      <c r="N7859" s="376"/>
      <c r="P7859" s="4"/>
      <c r="Q7859" s="4"/>
    </row>
    <row r="7860" spans="1:22" ht="45" customHeight="1">
      <c r="A7860" s="313"/>
      <c r="B7860" s="343"/>
      <c r="C7860" s="379" t="str">
        <f>IF(OR(C7849="",C7853=""),"",IF(AND(C7857&gt;=0.85,C7857&lt;=1.15),"○","×"))</f>
        <v/>
      </c>
      <c r="D7860" s="382" t="str">
        <f>IF(C7849="","",C7849)</f>
        <v/>
      </c>
      <c r="E7860" s="336"/>
      <c r="F7860" s="338" t="str">
        <f>IFERROR(D7860*E7860,"")</f>
        <v/>
      </c>
      <c r="G7860" s="327" t="str">
        <f>IF(F7860&lt;F7852,ROUNDUP(F7860*D7852/ F7852,0),"")</f>
        <v/>
      </c>
      <c r="H7860" s="329" t="str">
        <f>IF(F7860&lt;F7852,ROUNDUP(F7860*E7852/ F7852,0),"")</f>
        <v/>
      </c>
      <c r="I7860" s="331" t="str">
        <f>IFERROR(ROUNDUP(I7856*I7859,0),"")</f>
        <v/>
      </c>
      <c r="J7860" s="333" t="str">
        <f>IFERROR(ROUNDUP(J7856*J7859,0),"")</f>
        <v/>
      </c>
      <c r="K7860" s="373"/>
      <c r="L7860" s="373"/>
      <c r="M7860" s="375"/>
      <c r="N7860" s="376"/>
      <c r="P7860" s="4"/>
      <c r="Q7860" s="4"/>
    </row>
    <row r="7861" spans="1:22" ht="19.5" customHeight="1" thickBot="1">
      <c r="A7861" s="314"/>
      <c r="B7861" s="344"/>
      <c r="C7861" s="381"/>
      <c r="D7861" s="383"/>
      <c r="E7861" s="337"/>
      <c r="F7861" s="339"/>
      <c r="G7861" s="328"/>
      <c r="H7861" s="330"/>
      <c r="I7861" s="332"/>
      <c r="J7861" s="330"/>
      <c r="K7861" s="374"/>
      <c r="L7861" s="374"/>
      <c r="M7861" s="377"/>
      <c r="N7861" s="378"/>
      <c r="P7861" s="33"/>
      <c r="Q7861" s="34"/>
      <c r="R7861" s="34"/>
    </row>
    <row r="7862" spans="1:22" ht="24" customHeight="1" thickBot="1">
      <c r="A7862" s="10" t="s">
        <v>108</v>
      </c>
      <c r="B7862" s="11" t="s">
        <v>84</v>
      </c>
      <c r="C7862" s="12" t="s">
        <v>7</v>
      </c>
      <c r="D7862" s="12" t="s">
        <v>8</v>
      </c>
      <c r="E7862" s="12" t="s">
        <v>9</v>
      </c>
      <c r="F7862" s="13" t="s">
        <v>10</v>
      </c>
      <c r="G7862" s="334" t="s">
        <v>44</v>
      </c>
      <c r="H7862" s="335"/>
      <c r="I7862" s="334" t="s">
        <v>45</v>
      </c>
      <c r="J7862" s="335"/>
      <c r="K7862" s="318" t="s">
        <v>46</v>
      </c>
      <c r="L7862" s="403"/>
      <c r="M7862" s="403"/>
      <c r="N7862" s="319"/>
      <c r="O7862" s="404" t="s">
        <v>47</v>
      </c>
      <c r="P7862" s="404"/>
      <c r="Q7862" s="404"/>
      <c r="R7862" s="346"/>
      <c r="T7862" s="14"/>
      <c r="U7862" s="14"/>
      <c r="V7862" s="14"/>
    </row>
    <row r="7863" spans="1:22" ht="31.5" customHeight="1" thickBot="1">
      <c r="A7863" s="313">
        <v>490</v>
      </c>
      <c r="B7863" s="15" t="s">
        <v>48</v>
      </c>
      <c r="C7863" s="11" t="s">
        <v>49</v>
      </c>
      <c r="D7863" s="313" t="s">
        <v>50</v>
      </c>
      <c r="E7863" s="313" t="s">
        <v>51</v>
      </c>
      <c r="F7863" s="315" t="s">
        <v>52</v>
      </c>
      <c r="G7863" s="16" t="s">
        <v>53</v>
      </c>
      <c r="H7863" s="17" t="s">
        <v>54</v>
      </c>
      <c r="I7863" s="18" t="s">
        <v>53</v>
      </c>
      <c r="J7863" s="17" t="s">
        <v>54</v>
      </c>
      <c r="K7863" s="317" t="s">
        <v>55</v>
      </c>
      <c r="L7863" s="318"/>
      <c r="M7863" s="320" t="s">
        <v>56</v>
      </c>
      <c r="N7863" s="317"/>
      <c r="O7863" s="321" t="s">
        <v>57</v>
      </c>
      <c r="P7863" s="321"/>
      <c r="Q7863" s="323" t="s">
        <v>58</v>
      </c>
      <c r="R7863" s="324"/>
      <c r="T7863" s="19"/>
      <c r="U7863" s="43"/>
      <c r="V7863" s="20"/>
    </row>
    <row r="7864" spans="1:22" ht="24" customHeight="1" thickBot="1">
      <c r="A7864" s="313"/>
      <c r="B7864" s="397" t="str">
        <f>IF('様式第６号(2)'!B1031="","",'様式第６号(2)'!B1031)</f>
        <v/>
      </c>
      <c r="C7864" s="21" t="s">
        <v>59</v>
      </c>
      <c r="D7864" s="313"/>
      <c r="E7864" s="313"/>
      <c r="F7864" s="315"/>
      <c r="G7864" s="348" t="s">
        <v>60</v>
      </c>
      <c r="H7864" s="399" t="s">
        <v>61</v>
      </c>
      <c r="I7864" s="400" t="s">
        <v>62</v>
      </c>
      <c r="J7864" s="384" t="s">
        <v>63</v>
      </c>
      <c r="K7864" s="319"/>
      <c r="L7864" s="318"/>
      <c r="M7864" s="320"/>
      <c r="N7864" s="317"/>
      <c r="O7864" s="322"/>
      <c r="P7864" s="322"/>
      <c r="Q7864" s="325"/>
      <c r="R7864" s="326"/>
    </row>
    <row r="7865" spans="1:22" ht="17.25" customHeight="1">
      <c r="A7865" s="313"/>
      <c r="B7865" s="398"/>
      <c r="C7865" s="340"/>
      <c r="D7865" s="313"/>
      <c r="E7865" s="313"/>
      <c r="F7865" s="315"/>
      <c r="G7865" s="349"/>
      <c r="H7865" s="385"/>
      <c r="I7865" s="401"/>
      <c r="J7865" s="385"/>
      <c r="K7865" s="388" t="str">
        <f>IFERROR((IF((I7876+J7876)&gt;12000*E7876,ROUNDUP(12000*E7876*I7876/(I7876+J7876),0),"")),"")</f>
        <v/>
      </c>
      <c r="L7865" s="388"/>
      <c r="M7865" s="391" t="str">
        <f>IFERROR((IF((I7876+J7876)&gt;12000*E7876,ROUNDUP(12000*E7876*J7876/(I7876+J7876),0),"")),"")</f>
        <v/>
      </c>
      <c r="N7865" s="392"/>
      <c r="O7865" s="351" t="str">
        <f>IF(AND(I7876="",K7865=""),"",MIN(I7876,K7865)+K7872)</f>
        <v/>
      </c>
      <c r="P7865" s="352"/>
      <c r="Q7865" s="355" t="str">
        <f>IF(AND(J7876="",M7865=""),"",MIN(J7876,M7865)+M7872)</f>
        <v/>
      </c>
      <c r="R7865" s="356"/>
    </row>
    <row r="7866" spans="1:22" ht="15.75" customHeight="1">
      <c r="A7866" s="313"/>
      <c r="B7866" s="398"/>
      <c r="C7866" s="341"/>
      <c r="D7866" s="313"/>
      <c r="E7866" s="313"/>
      <c r="F7866" s="315"/>
      <c r="G7866" s="349"/>
      <c r="H7866" s="385"/>
      <c r="I7866" s="401"/>
      <c r="J7866" s="385"/>
      <c r="K7866" s="389"/>
      <c r="L7866" s="389"/>
      <c r="M7866" s="393"/>
      <c r="N7866" s="394"/>
      <c r="O7866" s="353"/>
      <c r="P7866" s="353"/>
      <c r="Q7866" s="357"/>
      <c r="R7866" s="358"/>
    </row>
    <row r="7867" spans="1:22" ht="19.5" customHeight="1" thickBot="1">
      <c r="A7867" s="313"/>
      <c r="B7867" s="398"/>
      <c r="C7867" s="341"/>
      <c r="D7867" s="314"/>
      <c r="E7867" s="314"/>
      <c r="F7867" s="316"/>
      <c r="G7867" s="350"/>
      <c r="H7867" s="386"/>
      <c r="I7867" s="402"/>
      <c r="J7867" s="386"/>
      <c r="K7867" s="389"/>
      <c r="L7867" s="389"/>
      <c r="M7867" s="393"/>
      <c r="N7867" s="394"/>
      <c r="O7867" s="353"/>
      <c r="P7867" s="353"/>
      <c r="Q7867" s="357"/>
      <c r="R7867" s="358"/>
    </row>
    <row r="7868" spans="1:22" ht="45" customHeight="1">
      <c r="A7868" s="313"/>
      <c r="B7868" s="398"/>
      <c r="C7868" s="25" t="s">
        <v>66</v>
      </c>
      <c r="D7868" s="361" t="str">
        <f>IF('様式第６号(2)'!T1031="","",'様式第６号(2)'!T1031)</f>
        <v/>
      </c>
      <c r="E7868" s="361" t="str">
        <f>IF('様式第６号(3)'!W1024="","",'様式第６号(3)'!W1024)</f>
        <v/>
      </c>
      <c r="F7868" s="363" t="str">
        <f>IF(OR(D7868="",E7868=""),"",D7868+E7868)</f>
        <v/>
      </c>
      <c r="G7868" s="365" t="str">
        <f>IF(F7868&lt;=F7876,D7868,"")</f>
        <v/>
      </c>
      <c r="H7868" s="367" t="str">
        <f>IF(F7868&lt;=F7876,E7868,"")</f>
        <v/>
      </c>
      <c r="I7868" s="369" t="str">
        <f>IF('様式第６号(2)'!V1031="","",'様式第６号(2)'!V1031)</f>
        <v/>
      </c>
      <c r="J7868" s="371" t="str">
        <f>IF('様式第６号(3)'!P1024="","",'様式第６号(3)'!P1024)</f>
        <v/>
      </c>
      <c r="K7868" s="389"/>
      <c r="L7868" s="389"/>
      <c r="M7868" s="393"/>
      <c r="N7868" s="394"/>
      <c r="O7868" s="353"/>
      <c r="P7868" s="353"/>
      <c r="Q7868" s="357"/>
      <c r="R7868" s="358"/>
    </row>
    <row r="7869" spans="1:22" ht="19.5" customHeight="1" thickBot="1">
      <c r="A7869" s="313"/>
      <c r="B7869" s="398"/>
      <c r="C7869" s="340"/>
      <c r="D7869" s="362"/>
      <c r="E7869" s="362"/>
      <c r="F7869" s="364"/>
      <c r="G7869" s="366"/>
      <c r="H7869" s="368"/>
      <c r="I7869" s="370"/>
      <c r="J7869" s="372"/>
      <c r="K7869" s="390"/>
      <c r="L7869" s="390"/>
      <c r="M7869" s="395"/>
      <c r="N7869" s="396"/>
      <c r="O7869" s="354"/>
      <c r="P7869" s="354"/>
      <c r="Q7869" s="359"/>
      <c r="R7869" s="360"/>
    </row>
    <row r="7870" spans="1:22" ht="28.5" customHeight="1" thickBot="1">
      <c r="A7870" s="313"/>
      <c r="B7870" s="398"/>
      <c r="C7870" s="341"/>
      <c r="D7870" s="12" t="s">
        <v>11</v>
      </c>
      <c r="E7870" s="12" t="s">
        <v>12</v>
      </c>
      <c r="F7870" s="26" t="s">
        <v>13</v>
      </c>
      <c r="G7870" s="334" t="s">
        <v>67</v>
      </c>
      <c r="H7870" s="335"/>
      <c r="I7870" s="42" t="s">
        <v>68</v>
      </c>
      <c r="J7870" s="27" t="s">
        <v>69</v>
      </c>
      <c r="K7870" s="342" t="s">
        <v>70</v>
      </c>
      <c r="L7870" s="342"/>
      <c r="M7870" s="342"/>
      <c r="N7870" s="335"/>
    </row>
    <row r="7871" spans="1:22" ht="41.25" customHeight="1" thickBot="1">
      <c r="A7871" s="313"/>
      <c r="B7871" s="343" t="str">
        <f>IF('様式第６号(2)'!D1031="","",'様式第６号(2)'!D1031)</f>
        <v/>
      </c>
      <c r="C7871" s="341"/>
      <c r="D7871" s="313" t="s">
        <v>71</v>
      </c>
      <c r="E7871" s="313" t="s">
        <v>72</v>
      </c>
      <c r="F7871" s="315" t="s">
        <v>73</v>
      </c>
      <c r="G7871" s="42" t="s">
        <v>74</v>
      </c>
      <c r="H7871" s="27" t="s">
        <v>75</v>
      </c>
      <c r="I7871" s="42" t="s">
        <v>74</v>
      </c>
      <c r="J7871" s="27" t="s">
        <v>75</v>
      </c>
      <c r="K7871" s="345" t="s">
        <v>57</v>
      </c>
      <c r="L7871" s="346"/>
      <c r="M7871" s="347" t="s">
        <v>76</v>
      </c>
      <c r="N7871" s="346"/>
      <c r="O7871" s="28"/>
      <c r="P7871" s="4"/>
      <c r="Q7871" s="4"/>
      <c r="T7871" s="3"/>
      <c r="U7871" s="3"/>
      <c r="V7871" s="3"/>
    </row>
    <row r="7872" spans="1:22" ht="18.75" customHeight="1">
      <c r="A7872" s="313"/>
      <c r="B7872" s="343"/>
      <c r="C7872" s="29" t="s">
        <v>78</v>
      </c>
      <c r="D7872" s="313"/>
      <c r="E7872" s="313"/>
      <c r="F7872" s="315"/>
      <c r="G7872" s="348" t="s">
        <v>79</v>
      </c>
      <c r="H7872" s="384" t="s">
        <v>80</v>
      </c>
      <c r="I7872" s="387" t="str">
        <f>IF(E7876="","",MIN(G7868,G7876)+SUM(I7868))</f>
        <v/>
      </c>
      <c r="J7872" s="333" t="str">
        <f>IF(E7876="","",MIN(H7868,H7876)+SUM(J7868))</f>
        <v/>
      </c>
      <c r="K7872" s="373" t="str">
        <f>IF('様式第６号(2)'!AB1031="","",'様式第６号(2)'!AB1031)</f>
        <v/>
      </c>
      <c r="L7872" s="373"/>
      <c r="M7872" s="375" t="str">
        <f>IF('様式第６号(3)'!V1024="","",'様式第６号(3)'!V1024)</f>
        <v/>
      </c>
      <c r="N7872" s="376"/>
      <c r="P7872" s="4"/>
      <c r="Q7872" s="4"/>
      <c r="T7872" s="3"/>
      <c r="U7872" s="3"/>
      <c r="V7872" s="3"/>
    </row>
    <row r="7873" spans="1:22" ht="19.5" customHeight="1" thickBot="1">
      <c r="A7873" s="313"/>
      <c r="B7873" s="343"/>
      <c r="C7873" s="379" t="str">
        <f>IFERROR(C7869/C7865,"")</f>
        <v/>
      </c>
      <c r="D7873" s="313"/>
      <c r="E7873" s="313"/>
      <c r="F7873" s="315"/>
      <c r="G7873" s="349"/>
      <c r="H7873" s="385"/>
      <c r="I7873" s="328"/>
      <c r="J7873" s="330"/>
      <c r="K7873" s="373"/>
      <c r="L7873" s="373"/>
      <c r="M7873" s="375"/>
      <c r="N7873" s="376"/>
      <c r="P7873" s="4"/>
      <c r="Q7873" s="4"/>
      <c r="T7873" s="3"/>
      <c r="U7873" s="3"/>
      <c r="V7873" s="3"/>
    </row>
    <row r="7874" spans="1:22" ht="15.75" customHeight="1">
      <c r="A7874" s="313"/>
      <c r="B7874" s="343"/>
      <c r="C7874" s="380"/>
      <c r="D7874" s="313"/>
      <c r="E7874" s="313"/>
      <c r="F7874" s="315"/>
      <c r="G7874" s="349"/>
      <c r="H7874" s="385"/>
      <c r="I7874" s="30" t="s">
        <v>35</v>
      </c>
      <c r="J7874" s="31" t="s">
        <v>35</v>
      </c>
      <c r="K7874" s="373"/>
      <c r="L7874" s="373"/>
      <c r="M7874" s="375"/>
      <c r="N7874" s="376"/>
      <c r="P7874" s="4"/>
      <c r="Q7874" s="4"/>
      <c r="T7874" s="3"/>
      <c r="U7874" s="3"/>
      <c r="V7874" s="3"/>
    </row>
    <row r="7875" spans="1:22" ht="18.75" customHeight="1" thickBot="1">
      <c r="A7875" s="313"/>
      <c r="B7875" s="343"/>
      <c r="C7875" s="32" t="s">
        <v>82</v>
      </c>
      <c r="D7875" s="314"/>
      <c r="E7875" s="314"/>
      <c r="F7875" s="316"/>
      <c r="G7875" s="350"/>
      <c r="H7875" s="386"/>
      <c r="I7875" s="54">
        <f>'様式第６号(2)'!$I$18</f>
        <v>0</v>
      </c>
      <c r="J7875" s="55">
        <f>'様式第６号(3)'!$I$18</f>
        <v>0</v>
      </c>
      <c r="K7875" s="373"/>
      <c r="L7875" s="373"/>
      <c r="M7875" s="375"/>
      <c r="N7875" s="376"/>
      <c r="P7875" s="4"/>
      <c r="Q7875" s="4"/>
      <c r="T7875" s="3"/>
      <c r="U7875" s="3"/>
      <c r="V7875" s="3"/>
    </row>
    <row r="7876" spans="1:22" ht="45" customHeight="1">
      <c r="A7876" s="313"/>
      <c r="B7876" s="343"/>
      <c r="C7876" s="379" t="str">
        <f>IF(OR(C7865="",C7869=""),"",IF(AND(C7873&gt;=0.85,C7873&lt;=1.15),"○","×"))</f>
        <v/>
      </c>
      <c r="D7876" s="382" t="str">
        <f>IF(C7865="","",C7865)</f>
        <v/>
      </c>
      <c r="E7876" s="336"/>
      <c r="F7876" s="338" t="str">
        <f>IFERROR(D7876*E7876,"")</f>
        <v/>
      </c>
      <c r="G7876" s="327" t="str">
        <f>IF(F7876&lt;F7868,ROUNDUP(F7876*D7868/ F7868,0),"")</f>
        <v/>
      </c>
      <c r="H7876" s="329" t="str">
        <f>IF(F7876&lt;F7868,ROUNDUP(F7876*E7868/ F7868,0),"")</f>
        <v/>
      </c>
      <c r="I7876" s="331" t="str">
        <f>IFERROR(ROUNDUP(I7872*I7875,0),"")</f>
        <v/>
      </c>
      <c r="J7876" s="333" t="str">
        <f>IFERROR(ROUNDUP(J7872*J7875,0),"")</f>
        <v/>
      </c>
      <c r="K7876" s="373"/>
      <c r="L7876" s="373"/>
      <c r="M7876" s="375"/>
      <c r="N7876" s="376"/>
      <c r="P7876" s="4"/>
      <c r="Q7876" s="4"/>
      <c r="T7876" s="3"/>
      <c r="U7876" s="3"/>
      <c r="V7876" s="3"/>
    </row>
    <row r="7877" spans="1:22" ht="19.5" customHeight="1" thickBot="1">
      <c r="A7877" s="314"/>
      <c r="B7877" s="344"/>
      <c r="C7877" s="381"/>
      <c r="D7877" s="383"/>
      <c r="E7877" s="337"/>
      <c r="F7877" s="339"/>
      <c r="G7877" s="328"/>
      <c r="H7877" s="330"/>
      <c r="I7877" s="332"/>
      <c r="J7877" s="330"/>
      <c r="K7877" s="374"/>
      <c r="L7877" s="374"/>
      <c r="M7877" s="377"/>
      <c r="N7877" s="378"/>
      <c r="P7877" s="33"/>
      <c r="Q7877" s="34"/>
      <c r="R7877" s="34"/>
    </row>
    <row r="7878" spans="1:22" ht="24" customHeight="1" thickBot="1">
      <c r="A7878" s="10" t="s">
        <v>108</v>
      </c>
      <c r="B7878" s="11" t="s">
        <v>84</v>
      </c>
      <c r="C7878" s="12" t="s">
        <v>7</v>
      </c>
      <c r="D7878" s="12" t="s">
        <v>8</v>
      </c>
      <c r="E7878" s="12" t="s">
        <v>9</v>
      </c>
      <c r="F7878" s="13" t="s">
        <v>10</v>
      </c>
      <c r="G7878" s="334" t="s">
        <v>44</v>
      </c>
      <c r="H7878" s="335"/>
      <c r="I7878" s="334" t="s">
        <v>45</v>
      </c>
      <c r="J7878" s="335"/>
      <c r="K7878" s="318" t="s">
        <v>46</v>
      </c>
      <c r="L7878" s="403"/>
      <c r="M7878" s="403"/>
      <c r="N7878" s="319"/>
      <c r="O7878" s="404" t="s">
        <v>47</v>
      </c>
      <c r="P7878" s="404"/>
      <c r="Q7878" s="404"/>
      <c r="R7878" s="346"/>
      <c r="T7878" s="14"/>
      <c r="U7878" s="14"/>
      <c r="V7878" s="14"/>
    </row>
    <row r="7879" spans="1:22" ht="31.5" customHeight="1" thickBot="1">
      <c r="A7879" s="313">
        <v>491</v>
      </c>
      <c r="B7879" s="15" t="s">
        <v>48</v>
      </c>
      <c r="C7879" s="11" t="s">
        <v>49</v>
      </c>
      <c r="D7879" s="313" t="s">
        <v>50</v>
      </c>
      <c r="E7879" s="313" t="s">
        <v>51</v>
      </c>
      <c r="F7879" s="315" t="s">
        <v>52</v>
      </c>
      <c r="G7879" s="16" t="s">
        <v>53</v>
      </c>
      <c r="H7879" s="17" t="s">
        <v>54</v>
      </c>
      <c r="I7879" s="18" t="s">
        <v>53</v>
      </c>
      <c r="J7879" s="17" t="s">
        <v>54</v>
      </c>
      <c r="K7879" s="317" t="s">
        <v>55</v>
      </c>
      <c r="L7879" s="318"/>
      <c r="M7879" s="320" t="s">
        <v>56</v>
      </c>
      <c r="N7879" s="317"/>
      <c r="O7879" s="321" t="s">
        <v>57</v>
      </c>
      <c r="P7879" s="321"/>
      <c r="Q7879" s="323" t="s">
        <v>58</v>
      </c>
      <c r="R7879" s="324"/>
      <c r="T7879" s="19"/>
      <c r="U7879" s="43"/>
      <c r="V7879" s="20"/>
    </row>
    <row r="7880" spans="1:22" ht="24" customHeight="1" thickBot="1">
      <c r="A7880" s="313"/>
      <c r="B7880" s="397" t="str">
        <f>IF('様式第６号(2)'!B1033="","",'様式第６号(2)'!B1033)</f>
        <v/>
      </c>
      <c r="C7880" s="21" t="s">
        <v>59</v>
      </c>
      <c r="D7880" s="313"/>
      <c r="E7880" s="313"/>
      <c r="F7880" s="315"/>
      <c r="G7880" s="348" t="s">
        <v>60</v>
      </c>
      <c r="H7880" s="399" t="s">
        <v>61</v>
      </c>
      <c r="I7880" s="400" t="s">
        <v>62</v>
      </c>
      <c r="J7880" s="384" t="s">
        <v>63</v>
      </c>
      <c r="K7880" s="319"/>
      <c r="L7880" s="318"/>
      <c r="M7880" s="320"/>
      <c r="N7880" s="317"/>
      <c r="O7880" s="322"/>
      <c r="P7880" s="322"/>
      <c r="Q7880" s="325"/>
      <c r="R7880" s="326"/>
    </row>
    <row r="7881" spans="1:22" ht="17.25" customHeight="1">
      <c r="A7881" s="313"/>
      <c r="B7881" s="398"/>
      <c r="C7881" s="340"/>
      <c r="D7881" s="313"/>
      <c r="E7881" s="313"/>
      <c r="F7881" s="315"/>
      <c r="G7881" s="349"/>
      <c r="H7881" s="385"/>
      <c r="I7881" s="401"/>
      <c r="J7881" s="385"/>
      <c r="K7881" s="388" t="str">
        <f>IFERROR((IF((I7892+J7892)&gt;12000*E7892,ROUNDUP(12000*E7892*I7892/(I7892+J7892),0),"")),"")</f>
        <v/>
      </c>
      <c r="L7881" s="388"/>
      <c r="M7881" s="391" t="str">
        <f>IFERROR((IF((I7892+J7892)&gt;12000*E7892,ROUNDUP(12000*E7892*J7892/(I7892+J7892),0),"")),"")</f>
        <v/>
      </c>
      <c r="N7881" s="392"/>
      <c r="O7881" s="351" t="str">
        <f>IF(AND(I7892="",K7881=""),"",MIN(I7892,K7881)+K7888)</f>
        <v/>
      </c>
      <c r="P7881" s="352"/>
      <c r="Q7881" s="355" t="str">
        <f>IF(AND(J7892="",M7881=""),"",MIN(J7892,M7881)+M7888)</f>
        <v/>
      </c>
      <c r="R7881" s="356"/>
    </row>
    <row r="7882" spans="1:22" ht="15.75" customHeight="1">
      <c r="A7882" s="313"/>
      <c r="B7882" s="398"/>
      <c r="C7882" s="341"/>
      <c r="D7882" s="313"/>
      <c r="E7882" s="313"/>
      <c r="F7882" s="315"/>
      <c r="G7882" s="349"/>
      <c r="H7882" s="385"/>
      <c r="I7882" s="401"/>
      <c r="J7882" s="385"/>
      <c r="K7882" s="389"/>
      <c r="L7882" s="389"/>
      <c r="M7882" s="393"/>
      <c r="N7882" s="394"/>
      <c r="O7882" s="353"/>
      <c r="P7882" s="353"/>
      <c r="Q7882" s="357"/>
      <c r="R7882" s="358"/>
    </row>
    <row r="7883" spans="1:22" ht="19.5" customHeight="1" thickBot="1">
      <c r="A7883" s="313"/>
      <c r="B7883" s="398"/>
      <c r="C7883" s="341"/>
      <c r="D7883" s="314"/>
      <c r="E7883" s="314"/>
      <c r="F7883" s="316"/>
      <c r="G7883" s="350"/>
      <c r="H7883" s="386"/>
      <c r="I7883" s="402"/>
      <c r="J7883" s="386"/>
      <c r="K7883" s="389"/>
      <c r="L7883" s="389"/>
      <c r="M7883" s="393"/>
      <c r="N7883" s="394"/>
      <c r="O7883" s="353"/>
      <c r="P7883" s="353"/>
      <c r="Q7883" s="357"/>
      <c r="R7883" s="358"/>
    </row>
    <row r="7884" spans="1:22" ht="45" customHeight="1">
      <c r="A7884" s="313"/>
      <c r="B7884" s="398"/>
      <c r="C7884" s="25" t="s">
        <v>66</v>
      </c>
      <c r="D7884" s="361" t="str">
        <f>IF('様式第６号(2)'!T1033="","",'様式第６号(2)'!T1033)</f>
        <v/>
      </c>
      <c r="E7884" s="361" t="str">
        <f>IF('様式第６号(3)'!W1026="","",'様式第６号(3)'!W1026)</f>
        <v/>
      </c>
      <c r="F7884" s="363" t="str">
        <f>IF(OR(D7884="",E7884=""),"",D7884+E7884)</f>
        <v/>
      </c>
      <c r="G7884" s="365" t="str">
        <f>IF(F7884&lt;=F7892,D7884,"")</f>
        <v/>
      </c>
      <c r="H7884" s="367" t="str">
        <f>IF(F7884&lt;=F7892,E7884,"")</f>
        <v/>
      </c>
      <c r="I7884" s="369" t="str">
        <f>IF('様式第６号(2)'!V1033="","",'様式第６号(2)'!V1033)</f>
        <v/>
      </c>
      <c r="J7884" s="371" t="str">
        <f>IF('様式第６号(3)'!P1026="","",'様式第６号(3)'!P1026)</f>
        <v/>
      </c>
      <c r="K7884" s="389"/>
      <c r="L7884" s="389"/>
      <c r="M7884" s="393"/>
      <c r="N7884" s="394"/>
      <c r="O7884" s="353"/>
      <c r="P7884" s="353"/>
      <c r="Q7884" s="357"/>
      <c r="R7884" s="358"/>
    </row>
    <row r="7885" spans="1:22" ht="19.5" customHeight="1" thickBot="1">
      <c r="A7885" s="313"/>
      <c r="B7885" s="398"/>
      <c r="C7885" s="340"/>
      <c r="D7885" s="362"/>
      <c r="E7885" s="362"/>
      <c r="F7885" s="364"/>
      <c r="G7885" s="366"/>
      <c r="H7885" s="368"/>
      <c r="I7885" s="370"/>
      <c r="J7885" s="372"/>
      <c r="K7885" s="390"/>
      <c r="L7885" s="390"/>
      <c r="M7885" s="395"/>
      <c r="N7885" s="396"/>
      <c r="O7885" s="354"/>
      <c r="P7885" s="354"/>
      <c r="Q7885" s="359"/>
      <c r="R7885" s="360"/>
    </row>
    <row r="7886" spans="1:22" ht="28.5" customHeight="1" thickBot="1">
      <c r="A7886" s="313"/>
      <c r="B7886" s="398"/>
      <c r="C7886" s="341"/>
      <c r="D7886" s="12" t="s">
        <v>11</v>
      </c>
      <c r="E7886" s="12" t="s">
        <v>12</v>
      </c>
      <c r="F7886" s="26" t="s">
        <v>13</v>
      </c>
      <c r="G7886" s="334" t="s">
        <v>67</v>
      </c>
      <c r="H7886" s="335"/>
      <c r="I7886" s="42" t="s">
        <v>68</v>
      </c>
      <c r="J7886" s="27" t="s">
        <v>69</v>
      </c>
      <c r="K7886" s="342" t="s">
        <v>70</v>
      </c>
      <c r="L7886" s="342"/>
      <c r="M7886" s="342"/>
      <c r="N7886" s="335"/>
    </row>
    <row r="7887" spans="1:22" ht="41.25" customHeight="1" thickBot="1">
      <c r="A7887" s="313"/>
      <c r="B7887" s="343" t="str">
        <f>IF('様式第６号(2)'!D1033="","",'様式第６号(2)'!D1033)</f>
        <v/>
      </c>
      <c r="C7887" s="341"/>
      <c r="D7887" s="313" t="s">
        <v>71</v>
      </c>
      <c r="E7887" s="313" t="s">
        <v>72</v>
      </c>
      <c r="F7887" s="315" t="s">
        <v>73</v>
      </c>
      <c r="G7887" s="42" t="s">
        <v>74</v>
      </c>
      <c r="H7887" s="27" t="s">
        <v>75</v>
      </c>
      <c r="I7887" s="42" t="s">
        <v>74</v>
      </c>
      <c r="J7887" s="27" t="s">
        <v>75</v>
      </c>
      <c r="K7887" s="345" t="s">
        <v>57</v>
      </c>
      <c r="L7887" s="346"/>
      <c r="M7887" s="347" t="s">
        <v>76</v>
      </c>
      <c r="N7887" s="346"/>
      <c r="O7887" s="28"/>
      <c r="P7887" s="4"/>
      <c r="Q7887" s="4"/>
    </row>
    <row r="7888" spans="1:22" ht="18.75" customHeight="1">
      <c r="A7888" s="313"/>
      <c r="B7888" s="343"/>
      <c r="C7888" s="29" t="s">
        <v>78</v>
      </c>
      <c r="D7888" s="313"/>
      <c r="E7888" s="313"/>
      <c r="F7888" s="315"/>
      <c r="G7888" s="348" t="s">
        <v>79</v>
      </c>
      <c r="H7888" s="384" t="s">
        <v>80</v>
      </c>
      <c r="I7888" s="387" t="str">
        <f>IF(E7892="","",MIN(G7884,G7892)+SUM(I7884))</f>
        <v/>
      </c>
      <c r="J7888" s="333" t="str">
        <f>IF(E7892="","",MIN(H7884,H7892)+SUM(J7884))</f>
        <v/>
      </c>
      <c r="K7888" s="373" t="str">
        <f>IF('様式第６号(2)'!AB1033="","",'様式第６号(2)'!AB1033)</f>
        <v/>
      </c>
      <c r="L7888" s="373"/>
      <c r="M7888" s="375" t="str">
        <f>IF('様式第６号(3)'!V1026="","",'様式第６号(3)'!V1026)</f>
        <v/>
      </c>
      <c r="N7888" s="376"/>
      <c r="P7888" s="4"/>
      <c r="Q7888" s="4"/>
    </row>
    <row r="7889" spans="1:22" ht="19.5" customHeight="1" thickBot="1">
      <c r="A7889" s="313"/>
      <c r="B7889" s="343"/>
      <c r="C7889" s="379" t="str">
        <f>IFERROR(C7885/C7881,"")</f>
        <v/>
      </c>
      <c r="D7889" s="313"/>
      <c r="E7889" s="313"/>
      <c r="F7889" s="315"/>
      <c r="G7889" s="349"/>
      <c r="H7889" s="385"/>
      <c r="I7889" s="328"/>
      <c r="J7889" s="330"/>
      <c r="K7889" s="373"/>
      <c r="L7889" s="373"/>
      <c r="M7889" s="375"/>
      <c r="N7889" s="376"/>
      <c r="P7889" s="4"/>
      <c r="Q7889" s="4"/>
    </row>
    <row r="7890" spans="1:22" ht="15.75" customHeight="1">
      <c r="A7890" s="313"/>
      <c r="B7890" s="343"/>
      <c r="C7890" s="380"/>
      <c r="D7890" s="313"/>
      <c r="E7890" s="313"/>
      <c r="F7890" s="315"/>
      <c r="G7890" s="349"/>
      <c r="H7890" s="385"/>
      <c r="I7890" s="30" t="s">
        <v>35</v>
      </c>
      <c r="J7890" s="31" t="s">
        <v>35</v>
      </c>
      <c r="K7890" s="373"/>
      <c r="L7890" s="373"/>
      <c r="M7890" s="375"/>
      <c r="N7890" s="376"/>
      <c r="P7890" s="4"/>
      <c r="Q7890" s="4"/>
    </row>
    <row r="7891" spans="1:22" ht="18.75" customHeight="1" thickBot="1">
      <c r="A7891" s="313"/>
      <c r="B7891" s="343"/>
      <c r="C7891" s="32" t="s">
        <v>82</v>
      </c>
      <c r="D7891" s="314"/>
      <c r="E7891" s="314"/>
      <c r="F7891" s="316"/>
      <c r="G7891" s="350"/>
      <c r="H7891" s="386"/>
      <c r="I7891" s="54">
        <f>'様式第６号(2)'!$I$18</f>
        <v>0</v>
      </c>
      <c r="J7891" s="55">
        <f>'様式第６号(3)'!$I$18</f>
        <v>0</v>
      </c>
      <c r="K7891" s="373"/>
      <c r="L7891" s="373"/>
      <c r="M7891" s="375"/>
      <c r="N7891" s="376"/>
      <c r="P7891" s="4"/>
      <c r="Q7891" s="4"/>
    </row>
    <row r="7892" spans="1:22" ht="45" customHeight="1">
      <c r="A7892" s="313"/>
      <c r="B7892" s="343"/>
      <c r="C7892" s="379" t="str">
        <f>IF(OR(C7881="",C7885=""),"",IF(AND(C7889&gt;=0.85,C7889&lt;=1.15),"○","×"))</f>
        <v/>
      </c>
      <c r="D7892" s="382" t="str">
        <f>IF(C7881="","",C7881)</f>
        <v/>
      </c>
      <c r="E7892" s="336"/>
      <c r="F7892" s="338" t="str">
        <f>IFERROR(D7892*E7892,"")</f>
        <v/>
      </c>
      <c r="G7892" s="327" t="str">
        <f>IF(F7892&lt;F7884,ROUNDUP(F7892*D7884/ F7884,0),"")</f>
        <v/>
      </c>
      <c r="H7892" s="329" t="str">
        <f>IF(F7892&lt;F7884,ROUNDUP(F7892*E7884/ F7884,0),"")</f>
        <v/>
      </c>
      <c r="I7892" s="331" t="str">
        <f>IFERROR(ROUNDUP(I7888*I7891,0),"")</f>
        <v/>
      </c>
      <c r="J7892" s="333" t="str">
        <f>IFERROR(ROUNDUP(J7888*J7891,0),"")</f>
        <v/>
      </c>
      <c r="K7892" s="373"/>
      <c r="L7892" s="373"/>
      <c r="M7892" s="375"/>
      <c r="N7892" s="376"/>
      <c r="P7892" s="4"/>
      <c r="Q7892" s="4"/>
    </row>
    <row r="7893" spans="1:22" ht="19.5" customHeight="1" thickBot="1">
      <c r="A7893" s="314"/>
      <c r="B7893" s="344"/>
      <c r="C7893" s="381"/>
      <c r="D7893" s="383"/>
      <c r="E7893" s="337"/>
      <c r="F7893" s="339"/>
      <c r="G7893" s="328"/>
      <c r="H7893" s="330"/>
      <c r="I7893" s="332"/>
      <c r="J7893" s="330"/>
      <c r="K7893" s="374"/>
      <c r="L7893" s="374"/>
      <c r="M7893" s="377"/>
      <c r="N7893" s="378"/>
      <c r="P7893" s="33"/>
      <c r="Q7893" s="34"/>
      <c r="R7893" s="34"/>
    </row>
    <row r="7894" spans="1:22" ht="24" customHeight="1" thickBot="1">
      <c r="A7894" s="10" t="s">
        <v>108</v>
      </c>
      <c r="B7894" s="11" t="s">
        <v>84</v>
      </c>
      <c r="C7894" s="12" t="s">
        <v>7</v>
      </c>
      <c r="D7894" s="12" t="s">
        <v>8</v>
      </c>
      <c r="E7894" s="12" t="s">
        <v>9</v>
      </c>
      <c r="F7894" s="13" t="s">
        <v>10</v>
      </c>
      <c r="G7894" s="334" t="s">
        <v>44</v>
      </c>
      <c r="H7894" s="335"/>
      <c r="I7894" s="334" t="s">
        <v>45</v>
      </c>
      <c r="J7894" s="335"/>
      <c r="K7894" s="318" t="s">
        <v>46</v>
      </c>
      <c r="L7894" s="403"/>
      <c r="M7894" s="403"/>
      <c r="N7894" s="319"/>
      <c r="O7894" s="404" t="s">
        <v>47</v>
      </c>
      <c r="P7894" s="404"/>
      <c r="Q7894" s="404"/>
      <c r="R7894" s="346"/>
      <c r="T7894" s="14"/>
      <c r="U7894" s="14"/>
      <c r="V7894" s="14"/>
    </row>
    <row r="7895" spans="1:22" ht="31.5" customHeight="1" thickBot="1">
      <c r="A7895" s="313">
        <v>492</v>
      </c>
      <c r="B7895" s="15" t="s">
        <v>48</v>
      </c>
      <c r="C7895" s="11" t="s">
        <v>49</v>
      </c>
      <c r="D7895" s="313" t="s">
        <v>50</v>
      </c>
      <c r="E7895" s="313" t="s">
        <v>51</v>
      </c>
      <c r="F7895" s="315" t="s">
        <v>52</v>
      </c>
      <c r="G7895" s="16" t="s">
        <v>53</v>
      </c>
      <c r="H7895" s="17" t="s">
        <v>54</v>
      </c>
      <c r="I7895" s="18" t="s">
        <v>53</v>
      </c>
      <c r="J7895" s="17" t="s">
        <v>54</v>
      </c>
      <c r="K7895" s="317" t="s">
        <v>55</v>
      </c>
      <c r="L7895" s="318"/>
      <c r="M7895" s="320" t="s">
        <v>56</v>
      </c>
      <c r="N7895" s="317"/>
      <c r="O7895" s="321" t="s">
        <v>57</v>
      </c>
      <c r="P7895" s="321"/>
      <c r="Q7895" s="323" t="s">
        <v>58</v>
      </c>
      <c r="R7895" s="324"/>
      <c r="T7895" s="19"/>
      <c r="U7895" s="43"/>
      <c r="V7895" s="20"/>
    </row>
    <row r="7896" spans="1:22" ht="24" customHeight="1" thickBot="1">
      <c r="A7896" s="313"/>
      <c r="B7896" s="397" t="str">
        <f>IF('様式第６号(2)'!B1035="","",'様式第６号(2)'!B1035)</f>
        <v/>
      </c>
      <c r="C7896" s="21" t="s">
        <v>59</v>
      </c>
      <c r="D7896" s="313"/>
      <c r="E7896" s="313"/>
      <c r="F7896" s="315"/>
      <c r="G7896" s="348" t="s">
        <v>60</v>
      </c>
      <c r="H7896" s="399" t="s">
        <v>61</v>
      </c>
      <c r="I7896" s="400" t="s">
        <v>62</v>
      </c>
      <c r="J7896" s="384" t="s">
        <v>63</v>
      </c>
      <c r="K7896" s="319"/>
      <c r="L7896" s="318"/>
      <c r="M7896" s="320"/>
      <c r="N7896" s="317"/>
      <c r="O7896" s="322"/>
      <c r="P7896" s="322"/>
      <c r="Q7896" s="325"/>
      <c r="R7896" s="326"/>
    </row>
    <row r="7897" spans="1:22" ht="17.25" customHeight="1">
      <c r="A7897" s="313"/>
      <c r="B7897" s="398"/>
      <c r="C7897" s="340"/>
      <c r="D7897" s="313"/>
      <c r="E7897" s="313"/>
      <c r="F7897" s="315"/>
      <c r="G7897" s="349"/>
      <c r="H7897" s="385"/>
      <c r="I7897" s="401"/>
      <c r="J7897" s="385"/>
      <c r="K7897" s="388" t="str">
        <f>IFERROR((IF((I7908+J7908)&gt;12000*E7908,ROUNDUP(12000*E7908*I7908/(I7908+J7908),0),"")),"")</f>
        <v/>
      </c>
      <c r="L7897" s="388"/>
      <c r="M7897" s="391" t="str">
        <f>IFERROR((IF((I7908+J7908)&gt;12000*E7908,ROUNDUP(12000*E7908*J7908/(I7908+J7908),0),"")),"")</f>
        <v/>
      </c>
      <c r="N7897" s="392"/>
      <c r="O7897" s="351" t="str">
        <f>IF(AND(I7908="",K7897=""),"",MIN(I7908,K7897)+K7904)</f>
        <v/>
      </c>
      <c r="P7897" s="352"/>
      <c r="Q7897" s="355" t="str">
        <f>IF(AND(J7908="",M7897=""),"",MIN(J7908,M7897)+M7904)</f>
        <v/>
      </c>
      <c r="R7897" s="356"/>
    </row>
    <row r="7898" spans="1:22" ht="15.75" customHeight="1">
      <c r="A7898" s="313"/>
      <c r="B7898" s="398"/>
      <c r="C7898" s="341"/>
      <c r="D7898" s="313"/>
      <c r="E7898" s="313"/>
      <c r="F7898" s="315"/>
      <c r="G7898" s="349"/>
      <c r="H7898" s="385"/>
      <c r="I7898" s="401"/>
      <c r="J7898" s="385"/>
      <c r="K7898" s="389"/>
      <c r="L7898" s="389"/>
      <c r="M7898" s="393"/>
      <c r="N7898" s="394"/>
      <c r="O7898" s="353"/>
      <c r="P7898" s="353"/>
      <c r="Q7898" s="357"/>
      <c r="R7898" s="358"/>
    </row>
    <row r="7899" spans="1:22" ht="19.5" customHeight="1" thickBot="1">
      <c r="A7899" s="313"/>
      <c r="B7899" s="398"/>
      <c r="C7899" s="341"/>
      <c r="D7899" s="314"/>
      <c r="E7899" s="314"/>
      <c r="F7899" s="316"/>
      <c r="G7899" s="350"/>
      <c r="H7899" s="386"/>
      <c r="I7899" s="402"/>
      <c r="J7899" s="386"/>
      <c r="K7899" s="389"/>
      <c r="L7899" s="389"/>
      <c r="M7899" s="393"/>
      <c r="N7899" s="394"/>
      <c r="O7899" s="353"/>
      <c r="P7899" s="353"/>
      <c r="Q7899" s="357"/>
      <c r="R7899" s="358"/>
    </row>
    <row r="7900" spans="1:22" ht="45" customHeight="1">
      <c r="A7900" s="313"/>
      <c r="B7900" s="398"/>
      <c r="C7900" s="25" t="s">
        <v>66</v>
      </c>
      <c r="D7900" s="361" t="str">
        <f>IF('様式第６号(2)'!T1035="","",'様式第６号(2)'!T1035)</f>
        <v/>
      </c>
      <c r="E7900" s="361" t="str">
        <f>IF('様式第６号(3)'!W1028="","",'様式第６号(3)'!W1028)</f>
        <v/>
      </c>
      <c r="F7900" s="363" t="str">
        <f>IF(OR(D7900="",E7900=""),"",D7900+E7900)</f>
        <v/>
      </c>
      <c r="G7900" s="365" t="str">
        <f>IF(F7900&lt;=F7908,D7900,"")</f>
        <v/>
      </c>
      <c r="H7900" s="367" t="str">
        <f>IF(F7900&lt;=F7908,E7900,"")</f>
        <v/>
      </c>
      <c r="I7900" s="369" t="str">
        <f>IF('様式第６号(2)'!V1035="","",'様式第６号(2)'!V1035)</f>
        <v/>
      </c>
      <c r="J7900" s="371" t="str">
        <f>IF('様式第６号(3)'!P1028="","",'様式第６号(3)'!P1028)</f>
        <v/>
      </c>
      <c r="K7900" s="389"/>
      <c r="L7900" s="389"/>
      <c r="M7900" s="393"/>
      <c r="N7900" s="394"/>
      <c r="O7900" s="353"/>
      <c r="P7900" s="353"/>
      <c r="Q7900" s="357"/>
      <c r="R7900" s="358"/>
    </row>
    <row r="7901" spans="1:22" ht="19.5" customHeight="1" thickBot="1">
      <c r="A7901" s="313"/>
      <c r="B7901" s="398"/>
      <c r="C7901" s="340"/>
      <c r="D7901" s="362"/>
      <c r="E7901" s="362"/>
      <c r="F7901" s="364"/>
      <c r="G7901" s="366"/>
      <c r="H7901" s="368"/>
      <c r="I7901" s="370"/>
      <c r="J7901" s="372"/>
      <c r="K7901" s="390"/>
      <c r="L7901" s="390"/>
      <c r="M7901" s="395"/>
      <c r="N7901" s="396"/>
      <c r="O7901" s="354"/>
      <c r="P7901" s="354"/>
      <c r="Q7901" s="359"/>
      <c r="R7901" s="360"/>
    </row>
    <row r="7902" spans="1:22" ht="28.5" customHeight="1" thickBot="1">
      <c r="A7902" s="313"/>
      <c r="B7902" s="398"/>
      <c r="C7902" s="341"/>
      <c r="D7902" s="12" t="s">
        <v>11</v>
      </c>
      <c r="E7902" s="12" t="s">
        <v>12</v>
      </c>
      <c r="F7902" s="26" t="s">
        <v>13</v>
      </c>
      <c r="G7902" s="334" t="s">
        <v>67</v>
      </c>
      <c r="H7902" s="335"/>
      <c r="I7902" s="42" t="s">
        <v>68</v>
      </c>
      <c r="J7902" s="27" t="s">
        <v>69</v>
      </c>
      <c r="K7902" s="342" t="s">
        <v>70</v>
      </c>
      <c r="L7902" s="342"/>
      <c r="M7902" s="342"/>
      <c r="N7902" s="335"/>
    </row>
    <row r="7903" spans="1:22" ht="41.25" customHeight="1" thickBot="1">
      <c r="A7903" s="313"/>
      <c r="B7903" s="343" t="str">
        <f>IF('様式第６号(2)'!D1035="","",'様式第６号(2)'!D1035)</f>
        <v/>
      </c>
      <c r="C7903" s="341"/>
      <c r="D7903" s="313" t="s">
        <v>71</v>
      </c>
      <c r="E7903" s="313" t="s">
        <v>72</v>
      </c>
      <c r="F7903" s="315" t="s">
        <v>73</v>
      </c>
      <c r="G7903" s="42" t="s">
        <v>74</v>
      </c>
      <c r="H7903" s="27" t="s">
        <v>75</v>
      </c>
      <c r="I7903" s="42" t="s">
        <v>74</v>
      </c>
      <c r="J7903" s="27" t="s">
        <v>75</v>
      </c>
      <c r="K7903" s="345" t="s">
        <v>57</v>
      </c>
      <c r="L7903" s="346"/>
      <c r="M7903" s="347" t="s">
        <v>76</v>
      </c>
      <c r="N7903" s="346"/>
      <c r="O7903" s="28"/>
      <c r="P7903" s="4"/>
      <c r="Q7903" s="4"/>
    </row>
    <row r="7904" spans="1:22" ht="18.75" customHeight="1">
      <c r="A7904" s="313"/>
      <c r="B7904" s="343"/>
      <c r="C7904" s="29" t="s">
        <v>78</v>
      </c>
      <c r="D7904" s="313"/>
      <c r="E7904" s="313"/>
      <c r="F7904" s="315"/>
      <c r="G7904" s="348" t="s">
        <v>79</v>
      </c>
      <c r="H7904" s="384" t="s">
        <v>80</v>
      </c>
      <c r="I7904" s="387" t="str">
        <f>IF(E7908="","",MIN(G7900,G7908)+SUM(I7900))</f>
        <v/>
      </c>
      <c r="J7904" s="333" t="str">
        <f>IF(E7908="","",MIN(H7900,H7908)+SUM(J7900))</f>
        <v/>
      </c>
      <c r="K7904" s="373" t="str">
        <f>IF('様式第６号(2)'!AB1035="","",'様式第６号(2)'!AB1035)</f>
        <v/>
      </c>
      <c r="L7904" s="373"/>
      <c r="M7904" s="375" t="str">
        <f>IF('様式第６号(3)'!V1028="","",'様式第６号(3)'!V1028)</f>
        <v/>
      </c>
      <c r="N7904" s="376"/>
      <c r="P7904" s="4"/>
      <c r="Q7904" s="4"/>
    </row>
    <row r="7905" spans="1:22" ht="19.5" customHeight="1" thickBot="1">
      <c r="A7905" s="313"/>
      <c r="B7905" s="343"/>
      <c r="C7905" s="379" t="str">
        <f>IFERROR(C7901/C7897,"")</f>
        <v/>
      </c>
      <c r="D7905" s="313"/>
      <c r="E7905" s="313"/>
      <c r="F7905" s="315"/>
      <c r="G7905" s="349"/>
      <c r="H7905" s="385"/>
      <c r="I7905" s="328"/>
      <c r="J7905" s="330"/>
      <c r="K7905" s="373"/>
      <c r="L7905" s="373"/>
      <c r="M7905" s="375"/>
      <c r="N7905" s="376"/>
      <c r="P7905" s="4"/>
      <c r="Q7905" s="4"/>
    </row>
    <row r="7906" spans="1:22" ht="15.75" customHeight="1">
      <c r="A7906" s="313"/>
      <c r="B7906" s="343"/>
      <c r="C7906" s="380"/>
      <c r="D7906" s="313"/>
      <c r="E7906" s="313"/>
      <c r="F7906" s="315"/>
      <c r="G7906" s="349"/>
      <c r="H7906" s="385"/>
      <c r="I7906" s="30" t="s">
        <v>35</v>
      </c>
      <c r="J7906" s="31" t="s">
        <v>35</v>
      </c>
      <c r="K7906" s="373"/>
      <c r="L7906" s="373"/>
      <c r="M7906" s="375"/>
      <c r="N7906" s="376"/>
      <c r="P7906" s="4"/>
      <c r="Q7906" s="4"/>
    </row>
    <row r="7907" spans="1:22" ht="18.75" customHeight="1" thickBot="1">
      <c r="A7907" s="313"/>
      <c r="B7907" s="343"/>
      <c r="C7907" s="32" t="s">
        <v>82</v>
      </c>
      <c r="D7907" s="314"/>
      <c r="E7907" s="314"/>
      <c r="F7907" s="316"/>
      <c r="G7907" s="350"/>
      <c r="H7907" s="386"/>
      <c r="I7907" s="54">
        <f>'様式第６号(2)'!$I$18</f>
        <v>0</v>
      </c>
      <c r="J7907" s="55">
        <f>'様式第６号(3)'!$I$18</f>
        <v>0</v>
      </c>
      <c r="K7907" s="373"/>
      <c r="L7907" s="373"/>
      <c r="M7907" s="375"/>
      <c r="N7907" s="376"/>
      <c r="P7907" s="4"/>
      <c r="Q7907" s="4"/>
    </row>
    <row r="7908" spans="1:22" ht="45" customHeight="1">
      <c r="A7908" s="313"/>
      <c r="B7908" s="343"/>
      <c r="C7908" s="379" t="str">
        <f>IF(OR(C7897="",C7901=""),"",IF(AND(C7905&gt;=0.85,C7905&lt;=1.15),"○","×"))</f>
        <v/>
      </c>
      <c r="D7908" s="382" t="str">
        <f>IF(C7897="","",C7897)</f>
        <v/>
      </c>
      <c r="E7908" s="336"/>
      <c r="F7908" s="338" t="str">
        <f>IFERROR(D7908*E7908,"")</f>
        <v/>
      </c>
      <c r="G7908" s="327" t="str">
        <f>IF(F7908&lt;F7900,ROUNDUP(F7908*D7900/ F7900,0),"")</f>
        <v/>
      </c>
      <c r="H7908" s="329" t="str">
        <f>IF(F7908&lt;F7900,ROUNDUP(F7908*E7900/ F7900,0),"")</f>
        <v/>
      </c>
      <c r="I7908" s="331" t="str">
        <f>IFERROR(ROUNDUP(I7904*I7907,0),"")</f>
        <v/>
      </c>
      <c r="J7908" s="333" t="str">
        <f>IFERROR(ROUNDUP(J7904*J7907,0),"")</f>
        <v/>
      </c>
      <c r="K7908" s="373"/>
      <c r="L7908" s="373"/>
      <c r="M7908" s="375"/>
      <c r="N7908" s="376"/>
      <c r="P7908" s="4"/>
      <c r="Q7908" s="4"/>
    </row>
    <row r="7909" spans="1:22" ht="19.5" customHeight="1" thickBot="1">
      <c r="A7909" s="314"/>
      <c r="B7909" s="344"/>
      <c r="C7909" s="381"/>
      <c r="D7909" s="383"/>
      <c r="E7909" s="337"/>
      <c r="F7909" s="339"/>
      <c r="G7909" s="328"/>
      <c r="H7909" s="330"/>
      <c r="I7909" s="332"/>
      <c r="J7909" s="330"/>
      <c r="K7909" s="374"/>
      <c r="L7909" s="374"/>
      <c r="M7909" s="377"/>
      <c r="N7909" s="378"/>
      <c r="P7909" s="33"/>
      <c r="Q7909" s="34"/>
      <c r="R7909" s="34"/>
    </row>
    <row r="7910" spans="1:22" ht="24" customHeight="1" thickBot="1">
      <c r="A7910" s="10" t="s">
        <v>108</v>
      </c>
      <c r="B7910" s="11" t="s">
        <v>84</v>
      </c>
      <c r="C7910" s="12" t="s">
        <v>7</v>
      </c>
      <c r="D7910" s="12" t="s">
        <v>8</v>
      </c>
      <c r="E7910" s="12" t="s">
        <v>9</v>
      </c>
      <c r="F7910" s="13" t="s">
        <v>10</v>
      </c>
      <c r="G7910" s="334" t="s">
        <v>44</v>
      </c>
      <c r="H7910" s="335"/>
      <c r="I7910" s="334" t="s">
        <v>45</v>
      </c>
      <c r="J7910" s="335"/>
      <c r="K7910" s="318" t="s">
        <v>46</v>
      </c>
      <c r="L7910" s="403"/>
      <c r="M7910" s="403"/>
      <c r="N7910" s="319"/>
      <c r="O7910" s="404" t="s">
        <v>47</v>
      </c>
      <c r="P7910" s="404"/>
      <c r="Q7910" s="404"/>
      <c r="R7910" s="346"/>
      <c r="T7910" s="14"/>
      <c r="U7910" s="14"/>
      <c r="V7910" s="14"/>
    </row>
    <row r="7911" spans="1:22" ht="31.5" customHeight="1" thickBot="1">
      <c r="A7911" s="313">
        <v>493</v>
      </c>
      <c r="B7911" s="15" t="s">
        <v>48</v>
      </c>
      <c r="C7911" s="11" t="s">
        <v>49</v>
      </c>
      <c r="D7911" s="313" t="s">
        <v>50</v>
      </c>
      <c r="E7911" s="313" t="s">
        <v>51</v>
      </c>
      <c r="F7911" s="315" t="s">
        <v>52</v>
      </c>
      <c r="G7911" s="16" t="s">
        <v>53</v>
      </c>
      <c r="H7911" s="17" t="s">
        <v>54</v>
      </c>
      <c r="I7911" s="18" t="s">
        <v>53</v>
      </c>
      <c r="J7911" s="17" t="s">
        <v>54</v>
      </c>
      <c r="K7911" s="317" t="s">
        <v>55</v>
      </c>
      <c r="L7911" s="318"/>
      <c r="M7911" s="320" t="s">
        <v>56</v>
      </c>
      <c r="N7911" s="317"/>
      <c r="O7911" s="321" t="s">
        <v>57</v>
      </c>
      <c r="P7911" s="321"/>
      <c r="Q7911" s="323" t="s">
        <v>58</v>
      </c>
      <c r="R7911" s="324"/>
      <c r="T7911" s="19"/>
      <c r="U7911" s="43"/>
      <c r="V7911" s="20"/>
    </row>
    <row r="7912" spans="1:22" ht="24" customHeight="1" thickBot="1">
      <c r="A7912" s="313"/>
      <c r="B7912" s="397" t="str">
        <f>IF('様式第６号(2)'!B1037="","",'様式第６号(2)'!B1037)</f>
        <v/>
      </c>
      <c r="C7912" s="21" t="s">
        <v>59</v>
      </c>
      <c r="D7912" s="313"/>
      <c r="E7912" s="313"/>
      <c r="F7912" s="315"/>
      <c r="G7912" s="348" t="s">
        <v>60</v>
      </c>
      <c r="H7912" s="399" t="s">
        <v>61</v>
      </c>
      <c r="I7912" s="400" t="s">
        <v>62</v>
      </c>
      <c r="J7912" s="384" t="s">
        <v>63</v>
      </c>
      <c r="K7912" s="319"/>
      <c r="L7912" s="318"/>
      <c r="M7912" s="320"/>
      <c r="N7912" s="317"/>
      <c r="O7912" s="322"/>
      <c r="P7912" s="322"/>
      <c r="Q7912" s="325"/>
      <c r="R7912" s="326"/>
    </row>
    <row r="7913" spans="1:22" ht="17.25" customHeight="1">
      <c r="A7913" s="313"/>
      <c r="B7913" s="398"/>
      <c r="C7913" s="340"/>
      <c r="D7913" s="313"/>
      <c r="E7913" s="313"/>
      <c r="F7913" s="315"/>
      <c r="G7913" s="349"/>
      <c r="H7913" s="385"/>
      <c r="I7913" s="401"/>
      <c r="J7913" s="385"/>
      <c r="K7913" s="388" t="str">
        <f>IFERROR((IF((I7924+J7924)&gt;12000*E7924,ROUNDUP(12000*E7924*I7924/(I7924+J7924),0),"")),"")</f>
        <v/>
      </c>
      <c r="L7913" s="388"/>
      <c r="M7913" s="391" t="str">
        <f>IFERROR((IF((I7924+J7924)&gt;12000*E7924,ROUNDUP(12000*E7924*J7924/(I7924+J7924),0),"")),"")</f>
        <v/>
      </c>
      <c r="N7913" s="392"/>
      <c r="O7913" s="351" t="str">
        <f>IF(AND(I7924="",K7913=""),"",MIN(I7924,K7913)+K7920)</f>
        <v/>
      </c>
      <c r="P7913" s="352"/>
      <c r="Q7913" s="355" t="str">
        <f>IF(AND(J7924="",M7913=""),"",MIN(J7924,M7913)+M7920)</f>
        <v/>
      </c>
      <c r="R7913" s="356"/>
    </row>
    <row r="7914" spans="1:22" ht="15.75" customHeight="1">
      <c r="A7914" s="313"/>
      <c r="B7914" s="398"/>
      <c r="C7914" s="341"/>
      <c r="D7914" s="313"/>
      <c r="E7914" s="313"/>
      <c r="F7914" s="315"/>
      <c r="G7914" s="349"/>
      <c r="H7914" s="385"/>
      <c r="I7914" s="401"/>
      <c r="J7914" s="385"/>
      <c r="K7914" s="389"/>
      <c r="L7914" s="389"/>
      <c r="M7914" s="393"/>
      <c r="N7914" s="394"/>
      <c r="O7914" s="353"/>
      <c r="P7914" s="353"/>
      <c r="Q7914" s="357"/>
      <c r="R7914" s="358"/>
    </row>
    <row r="7915" spans="1:22" ht="19.5" customHeight="1" thickBot="1">
      <c r="A7915" s="313"/>
      <c r="B7915" s="398"/>
      <c r="C7915" s="341"/>
      <c r="D7915" s="314"/>
      <c r="E7915" s="314"/>
      <c r="F7915" s="316"/>
      <c r="G7915" s="350"/>
      <c r="H7915" s="386"/>
      <c r="I7915" s="402"/>
      <c r="J7915" s="386"/>
      <c r="K7915" s="389"/>
      <c r="L7915" s="389"/>
      <c r="M7915" s="393"/>
      <c r="N7915" s="394"/>
      <c r="O7915" s="353"/>
      <c r="P7915" s="353"/>
      <c r="Q7915" s="357"/>
      <c r="R7915" s="358"/>
    </row>
    <row r="7916" spans="1:22" ht="45" customHeight="1">
      <c r="A7916" s="313"/>
      <c r="B7916" s="398"/>
      <c r="C7916" s="25" t="s">
        <v>66</v>
      </c>
      <c r="D7916" s="361" t="str">
        <f>IF('様式第６号(2)'!T1037="","",'様式第６号(2)'!T1037)</f>
        <v/>
      </c>
      <c r="E7916" s="361" t="str">
        <f>IF('様式第６号(3)'!W1030="","",'様式第６号(3)'!W1030)</f>
        <v/>
      </c>
      <c r="F7916" s="363" t="str">
        <f>IF(OR(D7916="",E7916=""),"",D7916+E7916)</f>
        <v/>
      </c>
      <c r="G7916" s="365" t="str">
        <f>IF(F7916&lt;=F7924,D7916,"")</f>
        <v/>
      </c>
      <c r="H7916" s="367" t="str">
        <f>IF(F7916&lt;=F7924,E7916,"")</f>
        <v/>
      </c>
      <c r="I7916" s="369" t="str">
        <f>IF('様式第６号(2)'!V1037="","",'様式第６号(2)'!V1037)</f>
        <v/>
      </c>
      <c r="J7916" s="371" t="str">
        <f>IF('様式第６号(3)'!P1030="","",'様式第６号(3)'!P1030)</f>
        <v/>
      </c>
      <c r="K7916" s="389"/>
      <c r="L7916" s="389"/>
      <c r="M7916" s="393"/>
      <c r="N7916" s="394"/>
      <c r="O7916" s="353"/>
      <c r="P7916" s="353"/>
      <c r="Q7916" s="357"/>
      <c r="R7916" s="358"/>
    </row>
    <row r="7917" spans="1:22" ht="19.5" customHeight="1" thickBot="1">
      <c r="A7917" s="313"/>
      <c r="B7917" s="398"/>
      <c r="C7917" s="340"/>
      <c r="D7917" s="362"/>
      <c r="E7917" s="362"/>
      <c r="F7917" s="364"/>
      <c r="G7917" s="366"/>
      <c r="H7917" s="368"/>
      <c r="I7917" s="370"/>
      <c r="J7917" s="372"/>
      <c r="K7917" s="390"/>
      <c r="L7917" s="390"/>
      <c r="M7917" s="395"/>
      <c r="N7917" s="396"/>
      <c r="O7917" s="354"/>
      <c r="P7917" s="354"/>
      <c r="Q7917" s="359"/>
      <c r="R7917" s="360"/>
    </row>
    <row r="7918" spans="1:22" ht="28.5" customHeight="1" thickBot="1">
      <c r="A7918" s="313"/>
      <c r="B7918" s="398"/>
      <c r="C7918" s="341"/>
      <c r="D7918" s="12" t="s">
        <v>11</v>
      </c>
      <c r="E7918" s="12" t="s">
        <v>12</v>
      </c>
      <c r="F7918" s="26" t="s">
        <v>13</v>
      </c>
      <c r="G7918" s="334" t="s">
        <v>67</v>
      </c>
      <c r="H7918" s="335"/>
      <c r="I7918" s="42" t="s">
        <v>68</v>
      </c>
      <c r="J7918" s="27" t="s">
        <v>69</v>
      </c>
      <c r="K7918" s="342" t="s">
        <v>70</v>
      </c>
      <c r="L7918" s="342"/>
      <c r="M7918" s="342"/>
      <c r="N7918" s="335"/>
    </row>
    <row r="7919" spans="1:22" ht="41.25" customHeight="1" thickBot="1">
      <c r="A7919" s="313"/>
      <c r="B7919" s="343" t="str">
        <f>IF('様式第６号(2)'!D1037="","",'様式第６号(2)'!D1037)</f>
        <v/>
      </c>
      <c r="C7919" s="341"/>
      <c r="D7919" s="313" t="s">
        <v>71</v>
      </c>
      <c r="E7919" s="313" t="s">
        <v>72</v>
      </c>
      <c r="F7919" s="315" t="s">
        <v>73</v>
      </c>
      <c r="G7919" s="42" t="s">
        <v>74</v>
      </c>
      <c r="H7919" s="27" t="s">
        <v>75</v>
      </c>
      <c r="I7919" s="42" t="s">
        <v>74</v>
      </c>
      <c r="J7919" s="27" t="s">
        <v>75</v>
      </c>
      <c r="K7919" s="345" t="s">
        <v>57</v>
      </c>
      <c r="L7919" s="346"/>
      <c r="M7919" s="347" t="s">
        <v>76</v>
      </c>
      <c r="N7919" s="346"/>
      <c r="O7919" s="28"/>
      <c r="P7919" s="4"/>
      <c r="Q7919" s="4"/>
      <c r="T7919" s="3"/>
      <c r="U7919" s="3"/>
      <c r="V7919" s="3"/>
    </row>
    <row r="7920" spans="1:22" ht="18.75" customHeight="1">
      <c r="A7920" s="313"/>
      <c r="B7920" s="343"/>
      <c r="C7920" s="29" t="s">
        <v>78</v>
      </c>
      <c r="D7920" s="313"/>
      <c r="E7920" s="313"/>
      <c r="F7920" s="315"/>
      <c r="G7920" s="348" t="s">
        <v>79</v>
      </c>
      <c r="H7920" s="384" t="s">
        <v>80</v>
      </c>
      <c r="I7920" s="387" t="str">
        <f>IF(E7924="","",MIN(G7916,G7924)+SUM(I7916))</f>
        <v/>
      </c>
      <c r="J7920" s="333" t="str">
        <f>IF(E7924="","",MIN(H7916,H7924)+SUM(J7916))</f>
        <v/>
      </c>
      <c r="K7920" s="373" t="str">
        <f>IF('様式第６号(2)'!AB1037="","",'様式第６号(2)'!AB1037)</f>
        <v/>
      </c>
      <c r="L7920" s="373"/>
      <c r="M7920" s="375" t="str">
        <f>IF('様式第６号(3)'!V1030="","",'様式第６号(3)'!V1030)</f>
        <v/>
      </c>
      <c r="N7920" s="376"/>
      <c r="P7920" s="4"/>
      <c r="Q7920" s="4"/>
      <c r="T7920" s="3"/>
      <c r="U7920" s="3"/>
      <c r="V7920" s="3"/>
    </row>
    <row r="7921" spans="1:22" ht="19.5" customHeight="1" thickBot="1">
      <c r="A7921" s="313"/>
      <c r="B7921" s="343"/>
      <c r="C7921" s="379" t="str">
        <f>IFERROR(C7917/C7913,"")</f>
        <v/>
      </c>
      <c r="D7921" s="313"/>
      <c r="E7921" s="313"/>
      <c r="F7921" s="315"/>
      <c r="G7921" s="349"/>
      <c r="H7921" s="385"/>
      <c r="I7921" s="328"/>
      <c r="J7921" s="330"/>
      <c r="K7921" s="373"/>
      <c r="L7921" s="373"/>
      <c r="M7921" s="375"/>
      <c r="N7921" s="376"/>
      <c r="P7921" s="4"/>
      <c r="Q7921" s="4"/>
      <c r="T7921" s="3"/>
      <c r="U7921" s="3"/>
      <c r="V7921" s="3"/>
    </row>
    <row r="7922" spans="1:22" ht="15.75" customHeight="1">
      <c r="A7922" s="313"/>
      <c r="B7922" s="343"/>
      <c r="C7922" s="380"/>
      <c r="D7922" s="313"/>
      <c r="E7922" s="313"/>
      <c r="F7922" s="315"/>
      <c r="G7922" s="349"/>
      <c r="H7922" s="385"/>
      <c r="I7922" s="30" t="s">
        <v>35</v>
      </c>
      <c r="J7922" s="31" t="s">
        <v>35</v>
      </c>
      <c r="K7922" s="373"/>
      <c r="L7922" s="373"/>
      <c r="M7922" s="375"/>
      <c r="N7922" s="376"/>
      <c r="P7922" s="4"/>
      <c r="Q7922" s="4"/>
      <c r="T7922" s="3"/>
      <c r="U7922" s="3"/>
      <c r="V7922" s="3"/>
    </row>
    <row r="7923" spans="1:22" ht="18.75" customHeight="1" thickBot="1">
      <c r="A7923" s="313"/>
      <c r="B7923" s="343"/>
      <c r="C7923" s="32" t="s">
        <v>82</v>
      </c>
      <c r="D7923" s="314"/>
      <c r="E7923" s="314"/>
      <c r="F7923" s="316"/>
      <c r="G7923" s="350"/>
      <c r="H7923" s="386"/>
      <c r="I7923" s="54">
        <f>'様式第６号(2)'!$I$18</f>
        <v>0</v>
      </c>
      <c r="J7923" s="55">
        <f>'様式第６号(3)'!$I$18</f>
        <v>0</v>
      </c>
      <c r="K7923" s="373"/>
      <c r="L7923" s="373"/>
      <c r="M7923" s="375"/>
      <c r="N7923" s="376"/>
      <c r="P7923" s="4"/>
      <c r="Q7923" s="4"/>
      <c r="T7923" s="3"/>
      <c r="U7923" s="3"/>
      <c r="V7923" s="3"/>
    </row>
    <row r="7924" spans="1:22" ht="45" customHeight="1">
      <c r="A7924" s="313"/>
      <c r="B7924" s="343"/>
      <c r="C7924" s="379" t="str">
        <f>IF(OR(C7913="",C7917=""),"",IF(AND(C7921&gt;=0.85,C7921&lt;=1.15),"○","×"))</f>
        <v/>
      </c>
      <c r="D7924" s="382" t="str">
        <f>IF(C7913="","",C7913)</f>
        <v/>
      </c>
      <c r="E7924" s="336"/>
      <c r="F7924" s="338" t="str">
        <f>IFERROR(D7924*E7924,"")</f>
        <v/>
      </c>
      <c r="G7924" s="327" t="str">
        <f>IF(F7924&lt;F7916,ROUNDUP(F7924*D7916/ F7916,0),"")</f>
        <v/>
      </c>
      <c r="H7924" s="329" t="str">
        <f>IF(F7924&lt;F7916,ROUNDUP(F7924*E7916/ F7916,0),"")</f>
        <v/>
      </c>
      <c r="I7924" s="331" t="str">
        <f>IFERROR(ROUNDUP(I7920*I7923,0),"")</f>
        <v/>
      </c>
      <c r="J7924" s="333" t="str">
        <f>IFERROR(ROUNDUP(J7920*J7923,0),"")</f>
        <v/>
      </c>
      <c r="K7924" s="373"/>
      <c r="L7924" s="373"/>
      <c r="M7924" s="375"/>
      <c r="N7924" s="376"/>
      <c r="P7924" s="4"/>
      <c r="Q7924" s="4"/>
      <c r="T7924" s="3"/>
      <c r="U7924" s="3"/>
      <c r="V7924" s="3"/>
    </row>
    <row r="7925" spans="1:22" ht="19.5" customHeight="1" thickBot="1">
      <c r="A7925" s="314"/>
      <c r="B7925" s="344"/>
      <c r="C7925" s="381"/>
      <c r="D7925" s="383"/>
      <c r="E7925" s="337"/>
      <c r="F7925" s="339"/>
      <c r="G7925" s="328"/>
      <c r="H7925" s="330"/>
      <c r="I7925" s="332"/>
      <c r="J7925" s="330"/>
      <c r="K7925" s="374"/>
      <c r="L7925" s="374"/>
      <c r="M7925" s="377"/>
      <c r="N7925" s="378"/>
      <c r="P7925" s="33"/>
      <c r="Q7925" s="34"/>
      <c r="R7925" s="34"/>
    </row>
    <row r="7926" spans="1:22" ht="24" customHeight="1" thickBot="1">
      <c r="A7926" s="10" t="s">
        <v>108</v>
      </c>
      <c r="B7926" s="11" t="s">
        <v>84</v>
      </c>
      <c r="C7926" s="12" t="s">
        <v>7</v>
      </c>
      <c r="D7926" s="12" t="s">
        <v>8</v>
      </c>
      <c r="E7926" s="12" t="s">
        <v>9</v>
      </c>
      <c r="F7926" s="13" t="s">
        <v>10</v>
      </c>
      <c r="G7926" s="334" t="s">
        <v>44</v>
      </c>
      <c r="H7926" s="335"/>
      <c r="I7926" s="334" t="s">
        <v>45</v>
      </c>
      <c r="J7926" s="335"/>
      <c r="K7926" s="318" t="s">
        <v>46</v>
      </c>
      <c r="L7926" s="403"/>
      <c r="M7926" s="403"/>
      <c r="N7926" s="319"/>
      <c r="O7926" s="404" t="s">
        <v>47</v>
      </c>
      <c r="P7926" s="404"/>
      <c r="Q7926" s="404"/>
      <c r="R7926" s="346"/>
      <c r="T7926" s="14"/>
      <c r="U7926" s="14"/>
      <c r="V7926" s="14"/>
    </row>
    <row r="7927" spans="1:22" ht="31.5" customHeight="1" thickBot="1">
      <c r="A7927" s="313">
        <v>494</v>
      </c>
      <c r="B7927" s="15" t="s">
        <v>48</v>
      </c>
      <c r="C7927" s="11" t="s">
        <v>49</v>
      </c>
      <c r="D7927" s="313" t="s">
        <v>50</v>
      </c>
      <c r="E7927" s="313" t="s">
        <v>51</v>
      </c>
      <c r="F7927" s="315" t="s">
        <v>52</v>
      </c>
      <c r="G7927" s="16" t="s">
        <v>53</v>
      </c>
      <c r="H7927" s="17" t="s">
        <v>54</v>
      </c>
      <c r="I7927" s="18" t="s">
        <v>53</v>
      </c>
      <c r="J7927" s="17" t="s">
        <v>54</v>
      </c>
      <c r="K7927" s="317" t="s">
        <v>55</v>
      </c>
      <c r="L7927" s="318"/>
      <c r="M7927" s="320" t="s">
        <v>56</v>
      </c>
      <c r="N7927" s="317"/>
      <c r="O7927" s="321" t="s">
        <v>57</v>
      </c>
      <c r="P7927" s="321"/>
      <c r="Q7927" s="323" t="s">
        <v>58</v>
      </c>
      <c r="R7927" s="324"/>
      <c r="T7927" s="19"/>
      <c r="U7927" s="43"/>
      <c r="V7927" s="20"/>
    </row>
    <row r="7928" spans="1:22" ht="24" customHeight="1" thickBot="1">
      <c r="A7928" s="313"/>
      <c r="B7928" s="397" t="str">
        <f>IF('様式第６号(2)'!B1039="","",'様式第６号(2)'!B1039)</f>
        <v/>
      </c>
      <c r="C7928" s="21" t="s">
        <v>59</v>
      </c>
      <c r="D7928" s="313"/>
      <c r="E7928" s="313"/>
      <c r="F7928" s="315"/>
      <c r="G7928" s="348" t="s">
        <v>60</v>
      </c>
      <c r="H7928" s="399" t="s">
        <v>61</v>
      </c>
      <c r="I7928" s="400" t="s">
        <v>62</v>
      </c>
      <c r="J7928" s="384" t="s">
        <v>63</v>
      </c>
      <c r="K7928" s="319"/>
      <c r="L7928" s="318"/>
      <c r="M7928" s="320"/>
      <c r="N7928" s="317"/>
      <c r="O7928" s="322"/>
      <c r="P7928" s="322"/>
      <c r="Q7928" s="325"/>
      <c r="R7928" s="326"/>
    </row>
    <row r="7929" spans="1:22" ht="17.25" customHeight="1">
      <c r="A7929" s="313"/>
      <c r="B7929" s="398"/>
      <c r="C7929" s="340"/>
      <c r="D7929" s="313"/>
      <c r="E7929" s="313"/>
      <c r="F7929" s="315"/>
      <c r="G7929" s="349"/>
      <c r="H7929" s="385"/>
      <c r="I7929" s="401"/>
      <c r="J7929" s="385"/>
      <c r="K7929" s="388" t="str">
        <f>IFERROR((IF((I7940+J7940)&gt;12000*E7940,ROUNDUP(12000*E7940*I7940/(I7940+J7940),0),"")),"")</f>
        <v/>
      </c>
      <c r="L7929" s="388"/>
      <c r="M7929" s="391" t="str">
        <f>IFERROR((IF((I7940+J7940)&gt;12000*E7940,ROUNDUP(12000*E7940*J7940/(I7940+J7940),0),"")),"")</f>
        <v/>
      </c>
      <c r="N7929" s="392"/>
      <c r="O7929" s="351" t="str">
        <f>IF(AND(I7940="",K7929=""),"",MIN(I7940,K7929)+K7936)</f>
        <v/>
      </c>
      <c r="P7929" s="352"/>
      <c r="Q7929" s="355" t="str">
        <f>IF(AND(J7940="",M7929=""),"",MIN(J7940,M7929)+M7936)</f>
        <v/>
      </c>
      <c r="R7929" s="356"/>
    </row>
    <row r="7930" spans="1:22" ht="15.75" customHeight="1">
      <c r="A7930" s="313"/>
      <c r="B7930" s="398"/>
      <c r="C7930" s="341"/>
      <c r="D7930" s="313"/>
      <c r="E7930" s="313"/>
      <c r="F7930" s="315"/>
      <c r="G7930" s="349"/>
      <c r="H7930" s="385"/>
      <c r="I7930" s="401"/>
      <c r="J7930" s="385"/>
      <c r="K7930" s="389"/>
      <c r="L7930" s="389"/>
      <c r="M7930" s="393"/>
      <c r="N7930" s="394"/>
      <c r="O7930" s="353"/>
      <c r="P7930" s="353"/>
      <c r="Q7930" s="357"/>
      <c r="R7930" s="358"/>
    </row>
    <row r="7931" spans="1:22" ht="19.5" customHeight="1" thickBot="1">
      <c r="A7931" s="313"/>
      <c r="B7931" s="398"/>
      <c r="C7931" s="341"/>
      <c r="D7931" s="314"/>
      <c r="E7931" s="314"/>
      <c r="F7931" s="316"/>
      <c r="G7931" s="350"/>
      <c r="H7931" s="386"/>
      <c r="I7931" s="402"/>
      <c r="J7931" s="386"/>
      <c r="K7931" s="389"/>
      <c r="L7931" s="389"/>
      <c r="M7931" s="393"/>
      <c r="N7931" s="394"/>
      <c r="O7931" s="353"/>
      <c r="P7931" s="353"/>
      <c r="Q7931" s="357"/>
      <c r="R7931" s="358"/>
    </row>
    <row r="7932" spans="1:22" ht="45" customHeight="1">
      <c r="A7932" s="313"/>
      <c r="B7932" s="398"/>
      <c r="C7932" s="25" t="s">
        <v>66</v>
      </c>
      <c r="D7932" s="361" t="str">
        <f>IF('様式第６号(2)'!T1039="","",'様式第６号(2)'!T1039)</f>
        <v/>
      </c>
      <c r="E7932" s="361" t="str">
        <f>IF('様式第６号(3)'!W1032="","",'様式第６号(3)'!W1032)</f>
        <v/>
      </c>
      <c r="F7932" s="363" t="str">
        <f>IF(OR(D7932="",E7932=""),"",D7932+E7932)</f>
        <v/>
      </c>
      <c r="G7932" s="365" t="str">
        <f>IF(F7932&lt;=F7940,D7932,"")</f>
        <v/>
      </c>
      <c r="H7932" s="367" t="str">
        <f>IF(F7932&lt;=F7940,E7932,"")</f>
        <v/>
      </c>
      <c r="I7932" s="369" t="str">
        <f>IF('様式第６号(2)'!V1039="","",'様式第６号(2)'!V1039)</f>
        <v/>
      </c>
      <c r="J7932" s="371" t="str">
        <f>IF('様式第６号(3)'!P1032="","",'様式第６号(3)'!P1032)</f>
        <v/>
      </c>
      <c r="K7932" s="389"/>
      <c r="L7932" s="389"/>
      <c r="M7932" s="393"/>
      <c r="N7932" s="394"/>
      <c r="O7932" s="353"/>
      <c r="P7932" s="353"/>
      <c r="Q7932" s="357"/>
      <c r="R7932" s="358"/>
    </row>
    <row r="7933" spans="1:22" ht="19.5" customHeight="1" thickBot="1">
      <c r="A7933" s="313"/>
      <c r="B7933" s="398"/>
      <c r="C7933" s="340"/>
      <c r="D7933" s="362"/>
      <c r="E7933" s="362"/>
      <c r="F7933" s="364"/>
      <c r="G7933" s="366"/>
      <c r="H7933" s="368"/>
      <c r="I7933" s="370"/>
      <c r="J7933" s="372"/>
      <c r="K7933" s="390"/>
      <c r="L7933" s="390"/>
      <c r="M7933" s="395"/>
      <c r="N7933" s="396"/>
      <c r="O7933" s="354"/>
      <c r="P7933" s="354"/>
      <c r="Q7933" s="359"/>
      <c r="R7933" s="360"/>
    </row>
    <row r="7934" spans="1:22" ht="28.5" customHeight="1" thickBot="1">
      <c r="A7934" s="313"/>
      <c r="B7934" s="398"/>
      <c r="C7934" s="341"/>
      <c r="D7934" s="12" t="s">
        <v>11</v>
      </c>
      <c r="E7934" s="12" t="s">
        <v>12</v>
      </c>
      <c r="F7934" s="26" t="s">
        <v>13</v>
      </c>
      <c r="G7934" s="334" t="s">
        <v>67</v>
      </c>
      <c r="H7934" s="335"/>
      <c r="I7934" s="42" t="s">
        <v>68</v>
      </c>
      <c r="J7934" s="27" t="s">
        <v>69</v>
      </c>
      <c r="K7934" s="342" t="s">
        <v>70</v>
      </c>
      <c r="L7934" s="342"/>
      <c r="M7934" s="342"/>
      <c r="N7934" s="335"/>
    </row>
    <row r="7935" spans="1:22" ht="41.25" customHeight="1" thickBot="1">
      <c r="A7935" s="313"/>
      <c r="B7935" s="343" t="str">
        <f>IF('様式第６号(2)'!D1039="","",'様式第６号(2)'!D1039)</f>
        <v/>
      </c>
      <c r="C7935" s="341"/>
      <c r="D7935" s="313" t="s">
        <v>71</v>
      </c>
      <c r="E7935" s="313" t="s">
        <v>72</v>
      </c>
      <c r="F7935" s="315" t="s">
        <v>73</v>
      </c>
      <c r="G7935" s="42" t="s">
        <v>74</v>
      </c>
      <c r="H7935" s="27" t="s">
        <v>75</v>
      </c>
      <c r="I7935" s="42" t="s">
        <v>74</v>
      </c>
      <c r="J7935" s="27" t="s">
        <v>75</v>
      </c>
      <c r="K7935" s="345" t="s">
        <v>57</v>
      </c>
      <c r="L7935" s="346"/>
      <c r="M7935" s="347" t="s">
        <v>76</v>
      </c>
      <c r="N7935" s="346"/>
      <c r="O7935" s="28"/>
      <c r="P7935" s="4"/>
      <c r="Q7935" s="4"/>
    </row>
    <row r="7936" spans="1:22" ht="18.75" customHeight="1">
      <c r="A7936" s="313"/>
      <c r="B7936" s="343"/>
      <c r="C7936" s="29" t="s">
        <v>78</v>
      </c>
      <c r="D7936" s="313"/>
      <c r="E7936" s="313"/>
      <c r="F7936" s="315"/>
      <c r="G7936" s="348" t="s">
        <v>79</v>
      </c>
      <c r="H7936" s="384" t="s">
        <v>80</v>
      </c>
      <c r="I7936" s="387" t="str">
        <f>IF(E7940="","",MIN(G7932,G7940)+SUM(I7932))</f>
        <v/>
      </c>
      <c r="J7936" s="333" t="str">
        <f>IF(E7940="","",MIN(H7932,H7940)+SUM(J7932))</f>
        <v/>
      </c>
      <c r="K7936" s="373" t="str">
        <f>IF('様式第６号(2)'!AB1039="","",'様式第６号(2)'!AB1039)</f>
        <v/>
      </c>
      <c r="L7936" s="373"/>
      <c r="M7936" s="375" t="str">
        <f>IF('様式第６号(3)'!V1032="","",'様式第６号(3)'!V1032)</f>
        <v/>
      </c>
      <c r="N7936" s="376"/>
      <c r="P7936" s="4"/>
      <c r="Q7936" s="4"/>
    </row>
    <row r="7937" spans="1:22" ht="19.5" customHeight="1" thickBot="1">
      <c r="A7937" s="313"/>
      <c r="B7937" s="343"/>
      <c r="C7937" s="379" t="str">
        <f>IFERROR(C7933/C7929,"")</f>
        <v/>
      </c>
      <c r="D7937" s="313"/>
      <c r="E7937" s="313"/>
      <c r="F7937" s="315"/>
      <c r="G7937" s="349"/>
      <c r="H7937" s="385"/>
      <c r="I7937" s="328"/>
      <c r="J7937" s="330"/>
      <c r="K7937" s="373"/>
      <c r="L7937" s="373"/>
      <c r="M7937" s="375"/>
      <c r="N7937" s="376"/>
      <c r="P7937" s="4"/>
      <c r="Q7937" s="4"/>
    </row>
    <row r="7938" spans="1:22" ht="15.75" customHeight="1">
      <c r="A7938" s="313"/>
      <c r="B7938" s="343"/>
      <c r="C7938" s="380"/>
      <c r="D7938" s="313"/>
      <c r="E7938" s="313"/>
      <c r="F7938" s="315"/>
      <c r="G7938" s="349"/>
      <c r="H7938" s="385"/>
      <c r="I7938" s="30" t="s">
        <v>35</v>
      </c>
      <c r="J7938" s="31" t="s">
        <v>35</v>
      </c>
      <c r="K7938" s="373"/>
      <c r="L7938" s="373"/>
      <c r="M7938" s="375"/>
      <c r="N7938" s="376"/>
      <c r="P7938" s="4"/>
      <c r="Q7938" s="4"/>
    </row>
    <row r="7939" spans="1:22" ht="18.75" customHeight="1" thickBot="1">
      <c r="A7939" s="313"/>
      <c r="B7939" s="343"/>
      <c r="C7939" s="32" t="s">
        <v>82</v>
      </c>
      <c r="D7939" s="314"/>
      <c r="E7939" s="314"/>
      <c r="F7939" s="316"/>
      <c r="G7939" s="350"/>
      <c r="H7939" s="386"/>
      <c r="I7939" s="54">
        <f>'様式第６号(2)'!$I$18</f>
        <v>0</v>
      </c>
      <c r="J7939" s="55">
        <f>'様式第６号(3)'!$I$18</f>
        <v>0</v>
      </c>
      <c r="K7939" s="373"/>
      <c r="L7939" s="373"/>
      <c r="M7939" s="375"/>
      <c r="N7939" s="376"/>
      <c r="P7939" s="4"/>
      <c r="Q7939" s="4"/>
    </row>
    <row r="7940" spans="1:22" ht="45" customHeight="1">
      <c r="A7940" s="313"/>
      <c r="B7940" s="343"/>
      <c r="C7940" s="379" t="str">
        <f>IF(OR(C7929="",C7933=""),"",IF(AND(C7937&gt;=0.85,C7937&lt;=1.15),"○","×"))</f>
        <v/>
      </c>
      <c r="D7940" s="382" t="str">
        <f>IF(C7929="","",C7929)</f>
        <v/>
      </c>
      <c r="E7940" s="336"/>
      <c r="F7940" s="338" t="str">
        <f>IFERROR(D7940*E7940,"")</f>
        <v/>
      </c>
      <c r="G7940" s="327" t="str">
        <f>IF(F7940&lt;F7932,ROUNDUP(F7940*D7932/ F7932,0),"")</f>
        <v/>
      </c>
      <c r="H7940" s="329" t="str">
        <f>IF(F7940&lt;F7932,ROUNDUP(F7940*E7932/ F7932,0),"")</f>
        <v/>
      </c>
      <c r="I7940" s="331" t="str">
        <f>IFERROR(ROUNDUP(I7936*I7939,0),"")</f>
        <v/>
      </c>
      <c r="J7940" s="333" t="str">
        <f>IFERROR(ROUNDUP(J7936*J7939,0),"")</f>
        <v/>
      </c>
      <c r="K7940" s="373"/>
      <c r="L7940" s="373"/>
      <c r="M7940" s="375"/>
      <c r="N7940" s="376"/>
      <c r="P7940" s="4"/>
      <c r="Q7940" s="4"/>
    </row>
    <row r="7941" spans="1:22" ht="19.5" customHeight="1" thickBot="1">
      <c r="A7941" s="314"/>
      <c r="B7941" s="344"/>
      <c r="C7941" s="381"/>
      <c r="D7941" s="383"/>
      <c r="E7941" s="337"/>
      <c r="F7941" s="339"/>
      <c r="G7941" s="328"/>
      <c r="H7941" s="330"/>
      <c r="I7941" s="332"/>
      <c r="J7941" s="330"/>
      <c r="K7941" s="374"/>
      <c r="L7941" s="374"/>
      <c r="M7941" s="377"/>
      <c r="N7941" s="378"/>
      <c r="P7941" s="33"/>
      <c r="Q7941" s="34"/>
      <c r="R7941" s="34"/>
    </row>
    <row r="7942" spans="1:22" ht="24" customHeight="1" thickBot="1">
      <c r="A7942" s="10" t="s">
        <v>108</v>
      </c>
      <c r="B7942" s="11" t="s">
        <v>84</v>
      </c>
      <c r="C7942" s="12" t="s">
        <v>7</v>
      </c>
      <c r="D7942" s="12" t="s">
        <v>8</v>
      </c>
      <c r="E7942" s="12" t="s">
        <v>9</v>
      </c>
      <c r="F7942" s="13" t="s">
        <v>10</v>
      </c>
      <c r="G7942" s="334" t="s">
        <v>44</v>
      </c>
      <c r="H7942" s="335"/>
      <c r="I7942" s="334" t="s">
        <v>45</v>
      </c>
      <c r="J7942" s="335"/>
      <c r="K7942" s="318" t="s">
        <v>46</v>
      </c>
      <c r="L7942" s="403"/>
      <c r="M7942" s="403"/>
      <c r="N7942" s="319"/>
      <c r="O7942" s="404" t="s">
        <v>47</v>
      </c>
      <c r="P7942" s="404"/>
      <c r="Q7942" s="404"/>
      <c r="R7942" s="346"/>
      <c r="T7942" s="14"/>
      <c r="U7942" s="14"/>
      <c r="V7942" s="14"/>
    </row>
    <row r="7943" spans="1:22" ht="31.5" customHeight="1" thickBot="1">
      <c r="A7943" s="313">
        <v>495</v>
      </c>
      <c r="B7943" s="15" t="s">
        <v>48</v>
      </c>
      <c r="C7943" s="11" t="s">
        <v>49</v>
      </c>
      <c r="D7943" s="313" t="s">
        <v>50</v>
      </c>
      <c r="E7943" s="313" t="s">
        <v>51</v>
      </c>
      <c r="F7943" s="315" t="s">
        <v>52</v>
      </c>
      <c r="G7943" s="16" t="s">
        <v>53</v>
      </c>
      <c r="H7943" s="17" t="s">
        <v>54</v>
      </c>
      <c r="I7943" s="18" t="s">
        <v>53</v>
      </c>
      <c r="J7943" s="17" t="s">
        <v>54</v>
      </c>
      <c r="K7943" s="317" t="s">
        <v>55</v>
      </c>
      <c r="L7943" s="318"/>
      <c r="M7943" s="320" t="s">
        <v>56</v>
      </c>
      <c r="N7943" s="317"/>
      <c r="O7943" s="321" t="s">
        <v>57</v>
      </c>
      <c r="P7943" s="321"/>
      <c r="Q7943" s="323" t="s">
        <v>58</v>
      </c>
      <c r="R7943" s="324"/>
      <c r="T7943" s="19"/>
      <c r="U7943" s="43"/>
      <c r="V7943" s="20"/>
    </row>
    <row r="7944" spans="1:22" ht="24" customHeight="1" thickBot="1">
      <c r="A7944" s="313"/>
      <c r="B7944" s="397" t="str">
        <f>IF('様式第６号(2)'!B1041="","",'様式第６号(2)'!B1041)</f>
        <v/>
      </c>
      <c r="C7944" s="21" t="s">
        <v>59</v>
      </c>
      <c r="D7944" s="313"/>
      <c r="E7944" s="313"/>
      <c r="F7944" s="315"/>
      <c r="G7944" s="348" t="s">
        <v>60</v>
      </c>
      <c r="H7944" s="399" t="s">
        <v>61</v>
      </c>
      <c r="I7944" s="400" t="s">
        <v>62</v>
      </c>
      <c r="J7944" s="384" t="s">
        <v>63</v>
      </c>
      <c r="K7944" s="319"/>
      <c r="L7944" s="318"/>
      <c r="M7944" s="320"/>
      <c r="N7944" s="317"/>
      <c r="O7944" s="322"/>
      <c r="P7944" s="322"/>
      <c r="Q7944" s="325"/>
      <c r="R7944" s="326"/>
    </row>
    <row r="7945" spans="1:22" ht="17.25" customHeight="1">
      <c r="A7945" s="313"/>
      <c r="B7945" s="398"/>
      <c r="C7945" s="340"/>
      <c r="D7945" s="313"/>
      <c r="E7945" s="313"/>
      <c r="F7945" s="315"/>
      <c r="G7945" s="349"/>
      <c r="H7945" s="385"/>
      <c r="I7945" s="401"/>
      <c r="J7945" s="385"/>
      <c r="K7945" s="388" t="str">
        <f>IFERROR((IF((I7956+J7956)&gt;12000*E7956,ROUNDUP(12000*E7956*I7956/(I7956+J7956),0),"")),"")</f>
        <v/>
      </c>
      <c r="L7945" s="388"/>
      <c r="M7945" s="391" t="str">
        <f>IFERROR((IF((I7956+J7956)&gt;12000*E7956,ROUNDUP(12000*E7956*J7956/(I7956+J7956),0),"")),"")</f>
        <v/>
      </c>
      <c r="N7945" s="392"/>
      <c r="O7945" s="351" t="str">
        <f>IF(AND(I7956="",K7945=""),"",MIN(I7956,K7945)+K7952)</f>
        <v/>
      </c>
      <c r="P7945" s="352"/>
      <c r="Q7945" s="355" t="str">
        <f>IF(AND(J7956="",M7945=""),"",MIN(J7956,M7945)+M7952)</f>
        <v/>
      </c>
      <c r="R7945" s="356"/>
    </row>
    <row r="7946" spans="1:22" ht="15.75" customHeight="1">
      <c r="A7946" s="313"/>
      <c r="B7946" s="398"/>
      <c r="C7946" s="341"/>
      <c r="D7946" s="313"/>
      <c r="E7946" s="313"/>
      <c r="F7946" s="315"/>
      <c r="G7946" s="349"/>
      <c r="H7946" s="385"/>
      <c r="I7946" s="401"/>
      <c r="J7946" s="385"/>
      <c r="K7946" s="389"/>
      <c r="L7946" s="389"/>
      <c r="M7946" s="393"/>
      <c r="N7946" s="394"/>
      <c r="O7946" s="353"/>
      <c r="P7946" s="353"/>
      <c r="Q7946" s="357"/>
      <c r="R7946" s="358"/>
    </row>
    <row r="7947" spans="1:22" ht="19.5" customHeight="1" thickBot="1">
      <c r="A7947" s="313"/>
      <c r="B7947" s="398"/>
      <c r="C7947" s="341"/>
      <c r="D7947" s="314"/>
      <c r="E7947" s="314"/>
      <c r="F7947" s="316"/>
      <c r="G7947" s="350"/>
      <c r="H7947" s="386"/>
      <c r="I7947" s="402"/>
      <c r="J7947" s="386"/>
      <c r="K7947" s="389"/>
      <c r="L7947" s="389"/>
      <c r="M7947" s="393"/>
      <c r="N7947" s="394"/>
      <c r="O7947" s="353"/>
      <c r="P7947" s="353"/>
      <c r="Q7947" s="357"/>
      <c r="R7947" s="358"/>
    </row>
    <row r="7948" spans="1:22" ht="45" customHeight="1">
      <c r="A7948" s="313"/>
      <c r="B7948" s="398"/>
      <c r="C7948" s="25" t="s">
        <v>66</v>
      </c>
      <c r="D7948" s="361" t="str">
        <f>IF('様式第６号(2)'!T1041="","",'様式第６号(2)'!T1041)</f>
        <v/>
      </c>
      <c r="E7948" s="361" t="str">
        <f>IF('様式第６号(3)'!W1034="","",'様式第６号(3)'!W1034)</f>
        <v/>
      </c>
      <c r="F7948" s="363" t="str">
        <f>IF(OR(D7948="",E7948=""),"",D7948+E7948)</f>
        <v/>
      </c>
      <c r="G7948" s="365" t="str">
        <f>IF(F7948&lt;=F7956,D7948,"")</f>
        <v/>
      </c>
      <c r="H7948" s="367" t="str">
        <f>IF(F7948&lt;=F7956,E7948,"")</f>
        <v/>
      </c>
      <c r="I7948" s="369" t="str">
        <f>IF('様式第６号(2)'!V1041="","",'様式第６号(2)'!V1041)</f>
        <v/>
      </c>
      <c r="J7948" s="371" t="str">
        <f>IF('様式第６号(3)'!P1034="","",'様式第６号(3)'!P1034)</f>
        <v/>
      </c>
      <c r="K7948" s="389"/>
      <c r="L7948" s="389"/>
      <c r="M7948" s="393"/>
      <c r="N7948" s="394"/>
      <c r="O7948" s="353"/>
      <c r="P7948" s="353"/>
      <c r="Q7948" s="357"/>
      <c r="R7948" s="358"/>
    </row>
    <row r="7949" spans="1:22" ht="19.5" customHeight="1" thickBot="1">
      <c r="A7949" s="313"/>
      <c r="B7949" s="398"/>
      <c r="C7949" s="340"/>
      <c r="D7949" s="362"/>
      <c r="E7949" s="362"/>
      <c r="F7949" s="364"/>
      <c r="G7949" s="366"/>
      <c r="H7949" s="368"/>
      <c r="I7949" s="370"/>
      <c r="J7949" s="372"/>
      <c r="K7949" s="390"/>
      <c r="L7949" s="390"/>
      <c r="M7949" s="395"/>
      <c r="N7949" s="396"/>
      <c r="O7949" s="354"/>
      <c r="P7949" s="354"/>
      <c r="Q7949" s="359"/>
      <c r="R7949" s="360"/>
    </row>
    <row r="7950" spans="1:22" ht="28.5" customHeight="1" thickBot="1">
      <c r="A7950" s="313"/>
      <c r="B7950" s="398"/>
      <c r="C7950" s="341"/>
      <c r="D7950" s="12" t="s">
        <v>11</v>
      </c>
      <c r="E7950" s="12" t="s">
        <v>12</v>
      </c>
      <c r="F7950" s="26" t="s">
        <v>13</v>
      </c>
      <c r="G7950" s="334" t="s">
        <v>67</v>
      </c>
      <c r="H7950" s="335"/>
      <c r="I7950" s="42" t="s">
        <v>68</v>
      </c>
      <c r="J7950" s="27" t="s">
        <v>69</v>
      </c>
      <c r="K7950" s="342" t="s">
        <v>70</v>
      </c>
      <c r="L7950" s="342"/>
      <c r="M7950" s="342"/>
      <c r="N7950" s="335"/>
    </row>
    <row r="7951" spans="1:22" ht="41.25" customHeight="1" thickBot="1">
      <c r="A7951" s="313"/>
      <c r="B7951" s="343" t="str">
        <f>IF('様式第６号(2)'!D1041="","",'様式第６号(2)'!D1041)</f>
        <v/>
      </c>
      <c r="C7951" s="341"/>
      <c r="D7951" s="313" t="s">
        <v>71</v>
      </c>
      <c r="E7951" s="313" t="s">
        <v>72</v>
      </c>
      <c r="F7951" s="315" t="s">
        <v>73</v>
      </c>
      <c r="G7951" s="42" t="s">
        <v>74</v>
      </c>
      <c r="H7951" s="27" t="s">
        <v>75</v>
      </c>
      <c r="I7951" s="42" t="s">
        <v>74</v>
      </c>
      <c r="J7951" s="27" t="s">
        <v>75</v>
      </c>
      <c r="K7951" s="345" t="s">
        <v>57</v>
      </c>
      <c r="L7951" s="346"/>
      <c r="M7951" s="347" t="s">
        <v>76</v>
      </c>
      <c r="N7951" s="346"/>
      <c r="O7951" s="28"/>
      <c r="P7951" s="4"/>
      <c r="Q7951" s="4"/>
    </row>
    <row r="7952" spans="1:22" ht="18.75" customHeight="1">
      <c r="A7952" s="313"/>
      <c r="B7952" s="343"/>
      <c r="C7952" s="29" t="s">
        <v>78</v>
      </c>
      <c r="D7952" s="313"/>
      <c r="E7952" s="313"/>
      <c r="F7952" s="315"/>
      <c r="G7952" s="348" t="s">
        <v>79</v>
      </c>
      <c r="H7952" s="384" t="s">
        <v>80</v>
      </c>
      <c r="I7952" s="387" t="str">
        <f>IF(E7956="","",MIN(G7948,G7956)+SUM(I7948))</f>
        <v/>
      </c>
      <c r="J7952" s="333" t="str">
        <f>IF(E7956="","",MIN(H7948,H7956)+SUM(J7948))</f>
        <v/>
      </c>
      <c r="K7952" s="373" t="str">
        <f>IF('様式第６号(2)'!AB1041="","",'様式第６号(2)'!AB1041)</f>
        <v/>
      </c>
      <c r="L7952" s="373"/>
      <c r="M7952" s="375" t="str">
        <f>IF('様式第６号(3)'!V1034="","",'様式第６号(3)'!V1034)</f>
        <v/>
      </c>
      <c r="N7952" s="376"/>
      <c r="P7952" s="4"/>
      <c r="Q7952" s="4"/>
    </row>
    <row r="7953" spans="1:22" ht="19.5" customHeight="1" thickBot="1">
      <c r="A7953" s="313"/>
      <c r="B7953" s="343"/>
      <c r="C7953" s="379" t="str">
        <f>IFERROR(C7949/C7945,"")</f>
        <v/>
      </c>
      <c r="D7953" s="313"/>
      <c r="E7953" s="313"/>
      <c r="F7953" s="315"/>
      <c r="G7953" s="349"/>
      <c r="H7953" s="385"/>
      <c r="I7953" s="328"/>
      <c r="J7953" s="330"/>
      <c r="K7953" s="373"/>
      <c r="L7953" s="373"/>
      <c r="M7953" s="375"/>
      <c r="N7953" s="376"/>
      <c r="P7953" s="4"/>
      <c r="Q7953" s="4"/>
    </row>
    <row r="7954" spans="1:22" ht="15.75" customHeight="1">
      <c r="A7954" s="313"/>
      <c r="B7954" s="343"/>
      <c r="C7954" s="380"/>
      <c r="D7954" s="313"/>
      <c r="E7954" s="313"/>
      <c r="F7954" s="315"/>
      <c r="G7954" s="349"/>
      <c r="H7954" s="385"/>
      <c r="I7954" s="30" t="s">
        <v>35</v>
      </c>
      <c r="J7954" s="31" t="s">
        <v>35</v>
      </c>
      <c r="K7954" s="373"/>
      <c r="L7954" s="373"/>
      <c r="M7954" s="375"/>
      <c r="N7954" s="376"/>
      <c r="P7954" s="4"/>
      <c r="Q7954" s="4"/>
    </row>
    <row r="7955" spans="1:22" ht="18.75" customHeight="1" thickBot="1">
      <c r="A7955" s="313"/>
      <c r="B7955" s="343"/>
      <c r="C7955" s="32" t="s">
        <v>82</v>
      </c>
      <c r="D7955" s="314"/>
      <c r="E7955" s="314"/>
      <c r="F7955" s="316"/>
      <c r="G7955" s="350"/>
      <c r="H7955" s="386"/>
      <c r="I7955" s="54">
        <f>'様式第６号(2)'!$I$18</f>
        <v>0</v>
      </c>
      <c r="J7955" s="55">
        <f>'様式第６号(3)'!$I$18</f>
        <v>0</v>
      </c>
      <c r="K7955" s="373"/>
      <c r="L7955" s="373"/>
      <c r="M7955" s="375"/>
      <c r="N7955" s="376"/>
      <c r="P7955" s="4"/>
      <c r="Q7955" s="4"/>
    </row>
    <row r="7956" spans="1:22" ht="45" customHeight="1">
      <c r="A7956" s="313"/>
      <c r="B7956" s="343"/>
      <c r="C7956" s="379" t="str">
        <f>IF(OR(C7945="",C7949=""),"",IF(AND(C7953&gt;=0.85,C7953&lt;=1.15),"○","×"))</f>
        <v/>
      </c>
      <c r="D7956" s="382" t="str">
        <f>IF(C7945="","",C7945)</f>
        <v/>
      </c>
      <c r="E7956" s="336"/>
      <c r="F7956" s="338" t="str">
        <f>IFERROR(D7956*E7956,"")</f>
        <v/>
      </c>
      <c r="G7956" s="327" t="str">
        <f>IF(F7956&lt;F7948,ROUNDUP(F7956*D7948/ F7948,0),"")</f>
        <v/>
      </c>
      <c r="H7956" s="329" t="str">
        <f>IF(F7956&lt;F7948,ROUNDUP(F7956*E7948/ F7948,0),"")</f>
        <v/>
      </c>
      <c r="I7956" s="331" t="str">
        <f>IFERROR(ROUNDUP(I7952*I7955,0),"")</f>
        <v/>
      </c>
      <c r="J7956" s="333" t="str">
        <f>IFERROR(ROUNDUP(J7952*J7955,0),"")</f>
        <v/>
      </c>
      <c r="K7956" s="373"/>
      <c r="L7956" s="373"/>
      <c r="M7956" s="375"/>
      <c r="N7956" s="376"/>
      <c r="P7956" s="4"/>
      <c r="Q7956" s="4"/>
    </row>
    <row r="7957" spans="1:22" ht="19.5" customHeight="1" thickBot="1">
      <c r="A7957" s="314"/>
      <c r="B7957" s="344"/>
      <c r="C7957" s="381"/>
      <c r="D7957" s="383"/>
      <c r="E7957" s="337"/>
      <c r="F7957" s="339"/>
      <c r="G7957" s="328"/>
      <c r="H7957" s="330"/>
      <c r="I7957" s="332"/>
      <c r="J7957" s="330"/>
      <c r="K7957" s="374"/>
      <c r="L7957" s="374"/>
      <c r="M7957" s="377"/>
      <c r="N7957" s="378"/>
      <c r="P7957" s="33"/>
      <c r="Q7957" s="34"/>
      <c r="R7957" s="34"/>
    </row>
    <row r="7958" spans="1:22" ht="24" customHeight="1" thickBot="1">
      <c r="A7958" s="10" t="s">
        <v>108</v>
      </c>
      <c r="B7958" s="11" t="s">
        <v>84</v>
      </c>
      <c r="C7958" s="12" t="s">
        <v>7</v>
      </c>
      <c r="D7958" s="12" t="s">
        <v>8</v>
      </c>
      <c r="E7958" s="12" t="s">
        <v>9</v>
      </c>
      <c r="F7958" s="13" t="s">
        <v>10</v>
      </c>
      <c r="G7958" s="334" t="s">
        <v>44</v>
      </c>
      <c r="H7958" s="335"/>
      <c r="I7958" s="334" t="s">
        <v>45</v>
      </c>
      <c r="J7958" s="335"/>
      <c r="K7958" s="318" t="s">
        <v>46</v>
      </c>
      <c r="L7958" s="403"/>
      <c r="M7958" s="403"/>
      <c r="N7958" s="319"/>
      <c r="O7958" s="404" t="s">
        <v>47</v>
      </c>
      <c r="P7958" s="404"/>
      <c r="Q7958" s="404"/>
      <c r="R7958" s="346"/>
      <c r="T7958" s="14"/>
      <c r="U7958" s="14"/>
      <c r="V7958" s="14"/>
    </row>
    <row r="7959" spans="1:22" ht="31.5" customHeight="1" thickBot="1">
      <c r="A7959" s="312">
        <v>496</v>
      </c>
      <c r="B7959" s="15" t="s">
        <v>48</v>
      </c>
      <c r="C7959" s="11" t="s">
        <v>49</v>
      </c>
      <c r="D7959" s="313" t="s">
        <v>50</v>
      </c>
      <c r="E7959" s="313" t="s">
        <v>51</v>
      </c>
      <c r="F7959" s="315" t="s">
        <v>52</v>
      </c>
      <c r="G7959" s="16" t="s">
        <v>53</v>
      </c>
      <c r="H7959" s="17" t="s">
        <v>54</v>
      </c>
      <c r="I7959" s="18" t="s">
        <v>53</v>
      </c>
      <c r="J7959" s="17" t="s">
        <v>54</v>
      </c>
      <c r="K7959" s="317" t="s">
        <v>55</v>
      </c>
      <c r="L7959" s="318"/>
      <c r="M7959" s="320" t="s">
        <v>56</v>
      </c>
      <c r="N7959" s="317"/>
      <c r="O7959" s="321" t="s">
        <v>57</v>
      </c>
      <c r="P7959" s="321"/>
      <c r="Q7959" s="323" t="s">
        <v>58</v>
      </c>
      <c r="R7959" s="324"/>
      <c r="T7959" s="19"/>
      <c r="U7959" s="43"/>
      <c r="V7959" s="20"/>
    </row>
    <row r="7960" spans="1:22" ht="24" customHeight="1" thickBot="1">
      <c r="A7960" s="313"/>
      <c r="B7960" s="397" t="str">
        <f>IF('様式第６号(2)'!B1043="","",'様式第６号(2)'!B1043)</f>
        <v/>
      </c>
      <c r="C7960" s="21" t="s">
        <v>59</v>
      </c>
      <c r="D7960" s="313"/>
      <c r="E7960" s="313"/>
      <c r="F7960" s="315"/>
      <c r="G7960" s="348" t="s">
        <v>60</v>
      </c>
      <c r="H7960" s="399" t="s">
        <v>61</v>
      </c>
      <c r="I7960" s="400" t="s">
        <v>62</v>
      </c>
      <c r="J7960" s="384" t="s">
        <v>63</v>
      </c>
      <c r="K7960" s="319"/>
      <c r="L7960" s="318"/>
      <c r="M7960" s="320"/>
      <c r="N7960" s="317"/>
      <c r="O7960" s="322"/>
      <c r="P7960" s="322"/>
      <c r="Q7960" s="325"/>
      <c r="R7960" s="326"/>
    </row>
    <row r="7961" spans="1:22" ht="17.25" customHeight="1">
      <c r="A7961" s="313"/>
      <c r="B7961" s="398"/>
      <c r="C7961" s="340"/>
      <c r="D7961" s="313"/>
      <c r="E7961" s="313"/>
      <c r="F7961" s="315"/>
      <c r="G7961" s="349"/>
      <c r="H7961" s="385"/>
      <c r="I7961" s="401"/>
      <c r="J7961" s="385"/>
      <c r="K7961" s="388" t="str">
        <f>IFERROR((IF((I7972+J7972)&gt;12000*E7972,ROUNDUP(12000*E7972*I7972/(I7972+J7972),0),"")),"")</f>
        <v/>
      </c>
      <c r="L7961" s="388"/>
      <c r="M7961" s="391" t="str">
        <f>IFERROR((IF((I7972+J7972)&gt;12000*E7972,ROUNDUP(12000*E7972*J7972/(I7972+J7972),0),"")),"")</f>
        <v/>
      </c>
      <c r="N7961" s="392"/>
      <c r="O7961" s="351" t="str">
        <f>IF(AND(I7972="",K7961=""),"",MIN(I7972,K7961)+K7968)</f>
        <v/>
      </c>
      <c r="P7961" s="352"/>
      <c r="Q7961" s="355" t="str">
        <f>IF(AND(J7972="",M7961=""),"",MIN(J7972,M7961)+M7968)</f>
        <v/>
      </c>
      <c r="R7961" s="356"/>
    </row>
    <row r="7962" spans="1:22" ht="15.75" customHeight="1">
      <c r="A7962" s="313"/>
      <c r="B7962" s="398"/>
      <c r="C7962" s="341"/>
      <c r="D7962" s="313"/>
      <c r="E7962" s="313"/>
      <c r="F7962" s="315"/>
      <c r="G7962" s="349"/>
      <c r="H7962" s="385"/>
      <c r="I7962" s="401"/>
      <c r="J7962" s="385"/>
      <c r="K7962" s="389"/>
      <c r="L7962" s="389"/>
      <c r="M7962" s="393"/>
      <c r="N7962" s="394"/>
      <c r="O7962" s="353"/>
      <c r="P7962" s="353"/>
      <c r="Q7962" s="357"/>
      <c r="R7962" s="358"/>
    </row>
    <row r="7963" spans="1:22" ht="19.5" customHeight="1" thickBot="1">
      <c r="A7963" s="313"/>
      <c r="B7963" s="398"/>
      <c r="C7963" s="341"/>
      <c r="D7963" s="314"/>
      <c r="E7963" s="314"/>
      <c r="F7963" s="316"/>
      <c r="G7963" s="350"/>
      <c r="H7963" s="386"/>
      <c r="I7963" s="402"/>
      <c r="J7963" s="386"/>
      <c r="K7963" s="389"/>
      <c r="L7963" s="389"/>
      <c r="M7963" s="393"/>
      <c r="N7963" s="394"/>
      <c r="O7963" s="353"/>
      <c r="P7963" s="353"/>
      <c r="Q7963" s="357"/>
      <c r="R7963" s="358"/>
    </row>
    <row r="7964" spans="1:22" ht="45" customHeight="1">
      <c r="A7964" s="313"/>
      <c r="B7964" s="398"/>
      <c r="C7964" s="25" t="s">
        <v>66</v>
      </c>
      <c r="D7964" s="361" t="str">
        <f>IF('様式第６号(2)'!T1043="","",'様式第６号(2)'!T1043)</f>
        <v/>
      </c>
      <c r="E7964" s="361" t="str">
        <f>IF('様式第６号(3)'!W1036="","",'様式第６号(3)'!W1036)</f>
        <v/>
      </c>
      <c r="F7964" s="363" t="str">
        <f>IF(OR(D7964="",E7964=""),"",D7964+E7964)</f>
        <v/>
      </c>
      <c r="G7964" s="365" t="str">
        <f>IF(F7964&lt;=F7972,D7964,"")</f>
        <v/>
      </c>
      <c r="H7964" s="367" t="str">
        <f>IF(F7964&lt;=F7972,E7964,"")</f>
        <v/>
      </c>
      <c r="I7964" s="369" t="str">
        <f>IF('様式第６号(2)'!V1043="","",'様式第６号(2)'!V1043)</f>
        <v/>
      </c>
      <c r="J7964" s="371" t="str">
        <f>IF('様式第６号(3)'!P1036="","",'様式第６号(3)'!P1036)</f>
        <v/>
      </c>
      <c r="K7964" s="389"/>
      <c r="L7964" s="389"/>
      <c r="M7964" s="393"/>
      <c r="N7964" s="394"/>
      <c r="O7964" s="353"/>
      <c r="P7964" s="353"/>
      <c r="Q7964" s="357"/>
      <c r="R7964" s="358"/>
    </row>
    <row r="7965" spans="1:22" ht="19.5" customHeight="1" thickBot="1">
      <c r="A7965" s="313"/>
      <c r="B7965" s="398"/>
      <c r="C7965" s="340"/>
      <c r="D7965" s="362"/>
      <c r="E7965" s="362"/>
      <c r="F7965" s="364"/>
      <c r="G7965" s="366"/>
      <c r="H7965" s="368"/>
      <c r="I7965" s="370"/>
      <c r="J7965" s="372"/>
      <c r="K7965" s="390"/>
      <c r="L7965" s="390"/>
      <c r="M7965" s="395"/>
      <c r="N7965" s="396"/>
      <c r="O7965" s="354"/>
      <c r="P7965" s="354"/>
      <c r="Q7965" s="359"/>
      <c r="R7965" s="360"/>
    </row>
    <row r="7966" spans="1:22" ht="28.5" customHeight="1" thickBot="1">
      <c r="A7966" s="313"/>
      <c r="B7966" s="398"/>
      <c r="C7966" s="341"/>
      <c r="D7966" s="12" t="s">
        <v>11</v>
      </c>
      <c r="E7966" s="12" t="s">
        <v>12</v>
      </c>
      <c r="F7966" s="26" t="s">
        <v>13</v>
      </c>
      <c r="G7966" s="334" t="s">
        <v>67</v>
      </c>
      <c r="H7966" s="335"/>
      <c r="I7966" s="42" t="s">
        <v>68</v>
      </c>
      <c r="J7966" s="27" t="s">
        <v>69</v>
      </c>
      <c r="K7966" s="342" t="s">
        <v>70</v>
      </c>
      <c r="L7966" s="342"/>
      <c r="M7966" s="342"/>
      <c r="N7966" s="335"/>
    </row>
    <row r="7967" spans="1:22" ht="41.25" customHeight="1" thickBot="1">
      <c r="A7967" s="313"/>
      <c r="B7967" s="343" t="str">
        <f>IF('様式第６号(2)'!D1043="","",'様式第６号(2)'!D1043)</f>
        <v/>
      </c>
      <c r="C7967" s="341"/>
      <c r="D7967" s="313" t="s">
        <v>71</v>
      </c>
      <c r="E7967" s="313" t="s">
        <v>72</v>
      </c>
      <c r="F7967" s="315" t="s">
        <v>73</v>
      </c>
      <c r="G7967" s="42" t="s">
        <v>74</v>
      </c>
      <c r="H7967" s="27" t="s">
        <v>75</v>
      </c>
      <c r="I7967" s="42" t="s">
        <v>74</v>
      </c>
      <c r="J7967" s="27" t="s">
        <v>75</v>
      </c>
      <c r="K7967" s="345" t="s">
        <v>57</v>
      </c>
      <c r="L7967" s="346"/>
      <c r="M7967" s="347" t="s">
        <v>76</v>
      </c>
      <c r="N7967" s="346"/>
      <c r="O7967" s="28"/>
      <c r="P7967" s="4"/>
      <c r="Q7967" s="4"/>
    </row>
    <row r="7968" spans="1:22" ht="18.75" customHeight="1">
      <c r="A7968" s="313"/>
      <c r="B7968" s="343"/>
      <c r="C7968" s="29" t="s">
        <v>78</v>
      </c>
      <c r="D7968" s="313"/>
      <c r="E7968" s="313"/>
      <c r="F7968" s="315"/>
      <c r="G7968" s="348" t="s">
        <v>79</v>
      </c>
      <c r="H7968" s="384" t="s">
        <v>80</v>
      </c>
      <c r="I7968" s="387" t="str">
        <f>IF(E7972="","",MIN(G7964,G7972)+SUM(I7964))</f>
        <v/>
      </c>
      <c r="J7968" s="333" t="str">
        <f>IF(E7972="","",MIN(H7964,H7972)+SUM(J7964))</f>
        <v/>
      </c>
      <c r="K7968" s="373" t="str">
        <f>IF('様式第６号(2)'!AB1043="","",'様式第６号(2)'!AB1043)</f>
        <v/>
      </c>
      <c r="L7968" s="373"/>
      <c r="M7968" s="375" t="str">
        <f>IF('様式第６号(3)'!V1036="","",'様式第６号(3)'!V1036)</f>
        <v/>
      </c>
      <c r="N7968" s="376"/>
      <c r="P7968" s="4"/>
      <c r="Q7968" s="4"/>
    </row>
    <row r="7969" spans="1:22" ht="19.5" customHeight="1" thickBot="1">
      <c r="A7969" s="313"/>
      <c r="B7969" s="343"/>
      <c r="C7969" s="379" t="str">
        <f>IFERROR(C7965/C7961,"")</f>
        <v/>
      </c>
      <c r="D7969" s="313"/>
      <c r="E7969" s="313"/>
      <c r="F7969" s="315"/>
      <c r="G7969" s="349"/>
      <c r="H7969" s="385"/>
      <c r="I7969" s="328"/>
      <c r="J7969" s="330"/>
      <c r="K7969" s="373"/>
      <c r="L7969" s="373"/>
      <c r="M7969" s="375"/>
      <c r="N7969" s="376"/>
      <c r="P7969" s="4"/>
      <c r="Q7969" s="4"/>
    </row>
    <row r="7970" spans="1:22" ht="15.75" customHeight="1">
      <c r="A7970" s="313"/>
      <c r="B7970" s="343"/>
      <c r="C7970" s="380"/>
      <c r="D7970" s="313"/>
      <c r="E7970" s="313"/>
      <c r="F7970" s="315"/>
      <c r="G7970" s="349"/>
      <c r="H7970" s="385"/>
      <c r="I7970" s="30" t="s">
        <v>35</v>
      </c>
      <c r="J7970" s="31" t="s">
        <v>35</v>
      </c>
      <c r="K7970" s="373"/>
      <c r="L7970" s="373"/>
      <c r="M7970" s="375"/>
      <c r="N7970" s="376"/>
      <c r="P7970" s="4"/>
      <c r="Q7970" s="4"/>
    </row>
    <row r="7971" spans="1:22" ht="18.75" customHeight="1" thickBot="1">
      <c r="A7971" s="313"/>
      <c r="B7971" s="343"/>
      <c r="C7971" s="32" t="s">
        <v>82</v>
      </c>
      <c r="D7971" s="314"/>
      <c r="E7971" s="314"/>
      <c r="F7971" s="316"/>
      <c r="G7971" s="350"/>
      <c r="H7971" s="386"/>
      <c r="I7971" s="54">
        <f>'様式第６号(2)'!$I$18</f>
        <v>0</v>
      </c>
      <c r="J7971" s="55">
        <f>'様式第６号(3)'!$I$18</f>
        <v>0</v>
      </c>
      <c r="K7971" s="373"/>
      <c r="L7971" s="373"/>
      <c r="M7971" s="375"/>
      <c r="N7971" s="376"/>
      <c r="P7971" s="4"/>
      <c r="Q7971" s="4"/>
    </row>
    <row r="7972" spans="1:22" ht="45" customHeight="1">
      <c r="A7972" s="313"/>
      <c r="B7972" s="343"/>
      <c r="C7972" s="379" t="str">
        <f>IF(OR(C7961="",C7965=""),"",IF(AND(C7969&gt;=0.85,C7969&lt;=1.15),"○","×"))</f>
        <v/>
      </c>
      <c r="D7972" s="382" t="str">
        <f>IF(C7961="","",C7961)</f>
        <v/>
      </c>
      <c r="E7972" s="336"/>
      <c r="F7972" s="338" t="str">
        <f>IFERROR(D7972*E7972,"")</f>
        <v/>
      </c>
      <c r="G7972" s="327" t="str">
        <f>IF(F7972&lt;F7964,ROUNDUP(F7972*D7964/ F7964,0),"")</f>
        <v/>
      </c>
      <c r="H7972" s="329" t="str">
        <f>IF(F7972&lt;F7964,ROUNDUP(F7972*E7964/ F7964,0),"")</f>
        <v/>
      </c>
      <c r="I7972" s="331" t="str">
        <f>IFERROR(ROUNDUP(I7968*I7971,0),"")</f>
        <v/>
      </c>
      <c r="J7972" s="333" t="str">
        <f>IFERROR(ROUNDUP(J7968*J7971,0),"")</f>
        <v/>
      </c>
      <c r="K7972" s="373"/>
      <c r="L7972" s="373"/>
      <c r="M7972" s="375"/>
      <c r="N7972" s="376"/>
      <c r="P7972" s="4"/>
      <c r="Q7972" s="4"/>
    </row>
    <row r="7973" spans="1:22" ht="19.5" customHeight="1" thickBot="1">
      <c r="A7973" s="314"/>
      <c r="B7973" s="344"/>
      <c r="C7973" s="381"/>
      <c r="D7973" s="383"/>
      <c r="E7973" s="337"/>
      <c r="F7973" s="339"/>
      <c r="G7973" s="328"/>
      <c r="H7973" s="330"/>
      <c r="I7973" s="332"/>
      <c r="J7973" s="330"/>
      <c r="K7973" s="374"/>
      <c r="L7973" s="374"/>
      <c r="M7973" s="377"/>
      <c r="N7973" s="378"/>
      <c r="P7973" s="33"/>
      <c r="Q7973" s="34"/>
      <c r="R7973" s="34"/>
    </row>
    <row r="7974" spans="1:22" ht="24" customHeight="1" thickBot="1">
      <c r="A7974" s="10" t="s">
        <v>108</v>
      </c>
      <c r="B7974" s="11" t="s">
        <v>84</v>
      </c>
      <c r="C7974" s="12" t="s">
        <v>7</v>
      </c>
      <c r="D7974" s="12" t="s">
        <v>8</v>
      </c>
      <c r="E7974" s="12" t="s">
        <v>9</v>
      </c>
      <c r="F7974" s="13" t="s">
        <v>10</v>
      </c>
      <c r="G7974" s="334" t="s">
        <v>44</v>
      </c>
      <c r="H7974" s="335"/>
      <c r="I7974" s="334" t="s">
        <v>45</v>
      </c>
      <c r="J7974" s="335"/>
      <c r="K7974" s="318" t="s">
        <v>46</v>
      </c>
      <c r="L7974" s="403"/>
      <c r="M7974" s="403"/>
      <c r="N7974" s="319"/>
      <c r="O7974" s="404" t="s">
        <v>47</v>
      </c>
      <c r="P7974" s="404"/>
      <c r="Q7974" s="404"/>
      <c r="R7974" s="346"/>
      <c r="T7974" s="14"/>
      <c r="U7974" s="14"/>
      <c r="V7974" s="14"/>
    </row>
    <row r="7975" spans="1:22" ht="31.5" customHeight="1" thickBot="1">
      <c r="A7975" s="312">
        <v>497</v>
      </c>
      <c r="B7975" s="15" t="s">
        <v>48</v>
      </c>
      <c r="C7975" s="11" t="s">
        <v>49</v>
      </c>
      <c r="D7975" s="313" t="s">
        <v>50</v>
      </c>
      <c r="E7975" s="313" t="s">
        <v>51</v>
      </c>
      <c r="F7975" s="315" t="s">
        <v>52</v>
      </c>
      <c r="G7975" s="16" t="s">
        <v>53</v>
      </c>
      <c r="H7975" s="17" t="s">
        <v>54</v>
      </c>
      <c r="I7975" s="18" t="s">
        <v>53</v>
      </c>
      <c r="J7975" s="17" t="s">
        <v>54</v>
      </c>
      <c r="K7975" s="317" t="s">
        <v>55</v>
      </c>
      <c r="L7975" s="318"/>
      <c r="M7975" s="320" t="s">
        <v>56</v>
      </c>
      <c r="N7975" s="317"/>
      <c r="O7975" s="321" t="s">
        <v>57</v>
      </c>
      <c r="P7975" s="321"/>
      <c r="Q7975" s="323" t="s">
        <v>58</v>
      </c>
      <c r="R7975" s="324"/>
      <c r="T7975" s="19"/>
      <c r="U7975" s="43"/>
      <c r="V7975" s="20"/>
    </row>
    <row r="7976" spans="1:22" ht="24" customHeight="1" thickBot="1">
      <c r="A7976" s="313"/>
      <c r="B7976" s="397" t="str">
        <f>IF('様式第６号(2)'!B1045="","",'様式第６号(2)'!B1045)</f>
        <v/>
      </c>
      <c r="C7976" s="21" t="s">
        <v>59</v>
      </c>
      <c r="D7976" s="313"/>
      <c r="E7976" s="313"/>
      <c r="F7976" s="315"/>
      <c r="G7976" s="348" t="s">
        <v>60</v>
      </c>
      <c r="H7976" s="399" t="s">
        <v>61</v>
      </c>
      <c r="I7976" s="400" t="s">
        <v>62</v>
      </c>
      <c r="J7976" s="384" t="s">
        <v>63</v>
      </c>
      <c r="K7976" s="319"/>
      <c r="L7976" s="318"/>
      <c r="M7976" s="320"/>
      <c r="N7976" s="317"/>
      <c r="O7976" s="322"/>
      <c r="P7976" s="322"/>
      <c r="Q7976" s="325"/>
      <c r="R7976" s="326"/>
    </row>
    <row r="7977" spans="1:22" ht="17.25" customHeight="1">
      <c r="A7977" s="313"/>
      <c r="B7977" s="398"/>
      <c r="C7977" s="340"/>
      <c r="D7977" s="313"/>
      <c r="E7977" s="313"/>
      <c r="F7977" s="315"/>
      <c r="G7977" s="349"/>
      <c r="H7977" s="385"/>
      <c r="I7977" s="401"/>
      <c r="J7977" s="385"/>
      <c r="K7977" s="388" t="str">
        <f>IFERROR((IF((I7988+J7988)&gt;12000*E7988,ROUNDUP(12000*E7988*I7988/(I7988+J7988),0),"")),"")</f>
        <v/>
      </c>
      <c r="L7977" s="388"/>
      <c r="M7977" s="391" t="str">
        <f>IFERROR((IF((I7988+J7988)&gt;12000*E7988,ROUNDUP(12000*E7988*J7988/(I7988+J7988),0),"")),"")</f>
        <v/>
      </c>
      <c r="N7977" s="392"/>
      <c r="O7977" s="351" t="str">
        <f>IF(AND(I7988="",K7977=""),"",MIN(I7988,K7977)+K7984)</f>
        <v/>
      </c>
      <c r="P7977" s="352"/>
      <c r="Q7977" s="355" t="str">
        <f>IF(AND(J7988="",M7977=""),"",MIN(J7988,M7977)+M7984)</f>
        <v/>
      </c>
      <c r="R7977" s="356"/>
    </row>
    <row r="7978" spans="1:22" ht="15.75" customHeight="1">
      <c r="A7978" s="313"/>
      <c r="B7978" s="398"/>
      <c r="C7978" s="341"/>
      <c r="D7978" s="313"/>
      <c r="E7978" s="313"/>
      <c r="F7978" s="315"/>
      <c r="G7978" s="349"/>
      <c r="H7978" s="385"/>
      <c r="I7978" s="401"/>
      <c r="J7978" s="385"/>
      <c r="K7978" s="389"/>
      <c r="L7978" s="389"/>
      <c r="M7978" s="393"/>
      <c r="N7978" s="394"/>
      <c r="O7978" s="353"/>
      <c r="P7978" s="353"/>
      <c r="Q7978" s="357"/>
      <c r="R7978" s="358"/>
    </row>
    <row r="7979" spans="1:22" ht="19.5" customHeight="1" thickBot="1">
      <c r="A7979" s="313"/>
      <c r="B7979" s="398"/>
      <c r="C7979" s="341"/>
      <c r="D7979" s="314"/>
      <c r="E7979" s="314"/>
      <c r="F7979" s="316"/>
      <c r="G7979" s="350"/>
      <c r="H7979" s="386"/>
      <c r="I7979" s="402"/>
      <c r="J7979" s="386"/>
      <c r="K7979" s="389"/>
      <c r="L7979" s="389"/>
      <c r="M7979" s="393"/>
      <c r="N7979" s="394"/>
      <c r="O7979" s="353"/>
      <c r="P7979" s="353"/>
      <c r="Q7979" s="357"/>
      <c r="R7979" s="358"/>
    </row>
    <row r="7980" spans="1:22" ht="45" customHeight="1">
      <c r="A7980" s="313"/>
      <c r="B7980" s="398"/>
      <c r="C7980" s="25" t="s">
        <v>66</v>
      </c>
      <c r="D7980" s="361" t="str">
        <f>IF('様式第６号(2)'!T1045="","",'様式第６号(2)'!T1045)</f>
        <v/>
      </c>
      <c r="E7980" s="361" t="str">
        <f>IF('様式第６号(3)'!W1038="","",'様式第６号(3)'!W1038)</f>
        <v/>
      </c>
      <c r="F7980" s="363" t="str">
        <f>IF(OR(D7980="",E7980=""),"",D7980+E7980)</f>
        <v/>
      </c>
      <c r="G7980" s="365" t="str">
        <f>IF(F7980&lt;=F7988,D7980,"")</f>
        <v/>
      </c>
      <c r="H7980" s="367" t="str">
        <f>IF(F7980&lt;=F7988,E7980,"")</f>
        <v/>
      </c>
      <c r="I7980" s="369" t="str">
        <f>IF('様式第６号(2)'!V1045="","",'様式第６号(2)'!V1045)</f>
        <v/>
      </c>
      <c r="J7980" s="371" t="str">
        <f>IF('様式第６号(3)'!P1038="","",'様式第６号(3)'!P1038)</f>
        <v/>
      </c>
      <c r="K7980" s="389"/>
      <c r="L7980" s="389"/>
      <c r="M7980" s="393"/>
      <c r="N7980" s="394"/>
      <c r="O7980" s="353"/>
      <c r="P7980" s="353"/>
      <c r="Q7980" s="357"/>
      <c r="R7980" s="358"/>
    </row>
    <row r="7981" spans="1:22" ht="19.5" customHeight="1" thickBot="1">
      <c r="A7981" s="313"/>
      <c r="B7981" s="398"/>
      <c r="C7981" s="340"/>
      <c r="D7981" s="362"/>
      <c r="E7981" s="362"/>
      <c r="F7981" s="364"/>
      <c r="G7981" s="366"/>
      <c r="H7981" s="368"/>
      <c r="I7981" s="370"/>
      <c r="J7981" s="372"/>
      <c r="K7981" s="390"/>
      <c r="L7981" s="390"/>
      <c r="M7981" s="395"/>
      <c r="N7981" s="396"/>
      <c r="O7981" s="354"/>
      <c r="P7981" s="354"/>
      <c r="Q7981" s="359"/>
      <c r="R7981" s="360"/>
    </row>
    <row r="7982" spans="1:22" ht="28.5" customHeight="1" thickBot="1">
      <c r="A7982" s="313"/>
      <c r="B7982" s="398"/>
      <c r="C7982" s="341"/>
      <c r="D7982" s="12" t="s">
        <v>11</v>
      </c>
      <c r="E7982" s="12" t="s">
        <v>12</v>
      </c>
      <c r="F7982" s="26" t="s">
        <v>13</v>
      </c>
      <c r="G7982" s="334" t="s">
        <v>67</v>
      </c>
      <c r="H7982" s="335"/>
      <c r="I7982" s="42" t="s">
        <v>68</v>
      </c>
      <c r="J7982" s="27" t="s">
        <v>69</v>
      </c>
      <c r="K7982" s="342" t="s">
        <v>70</v>
      </c>
      <c r="L7982" s="342"/>
      <c r="M7982" s="342"/>
      <c r="N7982" s="335"/>
    </row>
    <row r="7983" spans="1:22" ht="41.25" customHeight="1" thickBot="1">
      <c r="A7983" s="313"/>
      <c r="B7983" s="343" t="str">
        <f>IF('様式第６号(2)'!D1045="","",'様式第６号(2)'!D1045)</f>
        <v/>
      </c>
      <c r="C7983" s="341"/>
      <c r="D7983" s="313" t="s">
        <v>71</v>
      </c>
      <c r="E7983" s="313" t="s">
        <v>72</v>
      </c>
      <c r="F7983" s="315" t="s">
        <v>73</v>
      </c>
      <c r="G7983" s="42" t="s">
        <v>74</v>
      </c>
      <c r="H7983" s="27" t="s">
        <v>75</v>
      </c>
      <c r="I7983" s="42" t="s">
        <v>74</v>
      </c>
      <c r="J7983" s="27" t="s">
        <v>75</v>
      </c>
      <c r="K7983" s="345" t="s">
        <v>57</v>
      </c>
      <c r="L7983" s="346"/>
      <c r="M7983" s="347" t="s">
        <v>76</v>
      </c>
      <c r="N7983" s="346"/>
      <c r="O7983" s="28"/>
      <c r="P7983" s="4"/>
      <c r="Q7983" s="4"/>
    </row>
    <row r="7984" spans="1:22" ht="18.75" customHeight="1">
      <c r="A7984" s="313"/>
      <c r="B7984" s="343"/>
      <c r="C7984" s="29" t="s">
        <v>78</v>
      </c>
      <c r="D7984" s="313"/>
      <c r="E7984" s="313"/>
      <c r="F7984" s="315"/>
      <c r="G7984" s="348" t="s">
        <v>79</v>
      </c>
      <c r="H7984" s="384" t="s">
        <v>80</v>
      </c>
      <c r="I7984" s="387" t="str">
        <f>IF(E7988="","",MIN(G7980,G7988)+SUM(I7980))</f>
        <v/>
      </c>
      <c r="J7984" s="333" t="str">
        <f>IF(E7988="","",MIN(H7980,H7988)+SUM(J7980))</f>
        <v/>
      </c>
      <c r="K7984" s="373" t="str">
        <f>IF('様式第６号(2)'!AB1045="","",'様式第６号(2)'!AB1045)</f>
        <v/>
      </c>
      <c r="L7984" s="373"/>
      <c r="M7984" s="375" t="str">
        <f>IF('様式第６号(3)'!V1038="","",'様式第６号(3)'!V1038)</f>
        <v/>
      </c>
      <c r="N7984" s="376"/>
      <c r="P7984" s="4"/>
      <c r="Q7984" s="4"/>
    </row>
    <row r="7985" spans="1:22" ht="19.5" customHeight="1" thickBot="1">
      <c r="A7985" s="313"/>
      <c r="B7985" s="343"/>
      <c r="C7985" s="379" t="str">
        <f>IFERROR(C7981/C7977,"")</f>
        <v/>
      </c>
      <c r="D7985" s="313"/>
      <c r="E7985" s="313"/>
      <c r="F7985" s="315"/>
      <c r="G7985" s="349"/>
      <c r="H7985" s="385"/>
      <c r="I7985" s="328"/>
      <c r="J7985" s="330"/>
      <c r="K7985" s="373"/>
      <c r="L7985" s="373"/>
      <c r="M7985" s="375"/>
      <c r="N7985" s="376"/>
      <c r="P7985" s="4"/>
      <c r="Q7985" s="4"/>
    </row>
    <row r="7986" spans="1:22" ht="15.75" customHeight="1">
      <c r="A7986" s="313"/>
      <c r="B7986" s="343"/>
      <c r="C7986" s="380"/>
      <c r="D7986" s="313"/>
      <c r="E7986" s="313"/>
      <c r="F7986" s="315"/>
      <c r="G7986" s="349"/>
      <c r="H7986" s="385"/>
      <c r="I7986" s="30" t="s">
        <v>35</v>
      </c>
      <c r="J7986" s="31" t="s">
        <v>35</v>
      </c>
      <c r="K7986" s="373"/>
      <c r="L7986" s="373"/>
      <c r="M7986" s="375"/>
      <c r="N7986" s="376"/>
      <c r="P7986" s="4"/>
      <c r="Q7986" s="4"/>
    </row>
    <row r="7987" spans="1:22" ht="18.75" customHeight="1" thickBot="1">
      <c r="A7987" s="313"/>
      <c r="B7987" s="343"/>
      <c r="C7987" s="32" t="s">
        <v>82</v>
      </c>
      <c r="D7987" s="314"/>
      <c r="E7987" s="314"/>
      <c r="F7987" s="316"/>
      <c r="G7987" s="350"/>
      <c r="H7987" s="386"/>
      <c r="I7987" s="54">
        <f>'様式第６号(2)'!$I$18</f>
        <v>0</v>
      </c>
      <c r="J7987" s="55">
        <f>'様式第６号(3)'!$I$18</f>
        <v>0</v>
      </c>
      <c r="K7987" s="373"/>
      <c r="L7987" s="373"/>
      <c r="M7987" s="375"/>
      <c r="N7987" s="376"/>
      <c r="P7987" s="4"/>
      <c r="Q7987" s="4"/>
    </row>
    <row r="7988" spans="1:22" ht="45" customHeight="1">
      <c r="A7988" s="313"/>
      <c r="B7988" s="343"/>
      <c r="C7988" s="379" t="str">
        <f>IF(OR(C7977="",C7981=""),"",IF(AND(C7985&gt;=0.85,C7985&lt;=1.15),"○","×"))</f>
        <v/>
      </c>
      <c r="D7988" s="382" t="str">
        <f>IF(C7977="","",C7977)</f>
        <v/>
      </c>
      <c r="E7988" s="336"/>
      <c r="F7988" s="338" t="str">
        <f>IFERROR(D7988*E7988,"")</f>
        <v/>
      </c>
      <c r="G7988" s="327" t="str">
        <f>IF(F7988&lt;F7980,ROUNDUP(F7988*D7980/ F7980,0),"")</f>
        <v/>
      </c>
      <c r="H7988" s="329" t="str">
        <f>IF(F7988&lt;F7980,ROUNDUP(F7988*E7980/ F7980,0),"")</f>
        <v/>
      </c>
      <c r="I7988" s="331" t="str">
        <f>IFERROR(ROUNDUP(I7984*I7987,0),"")</f>
        <v/>
      </c>
      <c r="J7988" s="333" t="str">
        <f>IFERROR(ROUNDUP(J7984*J7987,0),"")</f>
        <v/>
      </c>
      <c r="K7988" s="373"/>
      <c r="L7988" s="373"/>
      <c r="M7988" s="375"/>
      <c r="N7988" s="376"/>
      <c r="P7988" s="4"/>
      <c r="Q7988" s="4"/>
    </row>
    <row r="7989" spans="1:22" ht="19.5" customHeight="1" thickBot="1">
      <c r="A7989" s="314"/>
      <c r="B7989" s="344"/>
      <c r="C7989" s="381"/>
      <c r="D7989" s="383"/>
      <c r="E7989" s="337"/>
      <c r="F7989" s="339"/>
      <c r="G7989" s="328"/>
      <c r="H7989" s="330"/>
      <c r="I7989" s="332"/>
      <c r="J7989" s="330"/>
      <c r="K7989" s="374"/>
      <c r="L7989" s="374"/>
      <c r="M7989" s="377"/>
      <c r="N7989" s="378"/>
      <c r="P7989" s="33"/>
      <c r="Q7989" s="34"/>
      <c r="R7989" s="34"/>
    </row>
    <row r="7990" spans="1:22" ht="24" customHeight="1" thickBot="1">
      <c r="A7990" s="10" t="s">
        <v>108</v>
      </c>
      <c r="B7990" s="11" t="s">
        <v>84</v>
      </c>
      <c r="C7990" s="12" t="s">
        <v>7</v>
      </c>
      <c r="D7990" s="12" t="s">
        <v>8</v>
      </c>
      <c r="E7990" s="12" t="s">
        <v>9</v>
      </c>
      <c r="F7990" s="13" t="s">
        <v>10</v>
      </c>
      <c r="G7990" s="334" t="s">
        <v>44</v>
      </c>
      <c r="H7990" s="335"/>
      <c r="I7990" s="334" t="s">
        <v>45</v>
      </c>
      <c r="J7990" s="335"/>
      <c r="K7990" s="318" t="s">
        <v>46</v>
      </c>
      <c r="L7990" s="403"/>
      <c r="M7990" s="403"/>
      <c r="N7990" s="319"/>
      <c r="O7990" s="404" t="s">
        <v>47</v>
      </c>
      <c r="P7990" s="404"/>
      <c r="Q7990" s="404"/>
      <c r="R7990" s="346"/>
      <c r="T7990" s="14"/>
      <c r="U7990" s="14"/>
      <c r="V7990" s="14"/>
    </row>
    <row r="7991" spans="1:22" ht="31.5" customHeight="1" thickBot="1">
      <c r="A7991" s="312">
        <v>498</v>
      </c>
      <c r="B7991" s="15" t="s">
        <v>48</v>
      </c>
      <c r="C7991" s="11" t="s">
        <v>49</v>
      </c>
      <c r="D7991" s="313" t="s">
        <v>50</v>
      </c>
      <c r="E7991" s="313" t="s">
        <v>51</v>
      </c>
      <c r="F7991" s="315" t="s">
        <v>52</v>
      </c>
      <c r="G7991" s="16" t="s">
        <v>53</v>
      </c>
      <c r="H7991" s="17" t="s">
        <v>54</v>
      </c>
      <c r="I7991" s="18" t="s">
        <v>53</v>
      </c>
      <c r="J7991" s="17" t="s">
        <v>54</v>
      </c>
      <c r="K7991" s="317" t="s">
        <v>55</v>
      </c>
      <c r="L7991" s="318"/>
      <c r="M7991" s="320" t="s">
        <v>56</v>
      </c>
      <c r="N7991" s="317"/>
      <c r="O7991" s="321" t="s">
        <v>57</v>
      </c>
      <c r="P7991" s="321"/>
      <c r="Q7991" s="323" t="s">
        <v>58</v>
      </c>
      <c r="R7991" s="324"/>
      <c r="T7991" s="19"/>
      <c r="U7991" s="43"/>
      <c r="V7991" s="20"/>
    </row>
    <row r="7992" spans="1:22" ht="24" customHeight="1" thickBot="1">
      <c r="A7992" s="313"/>
      <c r="B7992" s="397" t="str">
        <f>IF('様式第６号(2)'!B1047="","",'様式第６号(2)'!B1047)</f>
        <v/>
      </c>
      <c r="C7992" s="21" t="s">
        <v>59</v>
      </c>
      <c r="D7992" s="313"/>
      <c r="E7992" s="313"/>
      <c r="F7992" s="315"/>
      <c r="G7992" s="348" t="s">
        <v>60</v>
      </c>
      <c r="H7992" s="399" t="s">
        <v>61</v>
      </c>
      <c r="I7992" s="400" t="s">
        <v>62</v>
      </c>
      <c r="J7992" s="384" t="s">
        <v>63</v>
      </c>
      <c r="K7992" s="319"/>
      <c r="L7992" s="318"/>
      <c r="M7992" s="320"/>
      <c r="N7992" s="317"/>
      <c r="O7992" s="322"/>
      <c r="P7992" s="322"/>
      <c r="Q7992" s="325"/>
      <c r="R7992" s="326"/>
    </row>
    <row r="7993" spans="1:22" ht="17.25" customHeight="1">
      <c r="A7993" s="313"/>
      <c r="B7993" s="398"/>
      <c r="C7993" s="340"/>
      <c r="D7993" s="313"/>
      <c r="E7993" s="313"/>
      <c r="F7993" s="315"/>
      <c r="G7993" s="349"/>
      <c r="H7993" s="385"/>
      <c r="I7993" s="401"/>
      <c r="J7993" s="385"/>
      <c r="K7993" s="388" t="str">
        <f>IFERROR((IF((I8004+J8004)&gt;12000*E8004,ROUNDUP(12000*E8004*I8004/(I8004+J8004),0),"")),"")</f>
        <v/>
      </c>
      <c r="L7993" s="388"/>
      <c r="M7993" s="391" t="str">
        <f>IFERROR((IF((I8004+J8004)&gt;12000*E8004,ROUNDUP(12000*E8004*J8004/(I8004+J8004),0),"")),"")</f>
        <v/>
      </c>
      <c r="N7993" s="392"/>
      <c r="O7993" s="351" t="str">
        <f>IF(AND(I8004="",K7993=""),"",MIN(I8004,K7993)+K8000)</f>
        <v/>
      </c>
      <c r="P7993" s="352"/>
      <c r="Q7993" s="355" t="str">
        <f>IF(AND(J8004="",M7993=""),"",MIN(J8004,M7993)+M8000)</f>
        <v/>
      </c>
      <c r="R7993" s="356"/>
    </row>
    <row r="7994" spans="1:22" ht="15.75" customHeight="1">
      <c r="A7994" s="313"/>
      <c r="B7994" s="398"/>
      <c r="C7994" s="341"/>
      <c r="D7994" s="313"/>
      <c r="E7994" s="313"/>
      <c r="F7994" s="315"/>
      <c r="G7994" s="349"/>
      <c r="H7994" s="385"/>
      <c r="I7994" s="401"/>
      <c r="J7994" s="385"/>
      <c r="K7994" s="389"/>
      <c r="L7994" s="389"/>
      <c r="M7994" s="393"/>
      <c r="N7994" s="394"/>
      <c r="O7994" s="353"/>
      <c r="P7994" s="353"/>
      <c r="Q7994" s="357"/>
      <c r="R7994" s="358"/>
    </row>
    <row r="7995" spans="1:22" ht="19.5" customHeight="1" thickBot="1">
      <c r="A7995" s="313"/>
      <c r="B7995" s="398"/>
      <c r="C7995" s="341"/>
      <c r="D7995" s="314"/>
      <c r="E7995" s="314"/>
      <c r="F7995" s="316"/>
      <c r="G7995" s="350"/>
      <c r="H7995" s="386"/>
      <c r="I7995" s="402"/>
      <c r="J7995" s="386"/>
      <c r="K7995" s="389"/>
      <c r="L7995" s="389"/>
      <c r="M7995" s="393"/>
      <c r="N7995" s="394"/>
      <c r="O7995" s="353"/>
      <c r="P7995" s="353"/>
      <c r="Q7995" s="357"/>
      <c r="R7995" s="358"/>
    </row>
    <row r="7996" spans="1:22" ht="45" customHeight="1">
      <c r="A7996" s="313"/>
      <c r="B7996" s="398"/>
      <c r="C7996" s="25" t="s">
        <v>66</v>
      </c>
      <c r="D7996" s="361" t="str">
        <f>IF('様式第６号(2)'!T1047="","",'様式第６号(2)'!T1047)</f>
        <v/>
      </c>
      <c r="E7996" s="361" t="str">
        <f>IF('様式第６号(3)'!W1040="","",'様式第６号(3)'!W1040)</f>
        <v/>
      </c>
      <c r="F7996" s="363" t="str">
        <f>IF(OR(D7996="",E7996=""),"",D7996+E7996)</f>
        <v/>
      </c>
      <c r="G7996" s="365" t="str">
        <f>IF(F7996&lt;=F8004,D7996,"")</f>
        <v/>
      </c>
      <c r="H7996" s="367" t="str">
        <f>IF(F7996&lt;=F8004,E7996,"")</f>
        <v/>
      </c>
      <c r="I7996" s="369" t="str">
        <f>IF('様式第６号(2)'!V1047="","",'様式第６号(2)'!V1047)</f>
        <v/>
      </c>
      <c r="J7996" s="371" t="str">
        <f>IF('様式第６号(3)'!P1040="","",'様式第６号(3)'!P1040)</f>
        <v/>
      </c>
      <c r="K7996" s="389"/>
      <c r="L7996" s="389"/>
      <c r="M7996" s="393"/>
      <c r="N7996" s="394"/>
      <c r="O7996" s="353"/>
      <c r="P7996" s="353"/>
      <c r="Q7996" s="357"/>
      <c r="R7996" s="358"/>
    </row>
    <row r="7997" spans="1:22" ht="19.5" customHeight="1" thickBot="1">
      <c r="A7997" s="313"/>
      <c r="B7997" s="398"/>
      <c r="C7997" s="340"/>
      <c r="D7997" s="362"/>
      <c r="E7997" s="362"/>
      <c r="F7997" s="364"/>
      <c r="G7997" s="366"/>
      <c r="H7997" s="368"/>
      <c r="I7997" s="370"/>
      <c r="J7997" s="372"/>
      <c r="K7997" s="390"/>
      <c r="L7997" s="390"/>
      <c r="M7997" s="395"/>
      <c r="N7997" s="396"/>
      <c r="O7997" s="354"/>
      <c r="P7997" s="354"/>
      <c r="Q7997" s="359"/>
      <c r="R7997" s="360"/>
    </row>
    <row r="7998" spans="1:22" ht="28.5" customHeight="1" thickBot="1">
      <c r="A7998" s="313"/>
      <c r="B7998" s="398"/>
      <c r="C7998" s="341"/>
      <c r="D7998" s="12" t="s">
        <v>11</v>
      </c>
      <c r="E7998" s="12" t="s">
        <v>12</v>
      </c>
      <c r="F7998" s="26" t="s">
        <v>13</v>
      </c>
      <c r="G7998" s="334" t="s">
        <v>67</v>
      </c>
      <c r="H7998" s="335"/>
      <c r="I7998" s="42" t="s">
        <v>68</v>
      </c>
      <c r="J7998" s="27" t="s">
        <v>69</v>
      </c>
      <c r="K7998" s="342" t="s">
        <v>70</v>
      </c>
      <c r="L7998" s="342"/>
      <c r="M7998" s="342"/>
      <c r="N7998" s="335"/>
    </row>
    <row r="7999" spans="1:22" ht="41.25" customHeight="1" thickBot="1">
      <c r="A7999" s="313"/>
      <c r="B7999" s="343" t="str">
        <f>IF('様式第６号(2)'!D1047="","",'様式第６号(2)'!D1047)</f>
        <v/>
      </c>
      <c r="C7999" s="341"/>
      <c r="D7999" s="313" t="s">
        <v>71</v>
      </c>
      <c r="E7999" s="313" t="s">
        <v>72</v>
      </c>
      <c r="F7999" s="315" t="s">
        <v>73</v>
      </c>
      <c r="G7999" s="42" t="s">
        <v>74</v>
      </c>
      <c r="H7999" s="27" t="s">
        <v>75</v>
      </c>
      <c r="I7999" s="42" t="s">
        <v>74</v>
      </c>
      <c r="J7999" s="27" t="s">
        <v>75</v>
      </c>
      <c r="K7999" s="345" t="s">
        <v>57</v>
      </c>
      <c r="L7999" s="346"/>
      <c r="M7999" s="347" t="s">
        <v>76</v>
      </c>
      <c r="N7999" s="346"/>
      <c r="O7999" s="28"/>
      <c r="P7999" s="4"/>
      <c r="Q7999" s="4"/>
    </row>
    <row r="8000" spans="1:22" ht="18.75" customHeight="1">
      <c r="A8000" s="313"/>
      <c r="B8000" s="343"/>
      <c r="C8000" s="29" t="s">
        <v>78</v>
      </c>
      <c r="D8000" s="313"/>
      <c r="E8000" s="313"/>
      <c r="F8000" s="315"/>
      <c r="G8000" s="348" t="s">
        <v>79</v>
      </c>
      <c r="H8000" s="384" t="s">
        <v>80</v>
      </c>
      <c r="I8000" s="387" t="str">
        <f>IF(E8004="","",MIN(G7996,G8004)+SUM(I7996))</f>
        <v/>
      </c>
      <c r="J8000" s="333" t="str">
        <f>IF(E8004="","",MIN(H7996,H8004)+SUM(J7996))</f>
        <v/>
      </c>
      <c r="K8000" s="373" t="str">
        <f>IF('様式第６号(2)'!AB1047="","",'様式第６号(2)'!AB1047)</f>
        <v/>
      </c>
      <c r="L8000" s="373"/>
      <c r="M8000" s="375" t="str">
        <f>IF('様式第６号(3)'!V1040="","",'様式第６号(3)'!V1040)</f>
        <v/>
      </c>
      <c r="N8000" s="376"/>
      <c r="P8000" s="4"/>
      <c r="Q8000" s="4"/>
    </row>
    <row r="8001" spans="1:22" ht="19.5" customHeight="1" thickBot="1">
      <c r="A8001" s="313"/>
      <c r="B8001" s="343"/>
      <c r="C8001" s="379" t="str">
        <f>IFERROR(C7997/C7993,"")</f>
        <v/>
      </c>
      <c r="D8001" s="313"/>
      <c r="E8001" s="313"/>
      <c r="F8001" s="315"/>
      <c r="G8001" s="349"/>
      <c r="H8001" s="385"/>
      <c r="I8001" s="328"/>
      <c r="J8001" s="330"/>
      <c r="K8001" s="373"/>
      <c r="L8001" s="373"/>
      <c r="M8001" s="375"/>
      <c r="N8001" s="376"/>
      <c r="P8001" s="4"/>
      <c r="Q8001" s="4"/>
    </row>
    <row r="8002" spans="1:22" ht="15.75" customHeight="1">
      <c r="A8002" s="313"/>
      <c r="B8002" s="343"/>
      <c r="C8002" s="380"/>
      <c r="D8002" s="313"/>
      <c r="E8002" s="313"/>
      <c r="F8002" s="315"/>
      <c r="G8002" s="349"/>
      <c r="H8002" s="385"/>
      <c r="I8002" s="30" t="s">
        <v>35</v>
      </c>
      <c r="J8002" s="31" t="s">
        <v>35</v>
      </c>
      <c r="K8002" s="373"/>
      <c r="L8002" s="373"/>
      <c r="M8002" s="375"/>
      <c r="N8002" s="376"/>
      <c r="P8002" s="4"/>
      <c r="Q8002" s="4"/>
    </row>
    <row r="8003" spans="1:22" ht="18.75" customHeight="1" thickBot="1">
      <c r="A8003" s="313"/>
      <c r="B8003" s="343"/>
      <c r="C8003" s="32" t="s">
        <v>82</v>
      </c>
      <c r="D8003" s="314"/>
      <c r="E8003" s="314"/>
      <c r="F8003" s="316"/>
      <c r="G8003" s="350"/>
      <c r="H8003" s="386"/>
      <c r="I8003" s="54">
        <f>'様式第６号(2)'!$I$18</f>
        <v>0</v>
      </c>
      <c r="J8003" s="55">
        <f>'様式第６号(3)'!$I$18</f>
        <v>0</v>
      </c>
      <c r="K8003" s="373"/>
      <c r="L8003" s="373"/>
      <c r="M8003" s="375"/>
      <c r="N8003" s="376"/>
      <c r="P8003" s="4"/>
      <c r="Q8003" s="4"/>
    </row>
    <row r="8004" spans="1:22" ht="45" customHeight="1">
      <c r="A8004" s="313"/>
      <c r="B8004" s="343"/>
      <c r="C8004" s="379" t="str">
        <f>IF(OR(C7993="",C7997=""),"",IF(AND(C8001&gt;=0.85,C8001&lt;=1.15),"○","×"))</f>
        <v/>
      </c>
      <c r="D8004" s="382" t="str">
        <f>IF(C7993="","",C7993)</f>
        <v/>
      </c>
      <c r="E8004" s="336"/>
      <c r="F8004" s="338" t="str">
        <f>IFERROR(D8004*E8004,"")</f>
        <v/>
      </c>
      <c r="G8004" s="327" t="str">
        <f>IF(F8004&lt;F7996,ROUNDUP(F8004*D7996/ F7996,0),"")</f>
        <v/>
      </c>
      <c r="H8004" s="329" t="str">
        <f>IF(F8004&lt;F7996,ROUNDUP(F8004*E7996/ F7996,0),"")</f>
        <v/>
      </c>
      <c r="I8004" s="331" t="str">
        <f>IFERROR(ROUNDUP(I8000*I8003,0),"")</f>
        <v/>
      </c>
      <c r="J8004" s="333" t="str">
        <f>IFERROR(ROUNDUP(J8000*J8003,0),"")</f>
        <v/>
      </c>
      <c r="K8004" s="373"/>
      <c r="L8004" s="373"/>
      <c r="M8004" s="375"/>
      <c r="N8004" s="376"/>
      <c r="P8004" s="4"/>
      <c r="Q8004" s="4"/>
    </row>
    <row r="8005" spans="1:22" ht="19.5" customHeight="1" thickBot="1">
      <c r="A8005" s="314"/>
      <c r="B8005" s="344"/>
      <c r="C8005" s="381"/>
      <c r="D8005" s="383"/>
      <c r="E8005" s="337"/>
      <c r="F8005" s="339"/>
      <c r="G8005" s="328"/>
      <c r="H8005" s="330"/>
      <c r="I8005" s="332"/>
      <c r="J8005" s="330"/>
      <c r="K8005" s="374"/>
      <c r="L8005" s="374"/>
      <c r="M8005" s="377"/>
      <c r="N8005" s="378"/>
      <c r="P8005" s="33"/>
      <c r="Q8005" s="34"/>
      <c r="R8005" s="34"/>
    </row>
    <row r="8006" spans="1:22" ht="24" customHeight="1" thickBot="1">
      <c r="A8006" s="10" t="s">
        <v>108</v>
      </c>
      <c r="B8006" s="11" t="s">
        <v>84</v>
      </c>
      <c r="C8006" s="12" t="s">
        <v>7</v>
      </c>
      <c r="D8006" s="12" t="s">
        <v>8</v>
      </c>
      <c r="E8006" s="12" t="s">
        <v>9</v>
      </c>
      <c r="F8006" s="13" t="s">
        <v>10</v>
      </c>
      <c r="G8006" s="334" t="s">
        <v>44</v>
      </c>
      <c r="H8006" s="335"/>
      <c r="I8006" s="334" t="s">
        <v>45</v>
      </c>
      <c r="J8006" s="335"/>
      <c r="K8006" s="318" t="s">
        <v>46</v>
      </c>
      <c r="L8006" s="403"/>
      <c r="M8006" s="403"/>
      <c r="N8006" s="319"/>
      <c r="O8006" s="404" t="s">
        <v>47</v>
      </c>
      <c r="P8006" s="404"/>
      <c r="Q8006" s="404"/>
      <c r="R8006" s="346"/>
      <c r="T8006" s="14"/>
      <c r="U8006" s="14"/>
      <c r="V8006" s="14"/>
    </row>
    <row r="8007" spans="1:22" ht="31.5" customHeight="1" thickBot="1">
      <c r="A8007" s="312">
        <v>499</v>
      </c>
      <c r="B8007" s="15" t="s">
        <v>48</v>
      </c>
      <c r="C8007" s="11" t="s">
        <v>49</v>
      </c>
      <c r="D8007" s="313" t="s">
        <v>50</v>
      </c>
      <c r="E8007" s="313" t="s">
        <v>51</v>
      </c>
      <c r="F8007" s="315" t="s">
        <v>52</v>
      </c>
      <c r="G8007" s="16" t="s">
        <v>53</v>
      </c>
      <c r="H8007" s="17" t="s">
        <v>54</v>
      </c>
      <c r="I8007" s="18" t="s">
        <v>53</v>
      </c>
      <c r="J8007" s="17" t="s">
        <v>54</v>
      </c>
      <c r="K8007" s="317" t="s">
        <v>55</v>
      </c>
      <c r="L8007" s="318"/>
      <c r="M8007" s="320" t="s">
        <v>56</v>
      </c>
      <c r="N8007" s="317"/>
      <c r="O8007" s="321" t="s">
        <v>57</v>
      </c>
      <c r="P8007" s="321"/>
      <c r="Q8007" s="323" t="s">
        <v>58</v>
      </c>
      <c r="R8007" s="324"/>
      <c r="T8007" s="19"/>
      <c r="U8007" s="43"/>
      <c r="V8007" s="20"/>
    </row>
    <row r="8008" spans="1:22" ht="24" customHeight="1" thickBot="1">
      <c r="A8008" s="313"/>
      <c r="B8008" s="397" t="str">
        <f>IF('様式第６号(2)'!B1049="","",'様式第６号(2)'!B1049)</f>
        <v/>
      </c>
      <c r="C8008" s="21" t="s">
        <v>59</v>
      </c>
      <c r="D8008" s="313"/>
      <c r="E8008" s="313"/>
      <c r="F8008" s="315"/>
      <c r="G8008" s="348" t="s">
        <v>60</v>
      </c>
      <c r="H8008" s="399" t="s">
        <v>61</v>
      </c>
      <c r="I8008" s="400" t="s">
        <v>62</v>
      </c>
      <c r="J8008" s="384" t="s">
        <v>63</v>
      </c>
      <c r="K8008" s="319"/>
      <c r="L8008" s="318"/>
      <c r="M8008" s="320"/>
      <c r="N8008" s="317"/>
      <c r="O8008" s="322"/>
      <c r="P8008" s="322"/>
      <c r="Q8008" s="325"/>
      <c r="R8008" s="326"/>
    </row>
    <row r="8009" spans="1:22" ht="17.25" customHeight="1">
      <c r="A8009" s="313"/>
      <c r="B8009" s="398"/>
      <c r="C8009" s="340"/>
      <c r="D8009" s="313"/>
      <c r="E8009" s="313"/>
      <c r="F8009" s="315"/>
      <c r="G8009" s="349"/>
      <c r="H8009" s="385"/>
      <c r="I8009" s="401"/>
      <c r="J8009" s="385"/>
      <c r="K8009" s="388" t="str">
        <f>IFERROR((IF((I8020+J8020)&gt;12000*E8020,ROUNDUP(12000*E8020*I8020/(I8020+J8020),0),"")),"")</f>
        <v/>
      </c>
      <c r="L8009" s="388"/>
      <c r="M8009" s="391" t="str">
        <f>IFERROR((IF((I8020+J8020)&gt;12000*E8020,ROUNDUP(12000*E8020*J8020/(I8020+J8020),0),"")),"")</f>
        <v/>
      </c>
      <c r="N8009" s="392"/>
      <c r="O8009" s="351" t="str">
        <f>IF(AND(I8020="",K8009=""),"",MIN(I8020,K8009)+K8016)</f>
        <v/>
      </c>
      <c r="P8009" s="352"/>
      <c r="Q8009" s="355" t="str">
        <f>IF(AND(J8020="",M8009=""),"",MIN(J8020,M8009)+M8016)</f>
        <v/>
      </c>
      <c r="R8009" s="356"/>
    </row>
    <row r="8010" spans="1:22" ht="15.75" customHeight="1">
      <c r="A8010" s="313"/>
      <c r="B8010" s="398"/>
      <c r="C8010" s="341"/>
      <c r="D8010" s="313"/>
      <c r="E8010" s="313"/>
      <c r="F8010" s="315"/>
      <c r="G8010" s="349"/>
      <c r="H8010" s="385"/>
      <c r="I8010" s="401"/>
      <c r="J8010" s="385"/>
      <c r="K8010" s="389"/>
      <c r="L8010" s="389"/>
      <c r="M8010" s="393"/>
      <c r="N8010" s="394"/>
      <c r="O8010" s="353"/>
      <c r="P8010" s="353"/>
      <c r="Q8010" s="357"/>
      <c r="R8010" s="358"/>
    </row>
    <row r="8011" spans="1:22" ht="19.5" customHeight="1" thickBot="1">
      <c r="A8011" s="313"/>
      <c r="B8011" s="398"/>
      <c r="C8011" s="341"/>
      <c r="D8011" s="314"/>
      <c r="E8011" s="314"/>
      <c r="F8011" s="316"/>
      <c r="G8011" s="350"/>
      <c r="H8011" s="386"/>
      <c r="I8011" s="402"/>
      <c r="J8011" s="386"/>
      <c r="K8011" s="389"/>
      <c r="L8011" s="389"/>
      <c r="M8011" s="393"/>
      <c r="N8011" s="394"/>
      <c r="O8011" s="353"/>
      <c r="P8011" s="353"/>
      <c r="Q8011" s="357"/>
      <c r="R8011" s="358"/>
    </row>
    <row r="8012" spans="1:22" ht="45" customHeight="1">
      <c r="A8012" s="313"/>
      <c r="B8012" s="398"/>
      <c r="C8012" s="25" t="s">
        <v>66</v>
      </c>
      <c r="D8012" s="361" t="str">
        <f>IF('様式第６号(2)'!T1049="","",'様式第６号(2)'!T1049)</f>
        <v/>
      </c>
      <c r="E8012" s="361" t="str">
        <f>IF('様式第６号(3)'!W1042="","",'様式第６号(3)'!W1042)</f>
        <v/>
      </c>
      <c r="F8012" s="363" t="str">
        <f>IF(OR(D8012="",E8012=""),"",D8012+E8012)</f>
        <v/>
      </c>
      <c r="G8012" s="365" t="str">
        <f>IF(F8012&lt;=F8020,D8012,"")</f>
        <v/>
      </c>
      <c r="H8012" s="367" t="str">
        <f>IF(F8012&lt;=F8020,E8012,"")</f>
        <v/>
      </c>
      <c r="I8012" s="369" t="str">
        <f>IF('様式第６号(2)'!V1049="","",'様式第６号(2)'!V1049)</f>
        <v/>
      </c>
      <c r="J8012" s="371" t="str">
        <f>IF('様式第６号(3)'!P1042="","",'様式第６号(3)'!P1042)</f>
        <v/>
      </c>
      <c r="K8012" s="389"/>
      <c r="L8012" s="389"/>
      <c r="M8012" s="393"/>
      <c r="N8012" s="394"/>
      <c r="O8012" s="353"/>
      <c r="P8012" s="353"/>
      <c r="Q8012" s="357"/>
      <c r="R8012" s="358"/>
    </row>
    <row r="8013" spans="1:22" ht="19.5" customHeight="1" thickBot="1">
      <c r="A8013" s="313"/>
      <c r="B8013" s="398"/>
      <c r="C8013" s="340"/>
      <c r="D8013" s="362"/>
      <c r="E8013" s="362"/>
      <c r="F8013" s="364"/>
      <c r="G8013" s="366"/>
      <c r="H8013" s="368"/>
      <c r="I8013" s="370"/>
      <c r="J8013" s="372"/>
      <c r="K8013" s="390"/>
      <c r="L8013" s="390"/>
      <c r="M8013" s="395"/>
      <c r="N8013" s="396"/>
      <c r="O8013" s="354"/>
      <c r="P8013" s="354"/>
      <c r="Q8013" s="359"/>
      <c r="R8013" s="360"/>
    </row>
    <row r="8014" spans="1:22" ht="28.5" customHeight="1" thickBot="1">
      <c r="A8014" s="313"/>
      <c r="B8014" s="398"/>
      <c r="C8014" s="341"/>
      <c r="D8014" s="12" t="s">
        <v>11</v>
      </c>
      <c r="E8014" s="12" t="s">
        <v>12</v>
      </c>
      <c r="F8014" s="26" t="s">
        <v>13</v>
      </c>
      <c r="G8014" s="334" t="s">
        <v>67</v>
      </c>
      <c r="H8014" s="335"/>
      <c r="I8014" s="42" t="s">
        <v>68</v>
      </c>
      <c r="J8014" s="27" t="s">
        <v>69</v>
      </c>
      <c r="K8014" s="342" t="s">
        <v>70</v>
      </c>
      <c r="L8014" s="342"/>
      <c r="M8014" s="342"/>
      <c r="N8014" s="335"/>
    </row>
    <row r="8015" spans="1:22" ht="41.25" customHeight="1" thickBot="1">
      <c r="A8015" s="313"/>
      <c r="B8015" s="343" t="str">
        <f>IF('様式第６号(2)'!D1049="","",'様式第６号(2)'!D1049)</f>
        <v/>
      </c>
      <c r="C8015" s="341"/>
      <c r="D8015" s="313" t="s">
        <v>71</v>
      </c>
      <c r="E8015" s="313" t="s">
        <v>72</v>
      </c>
      <c r="F8015" s="315" t="s">
        <v>73</v>
      </c>
      <c r="G8015" s="42" t="s">
        <v>74</v>
      </c>
      <c r="H8015" s="27" t="s">
        <v>75</v>
      </c>
      <c r="I8015" s="42" t="s">
        <v>74</v>
      </c>
      <c r="J8015" s="27" t="s">
        <v>75</v>
      </c>
      <c r="K8015" s="345" t="s">
        <v>57</v>
      </c>
      <c r="L8015" s="346"/>
      <c r="M8015" s="347" t="s">
        <v>76</v>
      </c>
      <c r="N8015" s="346"/>
      <c r="O8015" s="28"/>
      <c r="P8015" s="4"/>
      <c r="Q8015" s="4"/>
    </row>
    <row r="8016" spans="1:22" ht="18.75" customHeight="1">
      <c r="A8016" s="313"/>
      <c r="B8016" s="343"/>
      <c r="C8016" s="29" t="s">
        <v>78</v>
      </c>
      <c r="D8016" s="313"/>
      <c r="E8016" s="313"/>
      <c r="F8016" s="315"/>
      <c r="G8016" s="348" t="s">
        <v>79</v>
      </c>
      <c r="H8016" s="384" t="s">
        <v>80</v>
      </c>
      <c r="I8016" s="387" t="str">
        <f>IF(E8020="","",MIN(G8012,G8020)+SUM(I8012))</f>
        <v/>
      </c>
      <c r="J8016" s="333" t="str">
        <f>IF(E8020="","",MIN(H8012,H8020)+SUM(J8012))</f>
        <v/>
      </c>
      <c r="K8016" s="373" t="str">
        <f>IF('様式第６号(2)'!AB1049="","",'様式第６号(2)'!AB1049)</f>
        <v/>
      </c>
      <c r="L8016" s="373"/>
      <c r="M8016" s="375" t="str">
        <f>IF('様式第６号(3)'!V1042="","",'様式第６号(3)'!V1042)</f>
        <v/>
      </c>
      <c r="N8016" s="376"/>
      <c r="P8016" s="4"/>
      <c r="Q8016" s="4"/>
    </row>
    <row r="8017" spans="1:22" ht="19.5" customHeight="1" thickBot="1">
      <c r="A8017" s="313"/>
      <c r="B8017" s="343"/>
      <c r="C8017" s="379" t="str">
        <f>IFERROR(C8013/C8009,"")</f>
        <v/>
      </c>
      <c r="D8017" s="313"/>
      <c r="E8017" s="313"/>
      <c r="F8017" s="315"/>
      <c r="G8017" s="349"/>
      <c r="H8017" s="385"/>
      <c r="I8017" s="328"/>
      <c r="J8017" s="330"/>
      <c r="K8017" s="373"/>
      <c r="L8017" s="373"/>
      <c r="M8017" s="375"/>
      <c r="N8017" s="376"/>
      <c r="P8017" s="4"/>
      <c r="Q8017" s="4"/>
    </row>
    <row r="8018" spans="1:22" ht="15.75" customHeight="1">
      <c r="A8018" s="313"/>
      <c r="B8018" s="343"/>
      <c r="C8018" s="380"/>
      <c r="D8018" s="313"/>
      <c r="E8018" s="313"/>
      <c r="F8018" s="315"/>
      <c r="G8018" s="349"/>
      <c r="H8018" s="385"/>
      <c r="I8018" s="30" t="s">
        <v>35</v>
      </c>
      <c r="J8018" s="31" t="s">
        <v>35</v>
      </c>
      <c r="K8018" s="373"/>
      <c r="L8018" s="373"/>
      <c r="M8018" s="375"/>
      <c r="N8018" s="376"/>
      <c r="P8018" s="4"/>
      <c r="Q8018" s="4"/>
    </row>
    <row r="8019" spans="1:22" ht="18.75" customHeight="1" thickBot="1">
      <c r="A8019" s="313"/>
      <c r="B8019" s="343"/>
      <c r="C8019" s="32" t="s">
        <v>82</v>
      </c>
      <c r="D8019" s="314"/>
      <c r="E8019" s="314"/>
      <c r="F8019" s="316"/>
      <c r="G8019" s="350"/>
      <c r="H8019" s="386"/>
      <c r="I8019" s="54">
        <f>'様式第６号(2)'!$I$18</f>
        <v>0</v>
      </c>
      <c r="J8019" s="55">
        <f>'様式第６号(3)'!$I$18</f>
        <v>0</v>
      </c>
      <c r="K8019" s="373"/>
      <c r="L8019" s="373"/>
      <c r="M8019" s="375"/>
      <c r="N8019" s="376"/>
      <c r="P8019" s="4"/>
      <c r="Q8019" s="4"/>
    </row>
    <row r="8020" spans="1:22" ht="45" customHeight="1">
      <c r="A8020" s="313"/>
      <c r="B8020" s="343"/>
      <c r="C8020" s="379" t="str">
        <f>IF(OR(C8009="",C8013=""),"",IF(AND(C8017&gt;=0.85,C8017&lt;=1.15),"○","×"))</f>
        <v/>
      </c>
      <c r="D8020" s="382" t="str">
        <f>IF(C8009="","",C8009)</f>
        <v/>
      </c>
      <c r="E8020" s="336"/>
      <c r="F8020" s="338" t="str">
        <f>IFERROR(D8020*E8020,"")</f>
        <v/>
      </c>
      <c r="G8020" s="327" t="str">
        <f>IF(F8020&lt;F8012,ROUNDUP(F8020*D8012/ F8012,0),"")</f>
        <v/>
      </c>
      <c r="H8020" s="329" t="str">
        <f>IF(F8020&lt;F8012,ROUNDUP(F8020*E8012/ F8012,0),"")</f>
        <v/>
      </c>
      <c r="I8020" s="331" t="str">
        <f>IFERROR(ROUNDUP(I8016*I8019,0),"")</f>
        <v/>
      </c>
      <c r="J8020" s="333" t="str">
        <f>IFERROR(ROUNDUP(J8016*J8019,0),"")</f>
        <v/>
      </c>
      <c r="K8020" s="373"/>
      <c r="L8020" s="373"/>
      <c r="M8020" s="375"/>
      <c r="N8020" s="376"/>
      <c r="P8020" s="4"/>
      <c r="Q8020" s="4"/>
    </row>
    <row r="8021" spans="1:22" ht="19.5" customHeight="1" thickBot="1">
      <c r="A8021" s="314"/>
      <c r="B8021" s="344"/>
      <c r="C8021" s="381"/>
      <c r="D8021" s="383"/>
      <c r="E8021" s="337"/>
      <c r="F8021" s="339"/>
      <c r="G8021" s="328"/>
      <c r="H8021" s="330"/>
      <c r="I8021" s="332"/>
      <c r="J8021" s="330"/>
      <c r="K8021" s="374"/>
      <c r="L8021" s="374"/>
      <c r="M8021" s="377"/>
      <c r="N8021" s="378"/>
      <c r="P8021" s="33"/>
      <c r="Q8021" s="34"/>
      <c r="R8021" s="34"/>
    </row>
    <row r="8022" spans="1:22" ht="24" customHeight="1" thickBot="1">
      <c r="A8022" s="10" t="s">
        <v>108</v>
      </c>
      <c r="B8022" s="11" t="s">
        <v>84</v>
      </c>
      <c r="C8022" s="12" t="s">
        <v>7</v>
      </c>
      <c r="D8022" s="12" t="s">
        <v>8</v>
      </c>
      <c r="E8022" s="12" t="s">
        <v>9</v>
      </c>
      <c r="F8022" s="13" t="s">
        <v>10</v>
      </c>
      <c r="G8022" s="334" t="s">
        <v>44</v>
      </c>
      <c r="H8022" s="335"/>
      <c r="I8022" s="334" t="s">
        <v>45</v>
      </c>
      <c r="J8022" s="335"/>
      <c r="K8022" s="318" t="s">
        <v>46</v>
      </c>
      <c r="L8022" s="403"/>
      <c r="M8022" s="403"/>
      <c r="N8022" s="319"/>
      <c r="O8022" s="404" t="s">
        <v>47</v>
      </c>
      <c r="P8022" s="404"/>
      <c r="Q8022" s="404"/>
      <c r="R8022" s="346"/>
      <c r="T8022" s="14"/>
      <c r="U8022" s="14"/>
      <c r="V8022" s="14"/>
    </row>
    <row r="8023" spans="1:22" ht="31.5" customHeight="1" thickBot="1">
      <c r="A8023" s="312">
        <v>500</v>
      </c>
      <c r="B8023" s="15" t="s">
        <v>48</v>
      </c>
      <c r="C8023" s="11" t="s">
        <v>49</v>
      </c>
      <c r="D8023" s="313" t="s">
        <v>50</v>
      </c>
      <c r="E8023" s="313" t="s">
        <v>51</v>
      </c>
      <c r="F8023" s="315" t="s">
        <v>52</v>
      </c>
      <c r="G8023" s="16" t="s">
        <v>53</v>
      </c>
      <c r="H8023" s="17" t="s">
        <v>54</v>
      </c>
      <c r="I8023" s="18" t="s">
        <v>53</v>
      </c>
      <c r="J8023" s="17" t="s">
        <v>54</v>
      </c>
      <c r="K8023" s="317" t="s">
        <v>55</v>
      </c>
      <c r="L8023" s="318"/>
      <c r="M8023" s="320" t="s">
        <v>56</v>
      </c>
      <c r="N8023" s="317"/>
      <c r="O8023" s="321" t="s">
        <v>57</v>
      </c>
      <c r="P8023" s="321"/>
      <c r="Q8023" s="323" t="s">
        <v>58</v>
      </c>
      <c r="R8023" s="324"/>
      <c r="T8023" s="19"/>
      <c r="U8023" s="43"/>
      <c r="V8023" s="20"/>
    </row>
    <row r="8024" spans="1:22" ht="24" customHeight="1" thickBot="1">
      <c r="A8024" s="313"/>
      <c r="B8024" s="397" t="str">
        <f>IF('様式第６号(2)'!B1051="","",'様式第６号(2)'!B1051)</f>
        <v/>
      </c>
      <c r="C8024" s="21" t="s">
        <v>59</v>
      </c>
      <c r="D8024" s="313"/>
      <c r="E8024" s="313"/>
      <c r="F8024" s="315"/>
      <c r="G8024" s="348" t="s">
        <v>60</v>
      </c>
      <c r="H8024" s="399" t="s">
        <v>61</v>
      </c>
      <c r="I8024" s="400" t="s">
        <v>62</v>
      </c>
      <c r="J8024" s="384" t="s">
        <v>63</v>
      </c>
      <c r="K8024" s="319"/>
      <c r="L8024" s="318"/>
      <c r="M8024" s="320"/>
      <c r="N8024" s="317"/>
      <c r="O8024" s="322"/>
      <c r="P8024" s="322"/>
      <c r="Q8024" s="325"/>
      <c r="R8024" s="326"/>
    </row>
    <row r="8025" spans="1:22" ht="17.25" customHeight="1">
      <c r="A8025" s="313"/>
      <c r="B8025" s="398"/>
      <c r="C8025" s="340"/>
      <c r="D8025" s="313"/>
      <c r="E8025" s="313"/>
      <c r="F8025" s="315"/>
      <c r="G8025" s="349"/>
      <c r="H8025" s="385"/>
      <c r="I8025" s="401"/>
      <c r="J8025" s="385"/>
      <c r="K8025" s="388" t="str">
        <f>IFERROR((IF((I8036+J8036)&gt;12000*E8036,ROUNDUP(12000*E8036*I8036/(I8036+J8036),0),"")),"")</f>
        <v/>
      </c>
      <c r="L8025" s="388"/>
      <c r="M8025" s="391" t="str">
        <f>IFERROR((IF((I8036+J8036)&gt;12000*E8036,ROUNDUP(12000*E8036*J8036/(I8036+J8036),0),"")),"")</f>
        <v/>
      </c>
      <c r="N8025" s="392"/>
      <c r="O8025" s="351" t="str">
        <f>IF(AND(I8036="",K8025=""),"",MIN(I8036,K8025)+K8032)</f>
        <v/>
      </c>
      <c r="P8025" s="352"/>
      <c r="Q8025" s="355" t="str">
        <f>IF(AND(J8036="",M8025=""),"",MIN(J8036,M8025)+M8032)</f>
        <v/>
      </c>
      <c r="R8025" s="356"/>
    </row>
    <row r="8026" spans="1:22" ht="15.75" customHeight="1">
      <c r="A8026" s="313"/>
      <c r="B8026" s="398"/>
      <c r="C8026" s="341"/>
      <c r="D8026" s="313"/>
      <c r="E8026" s="313"/>
      <c r="F8026" s="315"/>
      <c r="G8026" s="349"/>
      <c r="H8026" s="385"/>
      <c r="I8026" s="401"/>
      <c r="J8026" s="385"/>
      <c r="K8026" s="389"/>
      <c r="L8026" s="389"/>
      <c r="M8026" s="393"/>
      <c r="N8026" s="394"/>
      <c r="O8026" s="353"/>
      <c r="P8026" s="353"/>
      <c r="Q8026" s="357"/>
      <c r="R8026" s="358"/>
    </row>
    <row r="8027" spans="1:22" ht="19.5" customHeight="1" thickBot="1">
      <c r="A8027" s="313"/>
      <c r="B8027" s="398"/>
      <c r="C8027" s="341"/>
      <c r="D8027" s="314"/>
      <c r="E8027" s="314"/>
      <c r="F8027" s="316"/>
      <c r="G8027" s="350"/>
      <c r="H8027" s="386"/>
      <c r="I8027" s="402"/>
      <c r="J8027" s="386"/>
      <c r="K8027" s="389"/>
      <c r="L8027" s="389"/>
      <c r="M8027" s="393"/>
      <c r="N8027" s="394"/>
      <c r="O8027" s="353"/>
      <c r="P8027" s="353"/>
      <c r="Q8027" s="357"/>
      <c r="R8027" s="358"/>
    </row>
    <row r="8028" spans="1:22" ht="45" customHeight="1">
      <c r="A8028" s="313"/>
      <c r="B8028" s="398"/>
      <c r="C8028" s="25" t="s">
        <v>66</v>
      </c>
      <c r="D8028" s="361" t="str">
        <f>IF('様式第６号(2)'!T1051="","",'様式第６号(2)'!T1051)</f>
        <v/>
      </c>
      <c r="E8028" s="361" t="str">
        <f>IF('様式第６号(3)'!W1044="","",'様式第６号(3)'!W1044)</f>
        <v/>
      </c>
      <c r="F8028" s="363" t="str">
        <f>IF(OR(D8028="",E8028=""),"",D8028+E8028)</f>
        <v/>
      </c>
      <c r="G8028" s="365" t="str">
        <f>IF(F8028&lt;=F8036,D8028,"")</f>
        <v/>
      </c>
      <c r="H8028" s="367" t="str">
        <f>IF(F8028&lt;=F8036,E8028,"")</f>
        <v/>
      </c>
      <c r="I8028" s="369" t="str">
        <f>IF('様式第６号(2)'!V1051="","",'様式第６号(2)'!V1051)</f>
        <v/>
      </c>
      <c r="J8028" s="371" t="str">
        <f>IF('様式第６号(3)'!P1044="","",'様式第６号(3)'!P1044)</f>
        <v/>
      </c>
      <c r="K8028" s="389"/>
      <c r="L8028" s="389"/>
      <c r="M8028" s="393"/>
      <c r="N8028" s="394"/>
      <c r="O8028" s="353"/>
      <c r="P8028" s="353"/>
      <c r="Q8028" s="357"/>
      <c r="R8028" s="358"/>
    </row>
    <row r="8029" spans="1:22" ht="19.5" customHeight="1" thickBot="1">
      <c r="A8029" s="313"/>
      <c r="B8029" s="398"/>
      <c r="C8029" s="340"/>
      <c r="D8029" s="362"/>
      <c r="E8029" s="362"/>
      <c r="F8029" s="364"/>
      <c r="G8029" s="366"/>
      <c r="H8029" s="368"/>
      <c r="I8029" s="370"/>
      <c r="J8029" s="372"/>
      <c r="K8029" s="390"/>
      <c r="L8029" s="390"/>
      <c r="M8029" s="395"/>
      <c r="N8029" s="396"/>
      <c r="O8029" s="354"/>
      <c r="P8029" s="354"/>
      <c r="Q8029" s="359"/>
      <c r="R8029" s="360"/>
    </row>
    <row r="8030" spans="1:22" ht="28.5" customHeight="1" thickBot="1">
      <c r="A8030" s="313"/>
      <c r="B8030" s="398"/>
      <c r="C8030" s="341"/>
      <c r="D8030" s="12" t="s">
        <v>11</v>
      </c>
      <c r="E8030" s="12" t="s">
        <v>12</v>
      </c>
      <c r="F8030" s="26" t="s">
        <v>13</v>
      </c>
      <c r="G8030" s="334" t="s">
        <v>67</v>
      </c>
      <c r="H8030" s="335"/>
      <c r="I8030" s="42" t="s">
        <v>68</v>
      </c>
      <c r="J8030" s="27" t="s">
        <v>69</v>
      </c>
      <c r="K8030" s="342" t="s">
        <v>70</v>
      </c>
      <c r="L8030" s="342"/>
      <c r="M8030" s="342"/>
      <c r="N8030" s="335"/>
    </row>
    <row r="8031" spans="1:22" ht="41.25" customHeight="1" thickBot="1">
      <c r="A8031" s="313"/>
      <c r="B8031" s="343" t="str">
        <f>IF('様式第６号(2)'!D1051="","",'様式第６号(2)'!D1051)</f>
        <v/>
      </c>
      <c r="C8031" s="341"/>
      <c r="D8031" s="313" t="s">
        <v>71</v>
      </c>
      <c r="E8031" s="313" t="s">
        <v>72</v>
      </c>
      <c r="F8031" s="315" t="s">
        <v>73</v>
      </c>
      <c r="G8031" s="42" t="s">
        <v>74</v>
      </c>
      <c r="H8031" s="27" t="s">
        <v>75</v>
      </c>
      <c r="I8031" s="42" t="s">
        <v>74</v>
      </c>
      <c r="J8031" s="27" t="s">
        <v>75</v>
      </c>
      <c r="K8031" s="345" t="s">
        <v>57</v>
      </c>
      <c r="L8031" s="346"/>
      <c r="M8031" s="347" t="s">
        <v>76</v>
      </c>
      <c r="N8031" s="346"/>
      <c r="O8031" s="28"/>
      <c r="P8031" s="4"/>
      <c r="Q8031" s="4"/>
    </row>
    <row r="8032" spans="1:22" ht="18.75" customHeight="1">
      <c r="A8032" s="313"/>
      <c r="B8032" s="343"/>
      <c r="C8032" s="29" t="s">
        <v>78</v>
      </c>
      <c r="D8032" s="313"/>
      <c r="E8032" s="313"/>
      <c r="F8032" s="315"/>
      <c r="G8032" s="348" t="s">
        <v>79</v>
      </c>
      <c r="H8032" s="384" t="s">
        <v>80</v>
      </c>
      <c r="I8032" s="387" t="str">
        <f>IF(E8036="","",MIN(G8028,G8036)+SUM(I8028))</f>
        <v/>
      </c>
      <c r="J8032" s="333" t="str">
        <f>IF(E8036="","",MIN(H8028,H8036)+SUM(J8028))</f>
        <v/>
      </c>
      <c r="K8032" s="373" t="str">
        <f>IF('様式第６号(2)'!AB1051="","",'様式第６号(2)'!AB1051)</f>
        <v/>
      </c>
      <c r="L8032" s="373"/>
      <c r="M8032" s="375" t="str">
        <f>IF('様式第６号(3)'!V1044="","",'様式第６号(3)'!V1044)</f>
        <v/>
      </c>
      <c r="N8032" s="376"/>
      <c r="P8032" s="4"/>
      <c r="Q8032" s="4"/>
    </row>
    <row r="8033" spans="1:18" ht="19.5" customHeight="1" thickBot="1">
      <c r="A8033" s="313"/>
      <c r="B8033" s="343"/>
      <c r="C8033" s="379" t="str">
        <f>IFERROR(C8029/C8025,"")</f>
        <v/>
      </c>
      <c r="D8033" s="313"/>
      <c r="E8033" s="313"/>
      <c r="F8033" s="315"/>
      <c r="G8033" s="349"/>
      <c r="H8033" s="385"/>
      <c r="I8033" s="328"/>
      <c r="J8033" s="330"/>
      <c r="K8033" s="373"/>
      <c r="L8033" s="373"/>
      <c r="M8033" s="375"/>
      <c r="N8033" s="376"/>
      <c r="P8033" s="4"/>
      <c r="Q8033" s="4"/>
    </row>
    <row r="8034" spans="1:18" ht="15.75" customHeight="1">
      <c r="A8034" s="313"/>
      <c r="B8034" s="343"/>
      <c r="C8034" s="380"/>
      <c r="D8034" s="313"/>
      <c r="E8034" s="313"/>
      <c r="F8034" s="315"/>
      <c r="G8034" s="349"/>
      <c r="H8034" s="385"/>
      <c r="I8034" s="30" t="s">
        <v>35</v>
      </c>
      <c r="J8034" s="31" t="s">
        <v>35</v>
      </c>
      <c r="K8034" s="373"/>
      <c r="L8034" s="373"/>
      <c r="M8034" s="375"/>
      <c r="N8034" s="376"/>
      <c r="P8034" s="4"/>
      <c r="Q8034" s="4"/>
    </row>
    <row r="8035" spans="1:18" ht="18.75" customHeight="1" thickBot="1">
      <c r="A8035" s="313"/>
      <c r="B8035" s="343"/>
      <c r="C8035" s="32" t="s">
        <v>82</v>
      </c>
      <c r="D8035" s="314"/>
      <c r="E8035" s="314"/>
      <c r="F8035" s="316"/>
      <c r="G8035" s="350"/>
      <c r="H8035" s="386"/>
      <c r="I8035" s="54">
        <f>'様式第６号(2)'!$I$18</f>
        <v>0</v>
      </c>
      <c r="J8035" s="55">
        <f>'様式第６号(3)'!$I$18</f>
        <v>0</v>
      </c>
      <c r="K8035" s="373"/>
      <c r="L8035" s="373"/>
      <c r="M8035" s="375"/>
      <c r="N8035" s="376"/>
      <c r="P8035" s="4"/>
      <c r="Q8035" s="4"/>
    </row>
    <row r="8036" spans="1:18" ht="45" customHeight="1">
      <c r="A8036" s="313"/>
      <c r="B8036" s="343"/>
      <c r="C8036" s="379" t="str">
        <f>IF(OR(C8025="",C8029=""),"",IF(AND(C8033&gt;=0.85,C8033&lt;=1.15),"○","×"))</f>
        <v/>
      </c>
      <c r="D8036" s="382" t="str">
        <f>IF(C8025="","",C8025)</f>
        <v/>
      </c>
      <c r="E8036" s="336"/>
      <c r="F8036" s="338" t="str">
        <f>IFERROR(D8036*E8036,"")</f>
        <v/>
      </c>
      <c r="G8036" s="327" t="str">
        <f>IF(F8036&lt;F8028,ROUNDUP(F8036*D8028/ F8028,0),"")</f>
        <v/>
      </c>
      <c r="H8036" s="329" t="str">
        <f>IF(F8036&lt;F8028,ROUNDUP(F8036*E8028/ F8028,0),"")</f>
        <v/>
      </c>
      <c r="I8036" s="331" t="str">
        <f>IFERROR(ROUNDUP(I8032*I8035,0),"")</f>
        <v/>
      </c>
      <c r="J8036" s="333" t="str">
        <f>IFERROR(ROUNDUP(J8032*J8035,0),"")</f>
        <v/>
      </c>
      <c r="K8036" s="373"/>
      <c r="L8036" s="373"/>
      <c r="M8036" s="375"/>
      <c r="N8036" s="376"/>
      <c r="P8036" s="4"/>
      <c r="Q8036" s="4"/>
    </row>
    <row r="8037" spans="1:18" ht="19.5" customHeight="1" thickBot="1">
      <c r="A8037" s="314"/>
      <c r="B8037" s="344"/>
      <c r="C8037" s="381"/>
      <c r="D8037" s="383"/>
      <c r="E8037" s="337"/>
      <c r="F8037" s="339"/>
      <c r="G8037" s="328"/>
      <c r="H8037" s="330"/>
      <c r="I8037" s="332"/>
      <c r="J8037" s="330"/>
      <c r="K8037" s="374"/>
      <c r="L8037" s="374"/>
      <c r="M8037" s="377"/>
      <c r="N8037" s="378"/>
      <c r="P8037" s="33"/>
      <c r="Q8037" s="34"/>
      <c r="R8037" s="34"/>
    </row>
  </sheetData>
  <sheetProtection password="F869" sheet="1" selectLockedCells="1"/>
  <dataConsolidate/>
  <mergeCells count="26520">
    <mergeCell ref="A2:B2"/>
    <mergeCell ref="C2:G2"/>
    <mergeCell ref="I2:M2"/>
    <mergeCell ref="A3:B3"/>
    <mergeCell ref="C3:G3"/>
    <mergeCell ref="K3:L3"/>
    <mergeCell ref="O8:P12"/>
    <mergeCell ref="Q8:R12"/>
    <mergeCell ref="D11:D12"/>
    <mergeCell ref="E11:E12"/>
    <mergeCell ref="F11:F12"/>
    <mergeCell ref="G11:G12"/>
    <mergeCell ref="H11:H12"/>
    <mergeCell ref="I11:I12"/>
    <mergeCell ref="J11:J12"/>
    <mergeCell ref="O6:P7"/>
    <mergeCell ref="Q6:R7"/>
    <mergeCell ref="B7:B13"/>
    <mergeCell ref="G7:G10"/>
    <mergeCell ref="H7:H10"/>
    <mergeCell ref="I7:I10"/>
    <mergeCell ref="J7:J10"/>
    <mergeCell ref="C8:C10"/>
    <mergeCell ref="K8:L12"/>
    <mergeCell ref="M8:N12"/>
    <mergeCell ref="A6:A20"/>
    <mergeCell ref="D6:D10"/>
    <mergeCell ref="E6:E10"/>
    <mergeCell ref="F6:F10"/>
    <mergeCell ref="K6:L7"/>
    <mergeCell ref="M6:N7"/>
    <mergeCell ref="C12:C14"/>
    <mergeCell ref="G13:H13"/>
    <mergeCell ref="K13:N13"/>
    <mergeCell ref="B14:B20"/>
    <mergeCell ref="A4:B4"/>
    <mergeCell ref="G4:J4"/>
    <mergeCell ref="G5:H5"/>
    <mergeCell ref="I5:J5"/>
    <mergeCell ref="K5:N5"/>
    <mergeCell ref="O5:R5"/>
    <mergeCell ref="K21:N21"/>
    <mergeCell ref="O21:R21"/>
    <mergeCell ref="A22:A36"/>
    <mergeCell ref="D22:D26"/>
    <mergeCell ref="E22:E26"/>
    <mergeCell ref="F22:F26"/>
    <mergeCell ref="K22:L23"/>
    <mergeCell ref="M22:N23"/>
    <mergeCell ref="O22:P23"/>
    <mergeCell ref="Q22:R23"/>
    <mergeCell ref="F19:F20"/>
    <mergeCell ref="G19:G20"/>
    <mergeCell ref="H19:H20"/>
    <mergeCell ref="I19:I20"/>
    <mergeCell ref="J19:J20"/>
    <mergeCell ref="G21:H21"/>
    <mergeCell ref="I21:J21"/>
    <mergeCell ref="K15:L20"/>
    <mergeCell ref="M15:N20"/>
    <mergeCell ref="P15:P17"/>
    <mergeCell ref="Q15:T17"/>
    <mergeCell ref="C16:C17"/>
    <mergeCell ref="P18:P19"/>
    <mergeCell ref="Q18:T19"/>
    <mergeCell ref="C19:C20"/>
    <mergeCell ref="D19:D20"/>
    <mergeCell ref="E19:E20"/>
    <mergeCell ref="D14:D18"/>
    <mergeCell ref="E14:E18"/>
    <mergeCell ref="F14:F18"/>
    <mergeCell ref="K14:L14"/>
    <mergeCell ref="M14:N14"/>
    <mergeCell ref="P14:T14"/>
    <mergeCell ref="G15:G18"/>
    <mergeCell ref="H15:H18"/>
    <mergeCell ref="I15:I16"/>
    <mergeCell ref="J15:J16"/>
    <mergeCell ref="J31:J32"/>
    <mergeCell ref="K31:L36"/>
    <mergeCell ref="M31:N36"/>
    <mergeCell ref="C32:C33"/>
    <mergeCell ref="C35:C36"/>
    <mergeCell ref="D35:D36"/>
    <mergeCell ref="E35:E36"/>
    <mergeCell ref="F35:F36"/>
    <mergeCell ref="G35:G36"/>
    <mergeCell ref="H35:H36"/>
    <mergeCell ref="K29:N29"/>
    <mergeCell ref="B30:B36"/>
    <mergeCell ref="D30:D34"/>
    <mergeCell ref="E30:E34"/>
    <mergeCell ref="F30:F34"/>
    <mergeCell ref="K30:L30"/>
    <mergeCell ref="M30:N30"/>
    <mergeCell ref="G31:G34"/>
    <mergeCell ref="H31:H34"/>
    <mergeCell ref="I31:I32"/>
    <mergeCell ref="K24:L28"/>
    <mergeCell ref="M24:N28"/>
    <mergeCell ref="O24:P28"/>
    <mergeCell ref="Q24:R28"/>
    <mergeCell ref="D27:D28"/>
    <mergeCell ref="E27:E28"/>
    <mergeCell ref="F27:F28"/>
    <mergeCell ref="G27:G28"/>
    <mergeCell ref="H27:H28"/>
    <mergeCell ref="I27:I28"/>
    <mergeCell ref="B23:B29"/>
    <mergeCell ref="G23:G26"/>
    <mergeCell ref="H23:H26"/>
    <mergeCell ref="I23:I26"/>
    <mergeCell ref="J23:J26"/>
    <mergeCell ref="C24:C26"/>
    <mergeCell ref="J27:J28"/>
    <mergeCell ref="C28:C30"/>
    <mergeCell ref="G29:H29"/>
    <mergeCell ref="O40:P44"/>
    <mergeCell ref="Q40:R44"/>
    <mergeCell ref="D43:D44"/>
    <mergeCell ref="E43:E44"/>
    <mergeCell ref="F43:F44"/>
    <mergeCell ref="G43:G44"/>
    <mergeCell ref="H43:H44"/>
    <mergeCell ref="I43:I44"/>
    <mergeCell ref="J43:J44"/>
    <mergeCell ref="O38:P39"/>
    <mergeCell ref="Q38:R39"/>
    <mergeCell ref="B39:B45"/>
    <mergeCell ref="G39:G42"/>
    <mergeCell ref="H39:H42"/>
    <mergeCell ref="I39:I42"/>
    <mergeCell ref="J39:J42"/>
    <mergeCell ref="C40:C42"/>
    <mergeCell ref="K40:L44"/>
    <mergeCell ref="M40:N44"/>
    <mergeCell ref="A38:A52"/>
    <mergeCell ref="D38:D42"/>
    <mergeCell ref="E38:E42"/>
    <mergeCell ref="F38:F42"/>
    <mergeCell ref="K38:L39"/>
    <mergeCell ref="M38:N39"/>
    <mergeCell ref="C44:C46"/>
    <mergeCell ref="G45:H45"/>
    <mergeCell ref="K45:N45"/>
    <mergeCell ref="B46:B52"/>
    <mergeCell ref="I35:I36"/>
    <mergeCell ref="J35:J36"/>
    <mergeCell ref="G37:H37"/>
    <mergeCell ref="I37:J37"/>
    <mergeCell ref="K37:N37"/>
    <mergeCell ref="O37:R37"/>
    <mergeCell ref="O87:P88"/>
    <mergeCell ref="Q87:R88"/>
    <mergeCell ref="B88:B94"/>
    <mergeCell ref="G88:G91"/>
    <mergeCell ref="H88:H91"/>
    <mergeCell ref="I88:I91"/>
    <mergeCell ref="J88:J91"/>
    <mergeCell ref="C89:C91"/>
    <mergeCell ref="K89:L93"/>
    <mergeCell ref="M89:N93"/>
    <mergeCell ref="G86:H86"/>
    <mergeCell ref="I86:J86"/>
    <mergeCell ref="K86:N86"/>
    <mergeCell ref="O86:R86"/>
    <mergeCell ref="A87:A101"/>
    <mergeCell ref="D87:D91"/>
    <mergeCell ref="E87:E91"/>
    <mergeCell ref="F87:F91"/>
    <mergeCell ref="K87:L88"/>
    <mergeCell ref="M87:N88"/>
    <mergeCell ref="A60:T62"/>
    <mergeCell ref="E65:E66"/>
    <mergeCell ref="F65:R66"/>
    <mergeCell ref="E68:E69"/>
    <mergeCell ref="F68:R69"/>
    <mergeCell ref="E71:E72"/>
    <mergeCell ref="F71:M72"/>
    <mergeCell ref="M47:N52"/>
    <mergeCell ref="C48:C49"/>
    <mergeCell ref="C51:C52"/>
    <mergeCell ref="D51:D52"/>
    <mergeCell ref="E51:E52"/>
    <mergeCell ref="F51:F52"/>
    <mergeCell ref="G51:G52"/>
    <mergeCell ref="H51:H52"/>
    <mergeCell ref="I51:I52"/>
    <mergeCell ref="J51:J52"/>
    <mergeCell ref="D46:D50"/>
    <mergeCell ref="E46:E50"/>
    <mergeCell ref="F46:F50"/>
    <mergeCell ref="K46:L46"/>
    <mergeCell ref="M46:N46"/>
    <mergeCell ref="G47:G50"/>
    <mergeCell ref="H47:H50"/>
    <mergeCell ref="I47:I48"/>
    <mergeCell ref="J47:J48"/>
    <mergeCell ref="K47:L52"/>
    <mergeCell ref="K102:N102"/>
    <mergeCell ref="O102:R102"/>
    <mergeCell ref="A103:A117"/>
    <mergeCell ref="D103:D107"/>
    <mergeCell ref="E103:E107"/>
    <mergeCell ref="F103:F107"/>
    <mergeCell ref="K103:L104"/>
    <mergeCell ref="M103:N104"/>
    <mergeCell ref="O103:P104"/>
    <mergeCell ref="Q103:R104"/>
    <mergeCell ref="G100:G101"/>
    <mergeCell ref="H100:H101"/>
    <mergeCell ref="I100:I101"/>
    <mergeCell ref="J100:J101"/>
    <mergeCell ref="G102:H102"/>
    <mergeCell ref="I102:J102"/>
    <mergeCell ref="H96:H99"/>
    <mergeCell ref="I96:I97"/>
    <mergeCell ref="J96:J97"/>
    <mergeCell ref="K96:L101"/>
    <mergeCell ref="M96:N101"/>
    <mergeCell ref="C97:C98"/>
    <mergeCell ref="C100:C101"/>
    <mergeCell ref="D100:D101"/>
    <mergeCell ref="E100:E101"/>
    <mergeCell ref="F100:F101"/>
    <mergeCell ref="C93:C95"/>
    <mergeCell ref="G94:H94"/>
    <mergeCell ref="K94:N94"/>
    <mergeCell ref="B95:B101"/>
    <mergeCell ref="D95:D99"/>
    <mergeCell ref="E95:E99"/>
    <mergeCell ref="F95:F99"/>
    <mergeCell ref="K95:L95"/>
    <mergeCell ref="M95:N95"/>
    <mergeCell ref="G96:G99"/>
    <mergeCell ref="O89:P93"/>
    <mergeCell ref="Q89:R93"/>
    <mergeCell ref="D92:D93"/>
    <mergeCell ref="E92:E93"/>
    <mergeCell ref="F92:F93"/>
    <mergeCell ref="G92:G93"/>
    <mergeCell ref="H92:H93"/>
    <mergeCell ref="I92:I93"/>
    <mergeCell ref="J92:J93"/>
    <mergeCell ref="J112:J113"/>
    <mergeCell ref="K112:L117"/>
    <mergeCell ref="M112:N117"/>
    <mergeCell ref="C113:C114"/>
    <mergeCell ref="C116:C117"/>
    <mergeCell ref="D116:D117"/>
    <mergeCell ref="E116:E117"/>
    <mergeCell ref="F116:F117"/>
    <mergeCell ref="G116:G117"/>
    <mergeCell ref="H116:H117"/>
    <mergeCell ref="K110:N110"/>
    <mergeCell ref="B111:B117"/>
    <mergeCell ref="D111:D115"/>
    <mergeCell ref="E111:E115"/>
    <mergeCell ref="F111:F115"/>
    <mergeCell ref="K111:L111"/>
    <mergeCell ref="M111:N111"/>
    <mergeCell ref="G112:G115"/>
    <mergeCell ref="H112:H115"/>
    <mergeCell ref="I112:I113"/>
    <mergeCell ref="K105:L109"/>
    <mergeCell ref="M105:N109"/>
    <mergeCell ref="O105:P109"/>
    <mergeCell ref="Q105:R109"/>
    <mergeCell ref="D108:D109"/>
    <mergeCell ref="E108:E109"/>
    <mergeCell ref="F108:F109"/>
    <mergeCell ref="G108:G109"/>
    <mergeCell ref="H108:H109"/>
    <mergeCell ref="I108:I109"/>
    <mergeCell ref="B104:B110"/>
    <mergeCell ref="G104:G107"/>
    <mergeCell ref="H104:H107"/>
    <mergeCell ref="I104:I107"/>
    <mergeCell ref="J104:J107"/>
    <mergeCell ref="C105:C107"/>
    <mergeCell ref="J108:J109"/>
    <mergeCell ref="C109:C111"/>
    <mergeCell ref="G110:H110"/>
    <mergeCell ref="O121:P125"/>
    <mergeCell ref="Q121:R125"/>
    <mergeCell ref="D124:D125"/>
    <mergeCell ref="E124:E125"/>
    <mergeCell ref="F124:F125"/>
    <mergeCell ref="G124:G125"/>
    <mergeCell ref="H124:H125"/>
    <mergeCell ref="I124:I125"/>
    <mergeCell ref="J124:J125"/>
    <mergeCell ref="O119:P120"/>
    <mergeCell ref="Q119:R120"/>
    <mergeCell ref="B120:B126"/>
    <mergeCell ref="G120:G123"/>
    <mergeCell ref="H120:H123"/>
    <mergeCell ref="I120:I123"/>
    <mergeCell ref="J120:J123"/>
    <mergeCell ref="C121:C123"/>
    <mergeCell ref="K121:L125"/>
    <mergeCell ref="M121:N125"/>
    <mergeCell ref="A119:A133"/>
    <mergeCell ref="D119:D123"/>
    <mergeCell ref="E119:E123"/>
    <mergeCell ref="F119:F123"/>
    <mergeCell ref="K119:L120"/>
    <mergeCell ref="M119:N120"/>
    <mergeCell ref="C125:C127"/>
    <mergeCell ref="G126:H126"/>
    <mergeCell ref="K126:N126"/>
    <mergeCell ref="B127:B133"/>
    <mergeCell ref="I116:I117"/>
    <mergeCell ref="J116:J117"/>
    <mergeCell ref="G118:H118"/>
    <mergeCell ref="I118:J118"/>
    <mergeCell ref="K118:N118"/>
    <mergeCell ref="O118:R118"/>
    <mergeCell ref="O135:P136"/>
    <mergeCell ref="Q135:R136"/>
    <mergeCell ref="B136:B142"/>
    <mergeCell ref="G136:G139"/>
    <mergeCell ref="H136:H139"/>
    <mergeCell ref="I136:I139"/>
    <mergeCell ref="J136:J139"/>
    <mergeCell ref="C137:C139"/>
    <mergeCell ref="K137:L141"/>
    <mergeCell ref="M137:N141"/>
    <mergeCell ref="G134:H134"/>
    <mergeCell ref="I134:J134"/>
    <mergeCell ref="K134:N134"/>
    <mergeCell ref="O134:R134"/>
    <mergeCell ref="A135:A149"/>
    <mergeCell ref="D135:D139"/>
    <mergeCell ref="E135:E139"/>
    <mergeCell ref="F135:F139"/>
    <mergeCell ref="K135:L136"/>
    <mergeCell ref="M135:N136"/>
    <mergeCell ref="M128:N133"/>
    <mergeCell ref="C129:C130"/>
    <mergeCell ref="C132:C133"/>
    <mergeCell ref="D132:D133"/>
    <mergeCell ref="E132:E133"/>
    <mergeCell ref="F132:F133"/>
    <mergeCell ref="G132:G133"/>
    <mergeCell ref="H132:H133"/>
    <mergeCell ref="I132:I133"/>
    <mergeCell ref="J132:J133"/>
    <mergeCell ref="D127:D131"/>
    <mergeCell ref="E127:E131"/>
    <mergeCell ref="F127:F131"/>
    <mergeCell ref="K127:L127"/>
    <mergeCell ref="M127:N127"/>
    <mergeCell ref="G128:G131"/>
    <mergeCell ref="H128:H131"/>
    <mergeCell ref="I128:I129"/>
    <mergeCell ref="J128:J129"/>
    <mergeCell ref="K128:L133"/>
    <mergeCell ref="K150:N150"/>
    <mergeCell ref="O150:R150"/>
    <mergeCell ref="A151:A165"/>
    <mergeCell ref="D151:D155"/>
    <mergeCell ref="E151:E155"/>
    <mergeCell ref="F151:F155"/>
    <mergeCell ref="K151:L152"/>
    <mergeCell ref="M151:N152"/>
    <mergeCell ref="O151:P152"/>
    <mergeCell ref="Q151:R152"/>
    <mergeCell ref="G148:G149"/>
    <mergeCell ref="H148:H149"/>
    <mergeCell ref="I148:I149"/>
    <mergeCell ref="J148:J149"/>
    <mergeCell ref="G150:H150"/>
    <mergeCell ref="I150:J150"/>
    <mergeCell ref="H144:H147"/>
    <mergeCell ref="I144:I145"/>
    <mergeCell ref="J144:J145"/>
    <mergeCell ref="K144:L149"/>
    <mergeCell ref="M144:N149"/>
    <mergeCell ref="C145:C146"/>
    <mergeCell ref="C148:C149"/>
    <mergeCell ref="D148:D149"/>
    <mergeCell ref="E148:E149"/>
    <mergeCell ref="F148:F149"/>
    <mergeCell ref="C141:C143"/>
    <mergeCell ref="G142:H142"/>
    <mergeCell ref="K142:N142"/>
    <mergeCell ref="B143:B149"/>
    <mergeCell ref="D143:D147"/>
    <mergeCell ref="E143:E147"/>
    <mergeCell ref="F143:F147"/>
    <mergeCell ref="K143:L143"/>
    <mergeCell ref="M143:N143"/>
    <mergeCell ref="G144:G147"/>
    <mergeCell ref="O137:P141"/>
    <mergeCell ref="Q137:R141"/>
    <mergeCell ref="D140:D141"/>
    <mergeCell ref="E140:E141"/>
    <mergeCell ref="F140:F141"/>
    <mergeCell ref="G140:G141"/>
    <mergeCell ref="H140:H141"/>
    <mergeCell ref="I140:I141"/>
    <mergeCell ref="J140:J141"/>
    <mergeCell ref="J160:J161"/>
    <mergeCell ref="K160:L165"/>
    <mergeCell ref="M160:N165"/>
    <mergeCell ref="C161:C162"/>
    <mergeCell ref="C164:C165"/>
    <mergeCell ref="D164:D165"/>
    <mergeCell ref="E164:E165"/>
    <mergeCell ref="F164:F165"/>
    <mergeCell ref="G164:G165"/>
    <mergeCell ref="H164:H165"/>
    <mergeCell ref="K158:N158"/>
    <mergeCell ref="B159:B165"/>
    <mergeCell ref="D159:D163"/>
    <mergeCell ref="E159:E163"/>
    <mergeCell ref="F159:F163"/>
    <mergeCell ref="K159:L159"/>
    <mergeCell ref="M159:N159"/>
    <mergeCell ref="G160:G163"/>
    <mergeCell ref="H160:H163"/>
    <mergeCell ref="I160:I161"/>
    <mergeCell ref="K153:L157"/>
    <mergeCell ref="M153:N157"/>
    <mergeCell ref="O153:P157"/>
    <mergeCell ref="Q153:R157"/>
    <mergeCell ref="D156:D157"/>
    <mergeCell ref="E156:E157"/>
    <mergeCell ref="F156:F157"/>
    <mergeCell ref="G156:G157"/>
    <mergeCell ref="H156:H157"/>
    <mergeCell ref="I156:I157"/>
    <mergeCell ref="B152:B158"/>
    <mergeCell ref="G152:G155"/>
    <mergeCell ref="H152:H155"/>
    <mergeCell ref="I152:I155"/>
    <mergeCell ref="J152:J155"/>
    <mergeCell ref="C153:C155"/>
    <mergeCell ref="J156:J157"/>
    <mergeCell ref="C157:C159"/>
    <mergeCell ref="G158:H158"/>
    <mergeCell ref="O169:P173"/>
    <mergeCell ref="Q169:R173"/>
    <mergeCell ref="D172:D173"/>
    <mergeCell ref="E172:E173"/>
    <mergeCell ref="F172:F173"/>
    <mergeCell ref="G172:G173"/>
    <mergeCell ref="H172:H173"/>
    <mergeCell ref="I172:I173"/>
    <mergeCell ref="J172:J173"/>
    <mergeCell ref="O167:P168"/>
    <mergeCell ref="Q167:R168"/>
    <mergeCell ref="B168:B174"/>
    <mergeCell ref="G168:G171"/>
    <mergeCell ref="H168:H171"/>
    <mergeCell ref="I168:I171"/>
    <mergeCell ref="J168:J171"/>
    <mergeCell ref="C169:C171"/>
    <mergeCell ref="K169:L173"/>
    <mergeCell ref="M169:N173"/>
    <mergeCell ref="A167:A181"/>
    <mergeCell ref="D167:D171"/>
    <mergeCell ref="E167:E171"/>
    <mergeCell ref="F167:F171"/>
    <mergeCell ref="K167:L168"/>
    <mergeCell ref="M167:N168"/>
    <mergeCell ref="C173:C175"/>
    <mergeCell ref="G174:H174"/>
    <mergeCell ref="K174:N174"/>
    <mergeCell ref="B175:B181"/>
    <mergeCell ref="I164:I165"/>
    <mergeCell ref="J164:J165"/>
    <mergeCell ref="G166:H166"/>
    <mergeCell ref="I166:J166"/>
    <mergeCell ref="K166:N166"/>
    <mergeCell ref="O166:R166"/>
    <mergeCell ref="O183:P184"/>
    <mergeCell ref="Q183:R184"/>
    <mergeCell ref="B184:B190"/>
    <mergeCell ref="G184:G187"/>
    <mergeCell ref="H184:H187"/>
    <mergeCell ref="I184:I187"/>
    <mergeCell ref="J184:J187"/>
    <mergeCell ref="C185:C187"/>
    <mergeCell ref="K185:L189"/>
    <mergeCell ref="M185:N189"/>
    <mergeCell ref="G182:H182"/>
    <mergeCell ref="I182:J182"/>
    <mergeCell ref="K182:N182"/>
    <mergeCell ref="O182:R182"/>
    <mergeCell ref="A183:A197"/>
    <mergeCell ref="D183:D187"/>
    <mergeCell ref="E183:E187"/>
    <mergeCell ref="F183:F187"/>
    <mergeCell ref="K183:L184"/>
    <mergeCell ref="M183:N184"/>
    <mergeCell ref="M176:N181"/>
    <mergeCell ref="C177:C178"/>
    <mergeCell ref="C180:C181"/>
    <mergeCell ref="D180:D181"/>
    <mergeCell ref="E180:E181"/>
    <mergeCell ref="F180:F181"/>
    <mergeCell ref="G180:G181"/>
    <mergeCell ref="H180:H181"/>
    <mergeCell ref="I180:I181"/>
    <mergeCell ref="J180:J181"/>
    <mergeCell ref="D175:D179"/>
    <mergeCell ref="E175:E179"/>
    <mergeCell ref="F175:F179"/>
    <mergeCell ref="K175:L175"/>
    <mergeCell ref="M175:N175"/>
    <mergeCell ref="G176:G179"/>
    <mergeCell ref="H176:H179"/>
    <mergeCell ref="I176:I177"/>
    <mergeCell ref="J176:J177"/>
    <mergeCell ref="K176:L181"/>
    <mergeCell ref="K198:N198"/>
    <mergeCell ref="O198:R198"/>
    <mergeCell ref="A199:A213"/>
    <mergeCell ref="D199:D203"/>
    <mergeCell ref="E199:E203"/>
    <mergeCell ref="F199:F203"/>
    <mergeCell ref="K199:L200"/>
    <mergeCell ref="M199:N200"/>
    <mergeCell ref="O199:P200"/>
    <mergeCell ref="Q199:R200"/>
    <mergeCell ref="G196:G197"/>
    <mergeCell ref="H196:H197"/>
    <mergeCell ref="I196:I197"/>
    <mergeCell ref="J196:J197"/>
    <mergeCell ref="G198:H198"/>
    <mergeCell ref="I198:J198"/>
    <mergeCell ref="H192:H195"/>
    <mergeCell ref="I192:I193"/>
    <mergeCell ref="J192:J193"/>
    <mergeCell ref="K192:L197"/>
    <mergeCell ref="M192:N197"/>
    <mergeCell ref="C193:C194"/>
    <mergeCell ref="C196:C197"/>
    <mergeCell ref="D196:D197"/>
    <mergeCell ref="E196:E197"/>
    <mergeCell ref="F196:F197"/>
    <mergeCell ref="C189:C191"/>
    <mergeCell ref="G190:H190"/>
    <mergeCell ref="K190:N190"/>
    <mergeCell ref="B191:B197"/>
    <mergeCell ref="D191:D195"/>
    <mergeCell ref="E191:E195"/>
    <mergeCell ref="F191:F195"/>
    <mergeCell ref="K191:L191"/>
    <mergeCell ref="M191:N191"/>
    <mergeCell ref="G192:G195"/>
    <mergeCell ref="O185:P189"/>
    <mergeCell ref="Q185:R189"/>
    <mergeCell ref="D188:D189"/>
    <mergeCell ref="E188:E189"/>
    <mergeCell ref="F188:F189"/>
    <mergeCell ref="G188:G189"/>
    <mergeCell ref="H188:H189"/>
    <mergeCell ref="I188:I189"/>
    <mergeCell ref="J188:J189"/>
    <mergeCell ref="J208:J209"/>
    <mergeCell ref="K208:L213"/>
    <mergeCell ref="M208:N213"/>
    <mergeCell ref="C209:C210"/>
    <mergeCell ref="C212:C213"/>
    <mergeCell ref="D212:D213"/>
    <mergeCell ref="E212:E213"/>
    <mergeCell ref="F212:F213"/>
    <mergeCell ref="G212:G213"/>
    <mergeCell ref="H212:H213"/>
    <mergeCell ref="K206:N206"/>
    <mergeCell ref="B207:B213"/>
    <mergeCell ref="D207:D211"/>
    <mergeCell ref="E207:E211"/>
    <mergeCell ref="F207:F211"/>
    <mergeCell ref="K207:L207"/>
    <mergeCell ref="M207:N207"/>
    <mergeCell ref="G208:G211"/>
    <mergeCell ref="H208:H211"/>
    <mergeCell ref="I208:I209"/>
    <mergeCell ref="K201:L205"/>
    <mergeCell ref="M201:N205"/>
    <mergeCell ref="O201:P205"/>
    <mergeCell ref="Q201:R205"/>
    <mergeCell ref="D204:D205"/>
    <mergeCell ref="E204:E205"/>
    <mergeCell ref="F204:F205"/>
    <mergeCell ref="G204:G205"/>
    <mergeCell ref="H204:H205"/>
    <mergeCell ref="I204:I205"/>
    <mergeCell ref="B200:B206"/>
    <mergeCell ref="G200:G203"/>
    <mergeCell ref="H200:H203"/>
    <mergeCell ref="I200:I203"/>
    <mergeCell ref="J200:J203"/>
    <mergeCell ref="C201:C203"/>
    <mergeCell ref="J204:J205"/>
    <mergeCell ref="C205:C207"/>
    <mergeCell ref="G206:H206"/>
    <mergeCell ref="O217:P221"/>
    <mergeCell ref="Q217:R221"/>
    <mergeCell ref="D220:D221"/>
    <mergeCell ref="E220:E221"/>
    <mergeCell ref="F220:F221"/>
    <mergeCell ref="G220:G221"/>
    <mergeCell ref="H220:H221"/>
    <mergeCell ref="I220:I221"/>
    <mergeCell ref="J220:J221"/>
    <mergeCell ref="O215:P216"/>
    <mergeCell ref="Q215:R216"/>
    <mergeCell ref="B216:B222"/>
    <mergeCell ref="G216:G219"/>
    <mergeCell ref="H216:H219"/>
    <mergeCell ref="I216:I219"/>
    <mergeCell ref="J216:J219"/>
    <mergeCell ref="C217:C219"/>
    <mergeCell ref="K217:L221"/>
    <mergeCell ref="M217:N221"/>
    <mergeCell ref="A215:A229"/>
    <mergeCell ref="D215:D219"/>
    <mergeCell ref="E215:E219"/>
    <mergeCell ref="F215:F219"/>
    <mergeCell ref="K215:L216"/>
    <mergeCell ref="M215:N216"/>
    <mergeCell ref="C221:C223"/>
    <mergeCell ref="G222:H222"/>
    <mergeCell ref="K222:N222"/>
    <mergeCell ref="B223:B229"/>
    <mergeCell ref="I212:I213"/>
    <mergeCell ref="J212:J213"/>
    <mergeCell ref="G214:H214"/>
    <mergeCell ref="I214:J214"/>
    <mergeCell ref="K214:N214"/>
    <mergeCell ref="O214:R214"/>
    <mergeCell ref="O231:P232"/>
    <mergeCell ref="Q231:R232"/>
    <mergeCell ref="B232:B238"/>
    <mergeCell ref="G232:G235"/>
    <mergeCell ref="H232:H235"/>
    <mergeCell ref="I232:I235"/>
    <mergeCell ref="J232:J235"/>
    <mergeCell ref="C233:C235"/>
    <mergeCell ref="K233:L237"/>
    <mergeCell ref="M233:N237"/>
    <mergeCell ref="G230:H230"/>
    <mergeCell ref="I230:J230"/>
    <mergeCell ref="K230:N230"/>
    <mergeCell ref="O230:R230"/>
    <mergeCell ref="A231:A245"/>
    <mergeCell ref="D231:D235"/>
    <mergeCell ref="E231:E235"/>
    <mergeCell ref="F231:F235"/>
    <mergeCell ref="K231:L232"/>
    <mergeCell ref="M231:N232"/>
    <mergeCell ref="M224:N229"/>
    <mergeCell ref="C225:C226"/>
    <mergeCell ref="C228:C229"/>
    <mergeCell ref="D228:D229"/>
    <mergeCell ref="E228:E229"/>
    <mergeCell ref="F228:F229"/>
    <mergeCell ref="G228:G229"/>
    <mergeCell ref="H228:H229"/>
    <mergeCell ref="I228:I229"/>
    <mergeCell ref="J228:J229"/>
    <mergeCell ref="D223:D227"/>
    <mergeCell ref="E223:E227"/>
    <mergeCell ref="F223:F227"/>
    <mergeCell ref="K223:L223"/>
    <mergeCell ref="M223:N223"/>
    <mergeCell ref="G224:G227"/>
    <mergeCell ref="H224:H227"/>
    <mergeCell ref="I224:I225"/>
    <mergeCell ref="J224:J225"/>
    <mergeCell ref="K224:L229"/>
    <mergeCell ref="K246:N246"/>
    <mergeCell ref="O246:R246"/>
    <mergeCell ref="A247:A261"/>
    <mergeCell ref="D247:D251"/>
    <mergeCell ref="E247:E251"/>
    <mergeCell ref="F247:F251"/>
    <mergeCell ref="K247:L248"/>
    <mergeCell ref="M247:N248"/>
    <mergeCell ref="O247:P248"/>
    <mergeCell ref="Q247:R248"/>
    <mergeCell ref="G244:G245"/>
    <mergeCell ref="H244:H245"/>
    <mergeCell ref="I244:I245"/>
    <mergeCell ref="J244:J245"/>
    <mergeCell ref="G246:H246"/>
    <mergeCell ref="I246:J246"/>
    <mergeCell ref="H240:H243"/>
    <mergeCell ref="I240:I241"/>
    <mergeCell ref="J240:J241"/>
    <mergeCell ref="K240:L245"/>
    <mergeCell ref="M240:N245"/>
    <mergeCell ref="C241:C242"/>
    <mergeCell ref="C244:C245"/>
    <mergeCell ref="D244:D245"/>
    <mergeCell ref="E244:E245"/>
    <mergeCell ref="F244:F245"/>
    <mergeCell ref="C237:C239"/>
    <mergeCell ref="G238:H238"/>
    <mergeCell ref="K238:N238"/>
    <mergeCell ref="B239:B245"/>
    <mergeCell ref="D239:D243"/>
    <mergeCell ref="E239:E243"/>
    <mergeCell ref="F239:F243"/>
    <mergeCell ref="K239:L239"/>
    <mergeCell ref="M239:N239"/>
    <mergeCell ref="G240:G243"/>
    <mergeCell ref="O233:P237"/>
    <mergeCell ref="Q233:R237"/>
    <mergeCell ref="D236:D237"/>
    <mergeCell ref="E236:E237"/>
    <mergeCell ref="F236:F237"/>
    <mergeCell ref="G236:G237"/>
    <mergeCell ref="H236:H237"/>
    <mergeCell ref="I236:I237"/>
    <mergeCell ref="J236:J237"/>
    <mergeCell ref="J256:J257"/>
    <mergeCell ref="K256:L261"/>
    <mergeCell ref="M256:N261"/>
    <mergeCell ref="C257:C258"/>
    <mergeCell ref="C260:C261"/>
    <mergeCell ref="D260:D261"/>
    <mergeCell ref="E260:E261"/>
    <mergeCell ref="F260:F261"/>
    <mergeCell ref="G260:G261"/>
    <mergeCell ref="H260:H261"/>
    <mergeCell ref="K254:N254"/>
    <mergeCell ref="B255:B261"/>
    <mergeCell ref="D255:D259"/>
    <mergeCell ref="E255:E259"/>
    <mergeCell ref="F255:F259"/>
    <mergeCell ref="K255:L255"/>
    <mergeCell ref="M255:N255"/>
    <mergeCell ref="G256:G259"/>
    <mergeCell ref="H256:H259"/>
    <mergeCell ref="I256:I257"/>
    <mergeCell ref="K249:L253"/>
    <mergeCell ref="M249:N253"/>
    <mergeCell ref="O249:P253"/>
    <mergeCell ref="Q249:R253"/>
    <mergeCell ref="D252:D253"/>
    <mergeCell ref="E252:E253"/>
    <mergeCell ref="F252:F253"/>
    <mergeCell ref="G252:G253"/>
    <mergeCell ref="H252:H253"/>
    <mergeCell ref="I252:I253"/>
    <mergeCell ref="B248:B254"/>
    <mergeCell ref="G248:G251"/>
    <mergeCell ref="H248:H251"/>
    <mergeCell ref="I248:I251"/>
    <mergeCell ref="J248:J251"/>
    <mergeCell ref="C249:C251"/>
    <mergeCell ref="J252:J253"/>
    <mergeCell ref="C253:C255"/>
    <mergeCell ref="G254:H254"/>
    <mergeCell ref="O265:P269"/>
    <mergeCell ref="Q265:R269"/>
    <mergeCell ref="D268:D269"/>
    <mergeCell ref="E268:E269"/>
    <mergeCell ref="F268:F269"/>
    <mergeCell ref="G268:G269"/>
    <mergeCell ref="H268:H269"/>
    <mergeCell ref="I268:I269"/>
    <mergeCell ref="J268:J269"/>
    <mergeCell ref="O263:P264"/>
    <mergeCell ref="Q263:R264"/>
    <mergeCell ref="B264:B270"/>
    <mergeCell ref="G264:G267"/>
    <mergeCell ref="H264:H267"/>
    <mergeCell ref="I264:I267"/>
    <mergeCell ref="J264:J267"/>
    <mergeCell ref="C265:C267"/>
    <mergeCell ref="K265:L269"/>
    <mergeCell ref="M265:N269"/>
    <mergeCell ref="A263:A277"/>
    <mergeCell ref="D263:D267"/>
    <mergeCell ref="E263:E267"/>
    <mergeCell ref="F263:F267"/>
    <mergeCell ref="K263:L264"/>
    <mergeCell ref="M263:N264"/>
    <mergeCell ref="C269:C271"/>
    <mergeCell ref="G270:H270"/>
    <mergeCell ref="K270:N270"/>
    <mergeCell ref="B271:B277"/>
    <mergeCell ref="I260:I261"/>
    <mergeCell ref="J260:J261"/>
    <mergeCell ref="G262:H262"/>
    <mergeCell ref="I262:J262"/>
    <mergeCell ref="K262:N262"/>
    <mergeCell ref="O262:R262"/>
    <mergeCell ref="O279:P280"/>
    <mergeCell ref="Q279:R280"/>
    <mergeCell ref="B280:B286"/>
    <mergeCell ref="G280:G283"/>
    <mergeCell ref="H280:H283"/>
    <mergeCell ref="I280:I283"/>
    <mergeCell ref="J280:J283"/>
    <mergeCell ref="C281:C283"/>
    <mergeCell ref="K281:L285"/>
    <mergeCell ref="M281:N285"/>
    <mergeCell ref="G278:H278"/>
    <mergeCell ref="I278:J278"/>
    <mergeCell ref="K278:N278"/>
    <mergeCell ref="O278:R278"/>
    <mergeCell ref="A279:A293"/>
    <mergeCell ref="D279:D283"/>
    <mergeCell ref="E279:E283"/>
    <mergeCell ref="F279:F283"/>
    <mergeCell ref="K279:L280"/>
    <mergeCell ref="M279:N280"/>
    <mergeCell ref="M272:N277"/>
    <mergeCell ref="C273:C274"/>
    <mergeCell ref="C276:C277"/>
    <mergeCell ref="D276:D277"/>
    <mergeCell ref="E276:E277"/>
    <mergeCell ref="F276:F277"/>
    <mergeCell ref="G276:G277"/>
    <mergeCell ref="H276:H277"/>
    <mergeCell ref="I276:I277"/>
    <mergeCell ref="J276:J277"/>
    <mergeCell ref="D271:D275"/>
    <mergeCell ref="E271:E275"/>
    <mergeCell ref="F271:F275"/>
    <mergeCell ref="K271:L271"/>
    <mergeCell ref="M271:N271"/>
    <mergeCell ref="G272:G275"/>
    <mergeCell ref="H272:H275"/>
    <mergeCell ref="I272:I273"/>
    <mergeCell ref="J272:J273"/>
    <mergeCell ref="K272:L277"/>
    <mergeCell ref="K294:N294"/>
    <mergeCell ref="O294:R294"/>
    <mergeCell ref="A295:A309"/>
    <mergeCell ref="D295:D299"/>
    <mergeCell ref="E295:E299"/>
    <mergeCell ref="F295:F299"/>
    <mergeCell ref="K295:L296"/>
    <mergeCell ref="M295:N296"/>
    <mergeCell ref="O295:P296"/>
    <mergeCell ref="Q295:R296"/>
    <mergeCell ref="G292:G293"/>
    <mergeCell ref="H292:H293"/>
    <mergeCell ref="I292:I293"/>
    <mergeCell ref="J292:J293"/>
    <mergeCell ref="G294:H294"/>
    <mergeCell ref="I294:J294"/>
    <mergeCell ref="H288:H291"/>
    <mergeCell ref="I288:I289"/>
    <mergeCell ref="J288:J289"/>
    <mergeCell ref="K288:L293"/>
    <mergeCell ref="M288:N293"/>
    <mergeCell ref="C289:C290"/>
    <mergeCell ref="C292:C293"/>
    <mergeCell ref="D292:D293"/>
    <mergeCell ref="E292:E293"/>
    <mergeCell ref="F292:F293"/>
    <mergeCell ref="C285:C287"/>
    <mergeCell ref="G286:H286"/>
    <mergeCell ref="K286:N286"/>
    <mergeCell ref="B287:B293"/>
    <mergeCell ref="D287:D291"/>
    <mergeCell ref="E287:E291"/>
    <mergeCell ref="F287:F291"/>
    <mergeCell ref="K287:L287"/>
    <mergeCell ref="M287:N287"/>
    <mergeCell ref="G288:G291"/>
    <mergeCell ref="O281:P285"/>
    <mergeCell ref="Q281:R285"/>
    <mergeCell ref="D284:D285"/>
    <mergeCell ref="E284:E285"/>
    <mergeCell ref="F284:F285"/>
    <mergeCell ref="G284:G285"/>
    <mergeCell ref="H284:H285"/>
    <mergeCell ref="I284:I285"/>
    <mergeCell ref="J284:J285"/>
    <mergeCell ref="J304:J305"/>
    <mergeCell ref="K304:L309"/>
    <mergeCell ref="M304:N309"/>
    <mergeCell ref="C305:C306"/>
    <mergeCell ref="C308:C309"/>
    <mergeCell ref="D308:D309"/>
    <mergeCell ref="E308:E309"/>
    <mergeCell ref="F308:F309"/>
    <mergeCell ref="G308:G309"/>
    <mergeCell ref="H308:H309"/>
    <mergeCell ref="K302:N302"/>
    <mergeCell ref="B303:B309"/>
    <mergeCell ref="D303:D307"/>
    <mergeCell ref="E303:E307"/>
    <mergeCell ref="F303:F307"/>
    <mergeCell ref="K303:L303"/>
    <mergeCell ref="M303:N303"/>
    <mergeCell ref="G304:G307"/>
    <mergeCell ref="H304:H307"/>
    <mergeCell ref="I304:I305"/>
    <mergeCell ref="K297:L301"/>
    <mergeCell ref="M297:N301"/>
    <mergeCell ref="O297:P301"/>
    <mergeCell ref="Q297:R301"/>
    <mergeCell ref="D300:D301"/>
    <mergeCell ref="E300:E301"/>
    <mergeCell ref="F300:F301"/>
    <mergeCell ref="G300:G301"/>
    <mergeCell ref="H300:H301"/>
    <mergeCell ref="I300:I301"/>
    <mergeCell ref="B296:B302"/>
    <mergeCell ref="G296:G299"/>
    <mergeCell ref="H296:H299"/>
    <mergeCell ref="I296:I299"/>
    <mergeCell ref="J296:J299"/>
    <mergeCell ref="C297:C299"/>
    <mergeCell ref="J300:J301"/>
    <mergeCell ref="C301:C303"/>
    <mergeCell ref="G302:H302"/>
    <mergeCell ref="O313:P317"/>
    <mergeCell ref="Q313:R317"/>
    <mergeCell ref="D316:D317"/>
    <mergeCell ref="E316:E317"/>
    <mergeCell ref="F316:F317"/>
    <mergeCell ref="G316:G317"/>
    <mergeCell ref="H316:H317"/>
    <mergeCell ref="I316:I317"/>
    <mergeCell ref="J316:J317"/>
    <mergeCell ref="O311:P312"/>
    <mergeCell ref="Q311:R312"/>
    <mergeCell ref="B312:B318"/>
    <mergeCell ref="G312:G315"/>
    <mergeCell ref="H312:H315"/>
    <mergeCell ref="I312:I315"/>
    <mergeCell ref="J312:J315"/>
    <mergeCell ref="C313:C315"/>
    <mergeCell ref="K313:L317"/>
    <mergeCell ref="M313:N317"/>
    <mergeCell ref="A311:A325"/>
    <mergeCell ref="D311:D315"/>
    <mergeCell ref="E311:E315"/>
    <mergeCell ref="F311:F315"/>
    <mergeCell ref="K311:L312"/>
    <mergeCell ref="M311:N312"/>
    <mergeCell ref="C317:C319"/>
    <mergeCell ref="G318:H318"/>
    <mergeCell ref="K318:N318"/>
    <mergeCell ref="B319:B325"/>
    <mergeCell ref="I308:I309"/>
    <mergeCell ref="J308:J309"/>
    <mergeCell ref="G310:H310"/>
    <mergeCell ref="I310:J310"/>
    <mergeCell ref="K310:N310"/>
    <mergeCell ref="O310:R310"/>
    <mergeCell ref="O327:P328"/>
    <mergeCell ref="Q327:R328"/>
    <mergeCell ref="B328:B334"/>
    <mergeCell ref="G328:G331"/>
    <mergeCell ref="H328:H331"/>
    <mergeCell ref="I328:I331"/>
    <mergeCell ref="J328:J331"/>
    <mergeCell ref="C329:C331"/>
    <mergeCell ref="K329:L333"/>
    <mergeCell ref="M329:N333"/>
    <mergeCell ref="G326:H326"/>
    <mergeCell ref="I326:J326"/>
    <mergeCell ref="K326:N326"/>
    <mergeCell ref="O326:R326"/>
    <mergeCell ref="A327:A341"/>
    <mergeCell ref="D327:D331"/>
    <mergeCell ref="E327:E331"/>
    <mergeCell ref="F327:F331"/>
    <mergeCell ref="K327:L328"/>
    <mergeCell ref="M327:N328"/>
    <mergeCell ref="M320:N325"/>
    <mergeCell ref="C321:C322"/>
    <mergeCell ref="C324:C325"/>
    <mergeCell ref="D324:D325"/>
    <mergeCell ref="E324:E325"/>
    <mergeCell ref="F324:F325"/>
    <mergeCell ref="G324:G325"/>
    <mergeCell ref="H324:H325"/>
    <mergeCell ref="I324:I325"/>
    <mergeCell ref="J324:J325"/>
    <mergeCell ref="D319:D323"/>
    <mergeCell ref="E319:E323"/>
    <mergeCell ref="F319:F323"/>
    <mergeCell ref="K319:L319"/>
    <mergeCell ref="M319:N319"/>
    <mergeCell ref="G320:G323"/>
    <mergeCell ref="H320:H323"/>
    <mergeCell ref="I320:I321"/>
    <mergeCell ref="J320:J321"/>
    <mergeCell ref="K320:L325"/>
    <mergeCell ref="K342:N342"/>
    <mergeCell ref="O342:R342"/>
    <mergeCell ref="A343:A357"/>
    <mergeCell ref="D343:D347"/>
    <mergeCell ref="E343:E347"/>
    <mergeCell ref="F343:F347"/>
    <mergeCell ref="K343:L344"/>
    <mergeCell ref="M343:N344"/>
    <mergeCell ref="O343:P344"/>
    <mergeCell ref="Q343:R344"/>
    <mergeCell ref="G340:G341"/>
    <mergeCell ref="H340:H341"/>
    <mergeCell ref="I340:I341"/>
    <mergeCell ref="J340:J341"/>
    <mergeCell ref="G342:H342"/>
    <mergeCell ref="I342:J342"/>
    <mergeCell ref="H336:H339"/>
    <mergeCell ref="I336:I337"/>
    <mergeCell ref="J336:J337"/>
    <mergeCell ref="K336:L341"/>
    <mergeCell ref="M336:N341"/>
    <mergeCell ref="C337:C338"/>
    <mergeCell ref="C340:C341"/>
    <mergeCell ref="D340:D341"/>
    <mergeCell ref="E340:E341"/>
    <mergeCell ref="F340:F341"/>
    <mergeCell ref="C333:C335"/>
    <mergeCell ref="G334:H334"/>
    <mergeCell ref="K334:N334"/>
    <mergeCell ref="B335:B341"/>
    <mergeCell ref="D335:D339"/>
    <mergeCell ref="E335:E339"/>
    <mergeCell ref="F335:F339"/>
    <mergeCell ref="K335:L335"/>
    <mergeCell ref="M335:N335"/>
    <mergeCell ref="G336:G339"/>
    <mergeCell ref="O329:P333"/>
    <mergeCell ref="Q329:R333"/>
    <mergeCell ref="D332:D333"/>
    <mergeCell ref="E332:E333"/>
    <mergeCell ref="F332:F333"/>
    <mergeCell ref="G332:G333"/>
    <mergeCell ref="H332:H333"/>
    <mergeCell ref="I332:I333"/>
    <mergeCell ref="J332:J333"/>
    <mergeCell ref="J352:J353"/>
    <mergeCell ref="K352:L357"/>
    <mergeCell ref="M352:N357"/>
    <mergeCell ref="C353:C354"/>
    <mergeCell ref="C356:C357"/>
    <mergeCell ref="D356:D357"/>
    <mergeCell ref="E356:E357"/>
    <mergeCell ref="F356:F357"/>
    <mergeCell ref="G356:G357"/>
    <mergeCell ref="H356:H357"/>
    <mergeCell ref="K350:N350"/>
    <mergeCell ref="B351:B357"/>
    <mergeCell ref="D351:D355"/>
    <mergeCell ref="E351:E355"/>
    <mergeCell ref="F351:F355"/>
    <mergeCell ref="K351:L351"/>
    <mergeCell ref="M351:N351"/>
    <mergeCell ref="G352:G355"/>
    <mergeCell ref="H352:H355"/>
    <mergeCell ref="I352:I353"/>
    <mergeCell ref="K345:L349"/>
    <mergeCell ref="M345:N349"/>
    <mergeCell ref="O345:P349"/>
    <mergeCell ref="Q345:R349"/>
    <mergeCell ref="D348:D349"/>
    <mergeCell ref="E348:E349"/>
    <mergeCell ref="F348:F349"/>
    <mergeCell ref="G348:G349"/>
    <mergeCell ref="H348:H349"/>
    <mergeCell ref="I348:I349"/>
    <mergeCell ref="B344:B350"/>
    <mergeCell ref="G344:G347"/>
    <mergeCell ref="H344:H347"/>
    <mergeCell ref="I344:I347"/>
    <mergeCell ref="J344:J347"/>
    <mergeCell ref="C345:C347"/>
    <mergeCell ref="J348:J349"/>
    <mergeCell ref="C349:C351"/>
    <mergeCell ref="G350:H350"/>
    <mergeCell ref="O361:P365"/>
    <mergeCell ref="Q361:R365"/>
    <mergeCell ref="D364:D365"/>
    <mergeCell ref="E364:E365"/>
    <mergeCell ref="F364:F365"/>
    <mergeCell ref="G364:G365"/>
    <mergeCell ref="H364:H365"/>
    <mergeCell ref="I364:I365"/>
    <mergeCell ref="J364:J365"/>
    <mergeCell ref="O359:P360"/>
    <mergeCell ref="Q359:R360"/>
    <mergeCell ref="B360:B366"/>
    <mergeCell ref="G360:G363"/>
    <mergeCell ref="H360:H363"/>
    <mergeCell ref="I360:I363"/>
    <mergeCell ref="J360:J363"/>
    <mergeCell ref="C361:C363"/>
    <mergeCell ref="K361:L365"/>
    <mergeCell ref="M361:N365"/>
    <mergeCell ref="A359:A373"/>
    <mergeCell ref="D359:D363"/>
    <mergeCell ref="E359:E363"/>
    <mergeCell ref="F359:F363"/>
    <mergeCell ref="K359:L360"/>
    <mergeCell ref="M359:N360"/>
    <mergeCell ref="C365:C367"/>
    <mergeCell ref="G366:H366"/>
    <mergeCell ref="K366:N366"/>
    <mergeCell ref="B367:B373"/>
    <mergeCell ref="I356:I357"/>
    <mergeCell ref="J356:J357"/>
    <mergeCell ref="G358:H358"/>
    <mergeCell ref="I358:J358"/>
    <mergeCell ref="K358:N358"/>
    <mergeCell ref="O358:R358"/>
    <mergeCell ref="O375:P376"/>
    <mergeCell ref="Q375:R376"/>
    <mergeCell ref="B376:B382"/>
    <mergeCell ref="G376:G379"/>
    <mergeCell ref="H376:H379"/>
    <mergeCell ref="I376:I379"/>
    <mergeCell ref="J376:J379"/>
    <mergeCell ref="C377:C379"/>
    <mergeCell ref="K377:L381"/>
    <mergeCell ref="M377:N381"/>
    <mergeCell ref="G374:H374"/>
    <mergeCell ref="I374:J374"/>
    <mergeCell ref="K374:N374"/>
    <mergeCell ref="O374:R374"/>
    <mergeCell ref="A375:A389"/>
    <mergeCell ref="D375:D379"/>
    <mergeCell ref="E375:E379"/>
    <mergeCell ref="F375:F379"/>
    <mergeCell ref="K375:L376"/>
    <mergeCell ref="M375:N376"/>
    <mergeCell ref="M368:N373"/>
    <mergeCell ref="C369:C370"/>
    <mergeCell ref="C372:C373"/>
    <mergeCell ref="D372:D373"/>
    <mergeCell ref="E372:E373"/>
    <mergeCell ref="F372:F373"/>
    <mergeCell ref="G372:G373"/>
    <mergeCell ref="H372:H373"/>
    <mergeCell ref="I372:I373"/>
    <mergeCell ref="J372:J373"/>
    <mergeCell ref="D367:D371"/>
    <mergeCell ref="E367:E371"/>
    <mergeCell ref="F367:F371"/>
    <mergeCell ref="K367:L367"/>
    <mergeCell ref="M367:N367"/>
    <mergeCell ref="G368:G371"/>
    <mergeCell ref="H368:H371"/>
    <mergeCell ref="I368:I369"/>
    <mergeCell ref="J368:J369"/>
    <mergeCell ref="K368:L373"/>
    <mergeCell ref="K390:N390"/>
    <mergeCell ref="O390:R390"/>
    <mergeCell ref="A391:A405"/>
    <mergeCell ref="D391:D395"/>
    <mergeCell ref="E391:E395"/>
    <mergeCell ref="F391:F395"/>
    <mergeCell ref="K391:L392"/>
    <mergeCell ref="M391:N392"/>
    <mergeCell ref="O391:P392"/>
    <mergeCell ref="Q391:R392"/>
    <mergeCell ref="G388:G389"/>
    <mergeCell ref="H388:H389"/>
    <mergeCell ref="I388:I389"/>
    <mergeCell ref="J388:J389"/>
    <mergeCell ref="G390:H390"/>
    <mergeCell ref="I390:J390"/>
    <mergeCell ref="H384:H387"/>
    <mergeCell ref="I384:I385"/>
    <mergeCell ref="J384:J385"/>
    <mergeCell ref="K384:L389"/>
    <mergeCell ref="M384:N389"/>
    <mergeCell ref="C385:C386"/>
    <mergeCell ref="C388:C389"/>
    <mergeCell ref="D388:D389"/>
    <mergeCell ref="E388:E389"/>
    <mergeCell ref="F388:F389"/>
    <mergeCell ref="C381:C383"/>
    <mergeCell ref="G382:H382"/>
    <mergeCell ref="K382:N382"/>
    <mergeCell ref="B383:B389"/>
    <mergeCell ref="D383:D387"/>
    <mergeCell ref="E383:E387"/>
    <mergeCell ref="F383:F387"/>
    <mergeCell ref="K383:L383"/>
    <mergeCell ref="M383:N383"/>
    <mergeCell ref="G384:G387"/>
    <mergeCell ref="O377:P381"/>
    <mergeCell ref="Q377:R381"/>
    <mergeCell ref="D380:D381"/>
    <mergeCell ref="E380:E381"/>
    <mergeCell ref="F380:F381"/>
    <mergeCell ref="G380:G381"/>
    <mergeCell ref="H380:H381"/>
    <mergeCell ref="I380:I381"/>
    <mergeCell ref="J380:J381"/>
    <mergeCell ref="J400:J401"/>
    <mergeCell ref="K400:L405"/>
    <mergeCell ref="M400:N405"/>
    <mergeCell ref="C401:C402"/>
    <mergeCell ref="C404:C405"/>
    <mergeCell ref="D404:D405"/>
    <mergeCell ref="E404:E405"/>
    <mergeCell ref="F404:F405"/>
    <mergeCell ref="G404:G405"/>
    <mergeCell ref="H404:H405"/>
    <mergeCell ref="K398:N398"/>
    <mergeCell ref="B399:B405"/>
    <mergeCell ref="D399:D403"/>
    <mergeCell ref="E399:E403"/>
    <mergeCell ref="F399:F403"/>
    <mergeCell ref="K399:L399"/>
    <mergeCell ref="M399:N399"/>
    <mergeCell ref="G400:G403"/>
    <mergeCell ref="H400:H403"/>
    <mergeCell ref="I400:I401"/>
    <mergeCell ref="K393:L397"/>
    <mergeCell ref="M393:N397"/>
    <mergeCell ref="O393:P397"/>
    <mergeCell ref="Q393:R397"/>
    <mergeCell ref="D396:D397"/>
    <mergeCell ref="E396:E397"/>
    <mergeCell ref="F396:F397"/>
    <mergeCell ref="G396:G397"/>
    <mergeCell ref="H396:H397"/>
    <mergeCell ref="I396:I397"/>
    <mergeCell ref="B392:B398"/>
    <mergeCell ref="G392:G395"/>
    <mergeCell ref="H392:H395"/>
    <mergeCell ref="I392:I395"/>
    <mergeCell ref="J392:J395"/>
    <mergeCell ref="C393:C395"/>
    <mergeCell ref="J396:J397"/>
    <mergeCell ref="C397:C399"/>
    <mergeCell ref="G398:H398"/>
    <mergeCell ref="O409:P413"/>
    <mergeCell ref="Q409:R413"/>
    <mergeCell ref="D412:D413"/>
    <mergeCell ref="E412:E413"/>
    <mergeCell ref="F412:F413"/>
    <mergeCell ref="G412:G413"/>
    <mergeCell ref="H412:H413"/>
    <mergeCell ref="I412:I413"/>
    <mergeCell ref="J412:J413"/>
    <mergeCell ref="O407:P408"/>
    <mergeCell ref="Q407:R408"/>
    <mergeCell ref="B408:B414"/>
    <mergeCell ref="G408:G411"/>
    <mergeCell ref="H408:H411"/>
    <mergeCell ref="I408:I411"/>
    <mergeCell ref="J408:J411"/>
    <mergeCell ref="C409:C411"/>
    <mergeCell ref="K409:L413"/>
    <mergeCell ref="M409:N413"/>
    <mergeCell ref="A407:A421"/>
    <mergeCell ref="D407:D411"/>
    <mergeCell ref="E407:E411"/>
    <mergeCell ref="F407:F411"/>
    <mergeCell ref="K407:L408"/>
    <mergeCell ref="M407:N408"/>
    <mergeCell ref="C413:C415"/>
    <mergeCell ref="G414:H414"/>
    <mergeCell ref="K414:N414"/>
    <mergeCell ref="B415:B421"/>
    <mergeCell ref="I404:I405"/>
    <mergeCell ref="J404:J405"/>
    <mergeCell ref="G406:H406"/>
    <mergeCell ref="I406:J406"/>
    <mergeCell ref="K406:N406"/>
    <mergeCell ref="O406:R406"/>
    <mergeCell ref="O423:P424"/>
    <mergeCell ref="Q423:R424"/>
    <mergeCell ref="B424:B430"/>
    <mergeCell ref="G424:G427"/>
    <mergeCell ref="H424:H427"/>
    <mergeCell ref="I424:I427"/>
    <mergeCell ref="J424:J427"/>
    <mergeCell ref="C425:C427"/>
    <mergeCell ref="K425:L429"/>
    <mergeCell ref="M425:N429"/>
    <mergeCell ref="G422:H422"/>
    <mergeCell ref="I422:J422"/>
    <mergeCell ref="K422:N422"/>
    <mergeCell ref="O422:R422"/>
    <mergeCell ref="A423:A437"/>
    <mergeCell ref="D423:D427"/>
    <mergeCell ref="E423:E427"/>
    <mergeCell ref="F423:F427"/>
    <mergeCell ref="K423:L424"/>
    <mergeCell ref="M423:N424"/>
    <mergeCell ref="M416:N421"/>
    <mergeCell ref="C417:C418"/>
    <mergeCell ref="C420:C421"/>
    <mergeCell ref="D420:D421"/>
    <mergeCell ref="E420:E421"/>
    <mergeCell ref="F420:F421"/>
    <mergeCell ref="G420:G421"/>
    <mergeCell ref="H420:H421"/>
    <mergeCell ref="I420:I421"/>
    <mergeCell ref="J420:J421"/>
    <mergeCell ref="D415:D419"/>
    <mergeCell ref="E415:E419"/>
    <mergeCell ref="F415:F419"/>
    <mergeCell ref="K415:L415"/>
    <mergeCell ref="M415:N415"/>
    <mergeCell ref="G416:G419"/>
    <mergeCell ref="H416:H419"/>
    <mergeCell ref="I416:I417"/>
    <mergeCell ref="J416:J417"/>
    <mergeCell ref="K416:L421"/>
    <mergeCell ref="K438:N438"/>
    <mergeCell ref="O438:R438"/>
    <mergeCell ref="A439:A453"/>
    <mergeCell ref="D439:D443"/>
    <mergeCell ref="E439:E443"/>
    <mergeCell ref="F439:F443"/>
    <mergeCell ref="K439:L440"/>
    <mergeCell ref="M439:N440"/>
    <mergeCell ref="O439:P440"/>
    <mergeCell ref="Q439:R440"/>
    <mergeCell ref="G436:G437"/>
    <mergeCell ref="H436:H437"/>
    <mergeCell ref="I436:I437"/>
    <mergeCell ref="J436:J437"/>
    <mergeCell ref="G438:H438"/>
    <mergeCell ref="I438:J438"/>
    <mergeCell ref="H432:H435"/>
    <mergeCell ref="I432:I433"/>
    <mergeCell ref="J432:J433"/>
    <mergeCell ref="K432:L437"/>
    <mergeCell ref="M432:N437"/>
    <mergeCell ref="C433:C434"/>
    <mergeCell ref="C436:C437"/>
    <mergeCell ref="D436:D437"/>
    <mergeCell ref="E436:E437"/>
    <mergeCell ref="F436:F437"/>
    <mergeCell ref="C429:C431"/>
    <mergeCell ref="G430:H430"/>
    <mergeCell ref="K430:N430"/>
    <mergeCell ref="B431:B437"/>
    <mergeCell ref="D431:D435"/>
    <mergeCell ref="E431:E435"/>
    <mergeCell ref="F431:F435"/>
    <mergeCell ref="K431:L431"/>
    <mergeCell ref="M431:N431"/>
    <mergeCell ref="G432:G435"/>
    <mergeCell ref="O425:P429"/>
    <mergeCell ref="Q425:R429"/>
    <mergeCell ref="D428:D429"/>
    <mergeCell ref="E428:E429"/>
    <mergeCell ref="F428:F429"/>
    <mergeCell ref="G428:G429"/>
    <mergeCell ref="H428:H429"/>
    <mergeCell ref="I428:I429"/>
    <mergeCell ref="J428:J429"/>
    <mergeCell ref="J448:J449"/>
    <mergeCell ref="K448:L453"/>
    <mergeCell ref="M448:N453"/>
    <mergeCell ref="C449:C450"/>
    <mergeCell ref="C452:C453"/>
    <mergeCell ref="D452:D453"/>
    <mergeCell ref="E452:E453"/>
    <mergeCell ref="F452:F453"/>
    <mergeCell ref="G452:G453"/>
    <mergeCell ref="H452:H453"/>
    <mergeCell ref="K446:N446"/>
    <mergeCell ref="B447:B453"/>
    <mergeCell ref="D447:D451"/>
    <mergeCell ref="E447:E451"/>
    <mergeCell ref="F447:F451"/>
    <mergeCell ref="K447:L447"/>
    <mergeCell ref="M447:N447"/>
    <mergeCell ref="G448:G451"/>
    <mergeCell ref="H448:H451"/>
    <mergeCell ref="I448:I449"/>
    <mergeCell ref="K441:L445"/>
    <mergeCell ref="M441:N445"/>
    <mergeCell ref="O441:P445"/>
    <mergeCell ref="Q441:R445"/>
    <mergeCell ref="D444:D445"/>
    <mergeCell ref="E444:E445"/>
    <mergeCell ref="F444:F445"/>
    <mergeCell ref="G444:G445"/>
    <mergeCell ref="H444:H445"/>
    <mergeCell ref="I444:I445"/>
    <mergeCell ref="B440:B446"/>
    <mergeCell ref="G440:G443"/>
    <mergeCell ref="H440:H443"/>
    <mergeCell ref="I440:I443"/>
    <mergeCell ref="J440:J443"/>
    <mergeCell ref="C441:C443"/>
    <mergeCell ref="J444:J445"/>
    <mergeCell ref="C445:C447"/>
    <mergeCell ref="G446:H446"/>
    <mergeCell ref="O457:P461"/>
    <mergeCell ref="Q457:R461"/>
    <mergeCell ref="D460:D461"/>
    <mergeCell ref="E460:E461"/>
    <mergeCell ref="F460:F461"/>
    <mergeCell ref="G460:G461"/>
    <mergeCell ref="H460:H461"/>
    <mergeCell ref="I460:I461"/>
    <mergeCell ref="J460:J461"/>
    <mergeCell ref="O455:P456"/>
    <mergeCell ref="Q455:R456"/>
    <mergeCell ref="B456:B462"/>
    <mergeCell ref="G456:G459"/>
    <mergeCell ref="H456:H459"/>
    <mergeCell ref="I456:I459"/>
    <mergeCell ref="J456:J459"/>
    <mergeCell ref="C457:C459"/>
    <mergeCell ref="K457:L461"/>
    <mergeCell ref="M457:N461"/>
    <mergeCell ref="A455:A469"/>
    <mergeCell ref="D455:D459"/>
    <mergeCell ref="E455:E459"/>
    <mergeCell ref="F455:F459"/>
    <mergeCell ref="K455:L456"/>
    <mergeCell ref="M455:N456"/>
    <mergeCell ref="C461:C463"/>
    <mergeCell ref="G462:H462"/>
    <mergeCell ref="K462:N462"/>
    <mergeCell ref="B463:B469"/>
    <mergeCell ref="I452:I453"/>
    <mergeCell ref="J452:J453"/>
    <mergeCell ref="G454:H454"/>
    <mergeCell ref="I454:J454"/>
    <mergeCell ref="K454:N454"/>
    <mergeCell ref="O454:R454"/>
    <mergeCell ref="O471:P472"/>
    <mergeCell ref="Q471:R472"/>
    <mergeCell ref="B472:B478"/>
    <mergeCell ref="G472:G475"/>
    <mergeCell ref="H472:H475"/>
    <mergeCell ref="I472:I475"/>
    <mergeCell ref="J472:J475"/>
    <mergeCell ref="C473:C475"/>
    <mergeCell ref="K473:L477"/>
    <mergeCell ref="M473:N477"/>
    <mergeCell ref="G470:H470"/>
    <mergeCell ref="I470:J470"/>
    <mergeCell ref="K470:N470"/>
    <mergeCell ref="O470:R470"/>
    <mergeCell ref="A471:A485"/>
    <mergeCell ref="D471:D475"/>
    <mergeCell ref="E471:E475"/>
    <mergeCell ref="F471:F475"/>
    <mergeCell ref="K471:L472"/>
    <mergeCell ref="M471:N472"/>
    <mergeCell ref="M464:N469"/>
    <mergeCell ref="C465:C466"/>
    <mergeCell ref="C468:C469"/>
    <mergeCell ref="D468:D469"/>
    <mergeCell ref="E468:E469"/>
    <mergeCell ref="F468:F469"/>
    <mergeCell ref="G468:G469"/>
    <mergeCell ref="H468:H469"/>
    <mergeCell ref="I468:I469"/>
    <mergeCell ref="J468:J469"/>
    <mergeCell ref="D463:D467"/>
    <mergeCell ref="E463:E467"/>
    <mergeCell ref="F463:F467"/>
    <mergeCell ref="K463:L463"/>
    <mergeCell ref="M463:N463"/>
    <mergeCell ref="G464:G467"/>
    <mergeCell ref="H464:H467"/>
    <mergeCell ref="I464:I465"/>
    <mergeCell ref="J464:J465"/>
    <mergeCell ref="K464:L469"/>
    <mergeCell ref="K486:N486"/>
    <mergeCell ref="O486:R486"/>
    <mergeCell ref="A487:A501"/>
    <mergeCell ref="D487:D491"/>
    <mergeCell ref="E487:E491"/>
    <mergeCell ref="F487:F491"/>
    <mergeCell ref="K487:L488"/>
    <mergeCell ref="M487:N488"/>
    <mergeCell ref="O487:P488"/>
    <mergeCell ref="Q487:R488"/>
    <mergeCell ref="G484:G485"/>
    <mergeCell ref="H484:H485"/>
    <mergeCell ref="I484:I485"/>
    <mergeCell ref="J484:J485"/>
    <mergeCell ref="G486:H486"/>
    <mergeCell ref="I486:J486"/>
    <mergeCell ref="H480:H483"/>
    <mergeCell ref="I480:I481"/>
    <mergeCell ref="J480:J481"/>
    <mergeCell ref="K480:L485"/>
    <mergeCell ref="M480:N485"/>
    <mergeCell ref="C481:C482"/>
    <mergeCell ref="C484:C485"/>
    <mergeCell ref="D484:D485"/>
    <mergeCell ref="E484:E485"/>
    <mergeCell ref="F484:F485"/>
    <mergeCell ref="C477:C479"/>
    <mergeCell ref="G478:H478"/>
    <mergeCell ref="K478:N478"/>
    <mergeCell ref="B479:B485"/>
    <mergeCell ref="D479:D483"/>
    <mergeCell ref="E479:E483"/>
    <mergeCell ref="F479:F483"/>
    <mergeCell ref="K479:L479"/>
    <mergeCell ref="M479:N479"/>
    <mergeCell ref="G480:G483"/>
    <mergeCell ref="O473:P477"/>
    <mergeCell ref="Q473:R477"/>
    <mergeCell ref="D476:D477"/>
    <mergeCell ref="E476:E477"/>
    <mergeCell ref="F476:F477"/>
    <mergeCell ref="G476:G477"/>
    <mergeCell ref="H476:H477"/>
    <mergeCell ref="I476:I477"/>
    <mergeCell ref="J476:J477"/>
    <mergeCell ref="J496:J497"/>
    <mergeCell ref="K496:L501"/>
    <mergeCell ref="M496:N501"/>
    <mergeCell ref="C497:C498"/>
    <mergeCell ref="C500:C501"/>
    <mergeCell ref="D500:D501"/>
    <mergeCell ref="E500:E501"/>
    <mergeCell ref="F500:F501"/>
    <mergeCell ref="G500:G501"/>
    <mergeCell ref="H500:H501"/>
    <mergeCell ref="K494:N494"/>
    <mergeCell ref="B495:B501"/>
    <mergeCell ref="D495:D499"/>
    <mergeCell ref="E495:E499"/>
    <mergeCell ref="F495:F499"/>
    <mergeCell ref="K495:L495"/>
    <mergeCell ref="M495:N495"/>
    <mergeCell ref="G496:G499"/>
    <mergeCell ref="H496:H499"/>
    <mergeCell ref="I496:I497"/>
    <mergeCell ref="K489:L493"/>
    <mergeCell ref="M489:N493"/>
    <mergeCell ref="O489:P493"/>
    <mergeCell ref="Q489:R493"/>
    <mergeCell ref="D492:D493"/>
    <mergeCell ref="E492:E493"/>
    <mergeCell ref="F492:F493"/>
    <mergeCell ref="G492:G493"/>
    <mergeCell ref="H492:H493"/>
    <mergeCell ref="I492:I493"/>
    <mergeCell ref="B488:B494"/>
    <mergeCell ref="G488:G491"/>
    <mergeCell ref="H488:H491"/>
    <mergeCell ref="I488:I491"/>
    <mergeCell ref="J488:J491"/>
    <mergeCell ref="C489:C491"/>
    <mergeCell ref="J492:J493"/>
    <mergeCell ref="C493:C495"/>
    <mergeCell ref="G494:H494"/>
    <mergeCell ref="O505:P509"/>
    <mergeCell ref="Q505:R509"/>
    <mergeCell ref="D508:D509"/>
    <mergeCell ref="E508:E509"/>
    <mergeCell ref="F508:F509"/>
    <mergeCell ref="G508:G509"/>
    <mergeCell ref="H508:H509"/>
    <mergeCell ref="I508:I509"/>
    <mergeCell ref="J508:J509"/>
    <mergeCell ref="O503:P504"/>
    <mergeCell ref="Q503:R504"/>
    <mergeCell ref="B504:B510"/>
    <mergeCell ref="G504:G507"/>
    <mergeCell ref="H504:H507"/>
    <mergeCell ref="I504:I507"/>
    <mergeCell ref="J504:J507"/>
    <mergeCell ref="C505:C507"/>
    <mergeCell ref="K505:L509"/>
    <mergeCell ref="M505:N509"/>
    <mergeCell ref="A503:A517"/>
    <mergeCell ref="D503:D507"/>
    <mergeCell ref="E503:E507"/>
    <mergeCell ref="F503:F507"/>
    <mergeCell ref="K503:L504"/>
    <mergeCell ref="M503:N504"/>
    <mergeCell ref="C509:C511"/>
    <mergeCell ref="G510:H510"/>
    <mergeCell ref="K510:N510"/>
    <mergeCell ref="B511:B517"/>
    <mergeCell ref="I500:I501"/>
    <mergeCell ref="J500:J501"/>
    <mergeCell ref="G502:H502"/>
    <mergeCell ref="I502:J502"/>
    <mergeCell ref="K502:N502"/>
    <mergeCell ref="O502:R502"/>
    <mergeCell ref="O519:P520"/>
    <mergeCell ref="Q519:R520"/>
    <mergeCell ref="B520:B526"/>
    <mergeCell ref="G520:G523"/>
    <mergeCell ref="H520:H523"/>
    <mergeCell ref="I520:I523"/>
    <mergeCell ref="J520:J523"/>
    <mergeCell ref="C521:C523"/>
    <mergeCell ref="K521:L525"/>
    <mergeCell ref="M521:N525"/>
    <mergeCell ref="G518:H518"/>
    <mergeCell ref="I518:J518"/>
    <mergeCell ref="K518:N518"/>
    <mergeCell ref="O518:R518"/>
    <mergeCell ref="A519:A533"/>
    <mergeCell ref="D519:D523"/>
    <mergeCell ref="E519:E523"/>
    <mergeCell ref="F519:F523"/>
    <mergeCell ref="K519:L520"/>
    <mergeCell ref="M519:N520"/>
    <mergeCell ref="M512:N517"/>
    <mergeCell ref="C513:C514"/>
    <mergeCell ref="C516:C517"/>
    <mergeCell ref="D516:D517"/>
    <mergeCell ref="E516:E517"/>
    <mergeCell ref="F516:F517"/>
    <mergeCell ref="G516:G517"/>
    <mergeCell ref="H516:H517"/>
    <mergeCell ref="I516:I517"/>
    <mergeCell ref="J516:J517"/>
    <mergeCell ref="D511:D515"/>
    <mergeCell ref="E511:E515"/>
    <mergeCell ref="F511:F515"/>
    <mergeCell ref="K511:L511"/>
    <mergeCell ref="M511:N511"/>
    <mergeCell ref="G512:G515"/>
    <mergeCell ref="H512:H515"/>
    <mergeCell ref="I512:I513"/>
    <mergeCell ref="J512:J513"/>
    <mergeCell ref="K512:L517"/>
    <mergeCell ref="K534:N534"/>
    <mergeCell ref="O534:R534"/>
    <mergeCell ref="A535:A549"/>
    <mergeCell ref="D535:D539"/>
    <mergeCell ref="E535:E539"/>
    <mergeCell ref="F535:F539"/>
    <mergeCell ref="K535:L536"/>
    <mergeCell ref="M535:N536"/>
    <mergeCell ref="O535:P536"/>
    <mergeCell ref="Q535:R536"/>
    <mergeCell ref="G532:G533"/>
    <mergeCell ref="H532:H533"/>
    <mergeCell ref="I532:I533"/>
    <mergeCell ref="J532:J533"/>
    <mergeCell ref="G534:H534"/>
    <mergeCell ref="I534:J534"/>
    <mergeCell ref="H528:H531"/>
    <mergeCell ref="I528:I529"/>
    <mergeCell ref="J528:J529"/>
    <mergeCell ref="K528:L533"/>
    <mergeCell ref="M528:N533"/>
    <mergeCell ref="C529:C530"/>
    <mergeCell ref="C532:C533"/>
    <mergeCell ref="D532:D533"/>
    <mergeCell ref="E532:E533"/>
    <mergeCell ref="F532:F533"/>
    <mergeCell ref="C525:C527"/>
    <mergeCell ref="G526:H526"/>
    <mergeCell ref="K526:N526"/>
    <mergeCell ref="B527:B533"/>
    <mergeCell ref="D527:D531"/>
    <mergeCell ref="E527:E531"/>
    <mergeCell ref="F527:F531"/>
    <mergeCell ref="K527:L527"/>
    <mergeCell ref="M527:N527"/>
    <mergeCell ref="G528:G531"/>
    <mergeCell ref="O521:P525"/>
    <mergeCell ref="Q521:R525"/>
    <mergeCell ref="D524:D525"/>
    <mergeCell ref="E524:E525"/>
    <mergeCell ref="F524:F525"/>
    <mergeCell ref="G524:G525"/>
    <mergeCell ref="H524:H525"/>
    <mergeCell ref="I524:I525"/>
    <mergeCell ref="J524:J525"/>
    <mergeCell ref="J544:J545"/>
    <mergeCell ref="K544:L549"/>
    <mergeCell ref="M544:N549"/>
    <mergeCell ref="C545:C546"/>
    <mergeCell ref="C548:C549"/>
    <mergeCell ref="D548:D549"/>
    <mergeCell ref="E548:E549"/>
    <mergeCell ref="F548:F549"/>
    <mergeCell ref="G548:G549"/>
    <mergeCell ref="H548:H549"/>
    <mergeCell ref="K542:N542"/>
    <mergeCell ref="B543:B549"/>
    <mergeCell ref="D543:D547"/>
    <mergeCell ref="E543:E547"/>
    <mergeCell ref="F543:F547"/>
    <mergeCell ref="K543:L543"/>
    <mergeCell ref="M543:N543"/>
    <mergeCell ref="G544:G547"/>
    <mergeCell ref="H544:H547"/>
    <mergeCell ref="I544:I545"/>
    <mergeCell ref="K537:L541"/>
    <mergeCell ref="M537:N541"/>
    <mergeCell ref="O537:P541"/>
    <mergeCell ref="Q537:R541"/>
    <mergeCell ref="D540:D541"/>
    <mergeCell ref="E540:E541"/>
    <mergeCell ref="F540:F541"/>
    <mergeCell ref="G540:G541"/>
    <mergeCell ref="H540:H541"/>
    <mergeCell ref="I540:I541"/>
    <mergeCell ref="B536:B542"/>
    <mergeCell ref="G536:G539"/>
    <mergeCell ref="H536:H539"/>
    <mergeCell ref="I536:I539"/>
    <mergeCell ref="J536:J539"/>
    <mergeCell ref="C537:C539"/>
    <mergeCell ref="J540:J541"/>
    <mergeCell ref="C541:C543"/>
    <mergeCell ref="G542:H542"/>
    <mergeCell ref="O553:P557"/>
    <mergeCell ref="Q553:R557"/>
    <mergeCell ref="D556:D557"/>
    <mergeCell ref="E556:E557"/>
    <mergeCell ref="F556:F557"/>
    <mergeCell ref="G556:G557"/>
    <mergeCell ref="H556:H557"/>
    <mergeCell ref="I556:I557"/>
    <mergeCell ref="J556:J557"/>
    <mergeCell ref="O551:P552"/>
    <mergeCell ref="Q551:R552"/>
    <mergeCell ref="B552:B558"/>
    <mergeCell ref="G552:G555"/>
    <mergeCell ref="H552:H555"/>
    <mergeCell ref="I552:I555"/>
    <mergeCell ref="J552:J555"/>
    <mergeCell ref="C553:C555"/>
    <mergeCell ref="K553:L557"/>
    <mergeCell ref="M553:N557"/>
    <mergeCell ref="A551:A565"/>
    <mergeCell ref="D551:D555"/>
    <mergeCell ref="E551:E555"/>
    <mergeCell ref="F551:F555"/>
    <mergeCell ref="K551:L552"/>
    <mergeCell ref="M551:N552"/>
    <mergeCell ref="C557:C559"/>
    <mergeCell ref="G558:H558"/>
    <mergeCell ref="K558:N558"/>
    <mergeCell ref="B559:B565"/>
    <mergeCell ref="I548:I549"/>
    <mergeCell ref="J548:J549"/>
    <mergeCell ref="G550:H550"/>
    <mergeCell ref="I550:J550"/>
    <mergeCell ref="K550:N550"/>
    <mergeCell ref="O550:R550"/>
    <mergeCell ref="O567:P568"/>
    <mergeCell ref="Q567:R568"/>
    <mergeCell ref="B568:B574"/>
    <mergeCell ref="G568:G571"/>
    <mergeCell ref="H568:H571"/>
    <mergeCell ref="I568:I571"/>
    <mergeCell ref="J568:J571"/>
    <mergeCell ref="C569:C571"/>
    <mergeCell ref="K569:L573"/>
    <mergeCell ref="M569:N573"/>
    <mergeCell ref="G566:H566"/>
    <mergeCell ref="I566:J566"/>
    <mergeCell ref="K566:N566"/>
    <mergeCell ref="O566:R566"/>
    <mergeCell ref="A567:A581"/>
    <mergeCell ref="D567:D571"/>
    <mergeCell ref="E567:E571"/>
    <mergeCell ref="F567:F571"/>
    <mergeCell ref="K567:L568"/>
    <mergeCell ref="M567:N568"/>
    <mergeCell ref="M560:N565"/>
    <mergeCell ref="C561:C562"/>
    <mergeCell ref="C564:C565"/>
    <mergeCell ref="D564:D565"/>
    <mergeCell ref="E564:E565"/>
    <mergeCell ref="F564:F565"/>
    <mergeCell ref="G564:G565"/>
    <mergeCell ref="H564:H565"/>
    <mergeCell ref="I564:I565"/>
    <mergeCell ref="J564:J565"/>
    <mergeCell ref="D559:D563"/>
    <mergeCell ref="E559:E563"/>
    <mergeCell ref="F559:F563"/>
    <mergeCell ref="K559:L559"/>
    <mergeCell ref="M559:N559"/>
    <mergeCell ref="G560:G563"/>
    <mergeCell ref="H560:H563"/>
    <mergeCell ref="I560:I561"/>
    <mergeCell ref="J560:J561"/>
    <mergeCell ref="K560:L565"/>
    <mergeCell ref="K582:N582"/>
    <mergeCell ref="O582:R582"/>
    <mergeCell ref="A583:A597"/>
    <mergeCell ref="D583:D587"/>
    <mergeCell ref="E583:E587"/>
    <mergeCell ref="F583:F587"/>
    <mergeCell ref="K583:L584"/>
    <mergeCell ref="M583:N584"/>
    <mergeCell ref="O583:P584"/>
    <mergeCell ref="Q583:R584"/>
    <mergeCell ref="G580:G581"/>
    <mergeCell ref="H580:H581"/>
    <mergeCell ref="I580:I581"/>
    <mergeCell ref="J580:J581"/>
    <mergeCell ref="G582:H582"/>
    <mergeCell ref="I582:J582"/>
    <mergeCell ref="H576:H579"/>
    <mergeCell ref="I576:I577"/>
    <mergeCell ref="J576:J577"/>
    <mergeCell ref="K576:L581"/>
    <mergeCell ref="M576:N581"/>
    <mergeCell ref="C577:C578"/>
    <mergeCell ref="C580:C581"/>
    <mergeCell ref="D580:D581"/>
    <mergeCell ref="E580:E581"/>
    <mergeCell ref="F580:F581"/>
    <mergeCell ref="C573:C575"/>
    <mergeCell ref="G574:H574"/>
    <mergeCell ref="K574:N574"/>
    <mergeCell ref="B575:B581"/>
    <mergeCell ref="D575:D579"/>
    <mergeCell ref="E575:E579"/>
    <mergeCell ref="F575:F579"/>
    <mergeCell ref="K575:L575"/>
    <mergeCell ref="M575:N575"/>
    <mergeCell ref="G576:G579"/>
    <mergeCell ref="O569:P573"/>
    <mergeCell ref="Q569:R573"/>
    <mergeCell ref="D572:D573"/>
    <mergeCell ref="E572:E573"/>
    <mergeCell ref="F572:F573"/>
    <mergeCell ref="G572:G573"/>
    <mergeCell ref="H572:H573"/>
    <mergeCell ref="I572:I573"/>
    <mergeCell ref="J572:J573"/>
    <mergeCell ref="J592:J593"/>
    <mergeCell ref="K592:L597"/>
    <mergeCell ref="M592:N597"/>
    <mergeCell ref="C593:C594"/>
    <mergeCell ref="C596:C597"/>
    <mergeCell ref="D596:D597"/>
    <mergeCell ref="E596:E597"/>
    <mergeCell ref="F596:F597"/>
    <mergeCell ref="G596:G597"/>
    <mergeCell ref="H596:H597"/>
    <mergeCell ref="K590:N590"/>
    <mergeCell ref="B591:B597"/>
    <mergeCell ref="D591:D595"/>
    <mergeCell ref="E591:E595"/>
    <mergeCell ref="F591:F595"/>
    <mergeCell ref="K591:L591"/>
    <mergeCell ref="M591:N591"/>
    <mergeCell ref="G592:G595"/>
    <mergeCell ref="H592:H595"/>
    <mergeCell ref="I592:I593"/>
    <mergeCell ref="K585:L589"/>
    <mergeCell ref="M585:N589"/>
    <mergeCell ref="O585:P589"/>
    <mergeCell ref="Q585:R589"/>
    <mergeCell ref="D588:D589"/>
    <mergeCell ref="E588:E589"/>
    <mergeCell ref="F588:F589"/>
    <mergeCell ref="G588:G589"/>
    <mergeCell ref="H588:H589"/>
    <mergeCell ref="I588:I589"/>
    <mergeCell ref="B584:B590"/>
    <mergeCell ref="G584:G587"/>
    <mergeCell ref="H584:H587"/>
    <mergeCell ref="I584:I587"/>
    <mergeCell ref="J584:J587"/>
    <mergeCell ref="C585:C587"/>
    <mergeCell ref="J588:J589"/>
    <mergeCell ref="C589:C591"/>
    <mergeCell ref="G590:H590"/>
    <mergeCell ref="O601:P605"/>
    <mergeCell ref="Q601:R605"/>
    <mergeCell ref="D604:D605"/>
    <mergeCell ref="E604:E605"/>
    <mergeCell ref="F604:F605"/>
    <mergeCell ref="G604:G605"/>
    <mergeCell ref="H604:H605"/>
    <mergeCell ref="I604:I605"/>
    <mergeCell ref="J604:J605"/>
    <mergeCell ref="O599:P600"/>
    <mergeCell ref="Q599:R600"/>
    <mergeCell ref="B600:B606"/>
    <mergeCell ref="G600:G603"/>
    <mergeCell ref="H600:H603"/>
    <mergeCell ref="I600:I603"/>
    <mergeCell ref="J600:J603"/>
    <mergeCell ref="C601:C603"/>
    <mergeCell ref="K601:L605"/>
    <mergeCell ref="M601:N605"/>
    <mergeCell ref="A599:A613"/>
    <mergeCell ref="D599:D603"/>
    <mergeCell ref="E599:E603"/>
    <mergeCell ref="F599:F603"/>
    <mergeCell ref="K599:L600"/>
    <mergeCell ref="M599:N600"/>
    <mergeCell ref="C605:C607"/>
    <mergeCell ref="G606:H606"/>
    <mergeCell ref="K606:N606"/>
    <mergeCell ref="B607:B613"/>
    <mergeCell ref="I596:I597"/>
    <mergeCell ref="J596:J597"/>
    <mergeCell ref="G598:H598"/>
    <mergeCell ref="I598:J598"/>
    <mergeCell ref="K598:N598"/>
    <mergeCell ref="O598:R598"/>
    <mergeCell ref="O615:P616"/>
    <mergeCell ref="Q615:R616"/>
    <mergeCell ref="B616:B622"/>
    <mergeCell ref="G616:G619"/>
    <mergeCell ref="H616:H619"/>
    <mergeCell ref="I616:I619"/>
    <mergeCell ref="J616:J619"/>
    <mergeCell ref="C617:C619"/>
    <mergeCell ref="K617:L621"/>
    <mergeCell ref="M617:N621"/>
    <mergeCell ref="G614:H614"/>
    <mergeCell ref="I614:J614"/>
    <mergeCell ref="K614:N614"/>
    <mergeCell ref="O614:R614"/>
    <mergeCell ref="A615:A629"/>
    <mergeCell ref="D615:D619"/>
    <mergeCell ref="E615:E619"/>
    <mergeCell ref="F615:F619"/>
    <mergeCell ref="K615:L616"/>
    <mergeCell ref="M615:N616"/>
    <mergeCell ref="M608:N613"/>
    <mergeCell ref="C609:C610"/>
    <mergeCell ref="C612:C613"/>
    <mergeCell ref="D612:D613"/>
    <mergeCell ref="E612:E613"/>
    <mergeCell ref="F612:F613"/>
    <mergeCell ref="G612:G613"/>
    <mergeCell ref="H612:H613"/>
    <mergeCell ref="I612:I613"/>
    <mergeCell ref="J612:J613"/>
    <mergeCell ref="D607:D611"/>
    <mergeCell ref="E607:E611"/>
    <mergeCell ref="F607:F611"/>
    <mergeCell ref="K607:L607"/>
    <mergeCell ref="M607:N607"/>
    <mergeCell ref="G608:G611"/>
    <mergeCell ref="H608:H611"/>
    <mergeCell ref="I608:I609"/>
    <mergeCell ref="J608:J609"/>
    <mergeCell ref="K608:L613"/>
    <mergeCell ref="K630:N630"/>
    <mergeCell ref="O630:R630"/>
    <mergeCell ref="A631:A645"/>
    <mergeCell ref="D631:D635"/>
    <mergeCell ref="E631:E635"/>
    <mergeCell ref="F631:F635"/>
    <mergeCell ref="K631:L632"/>
    <mergeCell ref="M631:N632"/>
    <mergeCell ref="O631:P632"/>
    <mergeCell ref="Q631:R632"/>
    <mergeCell ref="G628:G629"/>
    <mergeCell ref="H628:H629"/>
    <mergeCell ref="I628:I629"/>
    <mergeCell ref="J628:J629"/>
    <mergeCell ref="G630:H630"/>
    <mergeCell ref="I630:J630"/>
    <mergeCell ref="H624:H627"/>
    <mergeCell ref="I624:I625"/>
    <mergeCell ref="J624:J625"/>
    <mergeCell ref="K624:L629"/>
    <mergeCell ref="M624:N629"/>
    <mergeCell ref="C625:C626"/>
    <mergeCell ref="C628:C629"/>
    <mergeCell ref="D628:D629"/>
    <mergeCell ref="E628:E629"/>
    <mergeCell ref="F628:F629"/>
    <mergeCell ref="C621:C623"/>
    <mergeCell ref="G622:H622"/>
    <mergeCell ref="K622:N622"/>
    <mergeCell ref="B623:B629"/>
    <mergeCell ref="D623:D627"/>
    <mergeCell ref="E623:E627"/>
    <mergeCell ref="F623:F627"/>
    <mergeCell ref="K623:L623"/>
    <mergeCell ref="M623:N623"/>
    <mergeCell ref="G624:G627"/>
    <mergeCell ref="O617:P621"/>
    <mergeCell ref="Q617:R621"/>
    <mergeCell ref="D620:D621"/>
    <mergeCell ref="E620:E621"/>
    <mergeCell ref="F620:F621"/>
    <mergeCell ref="G620:G621"/>
    <mergeCell ref="H620:H621"/>
    <mergeCell ref="I620:I621"/>
    <mergeCell ref="J620:J621"/>
    <mergeCell ref="J640:J641"/>
    <mergeCell ref="K640:L645"/>
    <mergeCell ref="M640:N645"/>
    <mergeCell ref="C641:C642"/>
    <mergeCell ref="C644:C645"/>
    <mergeCell ref="D644:D645"/>
    <mergeCell ref="E644:E645"/>
    <mergeCell ref="F644:F645"/>
    <mergeCell ref="G644:G645"/>
    <mergeCell ref="H644:H645"/>
    <mergeCell ref="K638:N638"/>
    <mergeCell ref="B639:B645"/>
    <mergeCell ref="D639:D643"/>
    <mergeCell ref="E639:E643"/>
    <mergeCell ref="F639:F643"/>
    <mergeCell ref="K639:L639"/>
    <mergeCell ref="M639:N639"/>
    <mergeCell ref="G640:G643"/>
    <mergeCell ref="H640:H643"/>
    <mergeCell ref="I640:I641"/>
    <mergeCell ref="K633:L637"/>
    <mergeCell ref="M633:N637"/>
    <mergeCell ref="O633:P637"/>
    <mergeCell ref="Q633:R637"/>
    <mergeCell ref="D636:D637"/>
    <mergeCell ref="E636:E637"/>
    <mergeCell ref="F636:F637"/>
    <mergeCell ref="G636:G637"/>
    <mergeCell ref="H636:H637"/>
    <mergeCell ref="I636:I637"/>
    <mergeCell ref="B632:B638"/>
    <mergeCell ref="G632:G635"/>
    <mergeCell ref="H632:H635"/>
    <mergeCell ref="I632:I635"/>
    <mergeCell ref="J632:J635"/>
    <mergeCell ref="C633:C635"/>
    <mergeCell ref="J636:J637"/>
    <mergeCell ref="C637:C639"/>
    <mergeCell ref="G638:H638"/>
    <mergeCell ref="O649:P653"/>
    <mergeCell ref="Q649:R653"/>
    <mergeCell ref="D652:D653"/>
    <mergeCell ref="E652:E653"/>
    <mergeCell ref="F652:F653"/>
    <mergeCell ref="G652:G653"/>
    <mergeCell ref="H652:H653"/>
    <mergeCell ref="I652:I653"/>
    <mergeCell ref="J652:J653"/>
    <mergeCell ref="O647:P648"/>
    <mergeCell ref="Q647:R648"/>
    <mergeCell ref="B648:B654"/>
    <mergeCell ref="G648:G651"/>
    <mergeCell ref="H648:H651"/>
    <mergeCell ref="I648:I651"/>
    <mergeCell ref="J648:J651"/>
    <mergeCell ref="C649:C651"/>
    <mergeCell ref="K649:L653"/>
    <mergeCell ref="M649:N653"/>
    <mergeCell ref="A647:A661"/>
    <mergeCell ref="D647:D651"/>
    <mergeCell ref="E647:E651"/>
    <mergeCell ref="F647:F651"/>
    <mergeCell ref="K647:L648"/>
    <mergeCell ref="M647:N648"/>
    <mergeCell ref="C653:C655"/>
    <mergeCell ref="G654:H654"/>
    <mergeCell ref="K654:N654"/>
    <mergeCell ref="B655:B661"/>
    <mergeCell ref="I644:I645"/>
    <mergeCell ref="J644:J645"/>
    <mergeCell ref="G646:H646"/>
    <mergeCell ref="I646:J646"/>
    <mergeCell ref="K646:N646"/>
    <mergeCell ref="O646:R646"/>
    <mergeCell ref="O663:P664"/>
    <mergeCell ref="Q663:R664"/>
    <mergeCell ref="B664:B670"/>
    <mergeCell ref="G664:G667"/>
    <mergeCell ref="H664:H667"/>
    <mergeCell ref="I664:I667"/>
    <mergeCell ref="J664:J667"/>
    <mergeCell ref="C665:C667"/>
    <mergeCell ref="K665:L669"/>
    <mergeCell ref="M665:N669"/>
    <mergeCell ref="G662:H662"/>
    <mergeCell ref="I662:J662"/>
    <mergeCell ref="K662:N662"/>
    <mergeCell ref="O662:R662"/>
    <mergeCell ref="A663:A677"/>
    <mergeCell ref="D663:D667"/>
    <mergeCell ref="E663:E667"/>
    <mergeCell ref="F663:F667"/>
    <mergeCell ref="K663:L664"/>
    <mergeCell ref="M663:N664"/>
    <mergeCell ref="M656:N661"/>
    <mergeCell ref="C657:C658"/>
    <mergeCell ref="C660:C661"/>
    <mergeCell ref="D660:D661"/>
    <mergeCell ref="E660:E661"/>
    <mergeCell ref="F660:F661"/>
    <mergeCell ref="G660:G661"/>
    <mergeCell ref="H660:H661"/>
    <mergeCell ref="I660:I661"/>
    <mergeCell ref="J660:J661"/>
    <mergeCell ref="D655:D659"/>
    <mergeCell ref="E655:E659"/>
    <mergeCell ref="F655:F659"/>
    <mergeCell ref="K655:L655"/>
    <mergeCell ref="M655:N655"/>
    <mergeCell ref="G656:G659"/>
    <mergeCell ref="H656:H659"/>
    <mergeCell ref="I656:I657"/>
    <mergeCell ref="J656:J657"/>
    <mergeCell ref="K656:L661"/>
    <mergeCell ref="K678:N678"/>
    <mergeCell ref="O678:R678"/>
    <mergeCell ref="A679:A693"/>
    <mergeCell ref="D679:D683"/>
    <mergeCell ref="E679:E683"/>
    <mergeCell ref="F679:F683"/>
    <mergeCell ref="K679:L680"/>
    <mergeCell ref="M679:N680"/>
    <mergeCell ref="O679:P680"/>
    <mergeCell ref="Q679:R680"/>
    <mergeCell ref="G676:G677"/>
    <mergeCell ref="H676:H677"/>
    <mergeCell ref="I676:I677"/>
    <mergeCell ref="J676:J677"/>
    <mergeCell ref="G678:H678"/>
    <mergeCell ref="I678:J678"/>
    <mergeCell ref="H672:H675"/>
    <mergeCell ref="I672:I673"/>
    <mergeCell ref="J672:J673"/>
    <mergeCell ref="K672:L677"/>
    <mergeCell ref="M672:N677"/>
    <mergeCell ref="C673:C674"/>
    <mergeCell ref="C676:C677"/>
    <mergeCell ref="D676:D677"/>
    <mergeCell ref="E676:E677"/>
    <mergeCell ref="F676:F677"/>
    <mergeCell ref="C669:C671"/>
    <mergeCell ref="G670:H670"/>
    <mergeCell ref="K670:N670"/>
    <mergeCell ref="B671:B677"/>
    <mergeCell ref="D671:D675"/>
    <mergeCell ref="E671:E675"/>
    <mergeCell ref="F671:F675"/>
    <mergeCell ref="K671:L671"/>
    <mergeCell ref="M671:N671"/>
    <mergeCell ref="G672:G675"/>
    <mergeCell ref="O665:P669"/>
    <mergeCell ref="Q665:R669"/>
    <mergeCell ref="D668:D669"/>
    <mergeCell ref="E668:E669"/>
    <mergeCell ref="F668:F669"/>
    <mergeCell ref="G668:G669"/>
    <mergeCell ref="H668:H669"/>
    <mergeCell ref="I668:I669"/>
    <mergeCell ref="J668:J669"/>
    <mergeCell ref="J688:J689"/>
    <mergeCell ref="K688:L693"/>
    <mergeCell ref="M688:N693"/>
    <mergeCell ref="C689:C690"/>
    <mergeCell ref="C692:C693"/>
    <mergeCell ref="D692:D693"/>
    <mergeCell ref="E692:E693"/>
    <mergeCell ref="F692:F693"/>
    <mergeCell ref="G692:G693"/>
    <mergeCell ref="H692:H693"/>
    <mergeCell ref="K686:N686"/>
    <mergeCell ref="B687:B693"/>
    <mergeCell ref="D687:D691"/>
    <mergeCell ref="E687:E691"/>
    <mergeCell ref="F687:F691"/>
    <mergeCell ref="K687:L687"/>
    <mergeCell ref="M687:N687"/>
    <mergeCell ref="G688:G691"/>
    <mergeCell ref="H688:H691"/>
    <mergeCell ref="I688:I689"/>
    <mergeCell ref="K681:L685"/>
    <mergeCell ref="M681:N685"/>
    <mergeCell ref="O681:P685"/>
    <mergeCell ref="Q681:R685"/>
    <mergeCell ref="D684:D685"/>
    <mergeCell ref="E684:E685"/>
    <mergeCell ref="F684:F685"/>
    <mergeCell ref="G684:G685"/>
    <mergeCell ref="H684:H685"/>
    <mergeCell ref="I684:I685"/>
    <mergeCell ref="B680:B686"/>
    <mergeCell ref="G680:G683"/>
    <mergeCell ref="H680:H683"/>
    <mergeCell ref="I680:I683"/>
    <mergeCell ref="J680:J683"/>
    <mergeCell ref="C681:C683"/>
    <mergeCell ref="J684:J685"/>
    <mergeCell ref="C685:C687"/>
    <mergeCell ref="G686:H686"/>
    <mergeCell ref="O697:P701"/>
    <mergeCell ref="Q697:R701"/>
    <mergeCell ref="D700:D701"/>
    <mergeCell ref="E700:E701"/>
    <mergeCell ref="F700:F701"/>
    <mergeCell ref="G700:G701"/>
    <mergeCell ref="H700:H701"/>
    <mergeCell ref="I700:I701"/>
    <mergeCell ref="J700:J701"/>
    <mergeCell ref="O695:P696"/>
    <mergeCell ref="Q695:R696"/>
    <mergeCell ref="B696:B702"/>
    <mergeCell ref="G696:G699"/>
    <mergeCell ref="H696:H699"/>
    <mergeCell ref="I696:I699"/>
    <mergeCell ref="J696:J699"/>
    <mergeCell ref="C697:C699"/>
    <mergeCell ref="K697:L701"/>
    <mergeCell ref="M697:N701"/>
    <mergeCell ref="A695:A709"/>
    <mergeCell ref="D695:D699"/>
    <mergeCell ref="E695:E699"/>
    <mergeCell ref="F695:F699"/>
    <mergeCell ref="K695:L696"/>
    <mergeCell ref="M695:N696"/>
    <mergeCell ref="C701:C703"/>
    <mergeCell ref="G702:H702"/>
    <mergeCell ref="K702:N702"/>
    <mergeCell ref="B703:B709"/>
    <mergeCell ref="I692:I693"/>
    <mergeCell ref="J692:J693"/>
    <mergeCell ref="G694:H694"/>
    <mergeCell ref="I694:J694"/>
    <mergeCell ref="K694:N694"/>
    <mergeCell ref="O694:R694"/>
    <mergeCell ref="O711:P712"/>
    <mergeCell ref="Q711:R712"/>
    <mergeCell ref="B712:B718"/>
    <mergeCell ref="G712:G715"/>
    <mergeCell ref="H712:H715"/>
    <mergeCell ref="I712:I715"/>
    <mergeCell ref="J712:J715"/>
    <mergeCell ref="C713:C715"/>
    <mergeCell ref="K713:L717"/>
    <mergeCell ref="M713:N717"/>
    <mergeCell ref="G710:H710"/>
    <mergeCell ref="I710:J710"/>
    <mergeCell ref="K710:N710"/>
    <mergeCell ref="O710:R710"/>
    <mergeCell ref="A711:A725"/>
    <mergeCell ref="D711:D715"/>
    <mergeCell ref="E711:E715"/>
    <mergeCell ref="F711:F715"/>
    <mergeCell ref="K711:L712"/>
    <mergeCell ref="M711:N712"/>
    <mergeCell ref="M704:N709"/>
    <mergeCell ref="C705:C706"/>
    <mergeCell ref="C708:C709"/>
    <mergeCell ref="D708:D709"/>
    <mergeCell ref="E708:E709"/>
    <mergeCell ref="F708:F709"/>
    <mergeCell ref="G708:G709"/>
    <mergeCell ref="H708:H709"/>
    <mergeCell ref="I708:I709"/>
    <mergeCell ref="J708:J709"/>
    <mergeCell ref="D703:D707"/>
    <mergeCell ref="E703:E707"/>
    <mergeCell ref="F703:F707"/>
    <mergeCell ref="K703:L703"/>
    <mergeCell ref="M703:N703"/>
    <mergeCell ref="G704:G707"/>
    <mergeCell ref="H704:H707"/>
    <mergeCell ref="I704:I705"/>
    <mergeCell ref="J704:J705"/>
    <mergeCell ref="K704:L709"/>
    <mergeCell ref="K726:N726"/>
    <mergeCell ref="O726:R726"/>
    <mergeCell ref="A727:A741"/>
    <mergeCell ref="D727:D731"/>
    <mergeCell ref="E727:E731"/>
    <mergeCell ref="F727:F731"/>
    <mergeCell ref="K727:L728"/>
    <mergeCell ref="M727:N728"/>
    <mergeCell ref="O727:P728"/>
    <mergeCell ref="Q727:R728"/>
    <mergeCell ref="G724:G725"/>
    <mergeCell ref="H724:H725"/>
    <mergeCell ref="I724:I725"/>
    <mergeCell ref="J724:J725"/>
    <mergeCell ref="G726:H726"/>
    <mergeCell ref="I726:J726"/>
    <mergeCell ref="H720:H723"/>
    <mergeCell ref="I720:I721"/>
    <mergeCell ref="J720:J721"/>
    <mergeCell ref="K720:L725"/>
    <mergeCell ref="M720:N725"/>
    <mergeCell ref="C721:C722"/>
    <mergeCell ref="C724:C725"/>
    <mergeCell ref="D724:D725"/>
    <mergeCell ref="E724:E725"/>
    <mergeCell ref="F724:F725"/>
    <mergeCell ref="C717:C719"/>
    <mergeCell ref="G718:H718"/>
    <mergeCell ref="K718:N718"/>
    <mergeCell ref="B719:B725"/>
    <mergeCell ref="D719:D723"/>
    <mergeCell ref="E719:E723"/>
    <mergeCell ref="F719:F723"/>
    <mergeCell ref="K719:L719"/>
    <mergeCell ref="M719:N719"/>
    <mergeCell ref="G720:G723"/>
    <mergeCell ref="O713:P717"/>
    <mergeCell ref="Q713:R717"/>
    <mergeCell ref="D716:D717"/>
    <mergeCell ref="E716:E717"/>
    <mergeCell ref="F716:F717"/>
    <mergeCell ref="G716:G717"/>
    <mergeCell ref="H716:H717"/>
    <mergeCell ref="I716:I717"/>
    <mergeCell ref="J716:J717"/>
    <mergeCell ref="J736:J737"/>
    <mergeCell ref="K736:L741"/>
    <mergeCell ref="M736:N741"/>
    <mergeCell ref="C737:C738"/>
    <mergeCell ref="C740:C741"/>
    <mergeCell ref="D740:D741"/>
    <mergeCell ref="E740:E741"/>
    <mergeCell ref="F740:F741"/>
    <mergeCell ref="G740:G741"/>
    <mergeCell ref="H740:H741"/>
    <mergeCell ref="K734:N734"/>
    <mergeCell ref="B735:B741"/>
    <mergeCell ref="D735:D739"/>
    <mergeCell ref="E735:E739"/>
    <mergeCell ref="F735:F739"/>
    <mergeCell ref="K735:L735"/>
    <mergeCell ref="M735:N735"/>
    <mergeCell ref="G736:G739"/>
    <mergeCell ref="H736:H739"/>
    <mergeCell ref="I736:I737"/>
    <mergeCell ref="K729:L733"/>
    <mergeCell ref="M729:N733"/>
    <mergeCell ref="O729:P733"/>
    <mergeCell ref="Q729:R733"/>
    <mergeCell ref="D732:D733"/>
    <mergeCell ref="E732:E733"/>
    <mergeCell ref="F732:F733"/>
    <mergeCell ref="G732:G733"/>
    <mergeCell ref="H732:H733"/>
    <mergeCell ref="I732:I733"/>
    <mergeCell ref="B728:B734"/>
    <mergeCell ref="G728:G731"/>
    <mergeCell ref="H728:H731"/>
    <mergeCell ref="I728:I731"/>
    <mergeCell ref="J728:J731"/>
    <mergeCell ref="C729:C731"/>
    <mergeCell ref="J732:J733"/>
    <mergeCell ref="C733:C735"/>
    <mergeCell ref="G734:H734"/>
    <mergeCell ref="O745:P749"/>
    <mergeCell ref="Q745:R749"/>
    <mergeCell ref="D748:D749"/>
    <mergeCell ref="E748:E749"/>
    <mergeCell ref="F748:F749"/>
    <mergeCell ref="G748:G749"/>
    <mergeCell ref="H748:H749"/>
    <mergeCell ref="I748:I749"/>
    <mergeCell ref="J748:J749"/>
    <mergeCell ref="O743:P744"/>
    <mergeCell ref="Q743:R744"/>
    <mergeCell ref="B744:B750"/>
    <mergeCell ref="G744:G747"/>
    <mergeCell ref="H744:H747"/>
    <mergeCell ref="I744:I747"/>
    <mergeCell ref="J744:J747"/>
    <mergeCell ref="C745:C747"/>
    <mergeCell ref="K745:L749"/>
    <mergeCell ref="M745:N749"/>
    <mergeCell ref="A743:A757"/>
    <mergeCell ref="D743:D747"/>
    <mergeCell ref="E743:E747"/>
    <mergeCell ref="F743:F747"/>
    <mergeCell ref="K743:L744"/>
    <mergeCell ref="M743:N744"/>
    <mergeCell ref="C749:C751"/>
    <mergeCell ref="G750:H750"/>
    <mergeCell ref="K750:N750"/>
    <mergeCell ref="B751:B757"/>
    <mergeCell ref="I740:I741"/>
    <mergeCell ref="J740:J741"/>
    <mergeCell ref="G742:H742"/>
    <mergeCell ref="I742:J742"/>
    <mergeCell ref="K742:N742"/>
    <mergeCell ref="O742:R742"/>
    <mergeCell ref="O759:P760"/>
    <mergeCell ref="Q759:R760"/>
    <mergeCell ref="B760:B766"/>
    <mergeCell ref="G760:G763"/>
    <mergeCell ref="H760:H763"/>
    <mergeCell ref="I760:I763"/>
    <mergeCell ref="J760:J763"/>
    <mergeCell ref="C761:C763"/>
    <mergeCell ref="K761:L765"/>
    <mergeCell ref="M761:N765"/>
    <mergeCell ref="G758:H758"/>
    <mergeCell ref="I758:J758"/>
    <mergeCell ref="K758:N758"/>
    <mergeCell ref="O758:R758"/>
    <mergeCell ref="A759:A773"/>
    <mergeCell ref="D759:D763"/>
    <mergeCell ref="E759:E763"/>
    <mergeCell ref="F759:F763"/>
    <mergeCell ref="K759:L760"/>
    <mergeCell ref="M759:N760"/>
    <mergeCell ref="M752:N757"/>
    <mergeCell ref="C753:C754"/>
    <mergeCell ref="C756:C757"/>
    <mergeCell ref="D756:D757"/>
    <mergeCell ref="E756:E757"/>
    <mergeCell ref="F756:F757"/>
    <mergeCell ref="G756:G757"/>
    <mergeCell ref="H756:H757"/>
    <mergeCell ref="I756:I757"/>
    <mergeCell ref="J756:J757"/>
    <mergeCell ref="D751:D755"/>
    <mergeCell ref="E751:E755"/>
    <mergeCell ref="F751:F755"/>
    <mergeCell ref="K751:L751"/>
    <mergeCell ref="M751:N751"/>
    <mergeCell ref="G752:G755"/>
    <mergeCell ref="H752:H755"/>
    <mergeCell ref="I752:I753"/>
    <mergeCell ref="J752:J753"/>
    <mergeCell ref="K752:L757"/>
    <mergeCell ref="K774:N774"/>
    <mergeCell ref="O774:R774"/>
    <mergeCell ref="A775:A789"/>
    <mergeCell ref="D775:D779"/>
    <mergeCell ref="E775:E779"/>
    <mergeCell ref="F775:F779"/>
    <mergeCell ref="K775:L776"/>
    <mergeCell ref="M775:N776"/>
    <mergeCell ref="O775:P776"/>
    <mergeCell ref="Q775:R776"/>
    <mergeCell ref="G772:G773"/>
    <mergeCell ref="H772:H773"/>
    <mergeCell ref="I772:I773"/>
    <mergeCell ref="J772:J773"/>
    <mergeCell ref="G774:H774"/>
    <mergeCell ref="I774:J774"/>
    <mergeCell ref="H768:H771"/>
    <mergeCell ref="I768:I769"/>
    <mergeCell ref="J768:J769"/>
    <mergeCell ref="K768:L773"/>
    <mergeCell ref="M768:N773"/>
    <mergeCell ref="C769:C770"/>
    <mergeCell ref="C772:C773"/>
    <mergeCell ref="D772:D773"/>
    <mergeCell ref="E772:E773"/>
    <mergeCell ref="F772:F773"/>
    <mergeCell ref="C765:C767"/>
    <mergeCell ref="G766:H766"/>
    <mergeCell ref="K766:N766"/>
    <mergeCell ref="B767:B773"/>
    <mergeCell ref="D767:D771"/>
    <mergeCell ref="E767:E771"/>
    <mergeCell ref="F767:F771"/>
    <mergeCell ref="K767:L767"/>
    <mergeCell ref="M767:N767"/>
    <mergeCell ref="G768:G771"/>
    <mergeCell ref="O761:P765"/>
    <mergeCell ref="Q761:R765"/>
    <mergeCell ref="D764:D765"/>
    <mergeCell ref="E764:E765"/>
    <mergeCell ref="F764:F765"/>
    <mergeCell ref="G764:G765"/>
    <mergeCell ref="H764:H765"/>
    <mergeCell ref="I764:I765"/>
    <mergeCell ref="J764:J765"/>
    <mergeCell ref="J784:J785"/>
    <mergeCell ref="K784:L789"/>
    <mergeCell ref="M784:N789"/>
    <mergeCell ref="C785:C786"/>
    <mergeCell ref="C788:C789"/>
    <mergeCell ref="D788:D789"/>
    <mergeCell ref="E788:E789"/>
    <mergeCell ref="F788:F789"/>
    <mergeCell ref="G788:G789"/>
    <mergeCell ref="H788:H789"/>
    <mergeCell ref="K782:N782"/>
    <mergeCell ref="B783:B789"/>
    <mergeCell ref="D783:D787"/>
    <mergeCell ref="E783:E787"/>
    <mergeCell ref="F783:F787"/>
    <mergeCell ref="K783:L783"/>
    <mergeCell ref="M783:N783"/>
    <mergeCell ref="G784:G787"/>
    <mergeCell ref="H784:H787"/>
    <mergeCell ref="I784:I785"/>
    <mergeCell ref="K777:L781"/>
    <mergeCell ref="M777:N781"/>
    <mergeCell ref="O777:P781"/>
    <mergeCell ref="Q777:R781"/>
    <mergeCell ref="D780:D781"/>
    <mergeCell ref="E780:E781"/>
    <mergeCell ref="F780:F781"/>
    <mergeCell ref="G780:G781"/>
    <mergeCell ref="H780:H781"/>
    <mergeCell ref="I780:I781"/>
    <mergeCell ref="B776:B782"/>
    <mergeCell ref="G776:G779"/>
    <mergeCell ref="H776:H779"/>
    <mergeCell ref="I776:I779"/>
    <mergeCell ref="J776:J779"/>
    <mergeCell ref="C777:C779"/>
    <mergeCell ref="J780:J781"/>
    <mergeCell ref="C781:C783"/>
    <mergeCell ref="G782:H782"/>
    <mergeCell ref="O793:P797"/>
    <mergeCell ref="Q793:R797"/>
    <mergeCell ref="D796:D797"/>
    <mergeCell ref="E796:E797"/>
    <mergeCell ref="F796:F797"/>
    <mergeCell ref="G796:G797"/>
    <mergeCell ref="H796:H797"/>
    <mergeCell ref="I796:I797"/>
    <mergeCell ref="J796:J797"/>
    <mergeCell ref="O791:P792"/>
    <mergeCell ref="Q791:R792"/>
    <mergeCell ref="B792:B798"/>
    <mergeCell ref="G792:G795"/>
    <mergeCell ref="H792:H795"/>
    <mergeCell ref="I792:I795"/>
    <mergeCell ref="J792:J795"/>
    <mergeCell ref="C793:C795"/>
    <mergeCell ref="K793:L797"/>
    <mergeCell ref="M793:N797"/>
    <mergeCell ref="A791:A805"/>
    <mergeCell ref="D791:D795"/>
    <mergeCell ref="E791:E795"/>
    <mergeCell ref="F791:F795"/>
    <mergeCell ref="K791:L792"/>
    <mergeCell ref="M791:N792"/>
    <mergeCell ref="C797:C799"/>
    <mergeCell ref="G798:H798"/>
    <mergeCell ref="K798:N798"/>
    <mergeCell ref="B799:B805"/>
    <mergeCell ref="I788:I789"/>
    <mergeCell ref="J788:J789"/>
    <mergeCell ref="G790:H790"/>
    <mergeCell ref="I790:J790"/>
    <mergeCell ref="K790:N790"/>
    <mergeCell ref="O790:R790"/>
    <mergeCell ref="O807:P808"/>
    <mergeCell ref="Q807:R808"/>
    <mergeCell ref="B808:B814"/>
    <mergeCell ref="G808:G811"/>
    <mergeCell ref="H808:H811"/>
    <mergeCell ref="I808:I811"/>
    <mergeCell ref="J808:J811"/>
    <mergeCell ref="C809:C811"/>
    <mergeCell ref="K809:L813"/>
    <mergeCell ref="M809:N813"/>
    <mergeCell ref="G806:H806"/>
    <mergeCell ref="I806:J806"/>
    <mergeCell ref="K806:N806"/>
    <mergeCell ref="O806:R806"/>
    <mergeCell ref="A807:A821"/>
    <mergeCell ref="D807:D811"/>
    <mergeCell ref="E807:E811"/>
    <mergeCell ref="F807:F811"/>
    <mergeCell ref="K807:L808"/>
    <mergeCell ref="M807:N808"/>
    <mergeCell ref="M800:N805"/>
    <mergeCell ref="C801:C802"/>
    <mergeCell ref="C804:C805"/>
    <mergeCell ref="D804:D805"/>
    <mergeCell ref="E804:E805"/>
    <mergeCell ref="F804:F805"/>
    <mergeCell ref="G804:G805"/>
    <mergeCell ref="H804:H805"/>
    <mergeCell ref="I804:I805"/>
    <mergeCell ref="J804:J805"/>
    <mergeCell ref="D799:D803"/>
    <mergeCell ref="E799:E803"/>
    <mergeCell ref="F799:F803"/>
    <mergeCell ref="K799:L799"/>
    <mergeCell ref="M799:N799"/>
    <mergeCell ref="G800:G803"/>
    <mergeCell ref="H800:H803"/>
    <mergeCell ref="I800:I801"/>
    <mergeCell ref="J800:J801"/>
    <mergeCell ref="K800:L805"/>
    <mergeCell ref="K822:N822"/>
    <mergeCell ref="O822:R822"/>
    <mergeCell ref="A823:A837"/>
    <mergeCell ref="D823:D827"/>
    <mergeCell ref="E823:E827"/>
    <mergeCell ref="F823:F827"/>
    <mergeCell ref="K823:L824"/>
    <mergeCell ref="M823:N824"/>
    <mergeCell ref="O823:P824"/>
    <mergeCell ref="Q823:R824"/>
    <mergeCell ref="G820:G821"/>
    <mergeCell ref="H820:H821"/>
    <mergeCell ref="I820:I821"/>
    <mergeCell ref="J820:J821"/>
    <mergeCell ref="G822:H822"/>
    <mergeCell ref="I822:J822"/>
    <mergeCell ref="H816:H819"/>
    <mergeCell ref="I816:I817"/>
    <mergeCell ref="J816:J817"/>
    <mergeCell ref="K816:L821"/>
    <mergeCell ref="M816:N821"/>
    <mergeCell ref="C817:C818"/>
    <mergeCell ref="C820:C821"/>
    <mergeCell ref="D820:D821"/>
    <mergeCell ref="E820:E821"/>
    <mergeCell ref="F820:F821"/>
    <mergeCell ref="C813:C815"/>
    <mergeCell ref="G814:H814"/>
    <mergeCell ref="K814:N814"/>
    <mergeCell ref="B815:B821"/>
    <mergeCell ref="D815:D819"/>
    <mergeCell ref="E815:E819"/>
    <mergeCell ref="F815:F819"/>
    <mergeCell ref="K815:L815"/>
    <mergeCell ref="M815:N815"/>
    <mergeCell ref="G816:G819"/>
    <mergeCell ref="O809:P813"/>
    <mergeCell ref="Q809:R813"/>
    <mergeCell ref="D812:D813"/>
    <mergeCell ref="E812:E813"/>
    <mergeCell ref="F812:F813"/>
    <mergeCell ref="G812:G813"/>
    <mergeCell ref="H812:H813"/>
    <mergeCell ref="I812:I813"/>
    <mergeCell ref="J812:J813"/>
    <mergeCell ref="J832:J833"/>
    <mergeCell ref="K832:L837"/>
    <mergeCell ref="M832:N837"/>
    <mergeCell ref="C833:C834"/>
    <mergeCell ref="C836:C837"/>
    <mergeCell ref="D836:D837"/>
    <mergeCell ref="E836:E837"/>
    <mergeCell ref="F836:F837"/>
    <mergeCell ref="G836:G837"/>
    <mergeCell ref="H836:H837"/>
    <mergeCell ref="K830:N830"/>
    <mergeCell ref="B831:B837"/>
    <mergeCell ref="D831:D835"/>
    <mergeCell ref="E831:E835"/>
    <mergeCell ref="F831:F835"/>
    <mergeCell ref="K831:L831"/>
    <mergeCell ref="M831:N831"/>
    <mergeCell ref="G832:G835"/>
    <mergeCell ref="H832:H835"/>
    <mergeCell ref="I832:I833"/>
    <mergeCell ref="K825:L829"/>
    <mergeCell ref="M825:N829"/>
    <mergeCell ref="O825:P829"/>
    <mergeCell ref="Q825:R829"/>
    <mergeCell ref="D828:D829"/>
    <mergeCell ref="E828:E829"/>
    <mergeCell ref="F828:F829"/>
    <mergeCell ref="G828:G829"/>
    <mergeCell ref="H828:H829"/>
    <mergeCell ref="I828:I829"/>
    <mergeCell ref="B824:B830"/>
    <mergeCell ref="G824:G827"/>
    <mergeCell ref="H824:H827"/>
    <mergeCell ref="I824:I827"/>
    <mergeCell ref="J824:J827"/>
    <mergeCell ref="C825:C827"/>
    <mergeCell ref="J828:J829"/>
    <mergeCell ref="C829:C831"/>
    <mergeCell ref="G830:H830"/>
    <mergeCell ref="O841:P845"/>
    <mergeCell ref="Q841:R845"/>
    <mergeCell ref="D844:D845"/>
    <mergeCell ref="E844:E845"/>
    <mergeCell ref="F844:F845"/>
    <mergeCell ref="G844:G845"/>
    <mergeCell ref="H844:H845"/>
    <mergeCell ref="I844:I845"/>
    <mergeCell ref="J844:J845"/>
    <mergeCell ref="O839:P840"/>
    <mergeCell ref="Q839:R840"/>
    <mergeCell ref="B840:B846"/>
    <mergeCell ref="G840:G843"/>
    <mergeCell ref="H840:H843"/>
    <mergeCell ref="I840:I843"/>
    <mergeCell ref="J840:J843"/>
    <mergeCell ref="C841:C843"/>
    <mergeCell ref="K841:L845"/>
    <mergeCell ref="M841:N845"/>
    <mergeCell ref="A839:A853"/>
    <mergeCell ref="D839:D843"/>
    <mergeCell ref="E839:E843"/>
    <mergeCell ref="F839:F843"/>
    <mergeCell ref="K839:L840"/>
    <mergeCell ref="M839:N840"/>
    <mergeCell ref="C845:C847"/>
    <mergeCell ref="G846:H846"/>
    <mergeCell ref="K846:N846"/>
    <mergeCell ref="B847:B853"/>
    <mergeCell ref="I836:I837"/>
    <mergeCell ref="J836:J837"/>
    <mergeCell ref="G838:H838"/>
    <mergeCell ref="I838:J838"/>
    <mergeCell ref="K838:N838"/>
    <mergeCell ref="O838:R838"/>
    <mergeCell ref="O855:P856"/>
    <mergeCell ref="Q855:R856"/>
    <mergeCell ref="B856:B862"/>
    <mergeCell ref="G856:G859"/>
    <mergeCell ref="H856:H859"/>
    <mergeCell ref="I856:I859"/>
    <mergeCell ref="J856:J859"/>
    <mergeCell ref="C857:C859"/>
    <mergeCell ref="K857:L861"/>
    <mergeCell ref="M857:N861"/>
    <mergeCell ref="G854:H854"/>
    <mergeCell ref="I854:J854"/>
    <mergeCell ref="K854:N854"/>
    <mergeCell ref="O854:R854"/>
    <mergeCell ref="A855:A869"/>
    <mergeCell ref="D855:D859"/>
    <mergeCell ref="E855:E859"/>
    <mergeCell ref="F855:F859"/>
    <mergeCell ref="K855:L856"/>
    <mergeCell ref="M855:N856"/>
    <mergeCell ref="M848:N853"/>
    <mergeCell ref="C849:C850"/>
    <mergeCell ref="C852:C853"/>
    <mergeCell ref="D852:D853"/>
    <mergeCell ref="E852:E853"/>
    <mergeCell ref="F852:F853"/>
    <mergeCell ref="G852:G853"/>
    <mergeCell ref="H852:H853"/>
    <mergeCell ref="I852:I853"/>
    <mergeCell ref="J852:J853"/>
    <mergeCell ref="D847:D851"/>
    <mergeCell ref="E847:E851"/>
    <mergeCell ref="F847:F851"/>
    <mergeCell ref="K847:L847"/>
    <mergeCell ref="M847:N847"/>
    <mergeCell ref="G848:G851"/>
    <mergeCell ref="H848:H851"/>
    <mergeCell ref="I848:I849"/>
    <mergeCell ref="J848:J849"/>
    <mergeCell ref="K848:L853"/>
    <mergeCell ref="K870:N870"/>
    <mergeCell ref="O870:R870"/>
    <mergeCell ref="A871:A885"/>
    <mergeCell ref="D871:D875"/>
    <mergeCell ref="E871:E875"/>
    <mergeCell ref="F871:F875"/>
    <mergeCell ref="K871:L872"/>
    <mergeCell ref="M871:N872"/>
    <mergeCell ref="O871:P872"/>
    <mergeCell ref="Q871:R872"/>
    <mergeCell ref="G868:G869"/>
    <mergeCell ref="H868:H869"/>
    <mergeCell ref="I868:I869"/>
    <mergeCell ref="J868:J869"/>
    <mergeCell ref="G870:H870"/>
    <mergeCell ref="I870:J870"/>
    <mergeCell ref="H864:H867"/>
    <mergeCell ref="I864:I865"/>
    <mergeCell ref="J864:J865"/>
    <mergeCell ref="K864:L869"/>
    <mergeCell ref="M864:N869"/>
    <mergeCell ref="C865:C866"/>
    <mergeCell ref="C868:C869"/>
    <mergeCell ref="D868:D869"/>
    <mergeCell ref="E868:E869"/>
    <mergeCell ref="F868:F869"/>
    <mergeCell ref="C861:C863"/>
    <mergeCell ref="G862:H862"/>
    <mergeCell ref="K862:N862"/>
    <mergeCell ref="B863:B869"/>
    <mergeCell ref="D863:D867"/>
    <mergeCell ref="E863:E867"/>
    <mergeCell ref="F863:F867"/>
    <mergeCell ref="K863:L863"/>
    <mergeCell ref="M863:N863"/>
    <mergeCell ref="G864:G867"/>
    <mergeCell ref="O857:P861"/>
    <mergeCell ref="Q857:R861"/>
    <mergeCell ref="D860:D861"/>
    <mergeCell ref="E860:E861"/>
    <mergeCell ref="F860:F861"/>
    <mergeCell ref="G860:G861"/>
    <mergeCell ref="H860:H861"/>
    <mergeCell ref="I860:I861"/>
    <mergeCell ref="J860:J861"/>
    <mergeCell ref="J880:J881"/>
    <mergeCell ref="K880:L885"/>
    <mergeCell ref="M880:N885"/>
    <mergeCell ref="C881:C882"/>
    <mergeCell ref="C884:C885"/>
    <mergeCell ref="D884:D885"/>
    <mergeCell ref="E884:E885"/>
    <mergeCell ref="F884:F885"/>
    <mergeCell ref="G884:G885"/>
    <mergeCell ref="H884:H885"/>
    <mergeCell ref="K878:N878"/>
    <mergeCell ref="B879:B885"/>
    <mergeCell ref="D879:D883"/>
    <mergeCell ref="E879:E883"/>
    <mergeCell ref="F879:F883"/>
    <mergeCell ref="K879:L879"/>
    <mergeCell ref="M879:N879"/>
    <mergeCell ref="G880:G883"/>
    <mergeCell ref="H880:H883"/>
    <mergeCell ref="I880:I881"/>
    <mergeCell ref="K873:L877"/>
    <mergeCell ref="M873:N877"/>
    <mergeCell ref="O873:P877"/>
    <mergeCell ref="Q873:R877"/>
    <mergeCell ref="D876:D877"/>
    <mergeCell ref="E876:E877"/>
    <mergeCell ref="F876:F877"/>
    <mergeCell ref="G876:G877"/>
    <mergeCell ref="H876:H877"/>
    <mergeCell ref="I876:I877"/>
    <mergeCell ref="B872:B878"/>
    <mergeCell ref="G872:G875"/>
    <mergeCell ref="H872:H875"/>
    <mergeCell ref="I872:I875"/>
    <mergeCell ref="J872:J875"/>
    <mergeCell ref="C873:C875"/>
    <mergeCell ref="J876:J877"/>
    <mergeCell ref="C877:C879"/>
    <mergeCell ref="G878:H878"/>
    <mergeCell ref="O889:P893"/>
    <mergeCell ref="Q889:R893"/>
    <mergeCell ref="D892:D893"/>
    <mergeCell ref="E892:E893"/>
    <mergeCell ref="F892:F893"/>
    <mergeCell ref="G892:G893"/>
    <mergeCell ref="H892:H893"/>
    <mergeCell ref="I892:I893"/>
    <mergeCell ref="J892:J893"/>
    <mergeCell ref="O887:P888"/>
    <mergeCell ref="Q887:R888"/>
    <mergeCell ref="B888:B894"/>
    <mergeCell ref="G888:G891"/>
    <mergeCell ref="H888:H891"/>
    <mergeCell ref="I888:I891"/>
    <mergeCell ref="J888:J891"/>
    <mergeCell ref="C889:C891"/>
    <mergeCell ref="K889:L893"/>
    <mergeCell ref="M889:N893"/>
    <mergeCell ref="A887:A901"/>
    <mergeCell ref="D887:D891"/>
    <mergeCell ref="E887:E891"/>
    <mergeCell ref="F887:F891"/>
    <mergeCell ref="K887:L888"/>
    <mergeCell ref="M887:N888"/>
    <mergeCell ref="C893:C895"/>
    <mergeCell ref="G894:H894"/>
    <mergeCell ref="K894:N894"/>
    <mergeCell ref="B895:B901"/>
    <mergeCell ref="I884:I885"/>
    <mergeCell ref="J884:J885"/>
    <mergeCell ref="G886:H886"/>
    <mergeCell ref="I886:J886"/>
    <mergeCell ref="K886:N886"/>
    <mergeCell ref="O886:R886"/>
    <mergeCell ref="O903:P904"/>
    <mergeCell ref="Q903:R904"/>
    <mergeCell ref="B904:B910"/>
    <mergeCell ref="G904:G907"/>
    <mergeCell ref="H904:H907"/>
    <mergeCell ref="I904:I907"/>
    <mergeCell ref="J904:J907"/>
    <mergeCell ref="C905:C907"/>
    <mergeCell ref="K905:L909"/>
    <mergeCell ref="M905:N909"/>
    <mergeCell ref="G902:H902"/>
    <mergeCell ref="I902:J902"/>
    <mergeCell ref="K902:N902"/>
    <mergeCell ref="O902:R902"/>
    <mergeCell ref="A903:A917"/>
    <mergeCell ref="D903:D907"/>
    <mergeCell ref="E903:E907"/>
    <mergeCell ref="F903:F907"/>
    <mergeCell ref="K903:L904"/>
    <mergeCell ref="M903:N904"/>
    <mergeCell ref="M896:N901"/>
    <mergeCell ref="C897:C898"/>
    <mergeCell ref="C900:C901"/>
    <mergeCell ref="D900:D901"/>
    <mergeCell ref="E900:E901"/>
    <mergeCell ref="F900:F901"/>
    <mergeCell ref="G900:G901"/>
    <mergeCell ref="H900:H901"/>
    <mergeCell ref="I900:I901"/>
    <mergeCell ref="J900:J901"/>
    <mergeCell ref="D895:D899"/>
    <mergeCell ref="E895:E899"/>
    <mergeCell ref="F895:F899"/>
    <mergeCell ref="K895:L895"/>
    <mergeCell ref="M895:N895"/>
    <mergeCell ref="G896:G899"/>
    <mergeCell ref="H896:H899"/>
    <mergeCell ref="I896:I897"/>
    <mergeCell ref="J896:J897"/>
    <mergeCell ref="K896:L901"/>
    <mergeCell ref="K918:N918"/>
    <mergeCell ref="O918:R918"/>
    <mergeCell ref="A919:A933"/>
    <mergeCell ref="D919:D923"/>
    <mergeCell ref="E919:E923"/>
    <mergeCell ref="F919:F923"/>
    <mergeCell ref="K919:L920"/>
    <mergeCell ref="M919:N920"/>
    <mergeCell ref="O919:P920"/>
    <mergeCell ref="Q919:R920"/>
    <mergeCell ref="G916:G917"/>
    <mergeCell ref="H916:H917"/>
    <mergeCell ref="I916:I917"/>
    <mergeCell ref="J916:J917"/>
    <mergeCell ref="G918:H918"/>
    <mergeCell ref="I918:J918"/>
    <mergeCell ref="H912:H915"/>
    <mergeCell ref="I912:I913"/>
    <mergeCell ref="J912:J913"/>
    <mergeCell ref="K912:L917"/>
    <mergeCell ref="M912:N917"/>
    <mergeCell ref="C913:C914"/>
    <mergeCell ref="C916:C917"/>
    <mergeCell ref="D916:D917"/>
    <mergeCell ref="E916:E917"/>
    <mergeCell ref="F916:F917"/>
    <mergeCell ref="C909:C911"/>
    <mergeCell ref="G910:H910"/>
    <mergeCell ref="K910:N910"/>
    <mergeCell ref="B911:B917"/>
    <mergeCell ref="D911:D915"/>
    <mergeCell ref="E911:E915"/>
    <mergeCell ref="F911:F915"/>
    <mergeCell ref="K911:L911"/>
    <mergeCell ref="M911:N911"/>
    <mergeCell ref="G912:G915"/>
    <mergeCell ref="O905:P909"/>
    <mergeCell ref="Q905:R909"/>
    <mergeCell ref="D908:D909"/>
    <mergeCell ref="E908:E909"/>
    <mergeCell ref="F908:F909"/>
    <mergeCell ref="G908:G909"/>
    <mergeCell ref="H908:H909"/>
    <mergeCell ref="I908:I909"/>
    <mergeCell ref="J908:J909"/>
    <mergeCell ref="J928:J929"/>
    <mergeCell ref="K928:L933"/>
    <mergeCell ref="M928:N933"/>
    <mergeCell ref="C929:C930"/>
    <mergeCell ref="C932:C933"/>
    <mergeCell ref="D932:D933"/>
    <mergeCell ref="E932:E933"/>
    <mergeCell ref="F932:F933"/>
    <mergeCell ref="G932:G933"/>
    <mergeCell ref="H932:H933"/>
    <mergeCell ref="K926:N926"/>
    <mergeCell ref="B927:B933"/>
    <mergeCell ref="D927:D931"/>
    <mergeCell ref="E927:E931"/>
    <mergeCell ref="F927:F931"/>
    <mergeCell ref="K927:L927"/>
    <mergeCell ref="M927:N927"/>
    <mergeCell ref="G928:G931"/>
    <mergeCell ref="H928:H931"/>
    <mergeCell ref="I928:I929"/>
    <mergeCell ref="K921:L925"/>
    <mergeCell ref="M921:N925"/>
    <mergeCell ref="O921:P925"/>
    <mergeCell ref="Q921:R925"/>
    <mergeCell ref="D924:D925"/>
    <mergeCell ref="E924:E925"/>
    <mergeCell ref="F924:F925"/>
    <mergeCell ref="G924:G925"/>
    <mergeCell ref="H924:H925"/>
    <mergeCell ref="I924:I925"/>
    <mergeCell ref="B920:B926"/>
    <mergeCell ref="G920:G923"/>
    <mergeCell ref="H920:H923"/>
    <mergeCell ref="I920:I923"/>
    <mergeCell ref="J920:J923"/>
    <mergeCell ref="C921:C923"/>
    <mergeCell ref="J924:J925"/>
    <mergeCell ref="C925:C927"/>
    <mergeCell ref="G926:H926"/>
    <mergeCell ref="O937:P941"/>
    <mergeCell ref="Q937:R941"/>
    <mergeCell ref="D940:D941"/>
    <mergeCell ref="E940:E941"/>
    <mergeCell ref="F940:F941"/>
    <mergeCell ref="G940:G941"/>
    <mergeCell ref="H940:H941"/>
    <mergeCell ref="I940:I941"/>
    <mergeCell ref="J940:J941"/>
    <mergeCell ref="O935:P936"/>
    <mergeCell ref="Q935:R936"/>
    <mergeCell ref="B936:B942"/>
    <mergeCell ref="G936:G939"/>
    <mergeCell ref="H936:H939"/>
    <mergeCell ref="I936:I939"/>
    <mergeCell ref="J936:J939"/>
    <mergeCell ref="C937:C939"/>
    <mergeCell ref="K937:L941"/>
    <mergeCell ref="M937:N941"/>
    <mergeCell ref="A935:A949"/>
    <mergeCell ref="D935:D939"/>
    <mergeCell ref="E935:E939"/>
    <mergeCell ref="F935:F939"/>
    <mergeCell ref="K935:L936"/>
    <mergeCell ref="M935:N936"/>
    <mergeCell ref="C941:C943"/>
    <mergeCell ref="G942:H942"/>
    <mergeCell ref="K942:N942"/>
    <mergeCell ref="B943:B949"/>
    <mergeCell ref="I932:I933"/>
    <mergeCell ref="J932:J933"/>
    <mergeCell ref="G934:H934"/>
    <mergeCell ref="I934:J934"/>
    <mergeCell ref="K934:N934"/>
    <mergeCell ref="O934:R934"/>
    <mergeCell ref="O951:P952"/>
    <mergeCell ref="Q951:R952"/>
    <mergeCell ref="B952:B958"/>
    <mergeCell ref="G952:G955"/>
    <mergeCell ref="H952:H955"/>
    <mergeCell ref="I952:I955"/>
    <mergeCell ref="J952:J955"/>
    <mergeCell ref="C953:C955"/>
    <mergeCell ref="K953:L957"/>
    <mergeCell ref="M953:N957"/>
    <mergeCell ref="G950:H950"/>
    <mergeCell ref="I950:J950"/>
    <mergeCell ref="K950:N950"/>
    <mergeCell ref="O950:R950"/>
    <mergeCell ref="A951:A965"/>
    <mergeCell ref="D951:D955"/>
    <mergeCell ref="E951:E955"/>
    <mergeCell ref="F951:F955"/>
    <mergeCell ref="K951:L952"/>
    <mergeCell ref="M951:N952"/>
    <mergeCell ref="M944:N949"/>
    <mergeCell ref="C945:C946"/>
    <mergeCell ref="C948:C949"/>
    <mergeCell ref="D948:D949"/>
    <mergeCell ref="E948:E949"/>
    <mergeCell ref="F948:F949"/>
    <mergeCell ref="G948:G949"/>
    <mergeCell ref="H948:H949"/>
    <mergeCell ref="I948:I949"/>
    <mergeCell ref="J948:J949"/>
    <mergeCell ref="D943:D947"/>
    <mergeCell ref="E943:E947"/>
    <mergeCell ref="F943:F947"/>
    <mergeCell ref="K943:L943"/>
    <mergeCell ref="M943:N943"/>
    <mergeCell ref="G944:G947"/>
    <mergeCell ref="H944:H947"/>
    <mergeCell ref="I944:I945"/>
    <mergeCell ref="J944:J945"/>
    <mergeCell ref="K944:L949"/>
    <mergeCell ref="K966:N966"/>
    <mergeCell ref="O966:R966"/>
    <mergeCell ref="A967:A981"/>
    <mergeCell ref="D967:D971"/>
    <mergeCell ref="E967:E971"/>
    <mergeCell ref="F967:F971"/>
    <mergeCell ref="K967:L968"/>
    <mergeCell ref="M967:N968"/>
    <mergeCell ref="O967:P968"/>
    <mergeCell ref="Q967:R968"/>
    <mergeCell ref="G964:G965"/>
    <mergeCell ref="H964:H965"/>
    <mergeCell ref="I964:I965"/>
    <mergeCell ref="J964:J965"/>
    <mergeCell ref="G966:H966"/>
    <mergeCell ref="I966:J966"/>
    <mergeCell ref="H960:H963"/>
    <mergeCell ref="I960:I961"/>
    <mergeCell ref="J960:J961"/>
    <mergeCell ref="K960:L965"/>
    <mergeCell ref="M960:N965"/>
    <mergeCell ref="C961:C962"/>
    <mergeCell ref="C964:C965"/>
    <mergeCell ref="D964:D965"/>
    <mergeCell ref="E964:E965"/>
    <mergeCell ref="F964:F965"/>
    <mergeCell ref="C957:C959"/>
    <mergeCell ref="G958:H958"/>
    <mergeCell ref="K958:N958"/>
    <mergeCell ref="B959:B965"/>
    <mergeCell ref="D959:D963"/>
    <mergeCell ref="E959:E963"/>
    <mergeCell ref="F959:F963"/>
    <mergeCell ref="K959:L959"/>
    <mergeCell ref="M959:N959"/>
    <mergeCell ref="G960:G963"/>
    <mergeCell ref="O953:P957"/>
    <mergeCell ref="Q953:R957"/>
    <mergeCell ref="D956:D957"/>
    <mergeCell ref="E956:E957"/>
    <mergeCell ref="F956:F957"/>
    <mergeCell ref="G956:G957"/>
    <mergeCell ref="H956:H957"/>
    <mergeCell ref="I956:I957"/>
    <mergeCell ref="J956:J957"/>
    <mergeCell ref="J976:J977"/>
    <mergeCell ref="K976:L981"/>
    <mergeCell ref="M976:N981"/>
    <mergeCell ref="C977:C978"/>
    <mergeCell ref="C980:C981"/>
    <mergeCell ref="D980:D981"/>
    <mergeCell ref="E980:E981"/>
    <mergeCell ref="F980:F981"/>
    <mergeCell ref="G980:G981"/>
    <mergeCell ref="H980:H981"/>
    <mergeCell ref="K974:N974"/>
    <mergeCell ref="B975:B981"/>
    <mergeCell ref="D975:D979"/>
    <mergeCell ref="E975:E979"/>
    <mergeCell ref="F975:F979"/>
    <mergeCell ref="K975:L975"/>
    <mergeCell ref="M975:N975"/>
    <mergeCell ref="G976:G979"/>
    <mergeCell ref="H976:H979"/>
    <mergeCell ref="I976:I977"/>
    <mergeCell ref="K969:L973"/>
    <mergeCell ref="M969:N973"/>
    <mergeCell ref="O969:P973"/>
    <mergeCell ref="Q969:R973"/>
    <mergeCell ref="D972:D973"/>
    <mergeCell ref="E972:E973"/>
    <mergeCell ref="F972:F973"/>
    <mergeCell ref="G972:G973"/>
    <mergeCell ref="H972:H973"/>
    <mergeCell ref="I972:I973"/>
    <mergeCell ref="B968:B974"/>
    <mergeCell ref="G968:G971"/>
    <mergeCell ref="H968:H971"/>
    <mergeCell ref="I968:I971"/>
    <mergeCell ref="J968:J971"/>
    <mergeCell ref="C969:C971"/>
    <mergeCell ref="J972:J973"/>
    <mergeCell ref="C973:C975"/>
    <mergeCell ref="G974:H974"/>
    <mergeCell ref="O985:P989"/>
    <mergeCell ref="Q985:R989"/>
    <mergeCell ref="D988:D989"/>
    <mergeCell ref="E988:E989"/>
    <mergeCell ref="F988:F989"/>
    <mergeCell ref="G988:G989"/>
    <mergeCell ref="H988:H989"/>
    <mergeCell ref="I988:I989"/>
    <mergeCell ref="J988:J989"/>
    <mergeCell ref="O983:P984"/>
    <mergeCell ref="Q983:R984"/>
    <mergeCell ref="B984:B990"/>
    <mergeCell ref="G984:G987"/>
    <mergeCell ref="H984:H987"/>
    <mergeCell ref="I984:I987"/>
    <mergeCell ref="J984:J987"/>
    <mergeCell ref="C985:C987"/>
    <mergeCell ref="K985:L989"/>
    <mergeCell ref="M985:N989"/>
    <mergeCell ref="A983:A997"/>
    <mergeCell ref="D983:D987"/>
    <mergeCell ref="E983:E987"/>
    <mergeCell ref="F983:F987"/>
    <mergeCell ref="K983:L984"/>
    <mergeCell ref="M983:N984"/>
    <mergeCell ref="C989:C991"/>
    <mergeCell ref="G990:H990"/>
    <mergeCell ref="K990:N990"/>
    <mergeCell ref="B991:B997"/>
    <mergeCell ref="I980:I981"/>
    <mergeCell ref="J980:J981"/>
    <mergeCell ref="G982:H982"/>
    <mergeCell ref="I982:J982"/>
    <mergeCell ref="K982:N982"/>
    <mergeCell ref="O982:R982"/>
    <mergeCell ref="O999:P1000"/>
    <mergeCell ref="Q999:R1000"/>
    <mergeCell ref="B1000:B1006"/>
    <mergeCell ref="G1000:G1003"/>
    <mergeCell ref="H1000:H1003"/>
    <mergeCell ref="I1000:I1003"/>
    <mergeCell ref="J1000:J1003"/>
    <mergeCell ref="C1001:C1003"/>
    <mergeCell ref="K1001:L1005"/>
    <mergeCell ref="M1001:N1005"/>
    <mergeCell ref="G998:H998"/>
    <mergeCell ref="I998:J998"/>
    <mergeCell ref="K998:N998"/>
    <mergeCell ref="O998:R998"/>
    <mergeCell ref="A999:A1013"/>
    <mergeCell ref="D999:D1003"/>
    <mergeCell ref="E999:E1003"/>
    <mergeCell ref="F999:F1003"/>
    <mergeCell ref="K999:L1000"/>
    <mergeCell ref="M999:N1000"/>
    <mergeCell ref="M992:N997"/>
    <mergeCell ref="C993:C994"/>
    <mergeCell ref="C996:C997"/>
    <mergeCell ref="D996:D997"/>
    <mergeCell ref="E996:E997"/>
    <mergeCell ref="F996:F997"/>
    <mergeCell ref="G996:G997"/>
    <mergeCell ref="H996:H997"/>
    <mergeCell ref="I996:I997"/>
    <mergeCell ref="J996:J997"/>
    <mergeCell ref="D991:D995"/>
    <mergeCell ref="E991:E995"/>
    <mergeCell ref="F991:F995"/>
    <mergeCell ref="K991:L991"/>
    <mergeCell ref="M991:N991"/>
    <mergeCell ref="G992:G995"/>
    <mergeCell ref="H992:H995"/>
    <mergeCell ref="I992:I993"/>
    <mergeCell ref="J992:J993"/>
    <mergeCell ref="K992:L997"/>
    <mergeCell ref="K1014:N1014"/>
    <mergeCell ref="O1014:R1014"/>
    <mergeCell ref="A1015:A1029"/>
    <mergeCell ref="D1015:D1019"/>
    <mergeCell ref="E1015:E1019"/>
    <mergeCell ref="F1015:F1019"/>
    <mergeCell ref="K1015:L1016"/>
    <mergeCell ref="M1015:N1016"/>
    <mergeCell ref="O1015:P1016"/>
    <mergeCell ref="Q1015:R1016"/>
    <mergeCell ref="G1012:G1013"/>
    <mergeCell ref="H1012:H1013"/>
    <mergeCell ref="I1012:I1013"/>
    <mergeCell ref="J1012:J1013"/>
    <mergeCell ref="G1014:H1014"/>
    <mergeCell ref="I1014:J1014"/>
    <mergeCell ref="H1008:H1011"/>
    <mergeCell ref="I1008:I1009"/>
    <mergeCell ref="J1008:J1009"/>
    <mergeCell ref="K1008:L1013"/>
    <mergeCell ref="M1008:N1013"/>
    <mergeCell ref="C1009:C1010"/>
    <mergeCell ref="C1012:C1013"/>
    <mergeCell ref="D1012:D1013"/>
    <mergeCell ref="E1012:E1013"/>
    <mergeCell ref="F1012:F1013"/>
    <mergeCell ref="C1005:C1007"/>
    <mergeCell ref="G1006:H1006"/>
    <mergeCell ref="K1006:N1006"/>
    <mergeCell ref="B1007:B1013"/>
    <mergeCell ref="D1007:D1011"/>
    <mergeCell ref="E1007:E1011"/>
    <mergeCell ref="F1007:F1011"/>
    <mergeCell ref="K1007:L1007"/>
    <mergeCell ref="M1007:N1007"/>
    <mergeCell ref="G1008:G1011"/>
    <mergeCell ref="O1001:P1005"/>
    <mergeCell ref="Q1001:R1005"/>
    <mergeCell ref="D1004:D1005"/>
    <mergeCell ref="E1004:E1005"/>
    <mergeCell ref="F1004:F1005"/>
    <mergeCell ref="G1004:G1005"/>
    <mergeCell ref="H1004:H1005"/>
    <mergeCell ref="I1004:I1005"/>
    <mergeCell ref="J1004:J1005"/>
    <mergeCell ref="J1024:J1025"/>
    <mergeCell ref="K1024:L1029"/>
    <mergeCell ref="M1024:N1029"/>
    <mergeCell ref="C1025:C1026"/>
    <mergeCell ref="C1028:C1029"/>
    <mergeCell ref="D1028:D1029"/>
    <mergeCell ref="E1028:E1029"/>
    <mergeCell ref="F1028:F1029"/>
    <mergeCell ref="G1028:G1029"/>
    <mergeCell ref="H1028:H1029"/>
    <mergeCell ref="K1022:N1022"/>
    <mergeCell ref="B1023:B1029"/>
    <mergeCell ref="D1023:D1027"/>
    <mergeCell ref="E1023:E1027"/>
    <mergeCell ref="F1023:F1027"/>
    <mergeCell ref="K1023:L1023"/>
    <mergeCell ref="M1023:N1023"/>
    <mergeCell ref="G1024:G1027"/>
    <mergeCell ref="H1024:H1027"/>
    <mergeCell ref="I1024:I1025"/>
    <mergeCell ref="K1017:L1021"/>
    <mergeCell ref="M1017:N1021"/>
    <mergeCell ref="O1017:P1021"/>
    <mergeCell ref="Q1017:R1021"/>
    <mergeCell ref="D1020:D1021"/>
    <mergeCell ref="E1020:E1021"/>
    <mergeCell ref="F1020:F1021"/>
    <mergeCell ref="G1020:G1021"/>
    <mergeCell ref="H1020:H1021"/>
    <mergeCell ref="I1020:I1021"/>
    <mergeCell ref="B1016:B1022"/>
    <mergeCell ref="G1016:G1019"/>
    <mergeCell ref="H1016:H1019"/>
    <mergeCell ref="I1016:I1019"/>
    <mergeCell ref="J1016:J1019"/>
    <mergeCell ref="C1017:C1019"/>
    <mergeCell ref="J1020:J1021"/>
    <mergeCell ref="C1021:C1023"/>
    <mergeCell ref="G1022:H1022"/>
    <mergeCell ref="O1033:P1037"/>
    <mergeCell ref="Q1033:R1037"/>
    <mergeCell ref="D1036:D1037"/>
    <mergeCell ref="E1036:E1037"/>
    <mergeCell ref="F1036:F1037"/>
    <mergeCell ref="G1036:G1037"/>
    <mergeCell ref="H1036:H1037"/>
    <mergeCell ref="I1036:I1037"/>
    <mergeCell ref="J1036:J1037"/>
    <mergeCell ref="O1031:P1032"/>
    <mergeCell ref="Q1031:R1032"/>
    <mergeCell ref="B1032:B1038"/>
    <mergeCell ref="G1032:G1035"/>
    <mergeCell ref="H1032:H1035"/>
    <mergeCell ref="I1032:I1035"/>
    <mergeCell ref="J1032:J1035"/>
    <mergeCell ref="C1033:C1035"/>
    <mergeCell ref="K1033:L1037"/>
    <mergeCell ref="M1033:N1037"/>
    <mergeCell ref="A1031:A1045"/>
    <mergeCell ref="D1031:D1035"/>
    <mergeCell ref="E1031:E1035"/>
    <mergeCell ref="F1031:F1035"/>
    <mergeCell ref="K1031:L1032"/>
    <mergeCell ref="M1031:N1032"/>
    <mergeCell ref="C1037:C1039"/>
    <mergeCell ref="G1038:H1038"/>
    <mergeCell ref="K1038:N1038"/>
    <mergeCell ref="B1039:B1045"/>
    <mergeCell ref="I1028:I1029"/>
    <mergeCell ref="J1028:J1029"/>
    <mergeCell ref="G1030:H1030"/>
    <mergeCell ref="I1030:J1030"/>
    <mergeCell ref="K1030:N1030"/>
    <mergeCell ref="O1030:R1030"/>
    <mergeCell ref="O1047:P1048"/>
    <mergeCell ref="Q1047:R1048"/>
    <mergeCell ref="B1048:B1054"/>
    <mergeCell ref="G1048:G1051"/>
    <mergeCell ref="H1048:H1051"/>
    <mergeCell ref="I1048:I1051"/>
    <mergeCell ref="J1048:J1051"/>
    <mergeCell ref="C1049:C1051"/>
    <mergeCell ref="K1049:L1053"/>
    <mergeCell ref="M1049:N1053"/>
    <mergeCell ref="G1046:H1046"/>
    <mergeCell ref="I1046:J1046"/>
    <mergeCell ref="K1046:N1046"/>
    <mergeCell ref="O1046:R1046"/>
    <mergeCell ref="A1047:A1061"/>
    <mergeCell ref="D1047:D1051"/>
    <mergeCell ref="E1047:E1051"/>
    <mergeCell ref="F1047:F1051"/>
    <mergeCell ref="K1047:L1048"/>
    <mergeCell ref="M1047:N1048"/>
    <mergeCell ref="M1040:N1045"/>
    <mergeCell ref="C1041:C1042"/>
    <mergeCell ref="C1044:C1045"/>
    <mergeCell ref="D1044:D1045"/>
    <mergeCell ref="E1044:E1045"/>
    <mergeCell ref="F1044:F1045"/>
    <mergeCell ref="G1044:G1045"/>
    <mergeCell ref="H1044:H1045"/>
    <mergeCell ref="I1044:I1045"/>
    <mergeCell ref="J1044:J1045"/>
    <mergeCell ref="D1039:D1043"/>
    <mergeCell ref="E1039:E1043"/>
    <mergeCell ref="F1039:F1043"/>
    <mergeCell ref="K1039:L1039"/>
    <mergeCell ref="M1039:N1039"/>
    <mergeCell ref="G1040:G1043"/>
    <mergeCell ref="H1040:H1043"/>
    <mergeCell ref="I1040:I1041"/>
    <mergeCell ref="J1040:J1041"/>
    <mergeCell ref="K1040:L1045"/>
    <mergeCell ref="K1062:N1062"/>
    <mergeCell ref="O1062:R1062"/>
    <mergeCell ref="A1063:A1077"/>
    <mergeCell ref="D1063:D1067"/>
    <mergeCell ref="E1063:E1067"/>
    <mergeCell ref="F1063:F1067"/>
    <mergeCell ref="K1063:L1064"/>
    <mergeCell ref="M1063:N1064"/>
    <mergeCell ref="O1063:P1064"/>
    <mergeCell ref="Q1063:R1064"/>
    <mergeCell ref="G1060:G1061"/>
    <mergeCell ref="H1060:H1061"/>
    <mergeCell ref="I1060:I1061"/>
    <mergeCell ref="J1060:J1061"/>
    <mergeCell ref="G1062:H1062"/>
    <mergeCell ref="I1062:J1062"/>
    <mergeCell ref="H1056:H1059"/>
    <mergeCell ref="I1056:I1057"/>
    <mergeCell ref="J1056:J1057"/>
    <mergeCell ref="K1056:L1061"/>
    <mergeCell ref="M1056:N1061"/>
    <mergeCell ref="C1057:C1058"/>
    <mergeCell ref="C1060:C1061"/>
    <mergeCell ref="D1060:D1061"/>
    <mergeCell ref="E1060:E1061"/>
    <mergeCell ref="F1060:F1061"/>
    <mergeCell ref="C1053:C1055"/>
    <mergeCell ref="G1054:H1054"/>
    <mergeCell ref="K1054:N1054"/>
    <mergeCell ref="B1055:B1061"/>
    <mergeCell ref="D1055:D1059"/>
    <mergeCell ref="E1055:E1059"/>
    <mergeCell ref="F1055:F1059"/>
    <mergeCell ref="K1055:L1055"/>
    <mergeCell ref="M1055:N1055"/>
    <mergeCell ref="G1056:G1059"/>
    <mergeCell ref="O1049:P1053"/>
    <mergeCell ref="Q1049:R1053"/>
    <mergeCell ref="D1052:D1053"/>
    <mergeCell ref="E1052:E1053"/>
    <mergeCell ref="F1052:F1053"/>
    <mergeCell ref="G1052:G1053"/>
    <mergeCell ref="H1052:H1053"/>
    <mergeCell ref="I1052:I1053"/>
    <mergeCell ref="J1052:J1053"/>
    <mergeCell ref="J1072:J1073"/>
    <mergeCell ref="K1072:L1077"/>
    <mergeCell ref="M1072:N1077"/>
    <mergeCell ref="C1073:C1074"/>
    <mergeCell ref="C1076:C1077"/>
    <mergeCell ref="D1076:D1077"/>
    <mergeCell ref="E1076:E1077"/>
    <mergeCell ref="F1076:F1077"/>
    <mergeCell ref="G1076:G1077"/>
    <mergeCell ref="H1076:H1077"/>
    <mergeCell ref="K1070:N1070"/>
    <mergeCell ref="B1071:B1077"/>
    <mergeCell ref="D1071:D1075"/>
    <mergeCell ref="E1071:E1075"/>
    <mergeCell ref="F1071:F1075"/>
    <mergeCell ref="K1071:L1071"/>
    <mergeCell ref="M1071:N1071"/>
    <mergeCell ref="G1072:G1075"/>
    <mergeCell ref="H1072:H1075"/>
    <mergeCell ref="I1072:I1073"/>
    <mergeCell ref="K1065:L1069"/>
    <mergeCell ref="M1065:N1069"/>
    <mergeCell ref="O1065:P1069"/>
    <mergeCell ref="Q1065:R1069"/>
    <mergeCell ref="D1068:D1069"/>
    <mergeCell ref="E1068:E1069"/>
    <mergeCell ref="F1068:F1069"/>
    <mergeCell ref="G1068:G1069"/>
    <mergeCell ref="H1068:H1069"/>
    <mergeCell ref="I1068:I1069"/>
    <mergeCell ref="B1064:B1070"/>
    <mergeCell ref="G1064:G1067"/>
    <mergeCell ref="H1064:H1067"/>
    <mergeCell ref="I1064:I1067"/>
    <mergeCell ref="J1064:J1067"/>
    <mergeCell ref="C1065:C1067"/>
    <mergeCell ref="J1068:J1069"/>
    <mergeCell ref="C1069:C1071"/>
    <mergeCell ref="G1070:H1070"/>
    <mergeCell ref="O1081:P1085"/>
    <mergeCell ref="Q1081:R1085"/>
    <mergeCell ref="D1084:D1085"/>
    <mergeCell ref="E1084:E1085"/>
    <mergeCell ref="F1084:F1085"/>
    <mergeCell ref="G1084:G1085"/>
    <mergeCell ref="H1084:H1085"/>
    <mergeCell ref="I1084:I1085"/>
    <mergeCell ref="J1084:J1085"/>
    <mergeCell ref="O1079:P1080"/>
    <mergeCell ref="Q1079:R1080"/>
    <mergeCell ref="B1080:B1086"/>
    <mergeCell ref="G1080:G1083"/>
    <mergeCell ref="H1080:H1083"/>
    <mergeCell ref="I1080:I1083"/>
    <mergeCell ref="J1080:J1083"/>
    <mergeCell ref="C1081:C1083"/>
    <mergeCell ref="K1081:L1085"/>
    <mergeCell ref="M1081:N1085"/>
    <mergeCell ref="A1079:A1093"/>
    <mergeCell ref="D1079:D1083"/>
    <mergeCell ref="E1079:E1083"/>
    <mergeCell ref="F1079:F1083"/>
    <mergeCell ref="K1079:L1080"/>
    <mergeCell ref="M1079:N1080"/>
    <mergeCell ref="C1085:C1087"/>
    <mergeCell ref="G1086:H1086"/>
    <mergeCell ref="K1086:N1086"/>
    <mergeCell ref="B1087:B1093"/>
    <mergeCell ref="I1076:I1077"/>
    <mergeCell ref="J1076:J1077"/>
    <mergeCell ref="G1078:H1078"/>
    <mergeCell ref="I1078:J1078"/>
    <mergeCell ref="K1078:N1078"/>
    <mergeCell ref="O1078:R1078"/>
    <mergeCell ref="O1095:P1096"/>
    <mergeCell ref="Q1095:R1096"/>
    <mergeCell ref="B1096:B1102"/>
    <mergeCell ref="G1096:G1099"/>
    <mergeCell ref="H1096:H1099"/>
    <mergeCell ref="I1096:I1099"/>
    <mergeCell ref="J1096:J1099"/>
    <mergeCell ref="C1097:C1099"/>
    <mergeCell ref="K1097:L1101"/>
    <mergeCell ref="M1097:N1101"/>
    <mergeCell ref="G1094:H1094"/>
    <mergeCell ref="I1094:J1094"/>
    <mergeCell ref="K1094:N1094"/>
    <mergeCell ref="O1094:R1094"/>
    <mergeCell ref="A1095:A1109"/>
    <mergeCell ref="D1095:D1099"/>
    <mergeCell ref="E1095:E1099"/>
    <mergeCell ref="F1095:F1099"/>
    <mergeCell ref="K1095:L1096"/>
    <mergeCell ref="M1095:N1096"/>
    <mergeCell ref="M1088:N1093"/>
    <mergeCell ref="C1089:C1090"/>
    <mergeCell ref="C1092:C1093"/>
    <mergeCell ref="D1092:D1093"/>
    <mergeCell ref="E1092:E1093"/>
    <mergeCell ref="F1092:F1093"/>
    <mergeCell ref="G1092:G1093"/>
    <mergeCell ref="H1092:H1093"/>
    <mergeCell ref="I1092:I1093"/>
    <mergeCell ref="J1092:J1093"/>
    <mergeCell ref="D1087:D1091"/>
    <mergeCell ref="E1087:E1091"/>
    <mergeCell ref="F1087:F1091"/>
    <mergeCell ref="K1087:L1087"/>
    <mergeCell ref="M1087:N1087"/>
    <mergeCell ref="G1088:G1091"/>
    <mergeCell ref="H1088:H1091"/>
    <mergeCell ref="I1088:I1089"/>
    <mergeCell ref="J1088:J1089"/>
    <mergeCell ref="K1088:L1093"/>
    <mergeCell ref="K1110:N1110"/>
    <mergeCell ref="O1110:R1110"/>
    <mergeCell ref="A1111:A1125"/>
    <mergeCell ref="D1111:D1115"/>
    <mergeCell ref="E1111:E1115"/>
    <mergeCell ref="F1111:F1115"/>
    <mergeCell ref="K1111:L1112"/>
    <mergeCell ref="M1111:N1112"/>
    <mergeCell ref="O1111:P1112"/>
    <mergeCell ref="Q1111:R1112"/>
    <mergeCell ref="G1108:G1109"/>
    <mergeCell ref="H1108:H1109"/>
    <mergeCell ref="I1108:I1109"/>
    <mergeCell ref="J1108:J1109"/>
    <mergeCell ref="G1110:H1110"/>
    <mergeCell ref="I1110:J1110"/>
    <mergeCell ref="H1104:H1107"/>
    <mergeCell ref="I1104:I1105"/>
    <mergeCell ref="J1104:J1105"/>
    <mergeCell ref="K1104:L1109"/>
    <mergeCell ref="M1104:N1109"/>
    <mergeCell ref="C1105:C1106"/>
    <mergeCell ref="C1108:C1109"/>
    <mergeCell ref="D1108:D1109"/>
    <mergeCell ref="E1108:E1109"/>
    <mergeCell ref="F1108:F1109"/>
    <mergeCell ref="C1101:C1103"/>
    <mergeCell ref="G1102:H1102"/>
    <mergeCell ref="K1102:N1102"/>
    <mergeCell ref="B1103:B1109"/>
    <mergeCell ref="D1103:D1107"/>
    <mergeCell ref="E1103:E1107"/>
    <mergeCell ref="F1103:F1107"/>
    <mergeCell ref="K1103:L1103"/>
    <mergeCell ref="M1103:N1103"/>
    <mergeCell ref="G1104:G1107"/>
    <mergeCell ref="O1097:P1101"/>
    <mergeCell ref="Q1097:R1101"/>
    <mergeCell ref="D1100:D1101"/>
    <mergeCell ref="E1100:E1101"/>
    <mergeCell ref="F1100:F1101"/>
    <mergeCell ref="G1100:G1101"/>
    <mergeCell ref="H1100:H1101"/>
    <mergeCell ref="I1100:I1101"/>
    <mergeCell ref="J1100:J1101"/>
    <mergeCell ref="J1120:J1121"/>
    <mergeCell ref="K1120:L1125"/>
    <mergeCell ref="M1120:N1125"/>
    <mergeCell ref="C1121:C1122"/>
    <mergeCell ref="C1124:C1125"/>
    <mergeCell ref="D1124:D1125"/>
    <mergeCell ref="E1124:E1125"/>
    <mergeCell ref="F1124:F1125"/>
    <mergeCell ref="G1124:G1125"/>
    <mergeCell ref="H1124:H1125"/>
    <mergeCell ref="K1118:N1118"/>
    <mergeCell ref="B1119:B1125"/>
    <mergeCell ref="D1119:D1123"/>
    <mergeCell ref="E1119:E1123"/>
    <mergeCell ref="F1119:F1123"/>
    <mergeCell ref="K1119:L1119"/>
    <mergeCell ref="M1119:N1119"/>
    <mergeCell ref="G1120:G1123"/>
    <mergeCell ref="H1120:H1123"/>
    <mergeCell ref="I1120:I1121"/>
    <mergeCell ref="K1113:L1117"/>
    <mergeCell ref="M1113:N1117"/>
    <mergeCell ref="O1113:P1117"/>
    <mergeCell ref="Q1113:R1117"/>
    <mergeCell ref="D1116:D1117"/>
    <mergeCell ref="E1116:E1117"/>
    <mergeCell ref="F1116:F1117"/>
    <mergeCell ref="G1116:G1117"/>
    <mergeCell ref="H1116:H1117"/>
    <mergeCell ref="I1116:I1117"/>
    <mergeCell ref="B1112:B1118"/>
    <mergeCell ref="G1112:G1115"/>
    <mergeCell ref="H1112:H1115"/>
    <mergeCell ref="I1112:I1115"/>
    <mergeCell ref="J1112:J1115"/>
    <mergeCell ref="C1113:C1115"/>
    <mergeCell ref="J1116:J1117"/>
    <mergeCell ref="C1117:C1119"/>
    <mergeCell ref="G1118:H1118"/>
    <mergeCell ref="O1129:P1133"/>
    <mergeCell ref="Q1129:R1133"/>
    <mergeCell ref="D1132:D1133"/>
    <mergeCell ref="E1132:E1133"/>
    <mergeCell ref="F1132:F1133"/>
    <mergeCell ref="G1132:G1133"/>
    <mergeCell ref="H1132:H1133"/>
    <mergeCell ref="I1132:I1133"/>
    <mergeCell ref="J1132:J1133"/>
    <mergeCell ref="O1127:P1128"/>
    <mergeCell ref="Q1127:R1128"/>
    <mergeCell ref="B1128:B1134"/>
    <mergeCell ref="G1128:G1131"/>
    <mergeCell ref="H1128:H1131"/>
    <mergeCell ref="I1128:I1131"/>
    <mergeCell ref="J1128:J1131"/>
    <mergeCell ref="C1129:C1131"/>
    <mergeCell ref="K1129:L1133"/>
    <mergeCell ref="M1129:N1133"/>
    <mergeCell ref="A1127:A1141"/>
    <mergeCell ref="D1127:D1131"/>
    <mergeCell ref="E1127:E1131"/>
    <mergeCell ref="F1127:F1131"/>
    <mergeCell ref="K1127:L1128"/>
    <mergeCell ref="M1127:N1128"/>
    <mergeCell ref="C1133:C1135"/>
    <mergeCell ref="G1134:H1134"/>
    <mergeCell ref="K1134:N1134"/>
    <mergeCell ref="B1135:B1141"/>
    <mergeCell ref="I1124:I1125"/>
    <mergeCell ref="J1124:J1125"/>
    <mergeCell ref="G1126:H1126"/>
    <mergeCell ref="I1126:J1126"/>
    <mergeCell ref="K1126:N1126"/>
    <mergeCell ref="O1126:R1126"/>
    <mergeCell ref="O1143:P1144"/>
    <mergeCell ref="Q1143:R1144"/>
    <mergeCell ref="B1144:B1150"/>
    <mergeCell ref="G1144:G1147"/>
    <mergeCell ref="H1144:H1147"/>
    <mergeCell ref="I1144:I1147"/>
    <mergeCell ref="J1144:J1147"/>
    <mergeCell ref="C1145:C1147"/>
    <mergeCell ref="K1145:L1149"/>
    <mergeCell ref="M1145:N1149"/>
    <mergeCell ref="G1142:H1142"/>
    <mergeCell ref="I1142:J1142"/>
    <mergeCell ref="K1142:N1142"/>
    <mergeCell ref="O1142:R1142"/>
    <mergeCell ref="A1143:A1157"/>
    <mergeCell ref="D1143:D1147"/>
    <mergeCell ref="E1143:E1147"/>
    <mergeCell ref="F1143:F1147"/>
    <mergeCell ref="K1143:L1144"/>
    <mergeCell ref="M1143:N1144"/>
    <mergeCell ref="M1136:N1141"/>
    <mergeCell ref="C1137:C1138"/>
    <mergeCell ref="C1140:C1141"/>
    <mergeCell ref="D1140:D1141"/>
    <mergeCell ref="E1140:E1141"/>
    <mergeCell ref="F1140:F1141"/>
    <mergeCell ref="G1140:G1141"/>
    <mergeCell ref="H1140:H1141"/>
    <mergeCell ref="I1140:I1141"/>
    <mergeCell ref="J1140:J1141"/>
    <mergeCell ref="D1135:D1139"/>
    <mergeCell ref="E1135:E1139"/>
    <mergeCell ref="F1135:F1139"/>
    <mergeCell ref="K1135:L1135"/>
    <mergeCell ref="M1135:N1135"/>
    <mergeCell ref="G1136:G1139"/>
    <mergeCell ref="H1136:H1139"/>
    <mergeCell ref="I1136:I1137"/>
    <mergeCell ref="J1136:J1137"/>
    <mergeCell ref="K1136:L1141"/>
    <mergeCell ref="K1158:N1158"/>
    <mergeCell ref="O1158:R1158"/>
    <mergeCell ref="A1159:A1173"/>
    <mergeCell ref="D1159:D1163"/>
    <mergeCell ref="E1159:E1163"/>
    <mergeCell ref="F1159:F1163"/>
    <mergeCell ref="K1159:L1160"/>
    <mergeCell ref="M1159:N1160"/>
    <mergeCell ref="O1159:P1160"/>
    <mergeCell ref="Q1159:R1160"/>
    <mergeCell ref="G1156:G1157"/>
    <mergeCell ref="H1156:H1157"/>
    <mergeCell ref="I1156:I1157"/>
    <mergeCell ref="J1156:J1157"/>
    <mergeCell ref="G1158:H1158"/>
    <mergeCell ref="I1158:J1158"/>
    <mergeCell ref="H1152:H1155"/>
    <mergeCell ref="I1152:I1153"/>
    <mergeCell ref="J1152:J1153"/>
    <mergeCell ref="K1152:L1157"/>
    <mergeCell ref="M1152:N1157"/>
    <mergeCell ref="C1153:C1154"/>
    <mergeCell ref="C1156:C1157"/>
    <mergeCell ref="D1156:D1157"/>
    <mergeCell ref="E1156:E1157"/>
    <mergeCell ref="F1156:F1157"/>
    <mergeCell ref="C1149:C1151"/>
    <mergeCell ref="G1150:H1150"/>
    <mergeCell ref="K1150:N1150"/>
    <mergeCell ref="B1151:B1157"/>
    <mergeCell ref="D1151:D1155"/>
    <mergeCell ref="E1151:E1155"/>
    <mergeCell ref="F1151:F1155"/>
    <mergeCell ref="K1151:L1151"/>
    <mergeCell ref="M1151:N1151"/>
    <mergeCell ref="G1152:G1155"/>
    <mergeCell ref="O1145:P1149"/>
    <mergeCell ref="Q1145:R1149"/>
    <mergeCell ref="D1148:D1149"/>
    <mergeCell ref="E1148:E1149"/>
    <mergeCell ref="F1148:F1149"/>
    <mergeCell ref="G1148:G1149"/>
    <mergeCell ref="H1148:H1149"/>
    <mergeCell ref="I1148:I1149"/>
    <mergeCell ref="J1148:J1149"/>
    <mergeCell ref="J1168:J1169"/>
    <mergeCell ref="K1168:L1173"/>
    <mergeCell ref="M1168:N1173"/>
    <mergeCell ref="C1169:C1170"/>
    <mergeCell ref="C1172:C1173"/>
    <mergeCell ref="D1172:D1173"/>
    <mergeCell ref="E1172:E1173"/>
    <mergeCell ref="F1172:F1173"/>
    <mergeCell ref="G1172:G1173"/>
    <mergeCell ref="H1172:H1173"/>
    <mergeCell ref="K1166:N1166"/>
    <mergeCell ref="B1167:B1173"/>
    <mergeCell ref="D1167:D1171"/>
    <mergeCell ref="E1167:E1171"/>
    <mergeCell ref="F1167:F1171"/>
    <mergeCell ref="K1167:L1167"/>
    <mergeCell ref="M1167:N1167"/>
    <mergeCell ref="G1168:G1171"/>
    <mergeCell ref="H1168:H1171"/>
    <mergeCell ref="I1168:I1169"/>
    <mergeCell ref="K1161:L1165"/>
    <mergeCell ref="M1161:N1165"/>
    <mergeCell ref="O1161:P1165"/>
    <mergeCell ref="Q1161:R1165"/>
    <mergeCell ref="D1164:D1165"/>
    <mergeCell ref="E1164:E1165"/>
    <mergeCell ref="F1164:F1165"/>
    <mergeCell ref="G1164:G1165"/>
    <mergeCell ref="H1164:H1165"/>
    <mergeCell ref="I1164:I1165"/>
    <mergeCell ref="B1160:B1166"/>
    <mergeCell ref="G1160:G1163"/>
    <mergeCell ref="H1160:H1163"/>
    <mergeCell ref="I1160:I1163"/>
    <mergeCell ref="J1160:J1163"/>
    <mergeCell ref="C1161:C1163"/>
    <mergeCell ref="J1164:J1165"/>
    <mergeCell ref="C1165:C1167"/>
    <mergeCell ref="G1166:H1166"/>
    <mergeCell ref="O1177:P1181"/>
    <mergeCell ref="Q1177:R1181"/>
    <mergeCell ref="D1180:D1181"/>
    <mergeCell ref="E1180:E1181"/>
    <mergeCell ref="F1180:F1181"/>
    <mergeCell ref="G1180:G1181"/>
    <mergeCell ref="H1180:H1181"/>
    <mergeCell ref="I1180:I1181"/>
    <mergeCell ref="J1180:J1181"/>
    <mergeCell ref="O1175:P1176"/>
    <mergeCell ref="Q1175:R1176"/>
    <mergeCell ref="B1176:B1182"/>
    <mergeCell ref="G1176:G1179"/>
    <mergeCell ref="H1176:H1179"/>
    <mergeCell ref="I1176:I1179"/>
    <mergeCell ref="J1176:J1179"/>
    <mergeCell ref="C1177:C1179"/>
    <mergeCell ref="K1177:L1181"/>
    <mergeCell ref="M1177:N1181"/>
    <mergeCell ref="A1175:A1189"/>
    <mergeCell ref="D1175:D1179"/>
    <mergeCell ref="E1175:E1179"/>
    <mergeCell ref="F1175:F1179"/>
    <mergeCell ref="K1175:L1176"/>
    <mergeCell ref="M1175:N1176"/>
    <mergeCell ref="C1181:C1183"/>
    <mergeCell ref="G1182:H1182"/>
    <mergeCell ref="K1182:N1182"/>
    <mergeCell ref="B1183:B1189"/>
    <mergeCell ref="I1172:I1173"/>
    <mergeCell ref="J1172:J1173"/>
    <mergeCell ref="G1174:H1174"/>
    <mergeCell ref="I1174:J1174"/>
    <mergeCell ref="K1174:N1174"/>
    <mergeCell ref="O1174:R1174"/>
    <mergeCell ref="O1191:P1192"/>
    <mergeCell ref="Q1191:R1192"/>
    <mergeCell ref="B1192:B1198"/>
    <mergeCell ref="G1192:G1195"/>
    <mergeCell ref="H1192:H1195"/>
    <mergeCell ref="I1192:I1195"/>
    <mergeCell ref="J1192:J1195"/>
    <mergeCell ref="C1193:C1195"/>
    <mergeCell ref="K1193:L1197"/>
    <mergeCell ref="M1193:N1197"/>
    <mergeCell ref="G1190:H1190"/>
    <mergeCell ref="I1190:J1190"/>
    <mergeCell ref="K1190:N1190"/>
    <mergeCell ref="O1190:R1190"/>
    <mergeCell ref="A1191:A1205"/>
    <mergeCell ref="D1191:D1195"/>
    <mergeCell ref="E1191:E1195"/>
    <mergeCell ref="F1191:F1195"/>
    <mergeCell ref="K1191:L1192"/>
    <mergeCell ref="M1191:N1192"/>
    <mergeCell ref="M1184:N1189"/>
    <mergeCell ref="C1185:C1186"/>
    <mergeCell ref="C1188:C1189"/>
    <mergeCell ref="D1188:D1189"/>
    <mergeCell ref="E1188:E1189"/>
    <mergeCell ref="F1188:F1189"/>
    <mergeCell ref="G1188:G1189"/>
    <mergeCell ref="H1188:H1189"/>
    <mergeCell ref="I1188:I1189"/>
    <mergeCell ref="J1188:J1189"/>
    <mergeCell ref="D1183:D1187"/>
    <mergeCell ref="E1183:E1187"/>
    <mergeCell ref="F1183:F1187"/>
    <mergeCell ref="K1183:L1183"/>
    <mergeCell ref="M1183:N1183"/>
    <mergeCell ref="G1184:G1187"/>
    <mergeCell ref="H1184:H1187"/>
    <mergeCell ref="I1184:I1185"/>
    <mergeCell ref="J1184:J1185"/>
    <mergeCell ref="K1184:L1189"/>
    <mergeCell ref="K1206:N1206"/>
    <mergeCell ref="O1206:R1206"/>
    <mergeCell ref="A1207:A1221"/>
    <mergeCell ref="D1207:D1211"/>
    <mergeCell ref="E1207:E1211"/>
    <mergeCell ref="F1207:F1211"/>
    <mergeCell ref="K1207:L1208"/>
    <mergeCell ref="M1207:N1208"/>
    <mergeCell ref="O1207:P1208"/>
    <mergeCell ref="Q1207:R1208"/>
    <mergeCell ref="G1204:G1205"/>
    <mergeCell ref="H1204:H1205"/>
    <mergeCell ref="I1204:I1205"/>
    <mergeCell ref="J1204:J1205"/>
    <mergeCell ref="G1206:H1206"/>
    <mergeCell ref="I1206:J1206"/>
    <mergeCell ref="H1200:H1203"/>
    <mergeCell ref="I1200:I1201"/>
    <mergeCell ref="J1200:J1201"/>
    <mergeCell ref="K1200:L1205"/>
    <mergeCell ref="M1200:N1205"/>
    <mergeCell ref="C1201:C1202"/>
    <mergeCell ref="C1204:C1205"/>
    <mergeCell ref="D1204:D1205"/>
    <mergeCell ref="E1204:E1205"/>
    <mergeCell ref="F1204:F1205"/>
    <mergeCell ref="C1197:C1199"/>
    <mergeCell ref="G1198:H1198"/>
    <mergeCell ref="K1198:N1198"/>
    <mergeCell ref="B1199:B1205"/>
    <mergeCell ref="D1199:D1203"/>
    <mergeCell ref="E1199:E1203"/>
    <mergeCell ref="F1199:F1203"/>
    <mergeCell ref="K1199:L1199"/>
    <mergeCell ref="M1199:N1199"/>
    <mergeCell ref="G1200:G1203"/>
    <mergeCell ref="O1193:P1197"/>
    <mergeCell ref="Q1193:R1197"/>
    <mergeCell ref="D1196:D1197"/>
    <mergeCell ref="E1196:E1197"/>
    <mergeCell ref="F1196:F1197"/>
    <mergeCell ref="G1196:G1197"/>
    <mergeCell ref="H1196:H1197"/>
    <mergeCell ref="I1196:I1197"/>
    <mergeCell ref="J1196:J1197"/>
    <mergeCell ref="J1216:J1217"/>
    <mergeCell ref="K1216:L1221"/>
    <mergeCell ref="M1216:N1221"/>
    <mergeCell ref="C1217:C1218"/>
    <mergeCell ref="C1220:C1221"/>
    <mergeCell ref="D1220:D1221"/>
    <mergeCell ref="E1220:E1221"/>
    <mergeCell ref="F1220:F1221"/>
    <mergeCell ref="G1220:G1221"/>
    <mergeCell ref="H1220:H1221"/>
    <mergeCell ref="K1214:N1214"/>
    <mergeCell ref="B1215:B1221"/>
    <mergeCell ref="D1215:D1219"/>
    <mergeCell ref="E1215:E1219"/>
    <mergeCell ref="F1215:F1219"/>
    <mergeCell ref="K1215:L1215"/>
    <mergeCell ref="M1215:N1215"/>
    <mergeCell ref="G1216:G1219"/>
    <mergeCell ref="H1216:H1219"/>
    <mergeCell ref="I1216:I1217"/>
    <mergeCell ref="K1209:L1213"/>
    <mergeCell ref="M1209:N1213"/>
    <mergeCell ref="O1209:P1213"/>
    <mergeCell ref="Q1209:R1213"/>
    <mergeCell ref="D1212:D1213"/>
    <mergeCell ref="E1212:E1213"/>
    <mergeCell ref="F1212:F1213"/>
    <mergeCell ref="G1212:G1213"/>
    <mergeCell ref="H1212:H1213"/>
    <mergeCell ref="I1212:I1213"/>
    <mergeCell ref="B1208:B1214"/>
    <mergeCell ref="G1208:G1211"/>
    <mergeCell ref="H1208:H1211"/>
    <mergeCell ref="I1208:I1211"/>
    <mergeCell ref="J1208:J1211"/>
    <mergeCell ref="C1209:C1211"/>
    <mergeCell ref="J1212:J1213"/>
    <mergeCell ref="C1213:C1215"/>
    <mergeCell ref="G1214:H1214"/>
    <mergeCell ref="O1225:P1229"/>
    <mergeCell ref="Q1225:R1229"/>
    <mergeCell ref="D1228:D1229"/>
    <mergeCell ref="E1228:E1229"/>
    <mergeCell ref="F1228:F1229"/>
    <mergeCell ref="G1228:G1229"/>
    <mergeCell ref="H1228:H1229"/>
    <mergeCell ref="I1228:I1229"/>
    <mergeCell ref="J1228:J1229"/>
    <mergeCell ref="O1223:P1224"/>
    <mergeCell ref="Q1223:R1224"/>
    <mergeCell ref="B1224:B1230"/>
    <mergeCell ref="G1224:G1227"/>
    <mergeCell ref="H1224:H1227"/>
    <mergeCell ref="I1224:I1227"/>
    <mergeCell ref="J1224:J1227"/>
    <mergeCell ref="C1225:C1227"/>
    <mergeCell ref="K1225:L1229"/>
    <mergeCell ref="M1225:N1229"/>
    <mergeCell ref="A1223:A1237"/>
    <mergeCell ref="D1223:D1227"/>
    <mergeCell ref="E1223:E1227"/>
    <mergeCell ref="F1223:F1227"/>
    <mergeCell ref="K1223:L1224"/>
    <mergeCell ref="M1223:N1224"/>
    <mergeCell ref="C1229:C1231"/>
    <mergeCell ref="G1230:H1230"/>
    <mergeCell ref="K1230:N1230"/>
    <mergeCell ref="B1231:B1237"/>
    <mergeCell ref="I1220:I1221"/>
    <mergeCell ref="J1220:J1221"/>
    <mergeCell ref="G1222:H1222"/>
    <mergeCell ref="I1222:J1222"/>
    <mergeCell ref="K1222:N1222"/>
    <mergeCell ref="O1222:R1222"/>
    <mergeCell ref="O1239:P1240"/>
    <mergeCell ref="Q1239:R1240"/>
    <mergeCell ref="B1240:B1246"/>
    <mergeCell ref="G1240:G1243"/>
    <mergeCell ref="H1240:H1243"/>
    <mergeCell ref="I1240:I1243"/>
    <mergeCell ref="J1240:J1243"/>
    <mergeCell ref="C1241:C1243"/>
    <mergeCell ref="K1241:L1245"/>
    <mergeCell ref="M1241:N1245"/>
    <mergeCell ref="G1238:H1238"/>
    <mergeCell ref="I1238:J1238"/>
    <mergeCell ref="K1238:N1238"/>
    <mergeCell ref="O1238:R1238"/>
    <mergeCell ref="A1239:A1253"/>
    <mergeCell ref="D1239:D1243"/>
    <mergeCell ref="E1239:E1243"/>
    <mergeCell ref="F1239:F1243"/>
    <mergeCell ref="K1239:L1240"/>
    <mergeCell ref="M1239:N1240"/>
    <mergeCell ref="M1232:N1237"/>
    <mergeCell ref="C1233:C1234"/>
    <mergeCell ref="C1236:C1237"/>
    <mergeCell ref="D1236:D1237"/>
    <mergeCell ref="E1236:E1237"/>
    <mergeCell ref="F1236:F1237"/>
    <mergeCell ref="G1236:G1237"/>
    <mergeCell ref="H1236:H1237"/>
    <mergeCell ref="I1236:I1237"/>
    <mergeCell ref="J1236:J1237"/>
    <mergeCell ref="D1231:D1235"/>
    <mergeCell ref="E1231:E1235"/>
    <mergeCell ref="F1231:F1235"/>
    <mergeCell ref="K1231:L1231"/>
    <mergeCell ref="M1231:N1231"/>
    <mergeCell ref="G1232:G1235"/>
    <mergeCell ref="H1232:H1235"/>
    <mergeCell ref="I1232:I1233"/>
    <mergeCell ref="J1232:J1233"/>
    <mergeCell ref="K1232:L1237"/>
    <mergeCell ref="K1254:N1254"/>
    <mergeCell ref="O1254:R1254"/>
    <mergeCell ref="A1255:A1269"/>
    <mergeCell ref="D1255:D1259"/>
    <mergeCell ref="E1255:E1259"/>
    <mergeCell ref="F1255:F1259"/>
    <mergeCell ref="K1255:L1256"/>
    <mergeCell ref="M1255:N1256"/>
    <mergeCell ref="O1255:P1256"/>
    <mergeCell ref="Q1255:R1256"/>
    <mergeCell ref="G1252:G1253"/>
    <mergeCell ref="H1252:H1253"/>
    <mergeCell ref="I1252:I1253"/>
    <mergeCell ref="J1252:J1253"/>
    <mergeCell ref="G1254:H1254"/>
    <mergeCell ref="I1254:J1254"/>
    <mergeCell ref="H1248:H1251"/>
    <mergeCell ref="I1248:I1249"/>
    <mergeCell ref="J1248:J1249"/>
    <mergeCell ref="K1248:L1253"/>
    <mergeCell ref="M1248:N1253"/>
    <mergeCell ref="C1249:C1250"/>
    <mergeCell ref="C1252:C1253"/>
    <mergeCell ref="D1252:D1253"/>
    <mergeCell ref="E1252:E1253"/>
    <mergeCell ref="F1252:F1253"/>
    <mergeCell ref="C1245:C1247"/>
    <mergeCell ref="G1246:H1246"/>
    <mergeCell ref="K1246:N1246"/>
    <mergeCell ref="B1247:B1253"/>
    <mergeCell ref="D1247:D1251"/>
    <mergeCell ref="E1247:E1251"/>
    <mergeCell ref="F1247:F1251"/>
    <mergeCell ref="K1247:L1247"/>
    <mergeCell ref="M1247:N1247"/>
    <mergeCell ref="G1248:G1251"/>
    <mergeCell ref="O1241:P1245"/>
    <mergeCell ref="Q1241:R1245"/>
    <mergeCell ref="D1244:D1245"/>
    <mergeCell ref="E1244:E1245"/>
    <mergeCell ref="F1244:F1245"/>
    <mergeCell ref="G1244:G1245"/>
    <mergeCell ref="H1244:H1245"/>
    <mergeCell ref="I1244:I1245"/>
    <mergeCell ref="J1244:J1245"/>
    <mergeCell ref="J1264:J1265"/>
    <mergeCell ref="K1264:L1269"/>
    <mergeCell ref="M1264:N1269"/>
    <mergeCell ref="C1265:C1266"/>
    <mergeCell ref="C1268:C1269"/>
    <mergeCell ref="D1268:D1269"/>
    <mergeCell ref="E1268:E1269"/>
    <mergeCell ref="F1268:F1269"/>
    <mergeCell ref="G1268:G1269"/>
    <mergeCell ref="H1268:H1269"/>
    <mergeCell ref="K1262:N1262"/>
    <mergeCell ref="B1263:B1269"/>
    <mergeCell ref="D1263:D1267"/>
    <mergeCell ref="E1263:E1267"/>
    <mergeCell ref="F1263:F1267"/>
    <mergeCell ref="K1263:L1263"/>
    <mergeCell ref="M1263:N1263"/>
    <mergeCell ref="G1264:G1267"/>
    <mergeCell ref="H1264:H1267"/>
    <mergeCell ref="I1264:I1265"/>
    <mergeCell ref="K1257:L1261"/>
    <mergeCell ref="M1257:N1261"/>
    <mergeCell ref="O1257:P1261"/>
    <mergeCell ref="Q1257:R1261"/>
    <mergeCell ref="D1260:D1261"/>
    <mergeCell ref="E1260:E1261"/>
    <mergeCell ref="F1260:F1261"/>
    <mergeCell ref="G1260:G1261"/>
    <mergeCell ref="H1260:H1261"/>
    <mergeCell ref="I1260:I1261"/>
    <mergeCell ref="B1256:B1262"/>
    <mergeCell ref="G1256:G1259"/>
    <mergeCell ref="H1256:H1259"/>
    <mergeCell ref="I1256:I1259"/>
    <mergeCell ref="J1256:J1259"/>
    <mergeCell ref="C1257:C1259"/>
    <mergeCell ref="J1260:J1261"/>
    <mergeCell ref="C1261:C1263"/>
    <mergeCell ref="G1262:H1262"/>
    <mergeCell ref="O1273:P1277"/>
    <mergeCell ref="Q1273:R1277"/>
    <mergeCell ref="D1276:D1277"/>
    <mergeCell ref="E1276:E1277"/>
    <mergeCell ref="F1276:F1277"/>
    <mergeCell ref="G1276:G1277"/>
    <mergeCell ref="H1276:H1277"/>
    <mergeCell ref="I1276:I1277"/>
    <mergeCell ref="J1276:J1277"/>
    <mergeCell ref="O1271:P1272"/>
    <mergeCell ref="Q1271:R1272"/>
    <mergeCell ref="B1272:B1278"/>
    <mergeCell ref="G1272:G1275"/>
    <mergeCell ref="H1272:H1275"/>
    <mergeCell ref="I1272:I1275"/>
    <mergeCell ref="J1272:J1275"/>
    <mergeCell ref="C1273:C1275"/>
    <mergeCell ref="K1273:L1277"/>
    <mergeCell ref="M1273:N1277"/>
    <mergeCell ref="A1271:A1285"/>
    <mergeCell ref="D1271:D1275"/>
    <mergeCell ref="E1271:E1275"/>
    <mergeCell ref="F1271:F1275"/>
    <mergeCell ref="K1271:L1272"/>
    <mergeCell ref="M1271:N1272"/>
    <mergeCell ref="C1277:C1279"/>
    <mergeCell ref="G1278:H1278"/>
    <mergeCell ref="K1278:N1278"/>
    <mergeCell ref="B1279:B1285"/>
    <mergeCell ref="I1268:I1269"/>
    <mergeCell ref="J1268:J1269"/>
    <mergeCell ref="G1270:H1270"/>
    <mergeCell ref="I1270:J1270"/>
    <mergeCell ref="K1270:N1270"/>
    <mergeCell ref="O1270:R1270"/>
    <mergeCell ref="O1287:P1288"/>
    <mergeCell ref="Q1287:R1288"/>
    <mergeCell ref="B1288:B1294"/>
    <mergeCell ref="G1288:G1291"/>
    <mergeCell ref="H1288:H1291"/>
    <mergeCell ref="I1288:I1291"/>
    <mergeCell ref="J1288:J1291"/>
    <mergeCell ref="C1289:C1291"/>
    <mergeCell ref="K1289:L1293"/>
    <mergeCell ref="M1289:N1293"/>
    <mergeCell ref="G1286:H1286"/>
    <mergeCell ref="I1286:J1286"/>
    <mergeCell ref="K1286:N1286"/>
    <mergeCell ref="O1286:R1286"/>
    <mergeCell ref="A1287:A1301"/>
    <mergeCell ref="D1287:D1291"/>
    <mergeCell ref="E1287:E1291"/>
    <mergeCell ref="F1287:F1291"/>
    <mergeCell ref="K1287:L1288"/>
    <mergeCell ref="M1287:N1288"/>
    <mergeCell ref="M1280:N1285"/>
    <mergeCell ref="C1281:C1282"/>
    <mergeCell ref="C1284:C1285"/>
    <mergeCell ref="D1284:D1285"/>
    <mergeCell ref="E1284:E1285"/>
    <mergeCell ref="F1284:F1285"/>
    <mergeCell ref="G1284:G1285"/>
    <mergeCell ref="H1284:H1285"/>
    <mergeCell ref="I1284:I1285"/>
    <mergeCell ref="J1284:J1285"/>
    <mergeCell ref="D1279:D1283"/>
    <mergeCell ref="E1279:E1283"/>
    <mergeCell ref="F1279:F1283"/>
    <mergeCell ref="K1279:L1279"/>
    <mergeCell ref="M1279:N1279"/>
    <mergeCell ref="G1280:G1283"/>
    <mergeCell ref="H1280:H1283"/>
    <mergeCell ref="I1280:I1281"/>
    <mergeCell ref="J1280:J1281"/>
    <mergeCell ref="K1280:L1285"/>
    <mergeCell ref="K1302:N1302"/>
    <mergeCell ref="O1302:R1302"/>
    <mergeCell ref="A1303:A1317"/>
    <mergeCell ref="D1303:D1307"/>
    <mergeCell ref="E1303:E1307"/>
    <mergeCell ref="F1303:F1307"/>
    <mergeCell ref="K1303:L1304"/>
    <mergeCell ref="M1303:N1304"/>
    <mergeCell ref="O1303:P1304"/>
    <mergeCell ref="Q1303:R1304"/>
    <mergeCell ref="G1300:G1301"/>
    <mergeCell ref="H1300:H1301"/>
    <mergeCell ref="I1300:I1301"/>
    <mergeCell ref="J1300:J1301"/>
    <mergeCell ref="G1302:H1302"/>
    <mergeCell ref="I1302:J1302"/>
    <mergeCell ref="H1296:H1299"/>
    <mergeCell ref="I1296:I1297"/>
    <mergeCell ref="J1296:J1297"/>
    <mergeCell ref="K1296:L1301"/>
    <mergeCell ref="M1296:N1301"/>
    <mergeCell ref="C1297:C1298"/>
    <mergeCell ref="C1300:C1301"/>
    <mergeCell ref="D1300:D1301"/>
    <mergeCell ref="E1300:E1301"/>
    <mergeCell ref="F1300:F1301"/>
    <mergeCell ref="C1293:C1295"/>
    <mergeCell ref="G1294:H1294"/>
    <mergeCell ref="K1294:N1294"/>
    <mergeCell ref="B1295:B1301"/>
    <mergeCell ref="D1295:D1299"/>
    <mergeCell ref="E1295:E1299"/>
    <mergeCell ref="F1295:F1299"/>
    <mergeCell ref="K1295:L1295"/>
    <mergeCell ref="M1295:N1295"/>
    <mergeCell ref="G1296:G1299"/>
    <mergeCell ref="O1289:P1293"/>
    <mergeCell ref="Q1289:R1293"/>
    <mergeCell ref="D1292:D1293"/>
    <mergeCell ref="E1292:E1293"/>
    <mergeCell ref="F1292:F1293"/>
    <mergeCell ref="G1292:G1293"/>
    <mergeCell ref="H1292:H1293"/>
    <mergeCell ref="I1292:I1293"/>
    <mergeCell ref="J1292:J1293"/>
    <mergeCell ref="J1312:J1313"/>
    <mergeCell ref="K1312:L1317"/>
    <mergeCell ref="M1312:N1317"/>
    <mergeCell ref="C1313:C1314"/>
    <mergeCell ref="C1316:C1317"/>
    <mergeCell ref="D1316:D1317"/>
    <mergeCell ref="E1316:E1317"/>
    <mergeCell ref="F1316:F1317"/>
    <mergeCell ref="G1316:G1317"/>
    <mergeCell ref="H1316:H1317"/>
    <mergeCell ref="K1310:N1310"/>
    <mergeCell ref="B1311:B1317"/>
    <mergeCell ref="D1311:D1315"/>
    <mergeCell ref="E1311:E1315"/>
    <mergeCell ref="F1311:F1315"/>
    <mergeCell ref="K1311:L1311"/>
    <mergeCell ref="M1311:N1311"/>
    <mergeCell ref="G1312:G1315"/>
    <mergeCell ref="H1312:H1315"/>
    <mergeCell ref="I1312:I1313"/>
    <mergeCell ref="K1305:L1309"/>
    <mergeCell ref="M1305:N1309"/>
    <mergeCell ref="O1305:P1309"/>
    <mergeCell ref="Q1305:R1309"/>
    <mergeCell ref="D1308:D1309"/>
    <mergeCell ref="E1308:E1309"/>
    <mergeCell ref="F1308:F1309"/>
    <mergeCell ref="G1308:G1309"/>
    <mergeCell ref="H1308:H1309"/>
    <mergeCell ref="I1308:I1309"/>
    <mergeCell ref="B1304:B1310"/>
    <mergeCell ref="G1304:G1307"/>
    <mergeCell ref="H1304:H1307"/>
    <mergeCell ref="I1304:I1307"/>
    <mergeCell ref="J1304:J1307"/>
    <mergeCell ref="C1305:C1307"/>
    <mergeCell ref="J1308:J1309"/>
    <mergeCell ref="C1309:C1311"/>
    <mergeCell ref="G1310:H1310"/>
    <mergeCell ref="O1321:P1325"/>
    <mergeCell ref="Q1321:R1325"/>
    <mergeCell ref="D1324:D1325"/>
    <mergeCell ref="E1324:E1325"/>
    <mergeCell ref="F1324:F1325"/>
    <mergeCell ref="G1324:G1325"/>
    <mergeCell ref="H1324:H1325"/>
    <mergeCell ref="I1324:I1325"/>
    <mergeCell ref="J1324:J1325"/>
    <mergeCell ref="O1319:P1320"/>
    <mergeCell ref="Q1319:R1320"/>
    <mergeCell ref="B1320:B1326"/>
    <mergeCell ref="G1320:G1323"/>
    <mergeCell ref="H1320:H1323"/>
    <mergeCell ref="I1320:I1323"/>
    <mergeCell ref="J1320:J1323"/>
    <mergeCell ref="C1321:C1323"/>
    <mergeCell ref="K1321:L1325"/>
    <mergeCell ref="M1321:N1325"/>
    <mergeCell ref="A1319:A1333"/>
    <mergeCell ref="D1319:D1323"/>
    <mergeCell ref="E1319:E1323"/>
    <mergeCell ref="F1319:F1323"/>
    <mergeCell ref="K1319:L1320"/>
    <mergeCell ref="M1319:N1320"/>
    <mergeCell ref="C1325:C1327"/>
    <mergeCell ref="G1326:H1326"/>
    <mergeCell ref="K1326:N1326"/>
    <mergeCell ref="B1327:B1333"/>
    <mergeCell ref="I1316:I1317"/>
    <mergeCell ref="J1316:J1317"/>
    <mergeCell ref="G1318:H1318"/>
    <mergeCell ref="I1318:J1318"/>
    <mergeCell ref="K1318:N1318"/>
    <mergeCell ref="O1318:R1318"/>
    <mergeCell ref="O1335:P1336"/>
    <mergeCell ref="Q1335:R1336"/>
    <mergeCell ref="B1336:B1342"/>
    <mergeCell ref="G1336:G1339"/>
    <mergeCell ref="H1336:H1339"/>
    <mergeCell ref="I1336:I1339"/>
    <mergeCell ref="J1336:J1339"/>
    <mergeCell ref="C1337:C1339"/>
    <mergeCell ref="K1337:L1341"/>
    <mergeCell ref="M1337:N1341"/>
    <mergeCell ref="G1334:H1334"/>
    <mergeCell ref="I1334:J1334"/>
    <mergeCell ref="K1334:N1334"/>
    <mergeCell ref="O1334:R1334"/>
    <mergeCell ref="A1335:A1349"/>
    <mergeCell ref="D1335:D1339"/>
    <mergeCell ref="E1335:E1339"/>
    <mergeCell ref="F1335:F1339"/>
    <mergeCell ref="K1335:L1336"/>
    <mergeCell ref="M1335:N1336"/>
    <mergeCell ref="M1328:N1333"/>
    <mergeCell ref="C1329:C1330"/>
    <mergeCell ref="C1332:C1333"/>
    <mergeCell ref="D1332:D1333"/>
    <mergeCell ref="E1332:E1333"/>
    <mergeCell ref="F1332:F1333"/>
    <mergeCell ref="G1332:G1333"/>
    <mergeCell ref="H1332:H1333"/>
    <mergeCell ref="I1332:I1333"/>
    <mergeCell ref="J1332:J1333"/>
    <mergeCell ref="D1327:D1331"/>
    <mergeCell ref="E1327:E1331"/>
    <mergeCell ref="F1327:F1331"/>
    <mergeCell ref="K1327:L1327"/>
    <mergeCell ref="M1327:N1327"/>
    <mergeCell ref="G1328:G1331"/>
    <mergeCell ref="H1328:H1331"/>
    <mergeCell ref="I1328:I1329"/>
    <mergeCell ref="J1328:J1329"/>
    <mergeCell ref="K1328:L1333"/>
    <mergeCell ref="K1350:N1350"/>
    <mergeCell ref="O1350:R1350"/>
    <mergeCell ref="A1351:A1365"/>
    <mergeCell ref="D1351:D1355"/>
    <mergeCell ref="E1351:E1355"/>
    <mergeCell ref="F1351:F1355"/>
    <mergeCell ref="K1351:L1352"/>
    <mergeCell ref="M1351:N1352"/>
    <mergeCell ref="O1351:P1352"/>
    <mergeCell ref="Q1351:R1352"/>
    <mergeCell ref="G1348:G1349"/>
    <mergeCell ref="H1348:H1349"/>
    <mergeCell ref="I1348:I1349"/>
    <mergeCell ref="J1348:J1349"/>
    <mergeCell ref="G1350:H1350"/>
    <mergeCell ref="I1350:J1350"/>
    <mergeCell ref="H1344:H1347"/>
    <mergeCell ref="I1344:I1345"/>
    <mergeCell ref="J1344:J1345"/>
    <mergeCell ref="K1344:L1349"/>
    <mergeCell ref="M1344:N1349"/>
    <mergeCell ref="C1345:C1346"/>
    <mergeCell ref="C1348:C1349"/>
    <mergeCell ref="D1348:D1349"/>
    <mergeCell ref="E1348:E1349"/>
    <mergeCell ref="F1348:F1349"/>
    <mergeCell ref="C1341:C1343"/>
    <mergeCell ref="G1342:H1342"/>
    <mergeCell ref="K1342:N1342"/>
    <mergeCell ref="B1343:B1349"/>
    <mergeCell ref="D1343:D1347"/>
    <mergeCell ref="E1343:E1347"/>
    <mergeCell ref="F1343:F1347"/>
    <mergeCell ref="K1343:L1343"/>
    <mergeCell ref="M1343:N1343"/>
    <mergeCell ref="G1344:G1347"/>
    <mergeCell ref="O1337:P1341"/>
    <mergeCell ref="Q1337:R1341"/>
    <mergeCell ref="D1340:D1341"/>
    <mergeCell ref="E1340:E1341"/>
    <mergeCell ref="F1340:F1341"/>
    <mergeCell ref="G1340:G1341"/>
    <mergeCell ref="H1340:H1341"/>
    <mergeCell ref="I1340:I1341"/>
    <mergeCell ref="J1340:J1341"/>
    <mergeCell ref="J1360:J1361"/>
    <mergeCell ref="K1360:L1365"/>
    <mergeCell ref="M1360:N1365"/>
    <mergeCell ref="C1361:C1362"/>
    <mergeCell ref="C1364:C1365"/>
    <mergeCell ref="D1364:D1365"/>
    <mergeCell ref="E1364:E1365"/>
    <mergeCell ref="F1364:F1365"/>
    <mergeCell ref="G1364:G1365"/>
    <mergeCell ref="H1364:H1365"/>
    <mergeCell ref="K1358:N1358"/>
    <mergeCell ref="B1359:B1365"/>
    <mergeCell ref="D1359:D1363"/>
    <mergeCell ref="E1359:E1363"/>
    <mergeCell ref="F1359:F1363"/>
    <mergeCell ref="K1359:L1359"/>
    <mergeCell ref="M1359:N1359"/>
    <mergeCell ref="G1360:G1363"/>
    <mergeCell ref="H1360:H1363"/>
    <mergeCell ref="I1360:I1361"/>
    <mergeCell ref="K1353:L1357"/>
    <mergeCell ref="M1353:N1357"/>
    <mergeCell ref="O1353:P1357"/>
    <mergeCell ref="Q1353:R1357"/>
    <mergeCell ref="D1356:D1357"/>
    <mergeCell ref="E1356:E1357"/>
    <mergeCell ref="F1356:F1357"/>
    <mergeCell ref="G1356:G1357"/>
    <mergeCell ref="H1356:H1357"/>
    <mergeCell ref="I1356:I1357"/>
    <mergeCell ref="B1352:B1358"/>
    <mergeCell ref="G1352:G1355"/>
    <mergeCell ref="H1352:H1355"/>
    <mergeCell ref="I1352:I1355"/>
    <mergeCell ref="J1352:J1355"/>
    <mergeCell ref="C1353:C1355"/>
    <mergeCell ref="J1356:J1357"/>
    <mergeCell ref="C1357:C1359"/>
    <mergeCell ref="G1358:H1358"/>
    <mergeCell ref="O1369:P1373"/>
    <mergeCell ref="Q1369:R1373"/>
    <mergeCell ref="D1372:D1373"/>
    <mergeCell ref="E1372:E1373"/>
    <mergeCell ref="F1372:F1373"/>
    <mergeCell ref="G1372:G1373"/>
    <mergeCell ref="H1372:H1373"/>
    <mergeCell ref="I1372:I1373"/>
    <mergeCell ref="J1372:J1373"/>
    <mergeCell ref="O1367:P1368"/>
    <mergeCell ref="Q1367:R1368"/>
    <mergeCell ref="B1368:B1374"/>
    <mergeCell ref="G1368:G1371"/>
    <mergeCell ref="H1368:H1371"/>
    <mergeCell ref="I1368:I1371"/>
    <mergeCell ref="J1368:J1371"/>
    <mergeCell ref="C1369:C1371"/>
    <mergeCell ref="K1369:L1373"/>
    <mergeCell ref="M1369:N1373"/>
    <mergeCell ref="A1367:A1381"/>
    <mergeCell ref="D1367:D1371"/>
    <mergeCell ref="E1367:E1371"/>
    <mergeCell ref="F1367:F1371"/>
    <mergeCell ref="K1367:L1368"/>
    <mergeCell ref="M1367:N1368"/>
    <mergeCell ref="C1373:C1375"/>
    <mergeCell ref="G1374:H1374"/>
    <mergeCell ref="K1374:N1374"/>
    <mergeCell ref="B1375:B1381"/>
    <mergeCell ref="I1364:I1365"/>
    <mergeCell ref="J1364:J1365"/>
    <mergeCell ref="G1366:H1366"/>
    <mergeCell ref="I1366:J1366"/>
    <mergeCell ref="K1366:N1366"/>
    <mergeCell ref="O1366:R1366"/>
    <mergeCell ref="O1383:P1384"/>
    <mergeCell ref="Q1383:R1384"/>
    <mergeCell ref="B1384:B1390"/>
    <mergeCell ref="G1384:G1387"/>
    <mergeCell ref="H1384:H1387"/>
    <mergeCell ref="I1384:I1387"/>
    <mergeCell ref="J1384:J1387"/>
    <mergeCell ref="C1385:C1387"/>
    <mergeCell ref="K1385:L1389"/>
    <mergeCell ref="M1385:N1389"/>
    <mergeCell ref="G1382:H1382"/>
    <mergeCell ref="I1382:J1382"/>
    <mergeCell ref="K1382:N1382"/>
    <mergeCell ref="O1382:R1382"/>
    <mergeCell ref="A1383:A1397"/>
    <mergeCell ref="D1383:D1387"/>
    <mergeCell ref="E1383:E1387"/>
    <mergeCell ref="F1383:F1387"/>
    <mergeCell ref="K1383:L1384"/>
    <mergeCell ref="M1383:N1384"/>
    <mergeCell ref="M1376:N1381"/>
    <mergeCell ref="C1377:C1378"/>
    <mergeCell ref="C1380:C1381"/>
    <mergeCell ref="D1380:D1381"/>
    <mergeCell ref="E1380:E1381"/>
    <mergeCell ref="F1380:F1381"/>
    <mergeCell ref="G1380:G1381"/>
    <mergeCell ref="H1380:H1381"/>
    <mergeCell ref="I1380:I1381"/>
    <mergeCell ref="J1380:J1381"/>
    <mergeCell ref="D1375:D1379"/>
    <mergeCell ref="E1375:E1379"/>
    <mergeCell ref="F1375:F1379"/>
    <mergeCell ref="K1375:L1375"/>
    <mergeCell ref="M1375:N1375"/>
    <mergeCell ref="G1376:G1379"/>
    <mergeCell ref="H1376:H1379"/>
    <mergeCell ref="I1376:I1377"/>
    <mergeCell ref="J1376:J1377"/>
    <mergeCell ref="K1376:L1381"/>
    <mergeCell ref="K1398:N1398"/>
    <mergeCell ref="O1398:R1398"/>
    <mergeCell ref="A1399:A1413"/>
    <mergeCell ref="D1399:D1403"/>
    <mergeCell ref="E1399:E1403"/>
    <mergeCell ref="F1399:F1403"/>
    <mergeCell ref="K1399:L1400"/>
    <mergeCell ref="M1399:N1400"/>
    <mergeCell ref="O1399:P1400"/>
    <mergeCell ref="Q1399:R1400"/>
    <mergeCell ref="G1396:G1397"/>
    <mergeCell ref="H1396:H1397"/>
    <mergeCell ref="I1396:I1397"/>
    <mergeCell ref="J1396:J1397"/>
    <mergeCell ref="G1398:H1398"/>
    <mergeCell ref="I1398:J1398"/>
    <mergeCell ref="H1392:H1395"/>
    <mergeCell ref="I1392:I1393"/>
    <mergeCell ref="J1392:J1393"/>
    <mergeCell ref="K1392:L1397"/>
    <mergeCell ref="M1392:N1397"/>
    <mergeCell ref="C1393:C1394"/>
    <mergeCell ref="C1396:C1397"/>
    <mergeCell ref="D1396:D1397"/>
    <mergeCell ref="E1396:E1397"/>
    <mergeCell ref="F1396:F1397"/>
    <mergeCell ref="C1389:C1391"/>
    <mergeCell ref="G1390:H1390"/>
    <mergeCell ref="K1390:N1390"/>
    <mergeCell ref="B1391:B1397"/>
    <mergeCell ref="D1391:D1395"/>
    <mergeCell ref="E1391:E1395"/>
    <mergeCell ref="F1391:F1395"/>
    <mergeCell ref="K1391:L1391"/>
    <mergeCell ref="M1391:N1391"/>
    <mergeCell ref="G1392:G1395"/>
    <mergeCell ref="O1385:P1389"/>
    <mergeCell ref="Q1385:R1389"/>
    <mergeCell ref="D1388:D1389"/>
    <mergeCell ref="E1388:E1389"/>
    <mergeCell ref="F1388:F1389"/>
    <mergeCell ref="G1388:G1389"/>
    <mergeCell ref="H1388:H1389"/>
    <mergeCell ref="I1388:I1389"/>
    <mergeCell ref="J1388:J1389"/>
    <mergeCell ref="J1408:J1409"/>
    <mergeCell ref="K1408:L1413"/>
    <mergeCell ref="M1408:N1413"/>
    <mergeCell ref="C1409:C1410"/>
    <mergeCell ref="C1412:C1413"/>
    <mergeCell ref="D1412:D1413"/>
    <mergeCell ref="E1412:E1413"/>
    <mergeCell ref="F1412:F1413"/>
    <mergeCell ref="G1412:G1413"/>
    <mergeCell ref="H1412:H1413"/>
    <mergeCell ref="K1406:N1406"/>
    <mergeCell ref="B1407:B1413"/>
    <mergeCell ref="D1407:D1411"/>
    <mergeCell ref="E1407:E1411"/>
    <mergeCell ref="F1407:F1411"/>
    <mergeCell ref="K1407:L1407"/>
    <mergeCell ref="M1407:N1407"/>
    <mergeCell ref="G1408:G1411"/>
    <mergeCell ref="H1408:H1411"/>
    <mergeCell ref="I1408:I1409"/>
    <mergeCell ref="K1401:L1405"/>
    <mergeCell ref="M1401:N1405"/>
    <mergeCell ref="O1401:P1405"/>
    <mergeCell ref="Q1401:R1405"/>
    <mergeCell ref="D1404:D1405"/>
    <mergeCell ref="E1404:E1405"/>
    <mergeCell ref="F1404:F1405"/>
    <mergeCell ref="G1404:G1405"/>
    <mergeCell ref="H1404:H1405"/>
    <mergeCell ref="I1404:I1405"/>
    <mergeCell ref="B1400:B1406"/>
    <mergeCell ref="G1400:G1403"/>
    <mergeCell ref="H1400:H1403"/>
    <mergeCell ref="I1400:I1403"/>
    <mergeCell ref="J1400:J1403"/>
    <mergeCell ref="C1401:C1403"/>
    <mergeCell ref="J1404:J1405"/>
    <mergeCell ref="C1405:C1407"/>
    <mergeCell ref="G1406:H1406"/>
    <mergeCell ref="O1417:P1421"/>
    <mergeCell ref="Q1417:R1421"/>
    <mergeCell ref="D1420:D1421"/>
    <mergeCell ref="E1420:E1421"/>
    <mergeCell ref="F1420:F1421"/>
    <mergeCell ref="G1420:G1421"/>
    <mergeCell ref="H1420:H1421"/>
    <mergeCell ref="I1420:I1421"/>
    <mergeCell ref="J1420:J1421"/>
    <mergeCell ref="O1415:P1416"/>
    <mergeCell ref="Q1415:R1416"/>
    <mergeCell ref="B1416:B1422"/>
    <mergeCell ref="G1416:G1419"/>
    <mergeCell ref="H1416:H1419"/>
    <mergeCell ref="I1416:I1419"/>
    <mergeCell ref="J1416:J1419"/>
    <mergeCell ref="C1417:C1419"/>
    <mergeCell ref="K1417:L1421"/>
    <mergeCell ref="M1417:N1421"/>
    <mergeCell ref="A1415:A1429"/>
    <mergeCell ref="D1415:D1419"/>
    <mergeCell ref="E1415:E1419"/>
    <mergeCell ref="F1415:F1419"/>
    <mergeCell ref="K1415:L1416"/>
    <mergeCell ref="M1415:N1416"/>
    <mergeCell ref="C1421:C1423"/>
    <mergeCell ref="G1422:H1422"/>
    <mergeCell ref="K1422:N1422"/>
    <mergeCell ref="B1423:B1429"/>
    <mergeCell ref="I1412:I1413"/>
    <mergeCell ref="J1412:J1413"/>
    <mergeCell ref="G1414:H1414"/>
    <mergeCell ref="I1414:J1414"/>
    <mergeCell ref="K1414:N1414"/>
    <mergeCell ref="O1414:R1414"/>
    <mergeCell ref="O1431:P1432"/>
    <mergeCell ref="Q1431:R1432"/>
    <mergeCell ref="B1432:B1438"/>
    <mergeCell ref="G1432:G1435"/>
    <mergeCell ref="H1432:H1435"/>
    <mergeCell ref="I1432:I1435"/>
    <mergeCell ref="J1432:J1435"/>
    <mergeCell ref="C1433:C1435"/>
    <mergeCell ref="K1433:L1437"/>
    <mergeCell ref="M1433:N1437"/>
    <mergeCell ref="G1430:H1430"/>
    <mergeCell ref="I1430:J1430"/>
    <mergeCell ref="K1430:N1430"/>
    <mergeCell ref="O1430:R1430"/>
    <mergeCell ref="A1431:A1445"/>
    <mergeCell ref="D1431:D1435"/>
    <mergeCell ref="E1431:E1435"/>
    <mergeCell ref="F1431:F1435"/>
    <mergeCell ref="K1431:L1432"/>
    <mergeCell ref="M1431:N1432"/>
    <mergeCell ref="M1424:N1429"/>
    <mergeCell ref="C1425:C1426"/>
    <mergeCell ref="C1428:C1429"/>
    <mergeCell ref="D1428:D1429"/>
    <mergeCell ref="E1428:E1429"/>
    <mergeCell ref="F1428:F1429"/>
    <mergeCell ref="G1428:G1429"/>
    <mergeCell ref="H1428:H1429"/>
    <mergeCell ref="I1428:I1429"/>
    <mergeCell ref="J1428:J1429"/>
    <mergeCell ref="D1423:D1427"/>
    <mergeCell ref="E1423:E1427"/>
    <mergeCell ref="F1423:F1427"/>
    <mergeCell ref="K1423:L1423"/>
    <mergeCell ref="M1423:N1423"/>
    <mergeCell ref="G1424:G1427"/>
    <mergeCell ref="H1424:H1427"/>
    <mergeCell ref="I1424:I1425"/>
    <mergeCell ref="J1424:J1425"/>
    <mergeCell ref="K1424:L1429"/>
    <mergeCell ref="K1446:N1446"/>
    <mergeCell ref="O1446:R1446"/>
    <mergeCell ref="A1447:A1461"/>
    <mergeCell ref="D1447:D1451"/>
    <mergeCell ref="E1447:E1451"/>
    <mergeCell ref="F1447:F1451"/>
    <mergeCell ref="K1447:L1448"/>
    <mergeCell ref="M1447:N1448"/>
    <mergeCell ref="O1447:P1448"/>
    <mergeCell ref="Q1447:R1448"/>
    <mergeCell ref="G1444:G1445"/>
    <mergeCell ref="H1444:H1445"/>
    <mergeCell ref="I1444:I1445"/>
    <mergeCell ref="J1444:J1445"/>
    <mergeCell ref="G1446:H1446"/>
    <mergeCell ref="I1446:J1446"/>
    <mergeCell ref="H1440:H1443"/>
    <mergeCell ref="I1440:I1441"/>
    <mergeCell ref="J1440:J1441"/>
    <mergeCell ref="K1440:L1445"/>
    <mergeCell ref="M1440:N1445"/>
    <mergeCell ref="C1441:C1442"/>
    <mergeCell ref="C1444:C1445"/>
    <mergeCell ref="D1444:D1445"/>
    <mergeCell ref="E1444:E1445"/>
    <mergeCell ref="F1444:F1445"/>
    <mergeCell ref="C1437:C1439"/>
    <mergeCell ref="G1438:H1438"/>
    <mergeCell ref="K1438:N1438"/>
    <mergeCell ref="B1439:B1445"/>
    <mergeCell ref="D1439:D1443"/>
    <mergeCell ref="E1439:E1443"/>
    <mergeCell ref="F1439:F1443"/>
    <mergeCell ref="K1439:L1439"/>
    <mergeCell ref="M1439:N1439"/>
    <mergeCell ref="G1440:G1443"/>
    <mergeCell ref="O1433:P1437"/>
    <mergeCell ref="Q1433:R1437"/>
    <mergeCell ref="D1436:D1437"/>
    <mergeCell ref="E1436:E1437"/>
    <mergeCell ref="F1436:F1437"/>
    <mergeCell ref="G1436:G1437"/>
    <mergeCell ref="H1436:H1437"/>
    <mergeCell ref="I1436:I1437"/>
    <mergeCell ref="J1436:J1437"/>
    <mergeCell ref="J1456:J1457"/>
    <mergeCell ref="K1456:L1461"/>
    <mergeCell ref="M1456:N1461"/>
    <mergeCell ref="C1457:C1458"/>
    <mergeCell ref="C1460:C1461"/>
    <mergeCell ref="D1460:D1461"/>
    <mergeCell ref="E1460:E1461"/>
    <mergeCell ref="F1460:F1461"/>
    <mergeCell ref="G1460:G1461"/>
    <mergeCell ref="H1460:H1461"/>
    <mergeCell ref="K1454:N1454"/>
    <mergeCell ref="B1455:B1461"/>
    <mergeCell ref="D1455:D1459"/>
    <mergeCell ref="E1455:E1459"/>
    <mergeCell ref="F1455:F1459"/>
    <mergeCell ref="K1455:L1455"/>
    <mergeCell ref="M1455:N1455"/>
    <mergeCell ref="G1456:G1459"/>
    <mergeCell ref="H1456:H1459"/>
    <mergeCell ref="I1456:I1457"/>
    <mergeCell ref="K1449:L1453"/>
    <mergeCell ref="M1449:N1453"/>
    <mergeCell ref="O1449:P1453"/>
    <mergeCell ref="Q1449:R1453"/>
    <mergeCell ref="D1452:D1453"/>
    <mergeCell ref="E1452:E1453"/>
    <mergeCell ref="F1452:F1453"/>
    <mergeCell ref="G1452:G1453"/>
    <mergeCell ref="H1452:H1453"/>
    <mergeCell ref="I1452:I1453"/>
    <mergeCell ref="B1448:B1454"/>
    <mergeCell ref="G1448:G1451"/>
    <mergeCell ref="H1448:H1451"/>
    <mergeCell ref="I1448:I1451"/>
    <mergeCell ref="J1448:J1451"/>
    <mergeCell ref="C1449:C1451"/>
    <mergeCell ref="J1452:J1453"/>
    <mergeCell ref="C1453:C1455"/>
    <mergeCell ref="G1454:H1454"/>
    <mergeCell ref="O1465:P1469"/>
    <mergeCell ref="Q1465:R1469"/>
    <mergeCell ref="D1468:D1469"/>
    <mergeCell ref="E1468:E1469"/>
    <mergeCell ref="F1468:F1469"/>
    <mergeCell ref="G1468:G1469"/>
    <mergeCell ref="H1468:H1469"/>
    <mergeCell ref="I1468:I1469"/>
    <mergeCell ref="J1468:J1469"/>
    <mergeCell ref="O1463:P1464"/>
    <mergeCell ref="Q1463:R1464"/>
    <mergeCell ref="B1464:B1470"/>
    <mergeCell ref="G1464:G1467"/>
    <mergeCell ref="H1464:H1467"/>
    <mergeCell ref="I1464:I1467"/>
    <mergeCell ref="J1464:J1467"/>
    <mergeCell ref="C1465:C1467"/>
    <mergeCell ref="K1465:L1469"/>
    <mergeCell ref="M1465:N1469"/>
    <mergeCell ref="A1463:A1477"/>
    <mergeCell ref="D1463:D1467"/>
    <mergeCell ref="E1463:E1467"/>
    <mergeCell ref="F1463:F1467"/>
    <mergeCell ref="K1463:L1464"/>
    <mergeCell ref="M1463:N1464"/>
    <mergeCell ref="C1469:C1471"/>
    <mergeCell ref="G1470:H1470"/>
    <mergeCell ref="K1470:N1470"/>
    <mergeCell ref="B1471:B1477"/>
    <mergeCell ref="I1460:I1461"/>
    <mergeCell ref="J1460:J1461"/>
    <mergeCell ref="G1462:H1462"/>
    <mergeCell ref="I1462:J1462"/>
    <mergeCell ref="K1462:N1462"/>
    <mergeCell ref="O1462:R1462"/>
    <mergeCell ref="O1479:P1480"/>
    <mergeCell ref="Q1479:R1480"/>
    <mergeCell ref="B1480:B1486"/>
    <mergeCell ref="G1480:G1483"/>
    <mergeCell ref="H1480:H1483"/>
    <mergeCell ref="I1480:I1483"/>
    <mergeCell ref="J1480:J1483"/>
    <mergeCell ref="C1481:C1483"/>
    <mergeCell ref="K1481:L1485"/>
    <mergeCell ref="M1481:N1485"/>
    <mergeCell ref="G1478:H1478"/>
    <mergeCell ref="I1478:J1478"/>
    <mergeCell ref="K1478:N1478"/>
    <mergeCell ref="O1478:R1478"/>
    <mergeCell ref="A1479:A1493"/>
    <mergeCell ref="D1479:D1483"/>
    <mergeCell ref="E1479:E1483"/>
    <mergeCell ref="F1479:F1483"/>
    <mergeCell ref="K1479:L1480"/>
    <mergeCell ref="M1479:N1480"/>
    <mergeCell ref="M1472:N1477"/>
    <mergeCell ref="C1473:C1474"/>
    <mergeCell ref="C1476:C1477"/>
    <mergeCell ref="D1476:D1477"/>
    <mergeCell ref="E1476:E1477"/>
    <mergeCell ref="F1476:F1477"/>
    <mergeCell ref="G1476:G1477"/>
    <mergeCell ref="H1476:H1477"/>
    <mergeCell ref="I1476:I1477"/>
    <mergeCell ref="J1476:J1477"/>
    <mergeCell ref="D1471:D1475"/>
    <mergeCell ref="E1471:E1475"/>
    <mergeCell ref="F1471:F1475"/>
    <mergeCell ref="K1471:L1471"/>
    <mergeCell ref="M1471:N1471"/>
    <mergeCell ref="G1472:G1475"/>
    <mergeCell ref="H1472:H1475"/>
    <mergeCell ref="I1472:I1473"/>
    <mergeCell ref="J1472:J1473"/>
    <mergeCell ref="K1472:L1477"/>
    <mergeCell ref="K1494:N1494"/>
    <mergeCell ref="O1494:R1494"/>
    <mergeCell ref="A1495:A1509"/>
    <mergeCell ref="D1495:D1499"/>
    <mergeCell ref="E1495:E1499"/>
    <mergeCell ref="F1495:F1499"/>
    <mergeCell ref="K1495:L1496"/>
    <mergeCell ref="M1495:N1496"/>
    <mergeCell ref="O1495:P1496"/>
    <mergeCell ref="Q1495:R1496"/>
    <mergeCell ref="G1492:G1493"/>
    <mergeCell ref="H1492:H1493"/>
    <mergeCell ref="I1492:I1493"/>
    <mergeCell ref="J1492:J1493"/>
    <mergeCell ref="G1494:H1494"/>
    <mergeCell ref="I1494:J1494"/>
    <mergeCell ref="H1488:H1491"/>
    <mergeCell ref="I1488:I1489"/>
    <mergeCell ref="J1488:J1489"/>
    <mergeCell ref="K1488:L1493"/>
    <mergeCell ref="M1488:N1493"/>
    <mergeCell ref="C1489:C1490"/>
    <mergeCell ref="C1492:C1493"/>
    <mergeCell ref="D1492:D1493"/>
    <mergeCell ref="E1492:E1493"/>
    <mergeCell ref="F1492:F1493"/>
    <mergeCell ref="C1485:C1487"/>
    <mergeCell ref="G1486:H1486"/>
    <mergeCell ref="K1486:N1486"/>
    <mergeCell ref="B1487:B1493"/>
    <mergeCell ref="D1487:D1491"/>
    <mergeCell ref="E1487:E1491"/>
    <mergeCell ref="F1487:F1491"/>
    <mergeCell ref="K1487:L1487"/>
    <mergeCell ref="M1487:N1487"/>
    <mergeCell ref="G1488:G1491"/>
    <mergeCell ref="O1481:P1485"/>
    <mergeCell ref="Q1481:R1485"/>
    <mergeCell ref="D1484:D1485"/>
    <mergeCell ref="E1484:E1485"/>
    <mergeCell ref="F1484:F1485"/>
    <mergeCell ref="G1484:G1485"/>
    <mergeCell ref="H1484:H1485"/>
    <mergeCell ref="I1484:I1485"/>
    <mergeCell ref="J1484:J1485"/>
    <mergeCell ref="J1504:J1505"/>
    <mergeCell ref="K1504:L1509"/>
    <mergeCell ref="M1504:N1509"/>
    <mergeCell ref="C1505:C1506"/>
    <mergeCell ref="C1508:C1509"/>
    <mergeCell ref="D1508:D1509"/>
    <mergeCell ref="E1508:E1509"/>
    <mergeCell ref="F1508:F1509"/>
    <mergeCell ref="G1508:G1509"/>
    <mergeCell ref="H1508:H1509"/>
    <mergeCell ref="K1502:N1502"/>
    <mergeCell ref="B1503:B1509"/>
    <mergeCell ref="D1503:D1507"/>
    <mergeCell ref="E1503:E1507"/>
    <mergeCell ref="F1503:F1507"/>
    <mergeCell ref="K1503:L1503"/>
    <mergeCell ref="M1503:N1503"/>
    <mergeCell ref="G1504:G1507"/>
    <mergeCell ref="H1504:H1507"/>
    <mergeCell ref="I1504:I1505"/>
    <mergeCell ref="K1497:L1501"/>
    <mergeCell ref="M1497:N1501"/>
    <mergeCell ref="O1497:P1501"/>
    <mergeCell ref="Q1497:R1501"/>
    <mergeCell ref="D1500:D1501"/>
    <mergeCell ref="E1500:E1501"/>
    <mergeCell ref="F1500:F1501"/>
    <mergeCell ref="G1500:G1501"/>
    <mergeCell ref="H1500:H1501"/>
    <mergeCell ref="I1500:I1501"/>
    <mergeCell ref="B1496:B1502"/>
    <mergeCell ref="G1496:G1499"/>
    <mergeCell ref="H1496:H1499"/>
    <mergeCell ref="I1496:I1499"/>
    <mergeCell ref="J1496:J1499"/>
    <mergeCell ref="C1497:C1499"/>
    <mergeCell ref="J1500:J1501"/>
    <mergeCell ref="C1501:C1503"/>
    <mergeCell ref="G1502:H1502"/>
    <mergeCell ref="O1513:P1517"/>
    <mergeCell ref="Q1513:R1517"/>
    <mergeCell ref="D1516:D1517"/>
    <mergeCell ref="E1516:E1517"/>
    <mergeCell ref="F1516:F1517"/>
    <mergeCell ref="G1516:G1517"/>
    <mergeCell ref="H1516:H1517"/>
    <mergeCell ref="I1516:I1517"/>
    <mergeCell ref="J1516:J1517"/>
    <mergeCell ref="O1511:P1512"/>
    <mergeCell ref="Q1511:R1512"/>
    <mergeCell ref="B1512:B1518"/>
    <mergeCell ref="G1512:G1515"/>
    <mergeCell ref="H1512:H1515"/>
    <mergeCell ref="I1512:I1515"/>
    <mergeCell ref="J1512:J1515"/>
    <mergeCell ref="C1513:C1515"/>
    <mergeCell ref="K1513:L1517"/>
    <mergeCell ref="M1513:N1517"/>
    <mergeCell ref="A1511:A1525"/>
    <mergeCell ref="D1511:D1515"/>
    <mergeCell ref="E1511:E1515"/>
    <mergeCell ref="F1511:F1515"/>
    <mergeCell ref="K1511:L1512"/>
    <mergeCell ref="M1511:N1512"/>
    <mergeCell ref="C1517:C1519"/>
    <mergeCell ref="G1518:H1518"/>
    <mergeCell ref="K1518:N1518"/>
    <mergeCell ref="B1519:B1525"/>
    <mergeCell ref="I1508:I1509"/>
    <mergeCell ref="J1508:J1509"/>
    <mergeCell ref="G1510:H1510"/>
    <mergeCell ref="I1510:J1510"/>
    <mergeCell ref="K1510:N1510"/>
    <mergeCell ref="O1510:R1510"/>
    <mergeCell ref="O1527:P1528"/>
    <mergeCell ref="Q1527:R1528"/>
    <mergeCell ref="B1528:B1534"/>
    <mergeCell ref="G1528:G1531"/>
    <mergeCell ref="H1528:H1531"/>
    <mergeCell ref="I1528:I1531"/>
    <mergeCell ref="J1528:J1531"/>
    <mergeCell ref="C1529:C1531"/>
    <mergeCell ref="K1529:L1533"/>
    <mergeCell ref="M1529:N1533"/>
    <mergeCell ref="G1526:H1526"/>
    <mergeCell ref="I1526:J1526"/>
    <mergeCell ref="K1526:N1526"/>
    <mergeCell ref="O1526:R1526"/>
    <mergeCell ref="A1527:A1541"/>
    <mergeCell ref="D1527:D1531"/>
    <mergeCell ref="E1527:E1531"/>
    <mergeCell ref="F1527:F1531"/>
    <mergeCell ref="K1527:L1528"/>
    <mergeCell ref="M1527:N1528"/>
    <mergeCell ref="M1520:N1525"/>
    <mergeCell ref="C1521:C1522"/>
    <mergeCell ref="C1524:C1525"/>
    <mergeCell ref="D1524:D1525"/>
    <mergeCell ref="E1524:E1525"/>
    <mergeCell ref="F1524:F1525"/>
    <mergeCell ref="G1524:G1525"/>
    <mergeCell ref="H1524:H1525"/>
    <mergeCell ref="I1524:I1525"/>
    <mergeCell ref="J1524:J1525"/>
    <mergeCell ref="D1519:D1523"/>
    <mergeCell ref="E1519:E1523"/>
    <mergeCell ref="F1519:F1523"/>
    <mergeCell ref="K1519:L1519"/>
    <mergeCell ref="M1519:N1519"/>
    <mergeCell ref="G1520:G1523"/>
    <mergeCell ref="H1520:H1523"/>
    <mergeCell ref="I1520:I1521"/>
    <mergeCell ref="J1520:J1521"/>
    <mergeCell ref="K1520:L1525"/>
    <mergeCell ref="K1542:N1542"/>
    <mergeCell ref="O1542:R1542"/>
    <mergeCell ref="A1543:A1557"/>
    <mergeCell ref="D1543:D1547"/>
    <mergeCell ref="E1543:E1547"/>
    <mergeCell ref="F1543:F1547"/>
    <mergeCell ref="K1543:L1544"/>
    <mergeCell ref="M1543:N1544"/>
    <mergeCell ref="O1543:P1544"/>
    <mergeCell ref="Q1543:R1544"/>
    <mergeCell ref="G1540:G1541"/>
    <mergeCell ref="H1540:H1541"/>
    <mergeCell ref="I1540:I1541"/>
    <mergeCell ref="J1540:J1541"/>
    <mergeCell ref="G1542:H1542"/>
    <mergeCell ref="I1542:J1542"/>
    <mergeCell ref="H1536:H1539"/>
    <mergeCell ref="I1536:I1537"/>
    <mergeCell ref="J1536:J1537"/>
    <mergeCell ref="K1536:L1541"/>
    <mergeCell ref="M1536:N1541"/>
    <mergeCell ref="C1537:C1538"/>
    <mergeCell ref="C1540:C1541"/>
    <mergeCell ref="D1540:D1541"/>
    <mergeCell ref="E1540:E1541"/>
    <mergeCell ref="F1540:F1541"/>
    <mergeCell ref="C1533:C1535"/>
    <mergeCell ref="G1534:H1534"/>
    <mergeCell ref="K1534:N1534"/>
    <mergeCell ref="B1535:B1541"/>
    <mergeCell ref="D1535:D1539"/>
    <mergeCell ref="E1535:E1539"/>
    <mergeCell ref="F1535:F1539"/>
    <mergeCell ref="K1535:L1535"/>
    <mergeCell ref="M1535:N1535"/>
    <mergeCell ref="G1536:G1539"/>
    <mergeCell ref="O1529:P1533"/>
    <mergeCell ref="Q1529:R1533"/>
    <mergeCell ref="D1532:D1533"/>
    <mergeCell ref="E1532:E1533"/>
    <mergeCell ref="F1532:F1533"/>
    <mergeCell ref="G1532:G1533"/>
    <mergeCell ref="H1532:H1533"/>
    <mergeCell ref="I1532:I1533"/>
    <mergeCell ref="J1532:J1533"/>
    <mergeCell ref="J1552:J1553"/>
    <mergeCell ref="K1552:L1557"/>
    <mergeCell ref="M1552:N1557"/>
    <mergeCell ref="C1553:C1554"/>
    <mergeCell ref="C1556:C1557"/>
    <mergeCell ref="D1556:D1557"/>
    <mergeCell ref="E1556:E1557"/>
    <mergeCell ref="F1556:F1557"/>
    <mergeCell ref="G1556:G1557"/>
    <mergeCell ref="H1556:H1557"/>
    <mergeCell ref="K1550:N1550"/>
    <mergeCell ref="B1551:B1557"/>
    <mergeCell ref="D1551:D1555"/>
    <mergeCell ref="E1551:E1555"/>
    <mergeCell ref="F1551:F1555"/>
    <mergeCell ref="K1551:L1551"/>
    <mergeCell ref="M1551:N1551"/>
    <mergeCell ref="G1552:G1555"/>
    <mergeCell ref="H1552:H1555"/>
    <mergeCell ref="I1552:I1553"/>
    <mergeCell ref="K1545:L1549"/>
    <mergeCell ref="M1545:N1549"/>
    <mergeCell ref="O1545:P1549"/>
    <mergeCell ref="Q1545:R1549"/>
    <mergeCell ref="D1548:D1549"/>
    <mergeCell ref="E1548:E1549"/>
    <mergeCell ref="F1548:F1549"/>
    <mergeCell ref="G1548:G1549"/>
    <mergeCell ref="H1548:H1549"/>
    <mergeCell ref="I1548:I1549"/>
    <mergeCell ref="B1544:B1550"/>
    <mergeCell ref="G1544:G1547"/>
    <mergeCell ref="H1544:H1547"/>
    <mergeCell ref="I1544:I1547"/>
    <mergeCell ref="J1544:J1547"/>
    <mergeCell ref="C1545:C1547"/>
    <mergeCell ref="J1548:J1549"/>
    <mergeCell ref="C1549:C1551"/>
    <mergeCell ref="G1550:H1550"/>
    <mergeCell ref="O1561:P1565"/>
    <mergeCell ref="Q1561:R1565"/>
    <mergeCell ref="D1564:D1565"/>
    <mergeCell ref="E1564:E1565"/>
    <mergeCell ref="F1564:F1565"/>
    <mergeCell ref="G1564:G1565"/>
    <mergeCell ref="H1564:H1565"/>
    <mergeCell ref="I1564:I1565"/>
    <mergeCell ref="J1564:J1565"/>
    <mergeCell ref="O1559:P1560"/>
    <mergeCell ref="Q1559:R1560"/>
    <mergeCell ref="B1560:B1566"/>
    <mergeCell ref="G1560:G1563"/>
    <mergeCell ref="H1560:H1563"/>
    <mergeCell ref="I1560:I1563"/>
    <mergeCell ref="J1560:J1563"/>
    <mergeCell ref="C1561:C1563"/>
    <mergeCell ref="K1561:L1565"/>
    <mergeCell ref="M1561:N1565"/>
    <mergeCell ref="A1559:A1573"/>
    <mergeCell ref="D1559:D1563"/>
    <mergeCell ref="E1559:E1563"/>
    <mergeCell ref="F1559:F1563"/>
    <mergeCell ref="K1559:L1560"/>
    <mergeCell ref="M1559:N1560"/>
    <mergeCell ref="C1565:C1567"/>
    <mergeCell ref="G1566:H1566"/>
    <mergeCell ref="K1566:N1566"/>
    <mergeCell ref="B1567:B1573"/>
    <mergeCell ref="I1556:I1557"/>
    <mergeCell ref="J1556:J1557"/>
    <mergeCell ref="G1558:H1558"/>
    <mergeCell ref="I1558:J1558"/>
    <mergeCell ref="K1558:N1558"/>
    <mergeCell ref="O1558:R1558"/>
    <mergeCell ref="O1575:P1576"/>
    <mergeCell ref="Q1575:R1576"/>
    <mergeCell ref="B1576:B1582"/>
    <mergeCell ref="G1576:G1579"/>
    <mergeCell ref="H1576:H1579"/>
    <mergeCell ref="I1576:I1579"/>
    <mergeCell ref="J1576:J1579"/>
    <mergeCell ref="C1577:C1579"/>
    <mergeCell ref="K1577:L1581"/>
    <mergeCell ref="M1577:N1581"/>
    <mergeCell ref="G1574:H1574"/>
    <mergeCell ref="I1574:J1574"/>
    <mergeCell ref="K1574:N1574"/>
    <mergeCell ref="O1574:R1574"/>
    <mergeCell ref="A1575:A1589"/>
    <mergeCell ref="D1575:D1579"/>
    <mergeCell ref="E1575:E1579"/>
    <mergeCell ref="F1575:F1579"/>
    <mergeCell ref="K1575:L1576"/>
    <mergeCell ref="M1575:N1576"/>
    <mergeCell ref="M1568:N1573"/>
    <mergeCell ref="C1569:C1570"/>
    <mergeCell ref="C1572:C1573"/>
    <mergeCell ref="D1572:D1573"/>
    <mergeCell ref="E1572:E1573"/>
    <mergeCell ref="F1572:F1573"/>
    <mergeCell ref="G1572:G1573"/>
    <mergeCell ref="H1572:H1573"/>
    <mergeCell ref="I1572:I1573"/>
    <mergeCell ref="J1572:J1573"/>
    <mergeCell ref="D1567:D1571"/>
    <mergeCell ref="E1567:E1571"/>
    <mergeCell ref="F1567:F1571"/>
    <mergeCell ref="K1567:L1567"/>
    <mergeCell ref="M1567:N1567"/>
    <mergeCell ref="G1568:G1571"/>
    <mergeCell ref="H1568:H1571"/>
    <mergeCell ref="I1568:I1569"/>
    <mergeCell ref="J1568:J1569"/>
    <mergeCell ref="K1568:L1573"/>
    <mergeCell ref="K1590:N1590"/>
    <mergeCell ref="O1590:R1590"/>
    <mergeCell ref="A1591:A1605"/>
    <mergeCell ref="D1591:D1595"/>
    <mergeCell ref="E1591:E1595"/>
    <mergeCell ref="F1591:F1595"/>
    <mergeCell ref="K1591:L1592"/>
    <mergeCell ref="M1591:N1592"/>
    <mergeCell ref="O1591:P1592"/>
    <mergeCell ref="Q1591:R1592"/>
    <mergeCell ref="G1588:G1589"/>
    <mergeCell ref="H1588:H1589"/>
    <mergeCell ref="I1588:I1589"/>
    <mergeCell ref="J1588:J1589"/>
    <mergeCell ref="G1590:H1590"/>
    <mergeCell ref="I1590:J1590"/>
    <mergeCell ref="H1584:H1587"/>
    <mergeCell ref="I1584:I1585"/>
    <mergeCell ref="J1584:J1585"/>
    <mergeCell ref="K1584:L1589"/>
    <mergeCell ref="M1584:N1589"/>
    <mergeCell ref="C1585:C1586"/>
    <mergeCell ref="C1588:C1589"/>
    <mergeCell ref="D1588:D1589"/>
    <mergeCell ref="E1588:E1589"/>
    <mergeCell ref="F1588:F1589"/>
    <mergeCell ref="C1581:C1583"/>
    <mergeCell ref="G1582:H1582"/>
    <mergeCell ref="K1582:N1582"/>
    <mergeCell ref="B1583:B1589"/>
    <mergeCell ref="D1583:D1587"/>
    <mergeCell ref="E1583:E1587"/>
    <mergeCell ref="F1583:F1587"/>
    <mergeCell ref="K1583:L1583"/>
    <mergeCell ref="M1583:N1583"/>
    <mergeCell ref="G1584:G1587"/>
    <mergeCell ref="O1577:P1581"/>
    <mergeCell ref="Q1577:R1581"/>
    <mergeCell ref="D1580:D1581"/>
    <mergeCell ref="E1580:E1581"/>
    <mergeCell ref="F1580:F1581"/>
    <mergeCell ref="G1580:G1581"/>
    <mergeCell ref="H1580:H1581"/>
    <mergeCell ref="I1580:I1581"/>
    <mergeCell ref="J1580:J1581"/>
    <mergeCell ref="J1600:J1601"/>
    <mergeCell ref="K1600:L1605"/>
    <mergeCell ref="M1600:N1605"/>
    <mergeCell ref="C1601:C1602"/>
    <mergeCell ref="C1604:C1605"/>
    <mergeCell ref="D1604:D1605"/>
    <mergeCell ref="E1604:E1605"/>
    <mergeCell ref="F1604:F1605"/>
    <mergeCell ref="G1604:G1605"/>
    <mergeCell ref="H1604:H1605"/>
    <mergeCell ref="K1598:N1598"/>
    <mergeCell ref="B1599:B1605"/>
    <mergeCell ref="D1599:D1603"/>
    <mergeCell ref="E1599:E1603"/>
    <mergeCell ref="F1599:F1603"/>
    <mergeCell ref="K1599:L1599"/>
    <mergeCell ref="M1599:N1599"/>
    <mergeCell ref="G1600:G1603"/>
    <mergeCell ref="H1600:H1603"/>
    <mergeCell ref="I1600:I1601"/>
    <mergeCell ref="K1593:L1597"/>
    <mergeCell ref="M1593:N1597"/>
    <mergeCell ref="O1593:P1597"/>
    <mergeCell ref="Q1593:R1597"/>
    <mergeCell ref="D1596:D1597"/>
    <mergeCell ref="E1596:E1597"/>
    <mergeCell ref="F1596:F1597"/>
    <mergeCell ref="G1596:G1597"/>
    <mergeCell ref="H1596:H1597"/>
    <mergeCell ref="I1596:I1597"/>
    <mergeCell ref="B1592:B1598"/>
    <mergeCell ref="G1592:G1595"/>
    <mergeCell ref="H1592:H1595"/>
    <mergeCell ref="I1592:I1595"/>
    <mergeCell ref="J1592:J1595"/>
    <mergeCell ref="C1593:C1595"/>
    <mergeCell ref="J1596:J1597"/>
    <mergeCell ref="C1597:C1599"/>
    <mergeCell ref="G1598:H1598"/>
    <mergeCell ref="O1609:P1613"/>
    <mergeCell ref="Q1609:R1613"/>
    <mergeCell ref="D1612:D1613"/>
    <mergeCell ref="E1612:E1613"/>
    <mergeCell ref="F1612:F1613"/>
    <mergeCell ref="G1612:G1613"/>
    <mergeCell ref="H1612:H1613"/>
    <mergeCell ref="I1612:I1613"/>
    <mergeCell ref="J1612:J1613"/>
    <mergeCell ref="O1607:P1608"/>
    <mergeCell ref="Q1607:R1608"/>
    <mergeCell ref="B1608:B1614"/>
    <mergeCell ref="G1608:G1611"/>
    <mergeCell ref="H1608:H1611"/>
    <mergeCell ref="I1608:I1611"/>
    <mergeCell ref="J1608:J1611"/>
    <mergeCell ref="C1609:C1611"/>
    <mergeCell ref="K1609:L1613"/>
    <mergeCell ref="M1609:N1613"/>
    <mergeCell ref="A1607:A1621"/>
    <mergeCell ref="D1607:D1611"/>
    <mergeCell ref="E1607:E1611"/>
    <mergeCell ref="F1607:F1611"/>
    <mergeCell ref="K1607:L1608"/>
    <mergeCell ref="M1607:N1608"/>
    <mergeCell ref="C1613:C1615"/>
    <mergeCell ref="G1614:H1614"/>
    <mergeCell ref="K1614:N1614"/>
    <mergeCell ref="B1615:B1621"/>
    <mergeCell ref="I1604:I1605"/>
    <mergeCell ref="J1604:J1605"/>
    <mergeCell ref="G1606:H1606"/>
    <mergeCell ref="I1606:J1606"/>
    <mergeCell ref="K1606:N1606"/>
    <mergeCell ref="O1606:R1606"/>
    <mergeCell ref="O1623:P1624"/>
    <mergeCell ref="Q1623:R1624"/>
    <mergeCell ref="B1624:B1630"/>
    <mergeCell ref="G1624:G1627"/>
    <mergeCell ref="H1624:H1627"/>
    <mergeCell ref="I1624:I1627"/>
    <mergeCell ref="J1624:J1627"/>
    <mergeCell ref="C1625:C1627"/>
    <mergeCell ref="K1625:L1629"/>
    <mergeCell ref="M1625:N1629"/>
    <mergeCell ref="G1622:H1622"/>
    <mergeCell ref="I1622:J1622"/>
    <mergeCell ref="K1622:N1622"/>
    <mergeCell ref="O1622:R1622"/>
    <mergeCell ref="A1623:A1637"/>
    <mergeCell ref="D1623:D1627"/>
    <mergeCell ref="E1623:E1627"/>
    <mergeCell ref="F1623:F1627"/>
    <mergeCell ref="K1623:L1624"/>
    <mergeCell ref="M1623:N1624"/>
    <mergeCell ref="M1616:N1621"/>
    <mergeCell ref="C1617:C1618"/>
    <mergeCell ref="C1620:C1621"/>
    <mergeCell ref="D1620:D1621"/>
    <mergeCell ref="E1620:E1621"/>
    <mergeCell ref="F1620:F1621"/>
    <mergeCell ref="G1620:G1621"/>
    <mergeCell ref="H1620:H1621"/>
    <mergeCell ref="I1620:I1621"/>
    <mergeCell ref="J1620:J1621"/>
    <mergeCell ref="D1615:D1619"/>
    <mergeCell ref="E1615:E1619"/>
    <mergeCell ref="F1615:F1619"/>
    <mergeCell ref="K1615:L1615"/>
    <mergeCell ref="M1615:N1615"/>
    <mergeCell ref="G1616:G1619"/>
    <mergeCell ref="H1616:H1619"/>
    <mergeCell ref="I1616:I1617"/>
    <mergeCell ref="J1616:J1617"/>
    <mergeCell ref="K1616:L1621"/>
    <mergeCell ref="K1638:N1638"/>
    <mergeCell ref="O1638:R1638"/>
    <mergeCell ref="A1639:A1653"/>
    <mergeCell ref="D1639:D1643"/>
    <mergeCell ref="E1639:E1643"/>
    <mergeCell ref="F1639:F1643"/>
    <mergeCell ref="K1639:L1640"/>
    <mergeCell ref="M1639:N1640"/>
    <mergeCell ref="O1639:P1640"/>
    <mergeCell ref="Q1639:R1640"/>
    <mergeCell ref="G1636:G1637"/>
    <mergeCell ref="H1636:H1637"/>
    <mergeCell ref="I1636:I1637"/>
    <mergeCell ref="J1636:J1637"/>
    <mergeCell ref="G1638:H1638"/>
    <mergeCell ref="I1638:J1638"/>
    <mergeCell ref="H1632:H1635"/>
    <mergeCell ref="I1632:I1633"/>
    <mergeCell ref="J1632:J1633"/>
    <mergeCell ref="K1632:L1637"/>
    <mergeCell ref="M1632:N1637"/>
    <mergeCell ref="C1633:C1634"/>
    <mergeCell ref="C1636:C1637"/>
    <mergeCell ref="D1636:D1637"/>
    <mergeCell ref="E1636:E1637"/>
    <mergeCell ref="F1636:F1637"/>
    <mergeCell ref="C1629:C1631"/>
    <mergeCell ref="G1630:H1630"/>
    <mergeCell ref="K1630:N1630"/>
    <mergeCell ref="B1631:B1637"/>
    <mergeCell ref="D1631:D1635"/>
    <mergeCell ref="E1631:E1635"/>
    <mergeCell ref="F1631:F1635"/>
    <mergeCell ref="K1631:L1631"/>
    <mergeCell ref="M1631:N1631"/>
    <mergeCell ref="G1632:G1635"/>
    <mergeCell ref="O1625:P1629"/>
    <mergeCell ref="Q1625:R1629"/>
    <mergeCell ref="D1628:D1629"/>
    <mergeCell ref="E1628:E1629"/>
    <mergeCell ref="F1628:F1629"/>
    <mergeCell ref="G1628:G1629"/>
    <mergeCell ref="H1628:H1629"/>
    <mergeCell ref="I1628:I1629"/>
    <mergeCell ref="J1628:J1629"/>
    <mergeCell ref="J1648:J1649"/>
    <mergeCell ref="K1648:L1653"/>
    <mergeCell ref="M1648:N1653"/>
    <mergeCell ref="C1649:C1650"/>
    <mergeCell ref="C1652:C1653"/>
    <mergeCell ref="D1652:D1653"/>
    <mergeCell ref="E1652:E1653"/>
    <mergeCell ref="F1652:F1653"/>
    <mergeCell ref="G1652:G1653"/>
    <mergeCell ref="H1652:H1653"/>
    <mergeCell ref="K1646:N1646"/>
    <mergeCell ref="B1647:B1653"/>
    <mergeCell ref="D1647:D1651"/>
    <mergeCell ref="E1647:E1651"/>
    <mergeCell ref="F1647:F1651"/>
    <mergeCell ref="K1647:L1647"/>
    <mergeCell ref="M1647:N1647"/>
    <mergeCell ref="G1648:G1651"/>
    <mergeCell ref="H1648:H1651"/>
    <mergeCell ref="I1648:I1649"/>
    <mergeCell ref="K1641:L1645"/>
    <mergeCell ref="M1641:N1645"/>
    <mergeCell ref="O1641:P1645"/>
    <mergeCell ref="Q1641:R1645"/>
    <mergeCell ref="D1644:D1645"/>
    <mergeCell ref="E1644:E1645"/>
    <mergeCell ref="F1644:F1645"/>
    <mergeCell ref="G1644:G1645"/>
    <mergeCell ref="H1644:H1645"/>
    <mergeCell ref="I1644:I1645"/>
    <mergeCell ref="B1640:B1646"/>
    <mergeCell ref="G1640:G1643"/>
    <mergeCell ref="H1640:H1643"/>
    <mergeCell ref="I1640:I1643"/>
    <mergeCell ref="J1640:J1643"/>
    <mergeCell ref="C1641:C1643"/>
    <mergeCell ref="J1644:J1645"/>
    <mergeCell ref="C1645:C1647"/>
    <mergeCell ref="G1646:H1646"/>
    <mergeCell ref="O1657:P1661"/>
    <mergeCell ref="Q1657:R1661"/>
    <mergeCell ref="D1660:D1661"/>
    <mergeCell ref="E1660:E1661"/>
    <mergeCell ref="F1660:F1661"/>
    <mergeCell ref="G1660:G1661"/>
    <mergeCell ref="H1660:H1661"/>
    <mergeCell ref="I1660:I1661"/>
    <mergeCell ref="J1660:J1661"/>
    <mergeCell ref="O1655:P1656"/>
    <mergeCell ref="Q1655:R1656"/>
    <mergeCell ref="B1656:B1662"/>
    <mergeCell ref="G1656:G1659"/>
    <mergeCell ref="H1656:H1659"/>
    <mergeCell ref="I1656:I1659"/>
    <mergeCell ref="J1656:J1659"/>
    <mergeCell ref="C1657:C1659"/>
    <mergeCell ref="K1657:L1661"/>
    <mergeCell ref="M1657:N1661"/>
    <mergeCell ref="A1655:A1669"/>
    <mergeCell ref="D1655:D1659"/>
    <mergeCell ref="E1655:E1659"/>
    <mergeCell ref="F1655:F1659"/>
    <mergeCell ref="K1655:L1656"/>
    <mergeCell ref="M1655:N1656"/>
    <mergeCell ref="C1661:C1663"/>
    <mergeCell ref="G1662:H1662"/>
    <mergeCell ref="K1662:N1662"/>
    <mergeCell ref="B1663:B1669"/>
    <mergeCell ref="I1652:I1653"/>
    <mergeCell ref="J1652:J1653"/>
    <mergeCell ref="G1654:H1654"/>
    <mergeCell ref="I1654:J1654"/>
    <mergeCell ref="K1654:N1654"/>
    <mergeCell ref="O1654:R1654"/>
    <mergeCell ref="O1671:P1672"/>
    <mergeCell ref="Q1671:R1672"/>
    <mergeCell ref="B1672:B1678"/>
    <mergeCell ref="G1672:G1675"/>
    <mergeCell ref="H1672:H1675"/>
    <mergeCell ref="I1672:I1675"/>
    <mergeCell ref="J1672:J1675"/>
    <mergeCell ref="C1673:C1675"/>
    <mergeCell ref="K1673:L1677"/>
    <mergeCell ref="M1673:N1677"/>
    <mergeCell ref="G1670:H1670"/>
    <mergeCell ref="I1670:J1670"/>
    <mergeCell ref="K1670:N1670"/>
    <mergeCell ref="O1670:R1670"/>
    <mergeCell ref="A1671:A1685"/>
    <mergeCell ref="D1671:D1675"/>
    <mergeCell ref="E1671:E1675"/>
    <mergeCell ref="F1671:F1675"/>
    <mergeCell ref="K1671:L1672"/>
    <mergeCell ref="M1671:N1672"/>
    <mergeCell ref="M1664:N1669"/>
    <mergeCell ref="C1665:C1666"/>
    <mergeCell ref="C1668:C1669"/>
    <mergeCell ref="D1668:D1669"/>
    <mergeCell ref="E1668:E1669"/>
    <mergeCell ref="F1668:F1669"/>
    <mergeCell ref="G1668:G1669"/>
    <mergeCell ref="H1668:H1669"/>
    <mergeCell ref="I1668:I1669"/>
    <mergeCell ref="J1668:J1669"/>
    <mergeCell ref="D1663:D1667"/>
    <mergeCell ref="E1663:E1667"/>
    <mergeCell ref="F1663:F1667"/>
    <mergeCell ref="K1663:L1663"/>
    <mergeCell ref="M1663:N1663"/>
    <mergeCell ref="G1664:G1667"/>
    <mergeCell ref="H1664:H1667"/>
    <mergeCell ref="I1664:I1665"/>
    <mergeCell ref="J1664:J1665"/>
    <mergeCell ref="K1664:L1669"/>
    <mergeCell ref="K1686:N1686"/>
    <mergeCell ref="O1686:R1686"/>
    <mergeCell ref="A1687:A1701"/>
    <mergeCell ref="D1687:D1691"/>
    <mergeCell ref="E1687:E1691"/>
    <mergeCell ref="F1687:F1691"/>
    <mergeCell ref="K1687:L1688"/>
    <mergeCell ref="M1687:N1688"/>
    <mergeCell ref="O1687:P1688"/>
    <mergeCell ref="Q1687:R1688"/>
    <mergeCell ref="G1684:G1685"/>
    <mergeCell ref="H1684:H1685"/>
    <mergeCell ref="I1684:I1685"/>
    <mergeCell ref="J1684:J1685"/>
    <mergeCell ref="G1686:H1686"/>
    <mergeCell ref="I1686:J1686"/>
    <mergeCell ref="H1680:H1683"/>
    <mergeCell ref="I1680:I1681"/>
    <mergeCell ref="J1680:J1681"/>
    <mergeCell ref="K1680:L1685"/>
    <mergeCell ref="M1680:N1685"/>
    <mergeCell ref="C1681:C1682"/>
    <mergeCell ref="C1684:C1685"/>
    <mergeCell ref="D1684:D1685"/>
    <mergeCell ref="E1684:E1685"/>
    <mergeCell ref="F1684:F1685"/>
    <mergeCell ref="C1677:C1679"/>
    <mergeCell ref="G1678:H1678"/>
    <mergeCell ref="K1678:N1678"/>
    <mergeCell ref="B1679:B1685"/>
    <mergeCell ref="D1679:D1683"/>
    <mergeCell ref="E1679:E1683"/>
    <mergeCell ref="F1679:F1683"/>
    <mergeCell ref="K1679:L1679"/>
    <mergeCell ref="M1679:N1679"/>
    <mergeCell ref="G1680:G1683"/>
    <mergeCell ref="O1673:P1677"/>
    <mergeCell ref="Q1673:R1677"/>
    <mergeCell ref="D1676:D1677"/>
    <mergeCell ref="E1676:E1677"/>
    <mergeCell ref="F1676:F1677"/>
    <mergeCell ref="G1676:G1677"/>
    <mergeCell ref="H1676:H1677"/>
    <mergeCell ref="I1676:I1677"/>
    <mergeCell ref="J1676:J1677"/>
    <mergeCell ref="J1696:J1697"/>
    <mergeCell ref="K1696:L1701"/>
    <mergeCell ref="M1696:N1701"/>
    <mergeCell ref="C1697:C1698"/>
    <mergeCell ref="C1700:C1701"/>
    <mergeCell ref="D1700:D1701"/>
    <mergeCell ref="E1700:E1701"/>
    <mergeCell ref="F1700:F1701"/>
    <mergeCell ref="G1700:G1701"/>
    <mergeCell ref="H1700:H1701"/>
    <mergeCell ref="K1694:N1694"/>
    <mergeCell ref="B1695:B1701"/>
    <mergeCell ref="D1695:D1699"/>
    <mergeCell ref="E1695:E1699"/>
    <mergeCell ref="F1695:F1699"/>
    <mergeCell ref="K1695:L1695"/>
    <mergeCell ref="M1695:N1695"/>
    <mergeCell ref="G1696:G1699"/>
    <mergeCell ref="H1696:H1699"/>
    <mergeCell ref="I1696:I1697"/>
    <mergeCell ref="K1689:L1693"/>
    <mergeCell ref="M1689:N1693"/>
    <mergeCell ref="O1689:P1693"/>
    <mergeCell ref="Q1689:R1693"/>
    <mergeCell ref="D1692:D1693"/>
    <mergeCell ref="E1692:E1693"/>
    <mergeCell ref="F1692:F1693"/>
    <mergeCell ref="G1692:G1693"/>
    <mergeCell ref="H1692:H1693"/>
    <mergeCell ref="I1692:I1693"/>
    <mergeCell ref="B1688:B1694"/>
    <mergeCell ref="G1688:G1691"/>
    <mergeCell ref="H1688:H1691"/>
    <mergeCell ref="I1688:I1691"/>
    <mergeCell ref="J1688:J1691"/>
    <mergeCell ref="C1689:C1691"/>
    <mergeCell ref="J1692:J1693"/>
    <mergeCell ref="C1693:C1695"/>
    <mergeCell ref="G1694:H1694"/>
    <mergeCell ref="O1705:P1709"/>
    <mergeCell ref="Q1705:R1709"/>
    <mergeCell ref="D1708:D1709"/>
    <mergeCell ref="E1708:E1709"/>
    <mergeCell ref="F1708:F1709"/>
    <mergeCell ref="G1708:G1709"/>
    <mergeCell ref="H1708:H1709"/>
    <mergeCell ref="I1708:I1709"/>
    <mergeCell ref="J1708:J1709"/>
    <mergeCell ref="O1703:P1704"/>
    <mergeCell ref="Q1703:R1704"/>
    <mergeCell ref="B1704:B1710"/>
    <mergeCell ref="G1704:G1707"/>
    <mergeCell ref="H1704:H1707"/>
    <mergeCell ref="I1704:I1707"/>
    <mergeCell ref="J1704:J1707"/>
    <mergeCell ref="C1705:C1707"/>
    <mergeCell ref="K1705:L1709"/>
    <mergeCell ref="M1705:N1709"/>
    <mergeCell ref="A1703:A1717"/>
    <mergeCell ref="D1703:D1707"/>
    <mergeCell ref="E1703:E1707"/>
    <mergeCell ref="F1703:F1707"/>
    <mergeCell ref="K1703:L1704"/>
    <mergeCell ref="M1703:N1704"/>
    <mergeCell ref="C1709:C1711"/>
    <mergeCell ref="G1710:H1710"/>
    <mergeCell ref="K1710:N1710"/>
    <mergeCell ref="B1711:B1717"/>
    <mergeCell ref="I1700:I1701"/>
    <mergeCell ref="J1700:J1701"/>
    <mergeCell ref="G1702:H1702"/>
    <mergeCell ref="I1702:J1702"/>
    <mergeCell ref="K1702:N1702"/>
    <mergeCell ref="O1702:R1702"/>
    <mergeCell ref="O1719:P1720"/>
    <mergeCell ref="Q1719:R1720"/>
    <mergeCell ref="B1720:B1726"/>
    <mergeCell ref="G1720:G1723"/>
    <mergeCell ref="H1720:H1723"/>
    <mergeCell ref="I1720:I1723"/>
    <mergeCell ref="J1720:J1723"/>
    <mergeCell ref="C1721:C1723"/>
    <mergeCell ref="K1721:L1725"/>
    <mergeCell ref="M1721:N1725"/>
    <mergeCell ref="G1718:H1718"/>
    <mergeCell ref="I1718:J1718"/>
    <mergeCell ref="K1718:N1718"/>
    <mergeCell ref="O1718:R1718"/>
    <mergeCell ref="A1719:A1733"/>
    <mergeCell ref="D1719:D1723"/>
    <mergeCell ref="E1719:E1723"/>
    <mergeCell ref="F1719:F1723"/>
    <mergeCell ref="K1719:L1720"/>
    <mergeCell ref="M1719:N1720"/>
    <mergeCell ref="M1712:N1717"/>
    <mergeCell ref="C1713:C1714"/>
    <mergeCell ref="C1716:C1717"/>
    <mergeCell ref="D1716:D1717"/>
    <mergeCell ref="E1716:E1717"/>
    <mergeCell ref="F1716:F1717"/>
    <mergeCell ref="G1716:G1717"/>
    <mergeCell ref="H1716:H1717"/>
    <mergeCell ref="I1716:I1717"/>
    <mergeCell ref="J1716:J1717"/>
    <mergeCell ref="D1711:D1715"/>
    <mergeCell ref="E1711:E1715"/>
    <mergeCell ref="F1711:F1715"/>
    <mergeCell ref="K1711:L1711"/>
    <mergeCell ref="M1711:N1711"/>
    <mergeCell ref="G1712:G1715"/>
    <mergeCell ref="H1712:H1715"/>
    <mergeCell ref="I1712:I1713"/>
    <mergeCell ref="J1712:J1713"/>
    <mergeCell ref="K1712:L1717"/>
    <mergeCell ref="K1734:N1734"/>
    <mergeCell ref="O1734:R1734"/>
    <mergeCell ref="A1735:A1749"/>
    <mergeCell ref="D1735:D1739"/>
    <mergeCell ref="E1735:E1739"/>
    <mergeCell ref="F1735:F1739"/>
    <mergeCell ref="K1735:L1736"/>
    <mergeCell ref="M1735:N1736"/>
    <mergeCell ref="O1735:P1736"/>
    <mergeCell ref="Q1735:R1736"/>
    <mergeCell ref="G1732:G1733"/>
    <mergeCell ref="H1732:H1733"/>
    <mergeCell ref="I1732:I1733"/>
    <mergeCell ref="J1732:J1733"/>
    <mergeCell ref="G1734:H1734"/>
    <mergeCell ref="I1734:J1734"/>
    <mergeCell ref="H1728:H1731"/>
    <mergeCell ref="I1728:I1729"/>
    <mergeCell ref="J1728:J1729"/>
    <mergeCell ref="K1728:L1733"/>
    <mergeCell ref="M1728:N1733"/>
    <mergeCell ref="C1729:C1730"/>
    <mergeCell ref="C1732:C1733"/>
    <mergeCell ref="D1732:D1733"/>
    <mergeCell ref="E1732:E1733"/>
    <mergeCell ref="F1732:F1733"/>
    <mergeCell ref="C1725:C1727"/>
    <mergeCell ref="G1726:H1726"/>
    <mergeCell ref="K1726:N1726"/>
    <mergeCell ref="B1727:B1733"/>
    <mergeCell ref="D1727:D1731"/>
    <mergeCell ref="E1727:E1731"/>
    <mergeCell ref="F1727:F1731"/>
    <mergeCell ref="K1727:L1727"/>
    <mergeCell ref="M1727:N1727"/>
    <mergeCell ref="G1728:G1731"/>
    <mergeCell ref="O1721:P1725"/>
    <mergeCell ref="Q1721:R1725"/>
    <mergeCell ref="D1724:D1725"/>
    <mergeCell ref="E1724:E1725"/>
    <mergeCell ref="F1724:F1725"/>
    <mergeCell ref="G1724:G1725"/>
    <mergeCell ref="H1724:H1725"/>
    <mergeCell ref="I1724:I1725"/>
    <mergeCell ref="J1724:J1725"/>
    <mergeCell ref="J1744:J1745"/>
    <mergeCell ref="K1744:L1749"/>
    <mergeCell ref="M1744:N1749"/>
    <mergeCell ref="C1745:C1746"/>
    <mergeCell ref="C1748:C1749"/>
    <mergeCell ref="D1748:D1749"/>
    <mergeCell ref="E1748:E1749"/>
    <mergeCell ref="F1748:F1749"/>
    <mergeCell ref="G1748:G1749"/>
    <mergeCell ref="H1748:H1749"/>
    <mergeCell ref="K1742:N1742"/>
    <mergeCell ref="B1743:B1749"/>
    <mergeCell ref="D1743:D1747"/>
    <mergeCell ref="E1743:E1747"/>
    <mergeCell ref="F1743:F1747"/>
    <mergeCell ref="K1743:L1743"/>
    <mergeCell ref="M1743:N1743"/>
    <mergeCell ref="G1744:G1747"/>
    <mergeCell ref="H1744:H1747"/>
    <mergeCell ref="I1744:I1745"/>
    <mergeCell ref="K1737:L1741"/>
    <mergeCell ref="M1737:N1741"/>
    <mergeCell ref="O1737:P1741"/>
    <mergeCell ref="Q1737:R1741"/>
    <mergeCell ref="D1740:D1741"/>
    <mergeCell ref="E1740:E1741"/>
    <mergeCell ref="F1740:F1741"/>
    <mergeCell ref="G1740:G1741"/>
    <mergeCell ref="H1740:H1741"/>
    <mergeCell ref="I1740:I1741"/>
    <mergeCell ref="B1736:B1742"/>
    <mergeCell ref="G1736:G1739"/>
    <mergeCell ref="H1736:H1739"/>
    <mergeCell ref="I1736:I1739"/>
    <mergeCell ref="J1736:J1739"/>
    <mergeCell ref="C1737:C1739"/>
    <mergeCell ref="J1740:J1741"/>
    <mergeCell ref="C1741:C1743"/>
    <mergeCell ref="G1742:H1742"/>
    <mergeCell ref="O1753:P1757"/>
    <mergeCell ref="Q1753:R1757"/>
    <mergeCell ref="D1756:D1757"/>
    <mergeCell ref="E1756:E1757"/>
    <mergeCell ref="F1756:F1757"/>
    <mergeCell ref="G1756:G1757"/>
    <mergeCell ref="H1756:H1757"/>
    <mergeCell ref="I1756:I1757"/>
    <mergeCell ref="J1756:J1757"/>
    <mergeCell ref="O1751:P1752"/>
    <mergeCell ref="Q1751:R1752"/>
    <mergeCell ref="B1752:B1758"/>
    <mergeCell ref="G1752:G1755"/>
    <mergeCell ref="H1752:H1755"/>
    <mergeCell ref="I1752:I1755"/>
    <mergeCell ref="J1752:J1755"/>
    <mergeCell ref="C1753:C1755"/>
    <mergeCell ref="K1753:L1757"/>
    <mergeCell ref="M1753:N1757"/>
    <mergeCell ref="A1751:A1765"/>
    <mergeCell ref="D1751:D1755"/>
    <mergeCell ref="E1751:E1755"/>
    <mergeCell ref="F1751:F1755"/>
    <mergeCell ref="K1751:L1752"/>
    <mergeCell ref="M1751:N1752"/>
    <mergeCell ref="C1757:C1759"/>
    <mergeCell ref="G1758:H1758"/>
    <mergeCell ref="K1758:N1758"/>
    <mergeCell ref="B1759:B1765"/>
    <mergeCell ref="I1748:I1749"/>
    <mergeCell ref="J1748:J1749"/>
    <mergeCell ref="G1750:H1750"/>
    <mergeCell ref="I1750:J1750"/>
    <mergeCell ref="K1750:N1750"/>
    <mergeCell ref="O1750:R1750"/>
    <mergeCell ref="O1767:P1768"/>
    <mergeCell ref="Q1767:R1768"/>
    <mergeCell ref="B1768:B1774"/>
    <mergeCell ref="G1768:G1771"/>
    <mergeCell ref="H1768:H1771"/>
    <mergeCell ref="I1768:I1771"/>
    <mergeCell ref="J1768:J1771"/>
    <mergeCell ref="C1769:C1771"/>
    <mergeCell ref="K1769:L1773"/>
    <mergeCell ref="M1769:N1773"/>
    <mergeCell ref="G1766:H1766"/>
    <mergeCell ref="I1766:J1766"/>
    <mergeCell ref="K1766:N1766"/>
    <mergeCell ref="O1766:R1766"/>
    <mergeCell ref="A1767:A1781"/>
    <mergeCell ref="D1767:D1771"/>
    <mergeCell ref="E1767:E1771"/>
    <mergeCell ref="F1767:F1771"/>
    <mergeCell ref="K1767:L1768"/>
    <mergeCell ref="M1767:N1768"/>
    <mergeCell ref="M1760:N1765"/>
    <mergeCell ref="C1761:C1762"/>
    <mergeCell ref="C1764:C1765"/>
    <mergeCell ref="D1764:D1765"/>
    <mergeCell ref="E1764:E1765"/>
    <mergeCell ref="F1764:F1765"/>
    <mergeCell ref="G1764:G1765"/>
    <mergeCell ref="H1764:H1765"/>
    <mergeCell ref="I1764:I1765"/>
    <mergeCell ref="J1764:J1765"/>
    <mergeCell ref="D1759:D1763"/>
    <mergeCell ref="E1759:E1763"/>
    <mergeCell ref="F1759:F1763"/>
    <mergeCell ref="K1759:L1759"/>
    <mergeCell ref="M1759:N1759"/>
    <mergeCell ref="G1760:G1763"/>
    <mergeCell ref="H1760:H1763"/>
    <mergeCell ref="I1760:I1761"/>
    <mergeCell ref="J1760:J1761"/>
    <mergeCell ref="K1760:L1765"/>
    <mergeCell ref="K1782:N1782"/>
    <mergeCell ref="O1782:R1782"/>
    <mergeCell ref="A1783:A1797"/>
    <mergeCell ref="D1783:D1787"/>
    <mergeCell ref="E1783:E1787"/>
    <mergeCell ref="F1783:F1787"/>
    <mergeCell ref="K1783:L1784"/>
    <mergeCell ref="M1783:N1784"/>
    <mergeCell ref="O1783:P1784"/>
    <mergeCell ref="Q1783:R1784"/>
    <mergeCell ref="G1780:G1781"/>
    <mergeCell ref="H1780:H1781"/>
    <mergeCell ref="I1780:I1781"/>
    <mergeCell ref="J1780:J1781"/>
    <mergeCell ref="G1782:H1782"/>
    <mergeCell ref="I1782:J1782"/>
    <mergeCell ref="H1776:H1779"/>
    <mergeCell ref="I1776:I1777"/>
    <mergeCell ref="J1776:J1777"/>
    <mergeCell ref="K1776:L1781"/>
    <mergeCell ref="M1776:N1781"/>
    <mergeCell ref="C1777:C1778"/>
    <mergeCell ref="C1780:C1781"/>
    <mergeCell ref="D1780:D1781"/>
    <mergeCell ref="E1780:E1781"/>
    <mergeCell ref="F1780:F1781"/>
    <mergeCell ref="C1773:C1775"/>
    <mergeCell ref="G1774:H1774"/>
    <mergeCell ref="K1774:N1774"/>
    <mergeCell ref="B1775:B1781"/>
    <mergeCell ref="D1775:D1779"/>
    <mergeCell ref="E1775:E1779"/>
    <mergeCell ref="F1775:F1779"/>
    <mergeCell ref="K1775:L1775"/>
    <mergeCell ref="M1775:N1775"/>
    <mergeCell ref="G1776:G1779"/>
    <mergeCell ref="O1769:P1773"/>
    <mergeCell ref="Q1769:R1773"/>
    <mergeCell ref="D1772:D1773"/>
    <mergeCell ref="E1772:E1773"/>
    <mergeCell ref="F1772:F1773"/>
    <mergeCell ref="G1772:G1773"/>
    <mergeCell ref="H1772:H1773"/>
    <mergeCell ref="I1772:I1773"/>
    <mergeCell ref="J1772:J1773"/>
    <mergeCell ref="J1792:J1793"/>
    <mergeCell ref="K1792:L1797"/>
    <mergeCell ref="M1792:N1797"/>
    <mergeCell ref="C1793:C1794"/>
    <mergeCell ref="C1796:C1797"/>
    <mergeCell ref="D1796:D1797"/>
    <mergeCell ref="E1796:E1797"/>
    <mergeCell ref="F1796:F1797"/>
    <mergeCell ref="G1796:G1797"/>
    <mergeCell ref="H1796:H1797"/>
    <mergeCell ref="K1790:N1790"/>
    <mergeCell ref="B1791:B1797"/>
    <mergeCell ref="D1791:D1795"/>
    <mergeCell ref="E1791:E1795"/>
    <mergeCell ref="F1791:F1795"/>
    <mergeCell ref="K1791:L1791"/>
    <mergeCell ref="M1791:N1791"/>
    <mergeCell ref="G1792:G1795"/>
    <mergeCell ref="H1792:H1795"/>
    <mergeCell ref="I1792:I1793"/>
    <mergeCell ref="K1785:L1789"/>
    <mergeCell ref="M1785:N1789"/>
    <mergeCell ref="O1785:P1789"/>
    <mergeCell ref="Q1785:R1789"/>
    <mergeCell ref="D1788:D1789"/>
    <mergeCell ref="E1788:E1789"/>
    <mergeCell ref="F1788:F1789"/>
    <mergeCell ref="G1788:G1789"/>
    <mergeCell ref="H1788:H1789"/>
    <mergeCell ref="I1788:I1789"/>
    <mergeCell ref="B1784:B1790"/>
    <mergeCell ref="G1784:G1787"/>
    <mergeCell ref="H1784:H1787"/>
    <mergeCell ref="I1784:I1787"/>
    <mergeCell ref="J1784:J1787"/>
    <mergeCell ref="C1785:C1787"/>
    <mergeCell ref="J1788:J1789"/>
    <mergeCell ref="C1789:C1791"/>
    <mergeCell ref="G1790:H1790"/>
    <mergeCell ref="O1801:P1805"/>
    <mergeCell ref="Q1801:R1805"/>
    <mergeCell ref="D1804:D1805"/>
    <mergeCell ref="E1804:E1805"/>
    <mergeCell ref="F1804:F1805"/>
    <mergeCell ref="G1804:G1805"/>
    <mergeCell ref="H1804:H1805"/>
    <mergeCell ref="I1804:I1805"/>
    <mergeCell ref="J1804:J1805"/>
    <mergeCell ref="O1799:P1800"/>
    <mergeCell ref="Q1799:R1800"/>
    <mergeCell ref="B1800:B1806"/>
    <mergeCell ref="G1800:G1803"/>
    <mergeCell ref="H1800:H1803"/>
    <mergeCell ref="I1800:I1803"/>
    <mergeCell ref="J1800:J1803"/>
    <mergeCell ref="C1801:C1803"/>
    <mergeCell ref="K1801:L1805"/>
    <mergeCell ref="M1801:N1805"/>
    <mergeCell ref="A1799:A1813"/>
    <mergeCell ref="D1799:D1803"/>
    <mergeCell ref="E1799:E1803"/>
    <mergeCell ref="F1799:F1803"/>
    <mergeCell ref="K1799:L1800"/>
    <mergeCell ref="M1799:N1800"/>
    <mergeCell ref="C1805:C1807"/>
    <mergeCell ref="G1806:H1806"/>
    <mergeCell ref="K1806:N1806"/>
    <mergeCell ref="B1807:B1813"/>
    <mergeCell ref="I1796:I1797"/>
    <mergeCell ref="J1796:J1797"/>
    <mergeCell ref="G1798:H1798"/>
    <mergeCell ref="I1798:J1798"/>
    <mergeCell ref="K1798:N1798"/>
    <mergeCell ref="O1798:R1798"/>
    <mergeCell ref="O1815:P1816"/>
    <mergeCell ref="Q1815:R1816"/>
    <mergeCell ref="B1816:B1822"/>
    <mergeCell ref="G1816:G1819"/>
    <mergeCell ref="H1816:H1819"/>
    <mergeCell ref="I1816:I1819"/>
    <mergeCell ref="J1816:J1819"/>
    <mergeCell ref="C1817:C1819"/>
    <mergeCell ref="K1817:L1821"/>
    <mergeCell ref="M1817:N1821"/>
    <mergeCell ref="G1814:H1814"/>
    <mergeCell ref="I1814:J1814"/>
    <mergeCell ref="K1814:N1814"/>
    <mergeCell ref="O1814:R1814"/>
    <mergeCell ref="A1815:A1829"/>
    <mergeCell ref="D1815:D1819"/>
    <mergeCell ref="E1815:E1819"/>
    <mergeCell ref="F1815:F1819"/>
    <mergeCell ref="K1815:L1816"/>
    <mergeCell ref="M1815:N1816"/>
    <mergeCell ref="M1808:N1813"/>
    <mergeCell ref="C1809:C1810"/>
    <mergeCell ref="C1812:C1813"/>
    <mergeCell ref="D1812:D1813"/>
    <mergeCell ref="E1812:E1813"/>
    <mergeCell ref="F1812:F1813"/>
    <mergeCell ref="G1812:G1813"/>
    <mergeCell ref="H1812:H1813"/>
    <mergeCell ref="I1812:I1813"/>
    <mergeCell ref="J1812:J1813"/>
    <mergeCell ref="D1807:D1811"/>
    <mergeCell ref="E1807:E1811"/>
    <mergeCell ref="F1807:F1811"/>
    <mergeCell ref="K1807:L1807"/>
    <mergeCell ref="M1807:N1807"/>
    <mergeCell ref="G1808:G1811"/>
    <mergeCell ref="H1808:H1811"/>
    <mergeCell ref="I1808:I1809"/>
    <mergeCell ref="J1808:J1809"/>
    <mergeCell ref="K1808:L1813"/>
    <mergeCell ref="K1830:N1830"/>
    <mergeCell ref="O1830:R1830"/>
    <mergeCell ref="A1831:A1845"/>
    <mergeCell ref="D1831:D1835"/>
    <mergeCell ref="E1831:E1835"/>
    <mergeCell ref="F1831:F1835"/>
    <mergeCell ref="K1831:L1832"/>
    <mergeCell ref="M1831:N1832"/>
    <mergeCell ref="O1831:P1832"/>
    <mergeCell ref="Q1831:R1832"/>
    <mergeCell ref="G1828:G1829"/>
    <mergeCell ref="H1828:H1829"/>
    <mergeCell ref="I1828:I1829"/>
    <mergeCell ref="J1828:J1829"/>
    <mergeCell ref="G1830:H1830"/>
    <mergeCell ref="I1830:J1830"/>
    <mergeCell ref="H1824:H1827"/>
    <mergeCell ref="I1824:I1825"/>
    <mergeCell ref="J1824:J1825"/>
    <mergeCell ref="K1824:L1829"/>
    <mergeCell ref="M1824:N1829"/>
    <mergeCell ref="C1825:C1826"/>
    <mergeCell ref="C1828:C1829"/>
    <mergeCell ref="D1828:D1829"/>
    <mergeCell ref="E1828:E1829"/>
    <mergeCell ref="F1828:F1829"/>
    <mergeCell ref="C1821:C1823"/>
    <mergeCell ref="G1822:H1822"/>
    <mergeCell ref="K1822:N1822"/>
    <mergeCell ref="B1823:B1829"/>
    <mergeCell ref="D1823:D1827"/>
    <mergeCell ref="E1823:E1827"/>
    <mergeCell ref="F1823:F1827"/>
    <mergeCell ref="K1823:L1823"/>
    <mergeCell ref="M1823:N1823"/>
    <mergeCell ref="G1824:G1827"/>
    <mergeCell ref="O1817:P1821"/>
    <mergeCell ref="Q1817:R1821"/>
    <mergeCell ref="D1820:D1821"/>
    <mergeCell ref="E1820:E1821"/>
    <mergeCell ref="F1820:F1821"/>
    <mergeCell ref="G1820:G1821"/>
    <mergeCell ref="H1820:H1821"/>
    <mergeCell ref="I1820:I1821"/>
    <mergeCell ref="J1820:J1821"/>
    <mergeCell ref="J1840:J1841"/>
    <mergeCell ref="K1840:L1845"/>
    <mergeCell ref="M1840:N1845"/>
    <mergeCell ref="C1841:C1842"/>
    <mergeCell ref="C1844:C1845"/>
    <mergeCell ref="D1844:D1845"/>
    <mergeCell ref="E1844:E1845"/>
    <mergeCell ref="F1844:F1845"/>
    <mergeCell ref="G1844:G1845"/>
    <mergeCell ref="H1844:H1845"/>
    <mergeCell ref="K1838:N1838"/>
    <mergeCell ref="B1839:B1845"/>
    <mergeCell ref="D1839:D1843"/>
    <mergeCell ref="E1839:E1843"/>
    <mergeCell ref="F1839:F1843"/>
    <mergeCell ref="K1839:L1839"/>
    <mergeCell ref="M1839:N1839"/>
    <mergeCell ref="G1840:G1843"/>
    <mergeCell ref="H1840:H1843"/>
    <mergeCell ref="I1840:I1841"/>
    <mergeCell ref="K1833:L1837"/>
    <mergeCell ref="M1833:N1837"/>
    <mergeCell ref="O1833:P1837"/>
    <mergeCell ref="Q1833:R1837"/>
    <mergeCell ref="D1836:D1837"/>
    <mergeCell ref="E1836:E1837"/>
    <mergeCell ref="F1836:F1837"/>
    <mergeCell ref="G1836:G1837"/>
    <mergeCell ref="H1836:H1837"/>
    <mergeCell ref="I1836:I1837"/>
    <mergeCell ref="B1832:B1838"/>
    <mergeCell ref="G1832:G1835"/>
    <mergeCell ref="H1832:H1835"/>
    <mergeCell ref="I1832:I1835"/>
    <mergeCell ref="J1832:J1835"/>
    <mergeCell ref="C1833:C1835"/>
    <mergeCell ref="J1836:J1837"/>
    <mergeCell ref="C1837:C1839"/>
    <mergeCell ref="G1838:H1838"/>
    <mergeCell ref="O1849:P1853"/>
    <mergeCell ref="Q1849:R1853"/>
    <mergeCell ref="D1852:D1853"/>
    <mergeCell ref="E1852:E1853"/>
    <mergeCell ref="F1852:F1853"/>
    <mergeCell ref="G1852:G1853"/>
    <mergeCell ref="H1852:H1853"/>
    <mergeCell ref="I1852:I1853"/>
    <mergeCell ref="J1852:J1853"/>
    <mergeCell ref="O1847:P1848"/>
    <mergeCell ref="Q1847:R1848"/>
    <mergeCell ref="B1848:B1854"/>
    <mergeCell ref="G1848:G1851"/>
    <mergeCell ref="H1848:H1851"/>
    <mergeCell ref="I1848:I1851"/>
    <mergeCell ref="J1848:J1851"/>
    <mergeCell ref="C1849:C1851"/>
    <mergeCell ref="K1849:L1853"/>
    <mergeCell ref="M1849:N1853"/>
    <mergeCell ref="A1847:A1861"/>
    <mergeCell ref="D1847:D1851"/>
    <mergeCell ref="E1847:E1851"/>
    <mergeCell ref="F1847:F1851"/>
    <mergeCell ref="K1847:L1848"/>
    <mergeCell ref="M1847:N1848"/>
    <mergeCell ref="C1853:C1855"/>
    <mergeCell ref="G1854:H1854"/>
    <mergeCell ref="K1854:N1854"/>
    <mergeCell ref="B1855:B1861"/>
    <mergeCell ref="I1844:I1845"/>
    <mergeCell ref="J1844:J1845"/>
    <mergeCell ref="G1846:H1846"/>
    <mergeCell ref="I1846:J1846"/>
    <mergeCell ref="K1846:N1846"/>
    <mergeCell ref="O1846:R1846"/>
    <mergeCell ref="O1863:P1864"/>
    <mergeCell ref="Q1863:R1864"/>
    <mergeCell ref="B1864:B1870"/>
    <mergeCell ref="G1864:G1867"/>
    <mergeCell ref="H1864:H1867"/>
    <mergeCell ref="I1864:I1867"/>
    <mergeCell ref="J1864:J1867"/>
    <mergeCell ref="C1865:C1867"/>
    <mergeCell ref="K1865:L1869"/>
    <mergeCell ref="M1865:N1869"/>
    <mergeCell ref="G1862:H1862"/>
    <mergeCell ref="I1862:J1862"/>
    <mergeCell ref="K1862:N1862"/>
    <mergeCell ref="O1862:R1862"/>
    <mergeCell ref="A1863:A1877"/>
    <mergeCell ref="D1863:D1867"/>
    <mergeCell ref="E1863:E1867"/>
    <mergeCell ref="F1863:F1867"/>
    <mergeCell ref="K1863:L1864"/>
    <mergeCell ref="M1863:N1864"/>
    <mergeCell ref="M1856:N1861"/>
    <mergeCell ref="C1857:C1858"/>
    <mergeCell ref="C1860:C1861"/>
    <mergeCell ref="D1860:D1861"/>
    <mergeCell ref="E1860:E1861"/>
    <mergeCell ref="F1860:F1861"/>
    <mergeCell ref="G1860:G1861"/>
    <mergeCell ref="H1860:H1861"/>
    <mergeCell ref="I1860:I1861"/>
    <mergeCell ref="J1860:J1861"/>
    <mergeCell ref="D1855:D1859"/>
    <mergeCell ref="E1855:E1859"/>
    <mergeCell ref="F1855:F1859"/>
    <mergeCell ref="K1855:L1855"/>
    <mergeCell ref="M1855:N1855"/>
    <mergeCell ref="G1856:G1859"/>
    <mergeCell ref="H1856:H1859"/>
    <mergeCell ref="I1856:I1857"/>
    <mergeCell ref="J1856:J1857"/>
    <mergeCell ref="K1856:L1861"/>
    <mergeCell ref="K1878:N1878"/>
    <mergeCell ref="O1878:R1878"/>
    <mergeCell ref="A1879:A1893"/>
    <mergeCell ref="D1879:D1883"/>
    <mergeCell ref="E1879:E1883"/>
    <mergeCell ref="F1879:F1883"/>
    <mergeCell ref="K1879:L1880"/>
    <mergeCell ref="M1879:N1880"/>
    <mergeCell ref="O1879:P1880"/>
    <mergeCell ref="Q1879:R1880"/>
    <mergeCell ref="G1876:G1877"/>
    <mergeCell ref="H1876:H1877"/>
    <mergeCell ref="I1876:I1877"/>
    <mergeCell ref="J1876:J1877"/>
    <mergeCell ref="G1878:H1878"/>
    <mergeCell ref="I1878:J1878"/>
    <mergeCell ref="H1872:H1875"/>
    <mergeCell ref="I1872:I1873"/>
    <mergeCell ref="J1872:J1873"/>
    <mergeCell ref="K1872:L1877"/>
    <mergeCell ref="M1872:N1877"/>
    <mergeCell ref="C1873:C1874"/>
    <mergeCell ref="C1876:C1877"/>
    <mergeCell ref="D1876:D1877"/>
    <mergeCell ref="E1876:E1877"/>
    <mergeCell ref="F1876:F1877"/>
    <mergeCell ref="C1869:C1871"/>
    <mergeCell ref="G1870:H1870"/>
    <mergeCell ref="K1870:N1870"/>
    <mergeCell ref="B1871:B1877"/>
    <mergeCell ref="D1871:D1875"/>
    <mergeCell ref="E1871:E1875"/>
    <mergeCell ref="F1871:F1875"/>
    <mergeCell ref="K1871:L1871"/>
    <mergeCell ref="M1871:N1871"/>
    <mergeCell ref="G1872:G1875"/>
    <mergeCell ref="O1865:P1869"/>
    <mergeCell ref="Q1865:R1869"/>
    <mergeCell ref="D1868:D1869"/>
    <mergeCell ref="E1868:E1869"/>
    <mergeCell ref="F1868:F1869"/>
    <mergeCell ref="G1868:G1869"/>
    <mergeCell ref="H1868:H1869"/>
    <mergeCell ref="I1868:I1869"/>
    <mergeCell ref="J1868:J1869"/>
    <mergeCell ref="J1888:J1889"/>
    <mergeCell ref="K1888:L1893"/>
    <mergeCell ref="M1888:N1893"/>
    <mergeCell ref="C1889:C1890"/>
    <mergeCell ref="C1892:C1893"/>
    <mergeCell ref="D1892:D1893"/>
    <mergeCell ref="E1892:E1893"/>
    <mergeCell ref="F1892:F1893"/>
    <mergeCell ref="G1892:G1893"/>
    <mergeCell ref="H1892:H1893"/>
    <mergeCell ref="K1886:N1886"/>
    <mergeCell ref="B1887:B1893"/>
    <mergeCell ref="D1887:D1891"/>
    <mergeCell ref="E1887:E1891"/>
    <mergeCell ref="F1887:F1891"/>
    <mergeCell ref="K1887:L1887"/>
    <mergeCell ref="M1887:N1887"/>
    <mergeCell ref="G1888:G1891"/>
    <mergeCell ref="H1888:H1891"/>
    <mergeCell ref="I1888:I1889"/>
    <mergeCell ref="K1881:L1885"/>
    <mergeCell ref="M1881:N1885"/>
    <mergeCell ref="O1881:P1885"/>
    <mergeCell ref="Q1881:R1885"/>
    <mergeCell ref="D1884:D1885"/>
    <mergeCell ref="E1884:E1885"/>
    <mergeCell ref="F1884:F1885"/>
    <mergeCell ref="G1884:G1885"/>
    <mergeCell ref="H1884:H1885"/>
    <mergeCell ref="I1884:I1885"/>
    <mergeCell ref="B1880:B1886"/>
    <mergeCell ref="G1880:G1883"/>
    <mergeCell ref="H1880:H1883"/>
    <mergeCell ref="I1880:I1883"/>
    <mergeCell ref="J1880:J1883"/>
    <mergeCell ref="C1881:C1883"/>
    <mergeCell ref="J1884:J1885"/>
    <mergeCell ref="C1885:C1887"/>
    <mergeCell ref="G1886:H1886"/>
    <mergeCell ref="O1897:P1901"/>
    <mergeCell ref="Q1897:R1901"/>
    <mergeCell ref="D1900:D1901"/>
    <mergeCell ref="E1900:E1901"/>
    <mergeCell ref="F1900:F1901"/>
    <mergeCell ref="G1900:G1901"/>
    <mergeCell ref="H1900:H1901"/>
    <mergeCell ref="I1900:I1901"/>
    <mergeCell ref="J1900:J1901"/>
    <mergeCell ref="O1895:P1896"/>
    <mergeCell ref="Q1895:R1896"/>
    <mergeCell ref="B1896:B1902"/>
    <mergeCell ref="G1896:G1899"/>
    <mergeCell ref="H1896:H1899"/>
    <mergeCell ref="I1896:I1899"/>
    <mergeCell ref="J1896:J1899"/>
    <mergeCell ref="C1897:C1899"/>
    <mergeCell ref="K1897:L1901"/>
    <mergeCell ref="M1897:N1901"/>
    <mergeCell ref="A1895:A1909"/>
    <mergeCell ref="D1895:D1899"/>
    <mergeCell ref="E1895:E1899"/>
    <mergeCell ref="F1895:F1899"/>
    <mergeCell ref="K1895:L1896"/>
    <mergeCell ref="M1895:N1896"/>
    <mergeCell ref="C1901:C1903"/>
    <mergeCell ref="G1902:H1902"/>
    <mergeCell ref="K1902:N1902"/>
    <mergeCell ref="B1903:B1909"/>
    <mergeCell ref="I1892:I1893"/>
    <mergeCell ref="J1892:J1893"/>
    <mergeCell ref="G1894:H1894"/>
    <mergeCell ref="I1894:J1894"/>
    <mergeCell ref="K1894:N1894"/>
    <mergeCell ref="O1894:R1894"/>
    <mergeCell ref="O1911:P1912"/>
    <mergeCell ref="Q1911:R1912"/>
    <mergeCell ref="B1912:B1918"/>
    <mergeCell ref="G1912:G1915"/>
    <mergeCell ref="H1912:H1915"/>
    <mergeCell ref="I1912:I1915"/>
    <mergeCell ref="J1912:J1915"/>
    <mergeCell ref="C1913:C1915"/>
    <mergeCell ref="K1913:L1917"/>
    <mergeCell ref="M1913:N1917"/>
    <mergeCell ref="G1910:H1910"/>
    <mergeCell ref="I1910:J1910"/>
    <mergeCell ref="K1910:N1910"/>
    <mergeCell ref="O1910:R1910"/>
    <mergeCell ref="A1911:A1925"/>
    <mergeCell ref="D1911:D1915"/>
    <mergeCell ref="E1911:E1915"/>
    <mergeCell ref="F1911:F1915"/>
    <mergeCell ref="K1911:L1912"/>
    <mergeCell ref="M1911:N1912"/>
    <mergeCell ref="M1904:N1909"/>
    <mergeCell ref="C1905:C1906"/>
    <mergeCell ref="C1908:C1909"/>
    <mergeCell ref="D1908:D1909"/>
    <mergeCell ref="E1908:E1909"/>
    <mergeCell ref="F1908:F1909"/>
    <mergeCell ref="G1908:G1909"/>
    <mergeCell ref="H1908:H1909"/>
    <mergeCell ref="I1908:I1909"/>
    <mergeCell ref="J1908:J1909"/>
    <mergeCell ref="D1903:D1907"/>
    <mergeCell ref="E1903:E1907"/>
    <mergeCell ref="F1903:F1907"/>
    <mergeCell ref="K1903:L1903"/>
    <mergeCell ref="M1903:N1903"/>
    <mergeCell ref="G1904:G1907"/>
    <mergeCell ref="H1904:H1907"/>
    <mergeCell ref="I1904:I1905"/>
    <mergeCell ref="J1904:J1905"/>
    <mergeCell ref="K1904:L1909"/>
    <mergeCell ref="K1926:N1926"/>
    <mergeCell ref="O1926:R1926"/>
    <mergeCell ref="A1927:A1941"/>
    <mergeCell ref="D1927:D1931"/>
    <mergeCell ref="E1927:E1931"/>
    <mergeCell ref="F1927:F1931"/>
    <mergeCell ref="K1927:L1928"/>
    <mergeCell ref="M1927:N1928"/>
    <mergeCell ref="O1927:P1928"/>
    <mergeCell ref="Q1927:R1928"/>
    <mergeCell ref="G1924:G1925"/>
    <mergeCell ref="H1924:H1925"/>
    <mergeCell ref="I1924:I1925"/>
    <mergeCell ref="J1924:J1925"/>
    <mergeCell ref="G1926:H1926"/>
    <mergeCell ref="I1926:J1926"/>
    <mergeCell ref="H1920:H1923"/>
    <mergeCell ref="I1920:I1921"/>
    <mergeCell ref="J1920:J1921"/>
    <mergeCell ref="K1920:L1925"/>
    <mergeCell ref="M1920:N1925"/>
    <mergeCell ref="C1921:C1922"/>
    <mergeCell ref="C1924:C1925"/>
    <mergeCell ref="D1924:D1925"/>
    <mergeCell ref="E1924:E1925"/>
    <mergeCell ref="F1924:F1925"/>
    <mergeCell ref="C1917:C1919"/>
    <mergeCell ref="G1918:H1918"/>
    <mergeCell ref="K1918:N1918"/>
    <mergeCell ref="B1919:B1925"/>
    <mergeCell ref="D1919:D1923"/>
    <mergeCell ref="E1919:E1923"/>
    <mergeCell ref="F1919:F1923"/>
    <mergeCell ref="K1919:L1919"/>
    <mergeCell ref="M1919:N1919"/>
    <mergeCell ref="G1920:G1923"/>
    <mergeCell ref="O1913:P1917"/>
    <mergeCell ref="Q1913:R1917"/>
    <mergeCell ref="D1916:D1917"/>
    <mergeCell ref="E1916:E1917"/>
    <mergeCell ref="F1916:F1917"/>
    <mergeCell ref="G1916:G1917"/>
    <mergeCell ref="H1916:H1917"/>
    <mergeCell ref="I1916:I1917"/>
    <mergeCell ref="J1916:J1917"/>
    <mergeCell ref="J1936:J1937"/>
    <mergeCell ref="K1936:L1941"/>
    <mergeCell ref="M1936:N1941"/>
    <mergeCell ref="C1937:C1938"/>
    <mergeCell ref="C1940:C1941"/>
    <mergeCell ref="D1940:D1941"/>
    <mergeCell ref="E1940:E1941"/>
    <mergeCell ref="F1940:F1941"/>
    <mergeCell ref="G1940:G1941"/>
    <mergeCell ref="H1940:H1941"/>
    <mergeCell ref="K1934:N1934"/>
    <mergeCell ref="B1935:B1941"/>
    <mergeCell ref="D1935:D1939"/>
    <mergeCell ref="E1935:E1939"/>
    <mergeCell ref="F1935:F1939"/>
    <mergeCell ref="K1935:L1935"/>
    <mergeCell ref="M1935:N1935"/>
    <mergeCell ref="G1936:G1939"/>
    <mergeCell ref="H1936:H1939"/>
    <mergeCell ref="I1936:I1937"/>
    <mergeCell ref="K1929:L1933"/>
    <mergeCell ref="M1929:N1933"/>
    <mergeCell ref="O1929:P1933"/>
    <mergeCell ref="Q1929:R1933"/>
    <mergeCell ref="D1932:D1933"/>
    <mergeCell ref="E1932:E1933"/>
    <mergeCell ref="F1932:F1933"/>
    <mergeCell ref="G1932:G1933"/>
    <mergeCell ref="H1932:H1933"/>
    <mergeCell ref="I1932:I1933"/>
    <mergeCell ref="B1928:B1934"/>
    <mergeCell ref="G1928:G1931"/>
    <mergeCell ref="H1928:H1931"/>
    <mergeCell ref="I1928:I1931"/>
    <mergeCell ref="J1928:J1931"/>
    <mergeCell ref="C1929:C1931"/>
    <mergeCell ref="J1932:J1933"/>
    <mergeCell ref="C1933:C1935"/>
    <mergeCell ref="G1934:H1934"/>
    <mergeCell ref="O1945:P1949"/>
    <mergeCell ref="Q1945:R1949"/>
    <mergeCell ref="D1948:D1949"/>
    <mergeCell ref="E1948:E1949"/>
    <mergeCell ref="F1948:F1949"/>
    <mergeCell ref="G1948:G1949"/>
    <mergeCell ref="H1948:H1949"/>
    <mergeCell ref="I1948:I1949"/>
    <mergeCell ref="J1948:J1949"/>
    <mergeCell ref="O1943:P1944"/>
    <mergeCell ref="Q1943:R1944"/>
    <mergeCell ref="B1944:B1950"/>
    <mergeCell ref="G1944:G1947"/>
    <mergeCell ref="H1944:H1947"/>
    <mergeCell ref="I1944:I1947"/>
    <mergeCell ref="J1944:J1947"/>
    <mergeCell ref="C1945:C1947"/>
    <mergeCell ref="K1945:L1949"/>
    <mergeCell ref="M1945:N1949"/>
    <mergeCell ref="A1943:A1957"/>
    <mergeCell ref="D1943:D1947"/>
    <mergeCell ref="E1943:E1947"/>
    <mergeCell ref="F1943:F1947"/>
    <mergeCell ref="K1943:L1944"/>
    <mergeCell ref="M1943:N1944"/>
    <mergeCell ref="C1949:C1951"/>
    <mergeCell ref="G1950:H1950"/>
    <mergeCell ref="K1950:N1950"/>
    <mergeCell ref="B1951:B1957"/>
    <mergeCell ref="I1940:I1941"/>
    <mergeCell ref="J1940:J1941"/>
    <mergeCell ref="G1942:H1942"/>
    <mergeCell ref="I1942:J1942"/>
    <mergeCell ref="K1942:N1942"/>
    <mergeCell ref="O1942:R1942"/>
    <mergeCell ref="O1959:P1960"/>
    <mergeCell ref="Q1959:R1960"/>
    <mergeCell ref="B1960:B1966"/>
    <mergeCell ref="G1960:G1963"/>
    <mergeCell ref="H1960:H1963"/>
    <mergeCell ref="I1960:I1963"/>
    <mergeCell ref="J1960:J1963"/>
    <mergeCell ref="C1961:C1963"/>
    <mergeCell ref="K1961:L1965"/>
    <mergeCell ref="M1961:N1965"/>
    <mergeCell ref="G1958:H1958"/>
    <mergeCell ref="I1958:J1958"/>
    <mergeCell ref="K1958:N1958"/>
    <mergeCell ref="O1958:R1958"/>
    <mergeCell ref="A1959:A1973"/>
    <mergeCell ref="D1959:D1963"/>
    <mergeCell ref="E1959:E1963"/>
    <mergeCell ref="F1959:F1963"/>
    <mergeCell ref="K1959:L1960"/>
    <mergeCell ref="M1959:N1960"/>
    <mergeCell ref="M1952:N1957"/>
    <mergeCell ref="C1953:C1954"/>
    <mergeCell ref="C1956:C1957"/>
    <mergeCell ref="D1956:D1957"/>
    <mergeCell ref="E1956:E1957"/>
    <mergeCell ref="F1956:F1957"/>
    <mergeCell ref="G1956:G1957"/>
    <mergeCell ref="H1956:H1957"/>
    <mergeCell ref="I1956:I1957"/>
    <mergeCell ref="J1956:J1957"/>
    <mergeCell ref="D1951:D1955"/>
    <mergeCell ref="E1951:E1955"/>
    <mergeCell ref="F1951:F1955"/>
    <mergeCell ref="K1951:L1951"/>
    <mergeCell ref="M1951:N1951"/>
    <mergeCell ref="G1952:G1955"/>
    <mergeCell ref="H1952:H1955"/>
    <mergeCell ref="I1952:I1953"/>
    <mergeCell ref="J1952:J1953"/>
    <mergeCell ref="K1952:L1957"/>
    <mergeCell ref="K1974:N1974"/>
    <mergeCell ref="O1974:R1974"/>
    <mergeCell ref="A1975:A1989"/>
    <mergeCell ref="D1975:D1979"/>
    <mergeCell ref="E1975:E1979"/>
    <mergeCell ref="F1975:F1979"/>
    <mergeCell ref="K1975:L1976"/>
    <mergeCell ref="M1975:N1976"/>
    <mergeCell ref="O1975:P1976"/>
    <mergeCell ref="Q1975:R1976"/>
    <mergeCell ref="G1972:G1973"/>
    <mergeCell ref="H1972:H1973"/>
    <mergeCell ref="I1972:I1973"/>
    <mergeCell ref="J1972:J1973"/>
    <mergeCell ref="G1974:H1974"/>
    <mergeCell ref="I1974:J1974"/>
    <mergeCell ref="H1968:H1971"/>
    <mergeCell ref="I1968:I1969"/>
    <mergeCell ref="J1968:J1969"/>
    <mergeCell ref="K1968:L1973"/>
    <mergeCell ref="M1968:N1973"/>
    <mergeCell ref="C1969:C1970"/>
    <mergeCell ref="C1972:C1973"/>
    <mergeCell ref="D1972:D1973"/>
    <mergeCell ref="E1972:E1973"/>
    <mergeCell ref="F1972:F1973"/>
    <mergeCell ref="C1965:C1967"/>
    <mergeCell ref="G1966:H1966"/>
    <mergeCell ref="K1966:N1966"/>
    <mergeCell ref="B1967:B1973"/>
    <mergeCell ref="D1967:D1971"/>
    <mergeCell ref="E1967:E1971"/>
    <mergeCell ref="F1967:F1971"/>
    <mergeCell ref="K1967:L1967"/>
    <mergeCell ref="M1967:N1967"/>
    <mergeCell ref="G1968:G1971"/>
    <mergeCell ref="O1961:P1965"/>
    <mergeCell ref="Q1961:R1965"/>
    <mergeCell ref="D1964:D1965"/>
    <mergeCell ref="E1964:E1965"/>
    <mergeCell ref="F1964:F1965"/>
    <mergeCell ref="G1964:G1965"/>
    <mergeCell ref="H1964:H1965"/>
    <mergeCell ref="I1964:I1965"/>
    <mergeCell ref="J1964:J1965"/>
    <mergeCell ref="J1984:J1985"/>
    <mergeCell ref="K1984:L1989"/>
    <mergeCell ref="M1984:N1989"/>
    <mergeCell ref="C1985:C1986"/>
    <mergeCell ref="C1988:C1989"/>
    <mergeCell ref="D1988:D1989"/>
    <mergeCell ref="E1988:E1989"/>
    <mergeCell ref="F1988:F1989"/>
    <mergeCell ref="G1988:G1989"/>
    <mergeCell ref="H1988:H1989"/>
    <mergeCell ref="K1982:N1982"/>
    <mergeCell ref="B1983:B1989"/>
    <mergeCell ref="D1983:D1987"/>
    <mergeCell ref="E1983:E1987"/>
    <mergeCell ref="F1983:F1987"/>
    <mergeCell ref="K1983:L1983"/>
    <mergeCell ref="M1983:N1983"/>
    <mergeCell ref="G1984:G1987"/>
    <mergeCell ref="H1984:H1987"/>
    <mergeCell ref="I1984:I1985"/>
    <mergeCell ref="K1977:L1981"/>
    <mergeCell ref="M1977:N1981"/>
    <mergeCell ref="O1977:P1981"/>
    <mergeCell ref="Q1977:R1981"/>
    <mergeCell ref="D1980:D1981"/>
    <mergeCell ref="E1980:E1981"/>
    <mergeCell ref="F1980:F1981"/>
    <mergeCell ref="G1980:G1981"/>
    <mergeCell ref="H1980:H1981"/>
    <mergeCell ref="I1980:I1981"/>
    <mergeCell ref="B1976:B1982"/>
    <mergeCell ref="G1976:G1979"/>
    <mergeCell ref="H1976:H1979"/>
    <mergeCell ref="I1976:I1979"/>
    <mergeCell ref="J1976:J1979"/>
    <mergeCell ref="C1977:C1979"/>
    <mergeCell ref="J1980:J1981"/>
    <mergeCell ref="C1981:C1983"/>
    <mergeCell ref="G1982:H1982"/>
    <mergeCell ref="O1993:P1997"/>
    <mergeCell ref="Q1993:R1997"/>
    <mergeCell ref="D1996:D1997"/>
    <mergeCell ref="E1996:E1997"/>
    <mergeCell ref="F1996:F1997"/>
    <mergeCell ref="G1996:G1997"/>
    <mergeCell ref="H1996:H1997"/>
    <mergeCell ref="I1996:I1997"/>
    <mergeCell ref="J1996:J1997"/>
    <mergeCell ref="O1991:P1992"/>
    <mergeCell ref="Q1991:R1992"/>
    <mergeCell ref="B1992:B1998"/>
    <mergeCell ref="G1992:G1995"/>
    <mergeCell ref="H1992:H1995"/>
    <mergeCell ref="I1992:I1995"/>
    <mergeCell ref="J1992:J1995"/>
    <mergeCell ref="C1993:C1995"/>
    <mergeCell ref="K1993:L1997"/>
    <mergeCell ref="M1993:N1997"/>
    <mergeCell ref="A1991:A2005"/>
    <mergeCell ref="D1991:D1995"/>
    <mergeCell ref="E1991:E1995"/>
    <mergeCell ref="F1991:F1995"/>
    <mergeCell ref="K1991:L1992"/>
    <mergeCell ref="M1991:N1992"/>
    <mergeCell ref="C1997:C1999"/>
    <mergeCell ref="G1998:H1998"/>
    <mergeCell ref="K1998:N1998"/>
    <mergeCell ref="B1999:B2005"/>
    <mergeCell ref="I1988:I1989"/>
    <mergeCell ref="J1988:J1989"/>
    <mergeCell ref="G1990:H1990"/>
    <mergeCell ref="I1990:J1990"/>
    <mergeCell ref="K1990:N1990"/>
    <mergeCell ref="O1990:R1990"/>
    <mergeCell ref="O2007:P2008"/>
    <mergeCell ref="Q2007:R2008"/>
    <mergeCell ref="B2008:B2014"/>
    <mergeCell ref="G2008:G2011"/>
    <mergeCell ref="H2008:H2011"/>
    <mergeCell ref="I2008:I2011"/>
    <mergeCell ref="J2008:J2011"/>
    <mergeCell ref="C2009:C2011"/>
    <mergeCell ref="K2009:L2013"/>
    <mergeCell ref="M2009:N2013"/>
    <mergeCell ref="G2006:H2006"/>
    <mergeCell ref="I2006:J2006"/>
    <mergeCell ref="K2006:N2006"/>
    <mergeCell ref="O2006:R2006"/>
    <mergeCell ref="A2007:A2021"/>
    <mergeCell ref="D2007:D2011"/>
    <mergeCell ref="E2007:E2011"/>
    <mergeCell ref="F2007:F2011"/>
    <mergeCell ref="K2007:L2008"/>
    <mergeCell ref="M2007:N2008"/>
    <mergeCell ref="M2000:N2005"/>
    <mergeCell ref="C2001:C2002"/>
    <mergeCell ref="C2004:C2005"/>
    <mergeCell ref="D2004:D2005"/>
    <mergeCell ref="E2004:E2005"/>
    <mergeCell ref="F2004:F2005"/>
    <mergeCell ref="G2004:G2005"/>
    <mergeCell ref="H2004:H2005"/>
    <mergeCell ref="I2004:I2005"/>
    <mergeCell ref="J2004:J2005"/>
    <mergeCell ref="D1999:D2003"/>
    <mergeCell ref="E1999:E2003"/>
    <mergeCell ref="F1999:F2003"/>
    <mergeCell ref="K1999:L1999"/>
    <mergeCell ref="M1999:N1999"/>
    <mergeCell ref="G2000:G2003"/>
    <mergeCell ref="H2000:H2003"/>
    <mergeCell ref="I2000:I2001"/>
    <mergeCell ref="J2000:J2001"/>
    <mergeCell ref="K2000:L2005"/>
    <mergeCell ref="K2022:N2022"/>
    <mergeCell ref="O2022:R2022"/>
    <mergeCell ref="A2023:A2037"/>
    <mergeCell ref="D2023:D2027"/>
    <mergeCell ref="E2023:E2027"/>
    <mergeCell ref="F2023:F2027"/>
    <mergeCell ref="K2023:L2024"/>
    <mergeCell ref="M2023:N2024"/>
    <mergeCell ref="O2023:P2024"/>
    <mergeCell ref="Q2023:R2024"/>
    <mergeCell ref="G2020:G2021"/>
    <mergeCell ref="H2020:H2021"/>
    <mergeCell ref="I2020:I2021"/>
    <mergeCell ref="J2020:J2021"/>
    <mergeCell ref="G2022:H2022"/>
    <mergeCell ref="I2022:J2022"/>
    <mergeCell ref="H2016:H2019"/>
    <mergeCell ref="I2016:I2017"/>
    <mergeCell ref="J2016:J2017"/>
    <mergeCell ref="K2016:L2021"/>
    <mergeCell ref="M2016:N2021"/>
    <mergeCell ref="C2017:C2018"/>
    <mergeCell ref="C2020:C2021"/>
    <mergeCell ref="D2020:D2021"/>
    <mergeCell ref="E2020:E2021"/>
    <mergeCell ref="F2020:F2021"/>
    <mergeCell ref="C2013:C2015"/>
    <mergeCell ref="G2014:H2014"/>
    <mergeCell ref="K2014:N2014"/>
    <mergeCell ref="B2015:B2021"/>
    <mergeCell ref="D2015:D2019"/>
    <mergeCell ref="E2015:E2019"/>
    <mergeCell ref="F2015:F2019"/>
    <mergeCell ref="K2015:L2015"/>
    <mergeCell ref="M2015:N2015"/>
    <mergeCell ref="G2016:G2019"/>
    <mergeCell ref="O2009:P2013"/>
    <mergeCell ref="Q2009:R2013"/>
    <mergeCell ref="D2012:D2013"/>
    <mergeCell ref="E2012:E2013"/>
    <mergeCell ref="F2012:F2013"/>
    <mergeCell ref="G2012:G2013"/>
    <mergeCell ref="H2012:H2013"/>
    <mergeCell ref="I2012:I2013"/>
    <mergeCell ref="J2012:J2013"/>
    <mergeCell ref="J2032:J2033"/>
    <mergeCell ref="K2032:L2037"/>
    <mergeCell ref="M2032:N2037"/>
    <mergeCell ref="C2033:C2034"/>
    <mergeCell ref="C2036:C2037"/>
    <mergeCell ref="D2036:D2037"/>
    <mergeCell ref="E2036:E2037"/>
    <mergeCell ref="F2036:F2037"/>
    <mergeCell ref="G2036:G2037"/>
    <mergeCell ref="H2036:H2037"/>
    <mergeCell ref="K2030:N2030"/>
    <mergeCell ref="B2031:B2037"/>
    <mergeCell ref="D2031:D2035"/>
    <mergeCell ref="E2031:E2035"/>
    <mergeCell ref="F2031:F2035"/>
    <mergeCell ref="K2031:L2031"/>
    <mergeCell ref="M2031:N2031"/>
    <mergeCell ref="G2032:G2035"/>
    <mergeCell ref="H2032:H2035"/>
    <mergeCell ref="I2032:I2033"/>
    <mergeCell ref="K2025:L2029"/>
    <mergeCell ref="M2025:N2029"/>
    <mergeCell ref="O2025:P2029"/>
    <mergeCell ref="Q2025:R2029"/>
    <mergeCell ref="D2028:D2029"/>
    <mergeCell ref="E2028:E2029"/>
    <mergeCell ref="F2028:F2029"/>
    <mergeCell ref="G2028:G2029"/>
    <mergeCell ref="H2028:H2029"/>
    <mergeCell ref="I2028:I2029"/>
    <mergeCell ref="B2024:B2030"/>
    <mergeCell ref="G2024:G2027"/>
    <mergeCell ref="H2024:H2027"/>
    <mergeCell ref="I2024:I2027"/>
    <mergeCell ref="J2024:J2027"/>
    <mergeCell ref="C2025:C2027"/>
    <mergeCell ref="J2028:J2029"/>
    <mergeCell ref="C2029:C2031"/>
    <mergeCell ref="G2030:H2030"/>
    <mergeCell ref="O2041:P2045"/>
    <mergeCell ref="Q2041:R2045"/>
    <mergeCell ref="D2044:D2045"/>
    <mergeCell ref="E2044:E2045"/>
    <mergeCell ref="F2044:F2045"/>
    <mergeCell ref="G2044:G2045"/>
    <mergeCell ref="H2044:H2045"/>
    <mergeCell ref="I2044:I2045"/>
    <mergeCell ref="J2044:J2045"/>
    <mergeCell ref="O2039:P2040"/>
    <mergeCell ref="Q2039:R2040"/>
    <mergeCell ref="B2040:B2046"/>
    <mergeCell ref="G2040:G2043"/>
    <mergeCell ref="H2040:H2043"/>
    <mergeCell ref="I2040:I2043"/>
    <mergeCell ref="J2040:J2043"/>
    <mergeCell ref="C2041:C2043"/>
    <mergeCell ref="K2041:L2045"/>
    <mergeCell ref="M2041:N2045"/>
    <mergeCell ref="A2039:A2053"/>
    <mergeCell ref="D2039:D2043"/>
    <mergeCell ref="E2039:E2043"/>
    <mergeCell ref="F2039:F2043"/>
    <mergeCell ref="K2039:L2040"/>
    <mergeCell ref="M2039:N2040"/>
    <mergeCell ref="C2045:C2047"/>
    <mergeCell ref="G2046:H2046"/>
    <mergeCell ref="K2046:N2046"/>
    <mergeCell ref="B2047:B2053"/>
    <mergeCell ref="I2036:I2037"/>
    <mergeCell ref="J2036:J2037"/>
    <mergeCell ref="G2038:H2038"/>
    <mergeCell ref="I2038:J2038"/>
    <mergeCell ref="K2038:N2038"/>
    <mergeCell ref="O2038:R2038"/>
    <mergeCell ref="O2055:P2056"/>
    <mergeCell ref="Q2055:R2056"/>
    <mergeCell ref="B2056:B2062"/>
    <mergeCell ref="G2056:G2059"/>
    <mergeCell ref="H2056:H2059"/>
    <mergeCell ref="I2056:I2059"/>
    <mergeCell ref="J2056:J2059"/>
    <mergeCell ref="C2057:C2059"/>
    <mergeCell ref="K2057:L2061"/>
    <mergeCell ref="M2057:N2061"/>
    <mergeCell ref="G2054:H2054"/>
    <mergeCell ref="I2054:J2054"/>
    <mergeCell ref="K2054:N2054"/>
    <mergeCell ref="O2054:R2054"/>
    <mergeCell ref="A2055:A2069"/>
    <mergeCell ref="D2055:D2059"/>
    <mergeCell ref="E2055:E2059"/>
    <mergeCell ref="F2055:F2059"/>
    <mergeCell ref="K2055:L2056"/>
    <mergeCell ref="M2055:N2056"/>
    <mergeCell ref="M2048:N2053"/>
    <mergeCell ref="C2049:C2050"/>
    <mergeCell ref="C2052:C2053"/>
    <mergeCell ref="D2052:D2053"/>
    <mergeCell ref="E2052:E2053"/>
    <mergeCell ref="F2052:F2053"/>
    <mergeCell ref="G2052:G2053"/>
    <mergeCell ref="H2052:H2053"/>
    <mergeCell ref="I2052:I2053"/>
    <mergeCell ref="J2052:J2053"/>
    <mergeCell ref="D2047:D2051"/>
    <mergeCell ref="E2047:E2051"/>
    <mergeCell ref="F2047:F2051"/>
    <mergeCell ref="K2047:L2047"/>
    <mergeCell ref="M2047:N2047"/>
    <mergeCell ref="G2048:G2051"/>
    <mergeCell ref="H2048:H2051"/>
    <mergeCell ref="I2048:I2049"/>
    <mergeCell ref="J2048:J2049"/>
    <mergeCell ref="K2048:L2053"/>
    <mergeCell ref="K2070:N2070"/>
    <mergeCell ref="O2070:R2070"/>
    <mergeCell ref="A2071:A2085"/>
    <mergeCell ref="D2071:D2075"/>
    <mergeCell ref="E2071:E2075"/>
    <mergeCell ref="F2071:F2075"/>
    <mergeCell ref="K2071:L2072"/>
    <mergeCell ref="M2071:N2072"/>
    <mergeCell ref="O2071:P2072"/>
    <mergeCell ref="Q2071:R2072"/>
    <mergeCell ref="G2068:G2069"/>
    <mergeCell ref="H2068:H2069"/>
    <mergeCell ref="I2068:I2069"/>
    <mergeCell ref="J2068:J2069"/>
    <mergeCell ref="G2070:H2070"/>
    <mergeCell ref="I2070:J2070"/>
    <mergeCell ref="H2064:H2067"/>
    <mergeCell ref="I2064:I2065"/>
    <mergeCell ref="J2064:J2065"/>
    <mergeCell ref="K2064:L2069"/>
    <mergeCell ref="M2064:N2069"/>
    <mergeCell ref="C2065:C2066"/>
    <mergeCell ref="C2068:C2069"/>
    <mergeCell ref="D2068:D2069"/>
    <mergeCell ref="E2068:E2069"/>
    <mergeCell ref="F2068:F2069"/>
    <mergeCell ref="C2061:C2063"/>
    <mergeCell ref="G2062:H2062"/>
    <mergeCell ref="K2062:N2062"/>
    <mergeCell ref="B2063:B2069"/>
    <mergeCell ref="D2063:D2067"/>
    <mergeCell ref="E2063:E2067"/>
    <mergeCell ref="F2063:F2067"/>
    <mergeCell ref="K2063:L2063"/>
    <mergeCell ref="M2063:N2063"/>
    <mergeCell ref="G2064:G2067"/>
    <mergeCell ref="O2057:P2061"/>
    <mergeCell ref="Q2057:R2061"/>
    <mergeCell ref="D2060:D2061"/>
    <mergeCell ref="E2060:E2061"/>
    <mergeCell ref="F2060:F2061"/>
    <mergeCell ref="G2060:G2061"/>
    <mergeCell ref="H2060:H2061"/>
    <mergeCell ref="I2060:I2061"/>
    <mergeCell ref="J2060:J2061"/>
    <mergeCell ref="J2080:J2081"/>
    <mergeCell ref="K2080:L2085"/>
    <mergeCell ref="M2080:N2085"/>
    <mergeCell ref="C2081:C2082"/>
    <mergeCell ref="C2084:C2085"/>
    <mergeCell ref="D2084:D2085"/>
    <mergeCell ref="E2084:E2085"/>
    <mergeCell ref="F2084:F2085"/>
    <mergeCell ref="G2084:G2085"/>
    <mergeCell ref="H2084:H2085"/>
    <mergeCell ref="K2078:N2078"/>
    <mergeCell ref="B2079:B2085"/>
    <mergeCell ref="D2079:D2083"/>
    <mergeCell ref="E2079:E2083"/>
    <mergeCell ref="F2079:F2083"/>
    <mergeCell ref="K2079:L2079"/>
    <mergeCell ref="M2079:N2079"/>
    <mergeCell ref="G2080:G2083"/>
    <mergeCell ref="H2080:H2083"/>
    <mergeCell ref="I2080:I2081"/>
    <mergeCell ref="K2073:L2077"/>
    <mergeCell ref="M2073:N2077"/>
    <mergeCell ref="O2073:P2077"/>
    <mergeCell ref="Q2073:R2077"/>
    <mergeCell ref="D2076:D2077"/>
    <mergeCell ref="E2076:E2077"/>
    <mergeCell ref="F2076:F2077"/>
    <mergeCell ref="G2076:G2077"/>
    <mergeCell ref="H2076:H2077"/>
    <mergeCell ref="I2076:I2077"/>
    <mergeCell ref="B2072:B2078"/>
    <mergeCell ref="G2072:G2075"/>
    <mergeCell ref="H2072:H2075"/>
    <mergeCell ref="I2072:I2075"/>
    <mergeCell ref="J2072:J2075"/>
    <mergeCell ref="C2073:C2075"/>
    <mergeCell ref="J2076:J2077"/>
    <mergeCell ref="C2077:C2079"/>
    <mergeCell ref="G2078:H2078"/>
    <mergeCell ref="O2089:P2093"/>
    <mergeCell ref="Q2089:R2093"/>
    <mergeCell ref="D2092:D2093"/>
    <mergeCell ref="E2092:E2093"/>
    <mergeCell ref="F2092:F2093"/>
    <mergeCell ref="G2092:G2093"/>
    <mergeCell ref="H2092:H2093"/>
    <mergeCell ref="I2092:I2093"/>
    <mergeCell ref="J2092:J2093"/>
    <mergeCell ref="O2087:P2088"/>
    <mergeCell ref="Q2087:R2088"/>
    <mergeCell ref="B2088:B2094"/>
    <mergeCell ref="G2088:G2091"/>
    <mergeCell ref="H2088:H2091"/>
    <mergeCell ref="I2088:I2091"/>
    <mergeCell ref="J2088:J2091"/>
    <mergeCell ref="C2089:C2091"/>
    <mergeCell ref="K2089:L2093"/>
    <mergeCell ref="M2089:N2093"/>
    <mergeCell ref="A2087:A2101"/>
    <mergeCell ref="D2087:D2091"/>
    <mergeCell ref="E2087:E2091"/>
    <mergeCell ref="F2087:F2091"/>
    <mergeCell ref="K2087:L2088"/>
    <mergeCell ref="M2087:N2088"/>
    <mergeCell ref="C2093:C2095"/>
    <mergeCell ref="G2094:H2094"/>
    <mergeCell ref="K2094:N2094"/>
    <mergeCell ref="B2095:B2101"/>
    <mergeCell ref="I2084:I2085"/>
    <mergeCell ref="J2084:J2085"/>
    <mergeCell ref="G2086:H2086"/>
    <mergeCell ref="I2086:J2086"/>
    <mergeCell ref="K2086:N2086"/>
    <mergeCell ref="O2086:R2086"/>
    <mergeCell ref="O2103:P2104"/>
    <mergeCell ref="Q2103:R2104"/>
    <mergeCell ref="B2104:B2110"/>
    <mergeCell ref="G2104:G2107"/>
    <mergeCell ref="H2104:H2107"/>
    <mergeCell ref="I2104:I2107"/>
    <mergeCell ref="J2104:J2107"/>
    <mergeCell ref="C2105:C2107"/>
    <mergeCell ref="K2105:L2109"/>
    <mergeCell ref="M2105:N2109"/>
    <mergeCell ref="G2102:H2102"/>
    <mergeCell ref="I2102:J2102"/>
    <mergeCell ref="K2102:N2102"/>
    <mergeCell ref="O2102:R2102"/>
    <mergeCell ref="A2103:A2117"/>
    <mergeCell ref="D2103:D2107"/>
    <mergeCell ref="E2103:E2107"/>
    <mergeCell ref="F2103:F2107"/>
    <mergeCell ref="K2103:L2104"/>
    <mergeCell ref="M2103:N2104"/>
    <mergeCell ref="M2096:N2101"/>
    <mergeCell ref="C2097:C2098"/>
    <mergeCell ref="C2100:C2101"/>
    <mergeCell ref="D2100:D2101"/>
    <mergeCell ref="E2100:E2101"/>
    <mergeCell ref="F2100:F2101"/>
    <mergeCell ref="G2100:G2101"/>
    <mergeCell ref="H2100:H2101"/>
    <mergeCell ref="I2100:I2101"/>
    <mergeCell ref="J2100:J2101"/>
    <mergeCell ref="D2095:D2099"/>
    <mergeCell ref="E2095:E2099"/>
    <mergeCell ref="F2095:F2099"/>
    <mergeCell ref="K2095:L2095"/>
    <mergeCell ref="M2095:N2095"/>
    <mergeCell ref="G2096:G2099"/>
    <mergeCell ref="H2096:H2099"/>
    <mergeCell ref="I2096:I2097"/>
    <mergeCell ref="J2096:J2097"/>
    <mergeCell ref="K2096:L2101"/>
    <mergeCell ref="K2118:N2118"/>
    <mergeCell ref="O2118:R2118"/>
    <mergeCell ref="A2119:A2133"/>
    <mergeCell ref="D2119:D2123"/>
    <mergeCell ref="E2119:E2123"/>
    <mergeCell ref="F2119:F2123"/>
    <mergeCell ref="K2119:L2120"/>
    <mergeCell ref="M2119:N2120"/>
    <mergeCell ref="O2119:P2120"/>
    <mergeCell ref="Q2119:R2120"/>
    <mergeCell ref="G2116:G2117"/>
    <mergeCell ref="H2116:H2117"/>
    <mergeCell ref="I2116:I2117"/>
    <mergeCell ref="J2116:J2117"/>
    <mergeCell ref="G2118:H2118"/>
    <mergeCell ref="I2118:J2118"/>
    <mergeCell ref="H2112:H2115"/>
    <mergeCell ref="I2112:I2113"/>
    <mergeCell ref="J2112:J2113"/>
    <mergeCell ref="K2112:L2117"/>
    <mergeCell ref="M2112:N2117"/>
    <mergeCell ref="C2113:C2114"/>
    <mergeCell ref="C2116:C2117"/>
    <mergeCell ref="D2116:D2117"/>
    <mergeCell ref="E2116:E2117"/>
    <mergeCell ref="F2116:F2117"/>
    <mergeCell ref="C2109:C2111"/>
    <mergeCell ref="G2110:H2110"/>
    <mergeCell ref="K2110:N2110"/>
    <mergeCell ref="B2111:B2117"/>
    <mergeCell ref="D2111:D2115"/>
    <mergeCell ref="E2111:E2115"/>
    <mergeCell ref="F2111:F2115"/>
    <mergeCell ref="K2111:L2111"/>
    <mergeCell ref="M2111:N2111"/>
    <mergeCell ref="G2112:G2115"/>
    <mergeCell ref="O2105:P2109"/>
    <mergeCell ref="Q2105:R2109"/>
    <mergeCell ref="D2108:D2109"/>
    <mergeCell ref="E2108:E2109"/>
    <mergeCell ref="F2108:F2109"/>
    <mergeCell ref="G2108:G2109"/>
    <mergeCell ref="H2108:H2109"/>
    <mergeCell ref="I2108:I2109"/>
    <mergeCell ref="J2108:J2109"/>
    <mergeCell ref="J2128:J2129"/>
    <mergeCell ref="K2128:L2133"/>
    <mergeCell ref="M2128:N2133"/>
    <mergeCell ref="C2129:C2130"/>
    <mergeCell ref="C2132:C2133"/>
    <mergeCell ref="D2132:D2133"/>
    <mergeCell ref="E2132:E2133"/>
    <mergeCell ref="F2132:F2133"/>
    <mergeCell ref="G2132:G2133"/>
    <mergeCell ref="H2132:H2133"/>
    <mergeCell ref="K2126:N2126"/>
    <mergeCell ref="B2127:B2133"/>
    <mergeCell ref="D2127:D2131"/>
    <mergeCell ref="E2127:E2131"/>
    <mergeCell ref="F2127:F2131"/>
    <mergeCell ref="K2127:L2127"/>
    <mergeCell ref="M2127:N2127"/>
    <mergeCell ref="G2128:G2131"/>
    <mergeCell ref="H2128:H2131"/>
    <mergeCell ref="I2128:I2129"/>
    <mergeCell ref="K2121:L2125"/>
    <mergeCell ref="M2121:N2125"/>
    <mergeCell ref="O2121:P2125"/>
    <mergeCell ref="Q2121:R2125"/>
    <mergeCell ref="D2124:D2125"/>
    <mergeCell ref="E2124:E2125"/>
    <mergeCell ref="F2124:F2125"/>
    <mergeCell ref="G2124:G2125"/>
    <mergeCell ref="H2124:H2125"/>
    <mergeCell ref="I2124:I2125"/>
    <mergeCell ref="B2120:B2126"/>
    <mergeCell ref="G2120:G2123"/>
    <mergeCell ref="H2120:H2123"/>
    <mergeCell ref="I2120:I2123"/>
    <mergeCell ref="J2120:J2123"/>
    <mergeCell ref="C2121:C2123"/>
    <mergeCell ref="J2124:J2125"/>
    <mergeCell ref="C2125:C2127"/>
    <mergeCell ref="G2126:H2126"/>
    <mergeCell ref="O2137:P2141"/>
    <mergeCell ref="Q2137:R2141"/>
    <mergeCell ref="D2140:D2141"/>
    <mergeCell ref="E2140:E2141"/>
    <mergeCell ref="F2140:F2141"/>
    <mergeCell ref="G2140:G2141"/>
    <mergeCell ref="H2140:H2141"/>
    <mergeCell ref="I2140:I2141"/>
    <mergeCell ref="J2140:J2141"/>
    <mergeCell ref="O2135:P2136"/>
    <mergeCell ref="Q2135:R2136"/>
    <mergeCell ref="B2136:B2142"/>
    <mergeCell ref="G2136:G2139"/>
    <mergeCell ref="H2136:H2139"/>
    <mergeCell ref="I2136:I2139"/>
    <mergeCell ref="J2136:J2139"/>
    <mergeCell ref="C2137:C2139"/>
    <mergeCell ref="K2137:L2141"/>
    <mergeCell ref="M2137:N2141"/>
    <mergeCell ref="A2135:A2149"/>
    <mergeCell ref="D2135:D2139"/>
    <mergeCell ref="E2135:E2139"/>
    <mergeCell ref="F2135:F2139"/>
    <mergeCell ref="K2135:L2136"/>
    <mergeCell ref="M2135:N2136"/>
    <mergeCell ref="C2141:C2143"/>
    <mergeCell ref="G2142:H2142"/>
    <mergeCell ref="K2142:N2142"/>
    <mergeCell ref="B2143:B2149"/>
    <mergeCell ref="I2132:I2133"/>
    <mergeCell ref="J2132:J2133"/>
    <mergeCell ref="G2134:H2134"/>
    <mergeCell ref="I2134:J2134"/>
    <mergeCell ref="K2134:N2134"/>
    <mergeCell ref="O2134:R2134"/>
    <mergeCell ref="O2151:P2152"/>
    <mergeCell ref="Q2151:R2152"/>
    <mergeCell ref="B2152:B2158"/>
    <mergeCell ref="G2152:G2155"/>
    <mergeCell ref="H2152:H2155"/>
    <mergeCell ref="I2152:I2155"/>
    <mergeCell ref="J2152:J2155"/>
    <mergeCell ref="C2153:C2155"/>
    <mergeCell ref="K2153:L2157"/>
    <mergeCell ref="M2153:N2157"/>
    <mergeCell ref="G2150:H2150"/>
    <mergeCell ref="I2150:J2150"/>
    <mergeCell ref="K2150:N2150"/>
    <mergeCell ref="O2150:R2150"/>
    <mergeCell ref="A2151:A2165"/>
    <mergeCell ref="D2151:D2155"/>
    <mergeCell ref="E2151:E2155"/>
    <mergeCell ref="F2151:F2155"/>
    <mergeCell ref="K2151:L2152"/>
    <mergeCell ref="M2151:N2152"/>
    <mergeCell ref="M2144:N2149"/>
    <mergeCell ref="C2145:C2146"/>
    <mergeCell ref="C2148:C2149"/>
    <mergeCell ref="D2148:D2149"/>
    <mergeCell ref="E2148:E2149"/>
    <mergeCell ref="F2148:F2149"/>
    <mergeCell ref="G2148:G2149"/>
    <mergeCell ref="H2148:H2149"/>
    <mergeCell ref="I2148:I2149"/>
    <mergeCell ref="J2148:J2149"/>
    <mergeCell ref="D2143:D2147"/>
    <mergeCell ref="E2143:E2147"/>
    <mergeCell ref="F2143:F2147"/>
    <mergeCell ref="K2143:L2143"/>
    <mergeCell ref="M2143:N2143"/>
    <mergeCell ref="G2144:G2147"/>
    <mergeCell ref="H2144:H2147"/>
    <mergeCell ref="I2144:I2145"/>
    <mergeCell ref="J2144:J2145"/>
    <mergeCell ref="K2144:L2149"/>
    <mergeCell ref="K2166:N2166"/>
    <mergeCell ref="O2166:R2166"/>
    <mergeCell ref="A2167:A2181"/>
    <mergeCell ref="D2167:D2171"/>
    <mergeCell ref="E2167:E2171"/>
    <mergeCell ref="F2167:F2171"/>
    <mergeCell ref="K2167:L2168"/>
    <mergeCell ref="M2167:N2168"/>
    <mergeCell ref="O2167:P2168"/>
    <mergeCell ref="Q2167:R2168"/>
    <mergeCell ref="G2164:G2165"/>
    <mergeCell ref="H2164:H2165"/>
    <mergeCell ref="I2164:I2165"/>
    <mergeCell ref="J2164:J2165"/>
    <mergeCell ref="G2166:H2166"/>
    <mergeCell ref="I2166:J2166"/>
    <mergeCell ref="H2160:H2163"/>
    <mergeCell ref="I2160:I2161"/>
    <mergeCell ref="J2160:J2161"/>
    <mergeCell ref="K2160:L2165"/>
    <mergeCell ref="M2160:N2165"/>
    <mergeCell ref="C2161:C2162"/>
    <mergeCell ref="C2164:C2165"/>
    <mergeCell ref="D2164:D2165"/>
    <mergeCell ref="E2164:E2165"/>
    <mergeCell ref="F2164:F2165"/>
    <mergeCell ref="C2157:C2159"/>
    <mergeCell ref="G2158:H2158"/>
    <mergeCell ref="K2158:N2158"/>
    <mergeCell ref="B2159:B2165"/>
    <mergeCell ref="D2159:D2163"/>
    <mergeCell ref="E2159:E2163"/>
    <mergeCell ref="F2159:F2163"/>
    <mergeCell ref="K2159:L2159"/>
    <mergeCell ref="M2159:N2159"/>
    <mergeCell ref="G2160:G2163"/>
    <mergeCell ref="O2153:P2157"/>
    <mergeCell ref="Q2153:R2157"/>
    <mergeCell ref="D2156:D2157"/>
    <mergeCell ref="E2156:E2157"/>
    <mergeCell ref="F2156:F2157"/>
    <mergeCell ref="G2156:G2157"/>
    <mergeCell ref="H2156:H2157"/>
    <mergeCell ref="I2156:I2157"/>
    <mergeCell ref="J2156:J2157"/>
    <mergeCell ref="J2176:J2177"/>
    <mergeCell ref="K2176:L2181"/>
    <mergeCell ref="M2176:N2181"/>
    <mergeCell ref="C2177:C2178"/>
    <mergeCell ref="C2180:C2181"/>
    <mergeCell ref="D2180:D2181"/>
    <mergeCell ref="E2180:E2181"/>
    <mergeCell ref="F2180:F2181"/>
    <mergeCell ref="G2180:G2181"/>
    <mergeCell ref="H2180:H2181"/>
    <mergeCell ref="K2174:N2174"/>
    <mergeCell ref="B2175:B2181"/>
    <mergeCell ref="D2175:D2179"/>
    <mergeCell ref="E2175:E2179"/>
    <mergeCell ref="F2175:F2179"/>
    <mergeCell ref="K2175:L2175"/>
    <mergeCell ref="M2175:N2175"/>
    <mergeCell ref="G2176:G2179"/>
    <mergeCell ref="H2176:H2179"/>
    <mergeCell ref="I2176:I2177"/>
    <mergeCell ref="K2169:L2173"/>
    <mergeCell ref="M2169:N2173"/>
    <mergeCell ref="O2169:P2173"/>
    <mergeCell ref="Q2169:R2173"/>
    <mergeCell ref="D2172:D2173"/>
    <mergeCell ref="E2172:E2173"/>
    <mergeCell ref="F2172:F2173"/>
    <mergeCell ref="G2172:G2173"/>
    <mergeCell ref="H2172:H2173"/>
    <mergeCell ref="I2172:I2173"/>
    <mergeCell ref="B2168:B2174"/>
    <mergeCell ref="G2168:G2171"/>
    <mergeCell ref="H2168:H2171"/>
    <mergeCell ref="I2168:I2171"/>
    <mergeCell ref="J2168:J2171"/>
    <mergeCell ref="C2169:C2171"/>
    <mergeCell ref="J2172:J2173"/>
    <mergeCell ref="C2173:C2175"/>
    <mergeCell ref="G2174:H2174"/>
    <mergeCell ref="O2185:P2189"/>
    <mergeCell ref="Q2185:R2189"/>
    <mergeCell ref="D2188:D2189"/>
    <mergeCell ref="E2188:E2189"/>
    <mergeCell ref="F2188:F2189"/>
    <mergeCell ref="G2188:G2189"/>
    <mergeCell ref="H2188:H2189"/>
    <mergeCell ref="I2188:I2189"/>
    <mergeCell ref="J2188:J2189"/>
    <mergeCell ref="O2183:P2184"/>
    <mergeCell ref="Q2183:R2184"/>
    <mergeCell ref="B2184:B2190"/>
    <mergeCell ref="G2184:G2187"/>
    <mergeCell ref="H2184:H2187"/>
    <mergeCell ref="I2184:I2187"/>
    <mergeCell ref="J2184:J2187"/>
    <mergeCell ref="C2185:C2187"/>
    <mergeCell ref="K2185:L2189"/>
    <mergeCell ref="M2185:N2189"/>
    <mergeCell ref="A2183:A2197"/>
    <mergeCell ref="D2183:D2187"/>
    <mergeCell ref="E2183:E2187"/>
    <mergeCell ref="F2183:F2187"/>
    <mergeCell ref="K2183:L2184"/>
    <mergeCell ref="M2183:N2184"/>
    <mergeCell ref="C2189:C2191"/>
    <mergeCell ref="G2190:H2190"/>
    <mergeCell ref="K2190:N2190"/>
    <mergeCell ref="B2191:B2197"/>
    <mergeCell ref="I2180:I2181"/>
    <mergeCell ref="J2180:J2181"/>
    <mergeCell ref="G2182:H2182"/>
    <mergeCell ref="I2182:J2182"/>
    <mergeCell ref="K2182:N2182"/>
    <mergeCell ref="O2182:R2182"/>
    <mergeCell ref="O2199:P2200"/>
    <mergeCell ref="Q2199:R2200"/>
    <mergeCell ref="B2200:B2206"/>
    <mergeCell ref="G2200:G2203"/>
    <mergeCell ref="H2200:H2203"/>
    <mergeCell ref="I2200:I2203"/>
    <mergeCell ref="J2200:J2203"/>
    <mergeCell ref="C2201:C2203"/>
    <mergeCell ref="K2201:L2205"/>
    <mergeCell ref="M2201:N2205"/>
    <mergeCell ref="G2198:H2198"/>
    <mergeCell ref="I2198:J2198"/>
    <mergeCell ref="K2198:N2198"/>
    <mergeCell ref="O2198:R2198"/>
    <mergeCell ref="A2199:A2213"/>
    <mergeCell ref="D2199:D2203"/>
    <mergeCell ref="E2199:E2203"/>
    <mergeCell ref="F2199:F2203"/>
    <mergeCell ref="K2199:L2200"/>
    <mergeCell ref="M2199:N2200"/>
    <mergeCell ref="M2192:N2197"/>
    <mergeCell ref="C2193:C2194"/>
    <mergeCell ref="C2196:C2197"/>
    <mergeCell ref="D2196:D2197"/>
    <mergeCell ref="E2196:E2197"/>
    <mergeCell ref="F2196:F2197"/>
    <mergeCell ref="G2196:G2197"/>
    <mergeCell ref="H2196:H2197"/>
    <mergeCell ref="I2196:I2197"/>
    <mergeCell ref="J2196:J2197"/>
    <mergeCell ref="D2191:D2195"/>
    <mergeCell ref="E2191:E2195"/>
    <mergeCell ref="F2191:F2195"/>
    <mergeCell ref="K2191:L2191"/>
    <mergeCell ref="M2191:N2191"/>
    <mergeCell ref="G2192:G2195"/>
    <mergeCell ref="H2192:H2195"/>
    <mergeCell ref="I2192:I2193"/>
    <mergeCell ref="J2192:J2193"/>
    <mergeCell ref="K2192:L2197"/>
    <mergeCell ref="K2214:N2214"/>
    <mergeCell ref="O2214:R2214"/>
    <mergeCell ref="A2215:A2229"/>
    <mergeCell ref="D2215:D2219"/>
    <mergeCell ref="E2215:E2219"/>
    <mergeCell ref="F2215:F2219"/>
    <mergeCell ref="K2215:L2216"/>
    <mergeCell ref="M2215:N2216"/>
    <mergeCell ref="O2215:P2216"/>
    <mergeCell ref="Q2215:R2216"/>
    <mergeCell ref="G2212:G2213"/>
    <mergeCell ref="H2212:H2213"/>
    <mergeCell ref="I2212:I2213"/>
    <mergeCell ref="J2212:J2213"/>
    <mergeCell ref="G2214:H2214"/>
    <mergeCell ref="I2214:J2214"/>
    <mergeCell ref="H2208:H2211"/>
    <mergeCell ref="I2208:I2209"/>
    <mergeCell ref="J2208:J2209"/>
    <mergeCell ref="K2208:L2213"/>
    <mergeCell ref="M2208:N2213"/>
    <mergeCell ref="C2209:C2210"/>
    <mergeCell ref="C2212:C2213"/>
    <mergeCell ref="D2212:D2213"/>
    <mergeCell ref="E2212:E2213"/>
    <mergeCell ref="F2212:F2213"/>
    <mergeCell ref="C2205:C2207"/>
    <mergeCell ref="G2206:H2206"/>
    <mergeCell ref="K2206:N2206"/>
    <mergeCell ref="B2207:B2213"/>
    <mergeCell ref="D2207:D2211"/>
    <mergeCell ref="E2207:E2211"/>
    <mergeCell ref="F2207:F2211"/>
    <mergeCell ref="K2207:L2207"/>
    <mergeCell ref="M2207:N2207"/>
    <mergeCell ref="G2208:G2211"/>
    <mergeCell ref="O2201:P2205"/>
    <mergeCell ref="Q2201:R2205"/>
    <mergeCell ref="D2204:D2205"/>
    <mergeCell ref="E2204:E2205"/>
    <mergeCell ref="F2204:F2205"/>
    <mergeCell ref="G2204:G2205"/>
    <mergeCell ref="H2204:H2205"/>
    <mergeCell ref="I2204:I2205"/>
    <mergeCell ref="J2204:J2205"/>
    <mergeCell ref="J2224:J2225"/>
    <mergeCell ref="K2224:L2229"/>
    <mergeCell ref="M2224:N2229"/>
    <mergeCell ref="C2225:C2226"/>
    <mergeCell ref="C2228:C2229"/>
    <mergeCell ref="D2228:D2229"/>
    <mergeCell ref="E2228:E2229"/>
    <mergeCell ref="F2228:F2229"/>
    <mergeCell ref="G2228:G2229"/>
    <mergeCell ref="H2228:H2229"/>
    <mergeCell ref="K2222:N2222"/>
    <mergeCell ref="B2223:B2229"/>
    <mergeCell ref="D2223:D2227"/>
    <mergeCell ref="E2223:E2227"/>
    <mergeCell ref="F2223:F2227"/>
    <mergeCell ref="K2223:L2223"/>
    <mergeCell ref="M2223:N2223"/>
    <mergeCell ref="G2224:G2227"/>
    <mergeCell ref="H2224:H2227"/>
    <mergeCell ref="I2224:I2225"/>
    <mergeCell ref="K2217:L2221"/>
    <mergeCell ref="M2217:N2221"/>
    <mergeCell ref="O2217:P2221"/>
    <mergeCell ref="Q2217:R2221"/>
    <mergeCell ref="D2220:D2221"/>
    <mergeCell ref="E2220:E2221"/>
    <mergeCell ref="F2220:F2221"/>
    <mergeCell ref="G2220:G2221"/>
    <mergeCell ref="H2220:H2221"/>
    <mergeCell ref="I2220:I2221"/>
    <mergeCell ref="B2216:B2222"/>
    <mergeCell ref="G2216:G2219"/>
    <mergeCell ref="H2216:H2219"/>
    <mergeCell ref="I2216:I2219"/>
    <mergeCell ref="J2216:J2219"/>
    <mergeCell ref="C2217:C2219"/>
    <mergeCell ref="J2220:J2221"/>
    <mergeCell ref="C2221:C2223"/>
    <mergeCell ref="G2222:H2222"/>
    <mergeCell ref="O2233:P2237"/>
    <mergeCell ref="Q2233:R2237"/>
    <mergeCell ref="D2236:D2237"/>
    <mergeCell ref="E2236:E2237"/>
    <mergeCell ref="F2236:F2237"/>
    <mergeCell ref="G2236:G2237"/>
    <mergeCell ref="H2236:H2237"/>
    <mergeCell ref="I2236:I2237"/>
    <mergeCell ref="J2236:J2237"/>
    <mergeCell ref="O2231:P2232"/>
    <mergeCell ref="Q2231:R2232"/>
    <mergeCell ref="B2232:B2238"/>
    <mergeCell ref="G2232:G2235"/>
    <mergeCell ref="H2232:H2235"/>
    <mergeCell ref="I2232:I2235"/>
    <mergeCell ref="J2232:J2235"/>
    <mergeCell ref="C2233:C2235"/>
    <mergeCell ref="K2233:L2237"/>
    <mergeCell ref="M2233:N2237"/>
    <mergeCell ref="A2231:A2245"/>
    <mergeCell ref="D2231:D2235"/>
    <mergeCell ref="E2231:E2235"/>
    <mergeCell ref="F2231:F2235"/>
    <mergeCell ref="K2231:L2232"/>
    <mergeCell ref="M2231:N2232"/>
    <mergeCell ref="C2237:C2239"/>
    <mergeCell ref="G2238:H2238"/>
    <mergeCell ref="K2238:N2238"/>
    <mergeCell ref="B2239:B2245"/>
    <mergeCell ref="I2228:I2229"/>
    <mergeCell ref="J2228:J2229"/>
    <mergeCell ref="G2230:H2230"/>
    <mergeCell ref="I2230:J2230"/>
    <mergeCell ref="K2230:N2230"/>
    <mergeCell ref="O2230:R2230"/>
    <mergeCell ref="O2247:P2248"/>
    <mergeCell ref="Q2247:R2248"/>
    <mergeCell ref="B2248:B2254"/>
    <mergeCell ref="G2248:G2251"/>
    <mergeCell ref="H2248:H2251"/>
    <mergeCell ref="I2248:I2251"/>
    <mergeCell ref="J2248:J2251"/>
    <mergeCell ref="C2249:C2251"/>
    <mergeCell ref="K2249:L2253"/>
    <mergeCell ref="M2249:N2253"/>
    <mergeCell ref="G2246:H2246"/>
    <mergeCell ref="I2246:J2246"/>
    <mergeCell ref="K2246:N2246"/>
    <mergeCell ref="O2246:R2246"/>
    <mergeCell ref="A2247:A2261"/>
    <mergeCell ref="D2247:D2251"/>
    <mergeCell ref="E2247:E2251"/>
    <mergeCell ref="F2247:F2251"/>
    <mergeCell ref="K2247:L2248"/>
    <mergeCell ref="M2247:N2248"/>
    <mergeCell ref="M2240:N2245"/>
    <mergeCell ref="C2241:C2242"/>
    <mergeCell ref="C2244:C2245"/>
    <mergeCell ref="D2244:D2245"/>
    <mergeCell ref="E2244:E2245"/>
    <mergeCell ref="F2244:F2245"/>
    <mergeCell ref="G2244:G2245"/>
    <mergeCell ref="H2244:H2245"/>
    <mergeCell ref="I2244:I2245"/>
    <mergeCell ref="J2244:J2245"/>
    <mergeCell ref="D2239:D2243"/>
    <mergeCell ref="E2239:E2243"/>
    <mergeCell ref="F2239:F2243"/>
    <mergeCell ref="K2239:L2239"/>
    <mergeCell ref="M2239:N2239"/>
    <mergeCell ref="G2240:G2243"/>
    <mergeCell ref="H2240:H2243"/>
    <mergeCell ref="I2240:I2241"/>
    <mergeCell ref="J2240:J2241"/>
    <mergeCell ref="K2240:L2245"/>
    <mergeCell ref="K2262:N2262"/>
    <mergeCell ref="O2262:R2262"/>
    <mergeCell ref="A2263:A2277"/>
    <mergeCell ref="D2263:D2267"/>
    <mergeCell ref="E2263:E2267"/>
    <mergeCell ref="F2263:F2267"/>
    <mergeCell ref="K2263:L2264"/>
    <mergeCell ref="M2263:N2264"/>
    <mergeCell ref="O2263:P2264"/>
    <mergeCell ref="Q2263:R2264"/>
    <mergeCell ref="G2260:G2261"/>
    <mergeCell ref="H2260:H2261"/>
    <mergeCell ref="I2260:I2261"/>
    <mergeCell ref="J2260:J2261"/>
    <mergeCell ref="G2262:H2262"/>
    <mergeCell ref="I2262:J2262"/>
    <mergeCell ref="H2256:H2259"/>
    <mergeCell ref="I2256:I2257"/>
    <mergeCell ref="J2256:J2257"/>
    <mergeCell ref="K2256:L2261"/>
    <mergeCell ref="M2256:N2261"/>
    <mergeCell ref="C2257:C2258"/>
    <mergeCell ref="C2260:C2261"/>
    <mergeCell ref="D2260:D2261"/>
    <mergeCell ref="E2260:E2261"/>
    <mergeCell ref="F2260:F2261"/>
    <mergeCell ref="C2253:C2255"/>
    <mergeCell ref="G2254:H2254"/>
    <mergeCell ref="K2254:N2254"/>
    <mergeCell ref="B2255:B2261"/>
    <mergeCell ref="D2255:D2259"/>
    <mergeCell ref="E2255:E2259"/>
    <mergeCell ref="F2255:F2259"/>
    <mergeCell ref="K2255:L2255"/>
    <mergeCell ref="M2255:N2255"/>
    <mergeCell ref="G2256:G2259"/>
    <mergeCell ref="O2249:P2253"/>
    <mergeCell ref="Q2249:R2253"/>
    <mergeCell ref="D2252:D2253"/>
    <mergeCell ref="E2252:E2253"/>
    <mergeCell ref="F2252:F2253"/>
    <mergeCell ref="G2252:G2253"/>
    <mergeCell ref="H2252:H2253"/>
    <mergeCell ref="I2252:I2253"/>
    <mergeCell ref="J2252:J2253"/>
    <mergeCell ref="J2272:J2273"/>
    <mergeCell ref="K2272:L2277"/>
    <mergeCell ref="M2272:N2277"/>
    <mergeCell ref="C2273:C2274"/>
    <mergeCell ref="C2276:C2277"/>
    <mergeCell ref="D2276:D2277"/>
    <mergeCell ref="E2276:E2277"/>
    <mergeCell ref="F2276:F2277"/>
    <mergeCell ref="G2276:G2277"/>
    <mergeCell ref="H2276:H2277"/>
    <mergeCell ref="K2270:N2270"/>
    <mergeCell ref="B2271:B2277"/>
    <mergeCell ref="D2271:D2275"/>
    <mergeCell ref="E2271:E2275"/>
    <mergeCell ref="F2271:F2275"/>
    <mergeCell ref="K2271:L2271"/>
    <mergeCell ref="M2271:N2271"/>
    <mergeCell ref="G2272:G2275"/>
    <mergeCell ref="H2272:H2275"/>
    <mergeCell ref="I2272:I2273"/>
    <mergeCell ref="K2265:L2269"/>
    <mergeCell ref="M2265:N2269"/>
    <mergeCell ref="O2265:P2269"/>
    <mergeCell ref="Q2265:R2269"/>
    <mergeCell ref="D2268:D2269"/>
    <mergeCell ref="E2268:E2269"/>
    <mergeCell ref="F2268:F2269"/>
    <mergeCell ref="G2268:G2269"/>
    <mergeCell ref="H2268:H2269"/>
    <mergeCell ref="I2268:I2269"/>
    <mergeCell ref="B2264:B2270"/>
    <mergeCell ref="G2264:G2267"/>
    <mergeCell ref="H2264:H2267"/>
    <mergeCell ref="I2264:I2267"/>
    <mergeCell ref="J2264:J2267"/>
    <mergeCell ref="C2265:C2267"/>
    <mergeCell ref="J2268:J2269"/>
    <mergeCell ref="C2269:C2271"/>
    <mergeCell ref="G2270:H2270"/>
    <mergeCell ref="O2281:P2285"/>
    <mergeCell ref="Q2281:R2285"/>
    <mergeCell ref="D2284:D2285"/>
    <mergeCell ref="E2284:E2285"/>
    <mergeCell ref="F2284:F2285"/>
    <mergeCell ref="G2284:G2285"/>
    <mergeCell ref="H2284:H2285"/>
    <mergeCell ref="I2284:I2285"/>
    <mergeCell ref="J2284:J2285"/>
    <mergeCell ref="O2279:P2280"/>
    <mergeCell ref="Q2279:R2280"/>
    <mergeCell ref="B2280:B2286"/>
    <mergeCell ref="G2280:G2283"/>
    <mergeCell ref="H2280:H2283"/>
    <mergeCell ref="I2280:I2283"/>
    <mergeCell ref="J2280:J2283"/>
    <mergeCell ref="C2281:C2283"/>
    <mergeCell ref="K2281:L2285"/>
    <mergeCell ref="M2281:N2285"/>
    <mergeCell ref="A2279:A2293"/>
    <mergeCell ref="D2279:D2283"/>
    <mergeCell ref="E2279:E2283"/>
    <mergeCell ref="F2279:F2283"/>
    <mergeCell ref="K2279:L2280"/>
    <mergeCell ref="M2279:N2280"/>
    <mergeCell ref="C2285:C2287"/>
    <mergeCell ref="G2286:H2286"/>
    <mergeCell ref="K2286:N2286"/>
    <mergeCell ref="B2287:B2293"/>
    <mergeCell ref="I2276:I2277"/>
    <mergeCell ref="J2276:J2277"/>
    <mergeCell ref="G2278:H2278"/>
    <mergeCell ref="I2278:J2278"/>
    <mergeCell ref="K2278:N2278"/>
    <mergeCell ref="O2278:R2278"/>
    <mergeCell ref="O2295:P2296"/>
    <mergeCell ref="Q2295:R2296"/>
    <mergeCell ref="B2296:B2302"/>
    <mergeCell ref="G2296:G2299"/>
    <mergeCell ref="H2296:H2299"/>
    <mergeCell ref="I2296:I2299"/>
    <mergeCell ref="J2296:J2299"/>
    <mergeCell ref="C2297:C2299"/>
    <mergeCell ref="K2297:L2301"/>
    <mergeCell ref="M2297:N2301"/>
    <mergeCell ref="G2294:H2294"/>
    <mergeCell ref="I2294:J2294"/>
    <mergeCell ref="K2294:N2294"/>
    <mergeCell ref="O2294:R2294"/>
    <mergeCell ref="A2295:A2309"/>
    <mergeCell ref="D2295:D2299"/>
    <mergeCell ref="E2295:E2299"/>
    <mergeCell ref="F2295:F2299"/>
    <mergeCell ref="K2295:L2296"/>
    <mergeCell ref="M2295:N2296"/>
    <mergeCell ref="M2288:N2293"/>
    <mergeCell ref="C2289:C2290"/>
    <mergeCell ref="C2292:C2293"/>
    <mergeCell ref="D2292:D2293"/>
    <mergeCell ref="E2292:E2293"/>
    <mergeCell ref="F2292:F2293"/>
    <mergeCell ref="G2292:G2293"/>
    <mergeCell ref="H2292:H2293"/>
    <mergeCell ref="I2292:I2293"/>
    <mergeCell ref="J2292:J2293"/>
    <mergeCell ref="D2287:D2291"/>
    <mergeCell ref="E2287:E2291"/>
    <mergeCell ref="F2287:F2291"/>
    <mergeCell ref="K2287:L2287"/>
    <mergeCell ref="M2287:N2287"/>
    <mergeCell ref="G2288:G2291"/>
    <mergeCell ref="H2288:H2291"/>
    <mergeCell ref="I2288:I2289"/>
    <mergeCell ref="J2288:J2289"/>
    <mergeCell ref="K2288:L2293"/>
    <mergeCell ref="K2310:N2310"/>
    <mergeCell ref="O2310:R2310"/>
    <mergeCell ref="A2311:A2325"/>
    <mergeCell ref="D2311:D2315"/>
    <mergeCell ref="E2311:E2315"/>
    <mergeCell ref="F2311:F2315"/>
    <mergeCell ref="K2311:L2312"/>
    <mergeCell ref="M2311:N2312"/>
    <mergeCell ref="O2311:P2312"/>
    <mergeCell ref="Q2311:R2312"/>
    <mergeCell ref="G2308:G2309"/>
    <mergeCell ref="H2308:H2309"/>
    <mergeCell ref="I2308:I2309"/>
    <mergeCell ref="J2308:J2309"/>
    <mergeCell ref="G2310:H2310"/>
    <mergeCell ref="I2310:J2310"/>
    <mergeCell ref="H2304:H2307"/>
    <mergeCell ref="I2304:I2305"/>
    <mergeCell ref="J2304:J2305"/>
    <mergeCell ref="K2304:L2309"/>
    <mergeCell ref="M2304:N2309"/>
    <mergeCell ref="C2305:C2306"/>
    <mergeCell ref="C2308:C2309"/>
    <mergeCell ref="D2308:D2309"/>
    <mergeCell ref="E2308:E2309"/>
    <mergeCell ref="F2308:F2309"/>
    <mergeCell ref="C2301:C2303"/>
    <mergeCell ref="G2302:H2302"/>
    <mergeCell ref="K2302:N2302"/>
    <mergeCell ref="B2303:B2309"/>
    <mergeCell ref="D2303:D2307"/>
    <mergeCell ref="E2303:E2307"/>
    <mergeCell ref="F2303:F2307"/>
    <mergeCell ref="K2303:L2303"/>
    <mergeCell ref="M2303:N2303"/>
    <mergeCell ref="G2304:G2307"/>
    <mergeCell ref="O2297:P2301"/>
    <mergeCell ref="Q2297:R2301"/>
    <mergeCell ref="D2300:D2301"/>
    <mergeCell ref="E2300:E2301"/>
    <mergeCell ref="F2300:F2301"/>
    <mergeCell ref="G2300:G2301"/>
    <mergeCell ref="H2300:H2301"/>
    <mergeCell ref="I2300:I2301"/>
    <mergeCell ref="J2300:J2301"/>
    <mergeCell ref="J2320:J2321"/>
    <mergeCell ref="K2320:L2325"/>
    <mergeCell ref="M2320:N2325"/>
    <mergeCell ref="C2321:C2322"/>
    <mergeCell ref="C2324:C2325"/>
    <mergeCell ref="D2324:D2325"/>
    <mergeCell ref="E2324:E2325"/>
    <mergeCell ref="F2324:F2325"/>
    <mergeCell ref="G2324:G2325"/>
    <mergeCell ref="H2324:H2325"/>
    <mergeCell ref="K2318:N2318"/>
    <mergeCell ref="B2319:B2325"/>
    <mergeCell ref="D2319:D2323"/>
    <mergeCell ref="E2319:E2323"/>
    <mergeCell ref="F2319:F2323"/>
    <mergeCell ref="K2319:L2319"/>
    <mergeCell ref="M2319:N2319"/>
    <mergeCell ref="G2320:G2323"/>
    <mergeCell ref="H2320:H2323"/>
    <mergeCell ref="I2320:I2321"/>
    <mergeCell ref="K2313:L2317"/>
    <mergeCell ref="M2313:N2317"/>
    <mergeCell ref="O2313:P2317"/>
    <mergeCell ref="Q2313:R2317"/>
    <mergeCell ref="D2316:D2317"/>
    <mergeCell ref="E2316:E2317"/>
    <mergeCell ref="F2316:F2317"/>
    <mergeCell ref="G2316:G2317"/>
    <mergeCell ref="H2316:H2317"/>
    <mergeCell ref="I2316:I2317"/>
    <mergeCell ref="B2312:B2318"/>
    <mergeCell ref="G2312:G2315"/>
    <mergeCell ref="H2312:H2315"/>
    <mergeCell ref="I2312:I2315"/>
    <mergeCell ref="J2312:J2315"/>
    <mergeCell ref="C2313:C2315"/>
    <mergeCell ref="J2316:J2317"/>
    <mergeCell ref="C2317:C2319"/>
    <mergeCell ref="G2318:H2318"/>
    <mergeCell ref="O2329:P2333"/>
    <mergeCell ref="Q2329:R2333"/>
    <mergeCell ref="D2332:D2333"/>
    <mergeCell ref="E2332:E2333"/>
    <mergeCell ref="F2332:F2333"/>
    <mergeCell ref="G2332:G2333"/>
    <mergeCell ref="H2332:H2333"/>
    <mergeCell ref="I2332:I2333"/>
    <mergeCell ref="J2332:J2333"/>
    <mergeCell ref="O2327:P2328"/>
    <mergeCell ref="Q2327:R2328"/>
    <mergeCell ref="B2328:B2334"/>
    <mergeCell ref="G2328:G2331"/>
    <mergeCell ref="H2328:H2331"/>
    <mergeCell ref="I2328:I2331"/>
    <mergeCell ref="J2328:J2331"/>
    <mergeCell ref="C2329:C2331"/>
    <mergeCell ref="K2329:L2333"/>
    <mergeCell ref="M2329:N2333"/>
    <mergeCell ref="A2327:A2341"/>
    <mergeCell ref="D2327:D2331"/>
    <mergeCell ref="E2327:E2331"/>
    <mergeCell ref="F2327:F2331"/>
    <mergeCell ref="K2327:L2328"/>
    <mergeCell ref="M2327:N2328"/>
    <mergeCell ref="C2333:C2335"/>
    <mergeCell ref="G2334:H2334"/>
    <mergeCell ref="K2334:N2334"/>
    <mergeCell ref="B2335:B2341"/>
    <mergeCell ref="I2324:I2325"/>
    <mergeCell ref="J2324:J2325"/>
    <mergeCell ref="G2326:H2326"/>
    <mergeCell ref="I2326:J2326"/>
    <mergeCell ref="K2326:N2326"/>
    <mergeCell ref="O2326:R2326"/>
    <mergeCell ref="O2343:P2344"/>
    <mergeCell ref="Q2343:R2344"/>
    <mergeCell ref="B2344:B2350"/>
    <mergeCell ref="G2344:G2347"/>
    <mergeCell ref="H2344:H2347"/>
    <mergeCell ref="I2344:I2347"/>
    <mergeCell ref="J2344:J2347"/>
    <mergeCell ref="C2345:C2347"/>
    <mergeCell ref="K2345:L2349"/>
    <mergeCell ref="M2345:N2349"/>
    <mergeCell ref="G2342:H2342"/>
    <mergeCell ref="I2342:J2342"/>
    <mergeCell ref="K2342:N2342"/>
    <mergeCell ref="O2342:R2342"/>
    <mergeCell ref="A2343:A2357"/>
    <mergeCell ref="D2343:D2347"/>
    <mergeCell ref="E2343:E2347"/>
    <mergeCell ref="F2343:F2347"/>
    <mergeCell ref="K2343:L2344"/>
    <mergeCell ref="M2343:N2344"/>
    <mergeCell ref="M2336:N2341"/>
    <mergeCell ref="C2337:C2338"/>
    <mergeCell ref="C2340:C2341"/>
    <mergeCell ref="D2340:D2341"/>
    <mergeCell ref="E2340:E2341"/>
    <mergeCell ref="F2340:F2341"/>
    <mergeCell ref="G2340:G2341"/>
    <mergeCell ref="H2340:H2341"/>
    <mergeCell ref="I2340:I2341"/>
    <mergeCell ref="J2340:J2341"/>
    <mergeCell ref="D2335:D2339"/>
    <mergeCell ref="E2335:E2339"/>
    <mergeCell ref="F2335:F2339"/>
    <mergeCell ref="K2335:L2335"/>
    <mergeCell ref="M2335:N2335"/>
    <mergeCell ref="G2336:G2339"/>
    <mergeCell ref="H2336:H2339"/>
    <mergeCell ref="I2336:I2337"/>
    <mergeCell ref="J2336:J2337"/>
    <mergeCell ref="K2336:L2341"/>
    <mergeCell ref="K2358:N2358"/>
    <mergeCell ref="O2358:R2358"/>
    <mergeCell ref="A2359:A2373"/>
    <mergeCell ref="D2359:D2363"/>
    <mergeCell ref="E2359:E2363"/>
    <mergeCell ref="F2359:F2363"/>
    <mergeCell ref="K2359:L2360"/>
    <mergeCell ref="M2359:N2360"/>
    <mergeCell ref="O2359:P2360"/>
    <mergeCell ref="Q2359:R2360"/>
    <mergeCell ref="G2356:G2357"/>
    <mergeCell ref="H2356:H2357"/>
    <mergeCell ref="I2356:I2357"/>
    <mergeCell ref="J2356:J2357"/>
    <mergeCell ref="G2358:H2358"/>
    <mergeCell ref="I2358:J2358"/>
    <mergeCell ref="H2352:H2355"/>
    <mergeCell ref="I2352:I2353"/>
    <mergeCell ref="J2352:J2353"/>
    <mergeCell ref="K2352:L2357"/>
    <mergeCell ref="M2352:N2357"/>
    <mergeCell ref="C2353:C2354"/>
    <mergeCell ref="C2356:C2357"/>
    <mergeCell ref="D2356:D2357"/>
    <mergeCell ref="E2356:E2357"/>
    <mergeCell ref="F2356:F2357"/>
    <mergeCell ref="C2349:C2351"/>
    <mergeCell ref="G2350:H2350"/>
    <mergeCell ref="K2350:N2350"/>
    <mergeCell ref="B2351:B2357"/>
    <mergeCell ref="D2351:D2355"/>
    <mergeCell ref="E2351:E2355"/>
    <mergeCell ref="F2351:F2355"/>
    <mergeCell ref="K2351:L2351"/>
    <mergeCell ref="M2351:N2351"/>
    <mergeCell ref="G2352:G2355"/>
    <mergeCell ref="O2345:P2349"/>
    <mergeCell ref="Q2345:R2349"/>
    <mergeCell ref="D2348:D2349"/>
    <mergeCell ref="E2348:E2349"/>
    <mergeCell ref="F2348:F2349"/>
    <mergeCell ref="G2348:G2349"/>
    <mergeCell ref="H2348:H2349"/>
    <mergeCell ref="I2348:I2349"/>
    <mergeCell ref="J2348:J2349"/>
    <mergeCell ref="J2368:J2369"/>
    <mergeCell ref="K2368:L2373"/>
    <mergeCell ref="M2368:N2373"/>
    <mergeCell ref="C2369:C2370"/>
    <mergeCell ref="C2372:C2373"/>
    <mergeCell ref="D2372:D2373"/>
    <mergeCell ref="E2372:E2373"/>
    <mergeCell ref="F2372:F2373"/>
    <mergeCell ref="G2372:G2373"/>
    <mergeCell ref="H2372:H2373"/>
    <mergeCell ref="K2366:N2366"/>
    <mergeCell ref="B2367:B2373"/>
    <mergeCell ref="D2367:D2371"/>
    <mergeCell ref="E2367:E2371"/>
    <mergeCell ref="F2367:F2371"/>
    <mergeCell ref="K2367:L2367"/>
    <mergeCell ref="M2367:N2367"/>
    <mergeCell ref="G2368:G2371"/>
    <mergeCell ref="H2368:H2371"/>
    <mergeCell ref="I2368:I2369"/>
    <mergeCell ref="K2361:L2365"/>
    <mergeCell ref="M2361:N2365"/>
    <mergeCell ref="O2361:P2365"/>
    <mergeCell ref="Q2361:R2365"/>
    <mergeCell ref="D2364:D2365"/>
    <mergeCell ref="E2364:E2365"/>
    <mergeCell ref="F2364:F2365"/>
    <mergeCell ref="G2364:G2365"/>
    <mergeCell ref="H2364:H2365"/>
    <mergeCell ref="I2364:I2365"/>
    <mergeCell ref="B2360:B2366"/>
    <mergeCell ref="G2360:G2363"/>
    <mergeCell ref="H2360:H2363"/>
    <mergeCell ref="I2360:I2363"/>
    <mergeCell ref="J2360:J2363"/>
    <mergeCell ref="C2361:C2363"/>
    <mergeCell ref="J2364:J2365"/>
    <mergeCell ref="C2365:C2367"/>
    <mergeCell ref="G2366:H2366"/>
    <mergeCell ref="O2377:P2381"/>
    <mergeCell ref="Q2377:R2381"/>
    <mergeCell ref="D2380:D2381"/>
    <mergeCell ref="E2380:E2381"/>
    <mergeCell ref="F2380:F2381"/>
    <mergeCell ref="G2380:G2381"/>
    <mergeCell ref="H2380:H2381"/>
    <mergeCell ref="I2380:I2381"/>
    <mergeCell ref="J2380:J2381"/>
    <mergeCell ref="O2375:P2376"/>
    <mergeCell ref="Q2375:R2376"/>
    <mergeCell ref="B2376:B2382"/>
    <mergeCell ref="G2376:G2379"/>
    <mergeCell ref="H2376:H2379"/>
    <mergeCell ref="I2376:I2379"/>
    <mergeCell ref="J2376:J2379"/>
    <mergeCell ref="C2377:C2379"/>
    <mergeCell ref="K2377:L2381"/>
    <mergeCell ref="M2377:N2381"/>
    <mergeCell ref="A2375:A2389"/>
    <mergeCell ref="D2375:D2379"/>
    <mergeCell ref="E2375:E2379"/>
    <mergeCell ref="F2375:F2379"/>
    <mergeCell ref="K2375:L2376"/>
    <mergeCell ref="M2375:N2376"/>
    <mergeCell ref="C2381:C2383"/>
    <mergeCell ref="G2382:H2382"/>
    <mergeCell ref="K2382:N2382"/>
    <mergeCell ref="B2383:B2389"/>
    <mergeCell ref="I2372:I2373"/>
    <mergeCell ref="J2372:J2373"/>
    <mergeCell ref="G2374:H2374"/>
    <mergeCell ref="I2374:J2374"/>
    <mergeCell ref="K2374:N2374"/>
    <mergeCell ref="O2374:R2374"/>
    <mergeCell ref="O2391:P2392"/>
    <mergeCell ref="Q2391:R2392"/>
    <mergeCell ref="B2392:B2398"/>
    <mergeCell ref="G2392:G2395"/>
    <mergeCell ref="H2392:H2395"/>
    <mergeCell ref="I2392:I2395"/>
    <mergeCell ref="J2392:J2395"/>
    <mergeCell ref="C2393:C2395"/>
    <mergeCell ref="K2393:L2397"/>
    <mergeCell ref="M2393:N2397"/>
    <mergeCell ref="G2390:H2390"/>
    <mergeCell ref="I2390:J2390"/>
    <mergeCell ref="K2390:N2390"/>
    <mergeCell ref="O2390:R2390"/>
    <mergeCell ref="A2391:A2405"/>
    <mergeCell ref="D2391:D2395"/>
    <mergeCell ref="E2391:E2395"/>
    <mergeCell ref="F2391:F2395"/>
    <mergeCell ref="K2391:L2392"/>
    <mergeCell ref="M2391:N2392"/>
    <mergeCell ref="M2384:N2389"/>
    <mergeCell ref="C2385:C2386"/>
    <mergeCell ref="C2388:C2389"/>
    <mergeCell ref="D2388:D2389"/>
    <mergeCell ref="E2388:E2389"/>
    <mergeCell ref="F2388:F2389"/>
    <mergeCell ref="G2388:G2389"/>
    <mergeCell ref="H2388:H2389"/>
    <mergeCell ref="I2388:I2389"/>
    <mergeCell ref="J2388:J2389"/>
    <mergeCell ref="D2383:D2387"/>
    <mergeCell ref="E2383:E2387"/>
    <mergeCell ref="F2383:F2387"/>
    <mergeCell ref="K2383:L2383"/>
    <mergeCell ref="M2383:N2383"/>
    <mergeCell ref="G2384:G2387"/>
    <mergeCell ref="H2384:H2387"/>
    <mergeCell ref="I2384:I2385"/>
    <mergeCell ref="J2384:J2385"/>
    <mergeCell ref="K2384:L2389"/>
    <mergeCell ref="K2406:N2406"/>
    <mergeCell ref="O2406:R2406"/>
    <mergeCell ref="A2407:A2421"/>
    <mergeCell ref="D2407:D2411"/>
    <mergeCell ref="E2407:E2411"/>
    <mergeCell ref="F2407:F2411"/>
    <mergeCell ref="K2407:L2408"/>
    <mergeCell ref="M2407:N2408"/>
    <mergeCell ref="O2407:P2408"/>
    <mergeCell ref="Q2407:R2408"/>
    <mergeCell ref="G2404:G2405"/>
    <mergeCell ref="H2404:H2405"/>
    <mergeCell ref="I2404:I2405"/>
    <mergeCell ref="J2404:J2405"/>
    <mergeCell ref="G2406:H2406"/>
    <mergeCell ref="I2406:J2406"/>
    <mergeCell ref="H2400:H2403"/>
    <mergeCell ref="I2400:I2401"/>
    <mergeCell ref="J2400:J2401"/>
    <mergeCell ref="K2400:L2405"/>
    <mergeCell ref="M2400:N2405"/>
    <mergeCell ref="C2401:C2402"/>
    <mergeCell ref="C2404:C2405"/>
    <mergeCell ref="D2404:D2405"/>
    <mergeCell ref="E2404:E2405"/>
    <mergeCell ref="F2404:F2405"/>
    <mergeCell ref="C2397:C2399"/>
    <mergeCell ref="G2398:H2398"/>
    <mergeCell ref="K2398:N2398"/>
    <mergeCell ref="B2399:B2405"/>
    <mergeCell ref="D2399:D2403"/>
    <mergeCell ref="E2399:E2403"/>
    <mergeCell ref="F2399:F2403"/>
    <mergeCell ref="K2399:L2399"/>
    <mergeCell ref="M2399:N2399"/>
    <mergeCell ref="G2400:G2403"/>
    <mergeCell ref="O2393:P2397"/>
    <mergeCell ref="Q2393:R2397"/>
    <mergeCell ref="D2396:D2397"/>
    <mergeCell ref="E2396:E2397"/>
    <mergeCell ref="F2396:F2397"/>
    <mergeCell ref="G2396:G2397"/>
    <mergeCell ref="H2396:H2397"/>
    <mergeCell ref="I2396:I2397"/>
    <mergeCell ref="J2396:J2397"/>
    <mergeCell ref="J2416:J2417"/>
    <mergeCell ref="K2416:L2421"/>
    <mergeCell ref="M2416:N2421"/>
    <mergeCell ref="C2417:C2418"/>
    <mergeCell ref="C2420:C2421"/>
    <mergeCell ref="D2420:D2421"/>
    <mergeCell ref="E2420:E2421"/>
    <mergeCell ref="F2420:F2421"/>
    <mergeCell ref="G2420:G2421"/>
    <mergeCell ref="H2420:H2421"/>
    <mergeCell ref="K2414:N2414"/>
    <mergeCell ref="B2415:B2421"/>
    <mergeCell ref="D2415:D2419"/>
    <mergeCell ref="E2415:E2419"/>
    <mergeCell ref="F2415:F2419"/>
    <mergeCell ref="K2415:L2415"/>
    <mergeCell ref="M2415:N2415"/>
    <mergeCell ref="G2416:G2419"/>
    <mergeCell ref="H2416:H2419"/>
    <mergeCell ref="I2416:I2417"/>
    <mergeCell ref="K2409:L2413"/>
    <mergeCell ref="M2409:N2413"/>
    <mergeCell ref="O2409:P2413"/>
    <mergeCell ref="Q2409:R2413"/>
    <mergeCell ref="D2412:D2413"/>
    <mergeCell ref="E2412:E2413"/>
    <mergeCell ref="F2412:F2413"/>
    <mergeCell ref="G2412:G2413"/>
    <mergeCell ref="H2412:H2413"/>
    <mergeCell ref="I2412:I2413"/>
    <mergeCell ref="B2408:B2414"/>
    <mergeCell ref="G2408:G2411"/>
    <mergeCell ref="H2408:H2411"/>
    <mergeCell ref="I2408:I2411"/>
    <mergeCell ref="J2408:J2411"/>
    <mergeCell ref="C2409:C2411"/>
    <mergeCell ref="J2412:J2413"/>
    <mergeCell ref="C2413:C2415"/>
    <mergeCell ref="G2414:H2414"/>
    <mergeCell ref="O2425:P2429"/>
    <mergeCell ref="Q2425:R2429"/>
    <mergeCell ref="D2428:D2429"/>
    <mergeCell ref="E2428:E2429"/>
    <mergeCell ref="F2428:F2429"/>
    <mergeCell ref="G2428:G2429"/>
    <mergeCell ref="H2428:H2429"/>
    <mergeCell ref="I2428:I2429"/>
    <mergeCell ref="J2428:J2429"/>
    <mergeCell ref="O2423:P2424"/>
    <mergeCell ref="Q2423:R2424"/>
    <mergeCell ref="B2424:B2430"/>
    <mergeCell ref="G2424:G2427"/>
    <mergeCell ref="H2424:H2427"/>
    <mergeCell ref="I2424:I2427"/>
    <mergeCell ref="J2424:J2427"/>
    <mergeCell ref="C2425:C2427"/>
    <mergeCell ref="K2425:L2429"/>
    <mergeCell ref="M2425:N2429"/>
    <mergeCell ref="A2423:A2437"/>
    <mergeCell ref="D2423:D2427"/>
    <mergeCell ref="E2423:E2427"/>
    <mergeCell ref="F2423:F2427"/>
    <mergeCell ref="K2423:L2424"/>
    <mergeCell ref="M2423:N2424"/>
    <mergeCell ref="C2429:C2431"/>
    <mergeCell ref="G2430:H2430"/>
    <mergeCell ref="K2430:N2430"/>
    <mergeCell ref="B2431:B2437"/>
    <mergeCell ref="I2420:I2421"/>
    <mergeCell ref="J2420:J2421"/>
    <mergeCell ref="G2422:H2422"/>
    <mergeCell ref="I2422:J2422"/>
    <mergeCell ref="K2422:N2422"/>
    <mergeCell ref="O2422:R2422"/>
    <mergeCell ref="O2439:P2440"/>
    <mergeCell ref="Q2439:R2440"/>
    <mergeCell ref="B2440:B2446"/>
    <mergeCell ref="G2440:G2443"/>
    <mergeCell ref="H2440:H2443"/>
    <mergeCell ref="I2440:I2443"/>
    <mergeCell ref="J2440:J2443"/>
    <mergeCell ref="C2441:C2443"/>
    <mergeCell ref="K2441:L2445"/>
    <mergeCell ref="M2441:N2445"/>
    <mergeCell ref="G2438:H2438"/>
    <mergeCell ref="I2438:J2438"/>
    <mergeCell ref="K2438:N2438"/>
    <mergeCell ref="O2438:R2438"/>
    <mergeCell ref="A2439:A2453"/>
    <mergeCell ref="D2439:D2443"/>
    <mergeCell ref="E2439:E2443"/>
    <mergeCell ref="F2439:F2443"/>
    <mergeCell ref="K2439:L2440"/>
    <mergeCell ref="M2439:N2440"/>
    <mergeCell ref="M2432:N2437"/>
    <mergeCell ref="C2433:C2434"/>
    <mergeCell ref="C2436:C2437"/>
    <mergeCell ref="D2436:D2437"/>
    <mergeCell ref="E2436:E2437"/>
    <mergeCell ref="F2436:F2437"/>
    <mergeCell ref="G2436:G2437"/>
    <mergeCell ref="H2436:H2437"/>
    <mergeCell ref="I2436:I2437"/>
    <mergeCell ref="J2436:J2437"/>
    <mergeCell ref="D2431:D2435"/>
    <mergeCell ref="E2431:E2435"/>
    <mergeCell ref="F2431:F2435"/>
    <mergeCell ref="K2431:L2431"/>
    <mergeCell ref="M2431:N2431"/>
    <mergeCell ref="G2432:G2435"/>
    <mergeCell ref="H2432:H2435"/>
    <mergeCell ref="I2432:I2433"/>
    <mergeCell ref="J2432:J2433"/>
    <mergeCell ref="K2432:L2437"/>
    <mergeCell ref="K2454:N2454"/>
    <mergeCell ref="O2454:R2454"/>
    <mergeCell ref="A2455:A2469"/>
    <mergeCell ref="D2455:D2459"/>
    <mergeCell ref="E2455:E2459"/>
    <mergeCell ref="F2455:F2459"/>
    <mergeCell ref="K2455:L2456"/>
    <mergeCell ref="M2455:N2456"/>
    <mergeCell ref="O2455:P2456"/>
    <mergeCell ref="Q2455:R2456"/>
    <mergeCell ref="G2452:G2453"/>
    <mergeCell ref="H2452:H2453"/>
    <mergeCell ref="I2452:I2453"/>
    <mergeCell ref="J2452:J2453"/>
    <mergeCell ref="G2454:H2454"/>
    <mergeCell ref="I2454:J2454"/>
    <mergeCell ref="H2448:H2451"/>
    <mergeCell ref="I2448:I2449"/>
    <mergeCell ref="J2448:J2449"/>
    <mergeCell ref="K2448:L2453"/>
    <mergeCell ref="M2448:N2453"/>
    <mergeCell ref="C2449:C2450"/>
    <mergeCell ref="C2452:C2453"/>
    <mergeCell ref="D2452:D2453"/>
    <mergeCell ref="E2452:E2453"/>
    <mergeCell ref="F2452:F2453"/>
    <mergeCell ref="C2445:C2447"/>
    <mergeCell ref="G2446:H2446"/>
    <mergeCell ref="K2446:N2446"/>
    <mergeCell ref="B2447:B2453"/>
    <mergeCell ref="D2447:D2451"/>
    <mergeCell ref="E2447:E2451"/>
    <mergeCell ref="F2447:F2451"/>
    <mergeCell ref="K2447:L2447"/>
    <mergeCell ref="M2447:N2447"/>
    <mergeCell ref="G2448:G2451"/>
    <mergeCell ref="O2441:P2445"/>
    <mergeCell ref="Q2441:R2445"/>
    <mergeCell ref="D2444:D2445"/>
    <mergeCell ref="E2444:E2445"/>
    <mergeCell ref="F2444:F2445"/>
    <mergeCell ref="G2444:G2445"/>
    <mergeCell ref="H2444:H2445"/>
    <mergeCell ref="I2444:I2445"/>
    <mergeCell ref="J2444:J2445"/>
    <mergeCell ref="J2464:J2465"/>
    <mergeCell ref="K2464:L2469"/>
    <mergeCell ref="M2464:N2469"/>
    <mergeCell ref="C2465:C2466"/>
    <mergeCell ref="C2468:C2469"/>
    <mergeCell ref="D2468:D2469"/>
    <mergeCell ref="E2468:E2469"/>
    <mergeCell ref="F2468:F2469"/>
    <mergeCell ref="G2468:G2469"/>
    <mergeCell ref="H2468:H2469"/>
    <mergeCell ref="K2462:N2462"/>
    <mergeCell ref="B2463:B2469"/>
    <mergeCell ref="D2463:D2467"/>
    <mergeCell ref="E2463:E2467"/>
    <mergeCell ref="F2463:F2467"/>
    <mergeCell ref="K2463:L2463"/>
    <mergeCell ref="M2463:N2463"/>
    <mergeCell ref="G2464:G2467"/>
    <mergeCell ref="H2464:H2467"/>
    <mergeCell ref="I2464:I2465"/>
    <mergeCell ref="K2457:L2461"/>
    <mergeCell ref="M2457:N2461"/>
    <mergeCell ref="O2457:P2461"/>
    <mergeCell ref="Q2457:R2461"/>
    <mergeCell ref="D2460:D2461"/>
    <mergeCell ref="E2460:E2461"/>
    <mergeCell ref="F2460:F2461"/>
    <mergeCell ref="G2460:G2461"/>
    <mergeCell ref="H2460:H2461"/>
    <mergeCell ref="I2460:I2461"/>
    <mergeCell ref="B2456:B2462"/>
    <mergeCell ref="G2456:G2459"/>
    <mergeCell ref="H2456:H2459"/>
    <mergeCell ref="I2456:I2459"/>
    <mergeCell ref="J2456:J2459"/>
    <mergeCell ref="C2457:C2459"/>
    <mergeCell ref="J2460:J2461"/>
    <mergeCell ref="C2461:C2463"/>
    <mergeCell ref="G2462:H2462"/>
    <mergeCell ref="O2473:P2477"/>
    <mergeCell ref="Q2473:R2477"/>
    <mergeCell ref="D2476:D2477"/>
    <mergeCell ref="E2476:E2477"/>
    <mergeCell ref="F2476:F2477"/>
    <mergeCell ref="G2476:G2477"/>
    <mergeCell ref="H2476:H2477"/>
    <mergeCell ref="I2476:I2477"/>
    <mergeCell ref="J2476:J2477"/>
    <mergeCell ref="O2471:P2472"/>
    <mergeCell ref="Q2471:R2472"/>
    <mergeCell ref="B2472:B2478"/>
    <mergeCell ref="G2472:G2475"/>
    <mergeCell ref="H2472:H2475"/>
    <mergeCell ref="I2472:I2475"/>
    <mergeCell ref="J2472:J2475"/>
    <mergeCell ref="C2473:C2475"/>
    <mergeCell ref="K2473:L2477"/>
    <mergeCell ref="M2473:N2477"/>
    <mergeCell ref="A2471:A2485"/>
    <mergeCell ref="D2471:D2475"/>
    <mergeCell ref="E2471:E2475"/>
    <mergeCell ref="F2471:F2475"/>
    <mergeCell ref="K2471:L2472"/>
    <mergeCell ref="M2471:N2472"/>
    <mergeCell ref="C2477:C2479"/>
    <mergeCell ref="G2478:H2478"/>
    <mergeCell ref="K2478:N2478"/>
    <mergeCell ref="B2479:B2485"/>
    <mergeCell ref="I2468:I2469"/>
    <mergeCell ref="J2468:J2469"/>
    <mergeCell ref="G2470:H2470"/>
    <mergeCell ref="I2470:J2470"/>
    <mergeCell ref="K2470:N2470"/>
    <mergeCell ref="O2470:R2470"/>
    <mergeCell ref="O2487:P2488"/>
    <mergeCell ref="Q2487:R2488"/>
    <mergeCell ref="B2488:B2494"/>
    <mergeCell ref="G2488:G2491"/>
    <mergeCell ref="H2488:H2491"/>
    <mergeCell ref="I2488:I2491"/>
    <mergeCell ref="J2488:J2491"/>
    <mergeCell ref="C2489:C2491"/>
    <mergeCell ref="K2489:L2493"/>
    <mergeCell ref="M2489:N2493"/>
    <mergeCell ref="G2486:H2486"/>
    <mergeCell ref="I2486:J2486"/>
    <mergeCell ref="K2486:N2486"/>
    <mergeCell ref="O2486:R2486"/>
    <mergeCell ref="A2487:A2501"/>
    <mergeCell ref="D2487:D2491"/>
    <mergeCell ref="E2487:E2491"/>
    <mergeCell ref="F2487:F2491"/>
    <mergeCell ref="K2487:L2488"/>
    <mergeCell ref="M2487:N2488"/>
    <mergeCell ref="M2480:N2485"/>
    <mergeCell ref="C2481:C2482"/>
    <mergeCell ref="C2484:C2485"/>
    <mergeCell ref="D2484:D2485"/>
    <mergeCell ref="E2484:E2485"/>
    <mergeCell ref="F2484:F2485"/>
    <mergeCell ref="G2484:G2485"/>
    <mergeCell ref="H2484:H2485"/>
    <mergeCell ref="I2484:I2485"/>
    <mergeCell ref="J2484:J2485"/>
    <mergeCell ref="D2479:D2483"/>
    <mergeCell ref="E2479:E2483"/>
    <mergeCell ref="F2479:F2483"/>
    <mergeCell ref="K2479:L2479"/>
    <mergeCell ref="M2479:N2479"/>
    <mergeCell ref="G2480:G2483"/>
    <mergeCell ref="H2480:H2483"/>
    <mergeCell ref="I2480:I2481"/>
    <mergeCell ref="J2480:J2481"/>
    <mergeCell ref="K2480:L2485"/>
    <mergeCell ref="K2502:N2502"/>
    <mergeCell ref="O2502:R2502"/>
    <mergeCell ref="A2503:A2517"/>
    <mergeCell ref="D2503:D2507"/>
    <mergeCell ref="E2503:E2507"/>
    <mergeCell ref="F2503:F2507"/>
    <mergeCell ref="K2503:L2504"/>
    <mergeCell ref="M2503:N2504"/>
    <mergeCell ref="O2503:P2504"/>
    <mergeCell ref="Q2503:R2504"/>
    <mergeCell ref="G2500:G2501"/>
    <mergeCell ref="H2500:H2501"/>
    <mergeCell ref="I2500:I2501"/>
    <mergeCell ref="J2500:J2501"/>
    <mergeCell ref="G2502:H2502"/>
    <mergeCell ref="I2502:J2502"/>
    <mergeCell ref="H2496:H2499"/>
    <mergeCell ref="I2496:I2497"/>
    <mergeCell ref="J2496:J2497"/>
    <mergeCell ref="K2496:L2501"/>
    <mergeCell ref="M2496:N2501"/>
    <mergeCell ref="C2497:C2498"/>
    <mergeCell ref="C2500:C2501"/>
    <mergeCell ref="D2500:D2501"/>
    <mergeCell ref="E2500:E2501"/>
    <mergeCell ref="F2500:F2501"/>
    <mergeCell ref="C2493:C2495"/>
    <mergeCell ref="G2494:H2494"/>
    <mergeCell ref="K2494:N2494"/>
    <mergeCell ref="B2495:B2501"/>
    <mergeCell ref="D2495:D2499"/>
    <mergeCell ref="E2495:E2499"/>
    <mergeCell ref="F2495:F2499"/>
    <mergeCell ref="K2495:L2495"/>
    <mergeCell ref="M2495:N2495"/>
    <mergeCell ref="G2496:G2499"/>
    <mergeCell ref="O2489:P2493"/>
    <mergeCell ref="Q2489:R2493"/>
    <mergeCell ref="D2492:D2493"/>
    <mergeCell ref="E2492:E2493"/>
    <mergeCell ref="F2492:F2493"/>
    <mergeCell ref="G2492:G2493"/>
    <mergeCell ref="H2492:H2493"/>
    <mergeCell ref="I2492:I2493"/>
    <mergeCell ref="J2492:J2493"/>
    <mergeCell ref="J2512:J2513"/>
    <mergeCell ref="K2512:L2517"/>
    <mergeCell ref="M2512:N2517"/>
    <mergeCell ref="C2513:C2514"/>
    <mergeCell ref="C2516:C2517"/>
    <mergeCell ref="D2516:D2517"/>
    <mergeCell ref="E2516:E2517"/>
    <mergeCell ref="F2516:F2517"/>
    <mergeCell ref="G2516:G2517"/>
    <mergeCell ref="H2516:H2517"/>
    <mergeCell ref="K2510:N2510"/>
    <mergeCell ref="B2511:B2517"/>
    <mergeCell ref="D2511:D2515"/>
    <mergeCell ref="E2511:E2515"/>
    <mergeCell ref="F2511:F2515"/>
    <mergeCell ref="K2511:L2511"/>
    <mergeCell ref="M2511:N2511"/>
    <mergeCell ref="G2512:G2515"/>
    <mergeCell ref="H2512:H2515"/>
    <mergeCell ref="I2512:I2513"/>
    <mergeCell ref="K2505:L2509"/>
    <mergeCell ref="M2505:N2509"/>
    <mergeCell ref="O2505:P2509"/>
    <mergeCell ref="Q2505:R2509"/>
    <mergeCell ref="D2508:D2509"/>
    <mergeCell ref="E2508:E2509"/>
    <mergeCell ref="F2508:F2509"/>
    <mergeCell ref="G2508:G2509"/>
    <mergeCell ref="H2508:H2509"/>
    <mergeCell ref="I2508:I2509"/>
    <mergeCell ref="B2504:B2510"/>
    <mergeCell ref="G2504:G2507"/>
    <mergeCell ref="H2504:H2507"/>
    <mergeCell ref="I2504:I2507"/>
    <mergeCell ref="J2504:J2507"/>
    <mergeCell ref="C2505:C2507"/>
    <mergeCell ref="J2508:J2509"/>
    <mergeCell ref="C2509:C2511"/>
    <mergeCell ref="G2510:H2510"/>
    <mergeCell ref="O2521:P2525"/>
    <mergeCell ref="Q2521:R2525"/>
    <mergeCell ref="D2524:D2525"/>
    <mergeCell ref="E2524:E2525"/>
    <mergeCell ref="F2524:F2525"/>
    <mergeCell ref="G2524:G2525"/>
    <mergeCell ref="H2524:H2525"/>
    <mergeCell ref="I2524:I2525"/>
    <mergeCell ref="J2524:J2525"/>
    <mergeCell ref="O2519:P2520"/>
    <mergeCell ref="Q2519:R2520"/>
    <mergeCell ref="B2520:B2526"/>
    <mergeCell ref="G2520:G2523"/>
    <mergeCell ref="H2520:H2523"/>
    <mergeCell ref="I2520:I2523"/>
    <mergeCell ref="J2520:J2523"/>
    <mergeCell ref="C2521:C2523"/>
    <mergeCell ref="K2521:L2525"/>
    <mergeCell ref="M2521:N2525"/>
    <mergeCell ref="A2519:A2533"/>
    <mergeCell ref="D2519:D2523"/>
    <mergeCell ref="E2519:E2523"/>
    <mergeCell ref="F2519:F2523"/>
    <mergeCell ref="K2519:L2520"/>
    <mergeCell ref="M2519:N2520"/>
    <mergeCell ref="C2525:C2527"/>
    <mergeCell ref="G2526:H2526"/>
    <mergeCell ref="K2526:N2526"/>
    <mergeCell ref="B2527:B2533"/>
    <mergeCell ref="I2516:I2517"/>
    <mergeCell ref="J2516:J2517"/>
    <mergeCell ref="G2518:H2518"/>
    <mergeCell ref="I2518:J2518"/>
    <mergeCell ref="K2518:N2518"/>
    <mergeCell ref="O2518:R2518"/>
    <mergeCell ref="O2535:P2536"/>
    <mergeCell ref="Q2535:R2536"/>
    <mergeCell ref="B2536:B2542"/>
    <mergeCell ref="G2536:G2539"/>
    <mergeCell ref="H2536:H2539"/>
    <mergeCell ref="I2536:I2539"/>
    <mergeCell ref="J2536:J2539"/>
    <mergeCell ref="C2537:C2539"/>
    <mergeCell ref="K2537:L2541"/>
    <mergeCell ref="M2537:N2541"/>
    <mergeCell ref="G2534:H2534"/>
    <mergeCell ref="I2534:J2534"/>
    <mergeCell ref="K2534:N2534"/>
    <mergeCell ref="O2534:R2534"/>
    <mergeCell ref="A2535:A2549"/>
    <mergeCell ref="D2535:D2539"/>
    <mergeCell ref="E2535:E2539"/>
    <mergeCell ref="F2535:F2539"/>
    <mergeCell ref="K2535:L2536"/>
    <mergeCell ref="M2535:N2536"/>
    <mergeCell ref="M2528:N2533"/>
    <mergeCell ref="C2529:C2530"/>
    <mergeCell ref="C2532:C2533"/>
    <mergeCell ref="D2532:D2533"/>
    <mergeCell ref="E2532:E2533"/>
    <mergeCell ref="F2532:F2533"/>
    <mergeCell ref="G2532:G2533"/>
    <mergeCell ref="H2532:H2533"/>
    <mergeCell ref="I2532:I2533"/>
    <mergeCell ref="J2532:J2533"/>
    <mergeCell ref="D2527:D2531"/>
    <mergeCell ref="E2527:E2531"/>
    <mergeCell ref="F2527:F2531"/>
    <mergeCell ref="K2527:L2527"/>
    <mergeCell ref="M2527:N2527"/>
    <mergeCell ref="G2528:G2531"/>
    <mergeCell ref="H2528:H2531"/>
    <mergeCell ref="I2528:I2529"/>
    <mergeCell ref="J2528:J2529"/>
    <mergeCell ref="K2528:L2533"/>
    <mergeCell ref="K2550:N2550"/>
    <mergeCell ref="O2550:R2550"/>
    <mergeCell ref="A2551:A2565"/>
    <mergeCell ref="D2551:D2555"/>
    <mergeCell ref="E2551:E2555"/>
    <mergeCell ref="F2551:F2555"/>
    <mergeCell ref="K2551:L2552"/>
    <mergeCell ref="M2551:N2552"/>
    <mergeCell ref="O2551:P2552"/>
    <mergeCell ref="Q2551:R2552"/>
    <mergeCell ref="G2548:G2549"/>
    <mergeCell ref="H2548:H2549"/>
    <mergeCell ref="I2548:I2549"/>
    <mergeCell ref="J2548:J2549"/>
    <mergeCell ref="G2550:H2550"/>
    <mergeCell ref="I2550:J2550"/>
    <mergeCell ref="H2544:H2547"/>
    <mergeCell ref="I2544:I2545"/>
    <mergeCell ref="J2544:J2545"/>
    <mergeCell ref="K2544:L2549"/>
    <mergeCell ref="M2544:N2549"/>
    <mergeCell ref="C2545:C2546"/>
    <mergeCell ref="C2548:C2549"/>
    <mergeCell ref="D2548:D2549"/>
    <mergeCell ref="E2548:E2549"/>
    <mergeCell ref="F2548:F2549"/>
    <mergeCell ref="C2541:C2543"/>
    <mergeCell ref="G2542:H2542"/>
    <mergeCell ref="K2542:N2542"/>
    <mergeCell ref="B2543:B2549"/>
    <mergeCell ref="D2543:D2547"/>
    <mergeCell ref="E2543:E2547"/>
    <mergeCell ref="F2543:F2547"/>
    <mergeCell ref="K2543:L2543"/>
    <mergeCell ref="M2543:N2543"/>
    <mergeCell ref="G2544:G2547"/>
    <mergeCell ref="O2537:P2541"/>
    <mergeCell ref="Q2537:R2541"/>
    <mergeCell ref="D2540:D2541"/>
    <mergeCell ref="E2540:E2541"/>
    <mergeCell ref="F2540:F2541"/>
    <mergeCell ref="G2540:G2541"/>
    <mergeCell ref="H2540:H2541"/>
    <mergeCell ref="I2540:I2541"/>
    <mergeCell ref="J2540:J2541"/>
    <mergeCell ref="J2560:J2561"/>
    <mergeCell ref="K2560:L2565"/>
    <mergeCell ref="M2560:N2565"/>
    <mergeCell ref="C2561:C2562"/>
    <mergeCell ref="C2564:C2565"/>
    <mergeCell ref="D2564:D2565"/>
    <mergeCell ref="E2564:E2565"/>
    <mergeCell ref="F2564:F2565"/>
    <mergeCell ref="G2564:G2565"/>
    <mergeCell ref="H2564:H2565"/>
    <mergeCell ref="K2558:N2558"/>
    <mergeCell ref="B2559:B2565"/>
    <mergeCell ref="D2559:D2563"/>
    <mergeCell ref="E2559:E2563"/>
    <mergeCell ref="F2559:F2563"/>
    <mergeCell ref="K2559:L2559"/>
    <mergeCell ref="M2559:N2559"/>
    <mergeCell ref="G2560:G2563"/>
    <mergeCell ref="H2560:H2563"/>
    <mergeCell ref="I2560:I2561"/>
    <mergeCell ref="K2553:L2557"/>
    <mergeCell ref="M2553:N2557"/>
    <mergeCell ref="O2553:P2557"/>
    <mergeCell ref="Q2553:R2557"/>
    <mergeCell ref="D2556:D2557"/>
    <mergeCell ref="E2556:E2557"/>
    <mergeCell ref="F2556:F2557"/>
    <mergeCell ref="G2556:G2557"/>
    <mergeCell ref="H2556:H2557"/>
    <mergeCell ref="I2556:I2557"/>
    <mergeCell ref="B2552:B2558"/>
    <mergeCell ref="G2552:G2555"/>
    <mergeCell ref="H2552:H2555"/>
    <mergeCell ref="I2552:I2555"/>
    <mergeCell ref="J2552:J2555"/>
    <mergeCell ref="C2553:C2555"/>
    <mergeCell ref="J2556:J2557"/>
    <mergeCell ref="C2557:C2559"/>
    <mergeCell ref="G2558:H2558"/>
    <mergeCell ref="O2569:P2573"/>
    <mergeCell ref="Q2569:R2573"/>
    <mergeCell ref="D2572:D2573"/>
    <mergeCell ref="E2572:E2573"/>
    <mergeCell ref="F2572:F2573"/>
    <mergeCell ref="G2572:G2573"/>
    <mergeCell ref="H2572:H2573"/>
    <mergeCell ref="I2572:I2573"/>
    <mergeCell ref="J2572:J2573"/>
    <mergeCell ref="O2567:P2568"/>
    <mergeCell ref="Q2567:R2568"/>
    <mergeCell ref="B2568:B2574"/>
    <mergeCell ref="G2568:G2571"/>
    <mergeCell ref="H2568:H2571"/>
    <mergeCell ref="I2568:I2571"/>
    <mergeCell ref="J2568:J2571"/>
    <mergeCell ref="C2569:C2571"/>
    <mergeCell ref="K2569:L2573"/>
    <mergeCell ref="M2569:N2573"/>
    <mergeCell ref="A2567:A2581"/>
    <mergeCell ref="D2567:D2571"/>
    <mergeCell ref="E2567:E2571"/>
    <mergeCell ref="F2567:F2571"/>
    <mergeCell ref="K2567:L2568"/>
    <mergeCell ref="M2567:N2568"/>
    <mergeCell ref="C2573:C2575"/>
    <mergeCell ref="G2574:H2574"/>
    <mergeCell ref="K2574:N2574"/>
    <mergeCell ref="B2575:B2581"/>
    <mergeCell ref="I2564:I2565"/>
    <mergeCell ref="J2564:J2565"/>
    <mergeCell ref="G2566:H2566"/>
    <mergeCell ref="I2566:J2566"/>
    <mergeCell ref="K2566:N2566"/>
    <mergeCell ref="O2566:R2566"/>
    <mergeCell ref="O2583:P2584"/>
    <mergeCell ref="Q2583:R2584"/>
    <mergeCell ref="B2584:B2590"/>
    <mergeCell ref="G2584:G2587"/>
    <mergeCell ref="H2584:H2587"/>
    <mergeCell ref="I2584:I2587"/>
    <mergeCell ref="J2584:J2587"/>
    <mergeCell ref="C2585:C2587"/>
    <mergeCell ref="K2585:L2589"/>
    <mergeCell ref="M2585:N2589"/>
    <mergeCell ref="G2582:H2582"/>
    <mergeCell ref="I2582:J2582"/>
    <mergeCell ref="K2582:N2582"/>
    <mergeCell ref="O2582:R2582"/>
    <mergeCell ref="A2583:A2597"/>
    <mergeCell ref="D2583:D2587"/>
    <mergeCell ref="E2583:E2587"/>
    <mergeCell ref="F2583:F2587"/>
    <mergeCell ref="K2583:L2584"/>
    <mergeCell ref="M2583:N2584"/>
    <mergeCell ref="M2576:N2581"/>
    <mergeCell ref="C2577:C2578"/>
    <mergeCell ref="C2580:C2581"/>
    <mergeCell ref="D2580:D2581"/>
    <mergeCell ref="E2580:E2581"/>
    <mergeCell ref="F2580:F2581"/>
    <mergeCell ref="G2580:G2581"/>
    <mergeCell ref="H2580:H2581"/>
    <mergeCell ref="I2580:I2581"/>
    <mergeCell ref="J2580:J2581"/>
    <mergeCell ref="D2575:D2579"/>
    <mergeCell ref="E2575:E2579"/>
    <mergeCell ref="F2575:F2579"/>
    <mergeCell ref="K2575:L2575"/>
    <mergeCell ref="M2575:N2575"/>
    <mergeCell ref="G2576:G2579"/>
    <mergeCell ref="H2576:H2579"/>
    <mergeCell ref="I2576:I2577"/>
    <mergeCell ref="J2576:J2577"/>
    <mergeCell ref="K2576:L2581"/>
    <mergeCell ref="K2598:N2598"/>
    <mergeCell ref="O2598:R2598"/>
    <mergeCell ref="A2599:A2613"/>
    <mergeCell ref="D2599:D2603"/>
    <mergeCell ref="E2599:E2603"/>
    <mergeCell ref="F2599:F2603"/>
    <mergeCell ref="K2599:L2600"/>
    <mergeCell ref="M2599:N2600"/>
    <mergeCell ref="O2599:P2600"/>
    <mergeCell ref="Q2599:R2600"/>
    <mergeCell ref="G2596:G2597"/>
    <mergeCell ref="H2596:H2597"/>
    <mergeCell ref="I2596:I2597"/>
    <mergeCell ref="J2596:J2597"/>
    <mergeCell ref="G2598:H2598"/>
    <mergeCell ref="I2598:J2598"/>
    <mergeCell ref="H2592:H2595"/>
    <mergeCell ref="I2592:I2593"/>
    <mergeCell ref="J2592:J2593"/>
    <mergeCell ref="K2592:L2597"/>
    <mergeCell ref="M2592:N2597"/>
    <mergeCell ref="C2593:C2594"/>
    <mergeCell ref="C2596:C2597"/>
    <mergeCell ref="D2596:D2597"/>
    <mergeCell ref="E2596:E2597"/>
    <mergeCell ref="F2596:F2597"/>
    <mergeCell ref="C2589:C2591"/>
    <mergeCell ref="G2590:H2590"/>
    <mergeCell ref="K2590:N2590"/>
    <mergeCell ref="B2591:B2597"/>
    <mergeCell ref="D2591:D2595"/>
    <mergeCell ref="E2591:E2595"/>
    <mergeCell ref="F2591:F2595"/>
    <mergeCell ref="K2591:L2591"/>
    <mergeCell ref="M2591:N2591"/>
    <mergeCell ref="G2592:G2595"/>
    <mergeCell ref="O2585:P2589"/>
    <mergeCell ref="Q2585:R2589"/>
    <mergeCell ref="D2588:D2589"/>
    <mergeCell ref="E2588:E2589"/>
    <mergeCell ref="F2588:F2589"/>
    <mergeCell ref="G2588:G2589"/>
    <mergeCell ref="H2588:H2589"/>
    <mergeCell ref="I2588:I2589"/>
    <mergeCell ref="J2588:J2589"/>
    <mergeCell ref="J2608:J2609"/>
    <mergeCell ref="K2608:L2613"/>
    <mergeCell ref="M2608:N2613"/>
    <mergeCell ref="C2609:C2610"/>
    <mergeCell ref="C2612:C2613"/>
    <mergeCell ref="D2612:D2613"/>
    <mergeCell ref="E2612:E2613"/>
    <mergeCell ref="F2612:F2613"/>
    <mergeCell ref="G2612:G2613"/>
    <mergeCell ref="H2612:H2613"/>
    <mergeCell ref="K2606:N2606"/>
    <mergeCell ref="B2607:B2613"/>
    <mergeCell ref="D2607:D2611"/>
    <mergeCell ref="E2607:E2611"/>
    <mergeCell ref="F2607:F2611"/>
    <mergeCell ref="K2607:L2607"/>
    <mergeCell ref="M2607:N2607"/>
    <mergeCell ref="G2608:G2611"/>
    <mergeCell ref="H2608:H2611"/>
    <mergeCell ref="I2608:I2609"/>
    <mergeCell ref="K2601:L2605"/>
    <mergeCell ref="M2601:N2605"/>
    <mergeCell ref="O2601:P2605"/>
    <mergeCell ref="Q2601:R2605"/>
    <mergeCell ref="D2604:D2605"/>
    <mergeCell ref="E2604:E2605"/>
    <mergeCell ref="F2604:F2605"/>
    <mergeCell ref="G2604:G2605"/>
    <mergeCell ref="H2604:H2605"/>
    <mergeCell ref="I2604:I2605"/>
    <mergeCell ref="B2600:B2606"/>
    <mergeCell ref="G2600:G2603"/>
    <mergeCell ref="H2600:H2603"/>
    <mergeCell ref="I2600:I2603"/>
    <mergeCell ref="J2600:J2603"/>
    <mergeCell ref="C2601:C2603"/>
    <mergeCell ref="J2604:J2605"/>
    <mergeCell ref="C2605:C2607"/>
    <mergeCell ref="G2606:H2606"/>
    <mergeCell ref="O2617:P2621"/>
    <mergeCell ref="Q2617:R2621"/>
    <mergeCell ref="D2620:D2621"/>
    <mergeCell ref="E2620:E2621"/>
    <mergeCell ref="F2620:F2621"/>
    <mergeCell ref="G2620:G2621"/>
    <mergeCell ref="H2620:H2621"/>
    <mergeCell ref="I2620:I2621"/>
    <mergeCell ref="J2620:J2621"/>
    <mergeCell ref="O2615:P2616"/>
    <mergeCell ref="Q2615:R2616"/>
    <mergeCell ref="B2616:B2622"/>
    <mergeCell ref="G2616:G2619"/>
    <mergeCell ref="H2616:H2619"/>
    <mergeCell ref="I2616:I2619"/>
    <mergeCell ref="J2616:J2619"/>
    <mergeCell ref="C2617:C2619"/>
    <mergeCell ref="K2617:L2621"/>
    <mergeCell ref="M2617:N2621"/>
    <mergeCell ref="A2615:A2629"/>
    <mergeCell ref="D2615:D2619"/>
    <mergeCell ref="E2615:E2619"/>
    <mergeCell ref="F2615:F2619"/>
    <mergeCell ref="K2615:L2616"/>
    <mergeCell ref="M2615:N2616"/>
    <mergeCell ref="C2621:C2623"/>
    <mergeCell ref="G2622:H2622"/>
    <mergeCell ref="K2622:N2622"/>
    <mergeCell ref="B2623:B2629"/>
    <mergeCell ref="I2612:I2613"/>
    <mergeCell ref="J2612:J2613"/>
    <mergeCell ref="G2614:H2614"/>
    <mergeCell ref="I2614:J2614"/>
    <mergeCell ref="K2614:N2614"/>
    <mergeCell ref="O2614:R2614"/>
    <mergeCell ref="O2631:P2632"/>
    <mergeCell ref="Q2631:R2632"/>
    <mergeCell ref="B2632:B2638"/>
    <mergeCell ref="G2632:G2635"/>
    <mergeCell ref="H2632:H2635"/>
    <mergeCell ref="I2632:I2635"/>
    <mergeCell ref="J2632:J2635"/>
    <mergeCell ref="C2633:C2635"/>
    <mergeCell ref="K2633:L2637"/>
    <mergeCell ref="M2633:N2637"/>
    <mergeCell ref="G2630:H2630"/>
    <mergeCell ref="I2630:J2630"/>
    <mergeCell ref="K2630:N2630"/>
    <mergeCell ref="O2630:R2630"/>
    <mergeCell ref="A2631:A2645"/>
    <mergeCell ref="D2631:D2635"/>
    <mergeCell ref="E2631:E2635"/>
    <mergeCell ref="F2631:F2635"/>
    <mergeCell ref="K2631:L2632"/>
    <mergeCell ref="M2631:N2632"/>
    <mergeCell ref="M2624:N2629"/>
    <mergeCell ref="C2625:C2626"/>
    <mergeCell ref="C2628:C2629"/>
    <mergeCell ref="D2628:D2629"/>
    <mergeCell ref="E2628:E2629"/>
    <mergeCell ref="F2628:F2629"/>
    <mergeCell ref="G2628:G2629"/>
    <mergeCell ref="H2628:H2629"/>
    <mergeCell ref="I2628:I2629"/>
    <mergeCell ref="J2628:J2629"/>
    <mergeCell ref="D2623:D2627"/>
    <mergeCell ref="E2623:E2627"/>
    <mergeCell ref="F2623:F2627"/>
    <mergeCell ref="K2623:L2623"/>
    <mergeCell ref="M2623:N2623"/>
    <mergeCell ref="G2624:G2627"/>
    <mergeCell ref="H2624:H2627"/>
    <mergeCell ref="I2624:I2625"/>
    <mergeCell ref="J2624:J2625"/>
    <mergeCell ref="K2624:L2629"/>
    <mergeCell ref="K2646:N2646"/>
    <mergeCell ref="O2646:R2646"/>
    <mergeCell ref="A2647:A2661"/>
    <mergeCell ref="D2647:D2651"/>
    <mergeCell ref="E2647:E2651"/>
    <mergeCell ref="F2647:F2651"/>
    <mergeCell ref="K2647:L2648"/>
    <mergeCell ref="M2647:N2648"/>
    <mergeCell ref="O2647:P2648"/>
    <mergeCell ref="Q2647:R2648"/>
    <mergeCell ref="G2644:G2645"/>
    <mergeCell ref="H2644:H2645"/>
    <mergeCell ref="I2644:I2645"/>
    <mergeCell ref="J2644:J2645"/>
    <mergeCell ref="G2646:H2646"/>
    <mergeCell ref="I2646:J2646"/>
    <mergeCell ref="H2640:H2643"/>
    <mergeCell ref="I2640:I2641"/>
    <mergeCell ref="J2640:J2641"/>
    <mergeCell ref="K2640:L2645"/>
    <mergeCell ref="M2640:N2645"/>
    <mergeCell ref="C2641:C2642"/>
    <mergeCell ref="C2644:C2645"/>
    <mergeCell ref="D2644:D2645"/>
    <mergeCell ref="E2644:E2645"/>
    <mergeCell ref="F2644:F2645"/>
    <mergeCell ref="C2637:C2639"/>
    <mergeCell ref="G2638:H2638"/>
    <mergeCell ref="K2638:N2638"/>
    <mergeCell ref="B2639:B2645"/>
    <mergeCell ref="D2639:D2643"/>
    <mergeCell ref="E2639:E2643"/>
    <mergeCell ref="F2639:F2643"/>
    <mergeCell ref="K2639:L2639"/>
    <mergeCell ref="M2639:N2639"/>
    <mergeCell ref="G2640:G2643"/>
    <mergeCell ref="O2633:P2637"/>
    <mergeCell ref="Q2633:R2637"/>
    <mergeCell ref="D2636:D2637"/>
    <mergeCell ref="E2636:E2637"/>
    <mergeCell ref="F2636:F2637"/>
    <mergeCell ref="G2636:G2637"/>
    <mergeCell ref="H2636:H2637"/>
    <mergeCell ref="I2636:I2637"/>
    <mergeCell ref="J2636:J2637"/>
    <mergeCell ref="J2656:J2657"/>
    <mergeCell ref="K2656:L2661"/>
    <mergeCell ref="M2656:N2661"/>
    <mergeCell ref="C2657:C2658"/>
    <mergeCell ref="C2660:C2661"/>
    <mergeCell ref="D2660:D2661"/>
    <mergeCell ref="E2660:E2661"/>
    <mergeCell ref="F2660:F2661"/>
    <mergeCell ref="G2660:G2661"/>
    <mergeCell ref="H2660:H2661"/>
    <mergeCell ref="K2654:N2654"/>
    <mergeCell ref="B2655:B2661"/>
    <mergeCell ref="D2655:D2659"/>
    <mergeCell ref="E2655:E2659"/>
    <mergeCell ref="F2655:F2659"/>
    <mergeCell ref="K2655:L2655"/>
    <mergeCell ref="M2655:N2655"/>
    <mergeCell ref="G2656:G2659"/>
    <mergeCell ref="H2656:H2659"/>
    <mergeCell ref="I2656:I2657"/>
    <mergeCell ref="K2649:L2653"/>
    <mergeCell ref="M2649:N2653"/>
    <mergeCell ref="O2649:P2653"/>
    <mergeCell ref="Q2649:R2653"/>
    <mergeCell ref="D2652:D2653"/>
    <mergeCell ref="E2652:E2653"/>
    <mergeCell ref="F2652:F2653"/>
    <mergeCell ref="G2652:G2653"/>
    <mergeCell ref="H2652:H2653"/>
    <mergeCell ref="I2652:I2653"/>
    <mergeCell ref="B2648:B2654"/>
    <mergeCell ref="G2648:G2651"/>
    <mergeCell ref="H2648:H2651"/>
    <mergeCell ref="I2648:I2651"/>
    <mergeCell ref="J2648:J2651"/>
    <mergeCell ref="C2649:C2651"/>
    <mergeCell ref="J2652:J2653"/>
    <mergeCell ref="C2653:C2655"/>
    <mergeCell ref="G2654:H2654"/>
    <mergeCell ref="O2665:P2669"/>
    <mergeCell ref="Q2665:R2669"/>
    <mergeCell ref="D2668:D2669"/>
    <mergeCell ref="E2668:E2669"/>
    <mergeCell ref="F2668:F2669"/>
    <mergeCell ref="G2668:G2669"/>
    <mergeCell ref="H2668:H2669"/>
    <mergeCell ref="I2668:I2669"/>
    <mergeCell ref="J2668:J2669"/>
    <mergeCell ref="O2663:P2664"/>
    <mergeCell ref="Q2663:R2664"/>
    <mergeCell ref="B2664:B2670"/>
    <mergeCell ref="G2664:G2667"/>
    <mergeCell ref="H2664:H2667"/>
    <mergeCell ref="I2664:I2667"/>
    <mergeCell ref="J2664:J2667"/>
    <mergeCell ref="C2665:C2667"/>
    <mergeCell ref="K2665:L2669"/>
    <mergeCell ref="M2665:N2669"/>
    <mergeCell ref="A2663:A2677"/>
    <mergeCell ref="D2663:D2667"/>
    <mergeCell ref="E2663:E2667"/>
    <mergeCell ref="F2663:F2667"/>
    <mergeCell ref="K2663:L2664"/>
    <mergeCell ref="M2663:N2664"/>
    <mergeCell ref="C2669:C2671"/>
    <mergeCell ref="G2670:H2670"/>
    <mergeCell ref="K2670:N2670"/>
    <mergeCell ref="B2671:B2677"/>
    <mergeCell ref="I2660:I2661"/>
    <mergeCell ref="J2660:J2661"/>
    <mergeCell ref="G2662:H2662"/>
    <mergeCell ref="I2662:J2662"/>
    <mergeCell ref="K2662:N2662"/>
    <mergeCell ref="O2662:R2662"/>
    <mergeCell ref="O2679:P2680"/>
    <mergeCell ref="Q2679:R2680"/>
    <mergeCell ref="B2680:B2686"/>
    <mergeCell ref="G2680:G2683"/>
    <mergeCell ref="H2680:H2683"/>
    <mergeCell ref="I2680:I2683"/>
    <mergeCell ref="J2680:J2683"/>
    <mergeCell ref="C2681:C2683"/>
    <mergeCell ref="K2681:L2685"/>
    <mergeCell ref="M2681:N2685"/>
    <mergeCell ref="G2678:H2678"/>
    <mergeCell ref="I2678:J2678"/>
    <mergeCell ref="K2678:N2678"/>
    <mergeCell ref="O2678:R2678"/>
    <mergeCell ref="A2679:A2693"/>
    <mergeCell ref="D2679:D2683"/>
    <mergeCell ref="E2679:E2683"/>
    <mergeCell ref="F2679:F2683"/>
    <mergeCell ref="K2679:L2680"/>
    <mergeCell ref="M2679:N2680"/>
    <mergeCell ref="M2672:N2677"/>
    <mergeCell ref="C2673:C2674"/>
    <mergeCell ref="C2676:C2677"/>
    <mergeCell ref="D2676:D2677"/>
    <mergeCell ref="E2676:E2677"/>
    <mergeCell ref="F2676:F2677"/>
    <mergeCell ref="G2676:G2677"/>
    <mergeCell ref="H2676:H2677"/>
    <mergeCell ref="I2676:I2677"/>
    <mergeCell ref="J2676:J2677"/>
    <mergeCell ref="D2671:D2675"/>
    <mergeCell ref="E2671:E2675"/>
    <mergeCell ref="F2671:F2675"/>
    <mergeCell ref="K2671:L2671"/>
    <mergeCell ref="M2671:N2671"/>
    <mergeCell ref="G2672:G2675"/>
    <mergeCell ref="H2672:H2675"/>
    <mergeCell ref="I2672:I2673"/>
    <mergeCell ref="J2672:J2673"/>
    <mergeCell ref="K2672:L2677"/>
    <mergeCell ref="K2694:N2694"/>
    <mergeCell ref="O2694:R2694"/>
    <mergeCell ref="A2695:A2709"/>
    <mergeCell ref="D2695:D2699"/>
    <mergeCell ref="E2695:E2699"/>
    <mergeCell ref="F2695:F2699"/>
    <mergeCell ref="K2695:L2696"/>
    <mergeCell ref="M2695:N2696"/>
    <mergeCell ref="O2695:P2696"/>
    <mergeCell ref="Q2695:R2696"/>
    <mergeCell ref="G2692:G2693"/>
    <mergeCell ref="H2692:H2693"/>
    <mergeCell ref="I2692:I2693"/>
    <mergeCell ref="J2692:J2693"/>
    <mergeCell ref="G2694:H2694"/>
    <mergeCell ref="I2694:J2694"/>
    <mergeCell ref="H2688:H2691"/>
    <mergeCell ref="I2688:I2689"/>
    <mergeCell ref="J2688:J2689"/>
    <mergeCell ref="K2688:L2693"/>
    <mergeCell ref="M2688:N2693"/>
    <mergeCell ref="C2689:C2690"/>
    <mergeCell ref="C2692:C2693"/>
    <mergeCell ref="D2692:D2693"/>
    <mergeCell ref="E2692:E2693"/>
    <mergeCell ref="F2692:F2693"/>
    <mergeCell ref="C2685:C2687"/>
    <mergeCell ref="G2686:H2686"/>
    <mergeCell ref="K2686:N2686"/>
    <mergeCell ref="B2687:B2693"/>
    <mergeCell ref="D2687:D2691"/>
    <mergeCell ref="E2687:E2691"/>
    <mergeCell ref="F2687:F2691"/>
    <mergeCell ref="K2687:L2687"/>
    <mergeCell ref="M2687:N2687"/>
    <mergeCell ref="G2688:G2691"/>
    <mergeCell ref="O2681:P2685"/>
    <mergeCell ref="Q2681:R2685"/>
    <mergeCell ref="D2684:D2685"/>
    <mergeCell ref="E2684:E2685"/>
    <mergeCell ref="F2684:F2685"/>
    <mergeCell ref="G2684:G2685"/>
    <mergeCell ref="H2684:H2685"/>
    <mergeCell ref="I2684:I2685"/>
    <mergeCell ref="J2684:J2685"/>
    <mergeCell ref="J2704:J2705"/>
    <mergeCell ref="K2704:L2709"/>
    <mergeCell ref="M2704:N2709"/>
    <mergeCell ref="C2705:C2706"/>
    <mergeCell ref="C2708:C2709"/>
    <mergeCell ref="D2708:D2709"/>
    <mergeCell ref="E2708:E2709"/>
    <mergeCell ref="F2708:F2709"/>
    <mergeCell ref="G2708:G2709"/>
    <mergeCell ref="H2708:H2709"/>
    <mergeCell ref="K2702:N2702"/>
    <mergeCell ref="B2703:B2709"/>
    <mergeCell ref="D2703:D2707"/>
    <mergeCell ref="E2703:E2707"/>
    <mergeCell ref="F2703:F2707"/>
    <mergeCell ref="K2703:L2703"/>
    <mergeCell ref="M2703:N2703"/>
    <mergeCell ref="G2704:G2707"/>
    <mergeCell ref="H2704:H2707"/>
    <mergeCell ref="I2704:I2705"/>
    <mergeCell ref="K2697:L2701"/>
    <mergeCell ref="M2697:N2701"/>
    <mergeCell ref="O2697:P2701"/>
    <mergeCell ref="Q2697:R2701"/>
    <mergeCell ref="D2700:D2701"/>
    <mergeCell ref="E2700:E2701"/>
    <mergeCell ref="F2700:F2701"/>
    <mergeCell ref="G2700:G2701"/>
    <mergeCell ref="H2700:H2701"/>
    <mergeCell ref="I2700:I2701"/>
    <mergeCell ref="B2696:B2702"/>
    <mergeCell ref="G2696:G2699"/>
    <mergeCell ref="H2696:H2699"/>
    <mergeCell ref="I2696:I2699"/>
    <mergeCell ref="J2696:J2699"/>
    <mergeCell ref="C2697:C2699"/>
    <mergeCell ref="J2700:J2701"/>
    <mergeCell ref="C2701:C2703"/>
    <mergeCell ref="G2702:H2702"/>
    <mergeCell ref="O2713:P2717"/>
    <mergeCell ref="Q2713:R2717"/>
    <mergeCell ref="D2716:D2717"/>
    <mergeCell ref="E2716:E2717"/>
    <mergeCell ref="F2716:F2717"/>
    <mergeCell ref="G2716:G2717"/>
    <mergeCell ref="H2716:H2717"/>
    <mergeCell ref="I2716:I2717"/>
    <mergeCell ref="J2716:J2717"/>
    <mergeCell ref="O2711:P2712"/>
    <mergeCell ref="Q2711:R2712"/>
    <mergeCell ref="B2712:B2718"/>
    <mergeCell ref="G2712:G2715"/>
    <mergeCell ref="H2712:H2715"/>
    <mergeCell ref="I2712:I2715"/>
    <mergeCell ref="J2712:J2715"/>
    <mergeCell ref="C2713:C2715"/>
    <mergeCell ref="K2713:L2717"/>
    <mergeCell ref="M2713:N2717"/>
    <mergeCell ref="A2711:A2725"/>
    <mergeCell ref="D2711:D2715"/>
    <mergeCell ref="E2711:E2715"/>
    <mergeCell ref="F2711:F2715"/>
    <mergeCell ref="K2711:L2712"/>
    <mergeCell ref="M2711:N2712"/>
    <mergeCell ref="C2717:C2719"/>
    <mergeCell ref="G2718:H2718"/>
    <mergeCell ref="K2718:N2718"/>
    <mergeCell ref="B2719:B2725"/>
    <mergeCell ref="I2708:I2709"/>
    <mergeCell ref="J2708:J2709"/>
    <mergeCell ref="G2710:H2710"/>
    <mergeCell ref="I2710:J2710"/>
    <mergeCell ref="K2710:N2710"/>
    <mergeCell ref="O2710:R2710"/>
    <mergeCell ref="O2727:P2728"/>
    <mergeCell ref="Q2727:R2728"/>
    <mergeCell ref="B2728:B2734"/>
    <mergeCell ref="G2728:G2731"/>
    <mergeCell ref="H2728:H2731"/>
    <mergeCell ref="I2728:I2731"/>
    <mergeCell ref="J2728:J2731"/>
    <mergeCell ref="C2729:C2731"/>
    <mergeCell ref="K2729:L2733"/>
    <mergeCell ref="M2729:N2733"/>
    <mergeCell ref="G2726:H2726"/>
    <mergeCell ref="I2726:J2726"/>
    <mergeCell ref="K2726:N2726"/>
    <mergeCell ref="O2726:R2726"/>
    <mergeCell ref="A2727:A2741"/>
    <mergeCell ref="D2727:D2731"/>
    <mergeCell ref="E2727:E2731"/>
    <mergeCell ref="F2727:F2731"/>
    <mergeCell ref="K2727:L2728"/>
    <mergeCell ref="M2727:N2728"/>
    <mergeCell ref="M2720:N2725"/>
    <mergeCell ref="C2721:C2722"/>
    <mergeCell ref="C2724:C2725"/>
    <mergeCell ref="D2724:D2725"/>
    <mergeCell ref="E2724:E2725"/>
    <mergeCell ref="F2724:F2725"/>
    <mergeCell ref="G2724:G2725"/>
    <mergeCell ref="H2724:H2725"/>
    <mergeCell ref="I2724:I2725"/>
    <mergeCell ref="J2724:J2725"/>
    <mergeCell ref="D2719:D2723"/>
    <mergeCell ref="E2719:E2723"/>
    <mergeCell ref="F2719:F2723"/>
    <mergeCell ref="K2719:L2719"/>
    <mergeCell ref="M2719:N2719"/>
    <mergeCell ref="G2720:G2723"/>
    <mergeCell ref="H2720:H2723"/>
    <mergeCell ref="I2720:I2721"/>
    <mergeCell ref="J2720:J2721"/>
    <mergeCell ref="K2720:L2725"/>
    <mergeCell ref="K2742:N2742"/>
    <mergeCell ref="O2742:R2742"/>
    <mergeCell ref="A2743:A2757"/>
    <mergeCell ref="D2743:D2747"/>
    <mergeCell ref="E2743:E2747"/>
    <mergeCell ref="F2743:F2747"/>
    <mergeCell ref="K2743:L2744"/>
    <mergeCell ref="M2743:N2744"/>
    <mergeCell ref="O2743:P2744"/>
    <mergeCell ref="Q2743:R2744"/>
    <mergeCell ref="G2740:G2741"/>
    <mergeCell ref="H2740:H2741"/>
    <mergeCell ref="I2740:I2741"/>
    <mergeCell ref="J2740:J2741"/>
    <mergeCell ref="G2742:H2742"/>
    <mergeCell ref="I2742:J2742"/>
    <mergeCell ref="H2736:H2739"/>
    <mergeCell ref="I2736:I2737"/>
    <mergeCell ref="J2736:J2737"/>
    <mergeCell ref="K2736:L2741"/>
    <mergeCell ref="M2736:N2741"/>
    <mergeCell ref="C2737:C2738"/>
    <mergeCell ref="C2740:C2741"/>
    <mergeCell ref="D2740:D2741"/>
    <mergeCell ref="E2740:E2741"/>
    <mergeCell ref="F2740:F2741"/>
    <mergeCell ref="C2733:C2735"/>
    <mergeCell ref="G2734:H2734"/>
    <mergeCell ref="K2734:N2734"/>
    <mergeCell ref="B2735:B2741"/>
    <mergeCell ref="D2735:D2739"/>
    <mergeCell ref="E2735:E2739"/>
    <mergeCell ref="F2735:F2739"/>
    <mergeCell ref="K2735:L2735"/>
    <mergeCell ref="M2735:N2735"/>
    <mergeCell ref="G2736:G2739"/>
    <mergeCell ref="O2729:P2733"/>
    <mergeCell ref="Q2729:R2733"/>
    <mergeCell ref="D2732:D2733"/>
    <mergeCell ref="E2732:E2733"/>
    <mergeCell ref="F2732:F2733"/>
    <mergeCell ref="G2732:G2733"/>
    <mergeCell ref="H2732:H2733"/>
    <mergeCell ref="I2732:I2733"/>
    <mergeCell ref="J2732:J2733"/>
    <mergeCell ref="J2752:J2753"/>
    <mergeCell ref="K2752:L2757"/>
    <mergeCell ref="M2752:N2757"/>
    <mergeCell ref="C2753:C2754"/>
    <mergeCell ref="C2756:C2757"/>
    <mergeCell ref="D2756:D2757"/>
    <mergeCell ref="E2756:E2757"/>
    <mergeCell ref="F2756:F2757"/>
    <mergeCell ref="G2756:G2757"/>
    <mergeCell ref="H2756:H2757"/>
    <mergeCell ref="K2750:N2750"/>
    <mergeCell ref="B2751:B2757"/>
    <mergeCell ref="D2751:D2755"/>
    <mergeCell ref="E2751:E2755"/>
    <mergeCell ref="F2751:F2755"/>
    <mergeCell ref="K2751:L2751"/>
    <mergeCell ref="M2751:N2751"/>
    <mergeCell ref="G2752:G2755"/>
    <mergeCell ref="H2752:H2755"/>
    <mergeCell ref="I2752:I2753"/>
    <mergeCell ref="K2745:L2749"/>
    <mergeCell ref="M2745:N2749"/>
    <mergeCell ref="O2745:P2749"/>
    <mergeCell ref="Q2745:R2749"/>
    <mergeCell ref="D2748:D2749"/>
    <mergeCell ref="E2748:E2749"/>
    <mergeCell ref="F2748:F2749"/>
    <mergeCell ref="G2748:G2749"/>
    <mergeCell ref="H2748:H2749"/>
    <mergeCell ref="I2748:I2749"/>
    <mergeCell ref="B2744:B2750"/>
    <mergeCell ref="G2744:G2747"/>
    <mergeCell ref="H2744:H2747"/>
    <mergeCell ref="I2744:I2747"/>
    <mergeCell ref="J2744:J2747"/>
    <mergeCell ref="C2745:C2747"/>
    <mergeCell ref="J2748:J2749"/>
    <mergeCell ref="C2749:C2751"/>
    <mergeCell ref="G2750:H2750"/>
    <mergeCell ref="O2761:P2765"/>
    <mergeCell ref="Q2761:R2765"/>
    <mergeCell ref="D2764:D2765"/>
    <mergeCell ref="E2764:E2765"/>
    <mergeCell ref="F2764:F2765"/>
    <mergeCell ref="G2764:G2765"/>
    <mergeCell ref="H2764:H2765"/>
    <mergeCell ref="I2764:I2765"/>
    <mergeCell ref="J2764:J2765"/>
    <mergeCell ref="O2759:P2760"/>
    <mergeCell ref="Q2759:R2760"/>
    <mergeCell ref="B2760:B2766"/>
    <mergeCell ref="G2760:G2763"/>
    <mergeCell ref="H2760:H2763"/>
    <mergeCell ref="I2760:I2763"/>
    <mergeCell ref="J2760:J2763"/>
    <mergeCell ref="C2761:C2763"/>
    <mergeCell ref="K2761:L2765"/>
    <mergeCell ref="M2761:N2765"/>
    <mergeCell ref="A2759:A2773"/>
    <mergeCell ref="D2759:D2763"/>
    <mergeCell ref="E2759:E2763"/>
    <mergeCell ref="F2759:F2763"/>
    <mergeCell ref="K2759:L2760"/>
    <mergeCell ref="M2759:N2760"/>
    <mergeCell ref="C2765:C2767"/>
    <mergeCell ref="G2766:H2766"/>
    <mergeCell ref="K2766:N2766"/>
    <mergeCell ref="B2767:B2773"/>
    <mergeCell ref="I2756:I2757"/>
    <mergeCell ref="J2756:J2757"/>
    <mergeCell ref="G2758:H2758"/>
    <mergeCell ref="I2758:J2758"/>
    <mergeCell ref="K2758:N2758"/>
    <mergeCell ref="O2758:R2758"/>
    <mergeCell ref="O2775:P2776"/>
    <mergeCell ref="Q2775:R2776"/>
    <mergeCell ref="B2776:B2782"/>
    <mergeCell ref="G2776:G2779"/>
    <mergeCell ref="H2776:H2779"/>
    <mergeCell ref="I2776:I2779"/>
    <mergeCell ref="J2776:J2779"/>
    <mergeCell ref="C2777:C2779"/>
    <mergeCell ref="K2777:L2781"/>
    <mergeCell ref="M2777:N2781"/>
    <mergeCell ref="G2774:H2774"/>
    <mergeCell ref="I2774:J2774"/>
    <mergeCell ref="K2774:N2774"/>
    <mergeCell ref="O2774:R2774"/>
    <mergeCell ref="A2775:A2789"/>
    <mergeCell ref="D2775:D2779"/>
    <mergeCell ref="E2775:E2779"/>
    <mergeCell ref="F2775:F2779"/>
    <mergeCell ref="K2775:L2776"/>
    <mergeCell ref="M2775:N2776"/>
    <mergeCell ref="M2768:N2773"/>
    <mergeCell ref="C2769:C2770"/>
    <mergeCell ref="C2772:C2773"/>
    <mergeCell ref="D2772:D2773"/>
    <mergeCell ref="E2772:E2773"/>
    <mergeCell ref="F2772:F2773"/>
    <mergeCell ref="G2772:G2773"/>
    <mergeCell ref="H2772:H2773"/>
    <mergeCell ref="I2772:I2773"/>
    <mergeCell ref="J2772:J2773"/>
    <mergeCell ref="D2767:D2771"/>
    <mergeCell ref="E2767:E2771"/>
    <mergeCell ref="F2767:F2771"/>
    <mergeCell ref="K2767:L2767"/>
    <mergeCell ref="M2767:N2767"/>
    <mergeCell ref="G2768:G2771"/>
    <mergeCell ref="H2768:H2771"/>
    <mergeCell ref="I2768:I2769"/>
    <mergeCell ref="J2768:J2769"/>
    <mergeCell ref="K2768:L2773"/>
    <mergeCell ref="K2790:N2790"/>
    <mergeCell ref="O2790:R2790"/>
    <mergeCell ref="A2791:A2805"/>
    <mergeCell ref="D2791:D2795"/>
    <mergeCell ref="E2791:E2795"/>
    <mergeCell ref="F2791:F2795"/>
    <mergeCell ref="K2791:L2792"/>
    <mergeCell ref="M2791:N2792"/>
    <mergeCell ref="O2791:P2792"/>
    <mergeCell ref="Q2791:R2792"/>
    <mergeCell ref="G2788:G2789"/>
    <mergeCell ref="H2788:H2789"/>
    <mergeCell ref="I2788:I2789"/>
    <mergeCell ref="J2788:J2789"/>
    <mergeCell ref="G2790:H2790"/>
    <mergeCell ref="I2790:J2790"/>
    <mergeCell ref="H2784:H2787"/>
    <mergeCell ref="I2784:I2785"/>
    <mergeCell ref="J2784:J2785"/>
    <mergeCell ref="K2784:L2789"/>
    <mergeCell ref="M2784:N2789"/>
    <mergeCell ref="C2785:C2786"/>
    <mergeCell ref="C2788:C2789"/>
    <mergeCell ref="D2788:D2789"/>
    <mergeCell ref="E2788:E2789"/>
    <mergeCell ref="F2788:F2789"/>
    <mergeCell ref="C2781:C2783"/>
    <mergeCell ref="G2782:H2782"/>
    <mergeCell ref="K2782:N2782"/>
    <mergeCell ref="B2783:B2789"/>
    <mergeCell ref="D2783:D2787"/>
    <mergeCell ref="E2783:E2787"/>
    <mergeCell ref="F2783:F2787"/>
    <mergeCell ref="K2783:L2783"/>
    <mergeCell ref="M2783:N2783"/>
    <mergeCell ref="G2784:G2787"/>
    <mergeCell ref="O2777:P2781"/>
    <mergeCell ref="Q2777:R2781"/>
    <mergeCell ref="D2780:D2781"/>
    <mergeCell ref="E2780:E2781"/>
    <mergeCell ref="F2780:F2781"/>
    <mergeCell ref="G2780:G2781"/>
    <mergeCell ref="H2780:H2781"/>
    <mergeCell ref="I2780:I2781"/>
    <mergeCell ref="J2780:J2781"/>
    <mergeCell ref="J2800:J2801"/>
    <mergeCell ref="K2800:L2805"/>
    <mergeCell ref="M2800:N2805"/>
    <mergeCell ref="C2801:C2802"/>
    <mergeCell ref="C2804:C2805"/>
    <mergeCell ref="D2804:D2805"/>
    <mergeCell ref="E2804:E2805"/>
    <mergeCell ref="F2804:F2805"/>
    <mergeCell ref="G2804:G2805"/>
    <mergeCell ref="H2804:H2805"/>
    <mergeCell ref="K2798:N2798"/>
    <mergeCell ref="B2799:B2805"/>
    <mergeCell ref="D2799:D2803"/>
    <mergeCell ref="E2799:E2803"/>
    <mergeCell ref="F2799:F2803"/>
    <mergeCell ref="K2799:L2799"/>
    <mergeCell ref="M2799:N2799"/>
    <mergeCell ref="G2800:G2803"/>
    <mergeCell ref="H2800:H2803"/>
    <mergeCell ref="I2800:I2801"/>
    <mergeCell ref="K2793:L2797"/>
    <mergeCell ref="M2793:N2797"/>
    <mergeCell ref="O2793:P2797"/>
    <mergeCell ref="Q2793:R2797"/>
    <mergeCell ref="D2796:D2797"/>
    <mergeCell ref="E2796:E2797"/>
    <mergeCell ref="F2796:F2797"/>
    <mergeCell ref="G2796:G2797"/>
    <mergeCell ref="H2796:H2797"/>
    <mergeCell ref="I2796:I2797"/>
    <mergeCell ref="B2792:B2798"/>
    <mergeCell ref="G2792:G2795"/>
    <mergeCell ref="H2792:H2795"/>
    <mergeCell ref="I2792:I2795"/>
    <mergeCell ref="J2792:J2795"/>
    <mergeCell ref="C2793:C2795"/>
    <mergeCell ref="J2796:J2797"/>
    <mergeCell ref="C2797:C2799"/>
    <mergeCell ref="G2798:H2798"/>
    <mergeCell ref="O2809:P2813"/>
    <mergeCell ref="Q2809:R2813"/>
    <mergeCell ref="D2812:D2813"/>
    <mergeCell ref="E2812:E2813"/>
    <mergeCell ref="F2812:F2813"/>
    <mergeCell ref="G2812:G2813"/>
    <mergeCell ref="H2812:H2813"/>
    <mergeCell ref="I2812:I2813"/>
    <mergeCell ref="J2812:J2813"/>
    <mergeCell ref="O2807:P2808"/>
    <mergeCell ref="Q2807:R2808"/>
    <mergeCell ref="B2808:B2814"/>
    <mergeCell ref="G2808:G2811"/>
    <mergeCell ref="H2808:H2811"/>
    <mergeCell ref="I2808:I2811"/>
    <mergeCell ref="J2808:J2811"/>
    <mergeCell ref="C2809:C2811"/>
    <mergeCell ref="K2809:L2813"/>
    <mergeCell ref="M2809:N2813"/>
    <mergeCell ref="A2807:A2821"/>
    <mergeCell ref="D2807:D2811"/>
    <mergeCell ref="E2807:E2811"/>
    <mergeCell ref="F2807:F2811"/>
    <mergeCell ref="K2807:L2808"/>
    <mergeCell ref="M2807:N2808"/>
    <mergeCell ref="C2813:C2815"/>
    <mergeCell ref="G2814:H2814"/>
    <mergeCell ref="K2814:N2814"/>
    <mergeCell ref="B2815:B2821"/>
    <mergeCell ref="I2804:I2805"/>
    <mergeCell ref="J2804:J2805"/>
    <mergeCell ref="G2806:H2806"/>
    <mergeCell ref="I2806:J2806"/>
    <mergeCell ref="K2806:N2806"/>
    <mergeCell ref="O2806:R2806"/>
    <mergeCell ref="O2823:P2824"/>
    <mergeCell ref="Q2823:R2824"/>
    <mergeCell ref="B2824:B2830"/>
    <mergeCell ref="G2824:G2827"/>
    <mergeCell ref="H2824:H2827"/>
    <mergeCell ref="I2824:I2827"/>
    <mergeCell ref="J2824:J2827"/>
    <mergeCell ref="C2825:C2827"/>
    <mergeCell ref="K2825:L2829"/>
    <mergeCell ref="M2825:N2829"/>
    <mergeCell ref="G2822:H2822"/>
    <mergeCell ref="I2822:J2822"/>
    <mergeCell ref="K2822:N2822"/>
    <mergeCell ref="O2822:R2822"/>
    <mergeCell ref="A2823:A2837"/>
    <mergeCell ref="D2823:D2827"/>
    <mergeCell ref="E2823:E2827"/>
    <mergeCell ref="F2823:F2827"/>
    <mergeCell ref="K2823:L2824"/>
    <mergeCell ref="M2823:N2824"/>
    <mergeCell ref="M2816:N2821"/>
    <mergeCell ref="C2817:C2818"/>
    <mergeCell ref="C2820:C2821"/>
    <mergeCell ref="D2820:D2821"/>
    <mergeCell ref="E2820:E2821"/>
    <mergeCell ref="F2820:F2821"/>
    <mergeCell ref="G2820:G2821"/>
    <mergeCell ref="H2820:H2821"/>
    <mergeCell ref="I2820:I2821"/>
    <mergeCell ref="J2820:J2821"/>
    <mergeCell ref="D2815:D2819"/>
    <mergeCell ref="E2815:E2819"/>
    <mergeCell ref="F2815:F2819"/>
    <mergeCell ref="K2815:L2815"/>
    <mergeCell ref="M2815:N2815"/>
    <mergeCell ref="G2816:G2819"/>
    <mergeCell ref="H2816:H2819"/>
    <mergeCell ref="I2816:I2817"/>
    <mergeCell ref="J2816:J2817"/>
    <mergeCell ref="K2816:L2821"/>
    <mergeCell ref="K2838:N2838"/>
    <mergeCell ref="O2838:R2838"/>
    <mergeCell ref="A2839:A2853"/>
    <mergeCell ref="D2839:D2843"/>
    <mergeCell ref="E2839:E2843"/>
    <mergeCell ref="F2839:F2843"/>
    <mergeCell ref="K2839:L2840"/>
    <mergeCell ref="M2839:N2840"/>
    <mergeCell ref="O2839:P2840"/>
    <mergeCell ref="Q2839:R2840"/>
    <mergeCell ref="G2836:G2837"/>
    <mergeCell ref="H2836:H2837"/>
    <mergeCell ref="I2836:I2837"/>
    <mergeCell ref="J2836:J2837"/>
    <mergeCell ref="G2838:H2838"/>
    <mergeCell ref="I2838:J2838"/>
    <mergeCell ref="H2832:H2835"/>
    <mergeCell ref="I2832:I2833"/>
    <mergeCell ref="J2832:J2833"/>
    <mergeCell ref="K2832:L2837"/>
    <mergeCell ref="M2832:N2837"/>
    <mergeCell ref="C2833:C2834"/>
    <mergeCell ref="C2836:C2837"/>
    <mergeCell ref="D2836:D2837"/>
    <mergeCell ref="E2836:E2837"/>
    <mergeCell ref="F2836:F2837"/>
    <mergeCell ref="C2829:C2831"/>
    <mergeCell ref="G2830:H2830"/>
    <mergeCell ref="K2830:N2830"/>
    <mergeCell ref="B2831:B2837"/>
    <mergeCell ref="D2831:D2835"/>
    <mergeCell ref="E2831:E2835"/>
    <mergeCell ref="F2831:F2835"/>
    <mergeCell ref="K2831:L2831"/>
    <mergeCell ref="M2831:N2831"/>
    <mergeCell ref="G2832:G2835"/>
    <mergeCell ref="O2825:P2829"/>
    <mergeCell ref="Q2825:R2829"/>
    <mergeCell ref="D2828:D2829"/>
    <mergeCell ref="E2828:E2829"/>
    <mergeCell ref="F2828:F2829"/>
    <mergeCell ref="G2828:G2829"/>
    <mergeCell ref="H2828:H2829"/>
    <mergeCell ref="I2828:I2829"/>
    <mergeCell ref="J2828:J2829"/>
    <mergeCell ref="J2848:J2849"/>
    <mergeCell ref="K2848:L2853"/>
    <mergeCell ref="M2848:N2853"/>
    <mergeCell ref="C2849:C2850"/>
    <mergeCell ref="C2852:C2853"/>
    <mergeCell ref="D2852:D2853"/>
    <mergeCell ref="E2852:E2853"/>
    <mergeCell ref="F2852:F2853"/>
    <mergeCell ref="G2852:G2853"/>
    <mergeCell ref="H2852:H2853"/>
    <mergeCell ref="K2846:N2846"/>
    <mergeCell ref="B2847:B2853"/>
    <mergeCell ref="D2847:D2851"/>
    <mergeCell ref="E2847:E2851"/>
    <mergeCell ref="F2847:F2851"/>
    <mergeCell ref="K2847:L2847"/>
    <mergeCell ref="M2847:N2847"/>
    <mergeCell ref="G2848:G2851"/>
    <mergeCell ref="H2848:H2851"/>
    <mergeCell ref="I2848:I2849"/>
    <mergeCell ref="K2841:L2845"/>
    <mergeCell ref="M2841:N2845"/>
    <mergeCell ref="O2841:P2845"/>
    <mergeCell ref="Q2841:R2845"/>
    <mergeCell ref="D2844:D2845"/>
    <mergeCell ref="E2844:E2845"/>
    <mergeCell ref="F2844:F2845"/>
    <mergeCell ref="G2844:G2845"/>
    <mergeCell ref="H2844:H2845"/>
    <mergeCell ref="I2844:I2845"/>
    <mergeCell ref="B2840:B2846"/>
    <mergeCell ref="G2840:G2843"/>
    <mergeCell ref="H2840:H2843"/>
    <mergeCell ref="I2840:I2843"/>
    <mergeCell ref="J2840:J2843"/>
    <mergeCell ref="C2841:C2843"/>
    <mergeCell ref="J2844:J2845"/>
    <mergeCell ref="C2845:C2847"/>
    <mergeCell ref="G2846:H2846"/>
    <mergeCell ref="O2857:P2861"/>
    <mergeCell ref="Q2857:R2861"/>
    <mergeCell ref="D2860:D2861"/>
    <mergeCell ref="E2860:E2861"/>
    <mergeCell ref="F2860:F2861"/>
    <mergeCell ref="G2860:G2861"/>
    <mergeCell ref="H2860:H2861"/>
    <mergeCell ref="I2860:I2861"/>
    <mergeCell ref="J2860:J2861"/>
    <mergeCell ref="O2855:P2856"/>
    <mergeCell ref="Q2855:R2856"/>
    <mergeCell ref="B2856:B2862"/>
    <mergeCell ref="G2856:G2859"/>
    <mergeCell ref="H2856:H2859"/>
    <mergeCell ref="I2856:I2859"/>
    <mergeCell ref="J2856:J2859"/>
    <mergeCell ref="C2857:C2859"/>
    <mergeCell ref="K2857:L2861"/>
    <mergeCell ref="M2857:N2861"/>
    <mergeCell ref="A2855:A2869"/>
    <mergeCell ref="D2855:D2859"/>
    <mergeCell ref="E2855:E2859"/>
    <mergeCell ref="F2855:F2859"/>
    <mergeCell ref="K2855:L2856"/>
    <mergeCell ref="M2855:N2856"/>
    <mergeCell ref="C2861:C2863"/>
    <mergeCell ref="G2862:H2862"/>
    <mergeCell ref="K2862:N2862"/>
    <mergeCell ref="B2863:B2869"/>
    <mergeCell ref="I2852:I2853"/>
    <mergeCell ref="J2852:J2853"/>
    <mergeCell ref="G2854:H2854"/>
    <mergeCell ref="I2854:J2854"/>
    <mergeCell ref="K2854:N2854"/>
    <mergeCell ref="O2854:R2854"/>
    <mergeCell ref="O2871:P2872"/>
    <mergeCell ref="Q2871:R2872"/>
    <mergeCell ref="B2872:B2878"/>
    <mergeCell ref="G2872:G2875"/>
    <mergeCell ref="H2872:H2875"/>
    <mergeCell ref="I2872:I2875"/>
    <mergeCell ref="J2872:J2875"/>
    <mergeCell ref="C2873:C2875"/>
    <mergeCell ref="K2873:L2877"/>
    <mergeCell ref="M2873:N2877"/>
    <mergeCell ref="G2870:H2870"/>
    <mergeCell ref="I2870:J2870"/>
    <mergeCell ref="K2870:N2870"/>
    <mergeCell ref="O2870:R2870"/>
    <mergeCell ref="A2871:A2885"/>
    <mergeCell ref="D2871:D2875"/>
    <mergeCell ref="E2871:E2875"/>
    <mergeCell ref="F2871:F2875"/>
    <mergeCell ref="K2871:L2872"/>
    <mergeCell ref="M2871:N2872"/>
    <mergeCell ref="M2864:N2869"/>
    <mergeCell ref="C2865:C2866"/>
    <mergeCell ref="C2868:C2869"/>
    <mergeCell ref="D2868:D2869"/>
    <mergeCell ref="E2868:E2869"/>
    <mergeCell ref="F2868:F2869"/>
    <mergeCell ref="G2868:G2869"/>
    <mergeCell ref="H2868:H2869"/>
    <mergeCell ref="I2868:I2869"/>
    <mergeCell ref="J2868:J2869"/>
    <mergeCell ref="D2863:D2867"/>
    <mergeCell ref="E2863:E2867"/>
    <mergeCell ref="F2863:F2867"/>
    <mergeCell ref="K2863:L2863"/>
    <mergeCell ref="M2863:N2863"/>
    <mergeCell ref="G2864:G2867"/>
    <mergeCell ref="H2864:H2867"/>
    <mergeCell ref="I2864:I2865"/>
    <mergeCell ref="J2864:J2865"/>
    <mergeCell ref="K2864:L2869"/>
    <mergeCell ref="K2886:N2886"/>
    <mergeCell ref="O2886:R2886"/>
    <mergeCell ref="A2887:A2901"/>
    <mergeCell ref="D2887:D2891"/>
    <mergeCell ref="E2887:E2891"/>
    <mergeCell ref="F2887:F2891"/>
    <mergeCell ref="K2887:L2888"/>
    <mergeCell ref="M2887:N2888"/>
    <mergeCell ref="O2887:P2888"/>
    <mergeCell ref="Q2887:R2888"/>
    <mergeCell ref="G2884:G2885"/>
    <mergeCell ref="H2884:H2885"/>
    <mergeCell ref="I2884:I2885"/>
    <mergeCell ref="J2884:J2885"/>
    <mergeCell ref="G2886:H2886"/>
    <mergeCell ref="I2886:J2886"/>
    <mergeCell ref="H2880:H2883"/>
    <mergeCell ref="I2880:I2881"/>
    <mergeCell ref="J2880:J2881"/>
    <mergeCell ref="K2880:L2885"/>
    <mergeCell ref="M2880:N2885"/>
    <mergeCell ref="C2881:C2882"/>
    <mergeCell ref="C2884:C2885"/>
    <mergeCell ref="D2884:D2885"/>
    <mergeCell ref="E2884:E2885"/>
    <mergeCell ref="F2884:F2885"/>
    <mergeCell ref="C2877:C2879"/>
    <mergeCell ref="G2878:H2878"/>
    <mergeCell ref="K2878:N2878"/>
    <mergeCell ref="B2879:B2885"/>
    <mergeCell ref="D2879:D2883"/>
    <mergeCell ref="E2879:E2883"/>
    <mergeCell ref="F2879:F2883"/>
    <mergeCell ref="K2879:L2879"/>
    <mergeCell ref="M2879:N2879"/>
    <mergeCell ref="G2880:G2883"/>
    <mergeCell ref="O2873:P2877"/>
    <mergeCell ref="Q2873:R2877"/>
    <mergeCell ref="D2876:D2877"/>
    <mergeCell ref="E2876:E2877"/>
    <mergeCell ref="F2876:F2877"/>
    <mergeCell ref="G2876:G2877"/>
    <mergeCell ref="H2876:H2877"/>
    <mergeCell ref="I2876:I2877"/>
    <mergeCell ref="J2876:J2877"/>
    <mergeCell ref="J2896:J2897"/>
    <mergeCell ref="K2896:L2901"/>
    <mergeCell ref="M2896:N2901"/>
    <mergeCell ref="C2897:C2898"/>
    <mergeCell ref="C2900:C2901"/>
    <mergeCell ref="D2900:D2901"/>
    <mergeCell ref="E2900:E2901"/>
    <mergeCell ref="F2900:F2901"/>
    <mergeCell ref="G2900:G2901"/>
    <mergeCell ref="H2900:H2901"/>
    <mergeCell ref="K2894:N2894"/>
    <mergeCell ref="B2895:B2901"/>
    <mergeCell ref="D2895:D2899"/>
    <mergeCell ref="E2895:E2899"/>
    <mergeCell ref="F2895:F2899"/>
    <mergeCell ref="K2895:L2895"/>
    <mergeCell ref="M2895:N2895"/>
    <mergeCell ref="G2896:G2899"/>
    <mergeCell ref="H2896:H2899"/>
    <mergeCell ref="I2896:I2897"/>
    <mergeCell ref="K2889:L2893"/>
    <mergeCell ref="M2889:N2893"/>
    <mergeCell ref="O2889:P2893"/>
    <mergeCell ref="Q2889:R2893"/>
    <mergeCell ref="D2892:D2893"/>
    <mergeCell ref="E2892:E2893"/>
    <mergeCell ref="F2892:F2893"/>
    <mergeCell ref="G2892:G2893"/>
    <mergeCell ref="H2892:H2893"/>
    <mergeCell ref="I2892:I2893"/>
    <mergeCell ref="B2888:B2894"/>
    <mergeCell ref="G2888:G2891"/>
    <mergeCell ref="H2888:H2891"/>
    <mergeCell ref="I2888:I2891"/>
    <mergeCell ref="J2888:J2891"/>
    <mergeCell ref="C2889:C2891"/>
    <mergeCell ref="J2892:J2893"/>
    <mergeCell ref="C2893:C2895"/>
    <mergeCell ref="G2894:H2894"/>
    <mergeCell ref="O2905:P2909"/>
    <mergeCell ref="Q2905:R2909"/>
    <mergeCell ref="D2908:D2909"/>
    <mergeCell ref="E2908:E2909"/>
    <mergeCell ref="F2908:F2909"/>
    <mergeCell ref="G2908:G2909"/>
    <mergeCell ref="H2908:H2909"/>
    <mergeCell ref="I2908:I2909"/>
    <mergeCell ref="J2908:J2909"/>
    <mergeCell ref="O2903:P2904"/>
    <mergeCell ref="Q2903:R2904"/>
    <mergeCell ref="B2904:B2910"/>
    <mergeCell ref="G2904:G2907"/>
    <mergeCell ref="H2904:H2907"/>
    <mergeCell ref="I2904:I2907"/>
    <mergeCell ref="J2904:J2907"/>
    <mergeCell ref="C2905:C2907"/>
    <mergeCell ref="K2905:L2909"/>
    <mergeCell ref="M2905:N2909"/>
    <mergeCell ref="A2903:A2917"/>
    <mergeCell ref="D2903:D2907"/>
    <mergeCell ref="E2903:E2907"/>
    <mergeCell ref="F2903:F2907"/>
    <mergeCell ref="K2903:L2904"/>
    <mergeCell ref="M2903:N2904"/>
    <mergeCell ref="C2909:C2911"/>
    <mergeCell ref="G2910:H2910"/>
    <mergeCell ref="K2910:N2910"/>
    <mergeCell ref="B2911:B2917"/>
    <mergeCell ref="I2900:I2901"/>
    <mergeCell ref="J2900:J2901"/>
    <mergeCell ref="G2902:H2902"/>
    <mergeCell ref="I2902:J2902"/>
    <mergeCell ref="K2902:N2902"/>
    <mergeCell ref="O2902:R2902"/>
    <mergeCell ref="O2919:P2920"/>
    <mergeCell ref="Q2919:R2920"/>
    <mergeCell ref="B2920:B2926"/>
    <mergeCell ref="G2920:G2923"/>
    <mergeCell ref="H2920:H2923"/>
    <mergeCell ref="I2920:I2923"/>
    <mergeCell ref="J2920:J2923"/>
    <mergeCell ref="C2921:C2923"/>
    <mergeCell ref="K2921:L2925"/>
    <mergeCell ref="M2921:N2925"/>
    <mergeCell ref="G2918:H2918"/>
    <mergeCell ref="I2918:J2918"/>
    <mergeCell ref="K2918:N2918"/>
    <mergeCell ref="O2918:R2918"/>
    <mergeCell ref="A2919:A2933"/>
    <mergeCell ref="D2919:D2923"/>
    <mergeCell ref="E2919:E2923"/>
    <mergeCell ref="F2919:F2923"/>
    <mergeCell ref="K2919:L2920"/>
    <mergeCell ref="M2919:N2920"/>
    <mergeCell ref="M2912:N2917"/>
    <mergeCell ref="C2913:C2914"/>
    <mergeCell ref="C2916:C2917"/>
    <mergeCell ref="D2916:D2917"/>
    <mergeCell ref="E2916:E2917"/>
    <mergeCell ref="F2916:F2917"/>
    <mergeCell ref="G2916:G2917"/>
    <mergeCell ref="H2916:H2917"/>
    <mergeCell ref="I2916:I2917"/>
    <mergeCell ref="J2916:J2917"/>
    <mergeCell ref="D2911:D2915"/>
    <mergeCell ref="E2911:E2915"/>
    <mergeCell ref="F2911:F2915"/>
    <mergeCell ref="K2911:L2911"/>
    <mergeCell ref="M2911:N2911"/>
    <mergeCell ref="G2912:G2915"/>
    <mergeCell ref="H2912:H2915"/>
    <mergeCell ref="I2912:I2913"/>
    <mergeCell ref="J2912:J2913"/>
    <mergeCell ref="K2912:L2917"/>
    <mergeCell ref="K2934:N2934"/>
    <mergeCell ref="O2934:R2934"/>
    <mergeCell ref="A2935:A2949"/>
    <mergeCell ref="D2935:D2939"/>
    <mergeCell ref="E2935:E2939"/>
    <mergeCell ref="F2935:F2939"/>
    <mergeCell ref="K2935:L2936"/>
    <mergeCell ref="M2935:N2936"/>
    <mergeCell ref="O2935:P2936"/>
    <mergeCell ref="Q2935:R2936"/>
    <mergeCell ref="G2932:G2933"/>
    <mergeCell ref="H2932:H2933"/>
    <mergeCell ref="I2932:I2933"/>
    <mergeCell ref="J2932:J2933"/>
    <mergeCell ref="G2934:H2934"/>
    <mergeCell ref="I2934:J2934"/>
    <mergeCell ref="H2928:H2931"/>
    <mergeCell ref="I2928:I2929"/>
    <mergeCell ref="J2928:J2929"/>
    <mergeCell ref="K2928:L2933"/>
    <mergeCell ref="M2928:N2933"/>
    <mergeCell ref="C2929:C2930"/>
    <mergeCell ref="C2932:C2933"/>
    <mergeCell ref="D2932:D2933"/>
    <mergeCell ref="E2932:E2933"/>
    <mergeCell ref="F2932:F2933"/>
    <mergeCell ref="C2925:C2927"/>
    <mergeCell ref="G2926:H2926"/>
    <mergeCell ref="K2926:N2926"/>
    <mergeCell ref="B2927:B2933"/>
    <mergeCell ref="D2927:D2931"/>
    <mergeCell ref="E2927:E2931"/>
    <mergeCell ref="F2927:F2931"/>
    <mergeCell ref="K2927:L2927"/>
    <mergeCell ref="M2927:N2927"/>
    <mergeCell ref="G2928:G2931"/>
    <mergeCell ref="O2921:P2925"/>
    <mergeCell ref="Q2921:R2925"/>
    <mergeCell ref="D2924:D2925"/>
    <mergeCell ref="E2924:E2925"/>
    <mergeCell ref="F2924:F2925"/>
    <mergeCell ref="G2924:G2925"/>
    <mergeCell ref="H2924:H2925"/>
    <mergeCell ref="I2924:I2925"/>
    <mergeCell ref="J2924:J2925"/>
    <mergeCell ref="J2944:J2945"/>
    <mergeCell ref="K2944:L2949"/>
    <mergeCell ref="M2944:N2949"/>
    <mergeCell ref="C2945:C2946"/>
    <mergeCell ref="C2948:C2949"/>
    <mergeCell ref="D2948:D2949"/>
    <mergeCell ref="E2948:E2949"/>
    <mergeCell ref="F2948:F2949"/>
    <mergeCell ref="G2948:G2949"/>
    <mergeCell ref="H2948:H2949"/>
    <mergeCell ref="K2942:N2942"/>
    <mergeCell ref="B2943:B2949"/>
    <mergeCell ref="D2943:D2947"/>
    <mergeCell ref="E2943:E2947"/>
    <mergeCell ref="F2943:F2947"/>
    <mergeCell ref="K2943:L2943"/>
    <mergeCell ref="M2943:N2943"/>
    <mergeCell ref="G2944:G2947"/>
    <mergeCell ref="H2944:H2947"/>
    <mergeCell ref="I2944:I2945"/>
    <mergeCell ref="K2937:L2941"/>
    <mergeCell ref="M2937:N2941"/>
    <mergeCell ref="O2937:P2941"/>
    <mergeCell ref="Q2937:R2941"/>
    <mergeCell ref="D2940:D2941"/>
    <mergeCell ref="E2940:E2941"/>
    <mergeCell ref="F2940:F2941"/>
    <mergeCell ref="G2940:G2941"/>
    <mergeCell ref="H2940:H2941"/>
    <mergeCell ref="I2940:I2941"/>
    <mergeCell ref="B2936:B2942"/>
    <mergeCell ref="G2936:G2939"/>
    <mergeCell ref="H2936:H2939"/>
    <mergeCell ref="I2936:I2939"/>
    <mergeCell ref="J2936:J2939"/>
    <mergeCell ref="C2937:C2939"/>
    <mergeCell ref="J2940:J2941"/>
    <mergeCell ref="C2941:C2943"/>
    <mergeCell ref="G2942:H2942"/>
    <mergeCell ref="O2953:P2957"/>
    <mergeCell ref="Q2953:R2957"/>
    <mergeCell ref="D2956:D2957"/>
    <mergeCell ref="E2956:E2957"/>
    <mergeCell ref="F2956:F2957"/>
    <mergeCell ref="G2956:G2957"/>
    <mergeCell ref="H2956:H2957"/>
    <mergeCell ref="I2956:I2957"/>
    <mergeCell ref="J2956:J2957"/>
    <mergeCell ref="O2951:P2952"/>
    <mergeCell ref="Q2951:R2952"/>
    <mergeCell ref="B2952:B2958"/>
    <mergeCell ref="G2952:G2955"/>
    <mergeCell ref="H2952:H2955"/>
    <mergeCell ref="I2952:I2955"/>
    <mergeCell ref="J2952:J2955"/>
    <mergeCell ref="C2953:C2955"/>
    <mergeCell ref="K2953:L2957"/>
    <mergeCell ref="M2953:N2957"/>
    <mergeCell ref="A2951:A2965"/>
    <mergeCell ref="D2951:D2955"/>
    <mergeCell ref="E2951:E2955"/>
    <mergeCell ref="F2951:F2955"/>
    <mergeCell ref="K2951:L2952"/>
    <mergeCell ref="M2951:N2952"/>
    <mergeCell ref="C2957:C2959"/>
    <mergeCell ref="G2958:H2958"/>
    <mergeCell ref="K2958:N2958"/>
    <mergeCell ref="B2959:B2965"/>
    <mergeCell ref="I2948:I2949"/>
    <mergeCell ref="J2948:J2949"/>
    <mergeCell ref="G2950:H2950"/>
    <mergeCell ref="I2950:J2950"/>
    <mergeCell ref="K2950:N2950"/>
    <mergeCell ref="O2950:R2950"/>
    <mergeCell ref="O2967:P2968"/>
    <mergeCell ref="Q2967:R2968"/>
    <mergeCell ref="B2968:B2974"/>
    <mergeCell ref="G2968:G2971"/>
    <mergeCell ref="H2968:H2971"/>
    <mergeCell ref="I2968:I2971"/>
    <mergeCell ref="J2968:J2971"/>
    <mergeCell ref="C2969:C2971"/>
    <mergeCell ref="K2969:L2973"/>
    <mergeCell ref="M2969:N2973"/>
    <mergeCell ref="G2966:H2966"/>
    <mergeCell ref="I2966:J2966"/>
    <mergeCell ref="K2966:N2966"/>
    <mergeCell ref="O2966:R2966"/>
    <mergeCell ref="A2967:A2981"/>
    <mergeCell ref="D2967:D2971"/>
    <mergeCell ref="E2967:E2971"/>
    <mergeCell ref="F2967:F2971"/>
    <mergeCell ref="K2967:L2968"/>
    <mergeCell ref="M2967:N2968"/>
    <mergeCell ref="M2960:N2965"/>
    <mergeCell ref="C2961:C2962"/>
    <mergeCell ref="C2964:C2965"/>
    <mergeCell ref="D2964:D2965"/>
    <mergeCell ref="E2964:E2965"/>
    <mergeCell ref="F2964:F2965"/>
    <mergeCell ref="G2964:G2965"/>
    <mergeCell ref="H2964:H2965"/>
    <mergeCell ref="I2964:I2965"/>
    <mergeCell ref="J2964:J2965"/>
    <mergeCell ref="D2959:D2963"/>
    <mergeCell ref="E2959:E2963"/>
    <mergeCell ref="F2959:F2963"/>
    <mergeCell ref="K2959:L2959"/>
    <mergeCell ref="M2959:N2959"/>
    <mergeCell ref="G2960:G2963"/>
    <mergeCell ref="H2960:H2963"/>
    <mergeCell ref="I2960:I2961"/>
    <mergeCell ref="J2960:J2961"/>
    <mergeCell ref="K2960:L2965"/>
    <mergeCell ref="K2982:N2982"/>
    <mergeCell ref="O2982:R2982"/>
    <mergeCell ref="A2983:A2997"/>
    <mergeCell ref="D2983:D2987"/>
    <mergeCell ref="E2983:E2987"/>
    <mergeCell ref="F2983:F2987"/>
    <mergeCell ref="K2983:L2984"/>
    <mergeCell ref="M2983:N2984"/>
    <mergeCell ref="O2983:P2984"/>
    <mergeCell ref="Q2983:R2984"/>
    <mergeCell ref="G2980:G2981"/>
    <mergeCell ref="H2980:H2981"/>
    <mergeCell ref="I2980:I2981"/>
    <mergeCell ref="J2980:J2981"/>
    <mergeCell ref="G2982:H2982"/>
    <mergeCell ref="I2982:J2982"/>
    <mergeCell ref="H2976:H2979"/>
    <mergeCell ref="I2976:I2977"/>
    <mergeCell ref="J2976:J2977"/>
    <mergeCell ref="K2976:L2981"/>
    <mergeCell ref="M2976:N2981"/>
    <mergeCell ref="C2977:C2978"/>
    <mergeCell ref="C2980:C2981"/>
    <mergeCell ref="D2980:D2981"/>
    <mergeCell ref="E2980:E2981"/>
    <mergeCell ref="F2980:F2981"/>
    <mergeCell ref="C2973:C2975"/>
    <mergeCell ref="G2974:H2974"/>
    <mergeCell ref="K2974:N2974"/>
    <mergeCell ref="B2975:B2981"/>
    <mergeCell ref="D2975:D2979"/>
    <mergeCell ref="E2975:E2979"/>
    <mergeCell ref="F2975:F2979"/>
    <mergeCell ref="K2975:L2975"/>
    <mergeCell ref="M2975:N2975"/>
    <mergeCell ref="G2976:G2979"/>
    <mergeCell ref="O2969:P2973"/>
    <mergeCell ref="Q2969:R2973"/>
    <mergeCell ref="D2972:D2973"/>
    <mergeCell ref="E2972:E2973"/>
    <mergeCell ref="F2972:F2973"/>
    <mergeCell ref="G2972:G2973"/>
    <mergeCell ref="H2972:H2973"/>
    <mergeCell ref="I2972:I2973"/>
    <mergeCell ref="J2972:J2973"/>
    <mergeCell ref="J2992:J2993"/>
    <mergeCell ref="K2992:L2997"/>
    <mergeCell ref="M2992:N2997"/>
    <mergeCell ref="C2993:C2994"/>
    <mergeCell ref="C2996:C2997"/>
    <mergeCell ref="D2996:D2997"/>
    <mergeCell ref="E2996:E2997"/>
    <mergeCell ref="F2996:F2997"/>
    <mergeCell ref="G2996:G2997"/>
    <mergeCell ref="H2996:H2997"/>
    <mergeCell ref="K2990:N2990"/>
    <mergeCell ref="B2991:B2997"/>
    <mergeCell ref="D2991:D2995"/>
    <mergeCell ref="E2991:E2995"/>
    <mergeCell ref="F2991:F2995"/>
    <mergeCell ref="K2991:L2991"/>
    <mergeCell ref="M2991:N2991"/>
    <mergeCell ref="G2992:G2995"/>
    <mergeCell ref="H2992:H2995"/>
    <mergeCell ref="I2992:I2993"/>
    <mergeCell ref="K2985:L2989"/>
    <mergeCell ref="M2985:N2989"/>
    <mergeCell ref="O2985:P2989"/>
    <mergeCell ref="Q2985:R2989"/>
    <mergeCell ref="D2988:D2989"/>
    <mergeCell ref="E2988:E2989"/>
    <mergeCell ref="F2988:F2989"/>
    <mergeCell ref="G2988:G2989"/>
    <mergeCell ref="H2988:H2989"/>
    <mergeCell ref="I2988:I2989"/>
    <mergeCell ref="B2984:B2990"/>
    <mergeCell ref="G2984:G2987"/>
    <mergeCell ref="H2984:H2987"/>
    <mergeCell ref="I2984:I2987"/>
    <mergeCell ref="J2984:J2987"/>
    <mergeCell ref="C2985:C2987"/>
    <mergeCell ref="J2988:J2989"/>
    <mergeCell ref="C2989:C2991"/>
    <mergeCell ref="G2990:H2990"/>
    <mergeCell ref="O3001:P3005"/>
    <mergeCell ref="Q3001:R3005"/>
    <mergeCell ref="D3004:D3005"/>
    <mergeCell ref="E3004:E3005"/>
    <mergeCell ref="F3004:F3005"/>
    <mergeCell ref="G3004:G3005"/>
    <mergeCell ref="H3004:H3005"/>
    <mergeCell ref="I3004:I3005"/>
    <mergeCell ref="J3004:J3005"/>
    <mergeCell ref="O2999:P3000"/>
    <mergeCell ref="Q2999:R3000"/>
    <mergeCell ref="B3000:B3006"/>
    <mergeCell ref="G3000:G3003"/>
    <mergeCell ref="H3000:H3003"/>
    <mergeCell ref="I3000:I3003"/>
    <mergeCell ref="J3000:J3003"/>
    <mergeCell ref="C3001:C3003"/>
    <mergeCell ref="K3001:L3005"/>
    <mergeCell ref="M3001:N3005"/>
    <mergeCell ref="A2999:A3013"/>
    <mergeCell ref="D2999:D3003"/>
    <mergeCell ref="E2999:E3003"/>
    <mergeCell ref="F2999:F3003"/>
    <mergeCell ref="K2999:L3000"/>
    <mergeCell ref="M2999:N3000"/>
    <mergeCell ref="C3005:C3007"/>
    <mergeCell ref="G3006:H3006"/>
    <mergeCell ref="K3006:N3006"/>
    <mergeCell ref="B3007:B3013"/>
    <mergeCell ref="I2996:I2997"/>
    <mergeCell ref="J2996:J2997"/>
    <mergeCell ref="G2998:H2998"/>
    <mergeCell ref="I2998:J2998"/>
    <mergeCell ref="K2998:N2998"/>
    <mergeCell ref="O2998:R2998"/>
    <mergeCell ref="O3015:P3016"/>
    <mergeCell ref="Q3015:R3016"/>
    <mergeCell ref="B3016:B3022"/>
    <mergeCell ref="G3016:G3019"/>
    <mergeCell ref="H3016:H3019"/>
    <mergeCell ref="I3016:I3019"/>
    <mergeCell ref="J3016:J3019"/>
    <mergeCell ref="C3017:C3019"/>
    <mergeCell ref="K3017:L3021"/>
    <mergeCell ref="M3017:N3021"/>
    <mergeCell ref="G3014:H3014"/>
    <mergeCell ref="I3014:J3014"/>
    <mergeCell ref="K3014:N3014"/>
    <mergeCell ref="O3014:R3014"/>
    <mergeCell ref="A3015:A3029"/>
    <mergeCell ref="D3015:D3019"/>
    <mergeCell ref="E3015:E3019"/>
    <mergeCell ref="F3015:F3019"/>
    <mergeCell ref="K3015:L3016"/>
    <mergeCell ref="M3015:N3016"/>
    <mergeCell ref="M3008:N3013"/>
    <mergeCell ref="C3009:C3010"/>
    <mergeCell ref="C3012:C3013"/>
    <mergeCell ref="D3012:D3013"/>
    <mergeCell ref="E3012:E3013"/>
    <mergeCell ref="F3012:F3013"/>
    <mergeCell ref="G3012:G3013"/>
    <mergeCell ref="H3012:H3013"/>
    <mergeCell ref="I3012:I3013"/>
    <mergeCell ref="J3012:J3013"/>
    <mergeCell ref="D3007:D3011"/>
    <mergeCell ref="E3007:E3011"/>
    <mergeCell ref="F3007:F3011"/>
    <mergeCell ref="K3007:L3007"/>
    <mergeCell ref="M3007:N3007"/>
    <mergeCell ref="G3008:G3011"/>
    <mergeCell ref="H3008:H3011"/>
    <mergeCell ref="I3008:I3009"/>
    <mergeCell ref="J3008:J3009"/>
    <mergeCell ref="K3008:L3013"/>
    <mergeCell ref="K3030:N3030"/>
    <mergeCell ref="O3030:R3030"/>
    <mergeCell ref="A3031:A3045"/>
    <mergeCell ref="D3031:D3035"/>
    <mergeCell ref="E3031:E3035"/>
    <mergeCell ref="F3031:F3035"/>
    <mergeCell ref="K3031:L3032"/>
    <mergeCell ref="M3031:N3032"/>
    <mergeCell ref="O3031:P3032"/>
    <mergeCell ref="Q3031:R3032"/>
    <mergeCell ref="G3028:G3029"/>
    <mergeCell ref="H3028:H3029"/>
    <mergeCell ref="I3028:I3029"/>
    <mergeCell ref="J3028:J3029"/>
    <mergeCell ref="G3030:H3030"/>
    <mergeCell ref="I3030:J3030"/>
    <mergeCell ref="H3024:H3027"/>
    <mergeCell ref="I3024:I3025"/>
    <mergeCell ref="J3024:J3025"/>
    <mergeCell ref="K3024:L3029"/>
    <mergeCell ref="M3024:N3029"/>
    <mergeCell ref="C3025:C3026"/>
    <mergeCell ref="C3028:C3029"/>
    <mergeCell ref="D3028:D3029"/>
    <mergeCell ref="E3028:E3029"/>
    <mergeCell ref="F3028:F3029"/>
    <mergeCell ref="C3021:C3023"/>
    <mergeCell ref="G3022:H3022"/>
    <mergeCell ref="K3022:N3022"/>
    <mergeCell ref="B3023:B3029"/>
    <mergeCell ref="D3023:D3027"/>
    <mergeCell ref="E3023:E3027"/>
    <mergeCell ref="F3023:F3027"/>
    <mergeCell ref="K3023:L3023"/>
    <mergeCell ref="M3023:N3023"/>
    <mergeCell ref="G3024:G3027"/>
    <mergeCell ref="O3017:P3021"/>
    <mergeCell ref="Q3017:R3021"/>
    <mergeCell ref="D3020:D3021"/>
    <mergeCell ref="E3020:E3021"/>
    <mergeCell ref="F3020:F3021"/>
    <mergeCell ref="G3020:G3021"/>
    <mergeCell ref="H3020:H3021"/>
    <mergeCell ref="I3020:I3021"/>
    <mergeCell ref="J3020:J3021"/>
    <mergeCell ref="J3040:J3041"/>
    <mergeCell ref="K3040:L3045"/>
    <mergeCell ref="M3040:N3045"/>
    <mergeCell ref="C3041:C3042"/>
    <mergeCell ref="C3044:C3045"/>
    <mergeCell ref="D3044:D3045"/>
    <mergeCell ref="E3044:E3045"/>
    <mergeCell ref="F3044:F3045"/>
    <mergeCell ref="G3044:G3045"/>
    <mergeCell ref="H3044:H3045"/>
    <mergeCell ref="K3038:N3038"/>
    <mergeCell ref="B3039:B3045"/>
    <mergeCell ref="D3039:D3043"/>
    <mergeCell ref="E3039:E3043"/>
    <mergeCell ref="F3039:F3043"/>
    <mergeCell ref="K3039:L3039"/>
    <mergeCell ref="M3039:N3039"/>
    <mergeCell ref="G3040:G3043"/>
    <mergeCell ref="H3040:H3043"/>
    <mergeCell ref="I3040:I3041"/>
    <mergeCell ref="K3033:L3037"/>
    <mergeCell ref="M3033:N3037"/>
    <mergeCell ref="O3033:P3037"/>
    <mergeCell ref="Q3033:R3037"/>
    <mergeCell ref="D3036:D3037"/>
    <mergeCell ref="E3036:E3037"/>
    <mergeCell ref="F3036:F3037"/>
    <mergeCell ref="G3036:G3037"/>
    <mergeCell ref="H3036:H3037"/>
    <mergeCell ref="I3036:I3037"/>
    <mergeCell ref="B3032:B3038"/>
    <mergeCell ref="G3032:G3035"/>
    <mergeCell ref="H3032:H3035"/>
    <mergeCell ref="I3032:I3035"/>
    <mergeCell ref="J3032:J3035"/>
    <mergeCell ref="C3033:C3035"/>
    <mergeCell ref="J3036:J3037"/>
    <mergeCell ref="C3037:C3039"/>
    <mergeCell ref="G3038:H3038"/>
    <mergeCell ref="O3049:P3053"/>
    <mergeCell ref="Q3049:R3053"/>
    <mergeCell ref="D3052:D3053"/>
    <mergeCell ref="E3052:E3053"/>
    <mergeCell ref="F3052:F3053"/>
    <mergeCell ref="G3052:G3053"/>
    <mergeCell ref="H3052:H3053"/>
    <mergeCell ref="I3052:I3053"/>
    <mergeCell ref="J3052:J3053"/>
    <mergeCell ref="O3047:P3048"/>
    <mergeCell ref="Q3047:R3048"/>
    <mergeCell ref="B3048:B3054"/>
    <mergeCell ref="G3048:G3051"/>
    <mergeCell ref="H3048:H3051"/>
    <mergeCell ref="I3048:I3051"/>
    <mergeCell ref="J3048:J3051"/>
    <mergeCell ref="C3049:C3051"/>
    <mergeCell ref="K3049:L3053"/>
    <mergeCell ref="M3049:N3053"/>
    <mergeCell ref="A3047:A3061"/>
    <mergeCell ref="D3047:D3051"/>
    <mergeCell ref="E3047:E3051"/>
    <mergeCell ref="F3047:F3051"/>
    <mergeCell ref="K3047:L3048"/>
    <mergeCell ref="M3047:N3048"/>
    <mergeCell ref="C3053:C3055"/>
    <mergeCell ref="G3054:H3054"/>
    <mergeCell ref="K3054:N3054"/>
    <mergeCell ref="B3055:B3061"/>
    <mergeCell ref="I3044:I3045"/>
    <mergeCell ref="J3044:J3045"/>
    <mergeCell ref="G3046:H3046"/>
    <mergeCell ref="I3046:J3046"/>
    <mergeCell ref="K3046:N3046"/>
    <mergeCell ref="O3046:R3046"/>
    <mergeCell ref="O3063:P3064"/>
    <mergeCell ref="Q3063:R3064"/>
    <mergeCell ref="B3064:B3070"/>
    <mergeCell ref="G3064:G3067"/>
    <mergeCell ref="H3064:H3067"/>
    <mergeCell ref="I3064:I3067"/>
    <mergeCell ref="J3064:J3067"/>
    <mergeCell ref="C3065:C3067"/>
    <mergeCell ref="K3065:L3069"/>
    <mergeCell ref="M3065:N3069"/>
    <mergeCell ref="G3062:H3062"/>
    <mergeCell ref="I3062:J3062"/>
    <mergeCell ref="K3062:N3062"/>
    <mergeCell ref="O3062:R3062"/>
    <mergeCell ref="A3063:A3077"/>
    <mergeCell ref="D3063:D3067"/>
    <mergeCell ref="E3063:E3067"/>
    <mergeCell ref="F3063:F3067"/>
    <mergeCell ref="K3063:L3064"/>
    <mergeCell ref="M3063:N3064"/>
    <mergeCell ref="M3056:N3061"/>
    <mergeCell ref="C3057:C3058"/>
    <mergeCell ref="C3060:C3061"/>
    <mergeCell ref="D3060:D3061"/>
    <mergeCell ref="E3060:E3061"/>
    <mergeCell ref="F3060:F3061"/>
    <mergeCell ref="G3060:G3061"/>
    <mergeCell ref="H3060:H3061"/>
    <mergeCell ref="I3060:I3061"/>
    <mergeCell ref="J3060:J3061"/>
    <mergeCell ref="D3055:D3059"/>
    <mergeCell ref="E3055:E3059"/>
    <mergeCell ref="F3055:F3059"/>
    <mergeCell ref="K3055:L3055"/>
    <mergeCell ref="M3055:N3055"/>
    <mergeCell ref="G3056:G3059"/>
    <mergeCell ref="H3056:H3059"/>
    <mergeCell ref="I3056:I3057"/>
    <mergeCell ref="J3056:J3057"/>
    <mergeCell ref="K3056:L3061"/>
    <mergeCell ref="K3078:N3078"/>
    <mergeCell ref="O3078:R3078"/>
    <mergeCell ref="A3079:A3093"/>
    <mergeCell ref="D3079:D3083"/>
    <mergeCell ref="E3079:E3083"/>
    <mergeCell ref="F3079:F3083"/>
    <mergeCell ref="K3079:L3080"/>
    <mergeCell ref="M3079:N3080"/>
    <mergeCell ref="O3079:P3080"/>
    <mergeCell ref="Q3079:R3080"/>
    <mergeCell ref="G3076:G3077"/>
    <mergeCell ref="H3076:H3077"/>
    <mergeCell ref="I3076:I3077"/>
    <mergeCell ref="J3076:J3077"/>
    <mergeCell ref="G3078:H3078"/>
    <mergeCell ref="I3078:J3078"/>
    <mergeCell ref="H3072:H3075"/>
    <mergeCell ref="I3072:I3073"/>
    <mergeCell ref="J3072:J3073"/>
    <mergeCell ref="K3072:L3077"/>
    <mergeCell ref="M3072:N3077"/>
    <mergeCell ref="C3073:C3074"/>
    <mergeCell ref="C3076:C3077"/>
    <mergeCell ref="D3076:D3077"/>
    <mergeCell ref="E3076:E3077"/>
    <mergeCell ref="F3076:F3077"/>
    <mergeCell ref="C3069:C3071"/>
    <mergeCell ref="G3070:H3070"/>
    <mergeCell ref="K3070:N3070"/>
    <mergeCell ref="B3071:B3077"/>
    <mergeCell ref="D3071:D3075"/>
    <mergeCell ref="E3071:E3075"/>
    <mergeCell ref="F3071:F3075"/>
    <mergeCell ref="K3071:L3071"/>
    <mergeCell ref="M3071:N3071"/>
    <mergeCell ref="G3072:G3075"/>
    <mergeCell ref="O3065:P3069"/>
    <mergeCell ref="Q3065:R3069"/>
    <mergeCell ref="D3068:D3069"/>
    <mergeCell ref="E3068:E3069"/>
    <mergeCell ref="F3068:F3069"/>
    <mergeCell ref="G3068:G3069"/>
    <mergeCell ref="H3068:H3069"/>
    <mergeCell ref="I3068:I3069"/>
    <mergeCell ref="J3068:J3069"/>
    <mergeCell ref="J3088:J3089"/>
    <mergeCell ref="K3088:L3093"/>
    <mergeCell ref="M3088:N3093"/>
    <mergeCell ref="C3089:C3090"/>
    <mergeCell ref="C3092:C3093"/>
    <mergeCell ref="D3092:D3093"/>
    <mergeCell ref="E3092:E3093"/>
    <mergeCell ref="F3092:F3093"/>
    <mergeCell ref="G3092:G3093"/>
    <mergeCell ref="H3092:H3093"/>
    <mergeCell ref="K3086:N3086"/>
    <mergeCell ref="B3087:B3093"/>
    <mergeCell ref="D3087:D3091"/>
    <mergeCell ref="E3087:E3091"/>
    <mergeCell ref="F3087:F3091"/>
    <mergeCell ref="K3087:L3087"/>
    <mergeCell ref="M3087:N3087"/>
    <mergeCell ref="G3088:G3091"/>
    <mergeCell ref="H3088:H3091"/>
    <mergeCell ref="I3088:I3089"/>
    <mergeCell ref="K3081:L3085"/>
    <mergeCell ref="M3081:N3085"/>
    <mergeCell ref="O3081:P3085"/>
    <mergeCell ref="Q3081:R3085"/>
    <mergeCell ref="D3084:D3085"/>
    <mergeCell ref="E3084:E3085"/>
    <mergeCell ref="F3084:F3085"/>
    <mergeCell ref="G3084:G3085"/>
    <mergeCell ref="H3084:H3085"/>
    <mergeCell ref="I3084:I3085"/>
    <mergeCell ref="B3080:B3086"/>
    <mergeCell ref="G3080:G3083"/>
    <mergeCell ref="H3080:H3083"/>
    <mergeCell ref="I3080:I3083"/>
    <mergeCell ref="J3080:J3083"/>
    <mergeCell ref="C3081:C3083"/>
    <mergeCell ref="J3084:J3085"/>
    <mergeCell ref="C3085:C3087"/>
    <mergeCell ref="G3086:H3086"/>
    <mergeCell ref="O3097:P3101"/>
    <mergeCell ref="Q3097:R3101"/>
    <mergeCell ref="D3100:D3101"/>
    <mergeCell ref="E3100:E3101"/>
    <mergeCell ref="F3100:F3101"/>
    <mergeCell ref="G3100:G3101"/>
    <mergeCell ref="H3100:H3101"/>
    <mergeCell ref="I3100:I3101"/>
    <mergeCell ref="J3100:J3101"/>
    <mergeCell ref="O3095:P3096"/>
    <mergeCell ref="Q3095:R3096"/>
    <mergeCell ref="B3096:B3102"/>
    <mergeCell ref="G3096:G3099"/>
    <mergeCell ref="H3096:H3099"/>
    <mergeCell ref="I3096:I3099"/>
    <mergeCell ref="J3096:J3099"/>
    <mergeCell ref="C3097:C3099"/>
    <mergeCell ref="K3097:L3101"/>
    <mergeCell ref="M3097:N3101"/>
    <mergeCell ref="A3095:A3109"/>
    <mergeCell ref="D3095:D3099"/>
    <mergeCell ref="E3095:E3099"/>
    <mergeCell ref="F3095:F3099"/>
    <mergeCell ref="K3095:L3096"/>
    <mergeCell ref="M3095:N3096"/>
    <mergeCell ref="C3101:C3103"/>
    <mergeCell ref="G3102:H3102"/>
    <mergeCell ref="K3102:N3102"/>
    <mergeCell ref="B3103:B3109"/>
    <mergeCell ref="I3092:I3093"/>
    <mergeCell ref="J3092:J3093"/>
    <mergeCell ref="G3094:H3094"/>
    <mergeCell ref="I3094:J3094"/>
    <mergeCell ref="K3094:N3094"/>
    <mergeCell ref="O3094:R3094"/>
    <mergeCell ref="O3111:P3112"/>
    <mergeCell ref="Q3111:R3112"/>
    <mergeCell ref="B3112:B3118"/>
    <mergeCell ref="G3112:G3115"/>
    <mergeCell ref="H3112:H3115"/>
    <mergeCell ref="I3112:I3115"/>
    <mergeCell ref="J3112:J3115"/>
    <mergeCell ref="C3113:C3115"/>
    <mergeCell ref="K3113:L3117"/>
    <mergeCell ref="M3113:N3117"/>
    <mergeCell ref="G3110:H3110"/>
    <mergeCell ref="I3110:J3110"/>
    <mergeCell ref="K3110:N3110"/>
    <mergeCell ref="O3110:R3110"/>
    <mergeCell ref="A3111:A3125"/>
    <mergeCell ref="D3111:D3115"/>
    <mergeCell ref="E3111:E3115"/>
    <mergeCell ref="F3111:F3115"/>
    <mergeCell ref="K3111:L3112"/>
    <mergeCell ref="M3111:N3112"/>
    <mergeCell ref="M3104:N3109"/>
    <mergeCell ref="C3105:C3106"/>
    <mergeCell ref="C3108:C3109"/>
    <mergeCell ref="D3108:D3109"/>
    <mergeCell ref="E3108:E3109"/>
    <mergeCell ref="F3108:F3109"/>
    <mergeCell ref="G3108:G3109"/>
    <mergeCell ref="H3108:H3109"/>
    <mergeCell ref="I3108:I3109"/>
    <mergeCell ref="J3108:J3109"/>
    <mergeCell ref="D3103:D3107"/>
    <mergeCell ref="E3103:E3107"/>
    <mergeCell ref="F3103:F3107"/>
    <mergeCell ref="K3103:L3103"/>
    <mergeCell ref="M3103:N3103"/>
    <mergeCell ref="G3104:G3107"/>
    <mergeCell ref="H3104:H3107"/>
    <mergeCell ref="I3104:I3105"/>
    <mergeCell ref="J3104:J3105"/>
    <mergeCell ref="K3104:L3109"/>
    <mergeCell ref="K3126:N3126"/>
    <mergeCell ref="O3126:R3126"/>
    <mergeCell ref="A3127:A3141"/>
    <mergeCell ref="D3127:D3131"/>
    <mergeCell ref="E3127:E3131"/>
    <mergeCell ref="F3127:F3131"/>
    <mergeCell ref="K3127:L3128"/>
    <mergeCell ref="M3127:N3128"/>
    <mergeCell ref="O3127:P3128"/>
    <mergeCell ref="Q3127:R3128"/>
    <mergeCell ref="G3124:G3125"/>
    <mergeCell ref="H3124:H3125"/>
    <mergeCell ref="I3124:I3125"/>
    <mergeCell ref="J3124:J3125"/>
    <mergeCell ref="G3126:H3126"/>
    <mergeCell ref="I3126:J3126"/>
    <mergeCell ref="H3120:H3123"/>
    <mergeCell ref="I3120:I3121"/>
    <mergeCell ref="J3120:J3121"/>
    <mergeCell ref="K3120:L3125"/>
    <mergeCell ref="M3120:N3125"/>
    <mergeCell ref="C3121:C3122"/>
    <mergeCell ref="C3124:C3125"/>
    <mergeCell ref="D3124:D3125"/>
    <mergeCell ref="E3124:E3125"/>
    <mergeCell ref="F3124:F3125"/>
    <mergeCell ref="C3117:C3119"/>
    <mergeCell ref="G3118:H3118"/>
    <mergeCell ref="K3118:N3118"/>
    <mergeCell ref="B3119:B3125"/>
    <mergeCell ref="D3119:D3123"/>
    <mergeCell ref="E3119:E3123"/>
    <mergeCell ref="F3119:F3123"/>
    <mergeCell ref="K3119:L3119"/>
    <mergeCell ref="M3119:N3119"/>
    <mergeCell ref="G3120:G3123"/>
    <mergeCell ref="O3113:P3117"/>
    <mergeCell ref="Q3113:R3117"/>
    <mergeCell ref="D3116:D3117"/>
    <mergeCell ref="E3116:E3117"/>
    <mergeCell ref="F3116:F3117"/>
    <mergeCell ref="G3116:G3117"/>
    <mergeCell ref="H3116:H3117"/>
    <mergeCell ref="I3116:I3117"/>
    <mergeCell ref="J3116:J3117"/>
    <mergeCell ref="J3136:J3137"/>
    <mergeCell ref="K3136:L3141"/>
    <mergeCell ref="M3136:N3141"/>
    <mergeCell ref="C3137:C3138"/>
    <mergeCell ref="C3140:C3141"/>
    <mergeCell ref="D3140:D3141"/>
    <mergeCell ref="E3140:E3141"/>
    <mergeCell ref="F3140:F3141"/>
    <mergeCell ref="G3140:G3141"/>
    <mergeCell ref="H3140:H3141"/>
    <mergeCell ref="K3134:N3134"/>
    <mergeCell ref="B3135:B3141"/>
    <mergeCell ref="D3135:D3139"/>
    <mergeCell ref="E3135:E3139"/>
    <mergeCell ref="F3135:F3139"/>
    <mergeCell ref="K3135:L3135"/>
    <mergeCell ref="M3135:N3135"/>
    <mergeCell ref="G3136:G3139"/>
    <mergeCell ref="H3136:H3139"/>
    <mergeCell ref="I3136:I3137"/>
    <mergeCell ref="K3129:L3133"/>
    <mergeCell ref="M3129:N3133"/>
    <mergeCell ref="O3129:P3133"/>
    <mergeCell ref="Q3129:R3133"/>
    <mergeCell ref="D3132:D3133"/>
    <mergeCell ref="E3132:E3133"/>
    <mergeCell ref="F3132:F3133"/>
    <mergeCell ref="G3132:G3133"/>
    <mergeCell ref="H3132:H3133"/>
    <mergeCell ref="I3132:I3133"/>
    <mergeCell ref="B3128:B3134"/>
    <mergeCell ref="G3128:G3131"/>
    <mergeCell ref="H3128:H3131"/>
    <mergeCell ref="I3128:I3131"/>
    <mergeCell ref="J3128:J3131"/>
    <mergeCell ref="C3129:C3131"/>
    <mergeCell ref="J3132:J3133"/>
    <mergeCell ref="C3133:C3135"/>
    <mergeCell ref="G3134:H3134"/>
    <mergeCell ref="O3145:P3149"/>
    <mergeCell ref="Q3145:R3149"/>
    <mergeCell ref="D3148:D3149"/>
    <mergeCell ref="E3148:E3149"/>
    <mergeCell ref="F3148:F3149"/>
    <mergeCell ref="G3148:G3149"/>
    <mergeCell ref="H3148:H3149"/>
    <mergeCell ref="I3148:I3149"/>
    <mergeCell ref="J3148:J3149"/>
    <mergeCell ref="O3143:P3144"/>
    <mergeCell ref="Q3143:R3144"/>
    <mergeCell ref="B3144:B3150"/>
    <mergeCell ref="G3144:G3147"/>
    <mergeCell ref="H3144:H3147"/>
    <mergeCell ref="I3144:I3147"/>
    <mergeCell ref="J3144:J3147"/>
    <mergeCell ref="C3145:C3147"/>
    <mergeCell ref="K3145:L3149"/>
    <mergeCell ref="M3145:N3149"/>
    <mergeCell ref="A3143:A3157"/>
    <mergeCell ref="D3143:D3147"/>
    <mergeCell ref="E3143:E3147"/>
    <mergeCell ref="F3143:F3147"/>
    <mergeCell ref="K3143:L3144"/>
    <mergeCell ref="M3143:N3144"/>
    <mergeCell ref="C3149:C3151"/>
    <mergeCell ref="G3150:H3150"/>
    <mergeCell ref="K3150:N3150"/>
    <mergeCell ref="B3151:B3157"/>
    <mergeCell ref="I3140:I3141"/>
    <mergeCell ref="J3140:J3141"/>
    <mergeCell ref="G3142:H3142"/>
    <mergeCell ref="I3142:J3142"/>
    <mergeCell ref="K3142:N3142"/>
    <mergeCell ref="O3142:R3142"/>
    <mergeCell ref="O3159:P3160"/>
    <mergeCell ref="Q3159:R3160"/>
    <mergeCell ref="B3160:B3166"/>
    <mergeCell ref="G3160:G3163"/>
    <mergeCell ref="H3160:H3163"/>
    <mergeCell ref="I3160:I3163"/>
    <mergeCell ref="J3160:J3163"/>
    <mergeCell ref="C3161:C3163"/>
    <mergeCell ref="K3161:L3165"/>
    <mergeCell ref="M3161:N3165"/>
    <mergeCell ref="G3158:H3158"/>
    <mergeCell ref="I3158:J3158"/>
    <mergeCell ref="K3158:N3158"/>
    <mergeCell ref="O3158:R3158"/>
    <mergeCell ref="A3159:A3173"/>
    <mergeCell ref="D3159:D3163"/>
    <mergeCell ref="E3159:E3163"/>
    <mergeCell ref="F3159:F3163"/>
    <mergeCell ref="K3159:L3160"/>
    <mergeCell ref="M3159:N3160"/>
    <mergeCell ref="M3152:N3157"/>
    <mergeCell ref="C3153:C3154"/>
    <mergeCell ref="C3156:C3157"/>
    <mergeCell ref="D3156:D3157"/>
    <mergeCell ref="E3156:E3157"/>
    <mergeCell ref="F3156:F3157"/>
    <mergeCell ref="G3156:G3157"/>
    <mergeCell ref="H3156:H3157"/>
    <mergeCell ref="I3156:I3157"/>
    <mergeCell ref="J3156:J3157"/>
    <mergeCell ref="D3151:D3155"/>
    <mergeCell ref="E3151:E3155"/>
    <mergeCell ref="F3151:F3155"/>
    <mergeCell ref="K3151:L3151"/>
    <mergeCell ref="M3151:N3151"/>
    <mergeCell ref="G3152:G3155"/>
    <mergeCell ref="H3152:H3155"/>
    <mergeCell ref="I3152:I3153"/>
    <mergeCell ref="J3152:J3153"/>
    <mergeCell ref="K3152:L3157"/>
    <mergeCell ref="K3174:N3174"/>
    <mergeCell ref="O3174:R3174"/>
    <mergeCell ref="A3175:A3189"/>
    <mergeCell ref="D3175:D3179"/>
    <mergeCell ref="E3175:E3179"/>
    <mergeCell ref="F3175:F3179"/>
    <mergeCell ref="K3175:L3176"/>
    <mergeCell ref="M3175:N3176"/>
    <mergeCell ref="O3175:P3176"/>
    <mergeCell ref="Q3175:R3176"/>
    <mergeCell ref="G3172:G3173"/>
    <mergeCell ref="H3172:H3173"/>
    <mergeCell ref="I3172:I3173"/>
    <mergeCell ref="J3172:J3173"/>
    <mergeCell ref="G3174:H3174"/>
    <mergeCell ref="I3174:J3174"/>
    <mergeCell ref="H3168:H3171"/>
    <mergeCell ref="I3168:I3169"/>
    <mergeCell ref="J3168:J3169"/>
    <mergeCell ref="K3168:L3173"/>
    <mergeCell ref="M3168:N3173"/>
    <mergeCell ref="C3169:C3170"/>
    <mergeCell ref="C3172:C3173"/>
    <mergeCell ref="D3172:D3173"/>
    <mergeCell ref="E3172:E3173"/>
    <mergeCell ref="F3172:F3173"/>
    <mergeCell ref="C3165:C3167"/>
    <mergeCell ref="G3166:H3166"/>
    <mergeCell ref="K3166:N3166"/>
    <mergeCell ref="B3167:B3173"/>
    <mergeCell ref="D3167:D3171"/>
    <mergeCell ref="E3167:E3171"/>
    <mergeCell ref="F3167:F3171"/>
    <mergeCell ref="K3167:L3167"/>
    <mergeCell ref="M3167:N3167"/>
    <mergeCell ref="G3168:G3171"/>
    <mergeCell ref="O3161:P3165"/>
    <mergeCell ref="Q3161:R3165"/>
    <mergeCell ref="D3164:D3165"/>
    <mergeCell ref="E3164:E3165"/>
    <mergeCell ref="F3164:F3165"/>
    <mergeCell ref="G3164:G3165"/>
    <mergeCell ref="H3164:H3165"/>
    <mergeCell ref="I3164:I3165"/>
    <mergeCell ref="J3164:J3165"/>
    <mergeCell ref="J3184:J3185"/>
    <mergeCell ref="K3184:L3189"/>
    <mergeCell ref="M3184:N3189"/>
    <mergeCell ref="C3185:C3186"/>
    <mergeCell ref="C3188:C3189"/>
    <mergeCell ref="D3188:D3189"/>
    <mergeCell ref="E3188:E3189"/>
    <mergeCell ref="F3188:F3189"/>
    <mergeCell ref="G3188:G3189"/>
    <mergeCell ref="H3188:H3189"/>
    <mergeCell ref="K3182:N3182"/>
    <mergeCell ref="B3183:B3189"/>
    <mergeCell ref="D3183:D3187"/>
    <mergeCell ref="E3183:E3187"/>
    <mergeCell ref="F3183:F3187"/>
    <mergeCell ref="K3183:L3183"/>
    <mergeCell ref="M3183:N3183"/>
    <mergeCell ref="G3184:G3187"/>
    <mergeCell ref="H3184:H3187"/>
    <mergeCell ref="I3184:I3185"/>
    <mergeCell ref="K3177:L3181"/>
    <mergeCell ref="M3177:N3181"/>
    <mergeCell ref="O3177:P3181"/>
    <mergeCell ref="Q3177:R3181"/>
    <mergeCell ref="D3180:D3181"/>
    <mergeCell ref="E3180:E3181"/>
    <mergeCell ref="F3180:F3181"/>
    <mergeCell ref="G3180:G3181"/>
    <mergeCell ref="H3180:H3181"/>
    <mergeCell ref="I3180:I3181"/>
    <mergeCell ref="B3176:B3182"/>
    <mergeCell ref="G3176:G3179"/>
    <mergeCell ref="H3176:H3179"/>
    <mergeCell ref="I3176:I3179"/>
    <mergeCell ref="J3176:J3179"/>
    <mergeCell ref="C3177:C3179"/>
    <mergeCell ref="J3180:J3181"/>
    <mergeCell ref="C3181:C3183"/>
    <mergeCell ref="G3182:H3182"/>
    <mergeCell ref="O3193:P3197"/>
    <mergeCell ref="Q3193:R3197"/>
    <mergeCell ref="D3196:D3197"/>
    <mergeCell ref="E3196:E3197"/>
    <mergeCell ref="F3196:F3197"/>
    <mergeCell ref="G3196:G3197"/>
    <mergeCell ref="H3196:H3197"/>
    <mergeCell ref="I3196:I3197"/>
    <mergeCell ref="J3196:J3197"/>
    <mergeCell ref="O3191:P3192"/>
    <mergeCell ref="Q3191:R3192"/>
    <mergeCell ref="B3192:B3198"/>
    <mergeCell ref="G3192:G3195"/>
    <mergeCell ref="H3192:H3195"/>
    <mergeCell ref="I3192:I3195"/>
    <mergeCell ref="J3192:J3195"/>
    <mergeCell ref="C3193:C3195"/>
    <mergeCell ref="K3193:L3197"/>
    <mergeCell ref="M3193:N3197"/>
    <mergeCell ref="A3191:A3205"/>
    <mergeCell ref="D3191:D3195"/>
    <mergeCell ref="E3191:E3195"/>
    <mergeCell ref="F3191:F3195"/>
    <mergeCell ref="K3191:L3192"/>
    <mergeCell ref="M3191:N3192"/>
    <mergeCell ref="C3197:C3199"/>
    <mergeCell ref="G3198:H3198"/>
    <mergeCell ref="K3198:N3198"/>
    <mergeCell ref="B3199:B3205"/>
    <mergeCell ref="I3188:I3189"/>
    <mergeCell ref="J3188:J3189"/>
    <mergeCell ref="G3190:H3190"/>
    <mergeCell ref="I3190:J3190"/>
    <mergeCell ref="K3190:N3190"/>
    <mergeCell ref="O3190:R3190"/>
    <mergeCell ref="O3207:P3208"/>
    <mergeCell ref="Q3207:R3208"/>
    <mergeCell ref="B3208:B3214"/>
    <mergeCell ref="G3208:G3211"/>
    <mergeCell ref="H3208:H3211"/>
    <mergeCell ref="I3208:I3211"/>
    <mergeCell ref="J3208:J3211"/>
    <mergeCell ref="C3209:C3211"/>
    <mergeCell ref="K3209:L3213"/>
    <mergeCell ref="M3209:N3213"/>
    <mergeCell ref="G3206:H3206"/>
    <mergeCell ref="I3206:J3206"/>
    <mergeCell ref="K3206:N3206"/>
    <mergeCell ref="O3206:R3206"/>
    <mergeCell ref="A3207:A3221"/>
    <mergeCell ref="D3207:D3211"/>
    <mergeCell ref="E3207:E3211"/>
    <mergeCell ref="F3207:F3211"/>
    <mergeCell ref="K3207:L3208"/>
    <mergeCell ref="M3207:N3208"/>
    <mergeCell ref="M3200:N3205"/>
    <mergeCell ref="C3201:C3202"/>
    <mergeCell ref="C3204:C3205"/>
    <mergeCell ref="D3204:D3205"/>
    <mergeCell ref="E3204:E3205"/>
    <mergeCell ref="F3204:F3205"/>
    <mergeCell ref="G3204:G3205"/>
    <mergeCell ref="H3204:H3205"/>
    <mergeCell ref="I3204:I3205"/>
    <mergeCell ref="J3204:J3205"/>
    <mergeCell ref="D3199:D3203"/>
    <mergeCell ref="E3199:E3203"/>
    <mergeCell ref="F3199:F3203"/>
    <mergeCell ref="K3199:L3199"/>
    <mergeCell ref="M3199:N3199"/>
    <mergeCell ref="G3200:G3203"/>
    <mergeCell ref="H3200:H3203"/>
    <mergeCell ref="I3200:I3201"/>
    <mergeCell ref="J3200:J3201"/>
    <mergeCell ref="K3200:L3205"/>
    <mergeCell ref="K3222:N3222"/>
    <mergeCell ref="O3222:R3222"/>
    <mergeCell ref="A3223:A3237"/>
    <mergeCell ref="D3223:D3227"/>
    <mergeCell ref="E3223:E3227"/>
    <mergeCell ref="F3223:F3227"/>
    <mergeCell ref="K3223:L3224"/>
    <mergeCell ref="M3223:N3224"/>
    <mergeCell ref="O3223:P3224"/>
    <mergeCell ref="Q3223:R3224"/>
    <mergeCell ref="G3220:G3221"/>
    <mergeCell ref="H3220:H3221"/>
    <mergeCell ref="I3220:I3221"/>
    <mergeCell ref="J3220:J3221"/>
    <mergeCell ref="G3222:H3222"/>
    <mergeCell ref="I3222:J3222"/>
    <mergeCell ref="H3216:H3219"/>
    <mergeCell ref="I3216:I3217"/>
    <mergeCell ref="J3216:J3217"/>
    <mergeCell ref="K3216:L3221"/>
    <mergeCell ref="M3216:N3221"/>
    <mergeCell ref="C3217:C3218"/>
    <mergeCell ref="C3220:C3221"/>
    <mergeCell ref="D3220:D3221"/>
    <mergeCell ref="E3220:E3221"/>
    <mergeCell ref="F3220:F3221"/>
    <mergeCell ref="C3213:C3215"/>
    <mergeCell ref="G3214:H3214"/>
    <mergeCell ref="K3214:N3214"/>
    <mergeCell ref="B3215:B3221"/>
    <mergeCell ref="D3215:D3219"/>
    <mergeCell ref="E3215:E3219"/>
    <mergeCell ref="F3215:F3219"/>
    <mergeCell ref="K3215:L3215"/>
    <mergeCell ref="M3215:N3215"/>
    <mergeCell ref="G3216:G3219"/>
    <mergeCell ref="O3209:P3213"/>
    <mergeCell ref="Q3209:R3213"/>
    <mergeCell ref="D3212:D3213"/>
    <mergeCell ref="E3212:E3213"/>
    <mergeCell ref="F3212:F3213"/>
    <mergeCell ref="G3212:G3213"/>
    <mergeCell ref="H3212:H3213"/>
    <mergeCell ref="I3212:I3213"/>
    <mergeCell ref="J3212:J3213"/>
    <mergeCell ref="J3232:J3233"/>
    <mergeCell ref="K3232:L3237"/>
    <mergeCell ref="M3232:N3237"/>
    <mergeCell ref="C3233:C3234"/>
    <mergeCell ref="C3236:C3237"/>
    <mergeCell ref="D3236:D3237"/>
    <mergeCell ref="E3236:E3237"/>
    <mergeCell ref="F3236:F3237"/>
    <mergeCell ref="G3236:G3237"/>
    <mergeCell ref="H3236:H3237"/>
    <mergeCell ref="K3230:N3230"/>
    <mergeCell ref="B3231:B3237"/>
    <mergeCell ref="D3231:D3235"/>
    <mergeCell ref="E3231:E3235"/>
    <mergeCell ref="F3231:F3235"/>
    <mergeCell ref="K3231:L3231"/>
    <mergeCell ref="M3231:N3231"/>
    <mergeCell ref="G3232:G3235"/>
    <mergeCell ref="H3232:H3235"/>
    <mergeCell ref="I3232:I3233"/>
    <mergeCell ref="K3225:L3229"/>
    <mergeCell ref="M3225:N3229"/>
    <mergeCell ref="O3225:P3229"/>
    <mergeCell ref="Q3225:R3229"/>
    <mergeCell ref="D3228:D3229"/>
    <mergeCell ref="E3228:E3229"/>
    <mergeCell ref="F3228:F3229"/>
    <mergeCell ref="G3228:G3229"/>
    <mergeCell ref="H3228:H3229"/>
    <mergeCell ref="I3228:I3229"/>
    <mergeCell ref="B3224:B3230"/>
    <mergeCell ref="G3224:G3227"/>
    <mergeCell ref="H3224:H3227"/>
    <mergeCell ref="I3224:I3227"/>
    <mergeCell ref="J3224:J3227"/>
    <mergeCell ref="C3225:C3227"/>
    <mergeCell ref="J3228:J3229"/>
    <mergeCell ref="C3229:C3231"/>
    <mergeCell ref="G3230:H3230"/>
    <mergeCell ref="O3241:P3245"/>
    <mergeCell ref="Q3241:R3245"/>
    <mergeCell ref="D3244:D3245"/>
    <mergeCell ref="E3244:E3245"/>
    <mergeCell ref="F3244:F3245"/>
    <mergeCell ref="G3244:G3245"/>
    <mergeCell ref="H3244:H3245"/>
    <mergeCell ref="I3244:I3245"/>
    <mergeCell ref="J3244:J3245"/>
    <mergeCell ref="O3239:P3240"/>
    <mergeCell ref="Q3239:R3240"/>
    <mergeCell ref="B3240:B3246"/>
    <mergeCell ref="G3240:G3243"/>
    <mergeCell ref="H3240:H3243"/>
    <mergeCell ref="I3240:I3243"/>
    <mergeCell ref="J3240:J3243"/>
    <mergeCell ref="C3241:C3243"/>
    <mergeCell ref="K3241:L3245"/>
    <mergeCell ref="M3241:N3245"/>
    <mergeCell ref="A3239:A3253"/>
    <mergeCell ref="D3239:D3243"/>
    <mergeCell ref="E3239:E3243"/>
    <mergeCell ref="F3239:F3243"/>
    <mergeCell ref="K3239:L3240"/>
    <mergeCell ref="M3239:N3240"/>
    <mergeCell ref="C3245:C3247"/>
    <mergeCell ref="G3246:H3246"/>
    <mergeCell ref="K3246:N3246"/>
    <mergeCell ref="B3247:B3253"/>
    <mergeCell ref="I3236:I3237"/>
    <mergeCell ref="J3236:J3237"/>
    <mergeCell ref="G3238:H3238"/>
    <mergeCell ref="I3238:J3238"/>
    <mergeCell ref="K3238:N3238"/>
    <mergeCell ref="O3238:R3238"/>
    <mergeCell ref="O3255:P3256"/>
    <mergeCell ref="Q3255:R3256"/>
    <mergeCell ref="B3256:B3262"/>
    <mergeCell ref="G3256:G3259"/>
    <mergeCell ref="H3256:H3259"/>
    <mergeCell ref="I3256:I3259"/>
    <mergeCell ref="J3256:J3259"/>
    <mergeCell ref="C3257:C3259"/>
    <mergeCell ref="K3257:L3261"/>
    <mergeCell ref="M3257:N3261"/>
    <mergeCell ref="G3254:H3254"/>
    <mergeCell ref="I3254:J3254"/>
    <mergeCell ref="K3254:N3254"/>
    <mergeCell ref="O3254:R3254"/>
    <mergeCell ref="A3255:A3269"/>
    <mergeCell ref="D3255:D3259"/>
    <mergeCell ref="E3255:E3259"/>
    <mergeCell ref="F3255:F3259"/>
    <mergeCell ref="K3255:L3256"/>
    <mergeCell ref="M3255:N3256"/>
    <mergeCell ref="M3248:N3253"/>
    <mergeCell ref="C3249:C3250"/>
    <mergeCell ref="C3252:C3253"/>
    <mergeCell ref="D3252:D3253"/>
    <mergeCell ref="E3252:E3253"/>
    <mergeCell ref="F3252:F3253"/>
    <mergeCell ref="G3252:G3253"/>
    <mergeCell ref="H3252:H3253"/>
    <mergeCell ref="I3252:I3253"/>
    <mergeCell ref="J3252:J3253"/>
    <mergeCell ref="D3247:D3251"/>
    <mergeCell ref="E3247:E3251"/>
    <mergeCell ref="F3247:F3251"/>
    <mergeCell ref="K3247:L3247"/>
    <mergeCell ref="M3247:N3247"/>
    <mergeCell ref="G3248:G3251"/>
    <mergeCell ref="H3248:H3251"/>
    <mergeCell ref="I3248:I3249"/>
    <mergeCell ref="J3248:J3249"/>
    <mergeCell ref="K3248:L3253"/>
    <mergeCell ref="K3270:N3270"/>
    <mergeCell ref="O3270:R3270"/>
    <mergeCell ref="A3271:A3285"/>
    <mergeCell ref="D3271:D3275"/>
    <mergeCell ref="E3271:E3275"/>
    <mergeCell ref="F3271:F3275"/>
    <mergeCell ref="K3271:L3272"/>
    <mergeCell ref="M3271:N3272"/>
    <mergeCell ref="O3271:P3272"/>
    <mergeCell ref="Q3271:R3272"/>
    <mergeCell ref="G3268:G3269"/>
    <mergeCell ref="H3268:H3269"/>
    <mergeCell ref="I3268:I3269"/>
    <mergeCell ref="J3268:J3269"/>
    <mergeCell ref="G3270:H3270"/>
    <mergeCell ref="I3270:J3270"/>
    <mergeCell ref="H3264:H3267"/>
    <mergeCell ref="I3264:I3265"/>
    <mergeCell ref="J3264:J3265"/>
    <mergeCell ref="K3264:L3269"/>
    <mergeCell ref="M3264:N3269"/>
    <mergeCell ref="C3265:C3266"/>
    <mergeCell ref="C3268:C3269"/>
    <mergeCell ref="D3268:D3269"/>
    <mergeCell ref="E3268:E3269"/>
    <mergeCell ref="F3268:F3269"/>
    <mergeCell ref="C3261:C3263"/>
    <mergeCell ref="G3262:H3262"/>
    <mergeCell ref="K3262:N3262"/>
    <mergeCell ref="B3263:B3269"/>
    <mergeCell ref="D3263:D3267"/>
    <mergeCell ref="E3263:E3267"/>
    <mergeCell ref="F3263:F3267"/>
    <mergeCell ref="K3263:L3263"/>
    <mergeCell ref="M3263:N3263"/>
    <mergeCell ref="G3264:G3267"/>
    <mergeCell ref="O3257:P3261"/>
    <mergeCell ref="Q3257:R3261"/>
    <mergeCell ref="D3260:D3261"/>
    <mergeCell ref="E3260:E3261"/>
    <mergeCell ref="F3260:F3261"/>
    <mergeCell ref="G3260:G3261"/>
    <mergeCell ref="H3260:H3261"/>
    <mergeCell ref="I3260:I3261"/>
    <mergeCell ref="J3260:J3261"/>
    <mergeCell ref="J3280:J3281"/>
    <mergeCell ref="K3280:L3285"/>
    <mergeCell ref="M3280:N3285"/>
    <mergeCell ref="C3281:C3282"/>
    <mergeCell ref="C3284:C3285"/>
    <mergeCell ref="D3284:D3285"/>
    <mergeCell ref="E3284:E3285"/>
    <mergeCell ref="F3284:F3285"/>
    <mergeCell ref="G3284:G3285"/>
    <mergeCell ref="H3284:H3285"/>
    <mergeCell ref="K3278:N3278"/>
    <mergeCell ref="B3279:B3285"/>
    <mergeCell ref="D3279:D3283"/>
    <mergeCell ref="E3279:E3283"/>
    <mergeCell ref="F3279:F3283"/>
    <mergeCell ref="K3279:L3279"/>
    <mergeCell ref="M3279:N3279"/>
    <mergeCell ref="G3280:G3283"/>
    <mergeCell ref="H3280:H3283"/>
    <mergeCell ref="I3280:I3281"/>
    <mergeCell ref="K3273:L3277"/>
    <mergeCell ref="M3273:N3277"/>
    <mergeCell ref="O3273:P3277"/>
    <mergeCell ref="Q3273:R3277"/>
    <mergeCell ref="D3276:D3277"/>
    <mergeCell ref="E3276:E3277"/>
    <mergeCell ref="F3276:F3277"/>
    <mergeCell ref="G3276:G3277"/>
    <mergeCell ref="H3276:H3277"/>
    <mergeCell ref="I3276:I3277"/>
    <mergeCell ref="B3272:B3278"/>
    <mergeCell ref="G3272:G3275"/>
    <mergeCell ref="H3272:H3275"/>
    <mergeCell ref="I3272:I3275"/>
    <mergeCell ref="J3272:J3275"/>
    <mergeCell ref="C3273:C3275"/>
    <mergeCell ref="J3276:J3277"/>
    <mergeCell ref="C3277:C3279"/>
    <mergeCell ref="G3278:H3278"/>
    <mergeCell ref="O3289:P3293"/>
    <mergeCell ref="Q3289:R3293"/>
    <mergeCell ref="D3292:D3293"/>
    <mergeCell ref="E3292:E3293"/>
    <mergeCell ref="F3292:F3293"/>
    <mergeCell ref="G3292:G3293"/>
    <mergeCell ref="H3292:H3293"/>
    <mergeCell ref="I3292:I3293"/>
    <mergeCell ref="J3292:J3293"/>
    <mergeCell ref="O3287:P3288"/>
    <mergeCell ref="Q3287:R3288"/>
    <mergeCell ref="B3288:B3294"/>
    <mergeCell ref="G3288:G3291"/>
    <mergeCell ref="H3288:H3291"/>
    <mergeCell ref="I3288:I3291"/>
    <mergeCell ref="J3288:J3291"/>
    <mergeCell ref="C3289:C3291"/>
    <mergeCell ref="K3289:L3293"/>
    <mergeCell ref="M3289:N3293"/>
    <mergeCell ref="A3287:A3301"/>
    <mergeCell ref="D3287:D3291"/>
    <mergeCell ref="E3287:E3291"/>
    <mergeCell ref="F3287:F3291"/>
    <mergeCell ref="K3287:L3288"/>
    <mergeCell ref="M3287:N3288"/>
    <mergeCell ref="C3293:C3295"/>
    <mergeCell ref="G3294:H3294"/>
    <mergeCell ref="K3294:N3294"/>
    <mergeCell ref="B3295:B3301"/>
    <mergeCell ref="I3284:I3285"/>
    <mergeCell ref="J3284:J3285"/>
    <mergeCell ref="G3286:H3286"/>
    <mergeCell ref="I3286:J3286"/>
    <mergeCell ref="K3286:N3286"/>
    <mergeCell ref="O3286:R3286"/>
    <mergeCell ref="O3303:P3304"/>
    <mergeCell ref="Q3303:R3304"/>
    <mergeCell ref="B3304:B3310"/>
    <mergeCell ref="G3304:G3307"/>
    <mergeCell ref="H3304:H3307"/>
    <mergeCell ref="I3304:I3307"/>
    <mergeCell ref="J3304:J3307"/>
    <mergeCell ref="C3305:C3307"/>
    <mergeCell ref="K3305:L3309"/>
    <mergeCell ref="M3305:N3309"/>
    <mergeCell ref="G3302:H3302"/>
    <mergeCell ref="I3302:J3302"/>
    <mergeCell ref="K3302:N3302"/>
    <mergeCell ref="O3302:R3302"/>
    <mergeCell ref="A3303:A3317"/>
    <mergeCell ref="D3303:D3307"/>
    <mergeCell ref="E3303:E3307"/>
    <mergeCell ref="F3303:F3307"/>
    <mergeCell ref="K3303:L3304"/>
    <mergeCell ref="M3303:N3304"/>
    <mergeCell ref="M3296:N3301"/>
    <mergeCell ref="C3297:C3298"/>
    <mergeCell ref="C3300:C3301"/>
    <mergeCell ref="D3300:D3301"/>
    <mergeCell ref="E3300:E3301"/>
    <mergeCell ref="F3300:F3301"/>
    <mergeCell ref="G3300:G3301"/>
    <mergeCell ref="H3300:H3301"/>
    <mergeCell ref="I3300:I3301"/>
    <mergeCell ref="J3300:J3301"/>
    <mergeCell ref="D3295:D3299"/>
    <mergeCell ref="E3295:E3299"/>
    <mergeCell ref="F3295:F3299"/>
    <mergeCell ref="K3295:L3295"/>
    <mergeCell ref="M3295:N3295"/>
    <mergeCell ref="G3296:G3299"/>
    <mergeCell ref="H3296:H3299"/>
    <mergeCell ref="I3296:I3297"/>
    <mergeCell ref="J3296:J3297"/>
    <mergeCell ref="K3296:L3301"/>
    <mergeCell ref="K3318:N3318"/>
    <mergeCell ref="O3318:R3318"/>
    <mergeCell ref="A3319:A3333"/>
    <mergeCell ref="D3319:D3323"/>
    <mergeCell ref="E3319:E3323"/>
    <mergeCell ref="F3319:F3323"/>
    <mergeCell ref="K3319:L3320"/>
    <mergeCell ref="M3319:N3320"/>
    <mergeCell ref="O3319:P3320"/>
    <mergeCell ref="Q3319:R3320"/>
    <mergeCell ref="G3316:G3317"/>
    <mergeCell ref="H3316:H3317"/>
    <mergeCell ref="I3316:I3317"/>
    <mergeCell ref="J3316:J3317"/>
    <mergeCell ref="G3318:H3318"/>
    <mergeCell ref="I3318:J3318"/>
    <mergeCell ref="H3312:H3315"/>
    <mergeCell ref="I3312:I3313"/>
    <mergeCell ref="J3312:J3313"/>
    <mergeCell ref="K3312:L3317"/>
    <mergeCell ref="M3312:N3317"/>
    <mergeCell ref="C3313:C3314"/>
    <mergeCell ref="C3316:C3317"/>
    <mergeCell ref="D3316:D3317"/>
    <mergeCell ref="E3316:E3317"/>
    <mergeCell ref="F3316:F3317"/>
    <mergeCell ref="C3309:C3311"/>
    <mergeCell ref="G3310:H3310"/>
    <mergeCell ref="K3310:N3310"/>
    <mergeCell ref="B3311:B3317"/>
    <mergeCell ref="D3311:D3315"/>
    <mergeCell ref="E3311:E3315"/>
    <mergeCell ref="F3311:F3315"/>
    <mergeCell ref="K3311:L3311"/>
    <mergeCell ref="M3311:N3311"/>
    <mergeCell ref="G3312:G3315"/>
    <mergeCell ref="O3305:P3309"/>
    <mergeCell ref="Q3305:R3309"/>
    <mergeCell ref="D3308:D3309"/>
    <mergeCell ref="E3308:E3309"/>
    <mergeCell ref="F3308:F3309"/>
    <mergeCell ref="G3308:G3309"/>
    <mergeCell ref="H3308:H3309"/>
    <mergeCell ref="I3308:I3309"/>
    <mergeCell ref="J3308:J3309"/>
    <mergeCell ref="J3328:J3329"/>
    <mergeCell ref="K3328:L3333"/>
    <mergeCell ref="M3328:N3333"/>
    <mergeCell ref="C3329:C3330"/>
    <mergeCell ref="C3332:C3333"/>
    <mergeCell ref="D3332:D3333"/>
    <mergeCell ref="E3332:E3333"/>
    <mergeCell ref="F3332:F3333"/>
    <mergeCell ref="G3332:G3333"/>
    <mergeCell ref="H3332:H3333"/>
    <mergeCell ref="K3326:N3326"/>
    <mergeCell ref="B3327:B3333"/>
    <mergeCell ref="D3327:D3331"/>
    <mergeCell ref="E3327:E3331"/>
    <mergeCell ref="F3327:F3331"/>
    <mergeCell ref="K3327:L3327"/>
    <mergeCell ref="M3327:N3327"/>
    <mergeCell ref="G3328:G3331"/>
    <mergeCell ref="H3328:H3331"/>
    <mergeCell ref="I3328:I3329"/>
    <mergeCell ref="K3321:L3325"/>
    <mergeCell ref="M3321:N3325"/>
    <mergeCell ref="O3321:P3325"/>
    <mergeCell ref="Q3321:R3325"/>
    <mergeCell ref="D3324:D3325"/>
    <mergeCell ref="E3324:E3325"/>
    <mergeCell ref="F3324:F3325"/>
    <mergeCell ref="G3324:G3325"/>
    <mergeCell ref="H3324:H3325"/>
    <mergeCell ref="I3324:I3325"/>
    <mergeCell ref="B3320:B3326"/>
    <mergeCell ref="G3320:G3323"/>
    <mergeCell ref="H3320:H3323"/>
    <mergeCell ref="I3320:I3323"/>
    <mergeCell ref="J3320:J3323"/>
    <mergeCell ref="C3321:C3323"/>
    <mergeCell ref="J3324:J3325"/>
    <mergeCell ref="C3325:C3327"/>
    <mergeCell ref="G3326:H3326"/>
    <mergeCell ref="O3337:P3341"/>
    <mergeCell ref="Q3337:R3341"/>
    <mergeCell ref="D3340:D3341"/>
    <mergeCell ref="E3340:E3341"/>
    <mergeCell ref="F3340:F3341"/>
    <mergeCell ref="G3340:G3341"/>
    <mergeCell ref="H3340:H3341"/>
    <mergeCell ref="I3340:I3341"/>
    <mergeCell ref="J3340:J3341"/>
    <mergeCell ref="O3335:P3336"/>
    <mergeCell ref="Q3335:R3336"/>
    <mergeCell ref="B3336:B3342"/>
    <mergeCell ref="G3336:G3339"/>
    <mergeCell ref="H3336:H3339"/>
    <mergeCell ref="I3336:I3339"/>
    <mergeCell ref="J3336:J3339"/>
    <mergeCell ref="C3337:C3339"/>
    <mergeCell ref="K3337:L3341"/>
    <mergeCell ref="M3337:N3341"/>
    <mergeCell ref="A3335:A3349"/>
    <mergeCell ref="D3335:D3339"/>
    <mergeCell ref="E3335:E3339"/>
    <mergeCell ref="F3335:F3339"/>
    <mergeCell ref="K3335:L3336"/>
    <mergeCell ref="M3335:N3336"/>
    <mergeCell ref="C3341:C3343"/>
    <mergeCell ref="G3342:H3342"/>
    <mergeCell ref="K3342:N3342"/>
    <mergeCell ref="B3343:B3349"/>
    <mergeCell ref="I3332:I3333"/>
    <mergeCell ref="J3332:J3333"/>
    <mergeCell ref="G3334:H3334"/>
    <mergeCell ref="I3334:J3334"/>
    <mergeCell ref="K3334:N3334"/>
    <mergeCell ref="O3334:R3334"/>
    <mergeCell ref="O3351:P3352"/>
    <mergeCell ref="Q3351:R3352"/>
    <mergeCell ref="B3352:B3358"/>
    <mergeCell ref="G3352:G3355"/>
    <mergeCell ref="H3352:H3355"/>
    <mergeCell ref="I3352:I3355"/>
    <mergeCell ref="J3352:J3355"/>
    <mergeCell ref="C3353:C3355"/>
    <mergeCell ref="K3353:L3357"/>
    <mergeCell ref="M3353:N3357"/>
    <mergeCell ref="G3350:H3350"/>
    <mergeCell ref="I3350:J3350"/>
    <mergeCell ref="K3350:N3350"/>
    <mergeCell ref="O3350:R3350"/>
    <mergeCell ref="A3351:A3365"/>
    <mergeCell ref="D3351:D3355"/>
    <mergeCell ref="E3351:E3355"/>
    <mergeCell ref="F3351:F3355"/>
    <mergeCell ref="K3351:L3352"/>
    <mergeCell ref="M3351:N3352"/>
    <mergeCell ref="M3344:N3349"/>
    <mergeCell ref="C3345:C3346"/>
    <mergeCell ref="C3348:C3349"/>
    <mergeCell ref="D3348:D3349"/>
    <mergeCell ref="E3348:E3349"/>
    <mergeCell ref="F3348:F3349"/>
    <mergeCell ref="G3348:G3349"/>
    <mergeCell ref="H3348:H3349"/>
    <mergeCell ref="I3348:I3349"/>
    <mergeCell ref="J3348:J3349"/>
    <mergeCell ref="D3343:D3347"/>
    <mergeCell ref="E3343:E3347"/>
    <mergeCell ref="F3343:F3347"/>
    <mergeCell ref="K3343:L3343"/>
    <mergeCell ref="M3343:N3343"/>
    <mergeCell ref="G3344:G3347"/>
    <mergeCell ref="H3344:H3347"/>
    <mergeCell ref="I3344:I3345"/>
    <mergeCell ref="J3344:J3345"/>
    <mergeCell ref="K3344:L3349"/>
    <mergeCell ref="K3366:N3366"/>
    <mergeCell ref="O3366:R3366"/>
    <mergeCell ref="A3367:A3381"/>
    <mergeCell ref="D3367:D3371"/>
    <mergeCell ref="E3367:E3371"/>
    <mergeCell ref="F3367:F3371"/>
    <mergeCell ref="K3367:L3368"/>
    <mergeCell ref="M3367:N3368"/>
    <mergeCell ref="O3367:P3368"/>
    <mergeCell ref="Q3367:R3368"/>
    <mergeCell ref="G3364:G3365"/>
    <mergeCell ref="H3364:H3365"/>
    <mergeCell ref="I3364:I3365"/>
    <mergeCell ref="J3364:J3365"/>
    <mergeCell ref="G3366:H3366"/>
    <mergeCell ref="I3366:J3366"/>
    <mergeCell ref="H3360:H3363"/>
    <mergeCell ref="I3360:I3361"/>
    <mergeCell ref="J3360:J3361"/>
    <mergeCell ref="K3360:L3365"/>
    <mergeCell ref="M3360:N3365"/>
    <mergeCell ref="C3361:C3362"/>
    <mergeCell ref="C3364:C3365"/>
    <mergeCell ref="D3364:D3365"/>
    <mergeCell ref="E3364:E3365"/>
    <mergeCell ref="F3364:F3365"/>
    <mergeCell ref="C3357:C3359"/>
    <mergeCell ref="G3358:H3358"/>
    <mergeCell ref="K3358:N3358"/>
    <mergeCell ref="B3359:B3365"/>
    <mergeCell ref="D3359:D3363"/>
    <mergeCell ref="E3359:E3363"/>
    <mergeCell ref="F3359:F3363"/>
    <mergeCell ref="K3359:L3359"/>
    <mergeCell ref="M3359:N3359"/>
    <mergeCell ref="G3360:G3363"/>
    <mergeCell ref="O3353:P3357"/>
    <mergeCell ref="Q3353:R3357"/>
    <mergeCell ref="D3356:D3357"/>
    <mergeCell ref="E3356:E3357"/>
    <mergeCell ref="F3356:F3357"/>
    <mergeCell ref="G3356:G3357"/>
    <mergeCell ref="H3356:H3357"/>
    <mergeCell ref="I3356:I3357"/>
    <mergeCell ref="J3356:J3357"/>
    <mergeCell ref="J3376:J3377"/>
    <mergeCell ref="K3376:L3381"/>
    <mergeCell ref="M3376:N3381"/>
    <mergeCell ref="C3377:C3378"/>
    <mergeCell ref="C3380:C3381"/>
    <mergeCell ref="D3380:D3381"/>
    <mergeCell ref="E3380:E3381"/>
    <mergeCell ref="F3380:F3381"/>
    <mergeCell ref="G3380:G3381"/>
    <mergeCell ref="H3380:H3381"/>
    <mergeCell ref="K3374:N3374"/>
    <mergeCell ref="B3375:B3381"/>
    <mergeCell ref="D3375:D3379"/>
    <mergeCell ref="E3375:E3379"/>
    <mergeCell ref="F3375:F3379"/>
    <mergeCell ref="K3375:L3375"/>
    <mergeCell ref="M3375:N3375"/>
    <mergeCell ref="G3376:G3379"/>
    <mergeCell ref="H3376:H3379"/>
    <mergeCell ref="I3376:I3377"/>
    <mergeCell ref="K3369:L3373"/>
    <mergeCell ref="M3369:N3373"/>
    <mergeCell ref="O3369:P3373"/>
    <mergeCell ref="Q3369:R3373"/>
    <mergeCell ref="D3372:D3373"/>
    <mergeCell ref="E3372:E3373"/>
    <mergeCell ref="F3372:F3373"/>
    <mergeCell ref="G3372:G3373"/>
    <mergeCell ref="H3372:H3373"/>
    <mergeCell ref="I3372:I3373"/>
    <mergeCell ref="B3368:B3374"/>
    <mergeCell ref="G3368:G3371"/>
    <mergeCell ref="H3368:H3371"/>
    <mergeCell ref="I3368:I3371"/>
    <mergeCell ref="J3368:J3371"/>
    <mergeCell ref="C3369:C3371"/>
    <mergeCell ref="J3372:J3373"/>
    <mergeCell ref="C3373:C3375"/>
    <mergeCell ref="G3374:H3374"/>
    <mergeCell ref="O3385:P3389"/>
    <mergeCell ref="Q3385:R3389"/>
    <mergeCell ref="D3388:D3389"/>
    <mergeCell ref="E3388:E3389"/>
    <mergeCell ref="F3388:F3389"/>
    <mergeCell ref="G3388:G3389"/>
    <mergeCell ref="H3388:H3389"/>
    <mergeCell ref="I3388:I3389"/>
    <mergeCell ref="J3388:J3389"/>
    <mergeCell ref="O3383:P3384"/>
    <mergeCell ref="Q3383:R3384"/>
    <mergeCell ref="B3384:B3390"/>
    <mergeCell ref="G3384:G3387"/>
    <mergeCell ref="H3384:H3387"/>
    <mergeCell ref="I3384:I3387"/>
    <mergeCell ref="J3384:J3387"/>
    <mergeCell ref="C3385:C3387"/>
    <mergeCell ref="K3385:L3389"/>
    <mergeCell ref="M3385:N3389"/>
    <mergeCell ref="A3383:A3397"/>
    <mergeCell ref="D3383:D3387"/>
    <mergeCell ref="E3383:E3387"/>
    <mergeCell ref="F3383:F3387"/>
    <mergeCell ref="K3383:L3384"/>
    <mergeCell ref="M3383:N3384"/>
    <mergeCell ref="C3389:C3391"/>
    <mergeCell ref="G3390:H3390"/>
    <mergeCell ref="K3390:N3390"/>
    <mergeCell ref="B3391:B3397"/>
    <mergeCell ref="I3380:I3381"/>
    <mergeCell ref="J3380:J3381"/>
    <mergeCell ref="G3382:H3382"/>
    <mergeCell ref="I3382:J3382"/>
    <mergeCell ref="K3382:N3382"/>
    <mergeCell ref="O3382:R3382"/>
    <mergeCell ref="O3399:P3400"/>
    <mergeCell ref="Q3399:R3400"/>
    <mergeCell ref="B3400:B3406"/>
    <mergeCell ref="G3400:G3403"/>
    <mergeCell ref="H3400:H3403"/>
    <mergeCell ref="I3400:I3403"/>
    <mergeCell ref="J3400:J3403"/>
    <mergeCell ref="C3401:C3403"/>
    <mergeCell ref="K3401:L3405"/>
    <mergeCell ref="M3401:N3405"/>
    <mergeCell ref="G3398:H3398"/>
    <mergeCell ref="I3398:J3398"/>
    <mergeCell ref="K3398:N3398"/>
    <mergeCell ref="O3398:R3398"/>
    <mergeCell ref="A3399:A3413"/>
    <mergeCell ref="D3399:D3403"/>
    <mergeCell ref="E3399:E3403"/>
    <mergeCell ref="F3399:F3403"/>
    <mergeCell ref="K3399:L3400"/>
    <mergeCell ref="M3399:N3400"/>
    <mergeCell ref="M3392:N3397"/>
    <mergeCell ref="C3393:C3394"/>
    <mergeCell ref="C3396:C3397"/>
    <mergeCell ref="D3396:D3397"/>
    <mergeCell ref="E3396:E3397"/>
    <mergeCell ref="F3396:F3397"/>
    <mergeCell ref="G3396:G3397"/>
    <mergeCell ref="H3396:H3397"/>
    <mergeCell ref="I3396:I3397"/>
    <mergeCell ref="J3396:J3397"/>
    <mergeCell ref="D3391:D3395"/>
    <mergeCell ref="E3391:E3395"/>
    <mergeCell ref="F3391:F3395"/>
    <mergeCell ref="K3391:L3391"/>
    <mergeCell ref="M3391:N3391"/>
    <mergeCell ref="G3392:G3395"/>
    <mergeCell ref="H3392:H3395"/>
    <mergeCell ref="I3392:I3393"/>
    <mergeCell ref="J3392:J3393"/>
    <mergeCell ref="K3392:L3397"/>
    <mergeCell ref="K3414:N3414"/>
    <mergeCell ref="O3414:R3414"/>
    <mergeCell ref="A3415:A3429"/>
    <mergeCell ref="D3415:D3419"/>
    <mergeCell ref="E3415:E3419"/>
    <mergeCell ref="F3415:F3419"/>
    <mergeCell ref="K3415:L3416"/>
    <mergeCell ref="M3415:N3416"/>
    <mergeCell ref="O3415:P3416"/>
    <mergeCell ref="Q3415:R3416"/>
    <mergeCell ref="G3412:G3413"/>
    <mergeCell ref="H3412:H3413"/>
    <mergeCell ref="I3412:I3413"/>
    <mergeCell ref="J3412:J3413"/>
    <mergeCell ref="G3414:H3414"/>
    <mergeCell ref="I3414:J3414"/>
    <mergeCell ref="H3408:H3411"/>
    <mergeCell ref="I3408:I3409"/>
    <mergeCell ref="J3408:J3409"/>
    <mergeCell ref="K3408:L3413"/>
    <mergeCell ref="M3408:N3413"/>
    <mergeCell ref="C3409:C3410"/>
    <mergeCell ref="C3412:C3413"/>
    <mergeCell ref="D3412:D3413"/>
    <mergeCell ref="E3412:E3413"/>
    <mergeCell ref="F3412:F3413"/>
    <mergeCell ref="C3405:C3407"/>
    <mergeCell ref="G3406:H3406"/>
    <mergeCell ref="K3406:N3406"/>
    <mergeCell ref="B3407:B3413"/>
    <mergeCell ref="D3407:D3411"/>
    <mergeCell ref="E3407:E3411"/>
    <mergeCell ref="F3407:F3411"/>
    <mergeCell ref="K3407:L3407"/>
    <mergeCell ref="M3407:N3407"/>
    <mergeCell ref="G3408:G3411"/>
    <mergeCell ref="O3401:P3405"/>
    <mergeCell ref="Q3401:R3405"/>
    <mergeCell ref="D3404:D3405"/>
    <mergeCell ref="E3404:E3405"/>
    <mergeCell ref="F3404:F3405"/>
    <mergeCell ref="G3404:G3405"/>
    <mergeCell ref="H3404:H3405"/>
    <mergeCell ref="I3404:I3405"/>
    <mergeCell ref="J3404:J3405"/>
    <mergeCell ref="J3424:J3425"/>
    <mergeCell ref="K3424:L3429"/>
    <mergeCell ref="M3424:N3429"/>
    <mergeCell ref="C3425:C3426"/>
    <mergeCell ref="C3428:C3429"/>
    <mergeCell ref="D3428:D3429"/>
    <mergeCell ref="E3428:E3429"/>
    <mergeCell ref="F3428:F3429"/>
    <mergeCell ref="G3428:G3429"/>
    <mergeCell ref="H3428:H3429"/>
    <mergeCell ref="K3422:N3422"/>
    <mergeCell ref="B3423:B3429"/>
    <mergeCell ref="D3423:D3427"/>
    <mergeCell ref="E3423:E3427"/>
    <mergeCell ref="F3423:F3427"/>
    <mergeCell ref="K3423:L3423"/>
    <mergeCell ref="M3423:N3423"/>
    <mergeCell ref="G3424:G3427"/>
    <mergeCell ref="H3424:H3427"/>
    <mergeCell ref="I3424:I3425"/>
    <mergeCell ref="K3417:L3421"/>
    <mergeCell ref="M3417:N3421"/>
    <mergeCell ref="O3417:P3421"/>
    <mergeCell ref="Q3417:R3421"/>
    <mergeCell ref="D3420:D3421"/>
    <mergeCell ref="E3420:E3421"/>
    <mergeCell ref="F3420:F3421"/>
    <mergeCell ref="G3420:G3421"/>
    <mergeCell ref="H3420:H3421"/>
    <mergeCell ref="I3420:I3421"/>
    <mergeCell ref="B3416:B3422"/>
    <mergeCell ref="G3416:G3419"/>
    <mergeCell ref="H3416:H3419"/>
    <mergeCell ref="I3416:I3419"/>
    <mergeCell ref="J3416:J3419"/>
    <mergeCell ref="C3417:C3419"/>
    <mergeCell ref="J3420:J3421"/>
    <mergeCell ref="C3421:C3423"/>
    <mergeCell ref="G3422:H3422"/>
    <mergeCell ref="O3433:P3437"/>
    <mergeCell ref="Q3433:R3437"/>
    <mergeCell ref="D3436:D3437"/>
    <mergeCell ref="E3436:E3437"/>
    <mergeCell ref="F3436:F3437"/>
    <mergeCell ref="G3436:G3437"/>
    <mergeCell ref="H3436:H3437"/>
    <mergeCell ref="I3436:I3437"/>
    <mergeCell ref="J3436:J3437"/>
    <mergeCell ref="O3431:P3432"/>
    <mergeCell ref="Q3431:R3432"/>
    <mergeCell ref="B3432:B3438"/>
    <mergeCell ref="G3432:G3435"/>
    <mergeCell ref="H3432:H3435"/>
    <mergeCell ref="I3432:I3435"/>
    <mergeCell ref="J3432:J3435"/>
    <mergeCell ref="C3433:C3435"/>
    <mergeCell ref="K3433:L3437"/>
    <mergeCell ref="M3433:N3437"/>
    <mergeCell ref="A3431:A3445"/>
    <mergeCell ref="D3431:D3435"/>
    <mergeCell ref="E3431:E3435"/>
    <mergeCell ref="F3431:F3435"/>
    <mergeCell ref="K3431:L3432"/>
    <mergeCell ref="M3431:N3432"/>
    <mergeCell ref="C3437:C3439"/>
    <mergeCell ref="G3438:H3438"/>
    <mergeCell ref="K3438:N3438"/>
    <mergeCell ref="B3439:B3445"/>
    <mergeCell ref="I3428:I3429"/>
    <mergeCell ref="J3428:J3429"/>
    <mergeCell ref="G3430:H3430"/>
    <mergeCell ref="I3430:J3430"/>
    <mergeCell ref="K3430:N3430"/>
    <mergeCell ref="O3430:R3430"/>
    <mergeCell ref="O3447:P3448"/>
    <mergeCell ref="Q3447:R3448"/>
    <mergeCell ref="B3448:B3454"/>
    <mergeCell ref="G3448:G3451"/>
    <mergeCell ref="H3448:H3451"/>
    <mergeCell ref="I3448:I3451"/>
    <mergeCell ref="J3448:J3451"/>
    <mergeCell ref="C3449:C3451"/>
    <mergeCell ref="K3449:L3453"/>
    <mergeCell ref="M3449:N3453"/>
    <mergeCell ref="G3446:H3446"/>
    <mergeCell ref="I3446:J3446"/>
    <mergeCell ref="K3446:N3446"/>
    <mergeCell ref="O3446:R3446"/>
    <mergeCell ref="A3447:A3461"/>
    <mergeCell ref="D3447:D3451"/>
    <mergeCell ref="E3447:E3451"/>
    <mergeCell ref="F3447:F3451"/>
    <mergeCell ref="K3447:L3448"/>
    <mergeCell ref="M3447:N3448"/>
    <mergeCell ref="M3440:N3445"/>
    <mergeCell ref="C3441:C3442"/>
    <mergeCell ref="C3444:C3445"/>
    <mergeCell ref="D3444:D3445"/>
    <mergeCell ref="E3444:E3445"/>
    <mergeCell ref="F3444:F3445"/>
    <mergeCell ref="G3444:G3445"/>
    <mergeCell ref="H3444:H3445"/>
    <mergeCell ref="I3444:I3445"/>
    <mergeCell ref="J3444:J3445"/>
    <mergeCell ref="D3439:D3443"/>
    <mergeCell ref="E3439:E3443"/>
    <mergeCell ref="F3439:F3443"/>
    <mergeCell ref="K3439:L3439"/>
    <mergeCell ref="M3439:N3439"/>
    <mergeCell ref="G3440:G3443"/>
    <mergeCell ref="H3440:H3443"/>
    <mergeCell ref="I3440:I3441"/>
    <mergeCell ref="J3440:J3441"/>
    <mergeCell ref="K3440:L3445"/>
    <mergeCell ref="K3462:N3462"/>
    <mergeCell ref="O3462:R3462"/>
    <mergeCell ref="A3463:A3477"/>
    <mergeCell ref="D3463:D3467"/>
    <mergeCell ref="E3463:E3467"/>
    <mergeCell ref="F3463:F3467"/>
    <mergeCell ref="K3463:L3464"/>
    <mergeCell ref="M3463:N3464"/>
    <mergeCell ref="O3463:P3464"/>
    <mergeCell ref="Q3463:R3464"/>
    <mergeCell ref="G3460:G3461"/>
    <mergeCell ref="H3460:H3461"/>
    <mergeCell ref="I3460:I3461"/>
    <mergeCell ref="J3460:J3461"/>
    <mergeCell ref="G3462:H3462"/>
    <mergeCell ref="I3462:J3462"/>
    <mergeCell ref="H3456:H3459"/>
    <mergeCell ref="I3456:I3457"/>
    <mergeCell ref="J3456:J3457"/>
    <mergeCell ref="K3456:L3461"/>
    <mergeCell ref="M3456:N3461"/>
    <mergeCell ref="C3457:C3458"/>
    <mergeCell ref="C3460:C3461"/>
    <mergeCell ref="D3460:D3461"/>
    <mergeCell ref="E3460:E3461"/>
    <mergeCell ref="F3460:F3461"/>
    <mergeCell ref="C3453:C3455"/>
    <mergeCell ref="G3454:H3454"/>
    <mergeCell ref="K3454:N3454"/>
    <mergeCell ref="B3455:B3461"/>
    <mergeCell ref="D3455:D3459"/>
    <mergeCell ref="E3455:E3459"/>
    <mergeCell ref="F3455:F3459"/>
    <mergeCell ref="K3455:L3455"/>
    <mergeCell ref="M3455:N3455"/>
    <mergeCell ref="G3456:G3459"/>
    <mergeCell ref="O3449:P3453"/>
    <mergeCell ref="Q3449:R3453"/>
    <mergeCell ref="D3452:D3453"/>
    <mergeCell ref="E3452:E3453"/>
    <mergeCell ref="F3452:F3453"/>
    <mergeCell ref="G3452:G3453"/>
    <mergeCell ref="H3452:H3453"/>
    <mergeCell ref="I3452:I3453"/>
    <mergeCell ref="J3452:J3453"/>
    <mergeCell ref="J3472:J3473"/>
    <mergeCell ref="K3472:L3477"/>
    <mergeCell ref="M3472:N3477"/>
    <mergeCell ref="C3473:C3474"/>
    <mergeCell ref="C3476:C3477"/>
    <mergeCell ref="D3476:D3477"/>
    <mergeCell ref="E3476:E3477"/>
    <mergeCell ref="F3476:F3477"/>
    <mergeCell ref="G3476:G3477"/>
    <mergeCell ref="H3476:H3477"/>
    <mergeCell ref="K3470:N3470"/>
    <mergeCell ref="B3471:B3477"/>
    <mergeCell ref="D3471:D3475"/>
    <mergeCell ref="E3471:E3475"/>
    <mergeCell ref="F3471:F3475"/>
    <mergeCell ref="K3471:L3471"/>
    <mergeCell ref="M3471:N3471"/>
    <mergeCell ref="G3472:G3475"/>
    <mergeCell ref="H3472:H3475"/>
    <mergeCell ref="I3472:I3473"/>
    <mergeCell ref="K3465:L3469"/>
    <mergeCell ref="M3465:N3469"/>
    <mergeCell ref="O3465:P3469"/>
    <mergeCell ref="Q3465:R3469"/>
    <mergeCell ref="D3468:D3469"/>
    <mergeCell ref="E3468:E3469"/>
    <mergeCell ref="F3468:F3469"/>
    <mergeCell ref="G3468:G3469"/>
    <mergeCell ref="H3468:H3469"/>
    <mergeCell ref="I3468:I3469"/>
    <mergeCell ref="B3464:B3470"/>
    <mergeCell ref="G3464:G3467"/>
    <mergeCell ref="H3464:H3467"/>
    <mergeCell ref="I3464:I3467"/>
    <mergeCell ref="J3464:J3467"/>
    <mergeCell ref="C3465:C3467"/>
    <mergeCell ref="J3468:J3469"/>
    <mergeCell ref="C3469:C3471"/>
    <mergeCell ref="G3470:H3470"/>
    <mergeCell ref="O3481:P3485"/>
    <mergeCell ref="Q3481:R3485"/>
    <mergeCell ref="D3484:D3485"/>
    <mergeCell ref="E3484:E3485"/>
    <mergeCell ref="F3484:F3485"/>
    <mergeCell ref="G3484:G3485"/>
    <mergeCell ref="H3484:H3485"/>
    <mergeCell ref="I3484:I3485"/>
    <mergeCell ref="J3484:J3485"/>
    <mergeCell ref="O3479:P3480"/>
    <mergeCell ref="Q3479:R3480"/>
    <mergeCell ref="B3480:B3486"/>
    <mergeCell ref="G3480:G3483"/>
    <mergeCell ref="H3480:H3483"/>
    <mergeCell ref="I3480:I3483"/>
    <mergeCell ref="J3480:J3483"/>
    <mergeCell ref="C3481:C3483"/>
    <mergeCell ref="K3481:L3485"/>
    <mergeCell ref="M3481:N3485"/>
    <mergeCell ref="A3479:A3493"/>
    <mergeCell ref="D3479:D3483"/>
    <mergeCell ref="E3479:E3483"/>
    <mergeCell ref="F3479:F3483"/>
    <mergeCell ref="K3479:L3480"/>
    <mergeCell ref="M3479:N3480"/>
    <mergeCell ref="C3485:C3487"/>
    <mergeCell ref="G3486:H3486"/>
    <mergeCell ref="K3486:N3486"/>
    <mergeCell ref="B3487:B3493"/>
    <mergeCell ref="I3476:I3477"/>
    <mergeCell ref="J3476:J3477"/>
    <mergeCell ref="G3478:H3478"/>
    <mergeCell ref="I3478:J3478"/>
    <mergeCell ref="K3478:N3478"/>
    <mergeCell ref="O3478:R3478"/>
    <mergeCell ref="O3495:P3496"/>
    <mergeCell ref="Q3495:R3496"/>
    <mergeCell ref="B3496:B3502"/>
    <mergeCell ref="G3496:G3499"/>
    <mergeCell ref="H3496:H3499"/>
    <mergeCell ref="I3496:I3499"/>
    <mergeCell ref="J3496:J3499"/>
    <mergeCell ref="C3497:C3499"/>
    <mergeCell ref="K3497:L3501"/>
    <mergeCell ref="M3497:N3501"/>
    <mergeCell ref="G3494:H3494"/>
    <mergeCell ref="I3494:J3494"/>
    <mergeCell ref="K3494:N3494"/>
    <mergeCell ref="O3494:R3494"/>
    <mergeCell ref="A3495:A3509"/>
    <mergeCell ref="D3495:D3499"/>
    <mergeCell ref="E3495:E3499"/>
    <mergeCell ref="F3495:F3499"/>
    <mergeCell ref="K3495:L3496"/>
    <mergeCell ref="M3495:N3496"/>
    <mergeCell ref="M3488:N3493"/>
    <mergeCell ref="C3489:C3490"/>
    <mergeCell ref="C3492:C3493"/>
    <mergeCell ref="D3492:D3493"/>
    <mergeCell ref="E3492:E3493"/>
    <mergeCell ref="F3492:F3493"/>
    <mergeCell ref="G3492:G3493"/>
    <mergeCell ref="H3492:H3493"/>
    <mergeCell ref="I3492:I3493"/>
    <mergeCell ref="J3492:J3493"/>
    <mergeCell ref="D3487:D3491"/>
    <mergeCell ref="E3487:E3491"/>
    <mergeCell ref="F3487:F3491"/>
    <mergeCell ref="K3487:L3487"/>
    <mergeCell ref="M3487:N3487"/>
    <mergeCell ref="G3488:G3491"/>
    <mergeCell ref="H3488:H3491"/>
    <mergeCell ref="I3488:I3489"/>
    <mergeCell ref="J3488:J3489"/>
    <mergeCell ref="K3488:L3493"/>
    <mergeCell ref="K3510:N3510"/>
    <mergeCell ref="O3510:R3510"/>
    <mergeCell ref="A3511:A3525"/>
    <mergeCell ref="D3511:D3515"/>
    <mergeCell ref="E3511:E3515"/>
    <mergeCell ref="F3511:F3515"/>
    <mergeCell ref="K3511:L3512"/>
    <mergeCell ref="M3511:N3512"/>
    <mergeCell ref="O3511:P3512"/>
    <mergeCell ref="Q3511:R3512"/>
    <mergeCell ref="G3508:G3509"/>
    <mergeCell ref="H3508:H3509"/>
    <mergeCell ref="I3508:I3509"/>
    <mergeCell ref="J3508:J3509"/>
    <mergeCell ref="G3510:H3510"/>
    <mergeCell ref="I3510:J3510"/>
    <mergeCell ref="H3504:H3507"/>
    <mergeCell ref="I3504:I3505"/>
    <mergeCell ref="J3504:J3505"/>
    <mergeCell ref="K3504:L3509"/>
    <mergeCell ref="M3504:N3509"/>
    <mergeCell ref="C3505:C3506"/>
    <mergeCell ref="C3508:C3509"/>
    <mergeCell ref="D3508:D3509"/>
    <mergeCell ref="E3508:E3509"/>
    <mergeCell ref="F3508:F3509"/>
    <mergeCell ref="C3501:C3503"/>
    <mergeCell ref="G3502:H3502"/>
    <mergeCell ref="K3502:N3502"/>
    <mergeCell ref="B3503:B3509"/>
    <mergeCell ref="D3503:D3507"/>
    <mergeCell ref="E3503:E3507"/>
    <mergeCell ref="F3503:F3507"/>
    <mergeCell ref="K3503:L3503"/>
    <mergeCell ref="M3503:N3503"/>
    <mergeCell ref="G3504:G3507"/>
    <mergeCell ref="O3497:P3501"/>
    <mergeCell ref="Q3497:R3501"/>
    <mergeCell ref="D3500:D3501"/>
    <mergeCell ref="E3500:E3501"/>
    <mergeCell ref="F3500:F3501"/>
    <mergeCell ref="G3500:G3501"/>
    <mergeCell ref="H3500:H3501"/>
    <mergeCell ref="I3500:I3501"/>
    <mergeCell ref="J3500:J3501"/>
    <mergeCell ref="J3520:J3521"/>
    <mergeCell ref="K3520:L3525"/>
    <mergeCell ref="M3520:N3525"/>
    <mergeCell ref="C3521:C3522"/>
    <mergeCell ref="C3524:C3525"/>
    <mergeCell ref="D3524:D3525"/>
    <mergeCell ref="E3524:E3525"/>
    <mergeCell ref="F3524:F3525"/>
    <mergeCell ref="G3524:G3525"/>
    <mergeCell ref="H3524:H3525"/>
    <mergeCell ref="K3518:N3518"/>
    <mergeCell ref="B3519:B3525"/>
    <mergeCell ref="D3519:D3523"/>
    <mergeCell ref="E3519:E3523"/>
    <mergeCell ref="F3519:F3523"/>
    <mergeCell ref="K3519:L3519"/>
    <mergeCell ref="M3519:N3519"/>
    <mergeCell ref="G3520:G3523"/>
    <mergeCell ref="H3520:H3523"/>
    <mergeCell ref="I3520:I3521"/>
    <mergeCell ref="K3513:L3517"/>
    <mergeCell ref="M3513:N3517"/>
    <mergeCell ref="O3513:P3517"/>
    <mergeCell ref="Q3513:R3517"/>
    <mergeCell ref="D3516:D3517"/>
    <mergeCell ref="E3516:E3517"/>
    <mergeCell ref="F3516:F3517"/>
    <mergeCell ref="G3516:G3517"/>
    <mergeCell ref="H3516:H3517"/>
    <mergeCell ref="I3516:I3517"/>
    <mergeCell ref="B3512:B3518"/>
    <mergeCell ref="G3512:G3515"/>
    <mergeCell ref="H3512:H3515"/>
    <mergeCell ref="I3512:I3515"/>
    <mergeCell ref="J3512:J3515"/>
    <mergeCell ref="C3513:C3515"/>
    <mergeCell ref="J3516:J3517"/>
    <mergeCell ref="C3517:C3519"/>
    <mergeCell ref="G3518:H3518"/>
    <mergeCell ref="O3529:P3533"/>
    <mergeCell ref="Q3529:R3533"/>
    <mergeCell ref="D3532:D3533"/>
    <mergeCell ref="E3532:E3533"/>
    <mergeCell ref="F3532:F3533"/>
    <mergeCell ref="G3532:G3533"/>
    <mergeCell ref="H3532:H3533"/>
    <mergeCell ref="I3532:I3533"/>
    <mergeCell ref="J3532:J3533"/>
    <mergeCell ref="O3527:P3528"/>
    <mergeCell ref="Q3527:R3528"/>
    <mergeCell ref="B3528:B3534"/>
    <mergeCell ref="G3528:G3531"/>
    <mergeCell ref="H3528:H3531"/>
    <mergeCell ref="I3528:I3531"/>
    <mergeCell ref="J3528:J3531"/>
    <mergeCell ref="C3529:C3531"/>
    <mergeCell ref="K3529:L3533"/>
    <mergeCell ref="M3529:N3533"/>
    <mergeCell ref="A3527:A3541"/>
    <mergeCell ref="D3527:D3531"/>
    <mergeCell ref="E3527:E3531"/>
    <mergeCell ref="F3527:F3531"/>
    <mergeCell ref="K3527:L3528"/>
    <mergeCell ref="M3527:N3528"/>
    <mergeCell ref="C3533:C3535"/>
    <mergeCell ref="G3534:H3534"/>
    <mergeCell ref="K3534:N3534"/>
    <mergeCell ref="B3535:B3541"/>
    <mergeCell ref="I3524:I3525"/>
    <mergeCell ref="J3524:J3525"/>
    <mergeCell ref="G3526:H3526"/>
    <mergeCell ref="I3526:J3526"/>
    <mergeCell ref="K3526:N3526"/>
    <mergeCell ref="O3526:R3526"/>
    <mergeCell ref="O3543:P3544"/>
    <mergeCell ref="Q3543:R3544"/>
    <mergeCell ref="B3544:B3550"/>
    <mergeCell ref="G3544:G3547"/>
    <mergeCell ref="H3544:H3547"/>
    <mergeCell ref="I3544:I3547"/>
    <mergeCell ref="J3544:J3547"/>
    <mergeCell ref="C3545:C3547"/>
    <mergeCell ref="K3545:L3549"/>
    <mergeCell ref="M3545:N3549"/>
    <mergeCell ref="G3542:H3542"/>
    <mergeCell ref="I3542:J3542"/>
    <mergeCell ref="K3542:N3542"/>
    <mergeCell ref="O3542:R3542"/>
    <mergeCell ref="A3543:A3557"/>
    <mergeCell ref="D3543:D3547"/>
    <mergeCell ref="E3543:E3547"/>
    <mergeCell ref="F3543:F3547"/>
    <mergeCell ref="K3543:L3544"/>
    <mergeCell ref="M3543:N3544"/>
    <mergeCell ref="M3536:N3541"/>
    <mergeCell ref="C3537:C3538"/>
    <mergeCell ref="C3540:C3541"/>
    <mergeCell ref="D3540:D3541"/>
    <mergeCell ref="E3540:E3541"/>
    <mergeCell ref="F3540:F3541"/>
    <mergeCell ref="G3540:G3541"/>
    <mergeCell ref="H3540:H3541"/>
    <mergeCell ref="I3540:I3541"/>
    <mergeCell ref="J3540:J3541"/>
    <mergeCell ref="D3535:D3539"/>
    <mergeCell ref="E3535:E3539"/>
    <mergeCell ref="F3535:F3539"/>
    <mergeCell ref="K3535:L3535"/>
    <mergeCell ref="M3535:N3535"/>
    <mergeCell ref="G3536:G3539"/>
    <mergeCell ref="H3536:H3539"/>
    <mergeCell ref="I3536:I3537"/>
    <mergeCell ref="J3536:J3537"/>
    <mergeCell ref="K3536:L3541"/>
    <mergeCell ref="K3558:N3558"/>
    <mergeCell ref="O3558:R3558"/>
    <mergeCell ref="A3559:A3573"/>
    <mergeCell ref="D3559:D3563"/>
    <mergeCell ref="E3559:E3563"/>
    <mergeCell ref="F3559:F3563"/>
    <mergeCell ref="K3559:L3560"/>
    <mergeCell ref="M3559:N3560"/>
    <mergeCell ref="O3559:P3560"/>
    <mergeCell ref="Q3559:R3560"/>
    <mergeCell ref="G3556:G3557"/>
    <mergeCell ref="H3556:H3557"/>
    <mergeCell ref="I3556:I3557"/>
    <mergeCell ref="J3556:J3557"/>
    <mergeCell ref="G3558:H3558"/>
    <mergeCell ref="I3558:J3558"/>
    <mergeCell ref="H3552:H3555"/>
    <mergeCell ref="I3552:I3553"/>
    <mergeCell ref="J3552:J3553"/>
    <mergeCell ref="K3552:L3557"/>
    <mergeCell ref="M3552:N3557"/>
    <mergeCell ref="C3553:C3554"/>
    <mergeCell ref="C3556:C3557"/>
    <mergeCell ref="D3556:D3557"/>
    <mergeCell ref="E3556:E3557"/>
    <mergeCell ref="F3556:F3557"/>
    <mergeCell ref="C3549:C3551"/>
    <mergeCell ref="G3550:H3550"/>
    <mergeCell ref="K3550:N3550"/>
    <mergeCell ref="B3551:B3557"/>
    <mergeCell ref="D3551:D3555"/>
    <mergeCell ref="E3551:E3555"/>
    <mergeCell ref="F3551:F3555"/>
    <mergeCell ref="K3551:L3551"/>
    <mergeCell ref="M3551:N3551"/>
    <mergeCell ref="G3552:G3555"/>
    <mergeCell ref="O3545:P3549"/>
    <mergeCell ref="Q3545:R3549"/>
    <mergeCell ref="D3548:D3549"/>
    <mergeCell ref="E3548:E3549"/>
    <mergeCell ref="F3548:F3549"/>
    <mergeCell ref="G3548:G3549"/>
    <mergeCell ref="H3548:H3549"/>
    <mergeCell ref="I3548:I3549"/>
    <mergeCell ref="J3548:J3549"/>
    <mergeCell ref="J3568:J3569"/>
    <mergeCell ref="K3568:L3573"/>
    <mergeCell ref="M3568:N3573"/>
    <mergeCell ref="C3569:C3570"/>
    <mergeCell ref="C3572:C3573"/>
    <mergeCell ref="D3572:D3573"/>
    <mergeCell ref="E3572:E3573"/>
    <mergeCell ref="F3572:F3573"/>
    <mergeCell ref="G3572:G3573"/>
    <mergeCell ref="H3572:H3573"/>
    <mergeCell ref="K3566:N3566"/>
    <mergeCell ref="B3567:B3573"/>
    <mergeCell ref="D3567:D3571"/>
    <mergeCell ref="E3567:E3571"/>
    <mergeCell ref="F3567:F3571"/>
    <mergeCell ref="K3567:L3567"/>
    <mergeCell ref="M3567:N3567"/>
    <mergeCell ref="G3568:G3571"/>
    <mergeCell ref="H3568:H3571"/>
    <mergeCell ref="I3568:I3569"/>
    <mergeCell ref="K3561:L3565"/>
    <mergeCell ref="M3561:N3565"/>
    <mergeCell ref="O3561:P3565"/>
    <mergeCell ref="Q3561:R3565"/>
    <mergeCell ref="D3564:D3565"/>
    <mergeCell ref="E3564:E3565"/>
    <mergeCell ref="F3564:F3565"/>
    <mergeCell ref="G3564:G3565"/>
    <mergeCell ref="H3564:H3565"/>
    <mergeCell ref="I3564:I3565"/>
    <mergeCell ref="B3560:B3566"/>
    <mergeCell ref="G3560:G3563"/>
    <mergeCell ref="H3560:H3563"/>
    <mergeCell ref="I3560:I3563"/>
    <mergeCell ref="J3560:J3563"/>
    <mergeCell ref="C3561:C3563"/>
    <mergeCell ref="J3564:J3565"/>
    <mergeCell ref="C3565:C3567"/>
    <mergeCell ref="G3566:H3566"/>
    <mergeCell ref="O3577:P3581"/>
    <mergeCell ref="Q3577:R3581"/>
    <mergeCell ref="D3580:D3581"/>
    <mergeCell ref="E3580:E3581"/>
    <mergeCell ref="F3580:F3581"/>
    <mergeCell ref="G3580:G3581"/>
    <mergeCell ref="H3580:H3581"/>
    <mergeCell ref="I3580:I3581"/>
    <mergeCell ref="J3580:J3581"/>
    <mergeCell ref="O3575:P3576"/>
    <mergeCell ref="Q3575:R3576"/>
    <mergeCell ref="B3576:B3582"/>
    <mergeCell ref="G3576:G3579"/>
    <mergeCell ref="H3576:H3579"/>
    <mergeCell ref="I3576:I3579"/>
    <mergeCell ref="J3576:J3579"/>
    <mergeCell ref="C3577:C3579"/>
    <mergeCell ref="K3577:L3581"/>
    <mergeCell ref="M3577:N3581"/>
    <mergeCell ref="A3575:A3589"/>
    <mergeCell ref="D3575:D3579"/>
    <mergeCell ref="E3575:E3579"/>
    <mergeCell ref="F3575:F3579"/>
    <mergeCell ref="K3575:L3576"/>
    <mergeCell ref="M3575:N3576"/>
    <mergeCell ref="C3581:C3583"/>
    <mergeCell ref="G3582:H3582"/>
    <mergeCell ref="K3582:N3582"/>
    <mergeCell ref="B3583:B3589"/>
    <mergeCell ref="I3572:I3573"/>
    <mergeCell ref="J3572:J3573"/>
    <mergeCell ref="G3574:H3574"/>
    <mergeCell ref="I3574:J3574"/>
    <mergeCell ref="K3574:N3574"/>
    <mergeCell ref="O3574:R3574"/>
    <mergeCell ref="O3591:P3592"/>
    <mergeCell ref="Q3591:R3592"/>
    <mergeCell ref="B3592:B3598"/>
    <mergeCell ref="G3592:G3595"/>
    <mergeCell ref="H3592:H3595"/>
    <mergeCell ref="I3592:I3595"/>
    <mergeCell ref="J3592:J3595"/>
    <mergeCell ref="C3593:C3595"/>
    <mergeCell ref="K3593:L3597"/>
    <mergeCell ref="M3593:N3597"/>
    <mergeCell ref="G3590:H3590"/>
    <mergeCell ref="I3590:J3590"/>
    <mergeCell ref="K3590:N3590"/>
    <mergeCell ref="O3590:R3590"/>
    <mergeCell ref="A3591:A3605"/>
    <mergeCell ref="D3591:D3595"/>
    <mergeCell ref="E3591:E3595"/>
    <mergeCell ref="F3591:F3595"/>
    <mergeCell ref="K3591:L3592"/>
    <mergeCell ref="M3591:N3592"/>
    <mergeCell ref="M3584:N3589"/>
    <mergeCell ref="C3585:C3586"/>
    <mergeCell ref="C3588:C3589"/>
    <mergeCell ref="D3588:D3589"/>
    <mergeCell ref="E3588:E3589"/>
    <mergeCell ref="F3588:F3589"/>
    <mergeCell ref="G3588:G3589"/>
    <mergeCell ref="H3588:H3589"/>
    <mergeCell ref="I3588:I3589"/>
    <mergeCell ref="J3588:J3589"/>
    <mergeCell ref="D3583:D3587"/>
    <mergeCell ref="E3583:E3587"/>
    <mergeCell ref="F3583:F3587"/>
    <mergeCell ref="K3583:L3583"/>
    <mergeCell ref="M3583:N3583"/>
    <mergeCell ref="G3584:G3587"/>
    <mergeCell ref="H3584:H3587"/>
    <mergeCell ref="I3584:I3585"/>
    <mergeCell ref="J3584:J3585"/>
    <mergeCell ref="K3584:L3589"/>
    <mergeCell ref="K3606:N3606"/>
    <mergeCell ref="O3606:R3606"/>
    <mergeCell ref="A3607:A3621"/>
    <mergeCell ref="D3607:D3611"/>
    <mergeCell ref="E3607:E3611"/>
    <mergeCell ref="F3607:F3611"/>
    <mergeCell ref="K3607:L3608"/>
    <mergeCell ref="M3607:N3608"/>
    <mergeCell ref="O3607:P3608"/>
    <mergeCell ref="Q3607:R3608"/>
    <mergeCell ref="G3604:G3605"/>
    <mergeCell ref="H3604:H3605"/>
    <mergeCell ref="I3604:I3605"/>
    <mergeCell ref="J3604:J3605"/>
    <mergeCell ref="G3606:H3606"/>
    <mergeCell ref="I3606:J3606"/>
    <mergeCell ref="H3600:H3603"/>
    <mergeCell ref="I3600:I3601"/>
    <mergeCell ref="J3600:J3601"/>
    <mergeCell ref="K3600:L3605"/>
    <mergeCell ref="M3600:N3605"/>
    <mergeCell ref="C3601:C3602"/>
    <mergeCell ref="C3604:C3605"/>
    <mergeCell ref="D3604:D3605"/>
    <mergeCell ref="E3604:E3605"/>
    <mergeCell ref="F3604:F3605"/>
    <mergeCell ref="C3597:C3599"/>
    <mergeCell ref="G3598:H3598"/>
    <mergeCell ref="K3598:N3598"/>
    <mergeCell ref="B3599:B3605"/>
    <mergeCell ref="D3599:D3603"/>
    <mergeCell ref="E3599:E3603"/>
    <mergeCell ref="F3599:F3603"/>
    <mergeCell ref="K3599:L3599"/>
    <mergeCell ref="M3599:N3599"/>
    <mergeCell ref="G3600:G3603"/>
    <mergeCell ref="O3593:P3597"/>
    <mergeCell ref="Q3593:R3597"/>
    <mergeCell ref="D3596:D3597"/>
    <mergeCell ref="E3596:E3597"/>
    <mergeCell ref="F3596:F3597"/>
    <mergeCell ref="G3596:G3597"/>
    <mergeCell ref="H3596:H3597"/>
    <mergeCell ref="I3596:I3597"/>
    <mergeCell ref="J3596:J3597"/>
    <mergeCell ref="J3616:J3617"/>
    <mergeCell ref="K3616:L3621"/>
    <mergeCell ref="M3616:N3621"/>
    <mergeCell ref="C3617:C3618"/>
    <mergeCell ref="C3620:C3621"/>
    <mergeCell ref="D3620:D3621"/>
    <mergeCell ref="E3620:E3621"/>
    <mergeCell ref="F3620:F3621"/>
    <mergeCell ref="G3620:G3621"/>
    <mergeCell ref="H3620:H3621"/>
    <mergeCell ref="K3614:N3614"/>
    <mergeCell ref="B3615:B3621"/>
    <mergeCell ref="D3615:D3619"/>
    <mergeCell ref="E3615:E3619"/>
    <mergeCell ref="F3615:F3619"/>
    <mergeCell ref="K3615:L3615"/>
    <mergeCell ref="M3615:N3615"/>
    <mergeCell ref="G3616:G3619"/>
    <mergeCell ref="H3616:H3619"/>
    <mergeCell ref="I3616:I3617"/>
    <mergeCell ref="K3609:L3613"/>
    <mergeCell ref="M3609:N3613"/>
    <mergeCell ref="O3609:P3613"/>
    <mergeCell ref="Q3609:R3613"/>
    <mergeCell ref="D3612:D3613"/>
    <mergeCell ref="E3612:E3613"/>
    <mergeCell ref="F3612:F3613"/>
    <mergeCell ref="G3612:G3613"/>
    <mergeCell ref="H3612:H3613"/>
    <mergeCell ref="I3612:I3613"/>
    <mergeCell ref="B3608:B3614"/>
    <mergeCell ref="G3608:G3611"/>
    <mergeCell ref="H3608:H3611"/>
    <mergeCell ref="I3608:I3611"/>
    <mergeCell ref="J3608:J3611"/>
    <mergeCell ref="C3609:C3611"/>
    <mergeCell ref="J3612:J3613"/>
    <mergeCell ref="C3613:C3615"/>
    <mergeCell ref="G3614:H3614"/>
    <mergeCell ref="O3625:P3629"/>
    <mergeCell ref="Q3625:R3629"/>
    <mergeCell ref="D3628:D3629"/>
    <mergeCell ref="E3628:E3629"/>
    <mergeCell ref="F3628:F3629"/>
    <mergeCell ref="G3628:G3629"/>
    <mergeCell ref="H3628:H3629"/>
    <mergeCell ref="I3628:I3629"/>
    <mergeCell ref="J3628:J3629"/>
    <mergeCell ref="O3623:P3624"/>
    <mergeCell ref="Q3623:R3624"/>
    <mergeCell ref="B3624:B3630"/>
    <mergeCell ref="G3624:G3627"/>
    <mergeCell ref="H3624:H3627"/>
    <mergeCell ref="I3624:I3627"/>
    <mergeCell ref="J3624:J3627"/>
    <mergeCell ref="C3625:C3627"/>
    <mergeCell ref="K3625:L3629"/>
    <mergeCell ref="M3625:N3629"/>
    <mergeCell ref="A3623:A3637"/>
    <mergeCell ref="D3623:D3627"/>
    <mergeCell ref="E3623:E3627"/>
    <mergeCell ref="F3623:F3627"/>
    <mergeCell ref="K3623:L3624"/>
    <mergeCell ref="M3623:N3624"/>
    <mergeCell ref="C3629:C3631"/>
    <mergeCell ref="G3630:H3630"/>
    <mergeCell ref="K3630:N3630"/>
    <mergeCell ref="B3631:B3637"/>
    <mergeCell ref="I3620:I3621"/>
    <mergeCell ref="J3620:J3621"/>
    <mergeCell ref="G3622:H3622"/>
    <mergeCell ref="I3622:J3622"/>
    <mergeCell ref="K3622:N3622"/>
    <mergeCell ref="O3622:R3622"/>
    <mergeCell ref="O3639:P3640"/>
    <mergeCell ref="Q3639:R3640"/>
    <mergeCell ref="B3640:B3646"/>
    <mergeCell ref="G3640:G3643"/>
    <mergeCell ref="H3640:H3643"/>
    <mergeCell ref="I3640:I3643"/>
    <mergeCell ref="J3640:J3643"/>
    <mergeCell ref="C3641:C3643"/>
    <mergeCell ref="K3641:L3645"/>
    <mergeCell ref="M3641:N3645"/>
    <mergeCell ref="G3638:H3638"/>
    <mergeCell ref="I3638:J3638"/>
    <mergeCell ref="K3638:N3638"/>
    <mergeCell ref="O3638:R3638"/>
    <mergeCell ref="A3639:A3653"/>
    <mergeCell ref="D3639:D3643"/>
    <mergeCell ref="E3639:E3643"/>
    <mergeCell ref="F3639:F3643"/>
    <mergeCell ref="K3639:L3640"/>
    <mergeCell ref="M3639:N3640"/>
    <mergeCell ref="M3632:N3637"/>
    <mergeCell ref="C3633:C3634"/>
    <mergeCell ref="C3636:C3637"/>
    <mergeCell ref="D3636:D3637"/>
    <mergeCell ref="E3636:E3637"/>
    <mergeCell ref="F3636:F3637"/>
    <mergeCell ref="G3636:G3637"/>
    <mergeCell ref="H3636:H3637"/>
    <mergeCell ref="I3636:I3637"/>
    <mergeCell ref="J3636:J3637"/>
    <mergeCell ref="D3631:D3635"/>
    <mergeCell ref="E3631:E3635"/>
    <mergeCell ref="F3631:F3635"/>
    <mergeCell ref="K3631:L3631"/>
    <mergeCell ref="M3631:N3631"/>
    <mergeCell ref="G3632:G3635"/>
    <mergeCell ref="H3632:H3635"/>
    <mergeCell ref="I3632:I3633"/>
    <mergeCell ref="J3632:J3633"/>
    <mergeCell ref="K3632:L3637"/>
    <mergeCell ref="K3654:N3654"/>
    <mergeCell ref="O3654:R3654"/>
    <mergeCell ref="A3655:A3669"/>
    <mergeCell ref="D3655:D3659"/>
    <mergeCell ref="E3655:E3659"/>
    <mergeCell ref="F3655:F3659"/>
    <mergeCell ref="K3655:L3656"/>
    <mergeCell ref="M3655:N3656"/>
    <mergeCell ref="O3655:P3656"/>
    <mergeCell ref="Q3655:R3656"/>
    <mergeCell ref="G3652:G3653"/>
    <mergeCell ref="H3652:H3653"/>
    <mergeCell ref="I3652:I3653"/>
    <mergeCell ref="J3652:J3653"/>
    <mergeCell ref="G3654:H3654"/>
    <mergeCell ref="I3654:J3654"/>
    <mergeCell ref="H3648:H3651"/>
    <mergeCell ref="I3648:I3649"/>
    <mergeCell ref="J3648:J3649"/>
    <mergeCell ref="K3648:L3653"/>
    <mergeCell ref="M3648:N3653"/>
    <mergeCell ref="C3649:C3650"/>
    <mergeCell ref="C3652:C3653"/>
    <mergeCell ref="D3652:D3653"/>
    <mergeCell ref="E3652:E3653"/>
    <mergeCell ref="F3652:F3653"/>
    <mergeCell ref="C3645:C3647"/>
    <mergeCell ref="G3646:H3646"/>
    <mergeCell ref="K3646:N3646"/>
    <mergeCell ref="B3647:B3653"/>
    <mergeCell ref="D3647:D3651"/>
    <mergeCell ref="E3647:E3651"/>
    <mergeCell ref="F3647:F3651"/>
    <mergeCell ref="K3647:L3647"/>
    <mergeCell ref="M3647:N3647"/>
    <mergeCell ref="G3648:G3651"/>
    <mergeCell ref="O3641:P3645"/>
    <mergeCell ref="Q3641:R3645"/>
    <mergeCell ref="D3644:D3645"/>
    <mergeCell ref="E3644:E3645"/>
    <mergeCell ref="F3644:F3645"/>
    <mergeCell ref="G3644:G3645"/>
    <mergeCell ref="H3644:H3645"/>
    <mergeCell ref="I3644:I3645"/>
    <mergeCell ref="J3644:J3645"/>
    <mergeCell ref="J3664:J3665"/>
    <mergeCell ref="K3664:L3669"/>
    <mergeCell ref="M3664:N3669"/>
    <mergeCell ref="C3665:C3666"/>
    <mergeCell ref="C3668:C3669"/>
    <mergeCell ref="D3668:D3669"/>
    <mergeCell ref="E3668:E3669"/>
    <mergeCell ref="F3668:F3669"/>
    <mergeCell ref="G3668:G3669"/>
    <mergeCell ref="H3668:H3669"/>
    <mergeCell ref="K3662:N3662"/>
    <mergeCell ref="B3663:B3669"/>
    <mergeCell ref="D3663:D3667"/>
    <mergeCell ref="E3663:E3667"/>
    <mergeCell ref="F3663:F3667"/>
    <mergeCell ref="K3663:L3663"/>
    <mergeCell ref="M3663:N3663"/>
    <mergeCell ref="G3664:G3667"/>
    <mergeCell ref="H3664:H3667"/>
    <mergeCell ref="I3664:I3665"/>
    <mergeCell ref="K3657:L3661"/>
    <mergeCell ref="M3657:N3661"/>
    <mergeCell ref="O3657:P3661"/>
    <mergeCell ref="Q3657:R3661"/>
    <mergeCell ref="D3660:D3661"/>
    <mergeCell ref="E3660:E3661"/>
    <mergeCell ref="F3660:F3661"/>
    <mergeCell ref="G3660:G3661"/>
    <mergeCell ref="H3660:H3661"/>
    <mergeCell ref="I3660:I3661"/>
    <mergeCell ref="B3656:B3662"/>
    <mergeCell ref="G3656:G3659"/>
    <mergeCell ref="H3656:H3659"/>
    <mergeCell ref="I3656:I3659"/>
    <mergeCell ref="J3656:J3659"/>
    <mergeCell ref="C3657:C3659"/>
    <mergeCell ref="J3660:J3661"/>
    <mergeCell ref="C3661:C3663"/>
    <mergeCell ref="G3662:H3662"/>
    <mergeCell ref="O3673:P3677"/>
    <mergeCell ref="Q3673:R3677"/>
    <mergeCell ref="D3676:D3677"/>
    <mergeCell ref="E3676:E3677"/>
    <mergeCell ref="F3676:F3677"/>
    <mergeCell ref="G3676:G3677"/>
    <mergeCell ref="H3676:H3677"/>
    <mergeCell ref="I3676:I3677"/>
    <mergeCell ref="J3676:J3677"/>
    <mergeCell ref="O3671:P3672"/>
    <mergeCell ref="Q3671:R3672"/>
    <mergeCell ref="B3672:B3678"/>
    <mergeCell ref="G3672:G3675"/>
    <mergeCell ref="H3672:H3675"/>
    <mergeCell ref="I3672:I3675"/>
    <mergeCell ref="J3672:J3675"/>
    <mergeCell ref="C3673:C3675"/>
    <mergeCell ref="K3673:L3677"/>
    <mergeCell ref="M3673:N3677"/>
    <mergeCell ref="A3671:A3685"/>
    <mergeCell ref="D3671:D3675"/>
    <mergeCell ref="E3671:E3675"/>
    <mergeCell ref="F3671:F3675"/>
    <mergeCell ref="K3671:L3672"/>
    <mergeCell ref="M3671:N3672"/>
    <mergeCell ref="C3677:C3679"/>
    <mergeCell ref="G3678:H3678"/>
    <mergeCell ref="K3678:N3678"/>
    <mergeCell ref="B3679:B3685"/>
    <mergeCell ref="I3668:I3669"/>
    <mergeCell ref="J3668:J3669"/>
    <mergeCell ref="G3670:H3670"/>
    <mergeCell ref="I3670:J3670"/>
    <mergeCell ref="K3670:N3670"/>
    <mergeCell ref="O3670:R3670"/>
    <mergeCell ref="O3687:P3688"/>
    <mergeCell ref="Q3687:R3688"/>
    <mergeCell ref="B3688:B3694"/>
    <mergeCell ref="G3688:G3691"/>
    <mergeCell ref="H3688:H3691"/>
    <mergeCell ref="I3688:I3691"/>
    <mergeCell ref="J3688:J3691"/>
    <mergeCell ref="C3689:C3691"/>
    <mergeCell ref="K3689:L3693"/>
    <mergeCell ref="M3689:N3693"/>
    <mergeCell ref="G3686:H3686"/>
    <mergeCell ref="I3686:J3686"/>
    <mergeCell ref="K3686:N3686"/>
    <mergeCell ref="O3686:R3686"/>
    <mergeCell ref="A3687:A3701"/>
    <mergeCell ref="D3687:D3691"/>
    <mergeCell ref="E3687:E3691"/>
    <mergeCell ref="F3687:F3691"/>
    <mergeCell ref="K3687:L3688"/>
    <mergeCell ref="M3687:N3688"/>
    <mergeCell ref="M3680:N3685"/>
    <mergeCell ref="C3681:C3682"/>
    <mergeCell ref="C3684:C3685"/>
    <mergeCell ref="D3684:D3685"/>
    <mergeCell ref="E3684:E3685"/>
    <mergeCell ref="F3684:F3685"/>
    <mergeCell ref="G3684:G3685"/>
    <mergeCell ref="H3684:H3685"/>
    <mergeCell ref="I3684:I3685"/>
    <mergeCell ref="J3684:J3685"/>
    <mergeCell ref="D3679:D3683"/>
    <mergeCell ref="E3679:E3683"/>
    <mergeCell ref="F3679:F3683"/>
    <mergeCell ref="K3679:L3679"/>
    <mergeCell ref="M3679:N3679"/>
    <mergeCell ref="G3680:G3683"/>
    <mergeCell ref="H3680:H3683"/>
    <mergeCell ref="I3680:I3681"/>
    <mergeCell ref="J3680:J3681"/>
    <mergeCell ref="K3680:L3685"/>
    <mergeCell ref="K3702:N3702"/>
    <mergeCell ref="O3702:R3702"/>
    <mergeCell ref="A3703:A3717"/>
    <mergeCell ref="D3703:D3707"/>
    <mergeCell ref="E3703:E3707"/>
    <mergeCell ref="F3703:F3707"/>
    <mergeCell ref="K3703:L3704"/>
    <mergeCell ref="M3703:N3704"/>
    <mergeCell ref="O3703:P3704"/>
    <mergeCell ref="Q3703:R3704"/>
    <mergeCell ref="G3700:G3701"/>
    <mergeCell ref="H3700:H3701"/>
    <mergeCell ref="I3700:I3701"/>
    <mergeCell ref="J3700:J3701"/>
    <mergeCell ref="G3702:H3702"/>
    <mergeCell ref="I3702:J3702"/>
    <mergeCell ref="H3696:H3699"/>
    <mergeCell ref="I3696:I3697"/>
    <mergeCell ref="J3696:J3697"/>
    <mergeCell ref="K3696:L3701"/>
    <mergeCell ref="M3696:N3701"/>
    <mergeCell ref="C3697:C3698"/>
    <mergeCell ref="C3700:C3701"/>
    <mergeCell ref="D3700:D3701"/>
    <mergeCell ref="E3700:E3701"/>
    <mergeCell ref="F3700:F3701"/>
    <mergeCell ref="C3693:C3695"/>
    <mergeCell ref="G3694:H3694"/>
    <mergeCell ref="K3694:N3694"/>
    <mergeCell ref="B3695:B3701"/>
    <mergeCell ref="D3695:D3699"/>
    <mergeCell ref="E3695:E3699"/>
    <mergeCell ref="F3695:F3699"/>
    <mergeCell ref="K3695:L3695"/>
    <mergeCell ref="M3695:N3695"/>
    <mergeCell ref="G3696:G3699"/>
    <mergeCell ref="O3689:P3693"/>
    <mergeCell ref="Q3689:R3693"/>
    <mergeCell ref="D3692:D3693"/>
    <mergeCell ref="E3692:E3693"/>
    <mergeCell ref="F3692:F3693"/>
    <mergeCell ref="G3692:G3693"/>
    <mergeCell ref="H3692:H3693"/>
    <mergeCell ref="I3692:I3693"/>
    <mergeCell ref="J3692:J3693"/>
    <mergeCell ref="J3712:J3713"/>
    <mergeCell ref="K3712:L3717"/>
    <mergeCell ref="M3712:N3717"/>
    <mergeCell ref="C3713:C3714"/>
    <mergeCell ref="C3716:C3717"/>
    <mergeCell ref="D3716:D3717"/>
    <mergeCell ref="E3716:E3717"/>
    <mergeCell ref="F3716:F3717"/>
    <mergeCell ref="G3716:G3717"/>
    <mergeCell ref="H3716:H3717"/>
    <mergeCell ref="K3710:N3710"/>
    <mergeCell ref="B3711:B3717"/>
    <mergeCell ref="D3711:D3715"/>
    <mergeCell ref="E3711:E3715"/>
    <mergeCell ref="F3711:F3715"/>
    <mergeCell ref="K3711:L3711"/>
    <mergeCell ref="M3711:N3711"/>
    <mergeCell ref="G3712:G3715"/>
    <mergeCell ref="H3712:H3715"/>
    <mergeCell ref="I3712:I3713"/>
    <mergeCell ref="K3705:L3709"/>
    <mergeCell ref="M3705:N3709"/>
    <mergeCell ref="O3705:P3709"/>
    <mergeCell ref="Q3705:R3709"/>
    <mergeCell ref="D3708:D3709"/>
    <mergeCell ref="E3708:E3709"/>
    <mergeCell ref="F3708:F3709"/>
    <mergeCell ref="G3708:G3709"/>
    <mergeCell ref="H3708:H3709"/>
    <mergeCell ref="I3708:I3709"/>
    <mergeCell ref="B3704:B3710"/>
    <mergeCell ref="G3704:G3707"/>
    <mergeCell ref="H3704:H3707"/>
    <mergeCell ref="I3704:I3707"/>
    <mergeCell ref="J3704:J3707"/>
    <mergeCell ref="C3705:C3707"/>
    <mergeCell ref="J3708:J3709"/>
    <mergeCell ref="C3709:C3711"/>
    <mergeCell ref="G3710:H3710"/>
    <mergeCell ref="O3721:P3725"/>
    <mergeCell ref="Q3721:R3725"/>
    <mergeCell ref="D3724:D3725"/>
    <mergeCell ref="E3724:E3725"/>
    <mergeCell ref="F3724:F3725"/>
    <mergeCell ref="G3724:G3725"/>
    <mergeCell ref="H3724:H3725"/>
    <mergeCell ref="I3724:I3725"/>
    <mergeCell ref="J3724:J3725"/>
    <mergeCell ref="O3719:P3720"/>
    <mergeCell ref="Q3719:R3720"/>
    <mergeCell ref="B3720:B3726"/>
    <mergeCell ref="G3720:G3723"/>
    <mergeCell ref="H3720:H3723"/>
    <mergeCell ref="I3720:I3723"/>
    <mergeCell ref="J3720:J3723"/>
    <mergeCell ref="C3721:C3723"/>
    <mergeCell ref="K3721:L3725"/>
    <mergeCell ref="M3721:N3725"/>
    <mergeCell ref="A3719:A3733"/>
    <mergeCell ref="D3719:D3723"/>
    <mergeCell ref="E3719:E3723"/>
    <mergeCell ref="F3719:F3723"/>
    <mergeCell ref="K3719:L3720"/>
    <mergeCell ref="M3719:N3720"/>
    <mergeCell ref="C3725:C3727"/>
    <mergeCell ref="G3726:H3726"/>
    <mergeCell ref="K3726:N3726"/>
    <mergeCell ref="B3727:B3733"/>
    <mergeCell ref="I3716:I3717"/>
    <mergeCell ref="J3716:J3717"/>
    <mergeCell ref="G3718:H3718"/>
    <mergeCell ref="I3718:J3718"/>
    <mergeCell ref="K3718:N3718"/>
    <mergeCell ref="O3718:R3718"/>
    <mergeCell ref="O3735:P3736"/>
    <mergeCell ref="Q3735:R3736"/>
    <mergeCell ref="B3736:B3742"/>
    <mergeCell ref="G3736:G3739"/>
    <mergeCell ref="H3736:H3739"/>
    <mergeCell ref="I3736:I3739"/>
    <mergeCell ref="J3736:J3739"/>
    <mergeCell ref="C3737:C3739"/>
    <mergeCell ref="K3737:L3741"/>
    <mergeCell ref="M3737:N3741"/>
    <mergeCell ref="G3734:H3734"/>
    <mergeCell ref="I3734:J3734"/>
    <mergeCell ref="K3734:N3734"/>
    <mergeCell ref="O3734:R3734"/>
    <mergeCell ref="A3735:A3749"/>
    <mergeCell ref="D3735:D3739"/>
    <mergeCell ref="E3735:E3739"/>
    <mergeCell ref="F3735:F3739"/>
    <mergeCell ref="K3735:L3736"/>
    <mergeCell ref="M3735:N3736"/>
    <mergeCell ref="M3728:N3733"/>
    <mergeCell ref="C3729:C3730"/>
    <mergeCell ref="C3732:C3733"/>
    <mergeCell ref="D3732:D3733"/>
    <mergeCell ref="E3732:E3733"/>
    <mergeCell ref="F3732:F3733"/>
    <mergeCell ref="G3732:G3733"/>
    <mergeCell ref="H3732:H3733"/>
    <mergeCell ref="I3732:I3733"/>
    <mergeCell ref="J3732:J3733"/>
    <mergeCell ref="D3727:D3731"/>
    <mergeCell ref="E3727:E3731"/>
    <mergeCell ref="F3727:F3731"/>
    <mergeCell ref="K3727:L3727"/>
    <mergeCell ref="M3727:N3727"/>
    <mergeCell ref="G3728:G3731"/>
    <mergeCell ref="H3728:H3731"/>
    <mergeCell ref="I3728:I3729"/>
    <mergeCell ref="J3728:J3729"/>
    <mergeCell ref="K3728:L3733"/>
    <mergeCell ref="K3750:N3750"/>
    <mergeCell ref="O3750:R3750"/>
    <mergeCell ref="A3751:A3765"/>
    <mergeCell ref="D3751:D3755"/>
    <mergeCell ref="E3751:E3755"/>
    <mergeCell ref="F3751:F3755"/>
    <mergeCell ref="K3751:L3752"/>
    <mergeCell ref="M3751:N3752"/>
    <mergeCell ref="O3751:P3752"/>
    <mergeCell ref="Q3751:R3752"/>
    <mergeCell ref="G3748:G3749"/>
    <mergeCell ref="H3748:H3749"/>
    <mergeCell ref="I3748:I3749"/>
    <mergeCell ref="J3748:J3749"/>
    <mergeCell ref="G3750:H3750"/>
    <mergeCell ref="I3750:J3750"/>
    <mergeCell ref="H3744:H3747"/>
    <mergeCell ref="I3744:I3745"/>
    <mergeCell ref="J3744:J3745"/>
    <mergeCell ref="K3744:L3749"/>
    <mergeCell ref="M3744:N3749"/>
    <mergeCell ref="C3745:C3746"/>
    <mergeCell ref="C3748:C3749"/>
    <mergeCell ref="D3748:D3749"/>
    <mergeCell ref="E3748:E3749"/>
    <mergeCell ref="F3748:F3749"/>
    <mergeCell ref="C3741:C3743"/>
    <mergeCell ref="G3742:H3742"/>
    <mergeCell ref="K3742:N3742"/>
    <mergeCell ref="B3743:B3749"/>
    <mergeCell ref="D3743:D3747"/>
    <mergeCell ref="E3743:E3747"/>
    <mergeCell ref="F3743:F3747"/>
    <mergeCell ref="K3743:L3743"/>
    <mergeCell ref="M3743:N3743"/>
    <mergeCell ref="G3744:G3747"/>
    <mergeCell ref="O3737:P3741"/>
    <mergeCell ref="Q3737:R3741"/>
    <mergeCell ref="D3740:D3741"/>
    <mergeCell ref="E3740:E3741"/>
    <mergeCell ref="F3740:F3741"/>
    <mergeCell ref="G3740:G3741"/>
    <mergeCell ref="H3740:H3741"/>
    <mergeCell ref="I3740:I3741"/>
    <mergeCell ref="J3740:J3741"/>
    <mergeCell ref="J3760:J3761"/>
    <mergeCell ref="K3760:L3765"/>
    <mergeCell ref="M3760:N3765"/>
    <mergeCell ref="C3761:C3762"/>
    <mergeCell ref="C3764:C3765"/>
    <mergeCell ref="D3764:D3765"/>
    <mergeCell ref="E3764:E3765"/>
    <mergeCell ref="F3764:F3765"/>
    <mergeCell ref="G3764:G3765"/>
    <mergeCell ref="H3764:H3765"/>
    <mergeCell ref="K3758:N3758"/>
    <mergeCell ref="B3759:B3765"/>
    <mergeCell ref="D3759:D3763"/>
    <mergeCell ref="E3759:E3763"/>
    <mergeCell ref="F3759:F3763"/>
    <mergeCell ref="K3759:L3759"/>
    <mergeCell ref="M3759:N3759"/>
    <mergeCell ref="G3760:G3763"/>
    <mergeCell ref="H3760:H3763"/>
    <mergeCell ref="I3760:I3761"/>
    <mergeCell ref="K3753:L3757"/>
    <mergeCell ref="M3753:N3757"/>
    <mergeCell ref="O3753:P3757"/>
    <mergeCell ref="Q3753:R3757"/>
    <mergeCell ref="D3756:D3757"/>
    <mergeCell ref="E3756:E3757"/>
    <mergeCell ref="F3756:F3757"/>
    <mergeCell ref="G3756:G3757"/>
    <mergeCell ref="H3756:H3757"/>
    <mergeCell ref="I3756:I3757"/>
    <mergeCell ref="B3752:B3758"/>
    <mergeCell ref="G3752:G3755"/>
    <mergeCell ref="H3752:H3755"/>
    <mergeCell ref="I3752:I3755"/>
    <mergeCell ref="J3752:J3755"/>
    <mergeCell ref="C3753:C3755"/>
    <mergeCell ref="J3756:J3757"/>
    <mergeCell ref="C3757:C3759"/>
    <mergeCell ref="G3758:H3758"/>
    <mergeCell ref="O3769:P3773"/>
    <mergeCell ref="Q3769:R3773"/>
    <mergeCell ref="D3772:D3773"/>
    <mergeCell ref="E3772:E3773"/>
    <mergeCell ref="F3772:F3773"/>
    <mergeCell ref="G3772:G3773"/>
    <mergeCell ref="H3772:H3773"/>
    <mergeCell ref="I3772:I3773"/>
    <mergeCell ref="J3772:J3773"/>
    <mergeCell ref="O3767:P3768"/>
    <mergeCell ref="Q3767:R3768"/>
    <mergeCell ref="B3768:B3774"/>
    <mergeCell ref="G3768:G3771"/>
    <mergeCell ref="H3768:H3771"/>
    <mergeCell ref="I3768:I3771"/>
    <mergeCell ref="J3768:J3771"/>
    <mergeCell ref="C3769:C3771"/>
    <mergeCell ref="K3769:L3773"/>
    <mergeCell ref="M3769:N3773"/>
    <mergeCell ref="A3767:A3781"/>
    <mergeCell ref="D3767:D3771"/>
    <mergeCell ref="E3767:E3771"/>
    <mergeCell ref="F3767:F3771"/>
    <mergeCell ref="K3767:L3768"/>
    <mergeCell ref="M3767:N3768"/>
    <mergeCell ref="C3773:C3775"/>
    <mergeCell ref="G3774:H3774"/>
    <mergeCell ref="K3774:N3774"/>
    <mergeCell ref="B3775:B3781"/>
    <mergeCell ref="I3764:I3765"/>
    <mergeCell ref="J3764:J3765"/>
    <mergeCell ref="G3766:H3766"/>
    <mergeCell ref="I3766:J3766"/>
    <mergeCell ref="K3766:N3766"/>
    <mergeCell ref="O3766:R3766"/>
    <mergeCell ref="O3783:P3784"/>
    <mergeCell ref="Q3783:R3784"/>
    <mergeCell ref="B3784:B3790"/>
    <mergeCell ref="G3784:G3787"/>
    <mergeCell ref="H3784:H3787"/>
    <mergeCell ref="I3784:I3787"/>
    <mergeCell ref="J3784:J3787"/>
    <mergeCell ref="C3785:C3787"/>
    <mergeCell ref="K3785:L3789"/>
    <mergeCell ref="M3785:N3789"/>
    <mergeCell ref="G3782:H3782"/>
    <mergeCell ref="I3782:J3782"/>
    <mergeCell ref="K3782:N3782"/>
    <mergeCell ref="O3782:R3782"/>
    <mergeCell ref="A3783:A3797"/>
    <mergeCell ref="D3783:D3787"/>
    <mergeCell ref="E3783:E3787"/>
    <mergeCell ref="F3783:F3787"/>
    <mergeCell ref="K3783:L3784"/>
    <mergeCell ref="M3783:N3784"/>
    <mergeCell ref="M3776:N3781"/>
    <mergeCell ref="C3777:C3778"/>
    <mergeCell ref="C3780:C3781"/>
    <mergeCell ref="D3780:D3781"/>
    <mergeCell ref="E3780:E3781"/>
    <mergeCell ref="F3780:F3781"/>
    <mergeCell ref="G3780:G3781"/>
    <mergeCell ref="H3780:H3781"/>
    <mergeCell ref="I3780:I3781"/>
    <mergeCell ref="J3780:J3781"/>
    <mergeCell ref="D3775:D3779"/>
    <mergeCell ref="E3775:E3779"/>
    <mergeCell ref="F3775:F3779"/>
    <mergeCell ref="K3775:L3775"/>
    <mergeCell ref="M3775:N3775"/>
    <mergeCell ref="G3776:G3779"/>
    <mergeCell ref="H3776:H3779"/>
    <mergeCell ref="I3776:I3777"/>
    <mergeCell ref="J3776:J3777"/>
    <mergeCell ref="K3776:L3781"/>
    <mergeCell ref="K3798:N3798"/>
    <mergeCell ref="O3798:R3798"/>
    <mergeCell ref="A3799:A3813"/>
    <mergeCell ref="D3799:D3803"/>
    <mergeCell ref="E3799:E3803"/>
    <mergeCell ref="F3799:F3803"/>
    <mergeCell ref="K3799:L3800"/>
    <mergeCell ref="M3799:N3800"/>
    <mergeCell ref="O3799:P3800"/>
    <mergeCell ref="Q3799:R3800"/>
    <mergeCell ref="G3796:G3797"/>
    <mergeCell ref="H3796:H3797"/>
    <mergeCell ref="I3796:I3797"/>
    <mergeCell ref="J3796:J3797"/>
    <mergeCell ref="G3798:H3798"/>
    <mergeCell ref="I3798:J3798"/>
    <mergeCell ref="H3792:H3795"/>
    <mergeCell ref="I3792:I3793"/>
    <mergeCell ref="J3792:J3793"/>
    <mergeCell ref="K3792:L3797"/>
    <mergeCell ref="M3792:N3797"/>
    <mergeCell ref="C3793:C3794"/>
    <mergeCell ref="C3796:C3797"/>
    <mergeCell ref="D3796:D3797"/>
    <mergeCell ref="E3796:E3797"/>
    <mergeCell ref="F3796:F3797"/>
    <mergeCell ref="C3789:C3791"/>
    <mergeCell ref="G3790:H3790"/>
    <mergeCell ref="K3790:N3790"/>
    <mergeCell ref="B3791:B3797"/>
    <mergeCell ref="D3791:D3795"/>
    <mergeCell ref="E3791:E3795"/>
    <mergeCell ref="F3791:F3795"/>
    <mergeCell ref="K3791:L3791"/>
    <mergeCell ref="M3791:N3791"/>
    <mergeCell ref="G3792:G3795"/>
    <mergeCell ref="O3785:P3789"/>
    <mergeCell ref="Q3785:R3789"/>
    <mergeCell ref="D3788:D3789"/>
    <mergeCell ref="E3788:E3789"/>
    <mergeCell ref="F3788:F3789"/>
    <mergeCell ref="G3788:G3789"/>
    <mergeCell ref="H3788:H3789"/>
    <mergeCell ref="I3788:I3789"/>
    <mergeCell ref="J3788:J3789"/>
    <mergeCell ref="J3808:J3809"/>
    <mergeCell ref="K3808:L3813"/>
    <mergeCell ref="M3808:N3813"/>
    <mergeCell ref="C3809:C3810"/>
    <mergeCell ref="C3812:C3813"/>
    <mergeCell ref="D3812:D3813"/>
    <mergeCell ref="E3812:E3813"/>
    <mergeCell ref="F3812:F3813"/>
    <mergeCell ref="G3812:G3813"/>
    <mergeCell ref="H3812:H3813"/>
    <mergeCell ref="K3806:N3806"/>
    <mergeCell ref="B3807:B3813"/>
    <mergeCell ref="D3807:D3811"/>
    <mergeCell ref="E3807:E3811"/>
    <mergeCell ref="F3807:F3811"/>
    <mergeCell ref="K3807:L3807"/>
    <mergeCell ref="M3807:N3807"/>
    <mergeCell ref="G3808:G3811"/>
    <mergeCell ref="H3808:H3811"/>
    <mergeCell ref="I3808:I3809"/>
    <mergeCell ref="K3801:L3805"/>
    <mergeCell ref="M3801:N3805"/>
    <mergeCell ref="O3801:P3805"/>
    <mergeCell ref="Q3801:R3805"/>
    <mergeCell ref="D3804:D3805"/>
    <mergeCell ref="E3804:E3805"/>
    <mergeCell ref="F3804:F3805"/>
    <mergeCell ref="G3804:G3805"/>
    <mergeCell ref="H3804:H3805"/>
    <mergeCell ref="I3804:I3805"/>
    <mergeCell ref="B3800:B3806"/>
    <mergeCell ref="G3800:G3803"/>
    <mergeCell ref="H3800:H3803"/>
    <mergeCell ref="I3800:I3803"/>
    <mergeCell ref="J3800:J3803"/>
    <mergeCell ref="C3801:C3803"/>
    <mergeCell ref="J3804:J3805"/>
    <mergeCell ref="C3805:C3807"/>
    <mergeCell ref="G3806:H3806"/>
    <mergeCell ref="O3817:P3821"/>
    <mergeCell ref="Q3817:R3821"/>
    <mergeCell ref="D3820:D3821"/>
    <mergeCell ref="E3820:E3821"/>
    <mergeCell ref="F3820:F3821"/>
    <mergeCell ref="G3820:G3821"/>
    <mergeCell ref="H3820:H3821"/>
    <mergeCell ref="I3820:I3821"/>
    <mergeCell ref="J3820:J3821"/>
    <mergeCell ref="O3815:P3816"/>
    <mergeCell ref="Q3815:R3816"/>
    <mergeCell ref="B3816:B3822"/>
    <mergeCell ref="G3816:G3819"/>
    <mergeCell ref="H3816:H3819"/>
    <mergeCell ref="I3816:I3819"/>
    <mergeCell ref="J3816:J3819"/>
    <mergeCell ref="C3817:C3819"/>
    <mergeCell ref="K3817:L3821"/>
    <mergeCell ref="M3817:N3821"/>
    <mergeCell ref="A3815:A3829"/>
    <mergeCell ref="D3815:D3819"/>
    <mergeCell ref="E3815:E3819"/>
    <mergeCell ref="F3815:F3819"/>
    <mergeCell ref="K3815:L3816"/>
    <mergeCell ref="M3815:N3816"/>
    <mergeCell ref="C3821:C3823"/>
    <mergeCell ref="G3822:H3822"/>
    <mergeCell ref="K3822:N3822"/>
    <mergeCell ref="B3823:B3829"/>
    <mergeCell ref="I3812:I3813"/>
    <mergeCell ref="J3812:J3813"/>
    <mergeCell ref="G3814:H3814"/>
    <mergeCell ref="I3814:J3814"/>
    <mergeCell ref="K3814:N3814"/>
    <mergeCell ref="O3814:R3814"/>
    <mergeCell ref="O3831:P3832"/>
    <mergeCell ref="Q3831:R3832"/>
    <mergeCell ref="B3832:B3838"/>
    <mergeCell ref="G3832:G3835"/>
    <mergeCell ref="H3832:H3835"/>
    <mergeCell ref="I3832:I3835"/>
    <mergeCell ref="J3832:J3835"/>
    <mergeCell ref="C3833:C3835"/>
    <mergeCell ref="K3833:L3837"/>
    <mergeCell ref="M3833:N3837"/>
    <mergeCell ref="G3830:H3830"/>
    <mergeCell ref="I3830:J3830"/>
    <mergeCell ref="K3830:N3830"/>
    <mergeCell ref="O3830:R3830"/>
    <mergeCell ref="A3831:A3845"/>
    <mergeCell ref="D3831:D3835"/>
    <mergeCell ref="E3831:E3835"/>
    <mergeCell ref="F3831:F3835"/>
    <mergeCell ref="K3831:L3832"/>
    <mergeCell ref="M3831:N3832"/>
    <mergeCell ref="M3824:N3829"/>
    <mergeCell ref="C3825:C3826"/>
    <mergeCell ref="C3828:C3829"/>
    <mergeCell ref="D3828:D3829"/>
    <mergeCell ref="E3828:E3829"/>
    <mergeCell ref="F3828:F3829"/>
    <mergeCell ref="G3828:G3829"/>
    <mergeCell ref="H3828:H3829"/>
    <mergeCell ref="I3828:I3829"/>
    <mergeCell ref="J3828:J3829"/>
    <mergeCell ref="D3823:D3827"/>
    <mergeCell ref="E3823:E3827"/>
    <mergeCell ref="F3823:F3827"/>
    <mergeCell ref="K3823:L3823"/>
    <mergeCell ref="M3823:N3823"/>
    <mergeCell ref="G3824:G3827"/>
    <mergeCell ref="H3824:H3827"/>
    <mergeCell ref="I3824:I3825"/>
    <mergeCell ref="J3824:J3825"/>
    <mergeCell ref="K3824:L3829"/>
    <mergeCell ref="K3846:N3846"/>
    <mergeCell ref="O3846:R3846"/>
    <mergeCell ref="A3847:A3861"/>
    <mergeCell ref="D3847:D3851"/>
    <mergeCell ref="E3847:E3851"/>
    <mergeCell ref="F3847:F3851"/>
    <mergeCell ref="K3847:L3848"/>
    <mergeCell ref="M3847:N3848"/>
    <mergeCell ref="O3847:P3848"/>
    <mergeCell ref="Q3847:R3848"/>
    <mergeCell ref="G3844:G3845"/>
    <mergeCell ref="H3844:H3845"/>
    <mergeCell ref="I3844:I3845"/>
    <mergeCell ref="J3844:J3845"/>
    <mergeCell ref="G3846:H3846"/>
    <mergeCell ref="I3846:J3846"/>
    <mergeCell ref="H3840:H3843"/>
    <mergeCell ref="I3840:I3841"/>
    <mergeCell ref="J3840:J3841"/>
    <mergeCell ref="K3840:L3845"/>
    <mergeCell ref="M3840:N3845"/>
    <mergeCell ref="C3841:C3842"/>
    <mergeCell ref="C3844:C3845"/>
    <mergeCell ref="D3844:D3845"/>
    <mergeCell ref="E3844:E3845"/>
    <mergeCell ref="F3844:F3845"/>
    <mergeCell ref="C3837:C3839"/>
    <mergeCell ref="G3838:H3838"/>
    <mergeCell ref="K3838:N3838"/>
    <mergeCell ref="B3839:B3845"/>
    <mergeCell ref="D3839:D3843"/>
    <mergeCell ref="E3839:E3843"/>
    <mergeCell ref="F3839:F3843"/>
    <mergeCell ref="K3839:L3839"/>
    <mergeCell ref="M3839:N3839"/>
    <mergeCell ref="G3840:G3843"/>
    <mergeCell ref="O3833:P3837"/>
    <mergeCell ref="Q3833:R3837"/>
    <mergeCell ref="D3836:D3837"/>
    <mergeCell ref="E3836:E3837"/>
    <mergeCell ref="F3836:F3837"/>
    <mergeCell ref="G3836:G3837"/>
    <mergeCell ref="H3836:H3837"/>
    <mergeCell ref="I3836:I3837"/>
    <mergeCell ref="J3836:J3837"/>
    <mergeCell ref="J3856:J3857"/>
    <mergeCell ref="K3856:L3861"/>
    <mergeCell ref="M3856:N3861"/>
    <mergeCell ref="C3857:C3858"/>
    <mergeCell ref="C3860:C3861"/>
    <mergeCell ref="D3860:D3861"/>
    <mergeCell ref="E3860:E3861"/>
    <mergeCell ref="F3860:F3861"/>
    <mergeCell ref="G3860:G3861"/>
    <mergeCell ref="H3860:H3861"/>
    <mergeCell ref="K3854:N3854"/>
    <mergeCell ref="B3855:B3861"/>
    <mergeCell ref="D3855:D3859"/>
    <mergeCell ref="E3855:E3859"/>
    <mergeCell ref="F3855:F3859"/>
    <mergeCell ref="K3855:L3855"/>
    <mergeCell ref="M3855:N3855"/>
    <mergeCell ref="G3856:G3859"/>
    <mergeCell ref="H3856:H3859"/>
    <mergeCell ref="I3856:I3857"/>
    <mergeCell ref="K3849:L3853"/>
    <mergeCell ref="M3849:N3853"/>
    <mergeCell ref="O3849:P3853"/>
    <mergeCell ref="Q3849:R3853"/>
    <mergeCell ref="D3852:D3853"/>
    <mergeCell ref="E3852:E3853"/>
    <mergeCell ref="F3852:F3853"/>
    <mergeCell ref="G3852:G3853"/>
    <mergeCell ref="H3852:H3853"/>
    <mergeCell ref="I3852:I3853"/>
    <mergeCell ref="B3848:B3854"/>
    <mergeCell ref="G3848:G3851"/>
    <mergeCell ref="H3848:H3851"/>
    <mergeCell ref="I3848:I3851"/>
    <mergeCell ref="J3848:J3851"/>
    <mergeCell ref="C3849:C3851"/>
    <mergeCell ref="J3852:J3853"/>
    <mergeCell ref="C3853:C3855"/>
    <mergeCell ref="G3854:H3854"/>
    <mergeCell ref="O3865:P3869"/>
    <mergeCell ref="Q3865:R3869"/>
    <mergeCell ref="D3868:D3869"/>
    <mergeCell ref="E3868:E3869"/>
    <mergeCell ref="F3868:F3869"/>
    <mergeCell ref="G3868:G3869"/>
    <mergeCell ref="H3868:H3869"/>
    <mergeCell ref="I3868:I3869"/>
    <mergeCell ref="J3868:J3869"/>
    <mergeCell ref="O3863:P3864"/>
    <mergeCell ref="Q3863:R3864"/>
    <mergeCell ref="B3864:B3870"/>
    <mergeCell ref="G3864:G3867"/>
    <mergeCell ref="H3864:H3867"/>
    <mergeCell ref="I3864:I3867"/>
    <mergeCell ref="J3864:J3867"/>
    <mergeCell ref="C3865:C3867"/>
    <mergeCell ref="K3865:L3869"/>
    <mergeCell ref="M3865:N3869"/>
    <mergeCell ref="A3863:A3877"/>
    <mergeCell ref="D3863:D3867"/>
    <mergeCell ref="E3863:E3867"/>
    <mergeCell ref="F3863:F3867"/>
    <mergeCell ref="K3863:L3864"/>
    <mergeCell ref="M3863:N3864"/>
    <mergeCell ref="C3869:C3871"/>
    <mergeCell ref="G3870:H3870"/>
    <mergeCell ref="K3870:N3870"/>
    <mergeCell ref="B3871:B3877"/>
    <mergeCell ref="I3860:I3861"/>
    <mergeCell ref="J3860:J3861"/>
    <mergeCell ref="G3862:H3862"/>
    <mergeCell ref="I3862:J3862"/>
    <mergeCell ref="K3862:N3862"/>
    <mergeCell ref="O3862:R3862"/>
    <mergeCell ref="O3879:P3880"/>
    <mergeCell ref="Q3879:R3880"/>
    <mergeCell ref="B3880:B3886"/>
    <mergeCell ref="G3880:G3883"/>
    <mergeCell ref="H3880:H3883"/>
    <mergeCell ref="I3880:I3883"/>
    <mergeCell ref="J3880:J3883"/>
    <mergeCell ref="C3881:C3883"/>
    <mergeCell ref="K3881:L3885"/>
    <mergeCell ref="M3881:N3885"/>
    <mergeCell ref="G3878:H3878"/>
    <mergeCell ref="I3878:J3878"/>
    <mergeCell ref="K3878:N3878"/>
    <mergeCell ref="O3878:R3878"/>
    <mergeCell ref="A3879:A3893"/>
    <mergeCell ref="D3879:D3883"/>
    <mergeCell ref="E3879:E3883"/>
    <mergeCell ref="F3879:F3883"/>
    <mergeCell ref="K3879:L3880"/>
    <mergeCell ref="M3879:N3880"/>
    <mergeCell ref="M3872:N3877"/>
    <mergeCell ref="C3873:C3874"/>
    <mergeCell ref="C3876:C3877"/>
    <mergeCell ref="D3876:D3877"/>
    <mergeCell ref="E3876:E3877"/>
    <mergeCell ref="F3876:F3877"/>
    <mergeCell ref="G3876:G3877"/>
    <mergeCell ref="H3876:H3877"/>
    <mergeCell ref="I3876:I3877"/>
    <mergeCell ref="J3876:J3877"/>
    <mergeCell ref="D3871:D3875"/>
    <mergeCell ref="E3871:E3875"/>
    <mergeCell ref="F3871:F3875"/>
    <mergeCell ref="K3871:L3871"/>
    <mergeCell ref="M3871:N3871"/>
    <mergeCell ref="G3872:G3875"/>
    <mergeCell ref="H3872:H3875"/>
    <mergeCell ref="I3872:I3873"/>
    <mergeCell ref="J3872:J3873"/>
    <mergeCell ref="K3872:L3877"/>
    <mergeCell ref="K3894:N3894"/>
    <mergeCell ref="O3894:R3894"/>
    <mergeCell ref="A3895:A3909"/>
    <mergeCell ref="D3895:D3899"/>
    <mergeCell ref="E3895:E3899"/>
    <mergeCell ref="F3895:F3899"/>
    <mergeCell ref="K3895:L3896"/>
    <mergeCell ref="M3895:N3896"/>
    <mergeCell ref="O3895:P3896"/>
    <mergeCell ref="Q3895:R3896"/>
    <mergeCell ref="G3892:G3893"/>
    <mergeCell ref="H3892:H3893"/>
    <mergeCell ref="I3892:I3893"/>
    <mergeCell ref="J3892:J3893"/>
    <mergeCell ref="G3894:H3894"/>
    <mergeCell ref="I3894:J3894"/>
    <mergeCell ref="H3888:H3891"/>
    <mergeCell ref="I3888:I3889"/>
    <mergeCell ref="J3888:J3889"/>
    <mergeCell ref="K3888:L3893"/>
    <mergeCell ref="M3888:N3893"/>
    <mergeCell ref="C3889:C3890"/>
    <mergeCell ref="C3892:C3893"/>
    <mergeCell ref="D3892:D3893"/>
    <mergeCell ref="E3892:E3893"/>
    <mergeCell ref="F3892:F3893"/>
    <mergeCell ref="C3885:C3887"/>
    <mergeCell ref="G3886:H3886"/>
    <mergeCell ref="K3886:N3886"/>
    <mergeCell ref="B3887:B3893"/>
    <mergeCell ref="D3887:D3891"/>
    <mergeCell ref="E3887:E3891"/>
    <mergeCell ref="F3887:F3891"/>
    <mergeCell ref="K3887:L3887"/>
    <mergeCell ref="M3887:N3887"/>
    <mergeCell ref="G3888:G3891"/>
    <mergeCell ref="O3881:P3885"/>
    <mergeCell ref="Q3881:R3885"/>
    <mergeCell ref="D3884:D3885"/>
    <mergeCell ref="E3884:E3885"/>
    <mergeCell ref="F3884:F3885"/>
    <mergeCell ref="G3884:G3885"/>
    <mergeCell ref="H3884:H3885"/>
    <mergeCell ref="I3884:I3885"/>
    <mergeCell ref="J3884:J3885"/>
    <mergeCell ref="J3904:J3905"/>
    <mergeCell ref="K3904:L3909"/>
    <mergeCell ref="M3904:N3909"/>
    <mergeCell ref="C3905:C3906"/>
    <mergeCell ref="C3908:C3909"/>
    <mergeCell ref="D3908:D3909"/>
    <mergeCell ref="E3908:E3909"/>
    <mergeCell ref="F3908:F3909"/>
    <mergeCell ref="G3908:G3909"/>
    <mergeCell ref="H3908:H3909"/>
    <mergeCell ref="K3902:N3902"/>
    <mergeCell ref="B3903:B3909"/>
    <mergeCell ref="D3903:D3907"/>
    <mergeCell ref="E3903:E3907"/>
    <mergeCell ref="F3903:F3907"/>
    <mergeCell ref="K3903:L3903"/>
    <mergeCell ref="M3903:N3903"/>
    <mergeCell ref="G3904:G3907"/>
    <mergeCell ref="H3904:H3907"/>
    <mergeCell ref="I3904:I3905"/>
    <mergeCell ref="K3897:L3901"/>
    <mergeCell ref="M3897:N3901"/>
    <mergeCell ref="O3897:P3901"/>
    <mergeCell ref="Q3897:R3901"/>
    <mergeCell ref="D3900:D3901"/>
    <mergeCell ref="E3900:E3901"/>
    <mergeCell ref="F3900:F3901"/>
    <mergeCell ref="G3900:G3901"/>
    <mergeCell ref="H3900:H3901"/>
    <mergeCell ref="I3900:I3901"/>
    <mergeCell ref="B3896:B3902"/>
    <mergeCell ref="G3896:G3899"/>
    <mergeCell ref="H3896:H3899"/>
    <mergeCell ref="I3896:I3899"/>
    <mergeCell ref="J3896:J3899"/>
    <mergeCell ref="C3897:C3899"/>
    <mergeCell ref="J3900:J3901"/>
    <mergeCell ref="C3901:C3903"/>
    <mergeCell ref="G3902:H3902"/>
    <mergeCell ref="O3913:P3917"/>
    <mergeCell ref="Q3913:R3917"/>
    <mergeCell ref="D3916:D3917"/>
    <mergeCell ref="E3916:E3917"/>
    <mergeCell ref="F3916:F3917"/>
    <mergeCell ref="G3916:G3917"/>
    <mergeCell ref="H3916:H3917"/>
    <mergeCell ref="I3916:I3917"/>
    <mergeCell ref="J3916:J3917"/>
    <mergeCell ref="O3911:P3912"/>
    <mergeCell ref="Q3911:R3912"/>
    <mergeCell ref="B3912:B3918"/>
    <mergeCell ref="G3912:G3915"/>
    <mergeCell ref="H3912:H3915"/>
    <mergeCell ref="I3912:I3915"/>
    <mergeCell ref="J3912:J3915"/>
    <mergeCell ref="C3913:C3915"/>
    <mergeCell ref="K3913:L3917"/>
    <mergeCell ref="M3913:N3917"/>
    <mergeCell ref="A3911:A3925"/>
    <mergeCell ref="D3911:D3915"/>
    <mergeCell ref="E3911:E3915"/>
    <mergeCell ref="F3911:F3915"/>
    <mergeCell ref="K3911:L3912"/>
    <mergeCell ref="M3911:N3912"/>
    <mergeCell ref="C3917:C3919"/>
    <mergeCell ref="G3918:H3918"/>
    <mergeCell ref="K3918:N3918"/>
    <mergeCell ref="B3919:B3925"/>
    <mergeCell ref="I3908:I3909"/>
    <mergeCell ref="J3908:J3909"/>
    <mergeCell ref="G3910:H3910"/>
    <mergeCell ref="I3910:J3910"/>
    <mergeCell ref="K3910:N3910"/>
    <mergeCell ref="O3910:R3910"/>
    <mergeCell ref="O3927:P3928"/>
    <mergeCell ref="Q3927:R3928"/>
    <mergeCell ref="B3928:B3934"/>
    <mergeCell ref="G3928:G3931"/>
    <mergeCell ref="H3928:H3931"/>
    <mergeCell ref="I3928:I3931"/>
    <mergeCell ref="J3928:J3931"/>
    <mergeCell ref="C3929:C3931"/>
    <mergeCell ref="K3929:L3933"/>
    <mergeCell ref="M3929:N3933"/>
    <mergeCell ref="G3926:H3926"/>
    <mergeCell ref="I3926:J3926"/>
    <mergeCell ref="K3926:N3926"/>
    <mergeCell ref="O3926:R3926"/>
    <mergeCell ref="A3927:A3941"/>
    <mergeCell ref="D3927:D3931"/>
    <mergeCell ref="E3927:E3931"/>
    <mergeCell ref="F3927:F3931"/>
    <mergeCell ref="K3927:L3928"/>
    <mergeCell ref="M3927:N3928"/>
    <mergeCell ref="M3920:N3925"/>
    <mergeCell ref="C3921:C3922"/>
    <mergeCell ref="C3924:C3925"/>
    <mergeCell ref="D3924:D3925"/>
    <mergeCell ref="E3924:E3925"/>
    <mergeCell ref="F3924:F3925"/>
    <mergeCell ref="G3924:G3925"/>
    <mergeCell ref="H3924:H3925"/>
    <mergeCell ref="I3924:I3925"/>
    <mergeCell ref="J3924:J3925"/>
    <mergeCell ref="D3919:D3923"/>
    <mergeCell ref="E3919:E3923"/>
    <mergeCell ref="F3919:F3923"/>
    <mergeCell ref="K3919:L3919"/>
    <mergeCell ref="M3919:N3919"/>
    <mergeCell ref="G3920:G3923"/>
    <mergeCell ref="H3920:H3923"/>
    <mergeCell ref="I3920:I3921"/>
    <mergeCell ref="J3920:J3921"/>
    <mergeCell ref="K3920:L3925"/>
    <mergeCell ref="K3942:N3942"/>
    <mergeCell ref="O3942:R3942"/>
    <mergeCell ref="A3943:A3957"/>
    <mergeCell ref="D3943:D3947"/>
    <mergeCell ref="E3943:E3947"/>
    <mergeCell ref="F3943:F3947"/>
    <mergeCell ref="K3943:L3944"/>
    <mergeCell ref="M3943:N3944"/>
    <mergeCell ref="O3943:P3944"/>
    <mergeCell ref="Q3943:R3944"/>
    <mergeCell ref="G3940:G3941"/>
    <mergeCell ref="H3940:H3941"/>
    <mergeCell ref="I3940:I3941"/>
    <mergeCell ref="J3940:J3941"/>
    <mergeCell ref="G3942:H3942"/>
    <mergeCell ref="I3942:J3942"/>
    <mergeCell ref="H3936:H3939"/>
    <mergeCell ref="I3936:I3937"/>
    <mergeCell ref="J3936:J3937"/>
    <mergeCell ref="K3936:L3941"/>
    <mergeCell ref="M3936:N3941"/>
    <mergeCell ref="C3937:C3938"/>
    <mergeCell ref="C3940:C3941"/>
    <mergeCell ref="D3940:D3941"/>
    <mergeCell ref="E3940:E3941"/>
    <mergeCell ref="F3940:F3941"/>
    <mergeCell ref="C3933:C3935"/>
    <mergeCell ref="G3934:H3934"/>
    <mergeCell ref="K3934:N3934"/>
    <mergeCell ref="B3935:B3941"/>
    <mergeCell ref="D3935:D3939"/>
    <mergeCell ref="E3935:E3939"/>
    <mergeCell ref="F3935:F3939"/>
    <mergeCell ref="K3935:L3935"/>
    <mergeCell ref="M3935:N3935"/>
    <mergeCell ref="G3936:G3939"/>
    <mergeCell ref="O3929:P3933"/>
    <mergeCell ref="Q3929:R3933"/>
    <mergeCell ref="D3932:D3933"/>
    <mergeCell ref="E3932:E3933"/>
    <mergeCell ref="F3932:F3933"/>
    <mergeCell ref="G3932:G3933"/>
    <mergeCell ref="H3932:H3933"/>
    <mergeCell ref="I3932:I3933"/>
    <mergeCell ref="J3932:J3933"/>
    <mergeCell ref="J3952:J3953"/>
    <mergeCell ref="K3952:L3957"/>
    <mergeCell ref="M3952:N3957"/>
    <mergeCell ref="C3953:C3954"/>
    <mergeCell ref="C3956:C3957"/>
    <mergeCell ref="D3956:D3957"/>
    <mergeCell ref="E3956:E3957"/>
    <mergeCell ref="F3956:F3957"/>
    <mergeCell ref="G3956:G3957"/>
    <mergeCell ref="H3956:H3957"/>
    <mergeCell ref="K3950:N3950"/>
    <mergeCell ref="B3951:B3957"/>
    <mergeCell ref="D3951:D3955"/>
    <mergeCell ref="E3951:E3955"/>
    <mergeCell ref="F3951:F3955"/>
    <mergeCell ref="K3951:L3951"/>
    <mergeCell ref="M3951:N3951"/>
    <mergeCell ref="G3952:G3955"/>
    <mergeCell ref="H3952:H3955"/>
    <mergeCell ref="I3952:I3953"/>
    <mergeCell ref="K3945:L3949"/>
    <mergeCell ref="M3945:N3949"/>
    <mergeCell ref="O3945:P3949"/>
    <mergeCell ref="Q3945:R3949"/>
    <mergeCell ref="D3948:D3949"/>
    <mergeCell ref="E3948:E3949"/>
    <mergeCell ref="F3948:F3949"/>
    <mergeCell ref="G3948:G3949"/>
    <mergeCell ref="H3948:H3949"/>
    <mergeCell ref="I3948:I3949"/>
    <mergeCell ref="B3944:B3950"/>
    <mergeCell ref="G3944:G3947"/>
    <mergeCell ref="H3944:H3947"/>
    <mergeCell ref="I3944:I3947"/>
    <mergeCell ref="J3944:J3947"/>
    <mergeCell ref="C3945:C3947"/>
    <mergeCell ref="J3948:J3949"/>
    <mergeCell ref="C3949:C3951"/>
    <mergeCell ref="G3950:H3950"/>
    <mergeCell ref="O3961:P3965"/>
    <mergeCell ref="Q3961:R3965"/>
    <mergeCell ref="D3964:D3965"/>
    <mergeCell ref="E3964:E3965"/>
    <mergeCell ref="F3964:F3965"/>
    <mergeCell ref="G3964:G3965"/>
    <mergeCell ref="H3964:H3965"/>
    <mergeCell ref="I3964:I3965"/>
    <mergeCell ref="J3964:J3965"/>
    <mergeCell ref="O3959:P3960"/>
    <mergeCell ref="Q3959:R3960"/>
    <mergeCell ref="B3960:B3966"/>
    <mergeCell ref="G3960:G3963"/>
    <mergeCell ref="H3960:H3963"/>
    <mergeCell ref="I3960:I3963"/>
    <mergeCell ref="J3960:J3963"/>
    <mergeCell ref="C3961:C3963"/>
    <mergeCell ref="K3961:L3965"/>
    <mergeCell ref="M3961:N3965"/>
    <mergeCell ref="A3959:A3973"/>
    <mergeCell ref="D3959:D3963"/>
    <mergeCell ref="E3959:E3963"/>
    <mergeCell ref="F3959:F3963"/>
    <mergeCell ref="K3959:L3960"/>
    <mergeCell ref="M3959:N3960"/>
    <mergeCell ref="C3965:C3967"/>
    <mergeCell ref="G3966:H3966"/>
    <mergeCell ref="K3966:N3966"/>
    <mergeCell ref="B3967:B3973"/>
    <mergeCell ref="I3956:I3957"/>
    <mergeCell ref="J3956:J3957"/>
    <mergeCell ref="G3958:H3958"/>
    <mergeCell ref="I3958:J3958"/>
    <mergeCell ref="K3958:N3958"/>
    <mergeCell ref="O3958:R3958"/>
    <mergeCell ref="O3975:P3976"/>
    <mergeCell ref="Q3975:R3976"/>
    <mergeCell ref="B3976:B3982"/>
    <mergeCell ref="G3976:G3979"/>
    <mergeCell ref="H3976:H3979"/>
    <mergeCell ref="I3976:I3979"/>
    <mergeCell ref="J3976:J3979"/>
    <mergeCell ref="C3977:C3979"/>
    <mergeCell ref="K3977:L3981"/>
    <mergeCell ref="M3977:N3981"/>
    <mergeCell ref="G3974:H3974"/>
    <mergeCell ref="I3974:J3974"/>
    <mergeCell ref="K3974:N3974"/>
    <mergeCell ref="O3974:R3974"/>
    <mergeCell ref="A3975:A3989"/>
    <mergeCell ref="D3975:D3979"/>
    <mergeCell ref="E3975:E3979"/>
    <mergeCell ref="F3975:F3979"/>
    <mergeCell ref="K3975:L3976"/>
    <mergeCell ref="M3975:N3976"/>
    <mergeCell ref="M3968:N3973"/>
    <mergeCell ref="C3969:C3970"/>
    <mergeCell ref="C3972:C3973"/>
    <mergeCell ref="D3972:D3973"/>
    <mergeCell ref="E3972:E3973"/>
    <mergeCell ref="F3972:F3973"/>
    <mergeCell ref="G3972:G3973"/>
    <mergeCell ref="H3972:H3973"/>
    <mergeCell ref="I3972:I3973"/>
    <mergeCell ref="J3972:J3973"/>
    <mergeCell ref="D3967:D3971"/>
    <mergeCell ref="E3967:E3971"/>
    <mergeCell ref="F3967:F3971"/>
    <mergeCell ref="K3967:L3967"/>
    <mergeCell ref="M3967:N3967"/>
    <mergeCell ref="G3968:G3971"/>
    <mergeCell ref="H3968:H3971"/>
    <mergeCell ref="I3968:I3969"/>
    <mergeCell ref="J3968:J3969"/>
    <mergeCell ref="K3968:L3973"/>
    <mergeCell ref="K3990:N3990"/>
    <mergeCell ref="O3990:R3990"/>
    <mergeCell ref="A3991:A4005"/>
    <mergeCell ref="D3991:D3995"/>
    <mergeCell ref="E3991:E3995"/>
    <mergeCell ref="F3991:F3995"/>
    <mergeCell ref="K3991:L3992"/>
    <mergeCell ref="M3991:N3992"/>
    <mergeCell ref="O3991:P3992"/>
    <mergeCell ref="Q3991:R3992"/>
    <mergeCell ref="G3988:G3989"/>
    <mergeCell ref="H3988:H3989"/>
    <mergeCell ref="I3988:I3989"/>
    <mergeCell ref="J3988:J3989"/>
    <mergeCell ref="G3990:H3990"/>
    <mergeCell ref="I3990:J3990"/>
    <mergeCell ref="H3984:H3987"/>
    <mergeCell ref="I3984:I3985"/>
    <mergeCell ref="J3984:J3985"/>
    <mergeCell ref="K3984:L3989"/>
    <mergeCell ref="M3984:N3989"/>
    <mergeCell ref="C3985:C3986"/>
    <mergeCell ref="C3988:C3989"/>
    <mergeCell ref="D3988:D3989"/>
    <mergeCell ref="E3988:E3989"/>
    <mergeCell ref="F3988:F3989"/>
    <mergeCell ref="C3981:C3983"/>
    <mergeCell ref="G3982:H3982"/>
    <mergeCell ref="K3982:N3982"/>
    <mergeCell ref="B3983:B3989"/>
    <mergeCell ref="D3983:D3987"/>
    <mergeCell ref="E3983:E3987"/>
    <mergeCell ref="F3983:F3987"/>
    <mergeCell ref="K3983:L3983"/>
    <mergeCell ref="M3983:N3983"/>
    <mergeCell ref="G3984:G3987"/>
    <mergeCell ref="O3977:P3981"/>
    <mergeCell ref="Q3977:R3981"/>
    <mergeCell ref="D3980:D3981"/>
    <mergeCell ref="E3980:E3981"/>
    <mergeCell ref="F3980:F3981"/>
    <mergeCell ref="G3980:G3981"/>
    <mergeCell ref="H3980:H3981"/>
    <mergeCell ref="I3980:I3981"/>
    <mergeCell ref="J3980:J3981"/>
    <mergeCell ref="J4000:J4001"/>
    <mergeCell ref="K4000:L4005"/>
    <mergeCell ref="M4000:N4005"/>
    <mergeCell ref="C4001:C4002"/>
    <mergeCell ref="C4004:C4005"/>
    <mergeCell ref="D4004:D4005"/>
    <mergeCell ref="E4004:E4005"/>
    <mergeCell ref="F4004:F4005"/>
    <mergeCell ref="G4004:G4005"/>
    <mergeCell ref="H4004:H4005"/>
    <mergeCell ref="K3998:N3998"/>
    <mergeCell ref="B3999:B4005"/>
    <mergeCell ref="D3999:D4003"/>
    <mergeCell ref="E3999:E4003"/>
    <mergeCell ref="F3999:F4003"/>
    <mergeCell ref="K3999:L3999"/>
    <mergeCell ref="M3999:N3999"/>
    <mergeCell ref="G4000:G4003"/>
    <mergeCell ref="H4000:H4003"/>
    <mergeCell ref="I4000:I4001"/>
    <mergeCell ref="K3993:L3997"/>
    <mergeCell ref="M3993:N3997"/>
    <mergeCell ref="O3993:P3997"/>
    <mergeCell ref="Q3993:R3997"/>
    <mergeCell ref="D3996:D3997"/>
    <mergeCell ref="E3996:E3997"/>
    <mergeCell ref="F3996:F3997"/>
    <mergeCell ref="G3996:G3997"/>
    <mergeCell ref="H3996:H3997"/>
    <mergeCell ref="I3996:I3997"/>
    <mergeCell ref="B3992:B3998"/>
    <mergeCell ref="G3992:G3995"/>
    <mergeCell ref="H3992:H3995"/>
    <mergeCell ref="I3992:I3995"/>
    <mergeCell ref="J3992:J3995"/>
    <mergeCell ref="C3993:C3995"/>
    <mergeCell ref="J3996:J3997"/>
    <mergeCell ref="C3997:C3999"/>
    <mergeCell ref="G3998:H3998"/>
    <mergeCell ref="O4009:P4013"/>
    <mergeCell ref="Q4009:R4013"/>
    <mergeCell ref="D4012:D4013"/>
    <mergeCell ref="E4012:E4013"/>
    <mergeCell ref="F4012:F4013"/>
    <mergeCell ref="G4012:G4013"/>
    <mergeCell ref="H4012:H4013"/>
    <mergeCell ref="I4012:I4013"/>
    <mergeCell ref="J4012:J4013"/>
    <mergeCell ref="O4007:P4008"/>
    <mergeCell ref="Q4007:R4008"/>
    <mergeCell ref="B4008:B4014"/>
    <mergeCell ref="G4008:G4011"/>
    <mergeCell ref="H4008:H4011"/>
    <mergeCell ref="I4008:I4011"/>
    <mergeCell ref="J4008:J4011"/>
    <mergeCell ref="C4009:C4011"/>
    <mergeCell ref="K4009:L4013"/>
    <mergeCell ref="M4009:N4013"/>
    <mergeCell ref="A4007:A4021"/>
    <mergeCell ref="D4007:D4011"/>
    <mergeCell ref="E4007:E4011"/>
    <mergeCell ref="F4007:F4011"/>
    <mergeCell ref="K4007:L4008"/>
    <mergeCell ref="M4007:N4008"/>
    <mergeCell ref="C4013:C4015"/>
    <mergeCell ref="G4014:H4014"/>
    <mergeCell ref="K4014:N4014"/>
    <mergeCell ref="B4015:B4021"/>
    <mergeCell ref="I4004:I4005"/>
    <mergeCell ref="J4004:J4005"/>
    <mergeCell ref="G4006:H4006"/>
    <mergeCell ref="I4006:J4006"/>
    <mergeCell ref="K4006:N4006"/>
    <mergeCell ref="O4006:R4006"/>
    <mergeCell ref="O4023:P4024"/>
    <mergeCell ref="Q4023:R4024"/>
    <mergeCell ref="B4024:B4030"/>
    <mergeCell ref="G4024:G4027"/>
    <mergeCell ref="H4024:H4027"/>
    <mergeCell ref="I4024:I4027"/>
    <mergeCell ref="J4024:J4027"/>
    <mergeCell ref="C4025:C4027"/>
    <mergeCell ref="K4025:L4029"/>
    <mergeCell ref="M4025:N4029"/>
    <mergeCell ref="G4022:H4022"/>
    <mergeCell ref="I4022:J4022"/>
    <mergeCell ref="K4022:N4022"/>
    <mergeCell ref="O4022:R4022"/>
    <mergeCell ref="A4023:A4037"/>
    <mergeCell ref="D4023:D4027"/>
    <mergeCell ref="E4023:E4027"/>
    <mergeCell ref="F4023:F4027"/>
    <mergeCell ref="K4023:L4024"/>
    <mergeCell ref="M4023:N4024"/>
    <mergeCell ref="M4016:N4021"/>
    <mergeCell ref="C4017:C4018"/>
    <mergeCell ref="C4020:C4021"/>
    <mergeCell ref="D4020:D4021"/>
    <mergeCell ref="E4020:E4021"/>
    <mergeCell ref="F4020:F4021"/>
    <mergeCell ref="G4020:G4021"/>
    <mergeCell ref="H4020:H4021"/>
    <mergeCell ref="I4020:I4021"/>
    <mergeCell ref="J4020:J4021"/>
    <mergeCell ref="D4015:D4019"/>
    <mergeCell ref="E4015:E4019"/>
    <mergeCell ref="F4015:F4019"/>
    <mergeCell ref="K4015:L4015"/>
    <mergeCell ref="M4015:N4015"/>
    <mergeCell ref="G4016:G4019"/>
    <mergeCell ref="H4016:H4019"/>
    <mergeCell ref="I4016:I4017"/>
    <mergeCell ref="J4016:J4017"/>
    <mergeCell ref="K4016:L4021"/>
    <mergeCell ref="K4038:N4038"/>
    <mergeCell ref="O4038:R4038"/>
    <mergeCell ref="A4039:A4053"/>
    <mergeCell ref="D4039:D4043"/>
    <mergeCell ref="E4039:E4043"/>
    <mergeCell ref="F4039:F4043"/>
    <mergeCell ref="K4039:L4040"/>
    <mergeCell ref="M4039:N4040"/>
    <mergeCell ref="O4039:P4040"/>
    <mergeCell ref="Q4039:R4040"/>
    <mergeCell ref="G4036:G4037"/>
    <mergeCell ref="H4036:H4037"/>
    <mergeCell ref="I4036:I4037"/>
    <mergeCell ref="J4036:J4037"/>
    <mergeCell ref="G4038:H4038"/>
    <mergeCell ref="I4038:J4038"/>
    <mergeCell ref="H4032:H4035"/>
    <mergeCell ref="I4032:I4033"/>
    <mergeCell ref="J4032:J4033"/>
    <mergeCell ref="K4032:L4037"/>
    <mergeCell ref="M4032:N4037"/>
    <mergeCell ref="C4033:C4034"/>
    <mergeCell ref="C4036:C4037"/>
    <mergeCell ref="D4036:D4037"/>
    <mergeCell ref="E4036:E4037"/>
    <mergeCell ref="F4036:F4037"/>
    <mergeCell ref="C4029:C4031"/>
    <mergeCell ref="G4030:H4030"/>
    <mergeCell ref="K4030:N4030"/>
    <mergeCell ref="B4031:B4037"/>
    <mergeCell ref="D4031:D4035"/>
    <mergeCell ref="E4031:E4035"/>
    <mergeCell ref="F4031:F4035"/>
    <mergeCell ref="K4031:L4031"/>
    <mergeCell ref="M4031:N4031"/>
    <mergeCell ref="G4032:G4035"/>
    <mergeCell ref="O4025:P4029"/>
    <mergeCell ref="Q4025:R4029"/>
    <mergeCell ref="D4028:D4029"/>
    <mergeCell ref="E4028:E4029"/>
    <mergeCell ref="F4028:F4029"/>
    <mergeCell ref="G4028:G4029"/>
    <mergeCell ref="H4028:H4029"/>
    <mergeCell ref="I4028:I4029"/>
    <mergeCell ref="J4028:J4029"/>
    <mergeCell ref="J4048:J4049"/>
    <mergeCell ref="K4048:L4053"/>
    <mergeCell ref="M4048:N4053"/>
    <mergeCell ref="C4049:C4050"/>
    <mergeCell ref="C4052:C4053"/>
    <mergeCell ref="D4052:D4053"/>
    <mergeCell ref="E4052:E4053"/>
    <mergeCell ref="F4052:F4053"/>
    <mergeCell ref="G4052:G4053"/>
    <mergeCell ref="H4052:H4053"/>
    <mergeCell ref="K4046:N4046"/>
    <mergeCell ref="B4047:B4053"/>
    <mergeCell ref="D4047:D4051"/>
    <mergeCell ref="E4047:E4051"/>
    <mergeCell ref="F4047:F4051"/>
    <mergeCell ref="K4047:L4047"/>
    <mergeCell ref="M4047:N4047"/>
    <mergeCell ref="G4048:G4051"/>
    <mergeCell ref="H4048:H4051"/>
    <mergeCell ref="I4048:I4049"/>
    <mergeCell ref="K4041:L4045"/>
    <mergeCell ref="M4041:N4045"/>
    <mergeCell ref="O4041:P4045"/>
    <mergeCell ref="Q4041:R4045"/>
    <mergeCell ref="D4044:D4045"/>
    <mergeCell ref="E4044:E4045"/>
    <mergeCell ref="F4044:F4045"/>
    <mergeCell ref="G4044:G4045"/>
    <mergeCell ref="H4044:H4045"/>
    <mergeCell ref="I4044:I4045"/>
    <mergeCell ref="B4040:B4046"/>
    <mergeCell ref="G4040:G4043"/>
    <mergeCell ref="H4040:H4043"/>
    <mergeCell ref="I4040:I4043"/>
    <mergeCell ref="J4040:J4043"/>
    <mergeCell ref="C4041:C4043"/>
    <mergeCell ref="J4044:J4045"/>
    <mergeCell ref="C4045:C4047"/>
    <mergeCell ref="G4046:H4046"/>
    <mergeCell ref="O4057:P4061"/>
    <mergeCell ref="Q4057:R4061"/>
    <mergeCell ref="D4060:D4061"/>
    <mergeCell ref="E4060:E4061"/>
    <mergeCell ref="F4060:F4061"/>
    <mergeCell ref="G4060:G4061"/>
    <mergeCell ref="H4060:H4061"/>
    <mergeCell ref="I4060:I4061"/>
    <mergeCell ref="J4060:J4061"/>
    <mergeCell ref="O4055:P4056"/>
    <mergeCell ref="Q4055:R4056"/>
    <mergeCell ref="B4056:B4062"/>
    <mergeCell ref="G4056:G4059"/>
    <mergeCell ref="H4056:H4059"/>
    <mergeCell ref="I4056:I4059"/>
    <mergeCell ref="J4056:J4059"/>
    <mergeCell ref="C4057:C4059"/>
    <mergeCell ref="K4057:L4061"/>
    <mergeCell ref="M4057:N4061"/>
    <mergeCell ref="A4055:A4069"/>
    <mergeCell ref="D4055:D4059"/>
    <mergeCell ref="E4055:E4059"/>
    <mergeCell ref="F4055:F4059"/>
    <mergeCell ref="K4055:L4056"/>
    <mergeCell ref="M4055:N4056"/>
    <mergeCell ref="C4061:C4063"/>
    <mergeCell ref="G4062:H4062"/>
    <mergeCell ref="K4062:N4062"/>
    <mergeCell ref="B4063:B4069"/>
    <mergeCell ref="I4052:I4053"/>
    <mergeCell ref="J4052:J4053"/>
    <mergeCell ref="G4054:H4054"/>
    <mergeCell ref="I4054:J4054"/>
    <mergeCell ref="K4054:N4054"/>
    <mergeCell ref="O4054:R4054"/>
    <mergeCell ref="O4071:P4072"/>
    <mergeCell ref="Q4071:R4072"/>
    <mergeCell ref="B4072:B4078"/>
    <mergeCell ref="G4072:G4075"/>
    <mergeCell ref="H4072:H4075"/>
    <mergeCell ref="I4072:I4075"/>
    <mergeCell ref="J4072:J4075"/>
    <mergeCell ref="C4073:C4075"/>
    <mergeCell ref="K4073:L4077"/>
    <mergeCell ref="M4073:N4077"/>
    <mergeCell ref="G4070:H4070"/>
    <mergeCell ref="I4070:J4070"/>
    <mergeCell ref="K4070:N4070"/>
    <mergeCell ref="O4070:R4070"/>
    <mergeCell ref="A4071:A4085"/>
    <mergeCell ref="D4071:D4075"/>
    <mergeCell ref="E4071:E4075"/>
    <mergeCell ref="F4071:F4075"/>
    <mergeCell ref="K4071:L4072"/>
    <mergeCell ref="M4071:N4072"/>
    <mergeCell ref="M4064:N4069"/>
    <mergeCell ref="C4065:C4066"/>
    <mergeCell ref="C4068:C4069"/>
    <mergeCell ref="D4068:D4069"/>
    <mergeCell ref="E4068:E4069"/>
    <mergeCell ref="F4068:F4069"/>
    <mergeCell ref="G4068:G4069"/>
    <mergeCell ref="H4068:H4069"/>
    <mergeCell ref="I4068:I4069"/>
    <mergeCell ref="J4068:J4069"/>
    <mergeCell ref="D4063:D4067"/>
    <mergeCell ref="E4063:E4067"/>
    <mergeCell ref="F4063:F4067"/>
    <mergeCell ref="K4063:L4063"/>
    <mergeCell ref="M4063:N4063"/>
    <mergeCell ref="G4064:G4067"/>
    <mergeCell ref="H4064:H4067"/>
    <mergeCell ref="I4064:I4065"/>
    <mergeCell ref="J4064:J4065"/>
    <mergeCell ref="K4064:L4069"/>
    <mergeCell ref="K4086:N4086"/>
    <mergeCell ref="O4086:R4086"/>
    <mergeCell ref="A4087:A4101"/>
    <mergeCell ref="D4087:D4091"/>
    <mergeCell ref="E4087:E4091"/>
    <mergeCell ref="F4087:F4091"/>
    <mergeCell ref="K4087:L4088"/>
    <mergeCell ref="M4087:N4088"/>
    <mergeCell ref="O4087:P4088"/>
    <mergeCell ref="Q4087:R4088"/>
    <mergeCell ref="G4084:G4085"/>
    <mergeCell ref="H4084:H4085"/>
    <mergeCell ref="I4084:I4085"/>
    <mergeCell ref="J4084:J4085"/>
    <mergeCell ref="G4086:H4086"/>
    <mergeCell ref="I4086:J4086"/>
    <mergeCell ref="H4080:H4083"/>
    <mergeCell ref="I4080:I4081"/>
    <mergeCell ref="J4080:J4081"/>
    <mergeCell ref="K4080:L4085"/>
    <mergeCell ref="M4080:N4085"/>
    <mergeCell ref="C4081:C4082"/>
    <mergeCell ref="C4084:C4085"/>
    <mergeCell ref="D4084:D4085"/>
    <mergeCell ref="E4084:E4085"/>
    <mergeCell ref="F4084:F4085"/>
    <mergeCell ref="C4077:C4079"/>
    <mergeCell ref="G4078:H4078"/>
    <mergeCell ref="K4078:N4078"/>
    <mergeCell ref="B4079:B4085"/>
    <mergeCell ref="D4079:D4083"/>
    <mergeCell ref="E4079:E4083"/>
    <mergeCell ref="F4079:F4083"/>
    <mergeCell ref="K4079:L4079"/>
    <mergeCell ref="M4079:N4079"/>
    <mergeCell ref="G4080:G4083"/>
    <mergeCell ref="O4073:P4077"/>
    <mergeCell ref="Q4073:R4077"/>
    <mergeCell ref="D4076:D4077"/>
    <mergeCell ref="E4076:E4077"/>
    <mergeCell ref="F4076:F4077"/>
    <mergeCell ref="G4076:G4077"/>
    <mergeCell ref="H4076:H4077"/>
    <mergeCell ref="I4076:I4077"/>
    <mergeCell ref="J4076:J4077"/>
    <mergeCell ref="J4096:J4097"/>
    <mergeCell ref="K4096:L4101"/>
    <mergeCell ref="M4096:N4101"/>
    <mergeCell ref="C4097:C4098"/>
    <mergeCell ref="C4100:C4101"/>
    <mergeCell ref="D4100:D4101"/>
    <mergeCell ref="E4100:E4101"/>
    <mergeCell ref="F4100:F4101"/>
    <mergeCell ref="G4100:G4101"/>
    <mergeCell ref="H4100:H4101"/>
    <mergeCell ref="K4094:N4094"/>
    <mergeCell ref="B4095:B4101"/>
    <mergeCell ref="D4095:D4099"/>
    <mergeCell ref="E4095:E4099"/>
    <mergeCell ref="F4095:F4099"/>
    <mergeCell ref="K4095:L4095"/>
    <mergeCell ref="M4095:N4095"/>
    <mergeCell ref="G4096:G4099"/>
    <mergeCell ref="H4096:H4099"/>
    <mergeCell ref="I4096:I4097"/>
    <mergeCell ref="K4089:L4093"/>
    <mergeCell ref="M4089:N4093"/>
    <mergeCell ref="O4089:P4093"/>
    <mergeCell ref="Q4089:R4093"/>
    <mergeCell ref="D4092:D4093"/>
    <mergeCell ref="E4092:E4093"/>
    <mergeCell ref="F4092:F4093"/>
    <mergeCell ref="G4092:G4093"/>
    <mergeCell ref="H4092:H4093"/>
    <mergeCell ref="I4092:I4093"/>
    <mergeCell ref="B4088:B4094"/>
    <mergeCell ref="G4088:G4091"/>
    <mergeCell ref="H4088:H4091"/>
    <mergeCell ref="I4088:I4091"/>
    <mergeCell ref="J4088:J4091"/>
    <mergeCell ref="C4089:C4091"/>
    <mergeCell ref="J4092:J4093"/>
    <mergeCell ref="C4093:C4095"/>
    <mergeCell ref="G4094:H4094"/>
    <mergeCell ref="O4105:P4109"/>
    <mergeCell ref="Q4105:R4109"/>
    <mergeCell ref="D4108:D4109"/>
    <mergeCell ref="E4108:E4109"/>
    <mergeCell ref="F4108:F4109"/>
    <mergeCell ref="G4108:G4109"/>
    <mergeCell ref="H4108:H4109"/>
    <mergeCell ref="I4108:I4109"/>
    <mergeCell ref="J4108:J4109"/>
    <mergeCell ref="O4103:P4104"/>
    <mergeCell ref="Q4103:R4104"/>
    <mergeCell ref="B4104:B4110"/>
    <mergeCell ref="G4104:G4107"/>
    <mergeCell ref="H4104:H4107"/>
    <mergeCell ref="I4104:I4107"/>
    <mergeCell ref="J4104:J4107"/>
    <mergeCell ref="C4105:C4107"/>
    <mergeCell ref="K4105:L4109"/>
    <mergeCell ref="M4105:N4109"/>
    <mergeCell ref="A4103:A4117"/>
    <mergeCell ref="D4103:D4107"/>
    <mergeCell ref="E4103:E4107"/>
    <mergeCell ref="F4103:F4107"/>
    <mergeCell ref="K4103:L4104"/>
    <mergeCell ref="M4103:N4104"/>
    <mergeCell ref="C4109:C4111"/>
    <mergeCell ref="G4110:H4110"/>
    <mergeCell ref="K4110:N4110"/>
    <mergeCell ref="B4111:B4117"/>
    <mergeCell ref="I4100:I4101"/>
    <mergeCell ref="J4100:J4101"/>
    <mergeCell ref="G4102:H4102"/>
    <mergeCell ref="I4102:J4102"/>
    <mergeCell ref="K4102:N4102"/>
    <mergeCell ref="O4102:R4102"/>
    <mergeCell ref="O4119:P4120"/>
    <mergeCell ref="Q4119:R4120"/>
    <mergeCell ref="B4120:B4126"/>
    <mergeCell ref="G4120:G4123"/>
    <mergeCell ref="H4120:H4123"/>
    <mergeCell ref="I4120:I4123"/>
    <mergeCell ref="J4120:J4123"/>
    <mergeCell ref="C4121:C4123"/>
    <mergeCell ref="K4121:L4125"/>
    <mergeCell ref="M4121:N4125"/>
    <mergeCell ref="G4118:H4118"/>
    <mergeCell ref="I4118:J4118"/>
    <mergeCell ref="K4118:N4118"/>
    <mergeCell ref="O4118:R4118"/>
    <mergeCell ref="A4119:A4133"/>
    <mergeCell ref="D4119:D4123"/>
    <mergeCell ref="E4119:E4123"/>
    <mergeCell ref="F4119:F4123"/>
    <mergeCell ref="K4119:L4120"/>
    <mergeCell ref="M4119:N4120"/>
    <mergeCell ref="M4112:N4117"/>
    <mergeCell ref="C4113:C4114"/>
    <mergeCell ref="C4116:C4117"/>
    <mergeCell ref="D4116:D4117"/>
    <mergeCell ref="E4116:E4117"/>
    <mergeCell ref="F4116:F4117"/>
    <mergeCell ref="G4116:G4117"/>
    <mergeCell ref="H4116:H4117"/>
    <mergeCell ref="I4116:I4117"/>
    <mergeCell ref="J4116:J4117"/>
    <mergeCell ref="D4111:D4115"/>
    <mergeCell ref="E4111:E4115"/>
    <mergeCell ref="F4111:F4115"/>
    <mergeCell ref="K4111:L4111"/>
    <mergeCell ref="M4111:N4111"/>
    <mergeCell ref="G4112:G4115"/>
    <mergeCell ref="H4112:H4115"/>
    <mergeCell ref="I4112:I4113"/>
    <mergeCell ref="J4112:J4113"/>
    <mergeCell ref="K4112:L4117"/>
    <mergeCell ref="K4134:N4134"/>
    <mergeCell ref="O4134:R4134"/>
    <mergeCell ref="A4135:A4149"/>
    <mergeCell ref="D4135:D4139"/>
    <mergeCell ref="E4135:E4139"/>
    <mergeCell ref="F4135:F4139"/>
    <mergeCell ref="K4135:L4136"/>
    <mergeCell ref="M4135:N4136"/>
    <mergeCell ref="O4135:P4136"/>
    <mergeCell ref="Q4135:R4136"/>
    <mergeCell ref="G4132:G4133"/>
    <mergeCell ref="H4132:H4133"/>
    <mergeCell ref="I4132:I4133"/>
    <mergeCell ref="J4132:J4133"/>
    <mergeCell ref="G4134:H4134"/>
    <mergeCell ref="I4134:J4134"/>
    <mergeCell ref="H4128:H4131"/>
    <mergeCell ref="I4128:I4129"/>
    <mergeCell ref="J4128:J4129"/>
    <mergeCell ref="K4128:L4133"/>
    <mergeCell ref="M4128:N4133"/>
    <mergeCell ref="C4129:C4130"/>
    <mergeCell ref="C4132:C4133"/>
    <mergeCell ref="D4132:D4133"/>
    <mergeCell ref="E4132:E4133"/>
    <mergeCell ref="F4132:F4133"/>
    <mergeCell ref="C4125:C4127"/>
    <mergeCell ref="G4126:H4126"/>
    <mergeCell ref="K4126:N4126"/>
    <mergeCell ref="B4127:B4133"/>
    <mergeCell ref="D4127:D4131"/>
    <mergeCell ref="E4127:E4131"/>
    <mergeCell ref="F4127:F4131"/>
    <mergeCell ref="K4127:L4127"/>
    <mergeCell ref="M4127:N4127"/>
    <mergeCell ref="G4128:G4131"/>
    <mergeCell ref="O4121:P4125"/>
    <mergeCell ref="Q4121:R4125"/>
    <mergeCell ref="D4124:D4125"/>
    <mergeCell ref="E4124:E4125"/>
    <mergeCell ref="F4124:F4125"/>
    <mergeCell ref="G4124:G4125"/>
    <mergeCell ref="H4124:H4125"/>
    <mergeCell ref="I4124:I4125"/>
    <mergeCell ref="J4124:J4125"/>
    <mergeCell ref="J4144:J4145"/>
    <mergeCell ref="K4144:L4149"/>
    <mergeCell ref="M4144:N4149"/>
    <mergeCell ref="C4145:C4146"/>
    <mergeCell ref="C4148:C4149"/>
    <mergeCell ref="D4148:D4149"/>
    <mergeCell ref="E4148:E4149"/>
    <mergeCell ref="F4148:F4149"/>
    <mergeCell ref="G4148:G4149"/>
    <mergeCell ref="H4148:H4149"/>
    <mergeCell ref="K4142:N4142"/>
    <mergeCell ref="B4143:B4149"/>
    <mergeCell ref="D4143:D4147"/>
    <mergeCell ref="E4143:E4147"/>
    <mergeCell ref="F4143:F4147"/>
    <mergeCell ref="K4143:L4143"/>
    <mergeCell ref="M4143:N4143"/>
    <mergeCell ref="G4144:G4147"/>
    <mergeCell ref="H4144:H4147"/>
    <mergeCell ref="I4144:I4145"/>
    <mergeCell ref="K4137:L4141"/>
    <mergeCell ref="M4137:N4141"/>
    <mergeCell ref="O4137:P4141"/>
    <mergeCell ref="Q4137:R4141"/>
    <mergeCell ref="D4140:D4141"/>
    <mergeCell ref="E4140:E4141"/>
    <mergeCell ref="F4140:F4141"/>
    <mergeCell ref="G4140:G4141"/>
    <mergeCell ref="H4140:H4141"/>
    <mergeCell ref="I4140:I4141"/>
    <mergeCell ref="B4136:B4142"/>
    <mergeCell ref="G4136:G4139"/>
    <mergeCell ref="H4136:H4139"/>
    <mergeCell ref="I4136:I4139"/>
    <mergeCell ref="J4136:J4139"/>
    <mergeCell ref="C4137:C4139"/>
    <mergeCell ref="J4140:J4141"/>
    <mergeCell ref="C4141:C4143"/>
    <mergeCell ref="G4142:H4142"/>
    <mergeCell ref="O4153:P4157"/>
    <mergeCell ref="Q4153:R4157"/>
    <mergeCell ref="D4156:D4157"/>
    <mergeCell ref="E4156:E4157"/>
    <mergeCell ref="F4156:F4157"/>
    <mergeCell ref="G4156:G4157"/>
    <mergeCell ref="H4156:H4157"/>
    <mergeCell ref="I4156:I4157"/>
    <mergeCell ref="J4156:J4157"/>
    <mergeCell ref="O4151:P4152"/>
    <mergeCell ref="Q4151:R4152"/>
    <mergeCell ref="B4152:B4158"/>
    <mergeCell ref="G4152:G4155"/>
    <mergeCell ref="H4152:H4155"/>
    <mergeCell ref="I4152:I4155"/>
    <mergeCell ref="J4152:J4155"/>
    <mergeCell ref="C4153:C4155"/>
    <mergeCell ref="K4153:L4157"/>
    <mergeCell ref="M4153:N4157"/>
    <mergeCell ref="A4151:A4165"/>
    <mergeCell ref="D4151:D4155"/>
    <mergeCell ref="E4151:E4155"/>
    <mergeCell ref="F4151:F4155"/>
    <mergeCell ref="K4151:L4152"/>
    <mergeCell ref="M4151:N4152"/>
    <mergeCell ref="C4157:C4159"/>
    <mergeCell ref="G4158:H4158"/>
    <mergeCell ref="K4158:N4158"/>
    <mergeCell ref="B4159:B4165"/>
    <mergeCell ref="I4148:I4149"/>
    <mergeCell ref="J4148:J4149"/>
    <mergeCell ref="G4150:H4150"/>
    <mergeCell ref="I4150:J4150"/>
    <mergeCell ref="K4150:N4150"/>
    <mergeCell ref="O4150:R4150"/>
    <mergeCell ref="O4167:P4168"/>
    <mergeCell ref="Q4167:R4168"/>
    <mergeCell ref="B4168:B4174"/>
    <mergeCell ref="G4168:G4171"/>
    <mergeCell ref="H4168:H4171"/>
    <mergeCell ref="I4168:I4171"/>
    <mergeCell ref="J4168:J4171"/>
    <mergeCell ref="C4169:C4171"/>
    <mergeCell ref="K4169:L4173"/>
    <mergeCell ref="M4169:N4173"/>
    <mergeCell ref="G4166:H4166"/>
    <mergeCell ref="I4166:J4166"/>
    <mergeCell ref="K4166:N4166"/>
    <mergeCell ref="O4166:R4166"/>
    <mergeCell ref="A4167:A4181"/>
    <mergeCell ref="D4167:D4171"/>
    <mergeCell ref="E4167:E4171"/>
    <mergeCell ref="F4167:F4171"/>
    <mergeCell ref="K4167:L4168"/>
    <mergeCell ref="M4167:N4168"/>
    <mergeCell ref="M4160:N4165"/>
    <mergeCell ref="C4161:C4162"/>
    <mergeCell ref="C4164:C4165"/>
    <mergeCell ref="D4164:D4165"/>
    <mergeCell ref="E4164:E4165"/>
    <mergeCell ref="F4164:F4165"/>
    <mergeCell ref="G4164:G4165"/>
    <mergeCell ref="H4164:H4165"/>
    <mergeCell ref="I4164:I4165"/>
    <mergeCell ref="J4164:J4165"/>
    <mergeCell ref="D4159:D4163"/>
    <mergeCell ref="E4159:E4163"/>
    <mergeCell ref="F4159:F4163"/>
    <mergeCell ref="K4159:L4159"/>
    <mergeCell ref="M4159:N4159"/>
    <mergeCell ref="G4160:G4163"/>
    <mergeCell ref="H4160:H4163"/>
    <mergeCell ref="I4160:I4161"/>
    <mergeCell ref="J4160:J4161"/>
    <mergeCell ref="K4160:L4165"/>
    <mergeCell ref="K4182:N4182"/>
    <mergeCell ref="O4182:R4182"/>
    <mergeCell ref="A4183:A4197"/>
    <mergeCell ref="D4183:D4187"/>
    <mergeCell ref="E4183:E4187"/>
    <mergeCell ref="F4183:F4187"/>
    <mergeCell ref="K4183:L4184"/>
    <mergeCell ref="M4183:N4184"/>
    <mergeCell ref="O4183:P4184"/>
    <mergeCell ref="Q4183:R4184"/>
    <mergeCell ref="G4180:G4181"/>
    <mergeCell ref="H4180:H4181"/>
    <mergeCell ref="I4180:I4181"/>
    <mergeCell ref="J4180:J4181"/>
    <mergeCell ref="G4182:H4182"/>
    <mergeCell ref="I4182:J4182"/>
    <mergeCell ref="H4176:H4179"/>
    <mergeCell ref="I4176:I4177"/>
    <mergeCell ref="J4176:J4177"/>
    <mergeCell ref="K4176:L4181"/>
    <mergeCell ref="M4176:N4181"/>
    <mergeCell ref="C4177:C4178"/>
    <mergeCell ref="C4180:C4181"/>
    <mergeCell ref="D4180:D4181"/>
    <mergeCell ref="E4180:E4181"/>
    <mergeCell ref="F4180:F4181"/>
    <mergeCell ref="C4173:C4175"/>
    <mergeCell ref="G4174:H4174"/>
    <mergeCell ref="K4174:N4174"/>
    <mergeCell ref="B4175:B4181"/>
    <mergeCell ref="D4175:D4179"/>
    <mergeCell ref="E4175:E4179"/>
    <mergeCell ref="F4175:F4179"/>
    <mergeCell ref="K4175:L4175"/>
    <mergeCell ref="M4175:N4175"/>
    <mergeCell ref="G4176:G4179"/>
    <mergeCell ref="O4169:P4173"/>
    <mergeCell ref="Q4169:R4173"/>
    <mergeCell ref="D4172:D4173"/>
    <mergeCell ref="E4172:E4173"/>
    <mergeCell ref="F4172:F4173"/>
    <mergeCell ref="G4172:G4173"/>
    <mergeCell ref="H4172:H4173"/>
    <mergeCell ref="I4172:I4173"/>
    <mergeCell ref="J4172:J4173"/>
    <mergeCell ref="J4192:J4193"/>
    <mergeCell ref="K4192:L4197"/>
    <mergeCell ref="M4192:N4197"/>
    <mergeCell ref="C4193:C4194"/>
    <mergeCell ref="C4196:C4197"/>
    <mergeCell ref="D4196:D4197"/>
    <mergeCell ref="E4196:E4197"/>
    <mergeCell ref="F4196:F4197"/>
    <mergeCell ref="G4196:G4197"/>
    <mergeCell ref="H4196:H4197"/>
    <mergeCell ref="K4190:N4190"/>
    <mergeCell ref="B4191:B4197"/>
    <mergeCell ref="D4191:D4195"/>
    <mergeCell ref="E4191:E4195"/>
    <mergeCell ref="F4191:F4195"/>
    <mergeCell ref="K4191:L4191"/>
    <mergeCell ref="M4191:N4191"/>
    <mergeCell ref="G4192:G4195"/>
    <mergeCell ref="H4192:H4195"/>
    <mergeCell ref="I4192:I4193"/>
    <mergeCell ref="K4185:L4189"/>
    <mergeCell ref="M4185:N4189"/>
    <mergeCell ref="O4185:P4189"/>
    <mergeCell ref="Q4185:R4189"/>
    <mergeCell ref="D4188:D4189"/>
    <mergeCell ref="E4188:E4189"/>
    <mergeCell ref="F4188:F4189"/>
    <mergeCell ref="G4188:G4189"/>
    <mergeCell ref="H4188:H4189"/>
    <mergeCell ref="I4188:I4189"/>
    <mergeCell ref="B4184:B4190"/>
    <mergeCell ref="G4184:G4187"/>
    <mergeCell ref="H4184:H4187"/>
    <mergeCell ref="I4184:I4187"/>
    <mergeCell ref="J4184:J4187"/>
    <mergeCell ref="C4185:C4187"/>
    <mergeCell ref="J4188:J4189"/>
    <mergeCell ref="C4189:C4191"/>
    <mergeCell ref="G4190:H4190"/>
    <mergeCell ref="O4201:P4205"/>
    <mergeCell ref="Q4201:R4205"/>
    <mergeCell ref="D4204:D4205"/>
    <mergeCell ref="E4204:E4205"/>
    <mergeCell ref="F4204:F4205"/>
    <mergeCell ref="G4204:G4205"/>
    <mergeCell ref="H4204:H4205"/>
    <mergeCell ref="I4204:I4205"/>
    <mergeCell ref="J4204:J4205"/>
    <mergeCell ref="O4199:P4200"/>
    <mergeCell ref="Q4199:R4200"/>
    <mergeCell ref="B4200:B4206"/>
    <mergeCell ref="G4200:G4203"/>
    <mergeCell ref="H4200:H4203"/>
    <mergeCell ref="I4200:I4203"/>
    <mergeCell ref="J4200:J4203"/>
    <mergeCell ref="C4201:C4203"/>
    <mergeCell ref="K4201:L4205"/>
    <mergeCell ref="M4201:N4205"/>
    <mergeCell ref="A4199:A4213"/>
    <mergeCell ref="D4199:D4203"/>
    <mergeCell ref="E4199:E4203"/>
    <mergeCell ref="F4199:F4203"/>
    <mergeCell ref="K4199:L4200"/>
    <mergeCell ref="M4199:N4200"/>
    <mergeCell ref="C4205:C4207"/>
    <mergeCell ref="G4206:H4206"/>
    <mergeCell ref="K4206:N4206"/>
    <mergeCell ref="B4207:B4213"/>
    <mergeCell ref="I4196:I4197"/>
    <mergeCell ref="J4196:J4197"/>
    <mergeCell ref="G4198:H4198"/>
    <mergeCell ref="I4198:J4198"/>
    <mergeCell ref="K4198:N4198"/>
    <mergeCell ref="O4198:R4198"/>
    <mergeCell ref="O4215:P4216"/>
    <mergeCell ref="Q4215:R4216"/>
    <mergeCell ref="B4216:B4222"/>
    <mergeCell ref="G4216:G4219"/>
    <mergeCell ref="H4216:H4219"/>
    <mergeCell ref="I4216:I4219"/>
    <mergeCell ref="J4216:J4219"/>
    <mergeCell ref="C4217:C4219"/>
    <mergeCell ref="K4217:L4221"/>
    <mergeCell ref="M4217:N4221"/>
    <mergeCell ref="G4214:H4214"/>
    <mergeCell ref="I4214:J4214"/>
    <mergeCell ref="K4214:N4214"/>
    <mergeCell ref="O4214:R4214"/>
    <mergeCell ref="A4215:A4229"/>
    <mergeCell ref="D4215:D4219"/>
    <mergeCell ref="E4215:E4219"/>
    <mergeCell ref="F4215:F4219"/>
    <mergeCell ref="K4215:L4216"/>
    <mergeCell ref="M4215:N4216"/>
    <mergeCell ref="M4208:N4213"/>
    <mergeCell ref="C4209:C4210"/>
    <mergeCell ref="C4212:C4213"/>
    <mergeCell ref="D4212:D4213"/>
    <mergeCell ref="E4212:E4213"/>
    <mergeCell ref="F4212:F4213"/>
    <mergeCell ref="G4212:G4213"/>
    <mergeCell ref="H4212:H4213"/>
    <mergeCell ref="I4212:I4213"/>
    <mergeCell ref="J4212:J4213"/>
    <mergeCell ref="D4207:D4211"/>
    <mergeCell ref="E4207:E4211"/>
    <mergeCell ref="F4207:F4211"/>
    <mergeCell ref="K4207:L4207"/>
    <mergeCell ref="M4207:N4207"/>
    <mergeCell ref="G4208:G4211"/>
    <mergeCell ref="H4208:H4211"/>
    <mergeCell ref="I4208:I4209"/>
    <mergeCell ref="J4208:J4209"/>
    <mergeCell ref="K4208:L4213"/>
    <mergeCell ref="K4230:N4230"/>
    <mergeCell ref="O4230:R4230"/>
    <mergeCell ref="A4231:A4245"/>
    <mergeCell ref="D4231:D4235"/>
    <mergeCell ref="E4231:E4235"/>
    <mergeCell ref="F4231:F4235"/>
    <mergeCell ref="K4231:L4232"/>
    <mergeCell ref="M4231:N4232"/>
    <mergeCell ref="O4231:P4232"/>
    <mergeCell ref="Q4231:R4232"/>
    <mergeCell ref="G4228:G4229"/>
    <mergeCell ref="H4228:H4229"/>
    <mergeCell ref="I4228:I4229"/>
    <mergeCell ref="J4228:J4229"/>
    <mergeCell ref="G4230:H4230"/>
    <mergeCell ref="I4230:J4230"/>
    <mergeCell ref="H4224:H4227"/>
    <mergeCell ref="I4224:I4225"/>
    <mergeCell ref="J4224:J4225"/>
    <mergeCell ref="K4224:L4229"/>
    <mergeCell ref="M4224:N4229"/>
    <mergeCell ref="C4225:C4226"/>
    <mergeCell ref="C4228:C4229"/>
    <mergeCell ref="D4228:D4229"/>
    <mergeCell ref="E4228:E4229"/>
    <mergeCell ref="F4228:F4229"/>
    <mergeCell ref="C4221:C4223"/>
    <mergeCell ref="G4222:H4222"/>
    <mergeCell ref="K4222:N4222"/>
    <mergeCell ref="B4223:B4229"/>
    <mergeCell ref="D4223:D4227"/>
    <mergeCell ref="E4223:E4227"/>
    <mergeCell ref="F4223:F4227"/>
    <mergeCell ref="K4223:L4223"/>
    <mergeCell ref="M4223:N4223"/>
    <mergeCell ref="G4224:G4227"/>
    <mergeCell ref="O4217:P4221"/>
    <mergeCell ref="Q4217:R4221"/>
    <mergeCell ref="D4220:D4221"/>
    <mergeCell ref="E4220:E4221"/>
    <mergeCell ref="F4220:F4221"/>
    <mergeCell ref="G4220:G4221"/>
    <mergeCell ref="H4220:H4221"/>
    <mergeCell ref="I4220:I4221"/>
    <mergeCell ref="J4220:J4221"/>
    <mergeCell ref="J4240:J4241"/>
    <mergeCell ref="K4240:L4245"/>
    <mergeCell ref="M4240:N4245"/>
    <mergeCell ref="C4241:C4242"/>
    <mergeCell ref="C4244:C4245"/>
    <mergeCell ref="D4244:D4245"/>
    <mergeCell ref="E4244:E4245"/>
    <mergeCell ref="F4244:F4245"/>
    <mergeCell ref="G4244:G4245"/>
    <mergeCell ref="H4244:H4245"/>
    <mergeCell ref="K4238:N4238"/>
    <mergeCell ref="B4239:B4245"/>
    <mergeCell ref="D4239:D4243"/>
    <mergeCell ref="E4239:E4243"/>
    <mergeCell ref="F4239:F4243"/>
    <mergeCell ref="K4239:L4239"/>
    <mergeCell ref="M4239:N4239"/>
    <mergeCell ref="G4240:G4243"/>
    <mergeCell ref="H4240:H4243"/>
    <mergeCell ref="I4240:I4241"/>
    <mergeCell ref="K4233:L4237"/>
    <mergeCell ref="M4233:N4237"/>
    <mergeCell ref="O4233:P4237"/>
    <mergeCell ref="Q4233:R4237"/>
    <mergeCell ref="D4236:D4237"/>
    <mergeCell ref="E4236:E4237"/>
    <mergeCell ref="F4236:F4237"/>
    <mergeCell ref="G4236:G4237"/>
    <mergeCell ref="H4236:H4237"/>
    <mergeCell ref="I4236:I4237"/>
    <mergeCell ref="B4232:B4238"/>
    <mergeCell ref="G4232:G4235"/>
    <mergeCell ref="H4232:H4235"/>
    <mergeCell ref="I4232:I4235"/>
    <mergeCell ref="J4232:J4235"/>
    <mergeCell ref="C4233:C4235"/>
    <mergeCell ref="J4236:J4237"/>
    <mergeCell ref="C4237:C4239"/>
    <mergeCell ref="G4238:H4238"/>
    <mergeCell ref="O4249:P4253"/>
    <mergeCell ref="Q4249:R4253"/>
    <mergeCell ref="D4252:D4253"/>
    <mergeCell ref="E4252:E4253"/>
    <mergeCell ref="F4252:F4253"/>
    <mergeCell ref="G4252:G4253"/>
    <mergeCell ref="H4252:H4253"/>
    <mergeCell ref="I4252:I4253"/>
    <mergeCell ref="J4252:J4253"/>
    <mergeCell ref="O4247:P4248"/>
    <mergeCell ref="Q4247:R4248"/>
    <mergeCell ref="B4248:B4254"/>
    <mergeCell ref="G4248:G4251"/>
    <mergeCell ref="H4248:H4251"/>
    <mergeCell ref="I4248:I4251"/>
    <mergeCell ref="J4248:J4251"/>
    <mergeCell ref="C4249:C4251"/>
    <mergeCell ref="K4249:L4253"/>
    <mergeCell ref="M4249:N4253"/>
    <mergeCell ref="A4247:A4261"/>
    <mergeCell ref="D4247:D4251"/>
    <mergeCell ref="E4247:E4251"/>
    <mergeCell ref="F4247:F4251"/>
    <mergeCell ref="K4247:L4248"/>
    <mergeCell ref="M4247:N4248"/>
    <mergeCell ref="C4253:C4255"/>
    <mergeCell ref="G4254:H4254"/>
    <mergeCell ref="K4254:N4254"/>
    <mergeCell ref="B4255:B4261"/>
    <mergeCell ref="I4244:I4245"/>
    <mergeCell ref="J4244:J4245"/>
    <mergeCell ref="G4246:H4246"/>
    <mergeCell ref="I4246:J4246"/>
    <mergeCell ref="K4246:N4246"/>
    <mergeCell ref="O4246:R4246"/>
    <mergeCell ref="O4263:P4264"/>
    <mergeCell ref="Q4263:R4264"/>
    <mergeCell ref="B4264:B4270"/>
    <mergeCell ref="G4264:G4267"/>
    <mergeCell ref="H4264:H4267"/>
    <mergeCell ref="I4264:I4267"/>
    <mergeCell ref="J4264:J4267"/>
    <mergeCell ref="C4265:C4267"/>
    <mergeCell ref="K4265:L4269"/>
    <mergeCell ref="M4265:N4269"/>
    <mergeCell ref="G4262:H4262"/>
    <mergeCell ref="I4262:J4262"/>
    <mergeCell ref="K4262:N4262"/>
    <mergeCell ref="O4262:R4262"/>
    <mergeCell ref="A4263:A4277"/>
    <mergeCell ref="D4263:D4267"/>
    <mergeCell ref="E4263:E4267"/>
    <mergeCell ref="F4263:F4267"/>
    <mergeCell ref="K4263:L4264"/>
    <mergeCell ref="M4263:N4264"/>
    <mergeCell ref="M4256:N4261"/>
    <mergeCell ref="C4257:C4258"/>
    <mergeCell ref="C4260:C4261"/>
    <mergeCell ref="D4260:D4261"/>
    <mergeCell ref="E4260:E4261"/>
    <mergeCell ref="F4260:F4261"/>
    <mergeCell ref="G4260:G4261"/>
    <mergeCell ref="H4260:H4261"/>
    <mergeCell ref="I4260:I4261"/>
    <mergeCell ref="J4260:J4261"/>
    <mergeCell ref="D4255:D4259"/>
    <mergeCell ref="E4255:E4259"/>
    <mergeCell ref="F4255:F4259"/>
    <mergeCell ref="K4255:L4255"/>
    <mergeCell ref="M4255:N4255"/>
    <mergeCell ref="G4256:G4259"/>
    <mergeCell ref="H4256:H4259"/>
    <mergeCell ref="I4256:I4257"/>
    <mergeCell ref="J4256:J4257"/>
    <mergeCell ref="K4256:L4261"/>
    <mergeCell ref="K4278:N4278"/>
    <mergeCell ref="O4278:R4278"/>
    <mergeCell ref="A4279:A4293"/>
    <mergeCell ref="D4279:D4283"/>
    <mergeCell ref="E4279:E4283"/>
    <mergeCell ref="F4279:F4283"/>
    <mergeCell ref="K4279:L4280"/>
    <mergeCell ref="M4279:N4280"/>
    <mergeCell ref="O4279:P4280"/>
    <mergeCell ref="Q4279:R4280"/>
    <mergeCell ref="G4276:G4277"/>
    <mergeCell ref="H4276:H4277"/>
    <mergeCell ref="I4276:I4277"/>
    <mergeCell ref="J4276:J4277"/>
    <mergeCell ref="G4278:H4278"/>
    <mergeCell ref="I4278:J4278"/>
    <mergeCell ref="H4272:H4275"/>
    <mergeCell ref="I4272:I4273"/>
    <mergeCell ref="J4272:J4273"/>
    <mergeCell ref="K4272:L4277"/>
    <mergeCell ref="M4272:N4277"/>
    <mergeCell ref="C4273:C4274"/>
    <mergeCell ref="C4276:C4277"/>
    <mergeCell ref="D4276:D4277"/>
    <mergeCell ref="E4276:E4277"/>
    <mergeCell ref="F4276:F4277"/>
    <mergeCell ref="C4269:C4271"/>
    <mergeCell ref="G4270:H4270"/>
    <mergeCell ref="K4270:N4270"/>
    <mergeCell ref="B4271:B4277"/>
    <mergeCell ref="D4271:D4275"/>
    <mergeCell ref="E4271:E4275"/>
    <mergeCell ref="F4271:F4275"/>
    <mergeCell ref="K4271:L4271"/>
    <mergeCell ref="M4271:N4271"/>
    <mergeCell ref="G4272:G4275"/>
    <mergeCell ref="O4265:P4269"/>
    <mergeCell ref="Q4265:R4269"/>
    <mergeCell ref="D4268:D4269"/>
    <mergeCell ref="E4268:E4269"/>
    <mergeCell ref="F4268:F4269"/>
    <mergeCell ref="G4268:G4269"/>
    <mergeCell ref="H4268:H4269"/>
    <mergeCell ref="I4268:I4269"/>
    <mergeCell ref="J4268:J4269"/>
    <mergeCell ref="J4288:J4289"/>
    <mergeCell ref="K4288:L4293"/>
    <mergeCell ref="M4288:N4293"/>
    <mergeCell ref="C4289:C4290"/>
    <mergeCell ref="C4292:C4293"/>
    <mergeCell ref="D4292:D4293"/>
    <mergeCell ref="E4292:E4293"/>
    <mergeCell ref="F4292:F4293"/>
    <mergeCell ref="G4292:G4293"/>
    <mergeCell ref="H4292:H4293"/>
    <mergeCell ref="K4286:N4286"/>
    <mergeCell ref="B4287:B4293"/>
    <mergeCell ref="D4287:D4291"/>
    <mergeCell ref="E4287:E4291"/>
    <mergeCell ref="F4287:F4291"/>
    <mergeCell ref="K4287:L4287"/>
    <mergeCell ref="M4287:N4287"/>
    <mergeCell ref="G4288:G4291"/>
    <mergeCell ref="H4288:H4291"/>
    <mergeCell ref="I4288:I4289"/>
    <mergeCell ref="K4281:L4285"/>
    <mergeCell ref="M4281:N4285"/>
    <mergeCell ref="O4281:P4285"/>
    <mergeCell ref="Q4281:R4285"/>
    <mergeCell ref="D4284:D4285"/>
    <mergeCell ref="E4284:E4285"/>
    <mergeCell ref="F4284:F4285"/>
    <mergeCell ref="G4284:G4285"/>
    <mergeCell ref="H4284:H4285"/>
    <mergeCell ref="I4284:I4285"/>
    <mergeCell ref="B4280:B4286"/>
    <mergeCell ref="G4280:G4283"/>
    <mergeCell ref="H4280:H4283"/>
    <mergeCell ref="I4280:I4283"/>
    <mergeCell ref="J4280:J4283"/>
    <mergeCell ref="C4281:C4283"/>
    <mergeCell ref="J4284:J4285"/>
    <mergeCell ref="C4285:C4287"/>
    <mergeCell ref="G4286:H4286"/>
    <mergeCell ref="O4297:P4301"/>
    <mergeCell ref="Q4297:R4301"/>
    <mergeCell ref="D4300:D4301"/>
    <mergeCell ref="E4300:E4301"/>
    <mergeCell ref="F4300:F4301"/>
    <mergeCell ref="G4300:G4301"/>
    <mergeCell ref="H4300:H4301"/>
    <mergeCell ref="I4300:I4301"/>
    <mergeCell ref="J4300:J4301"/>
    <mergeCell ref="O4295:P4296"/>
    <mergeCell ref="Q4295:R4296"/>
    <mergeCell ref="B4296:B4302"/>
    <mergeCell ref="G4296:G4299"/>
    <mergeCell ref="H4296:H4299"/>
    <mergeCell ref="I4296:I4299"/>
    <mergeCell ref="J4296:J4299"/>
    <mergeCell ref="C4297:C4299"/>
    <mergeCell ref="K4297:L4301"/>
    <mergeCell ref="M4297:N4301"/>
    <mergeCell ref="A4295:A4309"/>
    <mergeCell ref="D4295:D4299"/>
    <mergeCell ref="E4295:E4299"/>
    <mergeCell ref="F4295:F4299"/>
    <mergeCell ref="K4295:L4296"/>
    <mergeCell ref="M4295:N4296"/>
    <mergeCell ref="C4301:C4303"/>
    <mergeCell ref="G4302:H4302"/>
    <mergeCell ref="K4302:N4302"/>
    <mergeCell ref="B4303:B4309"/>
    <mergeCell ref="I4292:I4293"/>
    <mergeCell ref="J4292:J4293"/>
    <mergeCell ref="G4294:H4294"/>
    <mergeCell ref="I4294:J4294"/>
    <mergeCell ref="K4294:N4294"/>
    <mergeCell ref="O4294:R4294"/>
    <mergeCell ref="O4311:P4312"/>
    <mergeCell ref="Q4311:R4312"/>
    <mergeCell ref="B4312:B4318"/>
    <mergeCell ref="G4312:G4315"/>
    <mergeCell ref="H4312:H4315"/>
    <mergeCell ref="I4312:I4315"/>
    <mergeCell ref="J4312:J4315"/>
    <mergeCell ref="C4313:C4315"/>
    <mergeCell ref="K4313:L4317"/>
    <mergeCell ref="M4313:N4317"/>
    <mergeCell ref="G4310:H4310"/>
    <mergeCell ref="I4310:J4310"/>
    <mergeCell ref="K4310:N4310"/>
    <mergeCell ref="O4310:R4310"/>
    <mergeCell ref="A4311:A4325"/>
    <mergeCell ref="D4311:D4315"/>
    <mergeCell ref="E4311:E4315"/>
    <mergeCell ref="F4311:F4315"/>
    <mergeCell ref="K4311:L4312"/>
    <mergeCell ref="M4311:N4312"/>
    <mergeCell ref="M4304:N4309"/>
    <mergeCell ref="C4305:C4306"/>
    <mergeCell ref="C4308:C4309"/>
    <mergeCell ref="D4308:D4309"/>
    <mergeCell ref="E4308:E4309"/>
    <mergeCell ref="F4308:F4309"/>
    <mergeCell ref="G4308:G4309"/>
    <mergeCell ref="H4308:H4309"/>
    <mergeCell ref="I4308:I4309"/>
    <mergeCell ref="J4308:J4309"/>
    <mergeCell ref="D4303:D4307"/>
    <mergeCell ref="E4303:E4307"/>
    <mergeCell ref="F4303:F4307"/>
    <mergeCell ref="K4303:L4303"/>
    <mergeCell ref="M4303:N4303"/>
    <mergeCell ref="G4304:G4307"/>
    <mergeCell ref="H4304:H4307"/>
    <mergeCell ref="I4304:I4305"/>
    <mergeCell ref="J4304:J4305"/>
    <mergeCell ref="K4304:L4309"/>
    <mergeCell ref="K4326:N4326"/>
    <mergeCell ref="O4326:R4326"/>
    <mergeCell ref="A4327:A4341"/>
    <mergeCell ref="D4327:D4331"/>
    <mergeCell ref="E4327:E4331"/>
    <mergeCell ref="F4327:F4331"/>
    <mergeCell ref="K4327:L4328"/>
    <mergeCell ref="M4327:N4328"/>
    <mergeCell ref="O4327:P4328"/>
    <mergeCell ref="Q4327:R4328"/>
    <mergeCell ref="G4324:G4325"/>
    <mergeCell ref="H4324:H4325"/>
    <mergeCell ref="I4324:I4325"/>
    <mergeCell ref="J4324:J4325"/>
    <mergeCell ref="G4326:H4326"/>
    <mergeCell ref="I4326:J4326"/>
    <mergeCell ref="H4320:H4323"/>
    <mergeCell ref="I4320:I4321"/>
    <mergeCell ref="J4320:J4321"/>
    <mergeCell ref="K4320:L4325"/>
    <mergeCell ref="M4320:N4325"/>
    <mergeCell ref="C4321:C4322"/>
    <mergeCell ref="C4324:C4325"/>
    <mergeCell ref="D4324:D4325"/>
    <mergeCell ref="E4324:E4325"/>
    <mergeCell ref="F4324:F4325"/>
    <mergeCell ref="C4317:C4319"/>
    <mergeCell ref="G4318:H4318"/>
    <mergeCell ref="K4318:N4318"/>
    <mergeCell ref="B4319:B4325"/>
    <mergeCell ref="D4319:D4323"/>
    <mergeCell ref="E4319:E4323"/>
    <mergeCell ref="F4319:F4323"/>
    <mergeCell ref="K4319:L4319"/>
    <mergeCell ref="M4319:N4319"/>
    <mergeCell ref="G4320:G4323"/>
    <mergeCell ref="O4313:P4317"/>
    <mergeCell ref="Q4313:R4317"/>
    <mergeCell ref="D4316:D4317"/>
    <mergeCell ref="E4316:E4317"/>
    <mergeCell ref="F4316:F4317"/>
    <mergeCell ref="G4316:G4317"/>
    <mergeCell ref="H4316:H4317"/>
    <mergeCell ref="I4316:I4317"/>
    <mergeCell ref="J4316:J4317"/>
    <mergeCell ref="J4336:J4337"/>
    <mergeCell ref="K4336:L4341"/>
    <mergeCell ref="M4336:N4341"/>
    <mergeCell ref="C4337:C4338"/>
    <mergeCell ref="C4340:C4341"/>
    <mergeCell ref="D4340:D4341"/>
    <mergeCell ref="E4340:E4341"/>
    <mergeCell ref="F4340:F4341"/>
    <mergeCell ref="G4340:G4341"/>
    <mergeCell ref="H4340:H4341"/>
    <mergeCell ref="K4334:N4334"/>
    <mergeCell ref="B4335:B4341"/>
    <mergeCell ref="D4335:D4339"/>
    <mergeCell ref="E4335:E4339"/>
    <mergeCell ref="F4335:F4339"/>
    <mergeCell ref="K4335:L4335"/>
    <mergeCell ref="M4335:N4335"/>
    <mergeCell ref="G4336:G4339"/>
    <mergeCell ref="H4336:H4339"/>
    <mergeCell ref="I4336:I4337"/>
    <mergeCell ref="K4329:L4333"/>
    <mergeCell ref="M4329:N4333"/>
    <mergeCell ref="O4329:P4333"/>
    <mergeCell ref="Q4329:R4333"/>
    <mergeCell ref="D4332:D4333"/>
    <mergeCell ref="E4332:E4333"/>
    <mergeCell ref="F4332:F4333"/>
    <mergeCell ref="G4332:G4333"/>
    <mergeCell ref="H4332:H4333"/>
    <mergeCell ref="I4332:I4333"/>
    <mergeCell ref="B4328:B4334"/>
    <mergeCell ref="G4328:G4331"/>
    <mergeCell ref="H4328:H4331"/>
    <mergeCell ref="I4328:I4331"/>
    <mergeCell ref="J4328:J4331"/>
    <mergeCell ref="C4329:C4331"/>
    <mergeCell ref="J4332:J4333"/>
    <mergeCell ref="C4333:C4335"/>
    <mergeCell ref="G4334:H4334"/>
    <mergeCell ref="O4345:P4349"/>
    <mergeCell ref="Q4345:R4349"/>
    <mergeCell ref="D4348:D4349"/>
    <mergeCell ref="E4348:E4349"/>
    <mergeCell ref="F4348:F4349"/>
    <mergeCell ref="G4348:G4349"/>
    <mergeCell ref="H4348:H4349"/>
    <mergeCell ref="I4348:I4349"/>
    <mergeCell ref="J4348:J4349"/>
    <mergeCell ref="O4343:P4344"/>
    <mergeCell ref="Q4343:R4344"/>
    <mergeCell ref="B4344:B4350"/>
    <mergeCell ref="G4344:G4347"/>
    <mergeCell ref="H4344:H4347"/>
    <mergeCell ref="I4344:I4347"/>
    <mergeCell ref="J4344:J4347"/>
    <mergeCell ref="C4345:C4347"/>
    <mergeCell ref="K4345:L4349"/>
    <mergeCell ref="M4345:N4349"/>
    <mergeCell ref="A4343:A4357"/>
    <mergeCell ref="D4343:D4347"/>
    <mergeCell ref="E4343:E4347"/>
    <mergeCell ref="F4343:F4347"/>
    <mergeCell ref="K4343:L4344"/>
    <mergeCell ref="M4343:N4344"/>
    <mergeCell ref="C4349:C4351"/>
    <mergeCell ref="G4350:H4350"/>
    <mergeCell ref="K4350:N4350"/>
    <mergeCell ref="B4351:B4357"/>
    <mergeCell ref="I4340:I4341"/>
    <mergeCell ref="J4340:J4341"/>
    <mergeCell ref="G4342:H4342"/>
    <mergeCell ref="I4342:J4342"/>
    <mergeCell ref="K4342:N4342"/>
    <mergeCell ref="O4342:R4342"/>
    <mergeCell ref="O4359:P4360"/>
    <mergeCell ref="Q4359:R4360"/>
    <mergeCell ref="B4360:B4366"/>
    <mergeCell ref="G4360:G4363"/>
    <mergeCell ref="H4360:H4363"/>
    <mergeCell ref="I4360:I4363"/>
    <mergeCell ref="J4360:J4363"/>
    <mergeCell ref="C4361:C4363"/>
    <mergeCell ref="K4361:L4365"/>
    <mergeCell ref="M4361:N4365"/>
    <mergeCell ref="G4358:H4358"/>
    <mergeCell ref="I4358:J4358"/>
    <mergeCell ref="K4358:N4358"/>
    <mergeCell ref="O4358:R4358"/>
    <mergeCell ref="A4359:A4373"/>
    <mergeCell ref="D4359:D4363"/>
    <mergeCell ref="E4359:E4363"/>
    <mergeCell ref="F4359:F4363"/>
    <mergeCell ref="K4359:L4360"/>
    <mergeCell ref="M4359:N4360"/>
    <mergeCell ref="M4352:N4357"/>
    <mergeCell ref="C4353:C4354"/>
    <mergeCell ref="C4356:C4357"/>
    <mergeCell ref="D4356:D4357"/>
    <mergeCell ref="E4356:E4357"/>
    <mergeCell ref="F4356:F4357"/>
    <mergeCell ref="G4356:G4357"/>
    <mergeCell ref="H4356:H4357"/>
    <mergeCell ref="I4356:I4357"/>
    <mergeCell ref="J4356:J4357"/>
    <mergeCell ref="D4351:D4355"/>
    <mergeCell ref="E4351:E4355"/>
    <mergeCell ref="F4351:F4355"/>
    <mergeCell ref="K4351:L4351"/>
    <mergeCell ref="M4351:N4351"/>
    <mergeCell ref="G4352:G4355"/>
    <mergeCell ref="H4352:H4355"/>
    <mergeCell ref="I4352:I4353"/>
    <mergeCell ref="J4352:J4353"/>
    <mergeCell ref="K4352:L4357"/>
    <mergeCell ref="K4374:N4374"/>
    <mergeCell ref="O4374:R4374"/>
    <mergeCell ref="A4375:A4389"/>
    <mergeCell ref="D4375:D4379"/>
    <mergeCell ref="E4375:E4379"/>
    <mergeCell ref="F4375:F4379"/>
    <mergeCell ref="K4375:L4376"/>
    <mergeCell ref="M4375:N4376"/>
    <mergeCell ref="O4375:P4376"/>
    <mergeCell ref="Q4375:R4376"/>
    <mergeCell ref="G4372:G4373"/>
    <mergeCell ref="H4372:H4373"/>
    <mergeCell ref="I4372:I4373"/>
    <mergeCell ref="J4372:J4373"/>
    <mergeCell ref="G4374:H4374"/>
    <mergeCell ref="I4374:J4374"/>
    <mergeCell ref="H4368:H4371"/>
    <mergeCell ref="I4368:I4369"/>
    <mergeCell ref="J4368:J4369"/>
    <mergeCell ref="K4368:L4373"/>
    <mergeCell ref="M4368:N4373"/>
    <mergeCell ref="C4369:C4370"/>
    <mergeCell ref="C4372:C4373"/>
    <mergeCell ref="D4372:D4373"/>
    <mergeCell ref="E4372:E4373"/>
    <mergeCell ref="F4372:F4373"/>
    <mergeCell ref="C4365:C4367"/>
    <mergeCell ref="G4366:H4366"/>
    <mergeCell ref="K4366:N4366"/>
    <mergeCell ref="B4367:B4373"/>
    <mergeCell ref="D4367:D4371"/>
    <mergeCell ref="E4367:E4371"/>
    <mergeCell ref="F4367:F4371"/>
    <mergeCell ref="K4367:L4367"/>
    <mergeCell ref="M4367:N4367"/>
    <mergeCell ref="G4368:G4371"/>
    <mergeCell ref="O4361:P4365"/>
    <mergeCell ref="Q4361:R4365"/>
    <mergeCell ref="D4364:D4365"/>
    <mergeCell ref="E4364:E4365"/>
    <mergeCell ref="F4364:F4365"/>
    <mergeCell ref="G4364:G4365"/>
    <mergeCell ref="H4364:H4365"/>
    <mergeCell ref="I4364:I4365"/>
    <mergeCell ref="J4364:J4365"/>
    <mergeCell ref="J4384:J4385"/>
    <mergeCell ref="K4384:L4389"/>
    <mergeCell ref="M4384:N4389"/>
    <mergeCell ref="C4385:C4386"/>
    <mergeCell ref="C4388:C4389"/>
    <mergeCell ref="D4388:D4389"/>
    <mergeCell ref="E4388:E4389"/>
    <mergeCell ref="F4388:F4389"/>
    <mergeCell ref="G4388:G4389"/>
    <mergeCell ref="H4388:H4389"/>
    <mergeCell ref="K4382:N4382"/>
    <mergeCell ref="B4383:B4389"/>
    <mergeCell ref="D4383:D4387"/>
    <mergeCell ref="E4383:E4387"/>
    <mergeCell ref="F4383:F4387"/>
    <mergeCell ref="K4383:L4383"/>
    <mergeCell ref="M4383:N4383"/>
    <mergeCell ref="G4384:G4387"/>
    <mergeCell ref="H4384:H4387"/>
    <mergeCell ref="I4384:I4385"/>
    <mergeCell ref="K4377:L4381"/>
    <mergeCell ref="M4377:N4381"/>
    <mergeCell ref="O4377:P4381"/>
    <mergeCell ref="Q4377:R4381"/>
    <mergeCell ref="D4380:D4381"/>
    <mergeCell ref="E4380:E4381"/>
    <mergeCell ref="F4380:F4381"/>
    <mergeCell ref="G4380:G4381"/>
    <mergeCell ref="H4380:H4381"/>
    <mergeCell ref="I4380:I4381"/>
    <mergeCell ref="B4376:B4382"/>
    <mergeCell ref="G4376:G4379"/>
    <mergeCell ref="H4376:H4379"/>
    <mergeCell ref="I4376:I4379"/>
    <mergeCell ref="J4376:J4379"/>
    <mergeCell ref="C4377:C4379"/>
    <mergeCell ref="J4380:J4381"/>
    <mergeCell ref="C4381:C4383"/>
    <mergeCell ref="G4382:H4382"/>
    <mergeCell ref="O4393:P4397"/>
    <mergeCell ref="Q4393:R4397"/>
    <mergeCell ref="D4396:D4397"/>
    <mergeCell ref="E4396:E4397"/>
    <mergeCell ref="F4396:F4397"/>
    <mergeCell ref="G4396:G4397"/>
    <mergeCell ref="H4396:H4397"/>
    <mergeCell ref="I4396:I4397"/>
    <mergeCell ref="J4396:J4397"/>
    <mergeCell ref="O4391:P4392"/>
    <mergeCell ref="Q4391:R4392"/>
    <mergeCell ref="B4392:B4398"/>
    <mergeCell ref="G4392:G4395"/>
    <mergeCell ref="H4392:H4395"/>
    <mergeCell ref="I4392:I4395"/>
    <mergeCell ref="J4392:J4395"/>
    <mergeCell ref="C4393:C4395"/>
    <mergeCell ref="K4393:L4397"/>
    <mergeCell ref="M4393:N4397"/>
    <mergeCell ref="A4391:A4405"/>
    <mergeCell ref="D4391:D4395"/>
    <mergeCell ref="E4391:E4395"/>
    <mergeCell ref="F4391:F4395"/>
    <mergeCell ref="K4391:L4392"/>
    <mergeCell ref="M4391:N4392"/>
    <mergeCell ref="C4397:C4399"/>
    <mergeCell ref="G4398:H4398"/>
    <mergeCell ref="K4398:N4398"/>
    <mergeCell ref="B4399:B4405"/>
    <mergeCell ref="I4388:I4389"/>
    <mergeCell ref="J4388:J4389"/>
    <mergeCell ref="G4390:H4390"/>
    <mergeCell ref="I4390:J4390"/>
    <mergeCell ref="K4390:N4390"/>
    <mergeCell ref="O4390:R4390"/>
    <mergeCell ref="O4407:P4408"/>
    <mergeCell ref="Q4407:R4408"/>
    <mergeCell ref="B4408:B4414"/>
    <mergeCell ref="G4408:G4411"/>
    <mergeCell ref="H4408:H4411"/>
    <mergeCell ref="I4408:I4411"/>
    <mergeCell ref="J4408:J4411"/>
    <mergeCell ref="C4409:C4411"/>
    <mergeCell ref="K4409:L4413"/>
    <mergeCell ref="M4409:N4413"/>
    <mergeCell ref="G4406:H4406"/>
    <mergeCell ref="I4406:J4406"/>
    <mergeCell ref="K4406:N4406"/>
    <mergeCell ref="O4406:R4406"/>
    <mergeCell ref="A4407:A4421"/>
    <mergeCell ref="D4407:D4411"/>
    <mergeCell ref="E4407:E4411"/>
    <mergeCell ref="F4407:F4411"/>
    <mergeCell ref="K4407:L4408"/>
    <mergeCell ref="M4407:N4408"/>
    <mergeCell ref="M4400:N4405"/>
    <mergeCell ref="C4401:C4402"/>
    <mergeCell ref="C4404:C4405"/>
    <mergeCell ref="D4404:D4405"/>
    <mergeCell ref="E4404:E4405"/>
    <mergeCell ref="F4404:F4405"/>
    <mergeCell ref="G4404:G4405"/>
    <mergeCell ref="H4404:H4405"/>
    <mergeCell ref="I4404:I4405"/>
    <mergeCell ref="J4404:J4405"/>
    <mergeCell ref="D4399:D4403"/>
    <mergeCell ref="E4399:E4403"/>
    <mergeCell ref="F4399:F4403"/>
    <mergeCell ref="K4399:L4399"/>
    <mergeCell ref="M4399:N4399"/>
    <mergeCell ref="G4400:G4403"/>
    <mergeCell ref="H4400:H4403"/>
    <mergeCell ref="I4400:I4401"/>
    <mergeCell ref="J4400:J4401"/>
    <mergeCell ref="K4400:L4405"/>
    <mergeCell ref="K4422:N4422"/>
    <mergeCell ref="O4422:R4422"/>
    <mergeCell ref="A4423:A4437"/>
    <mergeCell ref="D4423:D4427"/>
    <mergeCell ref="E4423:E4427"/>
    <mergeCell ref="F4423:F4427"/>
    <mergeCell ref="K4423:L4424"/>
    <mergeCell ref="M4423:N4424"/>
    <mergeCell ref="O4423:P4424"/>
    <mergeCell ref="Q4423:R4424"/>
    <mergeCell ref="G4420:G4421"/>
    <mergeCell ref="H4420:H4421"/>
    <mergeCell ref="I4420:I4421"/>
    <mergeCell ref="J4420:J4421"/>
    <mergeCell ref="G4422:H4422"/>
    <mergeCell ref="I4422:J4422"/>
    <mergeCell ref="H4416:H4419"/>
    <mergeCell ref="I4416:I4417"/>
    <mergeCell ref="J4416:J4417"/>
    <mergeCell ref="K4416:L4421"/>
    <mergeCell ref="M4416:N4421"/>
    <mergeCell ref="C4417:C4418"/>
    <mergeCell ref="C4420:C4421"/>
    <mergeCell ref="D4420:D4421"/>
    <mergeCell ref="E4420:E4421"/>
    <mergeCell ref="F4420:F4421"/>
    <mergeCell ref="C4413:C4415"/>
    <mergeCell ref="G4414:H4414"/>
    <mergeCell ref="K4414:N4414"/>
    <mergeCell ref="B4415:B4421"/>
    <mergeCell ref="D4415:D4419"/>
    <mergeCell ref="E4415:E4419"/>
    <mergeCell ref="F4415:F4419"/>
    <mergeCell ref="K4415:L4415"/>
    <mergeCell ref="M4415:N4415"/>
    <mergeCell ref="G4416:G4419"/>
    <mergeCell ref="O4409:P4413"/>
    <mergeCell ref="Q4409:R4413"/>
    <mergeCell ref="D4412:D4413"/>
    <mergeCell ref="E4412:E4413"/>
    <mergeCell ref="F4412:F4413"/>
    <mergeCell ref="G4412:G4413"/>
    <mergeCell ref="H4412:H4413"/>
    <mergeCell ref="I4412:I4413"/>
    <mergeCell ref="J4412:J4413"/>
    <mergeCell ref="J4432:J4433"/>
    <mergeCell ref="K4432:L4437"/>
    <mergeCell ref="M4432:N4437"/>
    <mergeCell ref="C4433:C4434"/>
    <mergeCell ref="C4436:C4437"/>
    <mergeCell ref="D4436:D4437"/>
    <mergeCell ref="E4436:E4437"/>
    <mergeCell ref="F4436:F4437"/>
    <mergeCell ref="G4436:G4437"/>
    <mergeCell ref="H4436:H4437"/>
    <mergeCell ref="K4430:N4430"/>
    <mergeCell ref="B4431:B4437"/>
    <mergeCell ref="D4431:D4435"/>
    <mergeCell ref="E4431:E4435"/>
    <mergeCell ref="F4431:F4435"/>
    <mergeCell ref="K4431:L4431"/>
    <mergeCell ref="M4431:N4431"/>
    <mergeCell ref="G4432:G4435"/>
    <mergeCell ref="H4432:H4435"/>
    <mergeCell ref="I4432:I4433"/>
    <mergeCell ref="K4425:L4429"/>
    <mergeCell ref="M4425:N4429"/>
    <mergeCell ref="O4425:P4429"/>
    <mergeCell ref="Q4425:R4429"/>
    <mergeCell ref="D4428:D4429"/>
    <mergeCell ref="E4428:E4429"/>
    <mergeCell ref="F4428:F4429"/>
    <mergeCell ref="G4428:G4429"/>
    <mergeCell ref="H4428:H4429"/>
    <mergeCell ref="I4428:I4429"/>
    <mergeCell ref="B4424:B4430"/>
    <mergeCell ref="G4424:G4427"/>
    <mergeCell ref="H4424:H4427"/>
    <mergeCell ref="I4424:I4427"/>
    <mergeCell ref="J4424:J4427"/>
    <mergeCell ref="C4425:C4427"/>
    <mergeCell ref="J4428:J4429"/>
    <mergeCell ref="C4429:C4431"/>
    <mergeCell ref="G4430:H4430"/>
    <mergeCell ref="O4441:P4445"/>
    <mergeCell ref="Q4441:R4445"/>
    <mergeCell ref="D4444:D4445"/>
    <mergeCell ref="E4444:E4445"/>
    <mergeCell ref="F4444:F4445"/>
    <mergeCell ref="G4444:G4445"/>
    <mergeCell ref="H4444:H4445"/>
    <mergeCell ref="I4444:I4445"/>
    <mergeCell ref="J4444:J4445"/>
    <mergeCell ref="O4439:P4440"/>
    <mergeCell ref="Q4439:R4440"/>
    <mergeCell ref="B4440:B4446"/>
    <mergeCell ref="G4440:G4443"/>
    <mergeCell ref="H4440:H4443"/>
    <mergeCell ref="I4440:I4443"/>
    <mergeCell ref="J4440:J4443"/>
    <mergeCell ref="C4441:C4443"/>
    <mergeCell ref="K4441:L4445"/>
    <mergeCell ref="M4441:N4445"/>
    <mergeCell ref="A4439:A4453"/>
    <mergeCell ref="D4439:D4443"/>
    <mergeCell ref="E4439:E4443"/>
    <mergeCell ref="F4439:F4443"/>
    <mergeCell ref="K4439:L4440"/>
    <mergeCell ref="M4439:N4440"/>
    <mergeCell ref="C4445:C4447"/>
    <mergeCell ref="G4446:H4446"/>
    <mergeCell ref="K4446:N4446"/>
    <mergeCell ref="B4447:B4453"/>
    <mergeCell ref="I4436:I4437"/>
    <mergeCell ref="J4436:J4437"/>
    <mergeCell ref="G4438:H4438"/>
    <mergeCell ref="I4438:J4438"/>
    <mergeCell ref="K4438:N4438"/>
    <mergeCell ref="O4438:R4438"/>
    <mergeCell ref="O4455:P4456"/>
    <mergeCell ref="Q4455:R4456"/>
    <mergeCell ref="B4456:B4462"/>
    <mergeCell ref="G4456:G4459"/>
    <mergeCell ref="H4456:H4459"/>
    <mergeCell ref="I4456:I4459"/>
    <mergeCell ref="J4456:J4459"/>
    <mergeCell ref="C4457:C4459"/>
    <mergeCell ref="K4457:L4461"/>
    <mergeCell ref="M4457:N4461"/>
    <mergeCell ref="G4454:H4454"/>
    <mergeCell ref="I4454:J4454"/>
    <mergeCell ref="K4454:N4454"/>
    <mergeCell ref="O4454:R4454"/>
    <mergeCell ref="A4455:A4469"/>
    <mergeCell ref="D4455:D4459"/>
    <mergeCell ref="E4455:E4459"/>
    <mergeCell ref="F4455:F4459"/>
    <mergeCell ref="K4455:L4456"/>
    <mergeCell ref="M4455:N4456"/>
    <mergeCell ref="M4448:N4453"/>
    <mergeCell ref="C4449:C4450"/>
    <mergeCell ref="C4452:C4453"/>
    <mergeCell ref="D4452:D4453"/>
    <mergeCell ref="E4452:E4453"/>
    <mergeCell ref="F4452:F4453"/>
    <mergeCell ref="G4452:G4453"/>
    <mergeCell ref="H4452:H4453"/>
    <mergeCell ref="I4452:I4453"/>
    <mergeCell ref="J4452:J4453"/>
    <mergeCell ref="D4447:D4451"/>
    <mergeCell ref="E4447:E4451"/>
    <mergeCell ref="F4447:F4451"/>
    <mergeCell ref="K4447:L4447"/>
    <mergeCell ref="M4447:N4447"/>
    <mergeCell ref="G4448:G4451"/>
    <mergeCell ref="H4448:H4451"/>
    <mergeCell ref="I4448:I4449"/>
    <mergeCell ref="J4448:J4449"/>
    <mergeCell ref="K4448:L4453"/>
    <mergeCell ref="K4470:N4470"/>
    <mergeCell ref="O4470:R4470"/>
    <mergeCell ref="A4471:A4485"/>
    <mergeCell ref="D4471:D4475"/>
    <mergeCell ref="E4471:E4475"/>
    <mergeCell ref="F4471:F4475"/>
    <mergeCell ref="K4471:L4472"/>
    <mergeCell ref="M4471:N4472"/>
    <mergeCell ref="O4471:P4472"/>
    <mergeCell ref="Q4471:R4472"/>
    <mergeCell ref="G4468:G4469"/>
    <mergeCell ref="H4468:H4469"/>
    <mergeCell ref="I4468:I4469"/>
    <mergeCell ref="J4468:J4469"/>
    <mergeCell ref="G4470:H4470"/>
    <mergeCell ref="I4470:J4470"/>
    <mergeCell ref="H4464:H4467"/>
    <mergeCell ref="I4464:I4465"/>
    <mergeCell ref="J4464:J4465"/>
    <mergeCell ref="K4464:L4469"/>
    <mergeCell ref="M4464:N4469"/>
    <mergeCell ref="C4465:C4466"/>
    <mergeCell ref="C4468:C4469"/>
    <mergeCell ref="D4468:D4469"/>
    <mergeCell ref="E4468:E4469"/>
    <mergeCell ref="F4468:F4469"/>
    <mergeCell ref="C4461:C4463"/>
    <mergeCell ref="G4462:H4462"/>
    <mergeCell ref="K4462:N4462"/>
    <mergeCell ref="B4463:B4469"/>
    <mergeCell ref="D4463:D4467"/>
    <mergeCell ref="E4463:E4467"/>
    <mergeCell ref="F4463:F4467"/>
    <mergeCell ref="K4463:L4463"/>
    <mergeCell ref="M4463:N4463"/>
    <mergeCell ref="G4464:G4467"/>
    <mergeCell ref="O4457:P4461"/>
    <mergeCell ref="Q4457:R4461"/>
    <mergeCell ref="D4460:D4461"/>
    <mergeCell ref="E4460:E4461"/>
    <mergeCell ref="F4460:F4461"/>
    <mergeCell ref="G4460:G4461"/>
    <mergeCell ref="H4460:H4461"/>
    <mergeCell ref="I4460:I4461"/>
    <mergeCell ref="J4460:J4461"/>
    <mergeCell ref="J4480:J4481"/>
    <mergeCell ref="K4480:L4485"/>
    <mergeCell ref="M4480:N4485"/>
    <mergeCell ref="C4481:C4482"/>
    <mergeCell ref="C4484:C4485"/>
    <mergeCell ref="D4484:D4485"/>
    <mergeCell ref="E4484:E4485"/>
    <mergeCell ref="F4484:F4485"/>
    <mergeCell ref="G4484:G4485"/>
    <mergeCell ref="H4484:H4485"/>
    <mergeCell ref="K4478:N4478"/>
    <mergeCell ref="B4479:B4485"/>
    <mergeCell ref="D4479:D4483"/>
    <mergeCell ref="E4479:E4483"/>
    <mergeCell ref="F4479:F4483"/>
    <mergeCell ref="K4479:L4479"/>
    <mergeCell ref="M4479:N4479"/>
    <mergeCell ref="G4480:G4483"/>
    <mergeCell ref="H4480:H4483"/>
    <mergeCell ref="I4480:I4481"/>
    <mergeCell ref="K4473:L4477"/>
    <mergeCell ref="M4473:N4477"/>
    <mergeCell ref="O4473:P4477"/>
    <mergeCell ref="Q4473:R4477"/>
    <mergeCell ref="D4476:D4477"/>
    <mergeCell ref="E4476:E4477"/>
    <mergeCell ref="F4476:F4477"/>
    <mergeCell ref="G4476:G4477"/>
    <mergeCell ref="H4476:H4477"/>
    <mergeCell ref="I4476:I4477"/>
    <mergeCell ref="B4472:B4478"/>
    <mergeCell ref="G4472:G4475"/>
    <mergeCell ref="H4472:H4475"/>
    <mergeCell ref="I4472:I4475"/>
    <mergeCell ref="J4472:J4475"/>
    <mergeCell ref="C4473:C4475"/>
    <mergeCell ref="J4476:J4477"/>
    <mergeCell ref="C4477:C4479"/>
    <mergeCell ref="G4478:H4478"/>
    <mergeCell ref="O4489:P4493"/>
    <mergeCell ref="Q4489:R4493"/>
    <mergeCell ref="D4492:D4493"/>
    <mergeCell ref="E4492:E4493"/>
    <mergeCell ref="F4492:F4493"/>
    <mergeCell ref="G4492:G4493"/>
    <mergeCell ref="H4492:H4493"/>
    <mergeCell ref="I4492:I4493"/>
    <mergeCell ref="J4492:J4493"/>
    <mergeCell ref="O4487:P4488"/>
    <mergeCell ref="Q4487:R4488"/>
    <mergeCell ref="B4488:B4494"/>
    <mergeCell ref="G4488:G4491"/>
    <mergeCell ref="H4488:H4491"/>
    <mergeCell ref="I4488:I4491"/>
    <mergeCell ref="J4488:J4491"/>
    <mergeCell ref="C4489:C4491"/>
    <mergeCell ref="K4489:L4493"/>
    <mergeCell ref="M4489:N4493"/>
    <mergeCell ref="A4487:A4501"/>
    <mergeCell ref="D4487:D4491"/>
    <mergeCell ref="E4487:E4491"/>
    <mergeCell ref="F4487:F4491"/>
    <mergeCell ref="K4487:L4488"/>
    <mergeCell ref="M4487:N4488"/>
    <mergeCell ref="C4493:C4495"/>
    <mergeCell ref="G4494:H4494"/>
    <mergeCell ref="K4494:N4494"/>
    <mergeCell ref="B4495:B4501"/>
    <mergeCell ref="I4484:I4485"/>
    <mergeCell ref="J4484:J4485"/>
    <mergeCell ref="G4486:H4486"/>
    <mergeCell ref="I4486:J4486"/>
    <mergeCell ref="K4486:N4486"/>
    <mergeCell ref="O4486:R4486"/>
    <mergeCell ref="O4503:P4504"/>
    <mergeCell ref="Q4503:R4504"/>
    <mergeCell ref="B4504:B4510"/>
    <mergeCell ref="G4504:G4507"/>
    <mergeCell ref="H4504:H4507"/>
    <mergeCell ref="I4504:I4507"/>
    <mergeCell ref="J4504:J4507"/>
    <mergeCell ref="C4505:C4507"/>
    <mergeCell ref="K4505:L4509"/>
    <mergeCell ref="M4505:N4509"/>
    <mergeCell ref="G4502:H4502"/>
    <mergeCell ref="I4502:J4502"/>
    <mergeCell ref="K4502:N4502"/>
    <mergeCell ref="O4502:R4502"/>
    <mergeCell ref="A4503:A4517"/>
    <mergeCell ref="D4503:D4507"/>
    <mergeCell ref="E4503:E4507"/>
    <mergeCell ref="F4503:F4507"/>
    <mergeCell ref="K4503:L4504"/>
    <mergeCell ref="M4503:N4504"/>
    <mergeCell ref="M4496:N4501"/>
    <mergeCell ref="C4497:C4498"/>
    <mergeCell ref="C4500:C4501"/>
    <mergeCell ref="D4500:D4501"/>
    <mergeCell ref="E4500:E4501"/>
    <mergeCell ref="F4500:F4501"/>
    <mergeCell ref="G4500:G4501"/>
    <mergeCell ref="H4500:H4501"/>
    <mergeCell ref="I4500:I4501"/>
    <mergeCell ref="J4500:J4501"/>
    <mergeCell ref="D4495:D4499"/>
    <mergeCell ref="E4495:E4499"/>
    <mergeCell ref="F4495:F4499"/>
    <mergeCell ref="K4495:L4495"/>
    <mergeCell ref="M4495:N4495"/>
    <mergeCell ref="G4496:G4499"/>
    <mergeCell ref="H4496:H4499"/>
    <mergeCell ref="I4496:I4497"/>
    <mergeCell ref="J4496:J4497"/>
    <mergeCell ref="K4496:L4501"/>
    <mergeCell ref="K4518:N4518"/>
    <mergeCell ref="O4518:R4518"/>
    <mergeCell ref="A4519:A4533"/>
    <mergeCell ref="D4519:D4523"/>
    <mergeCell ref="E4519:E4523"/>
    <mergeCell ref="F4519:F4523"/>
    <mergeCell ref="K4519:L4520"/>
    <mergeCell ref="M4519:N4520"/>
    <mergeCell ref="O4519:P4520"/>
    <mergeCell ref="Q4519:R4520"/>
    <mergeCell ref="G4516:G4517"/>
    <mergeCell ref="H4516:H4517"/>
    <mergeCell ref="I4516:I4517"/>
    <mergeCell ref="J4516:J4517"/>
    <mergeCell ref="G4518:H4518"/>
    <mergeCell ref="I4518:J4518"/>
    <mergeCell ref="H4512:H4515"/>
    <mergeCell ref="I4512:I4513"/>
    <mergeCell ref="J4512:J4513"/>
    <mergeCell ref="K4512:L4517"/>
    <mergeCell ref="M4512:N4517"/>
    <mergeCell ref="C4513:C4514"/>
    <mergeCell ref="C4516:C4517"/>
    <mergeCell ref="D4516:D4517"/>
    <mergeCell ref="E4516:E4517"/>
    <mergeCell ref="F4516:F4517"/>
    <mergeCell ref="C4509:C4511"/>
    <mergeCell ref="G4510:H4510"/>
    <mergeCell ref="K4510:N4510"/>
    <mergeCell ref="B4511:B4517"/>
    <mergeCell ref="D4511:D4515"/>
    <mergeCell ref="E4511:E4515"/>
    <mergeCell ref="F4511:F4515"/>
    <mergeCell ref="K4511:L4511"/>
    <mergeCell ref="M4511:N4511"/>
    <mergeCell ref="G4512:G4515"/>
    <mergeCell ref="O4505:P4509"/>
    <mergeCell ref="Q4505:R4509"/>
    <mergeCell ref="D4508:D4509"/>
    <mergeCell ref="E4508:E4509"/>
    <mergeCell ref="F4508:F4509"/>
    <mergeCell ref="G4508:G4509"/>
    <mergeCell ref="H4508:H4509"/>
    <mergeCell ref="I4508:I4509"/>
    <mergeCell ref="J4508:J4509"/>
    <mergeCell ref="J4528:J4529"/>
    <mergeCell ref="K4528:L4533"/>
    <mergeCell ref="M4528:N4533"/>
    <mergeCell ref="C4529:C4530"/>
    <mergeCell ref="C4532:C4533"/>
    <mergeCell ref="D4532:D4533"/>
    <mergeCell ref="E4532:E4533"/>
    <mergeCell ref="F4532:F4533"/>
    <mergeCell ref="G4532:G4533"/>
    <mergeCell ref="H4532:H4533"/>
    <mergeCell ref="K4526:N4526"/>
    <mergeCell ref="B4527:B4533"/>
    <mergeCell ref="D4527:D4531"/>
    <mergeCell ref="E4527:E4531"/>
    <mergeCell ref="F4527:F4531"/>
    <mergeCell ref="K4527:L4527"/>
    <mergeCell ref="M4527:N4527"/>
    <mergeCell ref="G4528:G4531"/>
    <mergeCell ref="H4528:H4531"/>
    <mergeCell ref="I4528:I4529"/>
    <mergeCell ref="K4521:L4525"/>
    <mergeCell ref="M4521:N4525"/>
    <mergeCell ref="O4521:P4525"/>
    <mergeCell ref="Q4521:R4525"/>
    <mergeCell ref="D4524:D4525"/>
    <mergeCell ref="E4524:E4525"/>
    <mergeCell ref="F4524:F4525"/>
    <mergeCell ref="G4524:G4525"/>
    <mergeCell ref="H4524:H4525"/>
    <mergeCell ref="I4524:I4525"/>
    <mergeCell ref="B4520:B4526"/>
    <mergeCell ref="G4520:G4523"/>
    <mergeCell ref="H4520:H4523"/>
    <mergeCell ref="I4520:I4523"/>
    <mergeCell ref="J4520:J4523"/>
    <mergeCell ref="C4521:C4523"/>
    <mergeCell ref="J4524:J4525"/>
    <mergeCell ref="C4525:C4527"/>
    <mergeCell ref="G4526:H4526"/>
    <mergeCell ref="O4537:P4541"/>
    <mergeCell ref="Q4537:R4541"/>
    <mergeCell ref="D4540:D4541"/>
    <mergeCell ref="E4540:E4541"/>
    <mergeCell ref="F4540:F4541"/>
    <mergeCell ref="G4540:G4541"/>
    <mergeCell ref="H4540:H4541"/>
    <mergeCell ref="I4540:I4541"/>
    <mergeCell ref="J4540:J4541"/>
    <mergeCell ref="O4535:P4536"/>
    <mergeCell ref="Q4535:R4536"/>
    <mergeCell ref="B4536:B4542"/>
    <mergeCell ref="G4536:G4539"/>
    <mergeCell ref="H4536:H4539"/>
    <mergeCell ref="I4536:I4539"/>
    <mergeCell ref="J4536:J4539"/>
    <mergeCell ref="C4537:C4539"/>
    <mergeCell ref="K4537:L4541"/>
    <mergeCell ref="M4537:N4541"/>
    <mergeCell ref="A4535:A4549"/>
    <mergeCell ref="D4535:D4539"/>
    <mergeCell ref="E4535:E4539"/>
    <mergeCell ref="F4535:F4539"/>
    <mergeCell ref="K4535:L4536"/>
    <mergeCell ref="M4535:N4536"/>
    <mergeCell ref="C4541:C4543"/>
    <mergeCell ref="G4542:H4542"/>
    <mergeCell ref="K4542:N4542"/>
    <mergeCell ref="B4543:B4549"/>
    <mergeCell ref="I4532:I4533"/>
    <mergeCell ref="J4532:J4533"/>
    <mergeCell ref="G4534:H4534"/>
    <mergeCell ref="I4534:J4534"/>
    <mergeCell ref="K4534:N4534"/>
    <mergeCell ref="O4534:R4534"/>
    <mergeCell ref="O4551:P4552"/>
    <mergeCell ref="Q4551:R4552"/>
    <mergeCell ref="B4552:B4558"/>
    <mergeCell ref="G4552:G4555"/>
    <mergeCell ref="H4552:H4555"/>
    <mergeCell ref="I4552:I4555"/>
    <mergeCell ref="J4552:J4555"/>
    <mergeCell ref="C4553:C4555"/>
    <mergeCell ref="K4553:L4557"/>
    <mergeCell ref="M4553:N4557"/>
    <mergeCell ref="G4550:H4550"/>
    <mergeCell ref="I4550:J4550"/>
    <mergeCell ref="K4550:N4550"/>
    <mergeCell ref="O4550:R4550"/>
    <mergeCell ref="A4551:A4565"/>
    <mergeCell ref="D4551:D4555"/>
    <mergeCell ref="E4551:E4555"/>
    <mergeCell ref="F4551:F4555"/>
    <mergeCell ref="K4551:L4552"/>
    <mergeCell ref="M4551:N4552"/>
    <mergeCell ref="M4544:N4549"/>
    <mergeCell ref="C4545:C4546"/>
    <mergeCell ref="C4548:C4549"/>
    <mergeCell ref="D4548:D4549"/>
    <mergeCell ref="E4548:E4549"/>
    <mergeCell ref="F4548:F4549"/>
    <mergeCell ref="G4548:G4549"/>
    <mergeCell ref="H4548:H4549"/>
    <mergeCell ref="I4548:I4549"/>
    <mergeCell ref="J4548:J4549"/>
    <mergeCell ref="D4543:D4547"/>
    <mergeCell ref="E4543:E4547"/>
    <mergeCell ref="F4543:F4547"/>
    <mergeCell ref="K4543:L4543"/>
    <mergeCell ref="M4543:N4543"/>
    <mergeCell ref="G4544:G4547"/>
    <mergeCell ref="H4544:H4547"/>
    <mergeCell ref="I4544:I4545"/>
    <mergeCell ref="J4544:J4545"/>
    <mergeCell ref="K4544:L4549"/>
    <mergeCell ref="K4566:N4566"/>
    <mergeCell ref="O4566:R4566"/>
    <mergeCell ref="A4567:A4581"/>
    <mergeCell ref="D4567:D4571"/>
    <mergeCell ref="E4567:E4571"/>
    <mergeCell ref="F4567:F4571"/>
    <mergeCell ref="K4567:L4568"/>
    <mergeCell ref="M4567:N4568"/>
    <mergeCell ref="O4567:P4568"/>
    <mergeCell ref="Q4567:R4568"/>
    <mergeCell ref="G4564:G4565"/>
    <mergeCell ref="H4564:H4565"/>
    <mergeCell ref="I4564:I4565"/>
    <mergeCell ref="J4564:J4565"/>
    <mergeCell ref="G4566:H4566"/>
    <mergeCell ref="I4566:J4566"/>
    <mergeCell ref="H4560:H4563"/>
    <mergeCell ref="I4560:I4561"/>
    <mergeCell ref="J4560:J4561"/>
    <mergeCell ref="K4560:L4565"/>
    <mergeCell ref="M4560:N4565"/>
    <mergeCell ref="C4561:C4562"/>
    <mergeCell ref="C4564:C4565"/>
    <mergeCell ref="D4564:D4565"/>
    <mergeCell ref="E4564:E4565"/>
    <mergeCell ref="F4564:F4565"/>
    <mergeCell ref="C4557:C4559"/>
    <mergeCell ref="G4558:H4558"/>
    <mergeCell ref="K4558:N4558"/>
    <mergeCell ref="B4559:B4565"/>
    <mergeCell ref="D4559:D4563"/>
    <mergeCell ref="E4559:E4563"/>
    <mergeCell ref="F4559:F4563"/>
    <mergeCell ref="K4559:L4559"/>
    <mergeCell ref="M4559:N4559"/>
    <mergeCell ref="G4560:G4563"/>
    <mergeCell ref="O4553:P4557"/>
    <mergeCell ref="Q4553:R4557"/>
    <mergeCell ref="D4556:D4557"/>
    <mergeCell ref="E4556:E4557"/>
    <mergeCell ref="F4556:F4557"/>
    <mergeCell ref="G4556:G4557"/>
    <mergeCell ref="H4556:H4557"/>
    <mergeCell ref="I4556:I4557"/>
    <mergeCell ref="J4556:J4557"/>
    <mergeCell ref="J4576:J4577"/>
    <mergeCell ref="K4576:L4581"/>
    <mergeCell ref="M4576:N4581"/>
    <mergeCell ref="C4577:C4578"/>
    <mergeCell ref="C4580:C4581"/>
    <mergeCell ref="D4580:D4581"/>
    <mergeCell ref="E4580:E4581"/>
    <mergeCell ref="F4580:F4581"/>
    <mergeCell ref="G4580:G4581"/>
    <mergeCell ref="H4580:H4581"/>
    <mergeCell ref="K4574:N4574"/>
    <mergeCell ref="B4575:B4581"/>
    <mergeCell ref="D4575:D4579"/>
    <mergeCell ref="E4575:E4579"/>
    <mergeCell ref="F4575:F4579"/>
    <mergeCell ref="K4575:L4575"/>
    <mergeCell ref="M4575:N4575"/>
    <mergeCell ref="G4576:G4579"/>
    <mergeCell ref="H4576:H4579"/>
    <mergeCell ref="I4576:I4577"/>
    <mergeCell ref="K4569:L4573"/>
    <mergeCell ref="M4569:N4573"/>
    <mergeCell ref="O4569:P4573"/>
    <mergeCell ref="Q4569:R4573"/>
    <mergeCell ref="D4572:D4573"/>
    <mergeCell ref="E4572:E4573"/>
    <mergeCell ref="F4572:F4573"/>
    <mergeCell ref="G4572:G4573"/>
    <mergeCell ref="H4572:H4573"/>
    <mergeCell ref="I4572:I4573"/>
    <mergeCell ref="B4568:B4574"/>
    <mergeCell ref="G4568:G4571"/>
    <mergeCell ref="H4568:H4571"/>
    <mergeCell ref="I4568:I4571"/>
    <mergeCell ref="J4568:J4571"/>
    <mergeCell ref="C4569:C4571"/>
    <mergeCell ref="J4572:J4573"/>
    <mergeCell ref="C4573:C4575"/>
    <mergeCell ref="G4574:H4574"/>
    <mergeCell ref="O4585:P4589"/>
    <mergeCell ref="Q4585:R4589"/>
    <mergeCell ref="D4588:D4589"/>
    <mergeCell ref="E4588:E4589"/>
    <mergeCell ref="F4588:F4589"/>
    <mergeCell ref="G4588:G4589"/>
    <mergeCell ref="H4588:H4589"/>
    <mergeCell ref="I4588:I4589"/>
    <mergeCell ref="J4588:J4589"/>
    <mergeCell ref="O4583:P4584"/>
    <mergeCell ref="Q4583:R4584"/>
    <mergeCell ref="B4584:B4590"/>
    <mergeCell ref="G4584:G4587"/>
    <mergeCell ref="H4584:H4587"/>
    <mergeCell ref="I4584:I4587"/>
    <mergeCell ref="J4584:J4587"/>
    <mergeCell ref="C4585:C4587"/>
    <mergeCell ref="K4585:L4589"/>
    <mergeCell ref="M4585:N4589"/>
    <mergeCell ref="A4583:A4597"/>
    <mergeCell ref="D4583:D4587"/>
    <mergeCell ref="E4583:E4587"/>
    <mergeCell ref="F4583:F4587"/>
    <mergeCell ref="K4583:L4584"/>
    <mergeCell ref="M4583:N4584"/>
    <mergeCell ref="C4589:C4591"/>
    <mergeCell ref="G4590:H4590"/>
    <mergeCell ref="K4590:N4590"/>
    <mergeCell ref="B4591:B4597"/>
    <mergeCell ref="I4580:I4581"/>
    <mergeCell ref="J4580:J4581"/>
    <mergeCell ref="G4582:H4582"/>
    <mergeCell ref="I4582:J4582"/>
    <mergeCell ref="K4582:N4582"/>
    <mergeCell ref="O4582:R4582"/>
    <mergeCell ref="O4599:P4600"/>
    <mergeCell ref="Q4599:R4600"/>
    <mergeCell ref="B4600:B4606"/>
    <mergeCell ref="G4600:G4603"/>
    <mergeCell ref="H4600:H4603"/>
    <mergeCell ref="I4600:I4603"/>
    <mergeCell ref="J4600:J4603"/>
    <mergeCell ref="C4601:C4603"/>
    <mergeCell ref="K4601:L4605"/>
    <mergeCell ref="M4601:N4605"/>
    <mergeCell ref="G4598:H4598"/>
    <mergeCell ref="I4598:J4598"/>
    <mergeCell ref="K4598:N4598"/>
    <mergeCell ref="O4598:R4598"/>
    <mergeCell ref="A4599:A4613"/>
    <mergeCell ref="D4599:D4603"/>
    <mergeCell ref="E4599:E4603"/>
    <mergeCell ref="F4599:F4603"/>
    <mergeCell ref="K4599:L4600"/>
    <mergeCell ref="M4599:N4600"/>
    <mergeCell ref="M4592:N4597"/>
    <mergeCell ref="C4593:C4594"/>
    <mergeCell ref="C4596:C4597"/>
    <mergeCell ref="D4596:D4597"/>
    <mergeCell ref="E4596:E4597"/>
    <mergeCell ref="F4596:F4597"/>
    <mergeCell ref="G4596:G4597"/>
    <mergeCell ref="H4596:H4597"/>
    <mergeCell ref="I4596:I4597"/>
    <mergeCell ref="J4596:J4597"/>
    <mergeCell ref="D4591:D4595"/>
    <mergeCell ref="E4591:E4595"/>
    <mergeCell ref="F4591:F4595"/>
    <mergeCell ref="K4591:L4591"/>
    <mergeCell ref="M4591:N4591"/>
    <mergeCell ref="G4592:G4595"/>
    <mergeCell ref="H4592:H4595"/>
    <mergeCell ref="I4592:I4593"/>
    <mergeCell ref="J4592:J4593"/>
    <mergeCell ref="K4592:L4597"/>
    <mergeCell ref="K4614:N4614"/>
    <mergeCell ref="O4614:R4614"/>
    <mergeCell ref="A4615:A4629"/>
    <mergeCell ref="D4615:D4619"/>
    <mergeCell ref="E4615:E4619"/>
    <mergeCell ref="F4615:F4619"/>
    <mergeCell ref="K4615:L4616"/>
    <mergeCell ref="M4615:N4616"/>
    <mergeCell ref="O4615:P4616"/>
    <mergeCell ref="Q4615:R4616"/>
    <mergeCell ref="G4612:G4613"/>
    <mergeCell ref="H4612:H4613"/>
    <mergeCell ref="I4612:I4613"/>
    <mergeCell ref="J4612:J4613"/>
    <mergeCell ref="G4614:H4614"/>
    <mergeCell ref="I4614:J4614"/>
    <mergeCell ref="H4608:H4611"/>
    <mergeCell ref="I4608:I4609"/>
    <mergeCell ref="J4608:J4609"/>
    <mergeCell ref="K4608:L4613"/>
    <mergeCell ref="M4608:N4613"/>
    <mergeCell ref="C4609:C4610"/>
    <mergeCell ref="C4612:C4613"/>
    <mergeCell ref="D4612:D4613"/>
    <mergeCell ref="E4612:E4613"/>
    <mergeCell ref="F4612:F4613"/>
    <mergeCell ref="C4605:C4607"/>
    <mergeCell ref="G4606:H4606"/>
    <mergeCell ref="K4606:N4606"/>
    <mergeCell ref="B4607:B4613"/>
    <mergeCell ref="D4607:D4611"/>
    <mergeCell ref="E4607:E4611"/>
    <mergeCell ref="F4607:F4611"/>
    <mergeCell ref="K4607:L4607"/>
    <mergeCell ref="M4607:N4607"/>
    <mergeCell ref="G4608:G4611"/>
    <mergeCell ref="O4601:P4605"/>
    <mergeCell ref="Q4601:R4605"/>
    <mergeCell ref="D4604:D4605"/>
    <mergeCell ref="E4604:E4605"/>
    <mergeCell ref="F4604:F4605"/>
    <mergeCell ref="G4604:G4605"/>
    <mergeCell ref="H4604:H4605"/>
    <mergeCell ref="I4604:I4605"/>
    <mergeCell ref="J4604:J4605"/>
    <mergeCell ref="J4624:J4625"/>
    <mergeCell ref="K4624:L4629"/>
    <mergeCell ref="M4624:N4629"/>
    <mergeCell ref="C4625:C4626"/>
    <mergeCell ref="C4628:C4629"/>
    <mergeCell ref="D4628:D4629"/>
    <mergeCell ref="E4628:E4629"/>
    <mergeCell ref="F4628:F4629"/>
    <mergeCell ref="G4628:G4629"/>
    <mergeCell ref="H4628:H4629"/>
    <mergeCell ref="K4622:N4622"/>
    <mergeCell ref="B4623:B4629"/>
    <mergeCell ref="D4623:D4627"/>
    <mergeCell ref="E4623:E4627"/>
    <mergeCell ref="F4623:F4627"/>
    <mergeCell ref="K4623:L4623"/>
    <mergeCell ref="M4623:N4623"/>
    <mergeCell ref="G4624:G4627"/>
    <mergeCell ref="H4624:H4627"/>
    <mergeCell ref="I4624:I4625"/>
    <mergeCell ref="K4617:L4621"/>
    <mergeCell ref="M4617:N4621"/>
    <mergeCell ref="O4617:P4621"/>
    <mergeCell ref="Q4617:R4621"/>
    <mergeCell ref="D4620:D4621"/>
    <mergeCell ref="E4620:E4621"/>
    <mergeCell ref="F4620:F4621"/>
    <mergeCell ref="G4620:G4621"/>
    <mergeCell ref="H4620:H4621"/>
    <mergeCell ref="I4620:I4621"/>
    <mergeCell ref="B4616:B4622"/>
    <mergeCell ref="G4616:G4619"/>
    <mergeCell ref="H4616:H4619"/>
    <mergeCell ref="I4616:I4619"/>
    <mergeCell ref="J4616:J4619"/>
    <mergeCell ref="C4617:C4619"/>
    <mergeCell ref="J4620:J4621"/>
    <mergeCell ref="C4621:C4623"/>
    <mergeCell ref="G4622:H4622"/>
    <mergeCell ref="O4633:P4637"/>
    <mergeCell ref="Q4633:R4637"/>
    <mergeCell ref="D4636:D4637"/>
    <mergeCell ref="E4636:E4637"/>
    <mergeCell ref="F4636:F4637"/>
    <mergeCell ref="G4636:G4637"/>
    <mergeCell ref="H4636:H4637"/>
    <mergeCell ref="I4636:I4637"/>
    <mergeCell ref="J4636:J4637"/>
    <mergeCell ref="O4631:P4632"/>
    <mergeCell ref="Q4631:R4632"/>
    <mergeCell ref="B4632:B4638"/>
    <mergeCell ref="G4632:G4635"/>
    <mergeCell ref="H4632:H4635"/>
    <mergeCell ref="I4632:I4635"/>
    <mergeCell ref="J4632:J4635"/>
    <mergeCell ref="C4633:C4635"/>
    <mergeCell ref="K4633:L4637"/>
    <mergeCell ref="M4633:N4637"/>
    <mergeCell ref="A4631:A4645"/>
    <mergeCell ref="D4631:D4635"/>
    <mergeCell ref="E4631:E4635"/>
    <mergeCell ref="F4631:F4635"/>
    <mergeCell ref="K4631:L4632"/>
    <mergeCell ref="M4631:N4632"/>
    <mergeCell ref="C4637:C4639"/>
    <mergeCell ref="G4638:H4638"/>
    <mergeCell ref="K4638:N4638"/>
    <mergeCell ref="B4639:B4645"/>
    <mergeCell ref="I4628:I4629"/>
    <mergeCell ref="J4628:J4629"/>
    <mergeCell ref="G4630:H4630"/>
    <mergeCell ref="I4630:J4630"/>
    <mergeCell ref="K4630:N4630"/>
    <mergeCell ref="O4630:R4630"/>
    <mergeCell ref="O4647:P4648"/>
    <mergeCell ref="Q4647:R4648"/>
    <mergeCell ref="B4648:B4654"/>
    <mergeCell ref="G4648:G4651"/>
    <mergeCell ref="H4648:H4651"/>
    <mergeCell ref="I4648:I4651"/>
    <mergeCell ref="J4648:J4651"/>
    <mergeCell ref="C4649:C4651"/>
    <mergeCell ref="K4649:L4653"/>
    <mergeCell ref="M4649:N4653"/>
    <mergeCell ref="G4646:H4646"/>
    <mergeCell ref="I4646:J4646"/>
    <mergeCell ref="K4646:N4646"/>
    <mergeCell ref="O4646:R4646"/>
    <mergeCell ref="A4647:A4661"/>
    <mergeCell ref="D4647:D4651"/>
    <mergeCell ref="E4647:E4651"/>
    <mergeCell ref="F4647:F4651"/>
    <mergeCell ref="K4647:L4648"/>
    <mergeCell ref="M4647:N4648"/>
    <mergeCell ref="M4640:N4645"/>
    <mergeCell ref="C4641:C4642"/>
    <mergeCell ref="C4644:C4645"/>
    <mergeCell ref="D4644:D4645"/>
    <mergeCell ref="E4644:E4645"/>
    <mergeCell ref="F4644:F4645"/>
    <mergeCell ref="G4644:G4645"/>
    <mergeCell ref="H4644:H4645"/>
    <mergeCell ref="I4644:I4645"/>
    <mergeCell ref="J4644:J4645"/>
    <mergeCell ref="D4639:D4643"/>
    <mergeCell ref="E4639:E4643"/>
    <mergeCell ref="F4639:F4643"/>
    <mergeCell ref="K4639:L4639"/>
    <mergeCell ref="M4639:N4639"/>
    <mergeCell ref="G4640:G4643"/>
    <mergeCell ref="H4640:H4643"/>
    <mergeCell ref="I4640:I4641"/>
    <mergeCell ref="J4640:J4641"/>
    <mergeCell ref="K4640:L4645"/>
    <mergeCell ref="K4662:N4662"/>
    <mergeCell ref="O4662:R4662"/>
    <mergeCell ref="A4663:A4677"/>
    <mergeCell ref="D4663:D4667"/>
    <mergeCell ref="E4663:E4667"/>
    <mergeCell ref="F4663:F4667"/>
    <mergeCell ref="K4663:L4664"/>
    <mergeCell ref="M4663:N4664"/>
    <mergeCell ref="O4663:P4664"/>
    <mergeCell ref="Q4663:R4664"/>
    <mergeCell ref="G4660:G4661"/>
    <mergeCell ref="H4660:H4661"/>
    <mergeCell ref="I4660:I4661"/>
    <mergeCell ref="J4660:J4661"/>
    <mergeCell ref="G4662:H4662"/>
    <mergeCell ref="I4662:J4662"/>
    <mergeCell ref="H4656:H4659"/>
    <mergeCell ref="I4656:I4657"/>
    <mergeCell ref="J4656:J4657"/>
    <mergeCell ref="K4656:L4661"/>
    <mergeCell ref="M4656:N4661"/>
    <mergeCell ref="C4657:C4658"/>
    <mergeCell ref="C4660:C4661"/>
    <mergeCell ref="D4660:D4661"/>
    <mergeCell ref="E4660:E4661"/>
    <mergeCell ref="F4660:F4661"/>
    <mergeCell ref="C4653:C4655"/>
    <mergeCell ref="G4654:H4654"/>
    <mergeCell ref="K4654:N4654"/>
    <mergeCell ref="B4655:B4661"/>
    <mergeCell ref="D4655:D4659"/>
    <mergeCell ref="E4655:E4659"/>
    <mergeCell ref="F4655:F4659"/>
    <mergeCell ref="K4655:L4655"/>
    <mergeCell ref="M4655:N4655"/>
    <mergeCell ref="G4656:G4659"/>
    <mergeCell ref="O4649:P4653"/>
    <mergeCell ref="Q4649:R4653"/>
    <mergeCell ref="D4652:D4653"/>
    <mergeCell ref="E4652:E4653"/>
    <mergeCell ref="F4652:F4653"/>
    <mergeCell ref="G4652:G4653"/>
    <mergeCell ref="H4652:H4653"/>
    <mergeCell ref="I4652:I4653"/>
    <mergeCell ref="J4652:J4653"/>
    <mergeCell ref="J4672:J4673"/>
    <mergeCell ref="K4672:L4677"/>
    <mergeCell ref="M4672:N4677"/>
    <mergeCell ref="C4673:C4674"/>
    <mergeCell ref="C4676:C4677"/>
    <mergeCell ref="D4676:D4677"/>
    <mergeCell ref="E4676:E4677"/>
    <mergeCell ref="F4676:F4677"/>
    <mergeCell ref="G4676:G4677"/>
    <mergeCell ref="H4676:H4677"/>
    <mergeCell ref="K4670:N4670"/>
    <mergeCell ref="B4671:B4677"/>
    <mergeCell ref="D4671:D4675"/>
    <mergeCell ref="E4671:E4675"/>
    <mergeCell ref="F4671:F4675"/>
    <mergeCell ref="K4671:L4671"/>
    <mergeCell ref="M4671:N4671"/>
    <mergeCell ref="G4672:G4675"/>
    <mergeCell ref="H4672:H4675"/>
    <mergeCell ref="I4672:I4673"/>
    <mergeCell ref="K4665:L4669"/>
    <mergeCell ref="M4665:N4669"/>
    <mergeCell ref="O4665:P4669"/>
    <mergeCell ref="Q4665:R4669"/>
    <mergeCell ref="D4668:D4669"/>
    <mergeCell ref="E4668:E4669"/>
    <mergeCell ref="F4668:F4669"/>
    <mergeCell ref="G4668:G4669"/>
    <mergeCell ref="H4668:H4669"/>
    <mergeCell ref="I4668:I4669"/>
    <mergeCell ref="B4664:B4670"/>
    <mergeCell ref="G4664:G4667"/>
    <mergeCell ref="H4664:H4667"/>
    <mergeCell ref="I4664:I4667"/>
    <mergeCell ref="J4664:J4667"/>
    <mergeCell ref="C4665:C4667"/>
    <mergeCell ref="J4668:J4669"/>
    <mergeCell ref="C4669:C4671"/>
    <mergeCell ref="G4670:H4670"/>
    <mergeCell ref="O4681:P4685"/>
    <mergeCell ref="Q4681:R4685"/>
    <mergeCell ref="D4684:D4685"/>
    <mergeCell ref="E4684:E4685"/>
    <mergeCell ref="F4684:F4685"/>
    <mergeCell ref="G4684:G4685"/>
    <mergeCell ref="H4684:H4685"/>
    <mergeCell ref="I4684:I4685"/>
    <mergeCell ref="J4684:J4685"/>
    <mergeCell ref="O4679:P4680"/>
    <mergeCell ref="Q4679:R4680"/>
    <mergeCell ref="B4680:B4686"/>
    <mergeCell ref="G4680:G4683"/>
    <mergeCell ref="H4680:H4683"/>
    <mergeCell ref="I4680:I4683"/>
    <mergeCell ref="J4680:J4683"/>
    <mergeCell ref="C4681:C4683"/>
    <mergeCell ref="K4681:L4685"/>
    <mergeCell ref="M4681:N4685"/>
    <mergeCell ref="A4679:A4693"/>
    <mergeCell ref="D4679:D4683"/>
    <mergeCell ref="E4679:E4683"/>
    <mergeCell ref="F4679:F4683"/>
    <mergeCell ref="K4679:L4680"/>
    <mergeCell ref="M4679:N4680"/>
    <mergeCell ref="C4685:C4687"/>
    <mergeCell ref="G4686:H4686"/>
    <mergeCell ref="K4686:N4686"/>
    <mergeCell ref="B4687:B4693"/>
    <mergeCell ref="I4676:I4677"/>
    <mergeCell ref="J4676:J4677"/>
    <mergeCell ref="G4678:H4678"/>
    <mergeCell ref="I4678:J4678"/>
    <mergeCell ref="K4678:N4678"/>
    <mergeCell ref="O4678:R4678"/>
    <mergeCell ref="O4695:P4696"/>
    <mergeCell ref="Q4695:R4696"/>
    <mergeCell ref="B4696:B4702"/>
    <mergeCell ref="G4696:G4699"/>
    <mergeCell ref="H4696:H4699"/>
    <mergeCell ref="I4696:I4699"/>
    <mergeCell ref="J4696:J4699"/>
    <mergeCell ref="C4697:C4699"/>
    <mergeCell ref="K4697:L4701"/>
    <mergeCell ref="M4697:N4701"/>
    <mergeCell ref="G4694:H4694"/>
    <mergeCell ref="I4694:J4694"/>
    <mergeCell ref="K4694:N4694"/>
    <mergeCell ref="O4694:R4694"/>
    <mergeCell ref="A4695:A4709"/>
    <mergeCell ref="D4695:D4699"/>
    <mergeCell ref="E4695:E4699"/>
    <mergeCell ref="F4695:F4699"/>
    <mergeCell ref="K4695:L4696"/>
    <mergeCell ref="M4695:N4696"/>
    <mergeCell ref="M4688:N4693"/>
    <mergeCell ref="C4689:C4690"/>
    <mergeCell ref="C4692:C4693"/>
    <mergeCell ref="D4692:D4693"/>
    <mergeCell ref="E4692:E4693"/>
    <mergeCell ref="F4692:F4693"/>
    <mergeCell ref="G4692:G4693"/>
    <mergeCell ref="H4692:H4693"/>
    <mergeCell ref="I4692:I4693"/>
    <mergeCell ref="J4692:J4693"/>
    <mergeCell ref="D4687:D4691"/>
    <mergeCell ref="E4687:E4691"/>
    <mergeCell ref="F4687:F4691"/>
    <mergeCell ref="K4687:L4687"/>
    <mergeCell ref="M4687:N4687"/>
    <mergeCell ref="G4688:G4691"/>
    <mergeCell ref="H4688:H4691"/>
    <mergeCell ref="I4688:I4689"/>
    <mergeCell ref="J4688:J4689"/>
    <mergeCell ref="K4688:L4693"/>
    <mergeCell ref="K4710:N4710"/>
    <mergeCell ref="O4710:R4710"/>
    <mergeCell ref="A4711:A4725"/>
    <mergeCell ref="D4711:D4715"/>
    <mergeCell ref="E4711:E4715"/>
    <mergeCell ref="F4711:F4715"/>
    <mergeCell ref="K4711:L4712"/>
    <mergeCell ref="M4711:N4712"/>
    <mergeCell ref="O4711:P4712"/>
    <mergeCell ref="Q4711:R4712"/>
    <mergeCell ref="G4708:G4709"/>
    <mergeCell ref="H4708:H4709"/>
    <mergeCell ref="I4708:I4709"/>
    <mergeCell ref="J4708:J4709"/>
    <mergeCell ref="G4710:H4710"/>
    <mergeCell ref="I4710:J4710"/>
    <mergeCell ref="H4704:H4707"/>
    <mergeCell ref="I4704:I4705"/>
    <mergeCell ref="J4704:J4705"/>
    <mergeCell ref="K4704:L4709"/>
    <mergeCell ref="M4704:N4709"/>
    <mergeCell ref="C4705:C4706"/>
    <mergeCell ref="C4708:C4709"/>
    <mergeCell ref="D4708:D4709"/>
    <mergeCell ref="E4708:E4709"/>
    <mergeCell ref="F4708:F4709"/>
    <mergeCell ref="C4701:C4703"/>
    <mergeCell ref="G4702:H4702"/>
    <mergeCell ref="K4702:N4702"/>
    <mergeCell ref="B4703:B4709"/>
    <mergeCell ref="D4703:D4707"/>
    <mergeCell ref="E4703:E4707"/>
    <mergeCell ref="F4703:F4707"/>
    <mergeCell ref="K4703:L4703"/>
    <mergeCell ref="M4703:N4703"/>
    <mergeCell ref="G4704:G4707"/>
    <mergeCell ref="O4697:P4701"/>
    <mergeCell ref="Q4697:R4701"/>
    <mergeCell ref="D4700:D4701"/>
    <mergeCell ref="E4700:E4701"/>
    <mergeCell ref="F4700:F4701"/>
    <mergeCell ref="G4700:G4701"/>
    <mergeCell ref="H4700:H4701"/>
    <mergeCell ref="I4700:I4701"/>
    <mergeCell ref="J4700:J4701"/>
    <mergeCell ref="J4720:J4721"/>
    <mergeCell ref="K4720:L4725"/>
    <mergeCell ref="M4720:N4725"/>
    <mergeCell ref="C4721:C4722"/>
    <mergeCell ref="C4724:C4725"/>
    <mergeCell ref="D4724:D4725"/>
    <mergeCell ref="E4724:E4725"/>
    <mergeCell ref="F4724:F4725"/>
    <mergeCell ref="G4724:G4725"/>
    <mergeCell ref="H4724:H4725"/>
    <mergeCell ref="K4718:N4718"/>
    <mergeCell ref="B4719:B4725"/>
    <mergeCell ref="D4719:D4723"/>
    <mergeCell ref="E4719:E4723"/>
    <mergeCell ref="F4719:F4723"/>
    <mergeCell ref="K4719:L4719"/>
    <mergeCell ref="M4719:N4719"/>
    <mergeCell ref="G4720:G4723"/>
    <mergeCell ref="H4720:H4723"/>
    <mergeCell ref="I4720:I4721"/>
    <mergeCell ref="K4713:L4717"/>
    <mergeCell ref="M4713:N4717"/>
    <mergeCell ref="O4713:P4717"/>
    <mergeCell ref="Q4713:R4717"/>
    <mergeCell ref="D4716:D4717"/>
    <mergeCell ref="E4716:E4717"/>
    <mergeCell ref="F4716:F4717"/>
    <mergeCell ref="G4716:G4717"/>
    <mergeCell ref="H4716:H4717"/>
    <mergeCell ref="I4716:I4717"/>
    <mergeCell ref="B4712:B4718"/>
    <mergeCell ref="G4712:G4715"/>
    <mergeCell ref="H4712:H4715"/>
    <mergeCell ref="I4712:I4715"/>
    <mergeCell ref="J4712:J4715"/>
    <mergeCell ref="C4713:C4715"/>
    <mergeCell ref="J4716:J4717"/>
    <mergeCell ref="C4717:C4719"/>
    <mergeCell ref="G4718:H4718"/>
    <mergeCell ref="O4729:P4733"/>
    <mergeCell ref="Q4729:R4733"/>
    <mergeCell ref="D4732:D4733"/>
    <mergeCell ref="E4732:E4733"/>
    <mergeCell ref="F4732:F4733"/>
    <mergeCell ref="G4732:G4733"/>
    <mergeCell ref="H4732:H4733"/>
    <mergeCell ref="I4732:I4733"/>
    <mergeCell ref="J4732:J4733"/>
    <mergeCell ref="O4727:P4728"/>
    <mergeCell ref="Q4727:R4728"/>
    <mergeCell ref="B4728:B4734"/>
    <mergeCell ref="G4728:G4731"/>
    <mergeCell ref="H4728:H4731"/>
    <mergeCell ref="I4728:I4731"/>
    <mergeCell ref="J4728:J4731"/>
    <mergeCell ref="C4729:C4731"/>
    <mergeCell ref="K4729:L4733"/>
    <mergeCell ref="M4729:N4733"/>
    <mergeCell ref="A4727:A4741"/>
    <mergeCell ref="D4727:D4731"/>
    <mergeCell ref="E4727:E4731"/>
    <mergeCell ref="F4727:F4731"/>
    <mergeCell ref="K4727:L4728"/>
    <mergeCell ref="M4727:N4728"/>
    <mergeCell ref="C4733:C4735"/>
    <mergeCell ref="G4734:H4734"/>
    <mergeCell ref="K4734:N4734"/>
    <mergeCell ref="B4735:B4741"/>
    <mergeCell ref="I4724:I4725"/>
    <mergeCell ref="J4724:J4725"/>
    <mergeCell ref="G4726:H4726"/>
    <mergeCell ref="I4726:J4726"/>
    <mergeCell ref="K4726:N4726"/>
    <mergeCell ref="O4726:R4726"/>
    <mergeCell ref="O4743:P4744"/>
    <mergeCell ref="Q4743:R4744"/>
    <mergeCell ref="B4744:B4750"/>
    <mergeCell ref="G4744:G4747"/>
    <mergeCell ref="H4744:H4747"/>
    <mergeCell ref="I4744:I4747"/>
    <mergeCell ref="J4744:J4747"/>
    <mergeCell ref="C4745:C4747"/>
    <mergeCell ref="K4745:L4749"/>
    <mergeCell ref="M4745:N4749"/>
    <mergeCell ref="G4742:H4742"/>
    <mergeCell ref="I4742:J4742"/>
    <mergeCell ref="K4742:N4742"/>
    <mergeCell ref="O4742:R4742"/>
    <mergeCell ref="A4743:A4757"/>
    <mergeCell ref="D4743:D4747"/>
    <mergeCell ref="E4743:E4747"/>
    <mergeCell ref="F4743:F4747"/>
    <mergeCell ref="K4743:L4744"/>
    <mergeCell ref="M4743:N4744"/>
    <mergeCell ref="M4736:N4741"/>
    <mergeCell ref="C4737:C4738"/>
    <mergeCell ref="C4740:C4741"/>
    <mergeCell ref="D4740:D4741"/>
    <mergeCell ref="E4740:E4741"/>
    <mergeCell ref="F4740:F4741"/>
    <mergeCell ref="G4740:G4741"/>
    <mergeCell ref="H4740:H4741"/>
    <mergeCell ref="I4740:I4741"/>
    <mergeCell ref="J4740:J4741"/>
    <mergeCell ref="D4735:D4739"/>
    <mergeCell ref="E4735:E4739"/>
    <mergeCell ref="F4735:F4739"/>
    <mergeCell ref="K4735:L4735"/>
    <mergeCell ref="M4735:N4735"/>
    <mergeCell ref="G4736:G4739"/>
    <mergeCell ref="H4736:H4739"/>
    <mergeCell ref="I4736:I4737"/>
    <mergeCell ref="J4736:J4737"/>
    <mergeCell ref="K4736:L4741"/>
    <mergeCell ref="K4758:N4758"/>
    <mergeCell ref="O4758:R4758"/>
    <mergeCell ref="A4759:A4773"/>
    <mergeCell ref="D4759:D4763"/>
    <mergeCell ref="E4759:E4763"/>
    <mergeCell ref="F4759:F4763"/>
    <mergeCell ref="K4759:L4760"/>
    <mergeCell ref="M4759:N4760"/>
    <mergeCell ref="O4759:P4760"/>
    <mergeCell ref="Q4759:R4760"/>
    <mergeCell ref="G4756:G4757"/>
    <mergeCell ref="H4756:H4757"/>
    <mergeCell ref="I4756:I4757"/>
    <mergeCell ref="J4756:J4757"/>
    <mergeCell ref="G4758:H4758"/>
    <mergeCell ref="I4758:J4758"/>
    <mergeCell ref="H4752:H4755"/>
    <mergeCell ref="I4752:I4753"/>
    <mergeCell ref="J4752:J4753"/>
    <mergeCell ref="K4752:L4757"/>
    <mergeCell ref="M4752:N4757"/>
    <mergeCell ref="C4753:C4754"/>
    <mergeCell ref="C4756:C4757"/>
    <mergeCell ref="D4756:D4757"/>
    <mergeCell ref="E4756:E4757"/>
    <mergeCell ref="F4756:F4757"/>
    <mergeCell ref="C4749:C4751"/>
    <mergeCell ref="G4750:H4750"/>
    <mergeCell ref="K4750:N4750"/>
    <mergeCell ref="B4751:B4757"/>
    <mergeCell ref="D4751:D4755"/>
    <mergeCell ref="E4751:E4755"/>
    <mergeCell ref="F4751:F4755"/>
    <mergeCell ref="K4751:L4751"/>
    <mergeCell ref="M4751:N4751"/>
    <mergeCell ref="G4752:G4755"/>
    <mergeCell ref="O4745:P4749"/>
    <mergeCell ref="Q4745:R4749"/>
    <mergeCell ref="D4748:D4749"/>
    <mergeCell ref="E4748:E4749"/>
    <mergeCell ref="F4748:F4749"/>
    <mergeCell ref="G4748:G4749"/>
    <mergeCell ref="H4748:H4749"/>
    <mergeCell ref="I4748:I4749"/>
    <mergeCell ref="J4748:J4749"/>
    <mergeCell ref="J4768:J4769"/>
    <mergeCell ref="K4768:L4773"/>
    <mergeCell ref="M4768:N4773"/>
    <mergeCell ref="C4769:C4770"/>
    <mergeCell ref="C4772:C4773"/>
    <mergeCell ref="D4772:D4773"/>
    <mergeCell ref="E4772:E4773"/>
    <mergeCell ref="F4772:F4773"/>
    <mergeCell ref="G4772:G4773"/>
    <mergeCell ref="H4772:H4773"/>
    <mergeCell ref="K4766:N4766"/>
    <mergeCell ref="B4767:B4773"/>
    <mergeCell ref="D4767:D4771"/>
    <mergeCell ref="E4767:E4771"/>
    <mergeCell ref="F4767:F4771"/>
    <mergeCell ref="K4767:L4767"/>
    <mergeCell ref="M4767:N4767"/>
    <mergeCell ref="G4768:G4771"/>
    <mergeCell ref="H4768:H4771"/>
    <mergeCell ref="I4768:I4769"/>
    <mergeCell ref="K4761:L4765"/>
    <mergeCell ref="M4761:N4765"/>
    <mergeCell ref="O4761:P4765"/>
    <mergeCell ref="Q4761:R4765"/>
    <mergeCell ref="D4764:D4765"/>
    <mergeCell ref="E4764:E4765"/>
    <mergeCell ref="F4764:F4765"/>
    <mergeCell ref="G4764:G4765"/>
    <mergeCell ref="H4764:H4765"/>
    <mergeCell ref="I4764:I4765"/>
    <mergeCell ref="B4760:B4766"/>
    <mergeCell ref="G4760:G4763"/>
    <mergeCell ref="H4760:H4763"/>
    <mergeCell ref="I4760:I4763"/>
    <mergeCell ref="J4760:J4763"/>
    <mergeCell ref="C4761:C4763"/>
    <mergeCell ref="J4764:J4765"/>
    <mergeCell ref="C4765:C4767"/>
    <mergeCell ref="G4766:H4766"/>
    <mergeCell ref="O4777:P4781"/>
    <mergeCell ref="Q4777:R4781"/>
    <mergeCell ref="D4780:D4781"/>
    <mergeCell ref="E4780:E4781"/>
    <mergeCell ref="F4780:F4781"/>
    <mergeCell ref="G4780:G4781"/>
    <mergeCell ref="H4780:H4781"/>
    <mergeCell ref="I4780:I4781"/>
    <mergeCell ref="J4780:J4781"/>
    <mergeCell ref="O4775:P4776"/>
    <mergeCell ref="Q4775:R4776"/>
    <mergeCell ref="B4776:B4782"/>
    <mergeCell ref="G4776:G4779"/>
    <mergeCell ref="H4776:H4779"/>
    <mergeCell ref="I4776:I4779"/>
    <mergeCell ref="J4776:J4779"/>
    <mergeCell ref="C4777:C4779"/>
    <mergeCell ref="K4777:L4781"/>
    <mergeCell ref="M4777:N4781"/>
    <mergeCell ref="A4775:A4789"/>
    <mergeCell ref="D4775:D4779"/>
    <mergeCell ref="E4775:E4779"/>
    <mergeCell ref="F4775:F4779"/>
    <mergeCell ref="K4775:L4776"/>
    <mergeCell ref="M4775:N4776"/>
    <mergeCell ref="C4781:C4783"/>
    <mergeCell ref="G4782:H4782"/>
    <mergeCell ref="K4782:N4782"/>
    <mergeCell ref="B4783:B4789"/>
    <mergeCell ref="I4772:I4773"/>
    <mergeCell ref="J4772:J4773"/>
    <mergeCell ref="G4774:H4774"/>
    <mergeCell ref="I4774:J4774"/>
    <mergeCell ref="K4774:N4774"/>
    <mergeCell ref="O4774:R4774"/>
    <mergeCell ref="O4791:P4792"/>
    <mergeCell ref="Q4791:R4792"/>
    <mergeCell ref="B4792:B4798"/>
    <mergeCell ref="G4792:G4795"/>
    <mergeCell ref="H4792:H4795"/>
    <mergeCell ref="I4792:I4795"/>
    <mergeCell ref="J4792:J4795"/>
    <mergeCell ref="C4793:C4795"/>
    <mergeCell ref="K4793:L4797"/>
    <mergeCell ref="M4793:N4797"/>
    <mergeCell ref="G4790:H4790"/>
    <mergeCell ref="I4790:J4790"/>
    <mergeCell ref="K4790:N4790"/>
    <mergeCell ref="O4790:R4790"/>
    <mergeCell ref="A4791:A4805"/>
    <mergeCell ref="D4791:D4795"/>
    <mergeCell ref="E4791:E4795"/>
    <mergeCell ref="F4791:F4795"/>
    <mergeCell ref="K4791:L4792"/>
    <mergeCell ref="M4791:N4792"/>
    <mergeCell ref="M4784:N4789"/>
    <mergeCell ref="C4785:C4786"/>
    <mergeCell ref="C4788:C4789"/>
    <mergeCell ref="D4788:D4789"/>
    <mergeCell ref="E4788:E4789"/>
    <mergeCell ref="F4788:F4789"/>
    <mergeCell ref="G4788:G4789"/>
    <mergeCell ref="H4788:H4789"/>
    <mergeCell ref="I4788:I4789"/>
    <mergeCell ref="J4788:J4789"/>
    <mergeCell ref="D4783:D4787"/>
    <mergeCell ref="E4783:E4787"/>
    <mergeCell ref="F4783:F4787"/>
    <mergeCell ref="K4783:L4783"/>
    <mergeCell ref="M4783:N4783"/>
    <mergeCell ref="G4784:G4787"/>
    <mergeCell ref="H4784:H4787"/>
    <mergeCell ref="I4784:I4785"/>
    <mergeCell ref="J4784:J4785"/>
    <mergeCell ref="K4784:L4789"/>
    <mergeCell ref="K4806:N4806"/>
    <mergeCell ref="O4806:R4806"/>
    <mergeCell ref="A4807:A4821"/>
    <mergeCell ref="D4807:D4811"/>
    <mergeCell ref="E4807:E4811"/>
    <mergeCell ref="F4807:F4811"/>
    <mergeCell ref="K4807:L4808"/>
    <mergeCell ref="M4807:N4808"/>
    <mergeCell ref="O4807:P4808"/>
    <mergeCell ref="Q4807:R4808"/>
    <mergeCell ref="G4804:G4805"/>
    <mergeCell ref="H4804:H4805"/>
    <mergeCell ref="I4804:I4805"/>
    <mergeCell ref="J4804:J4805"/>
    <mergeCell ref="G4806:H4806"/>
    <mergeCell ref="I4806:J4806"/>
    <mergeCell ref="H4800:H4803"/>
    <mergeCell ref="I4800:I4801"/>
    <mergeCell ref="J4800:J4801"/>
    <mergeCell ref="K4800:L4805"/>
    <mergeCell ref="M4800:N4805"/>
    <mergeCell ref="C4801:C4802"/>
    <mergeCell ref="C4804:C4805"/>
    <mergeCell ref="D4804:D4805"/>
    <mergeCell ref="E4804:E4805"/>
    <mergeCell ref="F4804:F4805"/>
    <mergeCell ref="C4797:C4799"/>
    <mergeCell ref="G4798:H4798"/>
    <mergeCell ref="K4798:N4798"/>
    <mergeCell ref="B4799:B4805"/>
    <mergeCell ref="D4799:D4803"/>
    <mergeCell ref="E4799:E4803"/>
    <mergeCell ref="F4799:F4803"/>
    <mergeCell ref="K4799:L4799"/>
    <mergeCell ref="M4799:N4799"/>
    <mergeCell ref="G4800:G4803"/>
    <mergeCell ref="O4793:P4797"/>
    <mergeCell ref="Q4793:R4797"/>
    <mergeCell ref="D4796:D4797"/>
    <mergeCell ref="E4796:E4797"/>
    <mergeCell ref="F4796:F4797"/>
    <mergeCell ref="G4796:G4797"/>
    <mergeCell ref="H4796:H4797"/>
    <mergeCell ref="I4796:I4797"/>
    <mergeCell ref="J4796:J4797"/>
    <mergeCell ref="J4816:J4817"/>
    <mergeCell ref="K4816:L4821"/>
    <mergeCell ref="M4816:N4821"/>
    <mergeCell ref="C4817:C4818"/>
    <mergeCell ref="C4820:C4821"/>
    <mergeCell ref="D4820:D4821"/>
    <mergeCell ref="E4820:E4821"/>
    <mergeCell ref="F4820:F4821"/>
    <mergeCell ref="G4820:G4821"/>
    <mergeCell ref="H4820:H4821"/>
    <mergeCell ref="K4814:N4814"/>
    <mergeCell ref="B4815:B4821"/>
    <mergeCell ref="D4815:D4819"/>
    <mergeCell ref="E4815:E4819"/>
    <mergeCell ref="F4815:F4819"/>
    <mergeCell ref="K4815:L4815"/>
    <mergeCell ref="M4815:N4815"/>
    <mergeCell ref="G4816:G4819"/>
    <mergeCell ref="H4816:H4819"/>
    <mergeCell ref="I4816:I4817"/>
    <mergeCell ref="K4809:L4813"/>
    <mergeCell ref="M4809:N4813"/>
    <mergeCell ref="O4809:P4813"/>
    <mergeCell ref="Q4809:R4813"/>
    <mergeCell ref="D4812:D4813"/>
    <mergeCell ref="E4812:E4813"/>
    <mergeCell ref="F4812:F4813"/>
    <mergeCell ref="G4812:G4813"/>
    <mergeCell ref="H4812:H4813"/>
    <mergeCell ref="I4812:I4813"/>
    <mergeCell ref="B4808:B4814"/>
    <mergeCell ref="G4808:G4811"/>
    <mergeCell ref="H4808:H4811"/>
    <mergeCell ref="I4808:I4811"/>
    <mergeCell ref="J4808:J4811"/>
    <mergeCell ref="C4809:C4811"/>
    <mergeCell ref="J4812:J4813"/>
    <mergeCell ref="C4813:C4815"/>
    <mergeCell ref="G4814:H4814"/>
    <mergeCell ref="O4825:P4829"/>
    <mergeCell ref="Q4825:R4829"/>
    <mergeCell ref="D4828:D4829"/>
    <mergeCell ref="E4828:E4829"/>
    <mergeCell ref="F4828:F4829"/>
    <mergeCell ref="G4828:G4829"/>
    <mergeCell ref="H4828:H4829"/>
    <mergeCell ref="I4828:I4829"/>
    <mergeCell ref="J4828:J4829"/>
    <mergeCell ref="O4823:P4824"/>
    <mergeCell ref="Q4823:R4824"/>
    <mergeCell ref="B4824:B4830"/>
    <mergeCell ref="G4824:G4827"/>
    <mergeCell ref="H4824:H4827"/>
    <mergeCell ref="I4824:I4827"/>
    <mergeCell ref="J4824:J4827"/>
    <mergeCell ref="C4825:C4827"/>
    <mergeCell ref="K4825:L4829"/>
    <mergeCell ref="M4825:N4829"/>
    <mergeCell ref="A4823:A4837"/>
    <mergeCell ref="D4823:D4827"/>
    <mergeCell ref="E4823:E4827"/>
    <mergeCell ref="F4823:F4827"/>
    <mergeCell ref="K4823:L4824"/>
    <mergeCell ref="M4823:N4824"/>
    <mergeCell ref="C4829:C4831"/>
    <mergeCell ref="G4830:H4830"/>
    <mergeCell ref="K4830:N4830"/>
    <mergeCell ref="B4831:B4837"/>
    <mergeCell ref="I4820:I4821"/>
    <mergeCell ref="J4820:J4821"/>
    <mergeCell ref="G4822:H4822"/>
    <mergeCell ref="I4822:J4822"/>
    <mergeCell ref="K4822:N4822"/>
    <mergeCell ref="O4822:R4822"/>
    <mergeCell ref="O4839:P4840"/>
    <mergeCell ref="Q4839:R4840"/>
    <mergeCell ref="B4840:B4846"/>
    <mergeCell ref="G4840:G4843"/>
    <mergeCell ref="H4840:H4843"/>
    <mergeCell ref="I4840:I4843"/>
    <mergeCell ref="J4840:J4843"/>
    <mergeCell ref="C4841:C4843"/>
    <mergeCell ref="K4841:L4845"/>
    <mergeCell ref="M4841:N4845"/>
    <mergeCell ref="G4838:H4838"/>
    <mergeCell ref="I4838:J4838"/>
    <mergeCell ref="K4838:N4838"/>
    <mergeCell ref="O4838:R4838"/>
    <mergeCell ref="A4839:A4853"/>
    <mergeCell ref="D4839:D4843"/>
    <mergeCell ref="E4839:E4843"/>
    <mergeCell ref="F4839:F4843"/>
    <mergeCell ref="K4839:L4840"/>
    <mergeCell ref="M4839:N4840"/>
    <mergeCell ref="M4832:N4837"/>
    <mergeCell ref="C4833:C4834"/>
    <mergeCell ref="C4836:C4837"/>
    <mergeCell ref="D4836:D4837"/>
    <mergeCell ref="E4836:E4837"/>
    <mergeCell ref="F4836:F4837"/>
    <mergeCell ref="G4836:G4837"/>
    <mergeCell ref="H4836:H4837"/>
    <mergeCell ref="I4836:I4837"/>
    <mergeCell ref="J4836:J4837"/>
    <mergeCell ref="D4831:D4835"/>
    <mergeCell ref="E4831:E4835"/>
    <mergeCell ref="F4831:F4835"/>
    <mergeCell ref="K4831:L4831"/>
    <mergeCell ref="M4831:N4831"/>
    <mergeCell ref="G4832:G4835"/>
    <mergeCell ref="H4832:H4835"/>
    <mergeCell ref="I4832:I4833"/>
    <mergeCell ref="J4832:J4833"/>
    <mergeCell ref="K4832:L4837"/>
    <mergeCell ref="K4854:N4854"/>
    <mergeCell ref="O4854:R4854"/>
    <mergeCell ref="A4855:A4869"/>
    <mergeCell ref="D4855:D4859"/>
    <mergeCell ref="E4855:E4859"/>
    <mergeCell ref="F4855:F4859"/>
    <mergeCell ref="K4855:L4856"/>
    <mergeCell ref="M4855:N4856"/>
    <mergeCell ref="O4855:P4856"/>
    <mergeCell ref="Q4855:R4856"/>
    <mergeCell ref="G4852:G4853"/>
    <mergeCell ref="H4852:H4853"/>
    <mergeCell ref="I4852:I4853"/>
    <mergeCell ref="J4852:J4853"/>
    <mergeCell ref="G4854:H4854"/>
    <mergeCell ref="I4854:J4854"/>
    <mergeCell ref="H4848:H4851"/>
    <mergeCell ref="I4848:I4849"/>
    <mergeCell ref="J4848:J4849"/>
    <mergeCell ref="K4848:L4853"/>
    <mergeCell ref="M4848:N4853"/>
    <mergeCell ref="C4849:C4850"/>
    <mergeCell ref="C4852:C4853"/>
    <mergeCell ref="D4852:D4853"/>
    <mergeCell ref="E4852:E4853"/>
    <mergeCell ref="F4852:F4853"/>
    <mergeCell ref="C4845:C4847"/>
    <mergeCell ref="G4846:H4846"/>
    <mergeCell ref="K4846:N4846"/>
    <mergeCell ref="B4847:B4853"/>
    <mergeCell ref="D4847:D4851"/>
    <mergeCell ref="E4847:E4851"/>
    <mergeCell ref="F4847:F4851"/>
    <mergeCell ref="K4847:L4847"/>
    <mergeCell ref="M4847:N4847"/>
    <mergeCell ref="G4848:G4851"/>
    <mergeCell ref="O4841:P4845"/>
    <mergeCell ref="Q4841:R4845"/>
    <mergeCell ref="D4844:D4845"/>
    <mergeCell ref="E4844:E4845"/>
    <mergeCell ref="F4844:F4845"/>
    <mergeCell ref="G4844:G4845"/>
    <mergeCell ref="H4844:H4845"/>
    <mergeCell ref="I4844:I4845"/>
    <mergeCell ref="J4844:J4845"/>
    <mergeCell ref="J4864:J4865"/>
    <mergeCell ref="K4864:L4869"/>
    <mergeCell ref="M4864:N4869"/>
    <mergeCell ref="C4865:C4866"/>
    <mergeCell ref="C4868:C4869"/>
    <mergeCell ref="D4868:D4869"/>
    <mergeCell ref="E4868:E4869"/>
    <mergeCell ref="F4868:F4869"/>
    <mergeCell ref="G4868:G4869"/>
    <mergeCell ref="H4868:H4869"/>
    <mergeCell ref="K4862:N4862"/>
    <mergeCell ref="B4863:B4869"/>
    <mergeCell ref="D4863:D4867"/>
    <mergeCell ref="E4863:E4867"/>
    <mergeCell ref="F4863:F4867"/>
    <mergeCell ref="K4863:L4863"/>
    <mergeCell ref="M4863:N4863"/>
    <mergeCell ref="G4864:G4867"/>
    <mergeCell ref="H4864:H4867"/>
    <mergeCell ref="I4864:I4865"/>
    <mergeCell ref="K4857:L4861"/>
    <mergeCell ref="M4857:N4861"/>
    <mergeCell ref="O4857:P4861"/>
    <mergeCell ref="Q4857:R4861"/>
    <mergeCell ref="D4860:D4861"/>
    <mergeCell ref="E4860:E4861"/>
    <mergeCell ref="F4860:F4861"/>
    <mergeCell ref="G4860:G4861"/>
    <mergeCell ref="H4860:H4861"/>
    <mergeCell ref="I4860:I4861"/>
    <mergeCell ref="B4856:B4862"/>
    <mergeCell ref="G4856:G4859"/>
    <mergeCell ref="H4856:H4859"/>
    <mergeCell ref="I4856:I4859"/>
    <mergeCell ref="J4856:J4859"/>
    <mergeCell ref="C4857:C4859"/>
    <mergeCell ref="J4860:J4861"/>
    <mergeCell ref="C4861:C4863"/>
    <mergeCell ref="G4862:H4862"/>
    <mergeCell ref="O4873:P4877"/>
    <mergeCell ref="Q4873:R4877"/>
    <mergeCell ref="D4876:D4877"/>
    <mergeCell ref="E4876:E4877"/>
    <mergeCell ref="F4876:F4877"/>
    <mergeCell ref="G4876:G4877"/>
    <mergeCell ref="H4876:H4877"/>
    <mergeCell ref="I4876:I4877"/>
    <mergeCell ref="J4876:J4877"/>
    <mergeCell ref="O4871:P4872"/>
    <mergeCell ref="Q4871:R4872"/>
    <mergeCell ref="B4872:B4878"/>
    <mergeCell ref="G4872:G4875"/>
    <mergeCell ref="H4872:H4875"/>
    <mergeCell ref="I4872:I4875"/>
    <mergeCell ref="J4872:J4875"/>
    <mergeCell ref="C4873:C4875"/>
    <mergeCell ref="K4873:L4877"/>
    <mergeCell ref="M4873:N4877"/>
    <mergeCell ref="A4871:A4885"/>
    <mergeCell ref="D4871:D4875"/>
    <mergeCell ref="E4871:E4875"/>
    <mergeCell ref="F4871:F4875"/>
    <mergeCell ref="K4871:L4872"/>
    <mergeCell ref="M4871:N4872"/>
    <mergeCell ref="C4877:C4879"/>
    <mergeCell ref="G4878:H4878"/>
    <mergeCell ref="K4878:N4878"/>
    <mergeCell ref="B4879:B4885"/>
    <mergeCell ref="I4868:I4869"/>
    <mergeCell ref="J4868:J4869"/>
    <mergeCell ref="G4870:H4870"/>
    <mergeCell ref="I4870:J4870"/>
    <mergeCell ref="K4870:N4870"/>
    <mergeCell ref="O4870:R4870"/>
    <mergeCell ref="O4887:P4888"/>
    <mergeCell ref="Q4887:R4888"/>
    <mergeCell ref="B4888:B4894"/>
    <mergeCell ref="G4888:G4891"/>
    <mergeCell ref="H4888:H4891"/>
    <mergeCell ref="I4888:I4891"/>
    <mergeCell ref="J4888:J4891"/>
    <mergeCell ref="C4889:C4891"/>
    <mergeCell ref="K4889:L4893"/>
    <mergeCell ref="M4889:N4893"/>
    <mergeCell ref="G4886:H4886"/>
    <mergeCell ref="I4886:J4886"/>
    <mergeCell ref="K4886:N4886"/>
    <mergeCell ref="O4886:R4886"/>
    <mergeCell ref="A4887:A4901"/>
    <mergeCell ref="D4887:D4891"/>
    <mergeCell ref="E4887:E4891"/>
    <mergeCell ref="F4887:F4891"/>
    <mergeCell ref="K4887:L4888"/>
    <mergeCell ref="M4887:N4888"/>
    <mergeCell ref="M4880:N4885"/>
    <mergeCell ref="C4881:C4882"/>
    <mergeCell ref="C4884:C4885"/>
    <mergeCell ref="D4884:D4885"/>
    <mergeCell ref="E4884:E4885"/>
    <mergeCell ref="F4884:F4885"/>
    <mergeCell ref="G4884:G4885"/>
    <mergeCell ref="H4884:H4885"/>
    <mergeCell ref="I4884:I4885"/>
    <mergeCell ref="J4884:J4885"/>
    <mergeCell ref="D4879:D4883"/>
    <mergeCell ref="E4879:E4883"/>
    <mergeCell ref="F4879:F4883"/>
    <mergeCell ref="K4879:L4879"/>
    <mergeCell ref="M4879:N4879"/>
    <mergeCell ref="G4880:G4883"/>
    <mergeCell ref="H4880:H4883"/>
    <mergeCell ref="I4880:I4881"/>
    <mergeCell ref="J4880:J4881"/>
    <mergeCell ref="K4880:L4885"/>
    <mergeCell ref="K4902:N4902"/>
    <mergeCell ref="O4902:R4902"/>
    <mergeCell ref="A4903:A4917"/>
    <mergeCell ref="D4903:D4907"/>
    <mergeCell ref="E4903:E4907"/>
    <mergeCell ref="F4903:F4907"/>
    <mergeCell ref="K4903:L4904"/>
    <mergeCell ref="M4903:N4904"/>
    <mergeCell ref="O4903:P4904"/>
    <mergeCell ref="Q4903:R4904"/>
    <mergeCell ref="G4900:G4901"/>
    <mergeCell ref="H4900:H4901"/>
    <mergeCell ref="I4900:I4901"/>
    <mergeCell ref="J4900:J4901"/>
    <mergeCell ref="G4902:H4902"/>
    <mergeCell ref="I4902:J4902"/>
    <mergeCell ref="H4896:H4899"/>
    <mergeCell ref="I4896:I4897"/>
    <mergeCell ref="J4896:J4897"/>
    <mergeCell ref="K4896:L4901"/>
    <mergeCell ref="M4896:N4901"/>
    <mergeCell ref="C4897:C4898"/>
    <mergeCell ref="C4900:C4901"/>
    <mergeCell ref="D4900:D4901"/>
    <mergeCell ref="E4900:E4901"/>
    <mergeCell ref="F4900:F4901"/>
    <mergeCell ref="C4893:C4895"/>
    <mergeCell ref="G4894:H4894"/>
    <mergeCell ref="K4894:N4894"/>
    <mergeCell ref="B4895:B4901"/>
    <mergeCell ref="D4895:D4899"/>
    <mergeCell ref="E4895:E4899"/>
    <mergeCell ref="F4895:F4899"/>
    <mergeCell ref="K4895:L4895"/>
    <mergeCell ref="M4895:N4895"/>
    <mergeCell ref="G4896:G4899"/>
    <mergeCell ref="O4889:P4893"/>
    <mergeCell ref="Q4889:R4893"/>
    <mergeCell ref="D4892:D4893"/>
    <mergeCell ref="E4892:E4893"/>
    <mergeCell ref="F4892:F4893"/>
    <mergeCell ref="G4892:G4893"/>
    <mergeCell ref="H4892:H4893"/>
    <mergeCell ref="I4892:I4893"/>
    <mergeCell ref="J4892:J4893"/>
    <mergeCell ref="J4912:J4913"/>
    <mergeCell ref="K4912:L4917"/>
    <mergeCell ref="M4912:N4917"/>
    <mergeCell ref="C4913:C4914"/>
    <mergeCell ref="C4916:C4917"/>
    <mergeCell ref="D4916:D4917"/>
    <mergeCell ref="E4916:E4917"/>
    <mergeCell ref="F4916:F4917"/>
    <mergeCell ref="G4916:G4917"/>
    <mergeCell ref="H4916:H4917"/>
    <mergeCell ref="K4910:N4910"/>
    <mergeCell ref="B4911:B4917"/>
    <mergeCell ref="D4911:D4915"/>
    <mergeCell ref="E4911:E4915"/>
    <mergeCell ref="F4911:F4915"/>
    <mergeCell ref="K4911:L4911"/>
    <mergeCell ref="M4911:N4911"/>
    <mergeCell ref="G4912:G4915"/>
    <mergeCell ref="H4912:H4915"/>
    <mergeCell ref="I4912:I4913"/>
    <mergeCell ref="K4905:L4909"/>
    <mergeCell ref="M4905:N4909"/>
    <mergeCell ref="O4905:P4909"/>
    <mergeCell ref="Q4905:R4909"/>
    <mergeCell ref="D4908:D4909"/>
    <mergeCell ref="E4908:E4909"/>
    <mergeCell ref="F4908:F4909"/>
    <mergeCell ref="G4908:G4909"/>
    <mergeCell ref="H4908:H4909"/>
    <mergeCell ref="I4908:I4909"/>
    <mergeCell ref="B4904:B4910"/>
    <mergeCell ref="G4904:G4907"/>
    <mergeCell ref="H4904:H4907"/>
    <mergeCell ref="I4904:I4907"/>
    <mergeCell ref="J4904:J4907"/>
    <mergeCell ref="C4905:C4907"/>
    <mergeCell ref="J4908:J4909"/>
    <mergeCell ref="C4909:C4911"/>
    <mergeCell ref="G4910:H4910"/>
    <mergeCell ref="O4921:P4925"/>
    <mergeCell ref="Q4921:R4925"/>
    <mergeCell ref="D4924:D4925"/>
    <mergeCell ref="E4924:E4925"/>
    <mergeCell ref="F4924:F4925"/>
    <mergeCell ref="G4924:G4925"/>
    <mergeCell ref="H4924:H4925"/>
    <mergeCell ref="I4924:I4925"/>
    <mergeCell ref="J4924:J4925"/>
    <mergeCell ref="O4919:P4920"/>
    <mergeCell ref="Q4919:R4920"/>
    <mergeCell ref="B4920:B4926"/>
    <mergeCell ref="G4920:G4923"/>
    <mergeCell ref="H4920:H4923"/>
    <mergeCell ref="I4920:I4923"/>
    <mergeCell ref="J4920:J4923"/>
    <mergeCell ref="C4921:C4923"/>
    <mergeCell ref="K4921:L4925"/>
    <mergeCell ref="M4921:N4925"/>
    <mergeCell ref="A4919:A4933"/>
    <mergeCell ref="D4919:D4923"/>
    <mergeCell ref="E4919:E4923"/>
    <mergeCell ref="F4919:F4923"/>
    <mergeCell ref="K4919:L4920"/>
    <mergeCell ref="M4919:N4920"/>
    <mergeCell ref="C4925:C4927"/>
    <mergeCell ref="G4926:H4926"/>
    <mergeCell ref="K4926:N4926"/>
    <mergeCell ref="B4927:B4933"/>
    <mergeCell ref="I4916:I4917"/>
    <mergeCell ref="J4916:J4917"/>
    <mergeCell ref="G4918:H4918"/>
    <mergeCell ref="I4918:J4918"/>
    <mergeCell ref="K4918:N4918"/>
    <mergeCell ref="O4918:R4918"/>
    <mergeCell ref="O4935:P4936"/>
    <mergeCell ref="Q4935:R4936"/>
    <mergeCell ref="B4936:B4942"/>
    <mergeCell ref="G4936:G4939"/>
    <mergeCell ref="H4936:H4939"/>
    <mergeCell ref="I4936:I4939"/>
    <mergeCell ref="J4936:J4939"/>
    <mergeCell ref="C4937:C4939"/>
    <mergeCell ref="K4937:L4941"/>
    <mergeCell ref="M4937:N4941"/>
    <mergeCell ref="G4934:H4934"/>
    <mergeCell ref="I4934:J4934"/>
    <mergeCell ref="K4934:N4934"/>
    <mergeCell ref="O4934:R4934"/>
    <mergeCell ref="A4935:A4949"/>
    <mergeCell ref="D4935:D4939"/>
    <mergeCell ref="E4935:E4939"/>
    <mergeCell ref="F4935:F4939"/>
    <mergeCell ref="K4935:L4936"/>
    <mergeCell ref="M4935:N4936"/>
    <mergeCell ref="M4928:N4933"/>
    <mergeCell ref="C4929:C4930"/>
    <mergeCell ref="C4932:C4933"/>
    <mergeCell ref="D4932:D4933"/>
    <mergeCell ref="E4932:E4933"/>
    <mergeCell ref="F4932:F4933"/>
    <mergeCell ref="G4932:G4933"/>
    <mergeCell ref="H4932:H4933"/>
    <mergeCell ref="I4932:I4933"/>
    <mergeCell ref="J4932:J4933"/>
    <mergeCell ref="D4927:D4931"/>
    <mergeCell ref="E4927:E4931"/>
    <mergeCell ref="F4927:F4931"/>
    <mergeCell ref="K4927:L4927"/>
    <mergeCell ref="M4927:N4927"/>
    <mergeCell ref="G4928:G4931"/>
    <mergeCell ref="H4928:H4931"/>
    <mergeCell ref="I4928:I4929"/>
    <mergeCell ref="J4928:J4929"/>
    <mergeCell ref="K4928:L4933"/>
    <mergeCell ref="K4950:N4950"/>
    <mergeCell ref="O4950:R4950"/>
    <mergeCell ref="A4951:A4965"/>
    <mergeCell ref="D4951:D4955"/>
    <mergeCell ref="E4951:E4955"/>
    <mergeCell ref="F4951:F4955"/>
    <mergeCell ref="K4951:L4952"/>
    <mergeCell ref="M4951:N4952"/>
    <mergeCell ref="O4951:P4952"/>
    <mergeCell ref="Q4951:R4952"/>
    <mergeCell ref="G4948:G4949"/>
    <mergeCell ref="H4948:H4949"/>
    <mergeCell ref="I4948:I4949"/>
    <mergeCell ref="J4948:J4949"/>
    <mergeCell ref="G4950:H4950"/>
    <mergeCell ref="I4950:J4950"/>
    <mergeCell ref="H4944:H4947"/>
    <mergeCell ref="I4944:I4945"/>
    <mergeCell ref="J4944:J4945"/>
    <mergeCell ref="K4944:L4949"/>
    <mergeCell ref="M4944:N4949"/>
    <mergeCell ref="C4945:C4946"/>
    <mergeCell ref="C4948:C4949"/>
    <mergeCell ref="D4948:D4949"/>
    <mergeCell ref="E4948:E4949"/>
    <mergeCell ref="F4948:F4949"/>
    <mergeCell ref="C4941:C4943"/>
    <mergeCell ref="G4942:H4942"/>
    <mergeCell ref="K4942:N4942"/>
    <mergeCell ref="B4943:B4949"/>
    <mergeCell ref="D4943:D4947"/>
    <mergeCell ref="E4943:E4947"/>
    <mergeCell ref="F4943:F4947"/>
    <mergeCell ref="K4943:L4943"/>
    <mergeCell ref="M4943:N4943"/>
    <mergeCell ref="G4944:G4947"/>
    <mergeCell ref="O4937:P4941"/>
    <mergeCell ref="Q4937:R4941"/>
    <mergeCell ref="D4940:D4941"/>
    <mergeCell ref="E4940:E4941"/>
    <mergeCell ref="F4940:F4941"/>
    <mergeCell ref="G4940:G4941"/>
    <mergeCell ref="H4940:H4941"/>
    <mergeCell ref="I4940:I4941"/>
    <mergeCell ref="J4940:J4941"/>
    <mergeCell ref="J4960:J4961"/>
    <mergeCell ref="K4960:L4965"/>
    <mergeCell ref="M4960:N4965"/>
    <mergeCell ref="C4961:C4962"/>
    <mergeCell ref="C4964:C4965"/>
    <mergeCell ref="D4964:D4965"/>
    <mergeCell ref="E4964:E4965"/>
    <mergeCell ref="F4964:F4965"/>
    <mergeCell ref="G4964:G4965"/>
    <mergeCell ref="H4964:H4965"/>
    <mergeCell ref="K4958:N4958"/>
    <mergeCell ref="B4959:B4965"/>
    <mergeCell ref="D4959:D4963"/>
    <mergeCell ref="E4959:E4963"/>
    <mergeCell ref="F4959:F4963"/>
    <mergeCell ref="K4959:L4959"/>
    <mergeCell ref="M4959:N4959"/>
    <mergeCell ref="G4960:G4963"/>
    <mergeCell ref="H4960:H4963"/>
    <mergeCell ref="I4960:I4961"/>
    <mergeCell ref="K4953:L4957"/>
    <mergeCell ref="M4953:N4957"/>
    <mergeCell ref="O4953:P4957"/>
    <mergeCell ref="Q4953:R4957"/>
    <mergeCell ref="D4956:D4957"/>
    <mergeCell ref="E4956:E4957"/>
    <mergeCell ref="F4956:F4957"/>
    <mergeCell ref="G4956:G4957"/>
    <mergeCell ref="H4956:H4957"/>
    <mergeCell ref="I4956:I4957"/>
    <mergeCell ref="B4952:B4958"/>
    <mergeCell ref="G4952:G4955"/>
    <mergeCell ref="H4952:H4955"/>
    <mergeCell ref="I4952:I4955"/>
    <mergeCell ref="J4952:J4955"/>
    <mergeCell ref="C4953:C4955"/>
    <mergeCell ref="J4956:J4957"/>
    <mergeCell ref="C4957:C4959"/>
    <mergeCell ref="G4958:H4958"/>
    <mergeCell ref="O4969:P4973"/>
    <mergeCell ref="Q4969:R4973"/>
    <mergeCell ref="D4972:D4973"/>
    <mergeCell ref="E4972:E4973"/>
    <mergeCell ref="F4972:F4973"/>
    <mergeCell ref="G4972:G4973"/>
    <mergeCell ref="H4972:H4973"/>
    <mergeCell ref="I4972:I4973"/>
    <mergeCell ref="J4972:J4973"/>
    <mergeCell ref="O4967:P4968"/>
    <mergeCell ref="Q4967:R4968"/>
    <mergeCell ref="B4968:B4974"/>
    <mergeCell ref="G4968:G4971"/>
    <mergeCell ref="H4968:H4971"/>
    <mergeCell ref="I4968:I4971"/>
    <mergeCell ref="J4968:J4971"/>
    <mergeCell ref="C4969:C4971"/>
    <mergeCell ref="K4969:L4973"/>
    <mergeCell ref="M4969:N4973"/>
    <mergeCell ref="A4967:A4981"/>
    <mergeCell ref="D4967:D4971"/>
    <mergeCell ref="E4967:E4971"/>
    <mergeCell ref="F4967:F4971"/>
    <mergeCell ref="K4967:L4968"/>
    <mergeCell ref="M4967:N4968"/>
    <mergeCell ref="C4973:C4975"/>
    <mergeCell ref="G4974:H4974"/>
    <mergeCell ref="K4974:N4974"/>
    <mergeCell ref="B4975:B4981"/>
    <mergeCell ref="I4964:I4965"/>
    <mergeCell ref="J4964:J4965"/>
    <mergeCell ref="G4966:H4966"/>
    <mergeCell ref="I4966:J4966"/>
    <mergeCell ref="K4966:N4966"/>
    <mergeCell ref="O4966:R4966"/>
    <mergeCell ref="O4983:P4984"/>
    <mergeCell ref="Q4983:R4984"/>
    <mergeCell ref="B4984:B4990"/>
    <mergeCell ref="G4984:G4987"/>
    <mergeCell ref="H4984:H4987"/>
    <mergeCell ref="I4984:I4987"/>
    <mergeCell ref="J4984:J4987"/>
    <mergeCell ref="C4985:C4987"/>
    <mergeCell ref="K4985:L4989"/>
    <mergeCell ref="M4985:N4989"/>
    <mergeCell ref="G4982:H4982"/>
    <mergeCell ref="I4982:J4982"/>
    <mergeCell ref="K4982:N4982"/>
    <mergeCell ref="O4982:R4982"/>
    <mergeCell ref="A4983:A4997"/>
    <mergeCell ref="D4983:D4987"/>
    <mergeCell ref="E4983:E4987"/>
    <mergeCell ref="F4983:F4987"/>
    <mergeCell ref="K4983:L4984"/>
    <mergeCell ref="M4983:N4984"/>
    <mergeCell ref="M4976:N4981"/>
    <mergeCell ref="C4977:C4978"/>
    <mergeCell ref="C4980:C4981"/>
    <mergeCell ref="D4980:D4981"/>
    <mergeCell ref="E4980:E4981"/>
    <mergeCell ref="F4980:F4981"/>
    <mergeCell ref="G4980:G4981"/>
    <mergeCell ref="H4980:H4981"/>
    <mergeCell ref="I4980:I4981"/>
    <mergeCell ref="J4980:J4981"/>
    <mergeCell ref="D4975:D4979"/>
    <mergeCell ref="E4975:E4979"/>
    <mergeCell ref="F4975:F4979"/>
    <mergeCell ref="K4975:L4975"/>
    <mergeCell ref="M4975:N4975"/>
    <mergeCell ref="G4976:G4979"/>
    <mergeCell ref="H4976:H4979"/>
    <mergeCell ref="I4976:I4977"/>
    <mergeCell ref="J4976:J4977"/>
    <mergeCell ref="K4976:L4981"/>
    <mergeCell ref="K4998:N4998"/>
    <mergeCell ref="O4998:R4998"/>
    <mergeCell ref="A4999:A5013"/>
    <mergeCell ref="D4999:D5003"/>
    <mergeCell ref="E4999:E5003"/>
    <mergeCell ref="F4999:F5003"/>
    <mergeCell ref="K4999:L5000"/>
    <mergeCell ref="M4999:N5000"/>
    <mergeCell ref="O4999:P5000"/>
    <mergeCell ref="Q4999:R5000"/>
    <mergeCell ref="G4996:G4997"/>
    <mergeCell ref="H4996:H4997"/>
    <mergeCell ref="I4996:I4997"/>
    <mergeCell ref="J4996:J4997"/>
    <mergeCell ref="G4998:H4998"/>
    <mergeCell ref="I4998:J4998"/>
    <mergeCell ref="H4992:H4995"/>
    <mergeCell ref="I4992:I4993"/>
    <mergeCell ref="J4992:J4993"/>
    <mergeCell ref="K4992:L4997"/>
    <mergeCell ref="M4992:N4997"/>
    <mergeCell ref="C4993:C4994"/>
    <mergeCell ref="C4996:C4997"/>
    <mergeCell ref="D4996:D4997"/>
    <mergeCell ref="E4996:E4997"/>
    <mergeCell ref="F4996:F4997"/>
    <mergeCell ref="C4989:C4991"/>
    <mergeCell ref="G4990:H4990"/>
    <mergeCell ref="K4990:N4990"/>
    <mergeCell ref="B4991:B4997"/>
    <mergeCell ref="D4991:D4995"/>
    <mergeCell ref="E4991:E4995"/>
    <mergeCell ref="F4991:F4995"/>
    <mergeCell ref="K4991:L4991"/>
    <mergeCell ref="M4991:N4991"/>
    <mergeCell ref="G4992:G4995"/>
    <mergeCell ref="O4985:P4989"/>
    <mergeCell ref="Q4985:R4989"/>
    <mergeCell ref="D4988:D4989"/>
    <mergeCell ref="E4988:E4989"/>
    <mergeCell ref="F4988:F4989"/>
    <mergeCell ref="G4988:G4989"/>
    <mergeCell ref="H4988:H4989"/>
    <mergeCell ref="I4988:I4989"/>
    <mergeCell ref="J4988:J4989"/>
    <mergeCell ref="J5008:J5009"/>
    <mergeCell ref="K5008:L5013"/>
    <mergeCell ref="M5008:N5013"/>
    <mergeCell ref="C5009:C5010"/>
    <mergeCell ref="C5012:C5013"/>
    <mergeCell ref="D5012:D5013"/>
    <mergeCell ref="E5012:E5013"/>
    <mergeCell ref="F5012:F5013"/>
    <mergeCell ref="G5012:G5013"/>
    <mergeCell ref="H5012:H5013"/>
    <mergeCell ref="K5006:N5006"/>
    <mergeCell ref="B5007:B5013"/>
    <mergeCell ref="D5007:D5011"/>
    <mergeCell ref="E5007:E5011"/>
    <mergeCell ref="F5007:F5011"/>
    <mergeCell ref="K5007:L5007"/>
    <mergeCell ref="M5007:N5007"/>
    <mergeCell ref="G5008:G5011"/>
    <mergeCell ref="H5008:H5011"/>
    <mergeCell ref="I5008:I5009"/>
    <mergeCell ref="K5001:L5005"/>
    <mergeCell ref="M5001:N5005"/>
    <mergeCell ref="O5001:P5005"/>
    <mergeCell ref="Q5001:R5005"/>
    <mergeCell ref="D5004:D5005"/>
    <mergeCell ref="E5004:E5005"/>
    <mergeCell ref="F5004:F5005"/>
    <mergeCell ref="G5004:G5005"/>
    <mergeCell ref="H5004:H5005"/>
    <mergeCell ref="I5004:I5005"/>
    <mergeCell ref="B5000:B5006"/>
    <mergeCell ref="G5000:G5003"/>
    <mergeCell ref="H5000:H5003"/>
    <mergeCell ref="I5000:I5003"/>
    <mergeCell ref="J5000:J5003"/>
    <mergeCell ref="C5001:C5003"/>
    <mergeCell ref="J5004:J5005"/>
    <mergeCell ref="C5005:C5007"/>
    <mergeCell ref="G5006:H5006"/>
    <mergeCell ref="O5017:P5021"/>
    <mergeCell ref="Q5017:R5021"/>
    <mergeCell ref="D5020:D5021"/>
    <mergeCell ref="E5020:E5021"/>
    <mergeCell ref="F5020:F5021"/>
    <mergeCell ref="G5020:G5021"/>
    <mergeCell ref="H5020:H5021"/>
    <mergeCell ref="I5020:I5021"/>
    <mergeCell ref="J5020:J5021"/>
    <mergeCell ref="O5015:P5016"/>
    <mergeCell ref="Q5015:R5016"/>
    <mergeCell ref="B5016:B5022"/>
    <mergeCell ref="G5016:G5019"/>
    <mergeCell ref="H5016:H5019"/>
    <mergeCell ref="I5016:I5019"/>
    <mergeCell ref="J5016:J5019"/>
    <mergeCell ref="C5017:C5019"/>
    <mergeCell ref="K5017:L5021"/>
    <mergeCell ref="M5017:N5021"/>
    <mergeCell ref="A5015:A5029"/>
    <mergeCell ref="D5015:D5019"/>
    <mergeCell ref="E5015:E5019"/>
    <mergeCell ref="F5015:F5019"/>
    <mergeCell ref="K5015:L5016"/>
    <mergeCell ref="M5015:N5016"/>
    <mergeCell ref="C5021:C5023"/>
    <mergeCell ref="G5022:H5022"/>
    <mergeCell ref="K5022:N5022"/>
    <mergeCell ref="B5023:B5029"/>
    <mergeCell ref="I5012:I5013"/>
    <mergeCell ref="J5012:J5013"/>
    <mergeCell ref="G5014:H5014"/>
    <mergeCell ref="I5014:J5014"/>
    <mergeCell ref="K5014:N5014"/>
    <mergeCell ref="O5014:R5014"/>
    <mergeCell ref="O5031:P5032"/>
    <mergeCell ref="Q5031:R5032"/>
    <mergeCell ref="B5032:B5038"/>
    <mergeCell ref="G5032:G5035"/>
    <mergeCell ref="H5032:H5035"/>
    <mergeCell ref="I5032:I5035"/>
    <mergeCell ref="J5032:J5035"/>
    <mergeCell ref="C5033:C5035"/>
    <mergeCell ref="K5033:L5037"/>
    <mergeCell ref="M5033:N5037"/>
    <mergeCell ref="G5030:H5030"/>
    <mergeCell ref="I5030:J5030"/>
    <mergeCell ref="K5030:N5030"/>
    <mergeCell ref="O5030:R5030"/>
    <mergeCell ref="A5031:A5045"/>
    <mergeCell ref="D5031:D5035"/>
    <mergeCell ref="E5031:E5035"/>
    <mergeCell ref="F5031:F5035"/>
    <mergeCell ref="K5031:L5032"/>
    <mergeCell ref="M5031:N5032"/>
    <mergeCell ref="M5024:N5029"/>
    <mergeCell ref="C5025:C5026"/>
    <mergeCell ref="C5028:C5029"/>
    <mergeCell ref="D5028:D5029"/>
    <mergeCell ref="E5028:E5029"/>
    <mergeCell ref="F5028:F5029"/>
    <mergeCell ref="G5028:G5029"/>
    <mergeCell ref="H5028:H5029"/>
    <mergeCell ref="I5028:I5029"/>
    <mergeCell ref="J5028:J5029"/>
    <mergeCell ref="D5023:D5027"/>
    <mergeCell ref="E5023:E5027"/>
    <mergeCell ref="F5023:F5027"/>
    <mergeCell ref="K5023:L5023"/>
    <mergeCell ref="M5023:N5023"/>
    <mergeCell ref="G5024:G5027"/>
    <mergeCell ref="H5024:H5027"/>
    <mergeCell ref="I5024:I5025"/>
    <mergeCell ref="J5024:J5025"/>
    <mergeCell ref="K5024:L5029"/>
    <mergeCell ref="K5046:N5046"/>
    <mergeCell ref="O5046:R5046"/>
    <mergeCell ref="A5047:A5061"/>
    <mergeCell ref="D5047:D5051"/>
    <mergeCell ref="E5047:E5051"/>
    <mergeCell ref="F5047:F5051"/>
    <mergeCell ref="K5047:L5048"/>
    <mergeCell ref="M5047:N5048"/>
    <mergeCell ref="O5047:P5048"/>
    <mergeCell ref="Q5047:R5048"/>
    <mergeCell ref="G5044:G5045"/>
    <mergeCell ref="H5044:H5045"/>
    <mergeCell ref="I5044:I5045"/>
    <mergeCell ref="J5044:J5045"/>
    <mergeCell ref="G5046:H5046"/>
    <mergeCell ref="I5046:J5046"/>
    <mergeCell ref="H5040:H5043"/>
    <mergeCell ref="I5040:I5041"/>
    <mergeCell ref="J5040:J5041"/>
    <mergeCell ref="K5040:L5045"/>
    <mergeCell ref="M5040:N5045"/>
    <mergeCell ref="C5041:C5042"/>
    <mergeCell ref="C5044:C5045"/>
    <mergeCell ref="D5044:D5045"/>
    <mergeCell ref="E5044:E5045"/>
    <mergeCell ref="F5044:F5045"/>
    <mergeCell ref="C5037:C5039"/>
    <mergeCell ref="G5038:H5038"/>
    <mergeCell ref="K5038:N5038"/>
    <mergeCell ref="B5039:B5045"/>
    <mergeCell ref="D5039:D5043"/>
    <mergeCell ref="E5039:E5043"/>
    <mergeCell ref="F5039:F5043"/>
    <mergeCell ref="K5039:L5039"/>
    <mergeCell ref="M5039:N5039"/>
    <mergeCell ref="G5040:G5043"/>
    <mergeCell ref="O5033:P5037"/>
    <mergeCell ref="Q5033:R5037"/>
    <mergeCell ref="D5036:D5037"/>
    <mergeCell ref="E5036:E5037"/>
    <mergeCell ref="F5036:F5037"/>
    <mergeCell ref="G5036:G5037"/>
    <mergeCell ref="H5036:H5037"/>
    <mergeCell ref="I5036:I5037"/>
    <mergeCell ref="J5036:J5037"/>
    <mergeCell ref="J5056:J5057"/>
    <mergeCell ref="K5056:L5061"/>
    <mergeCell ref="M5056:N5061"/>
    <mergeCell ref="C5057:C5058"/>
    <mergeCell ref="C5060:C5061"/>
    <mergeCell ref="D5060:D5061"/>
    <mergeCell ref="E5060:E5061"/>
    <mergeCell ref="F5060:F5061"/>
    <mergeCell ref="G5060:G5061"/>
    <mergeCell ref="H5060:H5061"/>
    <mergeCell ref="K5054:N5054"/>
    <mergeCell ref="B5055:B5061"/>
    <mergeCell ref="D5055:D5059"/>
    <mergeCell ref="E5055:E5059"/>
    <mergeCell ref="F5055:F5059"/>
    <mergeCell ref="K5055:L5055"/>
    <mergeCell ref="M5055:N5055"/>
    <mergeCell ref="G5056:G5059"/>
    <mergeCell ref="H5056:H5059"/>
    <mergeCell ref="I5056:I5057"/>
    <mergeCell ref="K5049:L5053"/>
    <mergeCell ref="M5049:N5053"/>
    <mergeCell ref="O5049:P5053"/>
    <mergeCell ref="Q5049:R5053"/>
    <mergeCell ref="D5052:D5053"/>
    <mergeCell ref="E5052:E5053"/>
    <mergeCell ref="F5052:F5053"/>
    <mergeCell ref="G5052:G5053"/>
    <mergeCell ref="H5052:H5053"/>
    <mergeCell ref="I5052:I5053"/>
    <mergeCell ref="B5048:B5054"/>
    <mergeCell ref="G5048:G5051"/>
    <mergeCell ref="H5048:H5051"/>
    <mergeCell ref="I5048:I5051"/>
    <mergeCell ref="J5048:J5051"/>
    <mergeCell ref="C5049:C5051"/>
    <mergeCell ref="J5052:J5053"/>
    <mergeCell ref="C5053:C5055"/>
    <mergeCell ref="G5054:H5054"/>
    <mergeCell ref="O5065:P5069"/>
    <mergeCell ref="Q5065:R5069"/>
    <mergeCell ref="D5068:D5069"/>
    <mergeCell ref="E5068:E5069"/>
    <mergeCell ref="F5068:F5069"/>
    <mergeCell ref="G5068:G5069"/>
    <mergeCell ref="H5068:H5069"/>
    <mergeCell ref="I5068:I5069"/>
    <mergeCell ref="J5068:J5069"/>
    <mergeCell ref="O5063:P5064"/>
    <mergeCell ref="Q5063:R5064"/>
    <mergeCell ref="B5064:B5070"/>
    <mergeCell ref="G5064:G5067"/>
    <mergeCell ref="H5064:H5067"/>
    <mergeCell ref="I5064:I5067"/>
    <mergeCell ref="J5064:J5067"/>
    <mergeCell ref="C5065:C5067"/>
    <mergeCell ref="K5065:L5069"/>
    <mergeCell ref="M5065:N5069"/>
    <mergeCell ref="A5063:A5077"/>
    <mergeCell ref="D5063:D5067"/>
    <mergeCell ref="E5063:E5067"/>
    <mergeCell ref="F5063:F5067"/>
    <mergeCell ref="K5063:L5064"/>
    <mergeCell ref="M5063:N5064"/>
    <mergeCell ref="C5069:C5071"/>
    <mergeCell ref="G5070:H5070"/>
    <mergeCell ref="K5070:N5070"/>
    <mergeCell ref="B5071:B5077"/>
    <mergeCell ref="I5060:I5061"/>
    <mergeCell ref="J5060:J5061"/>
    <mergeCell ref="G5062:H5062"/>
    <mergeCell ref="I5062:J5062"/>
    <mergeCell ref="K5062:N5062"/>
    <mergeCell ref="O5062:R5062"/>
    <mergeCell ref="O5079:P5080"/>
    <mergeCell ref="Q5079:R5080"/>
    <mergeCell ref="B5080:B5086"/>
    <mergeCell ref="G5080:G5083"/>
    <mergeCell ref="H5080:H5083"/>
    <mergeCell ref="I5080:I5083"/>
    <mergeCell ref="J5080:J5083"/>
    <mergeCell ref="C5081:C5083"/>
    <mergeCell ref="K5081:L5085"/>
    <mergeCell ref="M5081:N5085"/>
    <mergeCell ref="G5078:H5078"/>
    <mergeCell ref="I5078:J5078"/>
    <mergeCell ref="K5078:N5078"/>
    <mergeCell ref="O5078:R5078"/>
    <mergeCell ref="A5079:A5093"/>
    <mergeCell ref="D5079:D5083"/>
    <mergeCell ref="E5079:E5083"/>
    <mergeCell ref="F5079:F5083"/>
    <mergeCell ref="K5079:L5080"/>
    <mergeCell ref="M5079:N5080"/>
    <mergeCell ref="M5072:N5077"/>
    <mergeCell ref="C5073:C5074"/>
    <mergeCell ref="C5076:C5077"/>
    <mergeCell ref="D5076:D5077"/>
    <mergeCell ref="E5076:E5077"/>
    <mergeCell ref="F5076:F5077"/>
    <mergeCell ref="G5076:G5077"/>
    <mergeCell ref="H5076:H5077"/>
    <mergeCell ref="I5076:I5077"/>
    <mergeCell ref="J5076:J5077"/>
    <mergeCell ref="D5071:D5075"/>
    <mergeCell ref="E5071:E5075"/>
    <mergeCell ref="F5071:F5075"/>
    <mergeCell ref="K5071:L5071"/>
    <mergeCell ref="M5071:N5071"/>
    <mergeCell ref="G5072:G5075"/>
    <mergeCell ref="H5072:H5075"/>
    <mergeCell ref="I5072:I5073"/>
    <mergeCell ref="J5072:J5073"/>
    <mergeCell ref="K5072:L5077"/>
    <mergeCell ref="K5094:N5094"/>
    <mergeCell ref="O5094:R5094"/>
    <mergeCell ref="A5095:A5109"/>
    <mergeCell ref="D5095:D5099"/>
    <mergeCell ref="E5095:E5099"/>
    <mergeCell ref="F5095:F5099"/>
    <mergeCell ref="K5095:L5096"/>
    <mergeCell ref="M5095:N5096"/>
    <mergeCell ref="O5095:P5096"/>
    <mergeCell ref="Q5095:R5096"/>
    <mergeCell ref="G5092:G5093"/>
    <mergeCell ref="H5092:H5093"/>
    <mergeCell ref="I5092:I5093"/>
    <mergeCell ref="J5092:J5093"/>
    <mergeCell ref="G5094:H5094"/>
    <mergeCell ref="I5094:J5094"/>
    <mergeCell ref="H5088:H5091"/>
    <mergeCell ref="I5088:I5089"/>
    <mergeCell ref="J5088:J5089"/>
    <mergeCell ref="K5088:L5093"/>
    <mergeCell ref="M5088:N5093"/>
    <mergeCell ref="C5089:C5090"/>
    <mergeCell ref="C5092:C5093"/>
    <mergeCell ref="D5092:D5093"/>
    <mergeCell ref="E5092:E5093"/>
    <mergeCell ref="F5092:F5093"/>
    <mergeCell ref="C5085:C5087"/>
    <mergeCell ref="G5086:H5086"/>
    <mergeCell ref="K5086:N5086"/>
    <mergeCell ref="B5087:B5093"/>
    <mergeCell ref="D5087:D5091"/>
    <mergeCell ref="E5087:E5091"/>
    <mergeCell ref="F5087:F5091"/>
    <mergeCell ref="K5087:L5087"/>
    <mergeCell ref="M5087:N5087"/>
    <mergeCell ref="G5088:G5091"/>
    <mergeCell ref="O5081:P5085"/>
    <mergeCell ref="Q5081:R5085"/>
    <mergeCell ref="D5084:D5085"/>
    <mergeCell ref="E5084:E5085"/>
    <mergeCell ref="F5084:F5085"/>
    <mergeCell ref="G5084:G5085"/>
    <mergeCell ref="H5084:H5085"/>
    <mergeCell ref="I5084:I5085"/>
    <mergeCell ref="J5084:J5085"/>
    <mergeCell ref="J5104:J5105"/>
    <mergeCell ref="K5104:L5109"/>
    <mergeCell ref="M5104:N5109"/>
    <mergeCell ref="C5105:C5106"/>
    <mergeCell ref="C5108:C5109"/>
    <mergeCell ref="D5108:D5109"/>
    <mergeCell ref="E5108:E5109"/>
    <mergeCell ref="F5108:F5109"/>
    <mergeCell ref="G5108:G5109"/>
    <mergeCell ref="H5108:H5109"/>
    <mergeCell ref="K5102:N5102"/>
    <mergeCell ref="B5103:B5109"/>
    <mergeCell ref="D5103:D5107"/>
    <mergeCell ref="E5103:E5107"/>
    <mergeCell ref="F5103:F5107"/>
    <mergeCell ref="K5103:L5103"/>
    <mergeCell ref="M5103:N5103"/>
    <mergeCell ref="G5104:G5107"/>
    <mergeCell ref="H5104:H5107"/>
    <mergeCell ref="I5104:I5105"/>
    <mergeCell ref="K5097:L5101"/>
    <mergeCell ref="M5097:N5101"/>
    <mergeCell ref="O5097:P5101"/>
    <mergeCell ref="Q5097:R5101"/>
    <mergeCell ref="D5100:D5101"/>
    <mergeCell ref="E5100:E5101"/>
    <mergeCell ref="F5100:F5101"/>
    <mergeCell ref="G5100:G5101"/>
    <mergeCell ref="H5100:H5101"/>
    <mergeCell ref="I5100:I5101"/>
    <mergeCell ref="B5096:B5102"/>
    <mergeCell ref="G5096:G5099"/>
    <mergeCell ref="H5096:H5099"/>
    <mergeCell ref="I5096:I5099"/>
    <mergeCell ref="J5096:J5099"/>
    <mergeCell ref="C5097:C5099"/>
    <mergeCell ref="J5100:J5101"/>
    <mergeCell ref="C5101:C5103"/>
    <mergeCell ref="G5102:H5102"/>
    <mergeCell ref="O5113:P5117"/>
    <mergeCell ref="Q5113:R5117"/>
    <mergeCell ref="D5116:D5117"/>
    <mergeCell ref="E5116:E5117"/>
    <mergeCell ref="F5116:F5117"/>
    <mergeCell ref="G5116:G5117"/>
    <mergeCell ref="H5116:H5117"/>
    <mergeCell ref="I5116:I5117"/>
    <mergeCell ref="J5116:J5117"/>
    <mergeCell ref="O5111:P5112"/>
    <mergeCell ref="Q5111:R5112"/>
    <mergeCell ref="B5112:B5118"/>
    <mergeCell ref="G5112:G5115"/>
    <mergeCell ref="H5112:H5115"/>
    <mergeCell ref="I5112:I5115"/>
    <mergeCell ref="J5112:J5115"/>
    <mergeCell ref="C5113:C5115"/>
    <mergeCell ref="K5113:L5117"/>
    <mergeCell ref="M5113:N5117"/>
    <mergeCell ref="A5111:A5125"/>
    <mergeCell ref="D5111:D5115"/>
    <mergeCell ref="E5111:E5115"/>
    <mergeCell ref="F5111:F5115"/>
    <mergeCell ref="K5111:L5112"/>
    <mergeCell ref="M5111:N5112"/>
    <mergeCell ref="C5117:C5119"/>
    <mergeCell ref="G5118:H5118"/>
    <mergeCell ref="K5118:N5118"/>
    <mergeCell ref="B5119:B5125"/>
    <mergeCell ref="I5108:I5109"/>
    <mergeCell ref="J5108:J5109"/>
    <mergeCell ref="G5110:H5110"/>
    <mergeCell ref="I5110:J5110"/>
    <mergeCell ref="K5110:N5110"/>
    <mergeCell ref="O5110:R5110"/>
    <mergeCell ref="O5127:P5128"/>
    <mergeCell ref="Q5127:R5128"/>
    <mergeCell ref="B5128:B5134"/>
    <mergeCell ref="G5128:G5131"/>
    <mergeCell ref="H5128:H5131"/>
    <mergeCell ref="I5128:I5131"/>
    <mergeCell ref="J5128:J5131"/>
    <mergeCell ref="C5129:C5131"/>
    <mergeCell ref="K5129:L5133"/>
    <mergeCell ref="M5129:N5133"/>
    <mergeCell ref="G5126:H5126"/>
    <mergeCell ref="I5126:J5126"/>
    <mergeCell ref="K5126:N5126"/>
    <mergeCell ref="O5126:R5126"/>
    <mergeCell ref="A5127:A5141"/>
    <mergeCell ref="D5127:D5131"/>
    <mergeCell ref="E5127:E5131"/>
    <mergeCell ref="F5127:F5131"/>
    <mergeCell ref="K5127:L5128"/>
    <mergeCell ref="M5127:N5128"/>
    <mergeCell ref="M5120:N5125"/>
    <mergeCell ref="C5121:C5122"/>
    <mergeCell ref="C5124:C5125"/>
    <mergeCell ref="D5124:D5125"/>
    <mergeCell ref="E5124:E5125"/>
    <mergeCell ref="F5124:F5125"/>
    <mergeCell ref="G5124:G5125"/>
    <mergeCell ref="H5124:H5125"/>
    <mergeCell ref="I5124:I5125"/>
    <mergeCell ref="J5124:J5125"/>
    <mergeCell ref="D5119:D5123"/>
    <mergeCell ref="E5119:E5123"/>
    <mergeCell ref="F5119:F5123"/>
    <mergeCell ref="K5119:L5119"/>
    <mergeCell ref="M5119:N5119"/>
    <mergeCell ref="G5120:G5123"/>
    <mergeCell ref="H5120:H5123"/>
    <mergeCell ref="I5120:I5121"/>
    <mergeCell ref="J5120:J5121"/>
    <mergeCell ref="K5120:L5125"/>
    <mergeCell ref="K5142:N5142"/>
    <mergeCell ref="O5142:R5142"/>
    <mergeCell ref="A5143:A5157"/>
    <mergeCell ref="D5143:D5147"/>
    <mergeCell ref="E5143:E5147"/>
    <mergeCell ref="F5143:F5147"/>
    <mergeCell ref="K5143:L5144"/>
    <mergeCell ref="M5143:N5144"/>
    <mergeCell ref="O5143:P5144"/>
    <mergeCell ref="Q5143:R5144"/>
    <mergeCell ref="G5140:G5141"/>
    <mergeCell ref="H5140:H5141"/>
    <mergeCell ref="I5140:I5141"/>
    <mergeCell ref="J5140:J5141"/>
    <mergeCell ref="G5142:H5142"/>
    <mergeCell ref="I5142:J5142"/>
    <mergeCell ref="H5136:H5139"/>
    <mergeCell ref="I5136:I5137"/>
    <mergeCell ref="J5136:J5137"/>
    <mergeCell ref="K5136:L5141"/>
    <mergeCell ref="M5136:N5141"/>
    <mergeCell ref="C5137:C5138"/>
    <mergeCell ref="C5140:C5141"/>
    <mergeCell ref="D5140:D5141"/>
    <mergeCell ref="E5140:E5141"/>
    <mergeCell ref="F5140:F5141"/>
    <mergeCell ref="C5133:C5135"/>
    <mergeCell ref="G5134:H5134"/>
    <mergeCell ref="K5134:N5134"/>
    <mergeCell ref="B5135:B5141"/>
    <mergeCell ref="D5135:D5139"/>
    <mergeCell ref="E5135:E5139"/>
    <mergeCell ref="F5135:F5139"/>
    <mergeCell ref="K5135:L5135"/>
    <mergeCell ref="M5135:N5135"/>
    <mergeCell ref="G5136:G5139"/>
    <mergeCell ref="O5129:P5133"/>
    <mergeCell ref="Q5129:R5133"/>
    <mergeCell ref="D5132:D5133"/>
    <mergeCell ref="E5132:E5133"/>
    <mergeCell ref="F5132:F5133"/>
    <mergeCell ref="G5132:G5133"/>
    <mergeCell ref="H5132:H5133"/>
    <mergeCell ref="I5132:I5133"/>
    <mergeCell ref="J5132:J5133"/>
    <mergeCell ref="J5152:J5153"/>
    <mergeCell ref="K5152:L5157"/>
    <mergeCell ref="M5152:N5157"/>
    <mergeCell ref="C5153:C5154"/>
    <mergeCell ref="C5156:C5157"/>
    <mergeCell ref="D5156:D5157"/>
    <mergeCell ref="E5156:E5157"/>
    <mergeCell ref="F5156:F5157"/>
    <mergeCell ref="G5156:G5157"/>
    <mergeCell ref="H5156:H5157"/>
    <mergeCell ref="K5150:N5150"/>
    <mergeCell ref="B5151:B5157"/>
    <mergeCell ref="D5151:D5155"/>
    <mergeCell ref="E5151:E5155"/>
    <mergeCell ref="F5151:F5155"/>
    <mergeCell ref="K5151:L5151"/>
    <mergeCell ref="M5151:N5151"/>
    <mergeCell ref="G5152:G5155"/>
    <mergeCell ref="H5152:H5155"/>
    <mergeCell ref="I5152:I5153"/>
    <mergeCell ref="K5145:L5149"/>
    <mergeCell ref="M5145:N5149"/>
    <mergeCell ref="O5145:P5149"/>
    <mergeCell ref="Q5145:R5149"/>
    <mergeCell ref="D5148:D5149"/>
    <mergeCell ref="E5148:E5149"/>
    <mergeCell ref="F5148:F5149"/>
    <mergeCell ref="G5148:G5149"/>
    <mergeCell ref="H5148:H5149"/>
    <mergeCell ref="I5148:I5149"/>
    <mergeCell ref="B5144:B5150"/>
    <mergeCell ref="G5144:G5147"/>
    <mergeCell ref="H5144:H5147"/>
    <mergeCell ref="I5144:I5147"/>
    <mergeCell ref="J5144:J5147"/>
    <mergeCell ref="C5145:C5147"/>
    <mergeCell ref="J5148:J5149"/>
    <mergeCell ref="C5149:C5151"/>
    <mergeCell ref="G5150:H5150"/>
    <mergeCell ref="O5161:P5165"/>
    <mergeCell ref="Q5161:R5165"/>
    <mergeCell ref="D5164:D5165"/>
    <mergeCell ref="E5164:E5165"/>
    <mergeCell ref="F5164:F5165"/>
    <mergeCell ref="G5164:G5165"/>
    <mergeCell ref="H5164:H5165"/>
    <mergeCell ref="I5164:I5165"/>
    <mergeCell ref="J5164:J5165"/>
    <mergeCell ref="O5159:P5160"/>
    <mergeCell ref="Q5159:R5160"/>
    <mergeCell ref="B5160:B5166"/>
    <mergeCell ref="G5160:G5163"/>
    <mergeCell ref="H5160:H5163"/>
    <mergeCell ref="I5160:I5163"/>
    <mergeCell ref="J5160:J5163"/>
    <mergeCell ref="C5161:C5163"/>
    <mergeCell ref="K5161:L5165"/>
    <mergeCell ref="M5161:N5165"/>
    <mergeCell ref="A5159:A5173"/>
    <mergeCell ref="D5159:D5163"/>
    <mergeCell ref="E5159:E5163"/>
    <mergeCell ref="F5159:F5163"/>
    <mergeCell ref="K5159:L5160"/>
    <mergeCell ref="M5159:N5160"/>
    <mergeCell ref="C5165:C5167"/>
    <mergeCell ref="G5166:H5166"/>
    <mergeCell ref="K5166:N5166"/>
    <mergeCell ref="B5167:B5173"/>
    <mergeCell ref="I5156:I5157"/>
    <mergeCell ref="J5156:J5157"/>
    <mergeCell ref="G5158:H5158"/>
    <mergeCell ref="I5158:J5158"/>
    <mergeCell ref="K5158:N5158"/>
    <mergeCell ref="O5158:R5158"/>
    <mergeCell ref="O5175:P5176"/>
    <mergeCell ref="Q5175:R5176"/>
    <mergeCell ref="B5176:B5182"/>
    <mergeCell ref="G5176:G5179"/>
    <mergeCell ref="H5176:H5179"/>
    <mergeCell ref="I5176:I5179"/>
    <mergeCell ref="J5176:J5179"/>
    <mergeCell ref="C5177:C5179"/>
    <mergeCell ref="K5177:L5181"/>
    <mergeCell ref="M5177:N5181"/>
    <mergeCell ref="G5174:H5174"/>
    <mergeCell ref="I5174:J5174"/>
    <mergeCell ref="K5174:N5174"/>
    <mergeCell ref="O5174:R5174"/>
    <mergeCell ref="A5175:A5189"/>
    <mergeCell ref="D5175:D5179"/>
    <mergeCell ref="E5175:E5179"/>
    <mergeCell ref="F5175:F5179"/>
    <mergeCell ref="K5175:L5176"/>
    <mergeCell ref="M5175:N5176"/>
    <mergeCell ref="M5168:N5173"/>
    <mergeCell ref="C5169:C5170"/>
    <mergeCell ref="C5172:C5173"/>
    <mergeCell ref="D5172:D5173"/>
    <mergeCell ref="E5172:E5173"/>
    <mergeCell ref="F5172:F5173"/>
    <mergeCell ref="G5172:G5173"/>
    <mergeCell ref="H5172:H5173"/>
    <mergeCell ref="I5172:I5173"/>
    <mergeCell ref="J5172:J5173"/>
    <mergeCell ref="D5167:D5171"/>
    <mergeCell ref="E5167:E5171"/>
    <mergeCell ref="F5167:F5171"/>
    <mergeCell ref="K5167:L5167"/>
    <mergeCell ref="M5167:N5167"/>
    <mergeCell ref="G5168:G5171"/>
    <mergeCell ref="H5168:H5171"/>
    <mergeCell ref="I5168:I5169"/>
    <mergeCell ref="J5168:J5169"/>
    <mergeCell ref="K5168:L5173"/>
    <mergeCell ref="K5190:N5190"/>
    <mergeCell ref="O5190:R5190"/>
    <mergeCell ref="A5191:A5205"/>
    <mergeCell ref="D5191:D5195"/>
    <mergeCell ref="E5191:E5195"/>
    <mergeCell ref="F5191:F5195"/>
    <mergeCell ref="K5191:L5192"/>
    <mergeCell ref="M5191:N5192"/>
    <mergeCell ref="O5191:P5192"/>
    <mergeCell ref="Q5191:R5192"/>
    <mergeCell ref="G5188:G5189"/>
    <mergeCell ref="H5188:H5189"/>
    <mergeCell ref="I5188:I5189"/>
    <mergeCell ref="J5188:J5189"/>
    <mergeCell ref="G5190:H5190"/>
    <mergeCell ref="I5190:J5190"/>
    <mergeCell ref="H5184:H5187"/>
    <mergeCell ref="I5184:I5185"/>
    <mergeCell ref="J5184:J5185"/>
    <mergeCell ref="K5184:L5189"/>
    <mergeCell ref="M5184:N5189"/>
    <mergeCell ref="C5185:C5186"/>
    <mergeCell ref="C5188:C5189"/>
    <mergeCell ref="D5188:D5189"/>
    <mergeCell ref="E5188:E5189"/>
    <mergeCell ref="F5188:F5189"/>
    <mergeCell ref="C5181:C5183"/>
    <mergeCell ref="G5182:H5182"/>
    <mergeCell ref="K5182:N5182"/>
    <mergeCell ref="B5183:B5189"/>
    <mergeCell ref="D5183:D5187"/>
    <mergeCell ref="E5183:E5187"/>
    <mergeCell ref="F5183:F5187"/>
    <mergeCell ref="K5183:L5183"/>
    <mergeCell ref="M5183:N5183"/>
    <mergeCell ref="G5184:G5187"/>
    <mergeCell ref="O5177:P5181"/>
    <mergeCell ref="Q5177:R5181"/>
    <mergeCell ref="D5180:D5181"/>
    <mergeCell ref="E5180:E5181"/>
    <mergeCell ref="F5180:F5181"/>
    <mergeCell ref="G5180:G5181"/>
    <mergeCell ref="H5180:H5181"/>
    <mergeCell ref="I5180:I5181"/>
    <mergeCell ref="J5180:J5181"/>
    <mergeCell ref="J5200:J5201"/>
    <mergeCell ref="K5200:L5205"/>
    <mergeCell ref="M5200:N5205"/>
    <mergeCell ref="C5201:C5202"/>
    <mergeCell ref="C5204:C5205"/>
    <mergeCell ref="D5204:D5205"/>
    <mergeCell ref="E5204:E5205"/>
    <mergeCell ref="F5204:F5205"/>
    <mergeCell ref="G5204:G5205"/>
    <mergeCell ref="H5204:H5205"/>
    <mergeCell ref="K5198:N5198"/>
    <mergeCell ref="B5199:B5205"/>
    <mergeCell ref="D5199:D5203"/>
    <mergeCell ref="E5199:E5203"/>
    <mergeCell ref="F5199:F5203"/>
    <mergeCell ref="K5199:L5199"/>
    <mergeCell ref="M5199:N5199"/>
    <mergeCell ref="G5200:G5203"/>
    <mergeCell ref="H5200:H5203"/>
    <mergeCell ref="I5200:I5201"/>
    <mergeCell ref="K5193:L5197"/>
    <mergeCell ref="M5193:N5197"/>
    <mergeCell ref="O5193:P5197"/>
    <mergeCell ref="Q5193:R5197"/>
    <mergeCell ref="D5196:D5197"/>
    <mergeCell ref="E5196:E5197"/>
    <mergeCell ref="F5196:F5197"/>
    <mergeCell ref="G5196:G5197"/>
    <mergeCell ref="H5196:H5197"/>
    <mergeCell ref="I5196:I5197"/>
    <mergeCell ref="B5192:B5198"/>
    <mergeCell ref="G5192:G5195"/>
    <mergeCell ref="H5192:H5195"/>
    <mergeCell ref="I5192:I5195"/>
    <mergeCell ref="J5192:J5195"/>
    <mergeCell ref="C5193:C5195"/>
    <mergeCell ref="J5196:J5197"/>
    <mergeCell ref="C5197:C5199"/>
    <mergeCell ref="G5198:H5198"/>
    <mergeCell ref="O5209:P5213"/>
    <mergeCell ref="Q5209:R5213"/>
    <mergeCell ref="D5212:D5213"/>
    <mergeCell ref="E5212:E5213"/>
    <mergeCell ref="F5212:F5213"/>
    <mergeCell ref="G5212:G5213"/>
    <mergeCell ref="H5212:H5213"/>
    <mergeCell ref="I5212:I5213"/>
    <mergeCell ref="J5212:J5213"/>
    <mergeCell ref="O5207:P5208"/>
    <mergeCell ref="Q5207:R5208"/>
    <mergeCell ref="B5208:B5214"/>
    <mergeCell ref="G5208:G5211"/>
    <mergeCell ref="H5208:H5211"/>
    <mergeCell ref="I5208:I5211"/>
    <mergeCell ref="J5208:J5211"/>
    <mergeCell ref="C5209:C5211"/>
    <mergeCell ref="K5209:L5213"/>
    <mergeCell ref="M5209:N5213"/>
    <mergeCell ref="A5207:A5221"/>
    <mergeCell ref="D5207:D5211"/>
    <mergeCell ref="E5207:E5211"/>
    <mergeCell ref="F5207:F5211"/>
    <mergeCell ref="K5207:L5208"/>
    <mergeCell ref="M5207:N5208"/>
    <mergeCell ref="C5213:C5215"/>
    <mergeCell ref="G5214:H5214"/>
    <mergeCell ref="K5214:N5214"/>
    <mergeCell ref="B5215:B5221"/>
    <mergeCell ref="I5204:I5205"/>
    <mergeCell ref="J5204:J5205"/>
    <mergeCell ref="G5206:H5206"/>
    <mergeCell ref="I5206:J5206"/>
    <mergeCell ref="K5206:N5206"/>
    <mergeCell ref="O5206:R5206"/>
    <mergeCell ref="O5223:P5224"/>
    <mergeCell ref="Q5223:R5224"/>
    <mergeCell ref="B5224:B5230"/>
    <mergeCell ref="G5224:G5227"/>
    <mergeCell ref="H5224:H5227"/>
    <mergeCell ref="I5224:I5227"/>
    <mergeCell ref="J5224:J5227"/>
    <mergeCell ref="C5225:C5227"/>
    <mergeCell ref="K5225:L5229"/>
    <mergeCell ref="M5225:N5229"/>
    <mergeCell ref="G5222:H5222"/>
    <mergeCell ref="I5222:J5222"/>
    <mergeCell ref="K5222:N5222"/>
    <mergeCell ref="O5222:R5222"/>
    <mergeCell ref="A5223:A5237"/>
    <mergeCell ref="D5223:D5227"/>
    <mergeCell ref="E5223:E5227"/>
    <mergeCell ref="F5223:F5227"/>
    <mergeCell ref="K5223:L5224"/>
    <mergeCell ref="M5223:N5224"/>
    <mergeCell ref="M5216:N5221"/>
    <mergeCell ref="C5217:C5218"/>
    <mergeCell ref="C5220:C5221"/>
    <mergeCell ref="D5220:D5221"/>
    <mergeCell ref="E5220:E5221"/>
    <mergeCell ref="F5220:F5221"/>
    <mergeCell ref="G5220:G5221"/>
    <mergeCell ref="H5220:H5221"/>
    <mergeCell ref="I5220:I5221"/>
    <mergeCell ref="J5220:J5221"/>
    <mergeCell ref="D5215:D5219"/>
    <mergeCell ref="E5215:E5219"/>
    <mergeCell ref="F5215:F5219"/>
    <mergeCell ref="K5215:L5215"/>
    <mergeCell ref="M5215:N5215"/>
    <mergeCell ref="G5216:G5219"/>
    <mergeCell ref="H5216:H5219"/>
    <mergeCell ref="I5216:I5217"/>
    <mergeCell ref="J5216:J5217"/>
    <mergeCell ref="K5216:L5221"/>
    <mergeCell ref="K5238:N5238"/>
    <mergeCell ref="O5238:R5238"/>
    <mergeCell ref="A5239:A5253"/>
    <mergeCell ref="D5239:D5243"/>
    <mergeCell ref="E5239:E5243"/>
    <mergeCell ref="F5239:F5243"/>
    <mergeCell ref="K5239:L5240"/>
    <mergeCell ref="M5239:N5240"/>
    <mergeCell ref="O5239:P5240"/>
    <mergeCell ref="Q5239:R5240"/>
    <mergeCell ref="G5236:G5237"/>
    <mergeCell ref="H5236:H5237"/>
    <mergeCell ref="I5236:I5237"/>
    <mergeCell ref="J5236:J5237"/>
    <mergeCell ref="G5238:H5238"/>
    <mergeCell ref="I5238:J5238"/>
    <mergeCell ref="H5232:H5235"/>
    <mergeCell ref="I5232:I5233"/>
    <mergeCell ref="J5232:J5233"/>
    <mergeCell ref="K5232:L5237"/>
    <mergeCell ref="M5232:N5237"/>
    <mergeCell ref="C5233:C5234"/>
    <mergeCell ref="C5236:C5237"/>
    <mergeCell ref="D5236:D5237"/>
    <mergeCell ref="E5236:E5237"/>
    <mergeCell ref="F5236:F5237"/>
    <mergeCell ref="C5229:C5231"/>
    <mergeCell ref="G5230:H5230"/>
    <mergeCell ref="K5230:N5230"/>
    <mergeCell ref="B5231:B5237"/>
    <mergeCell ref="D5231:D5235"/>
    <mergeCell ref="E5231:E5235"/>
    <mergeCell ref="F5231:F5235"/>
    <mergeCell ref="K5231:L5231"/>
    <mergeCell ref="M5231:N5231"/>
    <mergeCell ref="G5232:G5235"/>
    <mergeCell ref="O5225:P5229"/>
    <mergeCell ref="Q5225:R5229"/>
    <mergeCell ref="D5228:D5229"/>
    <mergeCell ref="E5228:E5229"/>
    <mergeCell ref="F5228:F5229"/>
    <mergeCell ref="G5228:G5229"/>
    <mergeCell ref="H5228:H5229"/>
    <mergeCell ref="I5228:I5229"/>
    <mergeCell ref="J5228:J5229"/>
    <mergeCell ref="J5248:J5249"/>
    <mergeCell ref="K5248:L5253"/>
    <mergeCell ref="M5248:N5253"/>
    <mergeCell ref="C5249:C5250"/>
    <mergeCell ref="C5252:C5253"/>
    <mergeCell ref="D5252:D5253"/>
    <mergeCell ref="E5252:E5253"/>
    <mergeCell ref="F5252:F5253"/>
    <mergeCell ref="G5252:G5253"/>
    <mergeCell ref="H5252:H5253"/>
    <mergeCell ref="K5246:N5246"/>
    <mergeCell ref="B5247:B5253"/>
    <mergeCell ref="D5247:D5251"/>
    <mergeCell ref="E5247:E5251"/>
    <mergeCell ref="F5247:F5251"/>
    <mergeCell ref="K5247:L5247"/>
    <mergeCell ref="M5247:N5247"/>
    <mergeCell ref="G5248:G5251"/>
    <mergeCell ref="H5248:H5251"/>
    <mergeCell ref="I5248:I5249"/>
    <mergeCell ref="K5241:L5245"/>
    <mergeCell ref="M5241:N5245"/>
    <mergeCell ref="O5241:P5245"/>
    <mergeCell ref="Q5241:R5245"/>
    <mergeCell ref="D5244:D5245"/>
    <mergeCell ref="E5244:E5245"/>
    <mergeCell ref="F5244:F5245"/>
    <mergeCell ref="G5244:G5245"/>
    <mergeCell ref="H5244:H5245"/>
    <mergeCell ref="I5244:I5245"/>
    <mergeCell ref="B5240:B5246"/>
    <mergeCell ref="G5240:G5243"/>
    <mergeCell ref="H5240:H5243"/>
    <mergeCell ref="I5240:I5243"/>
    <mergeCell ref="J5240:J5243"/>
    <mergeCell ref="C5241:C5243"/>
    <mergeCell ref="J5244:J5245"/>
    <mergeCell ref="C5245:C5247"/>
    <mergeCell ref="G5246:H5246"/>
    <mergeCell ref="O5257:P5261"/>
    <mergeCell ref="Q5257:R5261"/>
    <mergeCell ref="D5260:D5261"/>
    <mergeCell ref="E5260:E5261"/>
    <mergeCell ref="F5260:F5261"/>
    <mergeCell ref="G5260:G5261"/>
    <mergeCell ref="H5260:H5261"/>
    <mergeCell ref="I5260:I5261"/>
    <mergeCell ref="J5260:J5261"/>
    <mergeCell ref="O5255:P5256"/>
    <mergeCell ref="Q5255:R5256"/>
    <mergeCell ref="B5256:B5262"/>
    <mergeCell ref="G5256:G5259"/>
    <mergeCell ref="H5256:H5259"/>
    <mergeCell ref="I5256:I5259"/>
    <mergeCell ref="J5256:J5259"/>
    <mergeCell ref="C5257:C5259"/>
    <mergeCell ref="K5257:L5261"/>
    <mergeCell ref="M5257:N5261"/>
    <mergeCell ref="A5255:A5269"/>
    <mergeCell ref="D5255:D5259"/>
    <mergeCell ref="E5255:E5259"/>
    <mergeCell ref="F5255:F5259"/>
    <mergeCell ref="K5255:L5256"/>
    <mergeCell ref="M5255:N5256"/>
    <mergeCell ref="C5261:C5263"/>
    <mergeCell ref="G5262:H5262"/>
    <mergeCell ref="K5262:N5262"/>
    <mergeCell ref="B5263:B5269"/>
    <mergeCell ref="I5252:I5253"/>
    <mergeCell ref="J5252:J5253"/>
    <mergeCell ref="G5254:H5254"/>
    <mergeCell ref="I5254:J5254"/>
    <mergeCell ref="K5254:N5254"/>
    <mergeCell ref="O5254:R5254"/>
    <mergeCell ref="O5271:P5272"/>
    <mergeCell ref="Q5271:R5272"/>
    <mergeCell ref="B5272:B5278"/>
    <mergeCell ref="G5272:G5275"/>
    <mergeCell ref="H5272:H5275"/>
    <mergeCell ref="I5272:I5275"/>
    <mergeCell ref="J5272:J5275"/>
    <mergeCell ref="C5273:C5275"/>
    <mergeCell ref="K5273:L5277"/>
    <mergeCell ref="M5273:N5277"/>
    <mergeCell ref="G5270:H5270"/>
    <mergeCell ref="I5270:J5270"/>
    <mergeCell ref="K5270:N5270"/>
    <mergeCell ref="O5270:R5270"/>
    <mergeCell ref="A5271:A5285"/>
    <mergeCell ref="D5271:D5275"/>
    <mergeCell ref="E5271:E5275"/>
    <mergeCell ref="F5271:F5275"/>
    <mergeCell ref="K5271:L5272"/>
    <mergeCell ref="M5271:N5272"/>
    <mergeCell ref="M5264:N5269"/>
    <mergeCell ref="C5265:C5266"/>
    <mergeCell ref="C5268:C5269"/>
    <mergeCell ref="D5268:D5269"/>
    <mergeCell ref="E5268:E5269"/>
    <mergeCell ref="F5268:F5269"/>
    <mergeCell ref="G5268:G5269"/>
    <mergeCell ref="H5268:H5269"/>
    <mergeCell ref="I5268:I5269"/>
    <mergeCell ref="J5268:J5269"/>
    <mergeCell ref="D5263:D5267"/>
    <mergeCell ref="E5263:E5267"/>
    <mergeCell ref="F5263:F5267"/>
    <mergeCell ref="K5263:L5263"/>
    <mergeCell ref="M5263:N5263"/>
    <mergeCell ref="G5264:G5267"/>
    <mergeCell ref="H5264:H5267"/>
    <mergeCell ref="I5264:I5265"/>
    <mergeCell ref="J5264:J5265"/>
    <mergeCell ref="K5264:L5269"/>
    <mergeCell ref="K5286:N5286"/>
    <mergeCell ref="O5286:R5286"/>
    <mergeCell ref="A5287:A5301"/>
    <mergeCell ref="D5287:D5291"/>
    <mergeCell ref="E5287:E5291"/>
    <mergeCell ref="F5287:F5291"/>
    <mergeCell ref="K5287:L5288"/>
    <mergeCell ref="M5287:N5288"/>
    <mergeCell ref="O5287:P5288"/>
    <mergeCell ref="Q5287:R5288"/>
    <mergeCell ref="G5284:G5285"/>
    <mergeCell ref="H5284:H5285"/>
    <mergeCell ref="I5284:I5285"/>
    <mergeCell ref="J5284:J5285"/>
    <mergeCell ref="G5286:H5286"/>
    <mergeCell ref="I5286:J5286"/>
    <mergeCell ref="H5280:H5283"/>
    <mergeCell ref="I5280:I5281"/>
    <mergeCell ref="J5280:J5281"/>
    <mergeCell ref="K5280:L5285"/>
    <mergeCell ref="M5280:N5285"/>
    <mergeCell ref="C5281:C5282"/>
    <mergeCell ref="C5284:C5285"/>
    <mergeCell ref="D5284:D5285"/>
    <mergeCell ref="E5284:E5285"/>
    <mergeCell ref="F5284:F5285"/>
    <mergeCell ref="C5277:C5279"/>
    <mergeCell ref="G5278:H5278"/>
    <mergeCell ref="K5278:N5278"/>
    <mergeCell ref="B5279:B5285"/>
    <mergeCell ref="D5279:D5283"/>
    <mergeCell ref="E5279:E5283"/>
    <mergeCell ref="F5279:F5283"/>
    <mergeCell ref="K5279:L5279"/>
    <mergeCell ref="M5279:N5279"/>
    <mergeCell ref="G5280:G5283"/>
    <mergeCell ref="O5273:P5277"/>
    <mergeCell ref="Q5273:R5277"/>
    <mergeCell ref="D5276:D5277"/>
    <mergeCell ref="E5276:E5277"/>
    <mergeCell ref="F5276:F5277"/>
    <mergeCell ref="G5276:G5277"/>
    <mergeCell ref="H5276:H5277"/>
    <mergeCell ref="I5276:I5277"/>
    <mergeCell ref="J5276:J5277"/>
    <mergeCell ref="J5296:J5297"/>
    <mergeCell ref="K5296:L5301"/>
    <mergeCell ref="M5296:N5301"/>
    <mergeCell ref="C5297:C5298"/>
    <mergeCell ref="C5300:C5301"/>
    <mergeCell ref="D5300:D5301"/>
    <mergeCell ref="E5300:E5301"/>
    <mergeCell ref="F5300:F5301"/>
    <mergeCell ref="G5300:G5301"/>
    <mergeCell ref="H5300:H5301"/>
    <mergeCell ref="K5294:N5294"/>
    <mergeCell ref="B5295:B5301"/>
    <mergeCell ref="D5295:D5299"/>
    <mergeCell ref="E5295:E5299"/>
    <mergeCell ref="F5295:F5299"/>
    <mergeCell ref="K5295:L5295"/>
    <mergeCell ref="M5295:N5295"/>
    <mergeCell ref="G5296:G5299"/>
    <mergeCell ref="H5296:H5299"/>
    <mergeCell ref="I5296:I5297"/>
    <mergeCell ref="K5289:L5293"/>
    <mergeCell ref="M5289:N5293"/>
    <mergeCell ref="O5289:P5293"/>
    <mergeCell ref="Q5289:R5293"/>
    <mergeCell ref="D5292:D5293"/>
    <mergeCell ref="E5292:E5293"/>
    <mergeCell ref="F5292:F5293"/>
    <mergeCell ref="G5292:G5293"/>
    <mergeCell ref="H5292:H5293"/>
    <mergeCell ref="I5292:I5293"/>
    <mergeCell ref="B5288:B5294"/>
    <mergeCell ref="G5288:G5291"/>
    <mergeCell ref="H5288:H5291"/>
    <mergeCell ref="I5288:I5291"/>
    <mergeCell ref="J5288:J5291"/>
    <mergeCell ref="C5289:C5291"/>
    <mergeCell ref="J5292:J5293"/>
    <mergeCell ref="C5293:C5295"/>
    <mergeCell ref="G5294:H5294"/>
    <mergeCell ref="O5305:P5309"/>
    <mergeCell ref="Q5305:R5309"/>
    <mergeCell ref="D5308:D5309"/>
    <mergeCell ref="E5308:E5309"/>
    <mergeCell ref="F5308:F5309"/>
    <mergeCell ref="G5308:G5309"/>
    <mergeCell ref="H5308:H5309"/>
    <mergeCell ref="I5308:I5309"/>
    <mergeCell ref="J5308:J5309"/>
    <mergeCell ref="O5303:P5304"/>
    <mergeCell ref="Q5303:R5304"/>
    <mergeCell ref="B5304:B5310"/>
    <mergeCell ref="G5304:G5307"/>
    <mergeCell ref="H5304:H5307"/>
    <mergeCell ref="I5304:I5307"/>
    <mergeCell ref="J5304:J5307"/>
    <mergeCell ref="C5305:C5307"/>
    <mergeCell ref="K5305:L5309"/>
    <mergeCell ref="M5305:N5309"/>
    <mergeCell ref="A5303:A5317"/>
    <mergeCell ref="D5303:D5307"/>
    <mergeCell ref="E5303:E5307"/>
    <mergeCell ref="F5303:F5307"/>
    <mergeCell ref="K5303:L5304"/>
    <mergeCell ref="M5303:N5304"/>
    <mergeCell ref="C5309:C5311"/>
    <mergeCell ref="G5310:H5310"/>
    <mergeCell ref="K5310:N5310"/>
    <mergeCell ref="B5311:B5317"/>
    <mergeCell ref="I5300:I5301"/>
    <mergeCell ref="J5300:J5301"/>
    <mergeCell ref="G5302:H5302"/>
    <mergeCell ref="I5302:J5302"/>
    <mergeCell ref="K5302:N5302"/>
    <mergeCell ref="O5302:R5302"/>
    <mergeCell ref="O5319:P5320"/>
    <mergeCell ref="Q5319:R5320"/>
    <mergeCell ref="B5320:B5326"/>
    <mergeCell ref="G5320:G5323"/>
    <mergeCell ref="H5320:H5323"/>
    <mergeCell ref="I5320:I5323"/>
    <mergeCell ref="J5320:J5323"/>
    <mergeCell ref="C5321:C5323"/>
    <mergeCell ref="K5321:L5325"/>
    <mergeCell ref="M5321:N5325"/>
    <mergeCell ref="G5318:H5318"/>
    <mergeCell ref="I5318:J5318"/>
    <mergeCell ref="K5318:N5318"/>
    <mergeCell ref="O5318:R5318"/>
    <mergeCell ref="A5319:A5333"/>
    <mergeCell ref="D5319:D5323"/>
    <mergeCell ref="E5319:E5323"/>
    <mergeCell ref="F5319:F5323"/>
    <mergeCell ref="K5319:L5320"/>
    <mergeCell ref="M5319:N5320"/>
    <mergeCell ref="M5312:N5317"/>
    <mergeCell ref="C5313:C5314"/>
    <mergeCell ref="C5316:C5317"/>
    <mergeCell ref="D5316:D5317"/>
    <mergeCell ref="E5316:E5317"/>
    <mergeCell ref="F5316:F5317"/>
    <mergeCell ref="G5316:G5317"/>
    <mergeCell ref="H5316:H5317"/>
    <mergeCell ref="I5316:I5317"/>
    <mergeCell ref="J5316:J5317"/>
    <mergeCell ref="D5311:D5315"/>
    <mergeCell ref="E5311:E5315"/>
    <mergeCell ref="F5311:F5315"/>
    <mergeCell ref="K5311:L5311"/>
    <mergeCell ref="M5311:N5311"/>
    <mergeCell ref="G5312:G5315"/>
    <mergeCell ref="H5312:H5315"/>
    <mergeCell ref="I5312:I5313"/>
    <mergeCell ref="J5312:J5313"/>
    <mergeCell ref="K5312:L5317"/>
    <mergeCell ref="K5334:N5334"/>
    <mergeCell ref="O5334:R5334"/>
    <mergeCell ref="A5335:A5349"/>
    <mergeCell ref="D5335:D5339"/>
    <mergeCell ref="E5335:E5339"/>
    <mergeCell ref="F5335:F5339"/>
    <mergeCell ref="K5335:L5336"/>
    <mergeCell ref="M5335:N5336"/>
    <mergeCell ref="O5335:P5336"/>
    <mergeCell ref="Q5335:R5336"/>
    <mergeCell ref="G5332:G5333"/>
    <mergeCell ref="H5332:H5333"/>
    <mergeCell ref="I5332:I5333"/>
    <mergeCell ref="J5332:J5333"/>
    <mergeCell ref="G5334:H5334"/>
    <mergeCell ref="I5334:J5334"/>
    <mergeCell ref="H5328:H5331"/>
    <mergeCell ref="I5328:I5329"/>
    <mergeCell ref="J5328:J5329"/>
    <mergeCell ref="K5328:L5333"/>
    <mergeCell ref="M5328:N5333"/>
    <mergeCell ref="C5329:C5330"/>
    <mergeCell ref="C5332:C5333"/>
    <mergeCell ref="D5332:D5333"/>
    <mergeCell ref="E5332:E5333"/>
    <mergeCell ref="F5332:F5333"/>
    <mergeCell ref="C5325:C5327"/>
    <mergeCell ref="G5326:H5326"/>
    <mergeCell ref="K5326:N5326"/>
    <mergeCell ref="B5327:B5333"/>
    <mergeCell ref="D5327:D5331"/>
    <mergeCell ref="E5327:E5331"/>
    <mergeCell ref="F5327:F5331"/>
    <mergeCell ref="K5327:L5327"/>
    <mergeCell ref="M5327:N5327"/>
    <mergeCell ref="G5328:G5331"/>
    <mergeCell ref="O5321:P5325"/>
    <mergeCell ref="Q5321:R5325"/>
    <mergeCell ref="D5324:D5325"/>
    <mergeCell ref="E5324:E5325"/>
    <mergeCell ref="F5324:F5325"/>
    <mergeCell ref="G5324:G5325"/>
    <mergeCell ref="H5324:H5325"/>
    <mergeCell ref="I5324:I5325"/>
    <mergeCell ref="J5324:J5325"/>
    <mergeCell ref="J5344:J5345"/>
    <mergeCell ref="K5344:L5349"/>
    <mergeCell ref="M5344:N5349"/>
    <mergeCell ref="C5345:C5346"/>
    <mergeCell ref="C5348:C5349"/>
    <mergeCell ref="D5348:D5349"/>
    <mergeCell ref="E5348:E5349"/>
    <mergeCell ref="F5348:F5349"/>
    <mergeCell ref="G5348:G5349"/>
    <mergeCell ref="H5348:H5349"/>
    <mergeCell ref="K5342:N5342"/>
    <mergeCell ref="B5343:B5349"/>
    <mergeCell ref="D5343:D5347"/>
    <mergeCell ref="E5343:E5347"/>
    <mergeCell ref="F5343:F5347"/>
    <mergeCell ref="K5343:L5343"/>
    <mergeCell ref="M5343:N5343"/>
    <mergeCell ref="G5344:G5347"/>
    <mergeCell ref="H5344:H5347"/>
    <mergeCell ref="I5344:I5345"/>
    <mergeCell ref="K5337:L5341"/>
    <mergeCell ref="M5337:N5341"/>
    <mergeCell ref="O5337:P5341"/>
    <mergeCell ref="Q5337:R5341"/>
    <mergeCell ref="D5340:D5341"/>
    <mergeCell ref="E5340:E5341"/>
    <mergeCell ref="F5340:F5341"/>
    <mergeCell ref="G5340:G5341"/>
    <mergeCell ref="H5340:H5341"/>
    <mergeCell ref="I5340:I5341"/>
    <mergeCell ref="B5336:B5342"/>
    <mergeCell ref="G5336:G5339"/>
    <mergeCell ref="H5336:H5339"/>
    <mergeCell ref="I5336:I5339"/>
    <mergeCell ref="J5336:J5339"/>
    <mergeCell ref="C5337:C5339"/>
    <mergeCell ref="J5340:J5341"/>
    <mergeCell ref="C5341:C5343"/>
    <mergeCell ref="G5342:H5342"/>
    <mergeCell ref="O5353:P5357"/>
    <mergeCell ref="Q5353:R5357"/>
    <mergeCell ref="D5356:D5357"/>
    <mergeCell ref="E5356:E5357"/>
    <mergeCell ref="F5356:F5357"/>
    <mergeCell ref="G5356:G5357"/>
    <mergeCell ref="H5356:H5357"/>
    <mergeCell ref="I5356:I5357"/>
    <mergeCell ref="J5356:J5357"/>
    <mergeCell ref="O5351:P5352"/>
    <mergeCell ref="Q5351:R5352"/>
    <mergeCell ref="B5352:B5358"/>
    <mergeCell ref="G5352:G5355"/>
    <mergeCell ref="H5352:H5355"/>
    <mergeCell ref="I5352:I5355"/>
    <mergeCell ref="J5352:J5355"/>
    <mergeCell ref="C5353:C5355"/>
    <mergeCell ref="K5353:L5357"/>
    <mergeCell ref="M5353:N5357"/>
    <mergeCell ref="A5351:A5365"/>
    <mergeCell ref="D5351:D5355"/>
    <mergeCell ref="E5351:E5355"/>
    <mergeCell ref="F5351:F5355"/>
    <mergeCell ref="K5351:L5352"/>
    <mergeCell ref="M5351:N5352"/>
    <mergeCell ref="C5357:C5359"/>
    <mergeCell ref="G5358:H5358"/>
    <mergeCell ref="K5358:N5358"/>
    <mergeCell ref="B5359:B5365"/>
    <mergeCell ref="I5348:I5349"/>
    <mergeCell ref="J5348:J5349"/>
    <mergeCell ref="G5350:H5350"/>
    <mergeCell ref="I5350:J5350"/>
    <mergeCell ref="K5350:N5350"/>
    <mergeCell ref="O5350:R5350"/>
    <mergeCell ref="O5367:P5368"/>
    <mergeCell ref="Q5367:R5368"/>
    <mergeCell ref="B5368:B5374"/>
    <mergeCell ref="G5368:G5371"/>
    <mergeCell ref="H5368:H5371"/>
    <mergeCell ref="I5368:I5371"/>
    <mergeCell ref="J5368:J5371"/>
    <mergeCell ref="C5369:C5371"/>
    <mergeCell ref="K5369:L5373"/>
    <mergeCell ref="M5369:N5373"/>
    <mergeCell ref="G5366:H5366"/>
    <mergeCell ref="I5366:J5366"/>
    <mergeCell ref="K5366:N5366"/>
    <mergeCell ref="O5366:R5366"/>
    <mergeCell ref="A5367:A5381"/>
    <mergeCell ref="D5367:D5371"/>
    <mergeCell ref="E5367:E5371"/>
    <mergeCell ref="F5367:F5371"/>
    <mergeCell ref="K5367:L5368"/>
    <mergeCell ref="M5367:N5368"/>
    <mergeCell ref="M5360:N5365"/>
    <mergeCell ref="C5361:C5362"/>
    <mergeCell ref="C5364:C5365"/>
    <mergeCell ref="D5364:D5365"/>
    <mergeCell ref="E5364:E5365"/>
    <mergeCell ref="F5364:F5365"/>
    <mergeCell ref="G5364:G5365"/>
    <mergeCell ref="H5364:H5365"/>
    <mergeCell ref="I5364:I5365"/>
    <mergeCell ref="J5364:J5365"/>
    <mergeCell ref="D5359:D5363"/>
    <mergeCell ref="E5359:E5363"/>
    <mergeCell ref="F5359:F5363"/>
    <mergeCell ref="K5359:L5359"/>
    <mergeCell ref="M5359:N5359"/>
    <mergeCell ref="G5360:G5363"/>
    <mergeCell ref="H5360:H5363"/>
    <mergeCell ref="I5360:I5361"/>
    <mergeCell ref="J5360:J5361"/>
    <mergeCell ref="K5360:L5365"/>
    <mergeCell ref="K5382:N5382"/>
    <mergeCell ref="O5382:R5382"/>
    <mergeCell ref="A5383:A5397"/>
    <mergeCell ref="D5383:D5387"/>
    <mergeCell ref="E5383:E5387"/>
    <mergeCell ref="F5383:F5387"/>
    <mergeCell ref="K5383:L5384"/>
    <mergeCell ref="M5383:N5384"/>
    <mergeCell ref="O5383:P5384"/>
    <mergeCell ref="Q5383:R5384"/>
    <mergeCell ref="G5380:G5381"/>
    <mergeCell ref="H5380:H5381"/>
    <mergeCell ref="I5380:I5381"/>
    <mergeCell ref="J5380:J5381"/>
    <mergeCell ref="G5382:H5382"/>
    <mergeCell ref="I5382:J5382"/>
    <mergeCell ref="H5376:H5379"/>
    <mergeCell ref="I5376:I5377"/>
    <mergeCell ref="J5376:J5377"/>
    <mergeCell ref="K5376:L5381"/>
    <mergeCell ref="M5376:N5381"/>
    <mergeCell ref="C5377:C5378"/>
    <mergeCell ref="C5380:C5381"/>
    <mergeCell ref="D5380:D5381"/>
    <mergeCell ref="E5380:E5381"/>
    <mergeCell ref="F5380:F5381"/>
    <mergeCell ref="C5373:C5375"/>
    <mergeCell ref="G5374:H5374"/>
    <mergeCell ref="K5374:N5374"/>
    <mergeCell ref="B5375:B5381"/>
    <mergeCell ref="D5375:D5379"/>
    <mergeCell ref="E5375:E5379"/>
    <mergeCell ref="F5375:F5379"/>
    <mergeCell ref="K5375:L5375"/>
    <mergeCell ref="M5375:N5375"/>
    <mergeCell ref="G5376:G5379"/>
    <mergeCell ref="O5369:P5373"/>
    <mergeCell ref="Q5369:R5373"/>
    <mergeCell ref="D5372:D5373"/>
    <mergeCell ref="E5372:E5373"/>
    <mergeCell ref="F5372:F5373"/>
    <mergeCell ref="G5372:G5373"/>
    <mergeCell ref="H5372:H5373"/>
    <mergeCell ref="I5372:I5373"/>
    <mergeCell ref="J5372:J5373"/>
    <mergeCell ref="J5392:J5393"/>
    <mergeCell ref="K5392:L5397"/>
    <mergeCell ref="M5392:N5397"/>
    <mergeCell ref="C5393:C5394"/>
    <mergeCell ref="C5396:C5397"/>
    <mergeCell ref="D5396:D5397"/>
    <mergeCell ref="E5396:E5397"/>
    <mergeCell ref="F5396:F5397"/>
    <mergeCell ref="G5396:G5397"/>
    <mergeCell ref="H5396:H5397"/>
    <mergeCell ref="K5390:N5390"/>
    <mergeCell ref="B5391:B5397"/>
    <mergeCell ref="D5391:D5395"/>
    <mergeCell ref="E5391:E5395"/>
    <mergeCell ref="F5391:F5395"/>
    <mergeCell ref="K5391:L5391"/>
    <mergeCell ref="M5391:N5391"/>
    <mergeCell ref="G5392:G5395"/>
    <mergeCell ref="H5392:H5395"/>
    <mergeCell ref="I5392:I5393"/>
    <mergeCell ref="K5385:L5389"/>
    <mergeCell ref="M5385:N5389"/>
    <mergeCell ref="O5385:P5389"/>
    <mergeCell ref="Q5385:R5389"/>
    <mergeCell ref="D5388:D5389"/>
    <mergeCell ref="E5388:E5389"/>
    <mergeCell ref="F5388:F5389"/>
    <mergeCell ref="G5388:G5389"/>
    <mergeCell ref="H5388:H5389"/>
    <mergeCell ref="I5388:I5389"/>
    <mergeCell ref="B5384:B5390"/>
    <mergeCell ref="G5384:G5387"/>
    <mergeCell ref="H5384:H5387"/>
    <mergeCell ref="I5384:I5387"/>
    <mergeCell ref="J5384:J5387"/>
    <mergeCell ref="C5385:C5387"/>
    <mergeCell ref="J5388:J5389"/>
    <mergeCell ref="C5389:C5391"/>
    <mergeCell ref="G5390:H5390"/>
    <mergeCell ref="O5401:P5405"/>
    <mergeCell ref="Q5401:R5405"/>
    <mergeCell ref="D5404:D5405"/>
    <mergeCell ref="E5404:E5405"/>
    <mergeCell ref="F5404:F5405"/>
    <mergeCell ref="G5404:G5405"/>
    <mergeCell ref="H5404:H5405"/>
    <mergeCell ref="I5404:I5405"/>
    <mergeCell ref="J5404:J5405"/>
    <mergeCell ref="O5399:P5400"/>
    <mergeCell ref="Q5399:R5400"/>
    <mergeCell ref="B5400:B5406"/>
    <mergeCell ref="G5400:G5403"/>
    <mergeCell ref="H5400:H5403"/>
    <mergeCell ref="I5400:I5403"/>
    <mergeCell ref="J5400:J5403"/>
    <mergeCell ref="C5401:C5403"/>
    <mergeCell ref="K5401:L5405"/>
    <mergeCell ref="M5401:N5405"/>
    <mergeCell ref="A5399:A5413"/>
    <mergeCell ref="D5399:D5403"/>
    <mergeCell ref="E5399:E5403"/>
    <mergeCell ref="F5399:F5403"/>
    <mergeCell ref="K5399:L5400"/>
    <mergeCell ref="M5399:N5400"/>
    <mergeCell ref="C5405:C5407"/>
    <mergeCell ref="G5406:H5406"/>
    <mergeCell ref="K5406:N5406"/>
    <mergeCell ref="B5407:B5413"/>
    <mergeCell ref="I5396:I5397"/>
    <mergeCell ref="J5396:J5397"/>
    <mergeCell ref="G5398:H5398"/>
    <mergeCell ref="I5398:J5398"/>
    <mergeCell ref="K5398:N5398"/>
    <mergeCell ref="O5398:R5398"/>
    <mergeCell ref="O5415:P5416"/>
    <mergeCell ref="Q5415:R5416"/>
    <mergeCell ref="B5416:B5422"/>
    <mergeCell ref="G5416:G5419"/>
    <mergeCell ref="H5416:H5419"/>
    <mergeCell ref="I5416:I5419"/>
    <mergeCell ref="J5416:J5419"/>
    <mergeCell ref="C5417:C5419"/>
    <mergeCell ref="K5417:L5421"/>
    <mergeCell ref="M5417:N5421"/>
    <mergeCell ref="G5414:H5414"/>
    <mergeCell ref="I5414:J5414"/>
    <mergeCell ref="K5414:N5414"/>
    <mergeCell ref="O5414:R5414"/>
    <mergeCell ref="A5415:A5429"/>
    <mergeCell ref="D5415:D5419"/>
    <mergeCell ref="E5415:E5419"/>
    <mergeCell ref="F5415:F5419"/>
    <mergeCell ref="K5415:L5416"/>
    <mergeCell ref="M5415:N5416"/>
    <mergeCell ref="M5408:N5413"/>
    <mergeCell ref="C5409:C5410"/>
    <mergeCell ref="C5412:C5413"/>
    <mergeCell ref="D5412:D5413"/>
    <mergeCell ref="E5412:E5413"/>
    <mergeCell ref="F5412:F5413"/>
    <mergeCell ref="G5412:G5413"/>
    <mergeCell ref="H5412:H5413"/>
    <mergeCell ref="I5412:I5413"/>
    <mergeCell ref="J5412:J5413"/>
    <mergeCell ref="D5407:D5411"/>
    <mergeCell ref="E5407:E5411"/>
    <mergeCell ref="F5407:F5411"/>
    <mergeCell ref="K5407:L5407"/>
    <mergeCell ref="M5407:N5407"/>
    <mergeCell ref="G5408:G5411"/>
    <mergeCell ref="H5408:H5411"/>
    <mergeCell ref="I5408:I5409"/>
    <mergeCell ref="J5408:J5409"/>
    <mergeCell ref="K5408:L5413"/>
    <mergeCell ref="K5430:N5430"/>
    <mergeCell ref="O5430:R5430"/>
    <mergeCell ref="A5431:A5445"/>
    <mergeCell ref="D5431:D5435"/>
    <mergeCell ref="E5431:E5435"/>
    <mergeCell ref="F5431:F5435"/>
    <mergeCell ref="K5431:L5432"/>
    <mergeCell ref="M5431:N5432"/>
    <mergeCell ref="O5431:P5432"/>
    <mergeCell ref="Q5431:R5432"/>
    <mergeCell ref="G5428:G5429"/>
    <mergeCell ref="H5428:H5429"/>
    <mergeCell ref="I5428:I5429"/>
    <mergeCell ref="J5428:J5429"/>
    <mergeCell ref="G5430:H5430"/>
    <mergeCell ref="I5430:J5430"/>
    <mergeCell ref="H5424:H5427"/>
    <mergeCell ref="I5424:I5425"/>
    <mergeCell ref="J5424:J5425"/>
    <mergeCell ref="K5424:L5429"/>
    <mergeCell ref="M5424:N5429"/>
    <mergeCell ref="C5425:C5426"/>
    <mergeCell ref="C5428:C5429"/>
    <mergeCell ref="D5428:D5429"/>
    <mergeCell ref="E5428:E5429"/>
    <mergeCell ref="F5428:F5429"/>
    <mergeCell ref="C5421:C5423"/>
    <mergeCell ref="G5422:H5422"/>
    <mergeCell ref="K5422:N5422"/>
    <mergeCell ref="B5423:B5429"/>
    <mergeCell ref="D5423:D5427"/>
    <mergeCell ref="E5423:E5427"/>
    <mergeCell ref="F5423:F5427"/>
    <mergeCell ref="K5423:L5423"/>
    <mergeCell ref="M5423:N5423"/>
    <mergeCell ref="G5424:G5427"/>
    <mergeCell ref="O5417:P5421"/>
    <mergeCell ref="Q5417:R5421"/>
    <mergeCell ref="D5420:D5421"/>
    <mergeCell ref="E5420:E5421"/>
    <mergeCell ref="F5420:F5421"/>
    <mergeCell ref="G5420:G5421"/>
    <mergeCell ref="H5420:H5421"/>
    <mergeCell ref="I5420:I5421"/>
    <mergeCell ref="J5420:J5421"/>
    <mergeCell ref="J5440:J5441"/>
    <mergeCell ref="K5440:L5445"/>
    <mergeCell ref="M5440:N5445"/>
    <mergeCell ref="C5441:C5442"/>
    <mergeCell ref="C5444:C5445"/>
    <mergeCell ref="D5444:D5445"/>
    <mergeCell ref="E5444:E5445"/>
    <mergeCell ref="F5444:F5445"/>
    <mergeCell ref="G5444:G5445"/>
    <mergeCell ref="H5444:H5445"/>
    <mergeCell ref="K5438:N5438"/>
    <mergeCell ref="B5439:B5445"/>
    <mergeCell ref="D5439:D5443"/>
    <mergeCell ref="E5439:E5443"/>
    <mergeCell ref="F5439:F5443"/>
    <mergeCell ref="K5439:L5439"/>
    <mergeCell ref="M5439:N5439"/>
    <mergeCell ref="G5440:G5443"/>
    <mergeCell ref="H5440:H5443"/>
    <mergeCell ref="I5440:I5441"/>
    <mergeCell ref="K5433:L5437"/>
    <mergeCell ref="M5433:N5437"/>
    <mergeCell ref="O5433:P5437"/>
    <mergeCell ref="Q5433:R5437"/>
    <mergeCell ref="D5436:D5437"/>
    <mergeCell ref="E5436:E5437"/>
    <mergeCell ref="F5436:F5437"/>
    <mergeCell ref="G5436:G5437"/>
    <mergeCell ref="H5436:H5437"/>
    <mergeCell ref="I5436:I5437"/>
    <mergeCell ref="B5432:B5438"/>
    <mergeCell ref="G5432:G5435"/>
    <mergeCell ref="H5432:H5435"/>
    <mergeCell ref="I5432:I5435"/>
    <mergeCell ref="J5432:J5435"/>
    <mergeCell ref="C5433:C5435"/>
    <mergeCell ref="J5436:J5437"/>
    <mergeCell ref="C5437:C5439"/>
    <mergeCell ref="G5438:H5438"/>
    <mergeCell ref="O5449:P5453"/>
    <mergeCell ref="Q5449:R5453"/>
    <mergeCell ref="D5452:D5453"/>
    <mergeCell ref="E5452:E5453"/>
    <mergeCell ref="F5452:F5453"/>
    <mergeCell ref="G5452:G5453"/>
    <mergeCell ref="H5452:H5453"/>
    <mergeCell ref="I5452:I5453"/>
    <mergeCell ref="J5452:J5453"/>
    <mergeCell ref="O5447:P5448"/>
    <mergeCell ref="Q5447:R5448"/>
    <mergeCell ref="B5448:B5454"/>
    <mergeCell ref="G5448:G5451"/>
    <mergeCell ref="H5448:H5451"/>
    <mergeCell ref="I5448:I5451"/>
    <mergeCell ref="J5448:J5451"/>
    <mergeCell ref="C5449:C5451"/>
    <mergeCell ref="K5449:L5453"/>
    <mergeCell ref="M5449:N5453"/>
    <mergeCell ref="A5447:A5461"/>
    <mergeCell ref="D5447:D5451"/>
    <mergeCell ref="E5447:E5451"/>
    <mergeCell ref="F5447:F5451"/>
    <mergeCell ref="K5447:L5448"/>
    <mergeCell ref="M5447:N5448"/>
    <mergeCell ref="C5453:C5455"/>
    <mergeCell ref="G5454:H5454"/>
    <mergeCell ref="K5454:N5454"/>
    <mergeCell ref="B5455:B5461"/>
    <mergeCell ref="I5444:I5445"/>
    <mergeCell ref="J5444:J5445"/>
    <mergeCell ref="G5446:H5446"/>
    <mergeCell ref="I5446:J5446"/>
    <mergeCell ref="K5446:N5446"/>
    <mergeCell ref="O5446:R5446"/>
    <mergeCell ref="O5463:P5464"/>
    <mergeCell ref="Q5463:R5464"/>
    <mergeCell ref="B5464:B5470"/>
    <mergeCell ref="G5464:G5467"/>
    <mergeCell ref="H5464:H5467"/>
    <mergeCell ref="I5464:I5467"/>
    <mergeCell ref="J5464:J5467"/>
    <mergeCell ref="C5465:C5467"/>
    <mergeCell ref="K5465:L5469"/>
    <mergeCell ref="M5465:N5469"/>
    <mergeCell ref="G5462:H5462"/>
    <mergeCell ref="I5462:J5462"/>
    <mergeCell ref="K5462:N5462"/>
    <mergeCell ref="O5462:R5462"/>
    <mergeCell ref="A5463:A5477"/>
    <mergeCell ref="D5463:D5467"/>
    <mergeCell ref="E5463:E5467"/>
    <mergeCell ref="F5463:F5467"/>
    <mergeCell ref="K5463:L5464"/>
    <mergeCell ref="M5463:N5464"/>
    <mergeCell ref="M5456:N5461"/>
    <mergeCell ref="C5457:C5458"/>
    <mergeCell ref="C5460:C5461"/>
    <mergeCell ref="D5460:D5461"/>
    <mergeCell ref="E5460:E5461"/>
    <mergeCell ref="F5460:F5461"/>
    <mergeCell ref="G5460:G5461"/>
    <mergeCell ref="H5460:H5461"/>
    <mergeCell ref="I5460:I5461"/>
    <mergeCell ref="J5460:J5461"/>
    <mergeCell ref="D5455:D5459"/>
    <mergeCell ref="E5455:E5459"/>
    <mergeCell ref="F5455:F5459"/>
    <mergeCell ref="K5455:L5455"/>
    <mergeCell ref="M5455:N5455"/>
    <mergeCell ref="G5456:G5459"/>
    <mergeCell ref="H5456:H5459"/>
    <mergeCell ref="I5456:I5457"/>
    <mergeCell ref="J5456:J5457"/>
    <mergeCell ref="K5456:L5461"/>
    <mergeCell ref="K5478:N5478"/>
    <mergeCell ref="O5478:R5478"/>
    <mergeCell ref="A5479:A5493"/>
    <mergeCell ref="D5479:D5483"/>
    <mergeCell ref="E5479:E5483"/>
    <mergeCell ref="F5479:F5483"/>
    <mergeCell ref="K5479:L5480"/>
    <mergeCell ref="M5479:N5480"/>
    <mergeCell ref="O5479:P5480"/>
    <mergeCell ref="Q5479:R5480"/>
    <mergeCell ref="G5476:G5477"/>
    <mergeCell ref="H5476:H5477"/>
    <mergeCell ref="I5476:I5477"/>
    <mergeCell ref="J5476:J5477"/>
    <mergeCell ref="G5478:H5478"/>
    <mergeCell ref="I5478:J5478"/>
    <mergeCell ref="H5472:H5475"/>
    <mergeCell ref="I5472:I5473"/>
    <mergeCell ref="J5472:J5473"/>
    <mergeCell ref="K5472:L5477"/>
    <mergeCell ref="M5472:N5477"/>
    <mergeCell ref="C5473:C5474"/>
    <mergeCell ref="C5476:C5477"/>
    <mergeCell ref="D5476:D5477"/>
    <mergeCell ref="E5476:E5477"/>
    <mergeCell ref="F5476:F5477"/>
    <mergeCell ref="C5469:C5471"/>
    <mergeCell ref="G5470:H5470"/>
    <mergeCell ref="K5470:N5470"/>
    <mergeCell ref="B5471:B5477"/>
    <mergeCell ref="D5471:D5475"/>
    <mergeCell ref="E5471:E5475"/>
    <mergeCell ref="F5471:F5475"/>
    <mergeCell ref="K5471:L5471"/>
    <mergeCell ref="M5471:N5471"/>
    <mergeCell ref="G5472:G5475"/>
    <mergeCell ref="O5465:P5469"/>
    <mergeCell ref="Q5465:R5469"/>
    <mergeCell ref="D5468:D5469"/>
    <mergeCell ref="E5468:E5469"/>
    <mergeCell ref="F5468:F5469"/>
    <mergeCell ref="G5468:G5469"/>
    <mergeCell ref="H5468:H5469"/>
    <mergeCell ref="I5468:I5469"/>
    <mergeCell ref="J5468:J5469"/>
    <mergeCell ref="J5488:J5489"/>
    <mergeCell ref="K5488:L5493"/>
    <mergeCell ref="M5488:N5493"/>
    <mergeCell ref="C5489:C5490"/>
    <mergeCell ref="C5492:C5493"/>
    <mergeCell ref="D5492:D5493"/>
    <mergeCell ref="E5492:E5493"/>
    <mergeCell ref="F5492:F5493"/>
    <mergeCell ref="G5492:G5493"/>
    <mergeCell ref="H5492:H5493"/>
    <mergeCell ref="K5486:N5486"/>
    <mergeCell ref="B5487:B5493"/>
    <mergeCell ref="D5487:D5491"/>
    <mergeCell ref="E5487:E5491"/>
    <mergeCell ref="F5487:F5491"/>
    <mergeCell ref="K5487:L5487"/>
    <mergeCell ref="M5487:N5487"/>
    <mergeCell ref="G5488:G5491"/>
    <mergeCell ref="H5488:H5491"/>
    <mergeCell ref="I5488:I5489"/>
    <mergeCell ref="K5481:L5485"/>
    <mergeCell ref="M5481:N5485"/>
    <mergeCell ref="O5481:P5485"/>
    <mergeCell ref="Q5481:R5485"/>
    <mergeCell ref="D5484:D5485"/>
    <mergeCell ref="E5484:E5485"/>
    <mergeCell ref="F5484:F5485"/>
    <mergeCell ref="G5484:G5485"/>
    <mergeCell ref="H5484:H5485"/>
    <mergeCell ref="I5484:I5485"/>
    <mergeCell ref="B5480:B5486"/>
    <mergeCell ref="G5480:G5483"/>
    <mergeCell ref="H5480:H5483"/>
    <mergeCell ref="I5480:I5483"/>
    <mergeCell ref="J5480:J5483"/>
    <mergeCell ref="C5481:C5483"/>
    <mergeCell ref="J5484:J5485"/>
    <mergeCell ref="C5485:C5487"/>
    <mergeCell ref="G5486:H5486"/>
    <mergeCell ref="O5497:P5501"/>
    <mergeCell ref="Q5497:R5501"/>
    <mergeCell ref="D5500:D5501"/>
    <mergeCell ref="E5500:E5501"/>
    <mergeCell ref="F5500:F5501"/>
    <mergeCell ref="G5500:G5501"/>
    <mergeCell ref="H5500:H5501"/>
    <mergeCell ref="I5500:I5501"/>
    <mergeCell ref="J5500:J5501"/>
    <mergeCell ref="O5495:P5496"/>
    <mergeCell ref="Q5495:R5496"/>
    <mergeCell ref="B5496:B5502"/>
    <mergeCell ref="G5496:G5499"/>
    <mergeCell ref="H5496:H5499"/>
    <mergeCell ref="I5496:I5499"/>
    <mergeCell ref="J5496:J5499"/>
    <mergeCell ref="C5497:C5499"/>
    <mergeCell ref="K5497:L5501"/>
    <mergeCell ref="M5497:N5501"/>
    <mergeCell ref="A5495:A5509"/>
    <mergeCell ref="D5495:D5499"/>
    <mergeCell ref="E5495:E5499"/>
    <mergeCell ref="F5495:F5499"/>
    <mergeCell ref="K5495:L5496"/>
    <mergeCell ref="M5495:N5496"/>
    <mergeCell ref="C5501:C5503"/>
    <mergeCell ref="G5502:H5502"/>
    <mergeCell ref="K5502:N5502"/>
    <mergeCell ref="B5503:B5509"/>
    <mergeCell ref="I5492:I5493"/>
    <mergeCell ref="J5492:J5493"/>
    <mergeCell ref="G5494:H5494"/>
    <mergeCell ref="I5494:J5494"/>
    <mergeCell ref="K5494:N5494"/>
    <mergeCell ref="O5494:R5494"/>
    <mergeCell ref="O5511:P5512"/>
    <mergeCell ref="Q5511:R5512"/>
    <mergeCell ref="B5512:B5518"/>
    <mergeCell ref="G5512:G5515"/>
    <mergeCell ref="H5512:H5515"/>
    <mergeCell ref="I5512:I5515"/>
    <mergeCell ref="J5512:J5515"/>
    <mergeCell ref="C5513:C5515"/>
    <mergeCell ref="K5513:L5517"/>
    <mergeCell ref="M5513:N5517"/>
    <mergeCell ref="G5510:H5510"/>
    <mergeCell ref="I5510:J5510"/>
    <mergeCell ref="K5510:N5510"/>
    <mergeCell ref="O5510:R5510"/>
    <mergeCell ref="A5511:A5525"/>
    <mergeCell ref="D5511:D5515"/>
    <mergeCell ref="E5511:E5515"/>
    <mergeCell ref="F5511:F5515"/>
    <mergeCell ref="K5511:L5512"/>
    <mergeCell ref="M5511:N5512"/>
    <mergeCell ref="M5504:N5509"/>
    <mergeCell ref="C5505:C5506"/>
    <mergeCell ref="C5508:C5509"/>
    <mergeCell ref="D5508:D5509"/>
    <mergeCell ref="E5508:E5509"/>
    <mergeCell ref="F5508:F5509"/>
    <mergeCell ref="G5508:G5509"/>
    <mergeCell ref="H5508:H5509"/>
    <mergeCell ref="I5508:I5509"/>
    <mergeCell ref="J5508:J5509"/>
    <mergeCell ref="D5503:D5507"/>
    <mergeCell ref="E5503:E5507"/>
    <mergeCell ref="F5503:F5507"/>
    <mergeCell ref="K5503:L5503"/>
    <mergeCell ref="M5503:N5503"/>
    <mergeCell ref="G5504:G5507"/>
    <mergeCell ref="H5504:H5507"/>
    <mergeCell ref="I5504:I5505"/>
    <mergeCell ref="J5504:J5505"/>
    <mergeCell ref="K5504:L5509"/>
    <mergeCell ref="K5526:N5526"/>
    <mergeCell ref="O5526:R5526"/>
    <mergeCell ref="A5527:A5541"/>
    <mergeCell ref="D5527:D5531"/>
    <mergeCell ref="E5527:E5531"/>
    <mergeCell ref="F5527:F5531"/>
    <mergeCell ref="K5527:L5528"/>
    <mergeCell ref="M5527:N5528"/>
    <mergeCell ref="O5527:P5528"/>
    <mergeCell ref="Q5527:R5528"/>
    <mergeCell ref="G5524:G5525"/>
    <mergeCell ref="H5524:H5525"/>
    <mergeCell ref="I5524:I5525"/>
    <mergeCell ref="J5524:J5525"/>
    <mergeCell ref="G5526:H5526"/>
    <mergeCell ref="I5526:J5526"/>
    <mergeCell ref="H5520:H5523"/>
    <mergeCell ref="I5520:I5521"/>
    <mergeCell ref="J5520:J5521"/>
    <mergeCell ref="K5520:L5525"/>
    <mergeCell ref="M5520:N5525"/>
    <mergeCell ref="C5521:C5522"/>
    <mergeCell ref="C5524:C5525"/>
    <mergeCell ref="D5524:D5525"/>
    <mergeCell ref="E5524:E5525"/>
    <mergeCell ref="F5524:F5525"/>
    <mergeCell ref="C5517:C5519"/>
    <mergeCell ref="G5518:H5518"/>
    <mergeCell ref="K5518:N5518"/>
    <mergeCell ref="B5519:B5525"/>
    <mergeCell ref="D5519:D5523"/>
    <mergeCell ref="E5519:E5523"/>
    <mergeCell ref="F5519:F5523"/>
    <mergeCell ref="K5519:L5519"/>
    <mergeCell ref="M5519:N5519"/>
    <mergeCell ref="G5520:G5523"/>
    <mergeCell ref="O5513:P5517"/>
    <mergeCell ref="Q5513:R5517"/>
    <mergeCell ref="D5516:D5517"/>
    <mergeCell ref="E5516:E5517"/>
    <mergeCell ref="F5516:F5517"/>
    <mergeCell ref="G5516:G5517"/>
    <mergeCell ref="H5516:H5517"/>
    <mergeCell ref="I5516:I5517"/>
    <mergeCell ref="J5516:J5517"/>
    <mergeCell ref="J5536:J5537"/>
    <mergeCell ref="K5536:L5541"/>
    <mergeCell ref="M5536:N5541"/>
    <mergeCell ref="C5537:C5538"/>
    <mergeCell ref="C5540:C5541"/>
    <mergeCell ref="D5540:D5541"/>
    <mergeCell ref="E5540:E5541"/>
    <mergeCell ref="F5540:F5541"/>
    <mergeCell ref="G5540:G5541"/>
    <mergeCell ref="H5540:H5541"/>
    <mergeCell ref="K5534:N5534"/>
    <mergeCell ref="B5535:B5541"/>
    <mergeCell ref="D5535:D5539"/>
    <mergeCell ref="E5535:E5539"/>
    <mergeCell ref="F5535:F5539"/>
    <mergeCell ref="K5535:L5535"/>
    <mergeCell ref="M5535:N5535"/>
    <mergeCell ref="G5536:G5539"/>
    <mergeCell ref="H5536:H5539"/>
    <mergeCell ref="I5536:I5537"/>
    <mergeCell ref="K5529:L5533"/>
    <mergeCell ref="M5529:N5533"/>
    <mergeCell ref="O5529:P5533"/>
    <mergeCell ref="Q5529:R5533"/>
    <mergeCell ref="D5532:D5533"/>
    <mergeCell ref="E5532:E5533"/>
    <mergeCell ref="F5532:F5533"/>
    <mergeCell ref="G5532:G5533"/>
    <mergeCell ref="H5532:H5533"/>
    <mergeCell ref="I5532:I5533"/>
    <mergeCell ref="B5528:B5534"/>
    <mergeCell ref="G5528:G5531"/>
    <mergeCell ref="H5528:H5531"/>
    <mergeCell ref="I5528:I5531"/>
    <mergeCell ref="J5528:J5531"/>
    <mergeCell ref="C5529:C5531"/>
    <mergeCell ref="J5532:J5533"/>
    <mergeCell ref="C5533:C5535"/>
    <mergeCell ref="G5534:H5534"/>
    <mergeCell ref="O5545:P5549"/>
    <mergeCell ref="Q5545:R5549"/>
    <mergeCell ref="D5548:D5549"/>
    <mergeCell ref="E5548:E5549"/>
    <mergeCell ref="F5548:F5549"/>
    <mergeCell ref="G5548:G5549"/>
    <mergeCell ref="H5548:H5549"/>
    <mergeCell ref="I5548:I5549"/>
    <mergeCell ref="J5548:J5549"/>
    <mergeCell ref="O5543:P5544"/>
    <mergeCell ref="Q5543:R5544"/>
    <mergeCell ref="B5544:B5550"/>
    <mergeCell ref="G5544:G5547"/>
    <mergeCell ref="H5544:H5547"/>
    <mergeCell ref="I5544:I5547"/>
    <mergeCell ref="J5544:J5547"/>
    <mergeCell ref="C5545:C5547"/>
    <mergeCell ref="K5545:L5549"/>
    <mergeCell ref="M5545:N5549"/>
    <mergeCell ref="A5543:A5557"/>
    <mergeCell ref="D5543:D5547"/>
    <mergeCell ref="E5543:E5547"/>
    <mergeCell ref="F5543:F5547"/>
    <mergeCell ref="K5543:L5544"/>
    <mergeCell ref="M5543:N5544"/>
    <mergeCell ref="C5549:C5551"/>
    <mergeCell ref="G5550:H5550"/>
    <mergeCell ref="K5550:N5550"/>
    <mergeCell ref="B5551:B5557"/>
    <mergeCell ref="I5540:I5541"/>
    <mergeCell ref="J5540:J5541"/>
    <mergeCell ref="G5542:H5542"/>
    <mergeCell ref="I5542:J5542"/>
    <mergeCell ref="K5542:N5542"/>
    <mergeCell ref="O5542:R5542"/>
    <mergeCell ref="O5559:P5560"/>
    <mergeCell ref="Q5559:R5560"/>
    <mergeCell ref="B5560:B5566"/>
    <mergeCell ref="G5560:G5563"/>
    <mergeCell ref="H5560:H5563"/>
    <mergeCell ref="I5560:I5563"/>
    <mergeCell ref="J5560:J5563"/>
    <mergeCell ref="C5561:C5563"/>
    <mergeCell ref="K5561:L5565"/>
    <mergeCell ref="M5561:N5565"/>
    <mergeCell ref="G5558:H5558"/>
    <mergeCell ref="I5558:J5558"/>
    <mergeCell ref="K5558:N5558"/>
    <mergeCell ref="O5558:R5558"/>
    <mergeCell ref="A5559:A5573"/>
    <mergeCell ref="D5559:D5563"/>
    <mergeCell ref="E5559:E5563"/>
    <mergeCell ref="F5559:F5563"/>
    <mergeCell ref="K5559:L5560"/>
    <mergeCell ref="M5559:N5560"/>
    <mergeCell ref="M5552:N5557"/>
    <mergeCell ref="C5553:C5554"/>
    <mergeCell ref="C5556:C5557"/>
    <mergeCell ref="D5556:D5557"/>
    <mergeCell ref="E5556:E5557"/>
    <mergeCell ref="F5556:F5557"/>
    <mergeCell ref="G5556:G5557"/>
    <mergeCell ref="H5556:H5557"/>
    <mergeCell ref="I5556:I5557"/>
    <mergeCell ref="J5556:J5557"/>
    <mergeCell ref="D5551:D5555"/>
    <mergeCell ref="E5551:E5555"/>
    <mergeCell ref="F5551:F5555"/>
    <mergeCell ref="K5551:L5551"/>
    <mergeCell ref="M5551:N5551"/>
    <mergeCell ref="G5552:G5555"/>
    <mergeCell ref="H5552:H5555"/>
    <mergeCell ref="I5552:I5553"/>
    <mergeCell ref="J5552:J5553"/>
    <mergeCell ref="K5552:L5557"/>
    <mergeCell ref="K5574:N5574"/>
    <mergeCell ref="O5574:R5574"/>
    <mergeCell ref="A5575:A5589"/>
    <mergeCell ref="D5575:D5579"/>
    <mergeCell ref="E5575:E5579"/>
    <mergeCell ref="F5575:F5579"/>
    <mergeCell ref="K5575:L5576"/>
    <mergeCell ref="M5575:N5576"/>
    <mergeCell ref="O5575:P5576"/>
    <mergeCell ref="Q5575:R5576"/>
    <mergeCell ref="G5572:G5573"/>
    <mergeCell ref="H5572:H5573"/>
    <mergeCell ref="I5572:I5573"/>
    <mergeCell ref="J5572:J5573"/>
    <mergeCell ref="G5574:H5574"/>
    <mergeCell ref="I5574:J5574"/>
    <mergeCell ref="H5568:H5571"/>
    <mergeCell ref="I5568:I5569"/>
    <mergeCell ref="J5568:J5569"/>
    <mergeCell ref="K5568:L5573"/>
    <mergeCell ref="M5568:N5573"/>
    <mergeCell ref="C5569:C5570"/>
    <mergeCell ref="C5572:C5573"/>
    <mergeCell ref="D5572:D5573"/>
    <mergeCell ref="E5572:E5573"/>
    <mergeCell ref="F5572:F5573"/>
    <mergeCell ref="C5565:C5567"/>
    <mergeCell ref="G5566:H5566"/>
    <mergeCell ref="K5566:N5566"/>
    <mergeCell ref="B5567:B5573"/>
    <mergeCell ref="D5567:D5571"/>
    <mergeCell ref="E5567:E5571"/>
    <mergeCell ref="F5567:F5571"/>
    <mergeCell ref="K5567:L5567"/>
    <mergeCell ref="M5567:N5567"/>
    <mergeCell ref="G5568:G5571"/>
    <mergeCell ref="O5561:P5565"/>
    <mergeCell ref="Q5561:R5565"/>
    <mergeCell ref="D5564:D5565"/>
    <mergeCell ref="E5564:E5565"/>
    <mergeCell ref="F5564:F5565"/>
    <mergeCell ref="G5564:G5565"/>
    <mergeCell ref="H5564:H5565"/>
    <mergeCell ref="I5564:I5565"/>
    <mergeCell ref="J5564:J5565"/>
    <mergeCell ref="J5584:J5585"/>
    <mergeCell ref="K5584:L5589"/>
    <mergeCell ref="M5584:N5589"/>
    <mergeCell ref="C5585:C5586"/>
    <mergeCell ref="C5588:C5589"/>
    <mergeCell ref="D5588:D5589"/>
    <mergeCell ref="E5588:E5589"/>
    <mergeCell ref="F5588:F5589"/>
    <mergeCell ref="G5588:G5589"/>
    <mergeCell ref="H5588:H5589"/>
    <mergeCell ref="K5582:N5582"/>
    <mergeCell ref="B5583:B5589"/>
    <mergeCell ref="D5583:D5587"/>
    <mergeCell ref="E5583:E5587"/>
    <mergeCell ref="F5583:F5587"/>
    <mergeCell ref="K5583:L5583"/>
    <mergeCell ref="M5583:N5583"/>
    <mergeCell ref="G5584:G5587"/>
    <mergeCell ref="H5584:H5587"/>
    <mergeCell ref="I5584:I5585"/>
    <mergeCell ref="K5577:L5581"/>
    <mergeCell ref="M5577:N5581"/>
    <mergeCell ref="O5577:P5581"/>
    <mergeCell ref="Q5577:R5581"/>
    <mergeCell ref="D5580:D5581"/>
    <mergeCell ref="E5580:E5581"/>
    <mergeCell ref="F5580:F5581"/>
    <mergeCell ref="G5580:G5581"/>
    <mergeCell ref="H5580:H5581"/>
    <mergeCell ref="I5580:I5581"/>
    <mergeCell ref="B5576:B5582"/>
    <mergeCell ref="G5576:G5579"/>
    <mergeCell ref="H5576:H5579"/>
    <mergeCell ref="I5576:I5579"/>
    <mergeCell ref="J5576:J5579"/>
    <mergeCell ref="C5577:C5579"/>
    <mergeCell ref="J5580:J5581"/>
    <mergeCell ref="C5581:C5583"/>
    <mergeCell ref="G5582:H5582"/>
    <mergeCell ref="O5593:P5597"/>
    <mergeCell ref="Q5593:R5597"/>
    <mergeCell ref="D5596:D5597"/>
    <mergeCell ref="E5596:E5597"/>
    <mergeCell ref="F5596:F5597"/>
    <mergeCell ref="G5596:G5597"/>
    <mergeCell ref="H5596:H5597"/>
    <mergeCell ref="I5596:I5597"/>
    <mergeCell ref="J5596:J5597"/>
    <mergeCell ref="O5591:P5592"/>
    <mergeCell ref="Q5591:R5592"/>
    <mergeCell ref="B5592:B5598"/>
    <mergeCell ref="G5592:G5595"/>
    <mergeCell ref="H5592:H5595"/>
    <mergeCell ref="I5592:I5595"/>
    <mergeCell ref="J5592:J5595"/>
    <mergeCell ref="C5593:C5595"/>
    <mergeCell ref="K5593:L5597"/>
    <mergeCell ref="M5593:N5597"/>
    <mergeCell ref="A5591:A5605"/>
    <mergeCell ref="D5591:D5595"/>
    <mergeCell ref="E5591:E5595"/>
    <mergeCell ref="F5591:F5595"/>
    <mergeCell ref="K5591:L5592"/>
    <mergeCell ref="M5591:N5592"/>
    <mergeCell ref="C5597:C5599"/>
    <mergeCell ref="G5598:H5598"/>
    <mergeCell ref="K5598:N5598"/>
    <mergeCell ref="B5599:B5605"/>
    <mergeCell ref="I5588:I5589"/>
    <mergeCell ref="J5588:J5589"/>
    <mergeCell ref="G5590:H5590"/>
    <mergeCell ref="I5590:J5590"/>
    <mergeCell ref="K5590:N5590"/>
    <mergeCell ref="O5590:R5590"/>
    <mergeCell ref="O5607:P5608"/>
    <mergeCell ref="Q5607:R5608"/>
    <mergeCell ref="B5608:B5614"/>
    <mergeCell ref="G5608:G5611"/>
    <mergeCell ref="H5608:H5611"/>
    <mergeCell ref="I5608:I5611"/>
    <mergeCell ref="J5608:J5611"/>
    <mergeCell ref="C5609:C5611"/>
    <mergeCell ref="K5609:L5613"/>
    <mergeCell ref="M5609:N5613"/>
    <mergeCell ref="G5606:H5606"/>
    <mergeCell ref="I5606:J5606"/>
    <mergeCell ref="K5606:N5606"/>
    <mergeCell ref="O5606:R5606"/>
    <mergeCell ref="A5607:A5621"/>
    <mergeCell ref="D5607:D5611"/>
    <mergeCell ref="E5607:E5611"/>
    <mergeCell ref="F5607:F5611"/>
    <mergeCell ref="K5607:L5608"/>
    <mergeCell ref="M5607:N5608"/>
    <mergeCell ref="M5600:N5605"/>
    <mergeCell ref="C5601:C5602"/>
    <mergeCell ref="C5604:C5605"/>
    <mergeCell ref="D5604:D5605"/>
    <mergeCell ref="E5604:E5605"/>
    <mergeCell ref="F5604:F5605"/>
    <mergeCell ref="G5604:G5605"/>
    <mergeCell ref="H5604:H5605"/>
    <mergeCell ref="I5604:I5605"/>
    <mergeCell ref="J5604:J5605"/>
    <mergeCell ref="D5599:D5603"/>
    <mergeCell ref="E5599:E5603"/>
    <mergeCell ref="F5599:F5603"/>
    <mergeCell ref="K5599:L5599"/>
    <mergeCell ref="M5599:N5599"/>
    <mergeCell ref="G5600:G5603"/>
    <mergeCell ref="H5600:H5603"/>
    <mergeCell ref="I5600:I5601"/>
    <mergeCell ref="J5600:J5601"/>
    <mergeCell ref="K5600:L5605"/>
    <mergeCell ref="K5622:N5622"/>
    <mergeCell ref="O5622:R5622"/>
    <mergeCell ref="A5623:A5637"/>
    <mergeCell ref="D5623:D5627"/>
    <mergeCell ref="E5623:E5627"/>
    <mergeCell ref="F5623:F5627"/>
    <mergeCell ref="K5623:L5624"/>
    <mergeCell ref="M5623:N5624"/>
    <mergeCell ref="O5623:P5624"/>
    <mergeCell ref="Q5623:R5624"/>
    <mergeCell ref="G5620:G5621"/>
    <mergeCell ref="H5620:H5621"/>
    <mergeCell ref="I5620:I5621"/>
    <mergeCell ref="J5620:J5621"/>
    <mergeCell ref="G5622:H5622"/>
    <mergeCell ref="I5622:J5622"/>
    <mergeCell ref="H5616:H5619"/>
    <mergeCell ref="I5616:I5617"/>
    <mergeCell ref="J5616:J5617"/>
    <mergeCell ref="K5616:L5621"/>
    <mergeCell ref="M5616:N5621"/>
    <mergeCell ref="C5617:C5618"/>
    <mergeCell ref="C5620:C5621"/>
    <mergeCell ref="D5620:D5621"/>
    <mergeCell ref="E5620:E5621"/>
    <mergeCell ref="F5620:F5621"/>
    <mergeCell ref="C5613:C5615"/>
    <mergeCell ref="G5614:H5614"/>
    <mergeCell ref="K5614:N5614"/>
    <mergeCell ref="B5615:B5621"/>
    <mergeCell ref="D5615:D5619"/>
    <mergeCell ref="E5615:E5619"/>
    <mergeCell ref="F5615:F5619"/>
    <mergeCell ref="K5615:L5615"/>
    <mergeCell ref="M5615:N5615"/>
    <mergeCell ref="G5616:G5619"/>
    <mergeCell ref="O5609:P5613"/>
    <mergeCell ref="Q5609:R5613"/>
    <mergeCell ref="D5612:D5613"/>
    <mergeCell ref="E5612:E5613"/>
    <mergeCell ref="F5612:F5613"/>
    <mergeCell ref="G5612:G5613"/>
    <mergeCell ref="H5612:H5613"/>
    <mergeCell ref="I5612:I5613"/>
    <mergeCell ref="J5612:J5613"/>
    <mergeCell ref="J5632:J5633"/>
    <mergeCell ref="K5632:L5637"/>
    <mergeCell ref="M5632:N5637"/>
    <mergeCell ref="C5633:C5634"/>
    <mergeCell ref="C5636:C5637"/>
    <mergeCell ref="D5636:D5637"/>
    <mergeCell ref="E5636:E5637"/>
    <mergeCell ref="F5636:F5637"/>
    <mergeCell ref="G5636:G5637"/>
    <mergeCell ref="H5636:H5637"/>
    <mergeCell ref="K5630:N5630"/>
    <mergeCell ref="B5631:B5637"/>
    <mergeCell ref="D5631:D5635"/>
    <mergeCell ref="E5631:E5635"/>
    <mergeCell ref="F5631:F5635"/>
    <mergeCell ref="K5631:L5631"/>
    <mergeCell ref="M5631:N5631"/>
    <mergeCell ref="G5632:G5635"/>
    <mergeCell ref="H5632:H5635"/>
    <mergeCell ref="I5632:I5633"/>
    <mergeCell ref="K5625:L5629"/>
    <mergeCell ref="M5625:N5629"/>
    <mergeCell ref="O5625:P5629"/>
    <mergeCell ref="Q5625:R5629"/>
    <mergeCell ref="D5628:D5629"/>
    <mergeCell ref="E5628:E5629"/>
    <mergeCell ref="F5628:F5629"/>
    <mergeCell ref="G5628:G5629"/>
    <mergeCell ref="H5628:H5629"/>
    <mergeCell ref="I5628:I5629"/>
    <mergeCell ref="B5624:B5630"/>
    <mergeCell ref="G5624:G5627"/>
    <mergeCell ref="H5624:H5627"/>
    <mergeCell ref="I5624:I5627"/>
    <mergeCell ref="J5624:J5627"/>
    <mergeCell ref="C5625:C5627"/>
    <mergeCell ref="J5628:J5629"/>
    <mergeCell ref="C5629:C5631"/>
    <mergeCell ref="G5630:H5630"/>
    <mergeCell ref="O5641:P5645"/>
    <mergeCell ref="Q5641:R5645"/>
    <mergeCell ref="D5644:D5645"/>
    <mergeCell ref="E5644:E5645"/>
    <mergeCell ref="F5644:F5645"/>
    <mergeCell ref="G5644:G5645"/>
    <mergeCell ref="H5644:H5645"/>
    <mergeCell ref="I5644:I5645"/>
    <mergeCell ref="J5644:J5645"/>
    <mergeCell ref="O5639:P5640"/>
    <mergeCell ref="Q5639:R5640"/>
    <mergeCell ref="B5640:B5646"/>
    <mergeCell ref="G5640:G5643"/>
    <mergeCell ref="H5640:H5643"/>
    <mergeCell ref="I5640:I5643"/>
    <mergeCell ref="J5640:J5643"/>
    <mergeCell ref="C5641:C5643"/>
    <mergeCell ref="K5641:L5645"/>
    <mergeCell ref="M5641:N5645"/>
    <mergeCell ref="A5639:A5653"/>
    <mergeCell ref="D5639:D5643"/>
    <mergeCell ref="E5639:E5643"/>
    <mergeCell ref="F5639:F5643"/>
    <mergeCell ref="K5639:L5640"/>
    <mergeCell ref="M5639:N5640"/>
    <mergeCell ref="C5645:C5647"/>
    <mergeCell ref="G5646:H5646"/>
    <mergeCell ref="K5646:N5646"/>
    <mergeCell ref="B5647:B5653"/>
    <mergeCell ref="I5636:I5637"/>
    <mergeCell ref="J5636:J5637"/>
    <mergeCell ref="G5638:H5638"/>
    <mergeCell ref="I5638:J5638"/>
    <mergeCell ref="K5638:N5638"/>
    <mergeCell ref="O5638:R5638"/>
    <mergeCell ref="O5655:P5656"/>
    <mergeCell ref="Q5655:R5656"/>
    <mergeCell ref="B5656:B5662"/>
    <mergeCell ref="G5656:G5659"/>
    <mergeCell ref="H5656:H5659"/>
    <mergeCell ref="I5656:I5659"/>
    <mergeCell ref="J5656:J5659"/>
    <mergeCell ref="C5657:C5659"/>
    <mergeCell ref="K5657:L5661"/>
    <mergeCell ref="M5657:N5661"/>
    <mergeCell ref="G5654:H5654"/>
    <mergeCell ref="I5654:J5654"/>
    <mergeCell ref="K5654:N5654"/>
    <mergeCell ref="O5654:R5654"/>
    <mergeCell ref="A5655:A5669"/>
    <mergeCell ref="D5655:D5659"/>
    <mergeCell ref="E5655:E5659"/>
    <mergeCell ref="F5655:F5659"/>
    <mergeCell ref="K5655:L5656"/>
    <mergeCell ref="M5655:N5656"/>
    <mergeCell ref="M5648:N5653"/>
    <mergeCell ref="C5649:C5650"/>
    <mergeCell ref="C5652:C5653"/>
    <mergeCell ref="D5652:D5653"/>
    <mergeCell ref="E5652:E5653"/>
    <mergeCell ref="F5652:F5653"/>
    <mergeCell ref="G5652:G5653"/>
    <mergeCell ref="H5652:H5653"/>
    <mergeCell ref="I5652:I5653"/>
    <mergeCell ref="J5652:J5653"/>
    <mergeCell ref="D5647:D5651"/>
    <mergeCell ref="E5647:E5651"/>
    <mergeCell ref="F5647:F5651"/>
    <mergeCell ref="K5647:L5647"/>
    <mergeCell ref="M5647:N5647"/>
    <mergeCell ref="G5648:G5651"/>
    <mergeCell ref="H5648:H5651"/>
    <mergeCell ref="I5648:I5649"/>
    <mergeCell ref="J5648:J5649"/>
    <mergeCell ref="K5648:L5653"/>
    <mergeCell ref="K5670:N5670"/>
    <mergeCell ref="O5670:R5670"/>
    <mergeCell ref="A5671:A5685"/>
    <mergeCell ref="D5671:D5675"/>
    <mergeCell ref="E5671:E5675"/>
    <mergeCell ref="F5671:F5675"/>
    <mergeCell ref="K5671:L5672"/>
    <mergeCell ref="M5671:N5672"/>
    <mergeCell ref="O5671:P5672"/>
    <mergeCell ref="Q5671:R5672"/>
    <mergeCell ref="G5668:G5669"/>
    <mergeCell ref="H5668:H5669"/>
    <mergeCell ref="I5668:I5669"/>
    <mergeCell ref="J5668:J5669"/>
    <mergeCell ref="G5670:H5670"/>
    <mergeCell ref="I5670:J5670"/>
    <mergeCell ref="H5664:H5667"/>
    <mergeCell ref="I5664:I5665"/>
    <mergeCell ref="J5664:J5665"/>
    <mergeCell ref="K5664:L5669"/>
    <mergeCell ref="M5664:N5669"/>
    <mergeCell ref="C5665:C5666"/>
    <mergeCell ref="C5668:C5669"/>
    <mergeCell ref="D5668:D5669"/>
    <mergeCell ref="E5668:E5669"/>
    <mergeCell ref="F5668:F5669"/>
    <mergeCell ref="C5661:C5663"/>
    <mergeCell ref="G5662:H5662"/>
    <mergeCell ref="K5662:N5662"/>
    <mergeCell ref="B5663:B5669"/>
    <mergeCell ref="D5663:D5667"/>
    <mergeCell ref="E5663:E5667"/>
    <mergeCell ref="F5663:F5667"/>
    <mergeCell ref="K5663:L5663"/>
    <mergeCell ref="M5663:N5663"/>
    <mergeCell ref="G5664:G5667"/>
    <mergeCell ref="O5657:P5661"/>
    <mergeCell ref="Q5657:R5661"/>
    <mergeCell ref="D5660:D5661"/>
    <mergeCell ref="E5660:E5661"/>
    <mergeCell ref="F5660:F5661"/>
    <mergeCell ref="G5660:G5661"/>
    <mergeCell ref="H5660:H5661"/>
    <mergeCell ref="I5660:I5661"/>
    <mergeCell ref="J5660:J5661"/>
    <mergeCell ref="J5680:J5681"/>
    <mergeCell ref="K5680:L5685"/>
    <mergeCell ref="M5680:N5685"/>
    <mergeCell ref="C5681:C5682"/>
    <mergeCell ref="C5684:C5685"/>
    <mergeCell ref="D5684:D5685"/>
    <mergeCell ref="E5684:E5685"/>
    <mergeCell ref="F5684:F5685"/>
    <mergeCell ref="G5684:G5685"/>
    <mergeCell ref="H5684:H5685"/>
    <mergeCell ref="K5678:N5678"/>
    <mergeCell ref="B5679:B5685"/>
    <mergeCell ref="D5679:D5683"/>
    <mergeCell ref="E5679:E5683"/>
    <mergeCell ref="F5679:F5683"/>
    <mergeCell ref="K5679:L5679"/>
    <mergeCell ref="M5679:N5679"/>
    <mergeCell ref="G5680:G5683"/>
    <mergeCell ref="H5680:H5683"/>
    <mergeCell ref="I5680:I5681"/>
    <mergeCell ref="K5673:L5677"/>
    <mergeCell ref="M5673:N5677"/>
    <mergeCell ref="O5673:P5677"/>
    <mergeCell ref="Q5673:R5677"/>
    <mergeCell ref="D5676:D5677"/>
    <mergeCell ref="E5676:E5677"/>
    <mergeCell ref="F5676:F5677"/>
    <mergeCell ref="G5676:G5677"/>
    <mergeCell ref="H5676:H5677"/>
    <mergeCell ref="I5676:I5677"/>
    <mergeCell ref="B5672:B5678"/>
    <mergeCell ref="G5672:G5675"/>
    <mergeCell ref="H5672:H5675"/>
    <mergeCell ref="I5672:I5675"/>
    <mergeCell ref="J5672:J5675"/>
    <mergeCell ref="C5673:C5675"/>
    <mergeCell ref="J5676:J5677"/>
    <mergeCell ref="C5677:C5679"/>
    <mergeCell ref="G5678:H5678"/>
    <mergeCell ref="O5689:P5693"/>
    <mergeCell ref="Q5689:R5693"/>
    <mergeCell ref="D5692:D5693"/>
    <mergeCell ref="E5692:E5693"/>
    <mergeCell ref="F5692:F5693"/>
    <mergeCell ref="G5692:G5693"/>
    <mergeCell ref="H5692:H5693"/>
    <mergeCell ref="I5692:I5693"/>
    <mergeCell ref="J5692:J5693"/>
    <mergeCell ref="O5687:P5688"/>
    <mergeCell ref="Q5687:R5688"/>
    <mergeCell ref="B5688:B5694"/>
    <mergeCell ref="G5688:G5691"/>
    <mergeCell ref="H5688:H5691"/>
    <mergeCell ref="I5688:I5691"/>
    <mergeCell ref="J5688:J5691"/>
    <mergeCell ref="C5689:C5691"/>
    <mergeCell ref="K5689:L5693"/>
    <mergeCell ref="M5689:N5693"/>
    <mergeCell ref="A5687:A5701"/>
    <mergeCell ref="D5687:D5691"/>
    <mergeCell ref="E5687:E5691"/>
    <mergeCell ref="F5687:F5691"/>
    <mergeCell ref="K5687:L5688"/>
    <mergeCell ref="M5687:N5688"/>
    <mergeCell ref="C5693:C5695"/>
    <mergeCell ref="G5694:H5694"/>
    <mergeCell ref="K5694:N5694"/>
    <mergeCell ref="B5695:B5701"/>
    <mergeCell ref="I5684:I5685"/>
    <mergeCell ref="J5684:J5685"/>
    <mergeCell ref="G5686:H5686"/>
    <mergeCell ref="I5686:J5686"/>
    <mergeCell ref="K5686:N5686"/>
    <mergeCell ref="O5686:R5686"/>
    <mergeCell ref="O5703:P5704"/>
    <mergeCell ref="Q5703:R5704"/>
    <mergeCell ref="B5704:B5710"/>
    <mergeCell ref="G5704:G5707"/>
    <mergeCell ref="H5704:H5707"/>
    <mergeCell ref="I5704:I5707"/>
    <mergeCell ref="J5704:J5707"/>
    <mergeCell ref="C5705:C5707"/>
    <mergeCell ref="K5705:L5709"/>
    <mergeCell ref="M5705:N5709"/>
    <mergeCell ref="G5702:H5702"/>
    <mergeCell ref="I5702:J5702"/>
    <mergeCell ref="K5702:N5702"/>
    <mergeCell ref="O5702:R5702"/>
    <mergeCell ref="A5703:A5717"/>
    <mergeCell ref="D5703:D5707"/>
    <mergeCell ref="E5703:E5707"/>
    <mergeCell ref="F5703:F5707"/>
    <mergeCell ref="K5703:L5704"/>
    <mergeCell ref="M5703:N5704"/>
    <mergeCell ref="M5696:N5701"/>
    <mergeCell ref="C5697:C5698"/>
    <mergeCell ref="C5700:C5701"/>
    <mergeCell ref="D5700:D5701"/>
    <mergeCell ref="E5700:E5701"/>
    <mergeCell ref="F5700:F5701"/>
    <mergeCell ref="G5700:G5701"/>
    <mergeCell ref="H5700:H5701"/>
    <mergeCell ref="I5700:I5701"/>
    <mergeCell ref="J5700:J5701"/>
    <mergeCell ref="D5695:D5699"/>
    <mergeCell ref="E5695:E5699"/>
    <mergeCell ref="F5695:F5699"/>
    <mergeCell ref="K5695:L5695"/>
    <mergeCell ref="M5695:N5695"/>
    <mergeCell ref="G5696:G5699"/>
    <mergeCell ref="H5696:H5699"/>
    <mergeCell ref="I5696:I5697"/>
    <mergeCell ref="J5696:J5697"/>
    <mergeCell ref="K5696:L5701"/>
    <mergeCell ref="K5718:N5718"/>
    <mergeCell ref="O5718:R5718"/>
    <mergeCell ref="A5719:A5733"/>
    <mergeCell ref="D5719:D5723"/>
    <mergeCell ref="E5719:E5723"/>
    <mergeCell ref="F5719:F5723"/>
    <mergeCell ref="K5719:L5720"/>
    <mergeCell ref="M5719:N5720"/>
    <mergeCell ref="O5719:P5720"/>
    <mergeCell ref="Q5719:R5720"/>
    <mergeCell ref="G5716:G5717"/>
    <mergeCell ref="H5716:H5717"/>
    <mergeCell ref="I5716:I5717"/>
    <mergeCell ref="J5716:J5717"/>
    <mergeCell ref="G5718:H5718"/>
    <mergeCell ref="I5718:J5718"/>
    <mergeCell ref="H5712:H5715"/>
    <mergeCell ref="I5712:I5713"/>
    <mergeCell ref="J5712:J5713"/>
    <mergeCell ref="K5712:L5717"/>
    <mergeCell ref="M5712:N5717"/>
    <mergeCell ref="C5713:C5714"/>
    <mergeCell ref="C5716:C5717"/>
    <mergeCell ref="D5716:D5717"/>
    <mergeCell ref="E5716:E5717"/>
    <mergeCell ref="F5716:F5717"/>
    <mergeCell ref="C5709:C5711"/>
    <mergeCell ref="G5710:H5710"/>
    <mergeCell ref="K5710:N5710"/>
    <mergeCell ref="B5711:B5717"/>
    <mergeCell ref="D5711:D5715"/>
    <mergeCell ref="E5711:E5715"/>
    <mergeCell ref="F5711:F5715"/>
    <mergeCell ref="K5711:L5711"/>
    <mergeCell ref="M5711:N5711"/>
    <mergeCell ref="G5712:G5715"/>
    <mergeCell ref="O5705:P5709"/>
    <mergeCell ref="Q5705:R5709"/>
    <mergeCell ref="D5708:D5709"/>
    <mergeCell ref="E5708:E5709"/>
    <mergeCell ref="F5708:F5709"/>
    <mergeCell ref="G5708:G5709"/>
    <mergeCell ref="H5708:H5709"/>
    <mergeCell ref="I5708:I5709"/>
    <mergeCell ref="J5708:J5709"/>
    <mergeCell ref="J5728:J5729"/>
    <mergeCell ref="K5728:L5733"/>
    <mergeCell ref="M5728:N5733"/>
    <mergeCell ref="C5729:C5730"/>
    <mergeCell ref="C5732:C5733"/>
    <mergeCell ref="D5732:D5733"/>
    <mergeCell ref="E5732:E5733"/>
    <mergeCell ref="F5732:F5733"/>
    <mergeCell ref="G5732:G5733"/>
    <mergeCell ref="H5732:H5733"/>
    <mergeCell ref="K5726:N5726"/>
    <mergeCell ref="B5727:B5733"/>
    <mergeCell ref="D5727:D5731"/>
    <mergeCell ref="E5727:E5731"/>
    <mergeCell ref="F5727:F5731"/>
    <mergeCell ref="K5727:L5727"/>
    <mergeCell ref="M5727:N5727"/>
    <mergeCell ref="G5728:G5731"/>
    <mergeCell ref="H5728:H5731"/>
    <mergeCell ref="I5728:I5729"/>
    <mergeCell ref="K5721:L5725"/>
    <mergeCell ref="M5721:N5725"/>
    <mergeCell ref="O5721:P5725"/>
    <mergeCell ref="Q5721:R5725"/>
    <mergeCell ref="D5724:D5725"/>
    <mergeCell ref="E5724:E5725"/>
    <mergeCell ref="F5724:F5725"/>
    <mergeCell ref="G5724:G5725"/>
    <mergeCell ref="H5724:H5725"/>
    <mergeCell ref="I5724:I5725"/>
    <mergeCell ref="B5720:B5726"/>
    <mergeCell ref="G5720:G5723"/>
    <mergeCell ref="H5720:H5723"/>
    <mergeCell ref="I5720:I5723"/>
    <mergeCell ref="J5720:J5723"/>
    <mergeCell ref="C5721:C5723"/>
    <mergeCell ref="J5724:J5725"/>
    <mergeCell ref="C5725:C5727"/>
    <mergeCell ref="G5726:H5726"/>
    <mergeCell ref="O5737:P5741"/>
    <mergeCell ref="Q5737:R5741"/>
    <mergeCell ref="D5740:D5741"/>
    <mergeCell ref="E5740:E5741"/>
    <mergeCell ref="F5740:F5741"/>
    <mergeCell ref="G5740:G5741"/>
    <mergeCell ref="H5740:H5741"/>
    <mergeCell ref="I5740:I5741"/>
    <mergeCell ref="J5740:J5741"/>
    <mergeCell ref="O5735:P5736"/>
    <mergeCell ref="Q5735:R5736"/>
    <mergeCell ref="B5736:B5742"/>
    <mergeCell ref="G5736:G5739"/>
    <mergeCell ref="H5736:H5739"/>
    <mergeCell ref="I5736:I5739"/>
    <mergeCell ref="J5736:J5739"/>
    <mergeCell ref="C5737:C5739"/>
    <mergeCell ref="K5737:L5741"/>
    <mergeCell ref="M5737:N5741"/>
    <mergeCell ref="A5735:A5749"/>
    <mergeCell ref="D5735:D5739"/>
    <mergeCell ref="E5735:E5739"/>
    <mergeCell ref="F5735:F5739"/>
    <mergeCell ref="K5735:L5736"/>
    <mergeCell ref="M5735:N5736"/>
    <mergeCell ref="C5741:C5743"/>
    <mergeCell ref="G5742:H5742"/>
    <mergeCell ref="K5742:N5742"/>
    <mergeCell ref="B5743:B5749"/>
    <mergeCell ref="I5732:I5733"/>
    <mergeCell ref="J5732:J5733"/>
    <mergeCell ref="G5734:H5734"/>
    <mergeCell ref="I5734:J5734"/>
    <mergeCell ref="K5734:N5734"/>
    <mergeCell ref="O5734:R5734"/>
    <mergeCell ref="O5751:P5752"/>
    <mergeCell ref="Q5751:R5752"/>
    <mergeCell ref="B5752:B5758"/>
    <mergeCell ref="G5752:G5755"/>
    <mergeCell ref="H5752:H5755"/>
    <mergeCell ref="I5752:I5755"/>
    <mergeCell ref="J5752:J5755"/>
    <mergeCell ref="C5753:C5755"/>
    <mergeCell ref="K5753:L5757"/>
    <mergeCell ref="M5753:N5757"/>
    <mergeCell ref="G5750:H5750"/>
    <mergeCell ref="I5750:J5750"/>
    <mergeCell ref="K5750:N5750"/>
    <mergeCell ref="O5750:R5750"/>
    <mergeCell ref="A5751:A5765"/>
    <mergeCell ref="D5751:D5755"/>
    <mergeCell ref="E5751:E5755"/>
    <mergeCell ref="F5751:F5755"/>
    <mergeCell ref="K5751:L5752"/>
    <mergeCell ref="M5751:N5752"/>
    <mergeCell ref="M5744:N5749"/>
    <mergeCell ref="C5745:C5746"/>
    <mergeCell ref="C5748:C5749"/>
    <mergeCell ref="D5748:D5749"/>
    <mergeCell ref="E5748:E5749"/>
    <mergeCell ref="F5748:F5749"/>
    <mergeCell ref="G5748:G5749"/>
    <mergeCell ref="H5748:H5749"/>
    <mergeCell ref="I5748:I5749"/>
    <mergeCell ref="J5748:J5749"/>
    <mergeCell ref="D5743:D5747"/>
    <mergeCell ref="E5743:E5747"/>
    <mergeCell ref="F5743:F5747"/>
    <mergeCell ref="K5743:L5743"/>
    <mergeCell ref="M5743:N5743"/>
    <mergeCell ref="G5744:G5747"/>
    <mergeCell ref="H5744:H5747"/>
    <mergeCell ref="I5744:I5745"/>
    <mergeCell ref="J5744:J5745"/>
    <mergeCell ref="K5744:L5749"/>
    <mergeCell ref="K5766:N5766"/>
    <mergeCell ref="O5766:R5766"/>
    <mergeCell ref="A5767:A5781"/>
    <mergeCell ref="D5767:D5771"/>
    <mergeCell ref="E5767:E5771"/>
    <mergeCell ref="F5767:F5771"/>
    <mergeCell ref="K5767:L5768"/>
    <mergeCell ref="M5767:N5768"/>
    <mergeCell ref="O5767:P5768"/>
    <mergeCell ref="Q5767:R5768"/>
    <mergeCell ref="G5764:G5765"/>
    <mergeCell ref="H5764:H5765"/>
    <mergeCell ref="I5764:I5765"/>
    <mergeCell ref="J5764:J5765"/>
    <mergeCell ref="G5766:H5766"/>
    <mergeCell ref="I5766:J5766"/>
    <mergeCell ref="H5760:H5763"/>
    <mergeCell ref="I5760:I5761"/>
    <mergeCell ref="J5760:J5761"/>
    <mergeCell ref="K5760:L5765"/>
    <mergeCell ref="M5760:N5765"/>
    <mergeCell ref="C5761:C5762"/>
    <mergeCell ref="C5764:C5765"/>
    <mergeCell ref="D5764:D5765"/>
    <mergeCell ref="E5764:E5765"/>
    <mergeCell ref="F5764:F5765"/>
    <mergeCell ref="C5757:C5759"/>
    <mergeCell ref="G5758:H5758"/>
    <mergeCell ref="K5758:N5758"/>
    <mergeCell ref="B5759:B5765"/>
    <mergeCell ref="D5759:D5763"/>
    <mergeCell ref="E5759:E5763"/>
    <mergeCell ref="F5759:F5763"/>
    <mergeCell ref="K5759:L5759"/>
    <mergeCell ref="M5759:N5759"/>
    <mergeCell ref="G5760:G5763"/>
    <mergeCell ref="O5753:P5757"/>
    <mergeCell ref="Q5753:R5757"/>
    <mergeCell ref="D5756:D5757"/>
    <mergeCell ref="E5756:E5757"/>
    <mergeCell ref="F5756:F5757"/>
    <mergeCell ref="G5756:G5757"/>
    <mergeCell ref="H5756:H5757"/>
    <mergeCell ref="I5756:I5757"/>
    <mergeCell ref="J5756:J5757"/>
    <mergeCell ref="J5776:J5777"/>
    <mergeCell ref="K5776:L5781"/>
    <mergeCell ref="M5776:N5781"/>
    <mergeCell ref="C5777:C5778"/>
    <mergeCell ref="C5780:C5781"/>
    <mergeCell ref="D5780:D5781"/>
    <mergeCell ref="E5780:E5781"/>
    <mergeCell ref="F5780:F5781"/>
    <mergeCell ref="G5780:G5781"/>
    <mergeCell ref="H5780:H5781"/>
    <mergeCell ref="K5774:N5774"/>
    <mergeCell ref="B5775:B5781"/>
    <mergeCell ref="D5775:D5779"/>
    <mergeCell ref="E5775:E5779"/>
    <mergeCell ref="F5775:F5779"/>
    <mergeCell ref="K5775:L5775"/>
    <mergeCell ref="M5775:N5775"/>
    <mergeCell ref="G5776:G5779"/>
    <mergeCell ref="H5776:H5779"/>
    <mergeCell ref="I5776:I5777"/>
    <mergeCell ref="K5769:L5773"/>
    <mergeCell ref="M5769:N5773"/>
    <mergeCell ref="O5769:P5773"/>
    <mergeCell ref="Q5769:R5773"/>
    <mergeCell ref="D5772:D5773"/>
    <mergeCell ref="E5772:E5773"/>
    <mergeCell ref="F5772:F5773"/>
    <mergeCell ref="G5772:G5773"/>
    <mergeCell ref="H5772:H5773"/>
    <mergeCell ref="I5772:I5773"/>
    <mergeCell ref="B5768:B5774"/>
    <mergeCell ref="G5768:G5771"/>
    <mergeCell ref="H5768:H5771"/>
    <mergeCell ref="I5768:I5771"/>
    <mergeCell ref="J5768:J5771"/>
    <mergeCell ref="C5769:C5771"/>
    <mergeCell ref="J5772:J5773"/>
    <mergeCell ref="C5773:C5775"/>
    <mergeCell ref="G5774:H5774"/>
    <mergeCell ref="O5785:P5789"/>
    <mergeCell ref="Q5785:R5789"/>
    <mergeCell ref="D5788:D5789"/>
    <mergeCell ref="E5788:E5789"/>
    <mergeCell ref="F5788:F5789"/>
    <mergeCell ref="G5788:G5789"/>
    <mergeCell ref="H5788:H5789"/>
    <mergeCell ref="I5788:I5789"/>
    <mergeCell ref="J5788:J5789"/>
    <mergeCell ref="O5783:P5784"/>
    <mergeCell ref="Q5783:R5784"/>
    <mergeCell ref="B5784:B5790"/>
    <mergeCell ref="G5784:G5787"/>
    <mergeCell ref="H5784:H5787"/>
    <mergeCell ref="I5784:I5787"/>
    <mergeCell ref="J5784:J5787"/>
    <mergeCell ref="C5785:C5787"/>
    <mergeCell ref="K5785:L5789"/>
    <mergeCell ref="M5785:N5789"/>
    <mergeCell ref="A5783:A5797"/>
    <mergeCell ref="D5783:D5787"/>
    <mergeCell ref="E5783:E5787"/>
    <mergeCell ref="F5783:F5787"/>
    <mergeCell ref="K5783:L5784"/>
    <mergeCell ref="M5783:N5784"/>
    <mergeCell ref="C5789:C5791"/>
    <mergeCell ref="G5790:H5790"/>
    <mergeCell ref="K5790:N5790"/>
    <mergeCell ref="B5791:B5797"/>
    <mergeCell ref="I5780:I5781"/>
    <mergeCell ref="J5780:J5781"/>
    <mergeCell ref="G5782:H5782"/>
    <mergeCell ref="I5782:J5782"/>
    <mergeCell ref="K5782:N5782"/>
    <mergeCell ref="O5782:R5782"/>
    <mergeCell ref="O5799:P5800"/>
    <mergeCell ref="Q5799:R5800"/>
    <mergeCell ref="B5800:B5806"/>
    <mergeCell ref="G5800:G5803"/>
    <mergeCell ref="H5800:H5803"/>
    <mergeCell ref="I5800:I5803"/>
    <mergeCell ref="J5800:J5803"/>
    <mergeCell ref="C5801:C5803"/>
    <mergeCell ref="K5801:L5805"/>
    <mergeCell ref="M5801:N5805"/>
    <mergeCell ref="G5798:H5798"/>
    <mergeCell ref="I5798:J5798"/>
    <mergeCell ref="K5798:N5798"/>
    <mergeCell ref="O5798:R5798"/>
    <mergeCell ref="A5799:A5813"/>
    <mergeCell ref="D5799:D5803"/>
    <mergeCell ref="E5799:E5803"/>
    <mergeCell ref="F5799:F5803"/>
    <mergeCell ref="K5799:L5800"/>
    <mergeCell ref="M5799:N5800"/>
    <mergeCell ref="M5792:N5797"/>
    <mergeCell ref="C5793:C5794"/>
    <mergeCell ref="C5796:C5797"/>
    <mergeCell ref="D5796:D5797"/>
    <mergeCell ref="E5796:E5797"/>
    <mergeCell ref="F5796:F5797"/>
    <mergeCell ref="G5796:G5797"/>
    <mergeCell ref="H5796:H5797"/>
    <mergeCell ref="I5796:I5797"/>
    <mergeCell ref="J5796:J5797"/>
    <mergeCell ref="D5791:D5795"/>
    <mergeCell ref="E5791:E5795"/>
    <mergeCell ref="F5791:F5795"/>
    <mergeCell ref="K5791:L5791"/>
    <mergeCell ref="M5791:N5791"/>
    <mergeCell ref="G5792:G5795"/>
    <mergeCell ref="H5792:H5795"/>
    <mergeCell ref="I5792:I5793"/>
    <mergeCell ref="J5792:J5793"/>
    <mergeCell ref="K5792:L5797"/>
    <mergeCell ref="K5814:N5814"/>
    <mergeCell ref="O5814:R5814"/>
    <mergeCell ref="A5815:A5829"/>
    <mergeCell ref="D5815:D5819"/>
    <mergeCell ref="E5815:E5819"/>
    <mergeCell ref="F5815:F5819"/>
    <mergeCell ref="K5815:L5816"/>
    <mergeCell ref="M5815:N5816"/>
    <mergeCell ref="O5815:P5816"/>
    <mergeCell ref="Q5815:R5816"/>
    <mergeCell ref="G5812:G5813"/>
    <mergeCell ref="H5812:H5813"/>
    <mergeCell ref="I5812:I5813"/>
    <mergeCell ref="J5812:J5813"/>
    <mergeCell ref="G5814:H5814"/>
    <mergeCell ref="I5814:J5814"/>
    <mergeCell ref="H5808:H5811"/>
    <mergeCell ref="I5808:I5809"/>
    <mergeCell ref="J5808:J5809"/>
    <mergeCell ref="K5808:L5813"/>
    <mergeCell ref="M5808:N5813"/>
    <mergeCell ref="C5809:C5810"/>
    <mergeCell ref="C5812:C5813"/>
    <mergeCell ref="D5812:D5813"/>
    <mergeCell ref="E5812:E5813"/>
    <mergeCell ref="F5812:F5813"/>
    <mergeCell ref="C5805:C5807"/>
    <mergeCell ref="G5806:H5806"/>
    <mergeCell ref="K5806:N5806"/>
    <mergeCell ref="B5807:B5813"/>
    <mergeCell ref="D5807:D5811"/>
    <mergeCell ref="E5807:E5811"/>
    <mergeCell ref="F5807:F5811"/>
    <mergeCell ref="K5807:L5807"/>
    <mergeCell ref="M5807:N5807"/>
    <mergeCell ref="G5808:G5811"/>
    <mergeCell ref="O5801:P5805"/>
    <mergeCell ref="Q5801:R5805"/>
    <mergeCell ref="D5804:D5805"/>
    <mergeCell ref="E5804:E5805"/>
    <mergeCell ref="F5804:F5805"/>
    <mergeCell ref="G5804:G5805"/>
    <mergeCell ref="H5804:H5805"/>
    <mergeCell ref="I5804:I5805"/>
    <mergeCell ref="J5804:J5805"/>
    <mergeCell ref="J5824:J5825"/>
    <mergeCell ref="K5824:L5829"/>
    <mergeCell ref="M5824:N5829"/>
    <mergeCell ref="C5825:C5826"/>
    <mergeCell ref="C5828:C5829"/>
    <mergeCell ref="D5828:D5829"/>
    <mergeCell ref="E5828:E5829"/>
    <mergeCell ref="F5828:F5829"/>
    <mergeCell ref="G5828:G5829"/>
    <mergeCell ref="H5828:H5829"/>
    <mergeCell ref="K5822:N5822"/>
    <mergeCell ref="B5823:B5829"/>
    <mergeCell ref="D5823:D5827"/>
    <mergeCell ref="E5823:E5827"/>
    <mergeCell ref="F5823:F5827"/>
    <mergeCell ref="K5823:L5823"/>
    <mergeCell ref="M5823:N5823"/>
    <mergeCell ref="G5824:G5827"/>
    <mergeCell ref="H5824:H5827"/>
    <mergeCell ref="I5824:I5825"/>
    <mergeCell ref="K5817:L5821"/>
    <mergeCell ref="M5817:N5821"/>
    <mergeCell ref="O5817:P5821"/>
    <mergeCell ref="Q5817:R5821"/>
    <mergeCell ref="D5820:D5821"/>
    <mergeCell ref="E5820:E5821"/>
    <mergeCell ref="F5820:F5821"/>
    <mergeCell ref="G5820:G5821"/>
    <mergeCell ref="H5820:H5821"/>
    <mergeCell ref="I5820:I5821"/>
    <mergeCell ref="B5816:B5822"/>
    <mergeCell ref="G5816:G5819"/>
    <mergeCell ref="H5816:H5819"/>
    <mergeCell ref="I5816:I5819"/>
    <mergeCell ref="J5816:J5819"/>
    <mergeCell ref="C5817:C5819"/>
    <mergeCell ref="J5820:J5821"/>
    <mergeCell ref="C5821:C5823"/>
    <mergeCell ref="G5822:H5822"/>
    <mergeCell ref="O5833:P5837"/>
    <mergeCell ref="Q5833:R5837"/>
    <mergeCell ref="D5836:D5837"/>
    <mergeCell ref="E5836:E5837"/>
    <mergeCell ref="F5836:F5837"/>
    <mergeCell ref="G5836:G5837"/>
    <mergeCell ref="H5836:H5837"/>
    <mergeCell ref="I5836:I5837"/>
    <mergeCell ref="J5836:J5837"/>
    <mergeCell ref="O5831:P5832"/>
    <mergeCell ref="Q5831:R5832"/>
    <mergeCell ref="B5832:B5838"/>
    <mergeCell ref="G5832:G5835"/>
    <mergeCell ref="H5832:H5835"/>
    <mergeCell ref="I5832:I5835"/>
    <mergeCell ref="J5832:J5835"/>
    <mergeCell ref="C5833:C5835"/>
    <mergeCell ref="K5833:L5837"/>
    <mergeCell ref="M5833:N5837"/>
    <mergeCell ref="A5831:A5845"/>
    <mergeCell ref="D5831:D5835"/>
    <mergeCell ref="E5831:E5835"/>
    <mergeCell ref="F5831:F5835"/>
    <mergeCell ref="K5831:L5832"/>
    <mergeCell ref="M5831:N5832"/>
    <mergeCell ref="C5837:C5839"/>
    <mergeCell ref="G5838:H5838"/>
    <mergeCell ref="K5838:N5838"/>
    <mergeCell ref="B5839:B5845"/>
    <mergeCell ref="I5828:I5829"/>
    <mergeCell ref="J5828:J5829"/>
    <mergeCell ref="G5830:H5830"/>
    <mergeCell ref="I5830:J5830"/>
    <mergeCell ref="K5830:N5830"/>
    <mergeCell ref="O5830:R5830"/>
    <mergeCell ref="O5847:P5848"/>
    <mergeCell ref="Q5847:R5848"/>
    <mergeCell ref="B5848:B5854"/>
    <mergeCell ref="G5848:G5851"/>
    <mergeCell ref="H5848:H5851"/>
    <mergeCell ref="I5848:I5851"/>
    <mergeCell ref="J5848:J5851"/>
    <mergeCell ref="C5849:C5851"/>
    <mergeCell ref="K5849:L5853"/>
    <mergeCell ref="M5849:N5853"/>
    <mergeCell ref="G5846:H5846"/>
    <mergeCell ref="I5846:J5846"/>
    <mergeCell ref="K5846:N5846"/>
    <mergeCell ref="O5846:R5846"/>
    <mergeCell ref="A5847:A5861"/>
    <mergeCell ref="D5847:D5851"/>
    <mergeCell ref="E5847:E5851"/>
    <mergeCell ref="F5847:F5851"/>
    <mergeCell ref="K5847:L5848"/>
    <mergeCell ref="M5847:N5848"/>
    <mergeCell ref="M5840:N5845"/>
    <mergeCell ref="C5841:C5842"/>
    <mergeCell ref="C5844:C5845"/>
    <mergeCell ref="D5844:D5845"/>
    <mergeCell ref="E5844:E5845"/>
    <mergeCell ref="F5844:F5845"/>
    <mergeCell ref="G5844:G5845"/>
    <mergeCell ref="H5844:H5845"/>
    <mergeCell ref="I5844:I5845"/>
    <mergeCell ref="J5844:J5845"/>
    <mergeCell ref="D5839:D5843"/>
    <mergeCell ref="E5839:E5843"/>
    <mergeCell ref="F5839:F5843"/>
    <mergeCell ref="K5839:L5839"/>
    <mergeCell ref="M5839:N5839"/>
    <mergeCell ref="G5840:G5843"/>
    <mergeCell ref="H5840:H5843"/>
    <mergeCell ref="I5840:I5841"/>
    <mergeCell ref="J5840:J5841"/>
    <mergeCell ref="K5840:L5845"/>
    <mergeCell ref="K5862:N5862"/>
    <mergeCell ref="O5862:R5862"/>
    <mergeCell ref="A5863:A5877"/>
    <mergeCell ref="D5863:D5867"/>
    <mergeCell ref="E5863:E5867"/>
    <mergeCell ref="F5863:F5867"/>
    <mergeCell ref="K5863:L5864"/>
    <mergeCell ref="M5863:N5864"/>
    <mergeCell ref="O5863:P5864"/>
    <mergeCell ref="Q5863:R5864"/>
    <mergeCell ref="G5860:G5861"/>
    <mergeCell ref="H5860:H5861"/>
    <mergeCell ref="I5860:I5861"/>
    <mergeCell ref="J5860:J5861"/>
    <mergeCell ref="G5862:H5862"/>
    <mergeCell ref="I5862:J5862"/>
    <mergeCell ref="H5856:H5859"/>
    <mergeCell ref="I5856:I5857"/>
    <mergeCell ref="J5856:J5857"/>
    <mergeCell ref="K5856:L5861"/>
    <mergeCell ref="M5856:N5861"/>
    <mergeCell ref="C5857:C5858"/>
    <mergeCell ref="C5860:C5861"/>
    <mergeCell ref="D5860:D5861"/>
    <mergeCell ref="E5860:E5861"/>
    <mergeCell ref="F5860:F5861"/>
    <mergeCell ref="C5853:C5855"/>
    <mergeCell ref="G5854:H5854"/>
    <mergeCell ref="K5854:N5854"/>
    <mergeCell ref="B5855:B5861"/>
    <mergeCell ref="D5855:D5859"/>
    <mergeCell ref="E5855:E5859"/>
    <mergeCell ref="F5855:F5859"/>
    <mergeCell ref="K5855:L5855"/>
    <mergeCell ref="M5855:N5855"/>
    <mergeCell ref="G5856:G5859"/>
    <mergeCell ref="O5849:P5853"/>
    <mergeCell ref="Q5849:R5853"/>
    <mergeCell ref="D5852:D5853"/>
    <mergeCell ref="E5852:E5853"/>
    <mergeCell ref="F5852:F5853"/>
    <mergeCell ref="G5852:G5853"/>
    <mergeCell ref="H5852:H5853"/>
    <mergeCell ref="I5852:I5853"/>
    <mergeCell ref="J5852:J5853"/>
    <mergeCell ref="J5872:J5873"/>
    <mergeCell ref="K5872:L5877"/>
    <mergeCell ref="M5872:N5877"/>
    <mergeCell ref="C5873:C5874"/>
    <mergeCell ref="C5876:C5877"/>
    <mergeCell ref="D5876:D5877"/>
    <mergeCell ref="E5876:E5877"/>
    <mergeCell ref="F5876:F5877"/>
    <mergeCell ref="G5876:G5877"/>
    <mergeCell ref="H5876:H5877"/>
    <mergeCell ref="K5870:N5870"/>
    <mergeCell ref="B5871:B5877"/>
    <mergeCell ref="D5871:D5875"/>
    <mergeCell ref="E5871:E5875"/>
    <mergeCell ref="F5871:F5875"/>
    <mergeCell ref="K5871:L5871"/>
    <mergeCell ref="M5871:N5871"/>
    <mergeCell ref="G5872:G5875"/>
    <mergeCell ref="H5872:H5875"/>
    <mergeCell ref="I5872:I5873"/>
    <mergeCell ref="K5865:L5869"/>
    <mergeCell ref="M5865:N5869"/>
    <mergeCell ref="O5865:P5869"/>
    <mergeCell ref="Q5865:R5869"/>
    <mergeCell ref="D5868:D5869"/>
    <mergeCell ref="E5868:E5869"/>
    <mergeCell ref="F5868:F5869"/>
    <mergeCell ref="G5868:G5869"/>
    <mergeCell ref="H5868:H5869"/>
    <mergeCell ref="I5868:I5869"/>
    <mergeCell ref="B5864:B5870"/>
    <mergeCell ref="G5864:G5867"/>
    <mergeCell ref="H5864:H5867"/>
    <mergeCell ref="I5864:I5867"/>
    <mergeCell ref="J5864:J5867"/>
    <mergeCell ref="C5865:C5867"/>
    <mergeCell ref="J5868:J5869"/>
    <mergeCell ref="C5869:C5871"/>
    <mergeCell ref="G5870:H5870"/>
    <mergeCell ref="O5881:P5885"/>
    <mergeCell ref="Q5881:R5885"/>
    <mergeCell ref="D5884:D5885"/>
    <mergeCell ref="E5884:E5885"/>
    <mergeCell ref="F5884:F5885"/>
    <mergeCell ref="G5884:G5885"/>
    <mergeCell ref="H5884:H5885"/>
    <mergeCell ref="I5884:I5885"/>
    <mergeCell ref="J5884:J5885"/>
    <mergeCell ref="O5879:P5880"/>
    <mergeCell ref="Q5879:R5880"/>
    <mergeCell ref="B5880:B5886"/>
    <mergeCell ref="G5880:G5883"/>
    <mergeCell ref="H5880:H5883"/>
    <mergeCell ref="I5880:I5883"/>
    <mergeCell ref="J5880:J5883"/>
    <mergeCell ref="C5881:C5883"/>
    <mergeCell ref="K5881:L5885"/>
    <mergeCell ref="M5881:N5885"/>
    <mergeCell ref="A5879:A5893"/>
    <mergeCell ref="D5879:D5883"/>
    <mergeCell ref="E5879:E5883"/>
    <mergeCell ref="F5879:F5883"/>
    <mergeCell ref="K5879:L5880"/>
    <mergeCell ref="M5879:N5880"/>
    <mergeCell ref="C5885:C5887"/>
    <mergeCell ref="G5886:H5886"/>
    <mergeCell ref="K5886:N5886"/>
    <mergeCell ref="B5887:B5893"/>
    <mergeCell ref="I5876:I5877"/>
    <mergeCell ref="J5876:J5877"/>
    <mergeCell ref="G5878:H5878"/>
    <mergeCell ref="I5878:J5878"/>
    <mergeCell ref="K5878:N5878"/>
    <mergeCell ref="O5878:R5878"/>
    <mergeCell ref="O5895:P5896"/>
    <mergeCell ref="Q5895:R5896"/>
    <mergeCell ref="B5896:B5902"/>
    <mergeCell ref="G5896:G5899"/>
    <mergeCell ref="H5896:H5899"/>
    <mergeCell ref="I5896:I5899"/>
    <mergeCell ref="J5896:J5899"/>
    <mergeCell ref="C5897:C5899"/>
    <mergeCell ref="K5897:L5901"/>
    <mergeCell ref="M5897:N5901"/>
    <mergeCell ref="G5894:H5894"/>
    <mergeCell ref="I5894:J5894"/>
    <mergeCell ref="K5894:N5894"/>
    <mergeCell ref="O5894:R5894"/>
    <mergeCell ref="A5895:A5909"/>
    <mergeCell ref="D5895:D5899"/>
    <mergeCell ref="E5895:E5899"/>
    <mergeCell ref="F5895:F5899"/>
    <mergeCell ref="K5895:L5896"/>
    <mergeCell ref="M5895:N5896"/>
    <mergeCell ref="M5888:N5893"/>
    <mergeCell ref="C5889:C5890"/>
    <mergeCell ref="C5892:C5893"/>
    <mergeCell ref="D5892:D5893"/>
    <mergeCell ref="E5892:E5893"/>
    <mergeCell ref="F5892:F5893"/>
    <mergeCell ref="G5892:G5893"/>
    <mergeCell ref="H5892:H5893"/>
    <mergeCell ref="I5892:I5893"/>
    <mergeCell ref="J5892:J5893"/>
    <mergeCell ref="D5887:D5891"/>
    <mergeCell ref="E5887:E5891"/>
    <mergeCell ref="F5887:F5891"/>
    <mergeCell ref="K5887:L5887"/>
    <mergeCell ref="M5887:N5887"/>
    <mergeCell ref="G5888:G5891"/>
    <mergeCell ref="H5888:H5891"/>
    <mergeCell ref="I5888:I5889"/>
    <mergeCell ref="J5888:J5889"/>
    <mergeCell ref="K5888:L5893"/>
    <mergeCell ref="K5910:N5910"/>
    <mergeCell ref="O5910:R5910"/>
    <mergeCell ref="A5911:A5925"/>
    <mergeCell ref="D5911:D5915"/>
    <mergeCell ref="E5911:E5915"/>
    <mergeCell ref="F5911:F5915"/>
    <mergeCell ref="K5911:L5912"/>
    <mergeCell ref="M5911:N5912"/>
    <mergeCell ref="O5911:P5912"/>
    <mergeCell ref="Q5911:R5912"/>
    <mergeCell ref="G5908:G5909"/>
    <mergeCell ref="H5908:H5909"/>
    <mergeCell ref="I5908:I5909"/>
    <mergeCell ref="J5908:J5909"/>
    <mergeCell ref="G5910:H5910"/>
    <mergeCell ref="I5910:J5910"/>
    <mergeCell ref="H5904:H5907"/>
    <mergeCell ref="I5904:I5905"/>
    <mergeCell ref="J5904:J5905"/>
    <mergeCell ref="K5904:L5909"/>
    <mergeCell ref="M5904:N5909"/>
    <mergeCell ref="C5905:C5906"/>
    <mergeCell ref="C5908:C5909"/>
    <mergeCell ref="D5908:D5909"/>
    <mergeCell ref="E5908:E5909"/>
    <mergeCell ref="F5908:F5909"/>
    <mergeCell ref="C5901:C5903"/>
    <mergeCell ref="G5902:H5902"/>
    <mergeCell ref="K5902:N5902"/>
    <mergeCell ref="B5903:B5909"/>
    <mergeCell ref="D5903:D5907"/>
    <mergeCell ref="E5903:E5907"/>
    <mergeCell ref="F5903:F5907"/>
    <mergeCell ref="K5903:L5903"/>
    <mergeCell ref="M5903:N5903"/>
    <mergeCell ref="G5904:G5907"/>
    <mergeCell ref="O5897:P5901"/>
    <mergeCell ref="Q5897:R5901"/>
    <mergeCell ref="D5900:D5901"/>
    <mergeCell ref="E5900:E5901"/>
    <mergeCell ref="F5900:F5901"/>
    <mergeCell ref="G5900:G5901"/>
    <mergeCell ref="H5900:H5901"/>
    <mergeCell ref="I5900:I5901"/>
    <mergeCell ref="J5900:J5901"/>
    <mergeCell ref="J5920:J5921"/>
    <mergeCell ref="K5920:L5925"/>
    <mergeCell ref="M5920:N5925"/>
    <mergeCell ref="C5921:C5922"/>
    <mergeCell ref="C5924:C5925"/>
    <mergeCell ref="D5924:D5925"/>
    <mergeCell ref="E5924:E5925"/>
    <mergeCell ref="F5924:F5925"/>
    <mergeCell ref="G5924:G5925"/>
    <mergeCell ref="H5924:H5925"/>
    <mergeCell ref="K5918:N5918"/>
    <mergeCell ref="B5919:B5925"/>
    <mergeCell ref="D5919:D5923"/>
    <mergeCell ref="E5919:E5923"/>
    <mergeCell ref="F5919:F5923"/>
    <mergeCell ref="K5919:L5919"/>
    <mergeCell ref="M5919:N5919"/>
    <mergeCell ref="G5920:G5923"/>
    <mergeCell ref="H5920:H5923"/>
    <mergeCell ref="I5920:I5921"/>
    <mergeCell ref="K5913:L5917"/>
    <mergeCell ref="M5913:N5917"/>
    <mergeCell ref="O5913:P5917"/>
    <mergeCell ref="Q5913:R5917"/>
    <mergeCell ref="D5916:D5917"/>
    <mergeCell ref="E5916:E5917"/>
    <mergeCell ref="F5916:F5917"/>
    <mergeCell ref="G5916:G5917"/>
    <mergeCell ref="H5916:H5917"/>
    <mergeCell ref="I5916:I5917"/>
    <mergeCell ref="B5912:B5918"/>
    <mergeCell ref="G5912:G5915"/>
    <mergeCell ref="H5912:H5915"/>
    <mergeCell ref="I5912:I5915"/>
    <mergeCell ref="J5912:J5915"/>
    <mergeCell ref="C5913:C5915"/>
    <mergeCell ref="J5916:J5917"/>
    <mergeCell ref="C5917:C5919"/>
    <mergeCell ref="G5918:H5918"/>
    <mergeCell ref="O5929:P5933"/>
    <mergeCell ref="Q5929:R5933"/>
    <mergeCell ref="D5932:D5933"/>
    <mergeCell ref="E5932:E5933"/>
    <mergeCell ref="F5932:F5933"/>
    <mergeCell ref="G5932:G5933"/>
    <mergeCell ref="H5932:H5933"/>
    <mergeCell ref="I5932:I5933"/>
    <mergeCell ref="J5932:J5933"/>
    <mergeCell ref="O5927:P5928"/>
    <mergeCell ref="Q5927:R5928"/>
    <mergeCell ref="B5928:B5934"/>
    <mergeCell ref="G5928:G5931"/>
    <mergeCell ref="H5928:H5931"/>
    <mergeCell ref="I5928:I5931"/>
    <mergeCell ref="J5928:J5931"/>
    <mergeCell ref="C5929:C5931"/>
    <mergeCell ref="K5929:L5933"/>
    <mergeCell ref="M5929:N5933"/>
    <mergeCell ref="A5927:A5941"/>
    <mergeCell ref="D5927:D5931"/>
    <mergeCell ref="E5927:E5931"/>
    <mergeCell ref="F5927:F5931"/>
    <mergeCell ref="K5927:L5928"/>
    <mergeCell ref="M5927:N5928"/>
    <mergeCell ref="C5933:C5935"/>
    <mergeCell ref="G5934:H5934"/>
    <mergeCell ref="K5934:N5934"/>
    <mergeCell ref="B5935:B5941"/>
    <mergeCell ref="I5924:I5925"/>
    <mergeCell ref="J5924:J5925"/>
    <mergeCell ref="G5926:H5926"/>
    <mergeCell ref="I5926:J5926"/>
    <mergeCell ref="K5926:N5926"/>
    <mergeCell ref="O5926:R5926"/>
    <mergeCell ref="O5943:P5944"/>
    <mergeCell ref="Q5943:R5944"/>
    <mergeCell ref="B5944:B5950"/>
    <mergeCell ref="G5944:G5947"/>
    <mergeCell ref="H5944:H5947"/>
    <mergeCell ref="I5944:I5947"/>
    <mergeCell ref="J5944:J5947"/>
    <mergeCell ref="C5945:C5947"/>
    <mergeCell ref="K5945:L5949"/>
    <mergeCell ref="M5945:N5949"/>
    <mergeCell ref="G5942:H5942"/>
    <mergeCell ref="I5942:J5942"/>
    <mergeCell ref="K5942:N5942"/>
    <mergeCell ref="O5942:R5942"/>
    <mergeCell ref="A5943:A5957"/>
    <mergeCell ref="D5943:D5947"/>
    <mergeCell ref="E5943:E5947"/>
    <mergeCell ref="F5943:F5947"/>
    <mergeCell ref="K5943:L5944"/>
    <mergeCell ref="M5943:N5944"/>
    <mergeCell ref="M5936:N5941"/>
    <mergeCell ref="C5937:C5938"/>
    <mergeCell ref="C5940:C5941"/>
    <mergeCell ref="D5940:D5941"/>
    <mergeCell ref="E5940:E5941"/>
    <mergeCell ref="F5940:F5941"/>
    <mergeCell ref="G5940:G5941"/>
    <mergeCell ref="H5940:H5941"/>
    <mergeCell ref="I5940:I5941"/>
    <mergeCell ref="J5940:J5941"/>
    <mergeCell ref="D5935:D5939"/>
    <mergeCell ref="E5935:E5939"/>
    <mergeCell ref="F5935:F5939"/>
    <mergeCell ref="K5935:L5935"/>
    <mergeCell ref="M5935:N5935"/>
    <mergeCell ref="G5936:G5939"/>
    <mergeCell ref="H5936:H5939"/>
    <mergeCell ref="I5936:I5937"/>
    <mergeCell ref="J5936:J5937"/>
    <mergeCell ref="K5936:L5941"/>
    <mergeCell ref="K5958:N5958"/>
    <mergeCell ref="O5958:R5958"/>
    <mergeCell ref="A5959:A5973"/>
    <mergeCell ref="D5959:D5963"/>
    <mergeCell ref="E5959:E5963"/>
    <mergeCell ref="F5959:F5963"/>
    <mergeCell ref="K5959:L5960"/>
    <mergeCell ref="M5959:N5960"/>
    <mergeCell ref="O5959:P5960"/>
    <mergeCell ref="Q5959:R5960"/>
    <mergeCell ref="G5956:G5957"/>
    <mergeCell ref="H5956:H5957"/>
    <mergeCell ref="I5956:I5957"/>
    <mergeCell ref="J5956:J5957"/>
    <mergeCell ref="G5958:H5958"/>
    <mergeCell ref="I5958:J5958"/>
    <mergeCell ref="H5952:H5955"/>
    <mergeCell ref="I5952:I5953"/>
    <mergeCell ref="J5952:J5953"/>
    <mergeCell ref="K5952:L5957"/>
    <mergeCell ref="M5952:N5957"/>
    <mergeCell ref="C5953:C5954"/>
    <mergeCell ref="C5956:C5957"/>
    <mergeCell ref="D5956:D5957"/>
    <mergeCell ref="E5956:E5957"/>
    <mergeCell ref="F5956:F5957"/>
    <mergeCell ref="C5949:C5951"/>
    <mergeCell ref="G5950:H5950"/>
    <mergeCell ref="K5950:N5950"/>
    <mergeCell ref="B5951:B5957"/>
    <mergeCell ref="D5951:D5955"/>
    <mergeCell ref="E5951:E5955"/>
    <mergeCell ref="F5951:F5955"/>
    <mergeCell ref="K5951:L5951"/>
    <mergeCell ref="M5951:N5951"/>
    <mergeCell ref="G5952:G5955"/>
    <mergeCell ref="O5945:P5949"/>
    <mergeCell ref="Q5945:R5949"/>
    <mergeCell ref="D5948:D5949"/>
    <mergeCell ref="E5948:E5949"/>
    <mergeCell ref="F5948:F5949"/>
    <mergeCell ref="G5948:G5949"/>
    <mergeCell ref="H5948:H5949"/>
    <mergeCell ref="I5948:I5949"/>
    <mergeCell ref="J5948:J5949"/>
    <mergeCell ref="J5968:J5969"/>
    <mergeCell ref="K5968:L5973"/>
    <mergeCell ref="M5968:N5973"/>
    <mergeCell ref="C5969:C5970"/>
    <mergeCell ref="C5972:C5973"/>
    <mergeCell ref="D5972:D5973"/>
    <mergeCell ref="E5972:E5973"/>
    <mergeCell ref="F5972:F5973"/>
    <mergeCell ref="G5972:G5973"/>
    <mergeCell ref="H5972:H5973"/>
    <mergeCell ref="K5966:N5966"/>
    <mergeCell ref="B5967:B5973"/>
    <mergeCell ref="D5967:D5971"/>
    <mergeCell ref="E5967:E5971"/>
    <mergeCell ref="F5967:F5971"/>
    <mergeCell ref="K5967:L5967"/>
    <mergeCell ref="M5967:N5967"/>
    <mergeCell ref="G5968:G5971"/>
    <mergeCell ref="H5968:H5971"/>
    <mergeCell ref="I5968:I5969"/>
    <mergeCell ref="K5961:L5965"/>
    <mergeCell ref="M5961:N5965"/>
    <mergeCell ref="O5961:P5965"/>
    <mergeCell ref="Q5961:R5965"/>
    <mergeCell ref="D5964:D5965"/>
    <mergeCell ref="E5964:E5965"/>
    <mergeCell ref="F5964:F5965"/>
    <mergeCell ref="G5964:G5965"/>
    <mergeCell ref="H5964:H5965"/>
    <mergeCell ref="I5964:I5965"/>
    <mergeCell ref="B5960:B5966"/>
    <mergeCell ref="G5960:G5963"/>
    <mergeCell ref="H5960:H5963"/>
    <mergeCell ref="I5960:I5963"/>
    <mergeCell ref="J5960:J5963"/>
    <mergeCell ref="C5961:C5963"/>
    <mergeCell ref="J5964:J5965"/>
    <mergeCell ref="C5965:C5967"/>
    <mergeCell ref="G5966:H5966"/>
    <mergeCell ref="O5977:P5981"/>
    <mergeCell ref="Q5977:R5981"/>
    <mergeCell ref="D5980:D5981"/>
    <mergeCell ref="E5980:E5981"/>
    <mergeCell ref="F5980:F5981"/>
    <mergeCell ref="G5980:G5981"/>
    <mergeCell ref="H5980:H5981"/>
    <mergeCell ref="I5980:I5981"/>
    <mergeCell ref="J5980:J5981"/>
    <mergeCell ref="O5975:P5976"/>
    <mergeCell ref="Q5975:R5976"/>
    <mergeCell ref="B5976:B5982"/>
    <mergeCell ref="G5976:G5979"/>
    <mergeCell ref="H5976:H5979"/>
    <mergeCell ref="I5976:I5979"/>
    <mergeCell ref="J5976:J5979"/>
    <mergeCell ref="C5977:C5979"/>
    <mergeCell ref="K5977:L5981"/>
    <mergeCell ref="M5977:N5981"/>
    <mergeCell ref="A5975:A5989"/>
    <mergeCell ref="D5975:D5979"/>
    <mergeCell ref="E5975:E5979"/>
    <mergeCell ref="F5975:F5979"/>
    <mergeCell ref="K5975:L5976"/>
    <mergeCell ref="M5975:N5976"/>
    <mergeCell ref="C5981:C5983"/>
    <mergeCell ref="G5982:H5982"/>
    <mergeCell ref="K5982:N5982"/>
    <mergeCell ref="B5983:B5989"/>
    <mergeCell ref="I5972:I5973"/>
    <mergeCell ref="J5972:J5973"/>
    <mergeCell ref="G5974:H5974"/>
    <mergeCell ref="I5974:J5974"/>
    <mergeCell ref="K5974:N5974"/>
    <mergeCell ref="O5974:R5974"/>
    <mergeCell ref="O5991:P5992"/>
    <mergeCell ref="Q5991:R5992"/>
    <mergeCell ref="B5992:B5998"/>
    <mergeCell ref="G5992:G5995"/>
    <mergeCell ref="H5992:H5995"/>
    <mergeCell ref="I5992:I5995"/>
    <mergeCell ref="J5992:J5995"/>
    <mergeCell ref="C5993:C5995"/>
    <mergeCell ref="K5993:L5997"/>
    <mergeCell ref="M5993:N5997"/>
    <mergeCell ref="G5990:H5990"/>
    <mergeCell ref="I5990:J5990"/>
    <mergeCell ref="K5990:N5990"/>
    <mergeCell ref="O5990:R5990"/>
    <mergeCell ref="A5991:A6005"/>
    <mergeCell ref="D5991:D5995"/>
    <mergeCell ref="E5991:E5995"/>
    <mergeCell ref="F5991:F5995"/>
    <mergeCell ref="K5991:L5992"/>
    <mergeCell ref="M5991:N5992"/>
    <mergeCell ref="M5984:N5989"/>
    <mergeCell ref="C5985:C5986"/>
    <mergeCell ref="C5988:C5989"/>
    <mergeCell ref="D5988:D5989"/>
    <mergeCell ref="E5988:E5989"/>
    <mergeCell ref="F5988:F5989"/>
    <mergeCell ref="G5988:G5989"/>
    <mergeCell ref="H5988:H5989"/>
    <mergeCell ref="I5988:I5989"/>
    <mergeCell ref="J5988:J5989"/>
    <mergeCell ref="D5983:D5987"/>
    <mergeCell ref="E5983:E5987"/>
    <mergeCell ref="F5983:F5987"/>
    <mergeCell ref="K5983:L5983"/>
    <mergeCell ref="M5983:N5983"/>
    <mergeCell ref="G5984:G5987"/>
    <mergeCell ref="H5984:H5987"/>
    <mergeCell ref="I5984:I5985"/>
    <mergeCell ref="J5984:J5985"/>
    <mergeCell ref="K5984:L5989"/>
    <mergeCell ref="K6006:N6006"/>
    <mergeCell ref="O6006:R6006"/>
    <mergeCell ref="A6007:A6021"/>
    <mergeCell ref="D6007:D6011"/>
    <mergeCell ref="E6007:E6011"/>
    <mergeCell ref="F6007:F6011"/>
    <mergeCell ref="K6007:L6008"/>
    <mergeCell ref="M6007:N6008"/>
    <mergeCell ref="O6007:P6008"/>
    <mergeCell ref="Q6007:R6008"/>
    <mergeCell ref="G6004:G6005"/>
    <mergeCell ref="H6004:H6005"/>
    <mergeCell ref="I6004:I6005"/>
    <mergeCell ref="J6004:J6005"/>
    <mergeCell ref="G6006:H6006"/>
    <mergeCell ref="I6006:J6006"/>
    <mergeCell ref="H6000:H6003"/>
    <mergeCell ref="I6000:I6001"/>
    <mergeCell ref="J6000:J6001"/>
    <mergeCell ref="K6000:L6005"/>
    <mergeCell ref="M6000:N6005"/>
    <mergeCell ref="C6001:C6002"/>
    <mergeCell ref="C6004:C6005"/>
    <mergeCell ref="D6004:D6005"/>
    <mergeCell ref="E6004:E6005"/>
    <mergeCell ref="F6004:F6005"/>
    <mergeCell ref="C5997:C5999"/>
    <mergeCell ref="G5998:H5998"/>
    <mergeCell ref="K5998:N5998"/>
    <mergeCell ref="B5999:B6005"/>
    <mergeCell ref="D5999:D6003"/>
    <mergeCell ref="E5999:E6003"/>
    <mergeCell ref="F5999:F6003"/>
    <mergeCell ref="K5999:L5999"/>
    <mergeCell ref="M5999:N5999"/>
    <mergeCell ref="G6000:G6003"/>
    <mergeCell ref="O5993:P5997"/>
    <mergeCell ref="Q5993:R5997"/>
    <mergeCell ref="D5996:D5997"/>
    <mergeCell ref="E5996:E5997"/>
    <mergeCell ref="F5996:F5997"/>
    <mergeCell ref="G5996:G5997"/>
    <mergeCell ref="H5996:H5997"/>
    <mergeCell ref="I5996:I5997"/>
    <mergeCell ref="J5996:J5997"/>
    <mergeCell ref="J6016:J6017"/>
    <mergeCell ref="K6016:L6021"/>
    <mergeCell ref="M6016:N6021"/>
    <mergeCell ref="C6017:C6018"/>
    <mergeCell ref="C6020:C6021"/>
    <mergeCell ref="D6020:D6021"/>
    <mergeCell ref="E6020:E6021"/>
    <mergeCell ref="F6020:F6021"/>
    <mergeCell ref="G6020:G6021"/>
    <mergeCell ref="H6020:H6021"/>
    <mergeCell ref="K6014:N6014"/>
    <mergeCell ref="B6015:B6021"/>
    <mergeCell ref="D6015:D6019"/>
    <mergeCell ref="E6015:E6019"/>
    <mergeCell ref="F6015:F6019"/>
    <mergeCell ref="K6015:L6015"/>
    <mergeCell ref="M6015:N6015"/>
    <mergeCell ref="G6016:G6019"/>
    <mergeCell ref="H6016:H6019"/>
    <mergeCell ref="I6016:I6017"/>
    <mergeCell ref="K6009:L6013"/>
    <mergeCell ref="M6009:N6013"/>
    <mergeCell ref="O6009:P6013"/>
    <mergeCell ref="Q6009:R6013"/>
    <mergeCell ref="D6012:D6013"/>
    <mergeCell ref="E6012:E6013"/>
    <mergeCell ref="F6012:F6013"/>
    <mergeCell ref="G6012:G6013"/>
    <mergeCell ref="H6012:H6013"/>
    <mergeCell ref="I6012:I6013"/>
    <mergeCell ref="B6008:B6014"/>
    <mergeCell ref="G6008:G6011"/>
    <mergeCell ref="H6008:H6011"/>
    <mergeCell ref="I6008:I6011"/>
    <mergeCell ref="J6008:J6011"/>
    <mergeCell ref="C6009:C6011"/>
    <mergeCell ref="J6012:J6013"/>
    <mergeCell ref="C6013:C6015"/>
    <mergeCell ref="G6014:H6014"/>
    <mergeCell ref="O6025:P6029"/>
    <mergeCell ref="Q6025:R6029"/>
    <mergeCell ref="D6028:D6029"/>
    <mergeCell ref="E6028:E6029"/>
    <mergeCell ref="F6028:F6029"/>
    <mergeCell ref="G6028:G6029"/>
    <mergeCell ref="H6028:H6029"/>
    <mergeCell ref="I6028:I6029"/>
    <mergeCell ref="J6028:J6029"/>
    <mergeCell ref="O6023:P6024"/>
    <mergeCell ref="Q6023:R6024"/>
    <mergeCell ref="B6024:B6030"/>
    <mergeCell ref="G6024:G6027"/>
    <mergeCell ref="H6024:H6027"/>
    <mergeCell ref="I6024:I6027"/>
    <mergeCell ref="J6024:J6027"/>
    <mergeCell ref="C6025:C6027"/>
    <mergeCell ref="K6025:L6029"/>
    <mergeCell ref="M6025:N6029"/>
    <mergeCell ref="A6023:A6037"/>
    <mergeCell ref="D6023:D6027"/>
    <mergeCell ref="E6023:E6027"/>
    <mergeCell ref="F6023:F6027"/>
    <mergeCell ref="K6023:L6024"/>
    <mergeCell ref="M6023:N6024"/>
    <mergeCell ref="C6029:C6031"/>
    <mergeCell ref="G6030:H6030"/>
    <mergeCell ref="K6030:N6030"/>
    <mergeCell ref="B6031:B6037"/>
    <mergeCell ref="I6020:I6021"/>
    <mergeCell ref="J6020:J6021"/>
    <mergeCell ref="G6022:H6022"/>
    <mergeCell ref="I6022:J6022"/>
    <mergeCell ref="K6022:N6022"/>
    <mergeCell ref="O6022:R6022"/>
    <mergeCell ref="O6039:P6040"/>
    <mergeCell ref="Q6039:R6040"/>
    <mergeCell ref="B6040:B6046"/>
    <mergeCell ref="G6040:G6043"/>
    <mergeCell ref="H6040:H6043"/>
    <mergeCell ref="I6040:I6043"/>
    <mergeCell ref="J6040:J6043"/>
    <mergeCell ref="C6041:C6043"/>
    <mergeCell ref="K6041:L6045"/>
    <mergeCell ref="M6041:N6045"/>
    <mergeCell ref="G6038:H6038"/>
    <mergeCell ref="I6038:J6038"/>
    <mergeCell ref="K6038:N6038"/>
    <mergeCell ref="O6038:R6038"/>
    <mergeCell ref="A6039:A6053"/>
    <mergeCell ref="D6039:D6043"/>
    <mergeCell ref="E6039:E6043"/>
    <mergeCell ref="F6039:F6043"/>
    <mergeCell ref="K6039:L6040"/>
    <mergeCell ref="M6039:N6040"/>
    <mergeCell ref="M6032:N6037"/>
    <mergeCell ref="C6033:C6034"/>
    <mergeCell ref="C6036:C6037"/>
    <mergeCell ref="D6036:D6037"/>
    <mergeCell ref="E6036:E6037"/>
    <mergeCell ref="F6036:F6037"/>
    <mergeCell ref="G6036:G6037"/>
    <mergeCell ref="H6036:H6037"/>
    <mergeCell ref="I6036:I6037"/>
    <mergeCell ref="J6036:J6037"/>
    <mergeCell ref="D6031:D6035"/>
    <mergeCell ref="E6031:E6035"/>
    <mergeCell ref="F6031:F6035"/>
    <mergeCell ref="K6031:L6031"/>
    <mergeCell ref="M6031:N6031"/>
    <mergeCell ref="G6032:G6035"/>
    <mergeCell ref="H6032:H6035"/>
    <mergeCell ref="I6032:I6033"/>
    <mergeCell ref="J6032:J6033"/>
    <mergeCell ref="K6032:L6037"/>
    <mergeCell ref="K6054:N6054"/>
    <mergeCell ref="O6054:R6054"/>
    <mergeCell ref="A6055:A6069"/>
    <mergeCell ref="D6055:D6059"/>
    <mergeCell ref="E6055:E6059"/>
    <mergeCell ref="F6055:F6059"/>
    <mergeCell ref="K6055:L6056"/>
    <mergeCell ref="M6055:N6056"/>
    <mergeCell ref="O6055:P6056"/>
    <mergeCell ref="Q6055:R6056"/>
    <mergeCell ref="G6052:G6053"/>
    <mergeCell ref="H6052:H6053"/>
    <mergeCell ref="I6052:I6053"/>
    <mergeCell ref="J6052:J6053"/>
    <mergeCell ref="G6054:H6054"/>
    <mergeCell ref="I6054:J6054"/>
    <mergeCell ref="H6048:H6051"/>
    <mergeCell ref="I6048:I6049"/>
    <mergeCell ref="J6048:J6049"/>
    <mergeCell ref="K6048:L6053"/>
    <mergeCell ref="M6048:N6053"/>
    <mergeCell ref="C6049:C6050"/>
    <mergeCell ref="C6052:C6053"/>
    <mergeCell ref="D6052:D6053"/>
    <mergeCell ref="E6052:E6053"/>
    <mergeCell ref="F6052:F6053"/>
    <mergeCell ref="C6045:C6047"/>
    <mergeCell ref="G6046:H6046"/>
    <mergeCell ref="K6046:N6046"/>
    <mergeCell ref="B6047:B6053"/>
    <mergeCell ref="D6047:D6051"/>
    <mergeCell ref="E6047:E6051"/>
    <mergeCell ref="F6047:F6051"/>
    <mergeCell ref="K6047:L6047"/>
    <mergeCell ref="M6047:N6047"/>
    <mergeCell ref="G6048:G6051"/>
    <mergeCell ref="O6041:P6045"/>
    <mergeCell ref="Q6041:R6045"/>
    <mergeCell ref="D6044:D6045"/>
    <mergeCell ref="E6044:E6045"/>
    <mergeCell ref="F6044:F6045"/>
    <mergeCell ref="G6044:G6045"/>
    <mergeCell ref="H6044:H6045"/>
    <mergeCell ref="I6044:I6045"/>
    <mergeCell ref="J6044:J6045"/>
    <mergeCell ref="J6064:J6065"/>
    <mergeCell ref="K6064:L6069"/>
    <mergeCell ref="M6064:N6069"/>
    <mergeCell ref="C6065:C6066"/>
    <mergeCell ref="C6068:C6069"/>
    <mergeCell ref="D6068:D6069"/>
    <mergeCell ref="E6068:E6069"/>
    <mergeCell ref="F6068:F6069"/>
    <mergeCell ref="G6068:G6069"/>
    <mergeCell ref="H6068:H6069"/>
    <mergeCell ref="K6062:N6062"/>
    <mergeCell ref="B6063:B6069"/>
    <mergeCell ref="D6063:D6067"/>
    <mergeCell ref="E6063:E6067"/>
    <mergeCell ref="F6063:F6067"/>
    <mergeCell ref="K6063:L6063"/>
    <mergeCell ref="M6063:N6063"/>
    <mergeCell ref="G6064:G6067"/>
    <mergeCell ref="H6064:H6067"/>
    <mergeCell ref="I6064:I6065"/>
    <mergeCell ref="K6057:L6061"/>
    <mergeCell ref="M6057:N6061"/>
    <mergeCell ref="O6057:P6061"/>
    <mergeCell ref="Q6057:R6061"/>
    <mergeCell ref="D6060:D6061"/>
    <mergeCell ref="E6060:E6061"/>
    <mergeCell ref="F6060:F6061"/>
    <mergeCell ref="G6060:G6061"/>
    <mergeCell ref="H6060:H6061"/>
    <mergeCell ref="I6060:I6061"/>
    <mergeCell ref="B6056:B6062"/>
    <mergeCell ref="G6056:G6059"/>
    <mergeCell ref="H6056:H6059"/>
    <mergeCell ref="I6056:I6059"/>
    <mergeCell ref="J6056:J6059"/>
    <mergeCell ref="C6057:C6059"/>
    <mergeCell ref="J6060:J6061"/>
    <mergeCell ref="C6061:C6063"/>
    <mergeCell ref="G6062:H6062"/>
    <mergeCell ref="O6073:P6077"/>
    <mergeCell ref="Q6073:R6077"/>
    <mergeCell ref="D6076:D6077"/>
    <mergeCell ref="E6076:E6077"/>
    <mergeCell ref="F6076:F6077"/>
    <mergeCell ref="G6076:G6077"/>
    <mergeCell ref="H6076:H6077"/>
    <mergeCell ref="I6076:I6077"/>
    <mergeCell ref="J6076:J6077"/>
    <mergeCell ref="O6071:P6072"/>
    <mergeCell ref="Q6071:R6072"/>
    <mergeCell ref="B6072:B6078"/>
    <mergeCell ref="G6072:G6075"/>
    <mergeCell ref="H6072:H6075"/>
    <mergeCell ref="I6072:I6075"/>
    <mergeCell ref="J6072:J6075"/>
    <mergeCell ref="C6073:C6075"/>
    <mergeCell ref="K6073:L6077"/>
    <mergeCell ref="M6073:N6077"/>
    <mergeCell ref="A6071:A6085"/>
    <mergeCell ref="D6071:D6075"/>
    <mergeCell ref="E6071:E6075"/>
    <mergeCell ref="F6071:F6075"/>
    <mergeCell ref="K6071:L6072"/>
    <mergeCell ref="M6071:N6072"/>
    <mergeCell ref="C6077:C6079"/>
    <mergeCell ref="G6078:H6078"/>
    <mergeCell ref="K6078:N6078"/>
    <mergeCell ref="B6079:B6085"/>
    <mergeCell ref="I6068:I6069"/>
    <mergeCell ref="J6068:J6069"/>
    <mergeCell ref="G6070:H6070"/>
    <mergeCell ref="I6070:J6070"/>
    <mergeCell ref="K6070:N6070"/>
    <mergeCell ref="O6070:R6070"/>
    <mergeCell ref="O6087:P6088"/>
    <mergeCell ref="Q6087:R6088"/>
    <mergeCell ref="B6088:B6094"/>
    <mergeCell ref="G6088:G6091"/>
    <mergeCell ref="H6088:H6091"/>
    <mergeCell ref="I6088:I6091"/>
    <mergeCell ref="J6088:J6091"/>
    <mergeCell ref="C6089:C6091"/>
    <mergeCell ref="K6089:L6093"/>
    <mergeCell ref="M6089:N6093"/>
    <mergeCell ref="G6086:H6086"/>
    <mergeCell ref="I6086:J6086"/>
    <mergeCell ref="K6086:N6086"/>
    <mergeCell ref="O6086:R6086"/>
    <mergeCell ref="A6087:A6101"/>
    <mergeCell ref="D6087:D6091"/>
    <mergeCell ref="E6087:E6091"/>
    <mergeCell ref="F6087:F6091"/>
    <mergeCell ref="K6087:L6088"/>
    <mergeCell ref="M6087:N6088"/>
    <mergeCell ref="M6080:N6085"/>
    <mergeCell ref="C6081:C6082"/>
    <mergeCell ref="C6084:C6085"/>
    <mergeCell ref="D6084:D6085"/>
    <mergeCell ref="E6084:E6085"/>
    <mergeCell ref="F6084:F6085"/>
    <mergeCell ref="G6084:G6085"/>
    <mergeCell ref="H6084:H6085"/>
    <mergeCell ref="I6084:I6085"/>
    <mergeCell ref="J6084:J6085"/>
    <mergeCell ref="D6079:D6083"/>
    <mergeCell ref="E6079:E6083"/>
    <mergeCell ref="F6079:F6083"/>
    <mergeCell ref="K6079:L6079"/>
    <mergeCell ref="M6079:N6079"/>
    <mergeCell ref="G6080:G6083"/>
    <mergeCell ref="H6080:H6083"/>
    <mergeCell ref="I6080:I6081"/>
    <mergeCell ref="J6080:J6081"/>
    <mergeCell ref="K6080:L6085"/>
    <mergeCell ref="K6102:N6102"/>
    <mergeCell ref="O6102:R6102"/>
    <mergeCell ref="A6103:A6117"/>
    <mergeCell ref="D6103:D6107"/>
    <mergeCell ref="E6103:E6107"/>
    <mergeCell ref="F6103:F6107"/>
    <mergeCell ref="K6103:L6104"/>
    <mergeCell ref="M6103:N6104"/>
    <mergeCell ref="O6103:P6104"/>
    <mergeCell ref="Q6103:R6104"/>
    <mergeCell ref="G6100:G6101"/>
    <mergeCell ref="H6100:H6101"/>
    <mergeCell ref="I6100:I6101"/>
    <mergeCell ref="J6100:J6101"/>
    <mergeCell ref="G6102:H6102"/>
    <mergeCell ref="I6102:J6102"/>
    <mergeCell ref="H6096:H6099"/>
    <mergeCell ref="I6096:I6097"/>
    <mergeCell ref="J6096:J6097"/>
    <mergeCell ref="K6096:L6101"/>
    <mergeCell ref="M6096:N6101"/>
    <mergeCell ref="C6097:C6098"/>
    <mergeCell ref="C6100:C6101"/>
    <mergeCell ref="D6100:D6101"/>
    <mergeCell ref="E6100:E6101"/>
    <mergeCell ref="F6100:F6101"/>
    <mergeCell ref="C6093:C6095"/>
    <mergeCell ref="G6094:H6094"/>
    <mergeCell ref="K6094:N6094"/>
    <mergeCell ref="B6095:B6101"/>
    <mergeCell ref="D6095:D6099"/>
    <mergeCell ref="E6095:E6099"/>
    <mergeCell ref="F6095:F6099"/>
    <mergeCell ref="K6095:L6095"/>
    <mergeCell ref="M6095:N6095"/>
    <mergeCell ref="G6096:G6099"/>
    <mergeCell ref="O6089:P6093"/>
    <mergeCell ref="Q6089:R6093"/>
    <mergeCell ref="D6092:D6093"/>
    <mergeCell ref="E6092:E6093"/>
    <mergeCell ref="F6092:F6093"/>
    <mergeCell ref="G6092:G6093"/>
    <mergeCell ref="H6092:H6093"/>
    <mergeCell ref="I6092:I6093"/>
    <mergeCell ref="J6092:J6093"/>
    <mergeCell ref="J6112:J6113"/>
    <mergeCell ref="K6112:L6117"/>
    <mergeCell ref="M6112:N6117"/>
    <mergeCell ref="C6113:C6114"/>
    <mergeCell ref="C6116:C6117"/>
    <mergeCell ref="D6116:D6117"/>
    <mergeCell ref="E6116:E6117"/>
    <mergeCell ref="F6116:F6117"/>
    <mergeCell ref="G6116:G6117"/>
    <mergeCell ref="H6116:H6117"/>
    <mergeCell ref="K6110:N6110"/>
    <mergeCell ref="B6111:B6117"/>
    <mergeCell ref="D6111:D6115"/>
    <mergeCell ref="E6111:E6115"/>
    <mergeCell ref="F6111:F6115"/>
    <mergeCell ref="K6111:L6111"/>
    <mergeCell ref="M6111:N6111"/>
    <mergeCell ref="G6112:G6115"/>
    <mergeCell ref="H6112:H6115"/>
    <mergeCell ref="I6112:I6113"/>
    <mergeCell ref="K6105:L6109"/>
    <mergeCell ref="M6105:N6109"/>
    <mergeCell ref="O6105:P6109"/>
    <mergeCell ref="Q6105:R6109"/>
    <mergeCell ref="D6108:D6109"/>
    <mergeCell ref="E6108:E6109"/>
    <mergeCell ref="F6108:F6109"/>
    <mergeCell ref="G6108:G6109"/>
    <mergeCell ref="H6108:H6109"/>
    <mergeCell ref="I6108:I6109"/>
    <mergeCell ref="B6104:B6110"/>
    <mergeCell ref="G6104:G6107"/>
    <mergeCell ref="H6104:H6107"/>
    <mergeCell ref="I6104:I6107"/>
    <mergeCell ref="J6104:J6107"/>
    <mergeCell ref="C6105:C6107"/>
    <mergeCell ref="J6108:J6109"/>
    <mergeCell ref="C6109:C6111"/>
    <mergeCell ref="G6110:H6110"/>
    <mergeCell ref="O6121:P6125"/>
    <mergeCell ref="Q6121:R6125"/>
    <mergeCell ref="D6124:D6125"/>
    <mergeCell ref="E6124:E6125"/>
    <mergeCell ref="F6124:F6125"/>
    <mergeCell ref="G6124:G6125"/>
    <mergeCell ref="H6124:H6125"/>
    <mergeCell ref="I6124:I6125"/>
    <mergeCell ref="J6124:J6125"/>
    <mergeCell ref="O6119:P6120"/>
    <mergeCell ref="Q6119:R6120"/>
    <mergeCell ref="B6120:B6126"/>
    <mergeCell ref="G6120:G6123"/>
    <mergeCell ref="H6120:H6123"/>
    <mergeCell ref="I6120:I6123"/>
    <mergeCell ref="J6120:J6123"/>
    <mergeCell ref="C6121:C6123"/>
    <mergeCell ref="K6121:L6125"/>
    <mergeCell ref="M6121:N6125"/>
    <mergeCell ref="A6119:A6133"/>
    <mergeCell ref="D6119:D6123"/>
    <mergeCell ref="E6119:E6123"/>
    <mergeCell ref="F6119:F6123"/>
    <mergeCell ref="K6119:L6120"/>
    <mergeCell ref="M6119:N6120"/>
    <mergeCell ref="C6125:C6127"/>
    <mergeCell ref="G6126:H6126"/>
    <mergeCell ref="K6126:N6126"/>
    <mergeCell ref="B6127:B6133"/>
    <mergeCell ref="I6116:I6117"/>
    <mergeCell ref="J6116:J6117"/>
    <mergeCell ref="G6118:H6118"/>
    <mergeCell ref="I6118:J6118"/>
    <mergeCell ref="K6118:N6118"/>
    <mergeCell ref="O6118:R6118"/>
    <mergeCell ref="O6135:P6136"/>
    <mergeCell ref="Q6135:R6136"/>
    <mergeCell ref="B6136:B6142"/>
    <mergeCell ref="G6136:G6139"/>
    <mergeCell ref="H6136:H6139"/>
    <mergeCell ref="I6136:I6139"/>
    <mergeCell ref="J6136:J6139"/>
    <mergeCell ref="C6137:C6139"/>
    <mergeCell ref="K6137:L6141"/>
    <mergeCell ref="M6137:N6141"/>
    <mergeCell ref="G6134:H6134"/>
    <mergeCell ref="I6134:J6134"/>
    <mergeCell ref="K6134:N6134"/>
    <mergeCell ref="O6134:R6134"/>
    <mergeCell ref="A6135:A6149"/>
    <mergeCell ref="D6135:D6139"/>
    <mergeCell ref="E6135:E6139"/>
    <mergeCell ref="F6135:F6139"/>
    <mergeCell ref="K6135:L6136"/>
    <mergeCell ref="M6135:N6136"/>
    <mergeCell ref="M6128:N6133"/>
    <mergeCell ref="C6129:C6130"/>
    <mergeCell ref="C6132:C6133"/>
    <mergeCell ref="D6132:D6133"/>
    <mergeCell ref="E6132:E6133"/>
    <mergeCell ref="F6132:F6133"/>
    <mergeCell ref="G6132:G6133"/>
    <mergeCell ref="H6132:H6133"/>
    <mergeCell ref="I6132:I6133"/>
    <mergeCell ref="J6132:J6133"/>
    <mergeCell ref="D6127:D6131"/>
    <mergeCell ref="E6127:E6131"/>
    <mergeCell ref="F6127:F6131"/>
    <mergeCell ref="K6127:L6127"/>
    <mergeCell ref="M6127:N6127"/>
    <mergeCell ref="G6128:G6131"/>
    <mergeCell ref="H6128:H6131"/>
    <mergeCell ref="I6128:I6129"/>
    <mergeCell ref="J6128:J6129"/>
    <mergeCell ref="K6128:L6133"/>
    <mergeCell ref="K6150:N6150"/>
    <mergeCell ref="O6150:R6150"/>
    <mergeCell ref="A6151:A6165"/>
    <mergeCell ref="D6151:D6155"/>
    <mergeCell ref="E6151:E6155"/>
    <mergeCell ref="F6151:F6155"/>
    <mergeCell ref="K6151:L6152"/>
    <mergeCell ref="M6151:N6152"/>
    <mergeCell ref="O6151:P6152"/>
    <mergeCell ref="Q6151:R6152"/>
    <mergeCell ref="G6148:G6149"/>
    <mergeCell ref="H6148:H6149"/>
    <mergeCell ref="I6148:I6149"/>
    <mergeCell ref="J6148:J6149"/>
    <mergeCell ref="G6150:H6150"/>
    <mergeCell ref="I6150:J6150"/>
    <mergeCell ref="H6144:H6147"/>
    <mergeCell ref="I6144:I6145"/>
    <mergeCell ref="J6144:J6145"/>
    <mergeCell ref="K6144:L6149"/>
    <mergeCell ref="M6144:N6149"/>
    <mergeCell ref="C6145:C6146"/>
    <mergeCell ref="C6148:C6149"/>
    <mergeCell ref="D6148:D6149"/>
    <mergeCell ref="E6148:E6149"/>
    <mergeCell ref="F6148:F6149"/>
    <mergeCell ref="C6141:C6143"/>
    <mergeCell ref="G6142:H6142"/>
    <mergeCell ref="K6142:N6142"/>
    <mergeCell ref="B6143:B6149"/>
    <mergeCell ref="D6143:D6147"/>
    <mergeCell ref="E6143:E6147"/>
    <mergeCell ref="F6143:F6147"/>
    <mergeCell ref="K6143:L6143"/>
    <mergeCell ref="M6143:N6143"/>
    <mergeCell ref="G6144:G6147"/>
    <mergeCell ref="O6137:P6141"/>
    <mergeCell ref="Q6137:R6141"/>
    <mergeCell ref="D6140:D6141"/>
    <mergeCell ref="E6140:E6141"/>
    <mergeCell ref="F6140:F6141"/>
    <mergeCell ref="G6140:G6141"/>
    <mergeCell ref="H6140:H6141"/>
    <mergeCell ref="I6140:I6141"/>
    <mergeCell ref="J6140:J6141"/>
    <mergeCell ref="J6160:J6161"/>
    <mergeCell ref="K6160:L6165"/>
    <mergeCell ref="M6160:N6165"/>
    <mergeCell ref="C6161:C6162"/>
    <mergeCell ref="C6164:C6165"/>
    <mergeCell ref="D6164:D6165"/>
    <mergeCell ref="E6164:E6165"/>
    <mergeCell ref="F6164:F6165"/>
    <mergeCell ref="G6164:G6165"/>
    <mergeCell ref="H6164:H6165"/>
    <mergeCell ref="K6158:N6158"/>
    <mergeCell ref="B6159:B6165"/>
    <mergeCell ref="D6159:D6163"/>
    <mergeCell ref="E6159:E6163"/>
    <mergeCell ref="F6159:F6163"/>
    <mergeCell ref="K6159:L6159"/>
    <mergeCell ref="M6159:N6159"/>
    <mergeCell ref="G6160:G6163"/>
    <mergeCell ref="H6160:H6163"/>
    <mergeCell ref="I6160:I6161"/>
    <mergeCell ref="K6153:L6157"/>
    <mergeCell ref="M6153:N6157"/>
    <mergeCell ref="O6153:P6157"/>
    <mergeCell ref="Q6153:R6157"/>
    <mergeCell ref="D6156:D6157"/>
    <mergeCell ref="E6156:E6157"/>
    <mergeCell ref="F6156:F6157"/>
    <mergeCell ref="G6156:G6157"/>
    <mergeCell ref="H6156:H6157"/>
    <mergeCell ref="I6156:I6157"/>
    <mergeCell ref="B6152:B6158"/>
    <mergeCell ref="G6152:G6155"/>
    <mergeCell ref="H6152:H6155"/>
    <mergeCell ref="I6152:I6155"/>
    <mergeCell ref="J6152:J6155"/>
    <mergeCell ref="C6153:C6155"/>
    <mergeCell ref="J6156:J6157"/>
    <mergeCell ref="C6157:C6159"/>
    <mergeCell ref="G6158:H6158"/>
    <mergeCell ref="O6169:P6173"/>
    <mergeCell ref="Q6169:R6173"/>
    <mergeCell ref="D6172:D6173"/>
    <mergeCell ref="E6172:E6173"/>
    <mergeCell ref="F6172:F6173"/>
    <mergeCell ref="G6172:G6173"/>
    <mergeCell ref="H6172:H6173"/>
    <mergeCell ref="I6172:I6173"/>
    <mergeCell ref="J6172:J6173"/>
    <mergeCell ref="O6167:P6168"/>
    <mergeCell ref="Q6167:R6168"/>
    <mergeCell ref="B6168:B6174"/>
    <mergeCell ref="G6168:G6171"/>
    <mergeCell ref="H6168:H6171"/>
    <mergeCell ref="I6168:I6171"/>
    <mergeCell ref="J6168:J6171"/>
    <mergeCell ref="C6169:C6171"/>
    <mergeCell ref="K6169:L6173"/>
    <mergeCell ref="M6169:N6173"/>
    <mergeCell ref="A6167:A6181"/>
    <mergeCell ref="D6167:D6171"/>
    <mergeCell ref="E6167:E6171"/>
    <mergeCell ref="F6167:F6171"/>
    <mergeCell ref="K6167:L6168"/>
    <mergeCell ref="M6167:N6168"/>
    <mergeCell ref="C6173:C6175"/>
    <mergeCell ref="G6174:H6174"/>
    <mergeCell ref="K6174:N6174"/>
    <mergeCell ref="B6175:B6181"/>
    <mergeCell ref="I6164:I6165"/>
    <mergeCell ref="J6164:J6165"/>
    <mergeCell ref="G6166:H6166"/>
    <mergeCell ref="I6166:J6166"/>
    <mergeCell ref="K6166:N6166"/>
    <mergeCell ref="O6166:R6166"/>
    <mergeCell ref="O6183:P6184"/>
    <mergeCell ref="Q6183:R6184"/>
    <mergeCell ref="B6184:B6190"/>
    <mergeCell ref="G6184:G6187"/>
    <mergeCell ref="H6184:H6187"/>
    <mergeCell ref="I6184:I6187"/>
    <mergeCell ref="J6184:J6187"/>
    <mergeCell ref="C6185:C6187"/>
    <mergeCell ref="K6185:L6189"/>
    <mergeCell ref="M6185:N6189"/>
    <mergeCell ref="G6182:H6182"/>
    <mergeCell ref="I6182:J6182"/>
    <mergeCell ref="K6182:N6182"/>
    <mergeCell ref="O6182:R6182"/>
    <mergeCell ref="A6183:A6197"/>
    <mergeCell ref="D6183:D6187"/>
    <mergeCell ref="E6183:E6187"/>
    <mergeCell ref="F6183:F6187"/>
    <mergeCell ref="K6183:L6184"/>
    <mergeCell ref="M6183:N6184"/>
    <mergeCell ref="M6176:N6181"/>
    <mergeCell ref="C6177:C6178"/>
    <mergeCell ref="C6180:C6181"/>
    <mergeCell ref="D6180:D6181"/>
    <mergeCell ref="E6180:E6181"/>
    <mergeCell ref="F6180:F6181"/>
    <mergeCell ref="G6180:G6181"/>
    <mergeCell ref="H6180:H6181"/>
    <mergeCell ref="I6180:I6181"/>
    <mergeCell ref="J6180:J6181"/>
    <mergeCell ref="D6175:D6179"/>
    <mergeCell ref="E6175:E6179"/>
    <mergeCell ref="F6175:F6179"/>
    <mergeCell ref="K6175:L6175"/>
    <mergeCell ref="M6175:N6175"/>
    <mergeCell ref="G6176:G6179"/>
    <mergeCell ref="H6176:H6179"/>
    <mergeCell ref="I6176:I6177"/>
    <mergeCell ref="J6176:J6177"/>
    <mergeCell ref="K6176:L6181"/>
    <mergeCell ref="K6198:N6198"/>
    <mergeCell ref="O6198:R6198"/>
    <mergeCell ref="A6199:A6213"/>
    <mergeCell ref="D6199:D6203"/>
    <mergeCell ref="E6199:E6203"/>
    <mergeCell ref="F6199:F6203"/>
    <mergeCell ref="K6199:L6200"/>
    <mergeCell ref="M6199:N6200"/>
    <mergeCell ref="O6199:P6200"/>
    <mergeCell ref="Q6199:R6200"/>
    <mergeCell ref="G6196:G6197"/>
    <mergeCell ref="H6196:H6197"/>
    <mergeCell ref="I6196:I6197"/>
    <mergeCell ref="J6196:J6197"/>
    <mergeCell ref="G6198:H6198"/>
    <mergeCell ref="I6198:J6198"/>
    <mergeCell ref="H6192:H6195"/>
    <mergeCell ref="I6192:I6193"/>
    <mergeCell ref="J6192:J6193"/>
    <mergeCell ref="K6192:L6197"/>
    <mergeCell ref="M6192:N6197"/>
    <mergeCell ref="C6193:C6194"/>
    <mergeCell ref="C6196:C6197"/>
    <mergeCell ref="D6196:D6197"/>
    <mergeCell ref="E6196:E6197"/>
    <mergeCell ref="F6196:F6197"/>
    <mergeCell ref="C6189:C6191"/>
    <mergeCell ref="G6190:H6190"/>
    <mergeCell ref="K6190:N6190"/>
    <mergeCell ref="B6191:B6197"/>
    <mergeCell ref="D6191:D6195"/>
    <mergeCell ref="E6191:E6195"/>
    <mergeCell ref="F6191:F6195"/>
    <mergeCell ref="K6191:L6191"/>
    <mergeCell ref="M6191:N6191"/>
    <mergeCell ref="G6192:G6195"/>
    <mergeCell ref="O6185:P6189"/>
    <mergeCell ref="Q6185:R6189"/>
    <mergeCell ref="D6188:D6189"/>
    <mergeCell ref="E6188:E6189"/>
    <mergeCell ref="F6188:F6189"/>
    <mergeCell ref="G6188:G6189"/>
    <mergeCell ref="H6188:H6189"/>
    <mergeCell ref="I6188:I6189"/>
    <mergeCell ref="J6188:J6189"/>
    <mergeCell ref="J6208:J6209"/>
    <mergeCell ref="K6208:L6213"/>
    <mergeCell ref="M6208:N6213"/>
    <mergeCell ref="C6209:C6210"/>
    <mergeCell ref="C6212:C6213"/>
    <mergeCell ref="D6212:D6213"/>
    <mergeCell ref="E6212:E6213"/>
    <mergeCell ref="F6212:F6213"/>
    <mergeCell ref="G6212:G6213"/>
    <mergeCell ref="H6212:H6213"/>
    <mergeCell ref="K6206:N6206"/>
    <mergeCell ref="B6207:B6213"/>
    <mergeCell ref="D6207:D6211"/>
    <mergeCell ref="E6207:E6211"/>
    <mergeCell ref="F6207:F6211"/>
    <mergeCell ref="K6207:L6207"/>
    <mergeCell ref="M6207:N6207"/>
    <mergeCell ref="G6208:G6211"/>
    <mergeCell ref="H6208:H6211"/>
    <mergeCell ref="I6208:I6209"/>
    <mergeCell ref="K6201:L6205"/>
    <mergeCell ref="M6201:N6205"/>
    <mergeCell ref="O6201:P6205"/>
    <mergeCell ref="Q6201:R6205"/>
    <mergeCell ref="D6204:D6205"/>
    <mergeCell ref="E6204:E6205"/>
    <mergeCell ref="F6204:F6205"/>
    <mergeCell ref="G6204:G6205"/>
    <mergeCell ref="H6204:H6205"/>
    <mergeCell ref="I6204:I6205"/>
    <mergeCell ref="B6200:B6206"/>
    <mergeCell ref="G6200:G6203"/>
    <mergeCell ref="H6200:H6203"/>
    <mergeCell ref="I6200:I6203"/>
    <mergeCell ref="J6200:J6203"/>
    <mergeCell ref="C6201:C6203"/>
    <mergeCell ref="J6204:J6205"/>
    <mergeCell ref="C6205:C6207"/>
    <mergeCell ref="G6206:H6206"/>
    <mergeCell ref="O6217:P6221"/>
    <mergeCell ref="Q6217:R6221"/>
    <mergeCell ref="D6220:D6221"/>
    <mergeCell ref="E6220:E6221"/>
    <mergeCell ref="F6220:F6221"/>
    <mergeCell ref="G6220:G6221"/>
    <mergeCell ref="H6220:H6221"/>
    <mergeCell ref="I6220:I6221"/>
    <mergeCell ref="J6220:J6221"/>
    <mergeCell ref="O6215:P6216"/>
    <mergeCell ref="Q6215:R6216"/>
    <mergeCell ref="B6216:B6222"/>
    <mergeCell ref="G6216:G6219"/>
    <mergeCell ref="H6216:H6219"/>
    <mergeCell ref="I6216:I6219"/>
    <mergeCell ref="J6216:J6219"/>
    <mergeCell ref="C6217:C6219"/>
    <mergeCell ref="K6217:L6221"/>
    <mergeCell ref="M6217:N6221"/>
    <mergeCell ref="A6215:A6229"/>
    <mergeCell ref="D6215:D6219"/>
    <mergeCell ref="E6215:E6219"/>
    <mergeCell ref="F6215:F6219"/>
    <mergeCell ref="K6215:L6216"/>
    <mergeCell ref="M6215:N6216"/>
    <mergeCell ref="C6221:C6223"/>
    <mergeCell ref="G6222:H6222"/>
    <mergeCell ref="K6222:N6222"/>
    <mergeCell ref="B6223:B6229"/>
    <mergeCell ref="I6212:I6213"/>
    <mergeCell ref="J6212:J6213"/>
    <mergeCell ref="G6214:H6214"/>
    <mergeCell ref="I6214:J6214"/>
    <mergeCell ref="K6214:N6214"/>
    <mergeCell ref="O6214:R6214"/>
    <mergeCell ref="O6231:P6232"/>
    <mergeCell ref="Q6231:R6232"/>
    <mergeCell ref="B6232:B6238"/>
    <mergeCell ref="G6232:G6235"/>
    <mergeCell ref="H6232:H6235"/>
    <mergeCell ref="I6232:I6235"/>
    <mergeCell ref="J6232:J6235"/>
    <mergeCell ref="C6233:C6235"/>
    <mergeCell ref="K6233:L6237"/>
    <mergeCell ref="M6233:N6237"/>
    <mergeCell ref="G6230:H6230"/>
    <mergeCell ref="I6230:J6230"/>
    <mergeCell ref="K6230:N6230"/>
    <mergeCell ref="O6230:R6230"/>
    <mergeCell ref="A6231:A6245"/>
    <mergeCell ref="D6231:D6235"/>
    <mergeCell ref="E6231:E6235"/>
    <mergeCell ref="F6231:F6235"/>
    <mergeCell ref="K6231:L6232"/>
    <mergeCell ref="M6231:N6232"/>
    <mergeCell ref="M6224:N6229"/>
    <mergeCell ref="C6225:C6226"/>
    <mergeCell ref="C6228:C6229"/>
    <mergeCell ref="D6228:D6229"/>
    <mergeCell ref="E6228:E6229"/>
    <mergeCell ref="F6228:F6229"/>
    <mergeCell ref="G6228:G6229"/>
    <mergeCell ref="H6228:H6229"/>
    <mergeCell ref="I6228:I6229"/>
    <mergeCell ref="J6228:J6229"/>
    <mergeCell ref="D6223:D6227"/>
    <mergeCell ref="E6223:E6227"/>
    <mergeCell ref="F6223:F6227"/>
    <mergeCell ref="K6223:L6223"/>
    <mergeCell ref="M6223:N6223"/>
    <mergeCell ref="G6224:G6227"/>
    <mergeCell ref="H6224:H6227"/>
    <mergeCell ref="I6224:I6225"/>
    <mergeCell ref="J6224:J6225"/>
    <mergeCell ref="K6224:L6229"/>
    <mergeCell ref="K6246:N6246"/>
    <mergeCell ref="O6246:R6246"/>
    <mergeCell ref="A6247:A6261"/>
    <mergeCell ref="D6247:D6251"/>
    <mergeCell ref="E6247:E6251"/>
    <mergeCell ref="F6247:F6251"/>
    <mergeCell ref="K6247:L6248"/>
    <mergeCell ref="M6247:N6248"/>
    <mergeCell ref="O6247:P6248"/>
    <mergeCell ref="Q6247:R6248"/>
    <mergeCell ref="G6244:G6245"/>
    <mergeCell ref="H6244:H6245"/>
    <mergeCell ref="I6244:I6245"/>
    <mergeCell ref="J6244:J6245"/>
    <mergeCell ref="G6246:H6246"/>
    <mergeCell ref="I6246:J6246"/>
    <mergeCell ref="H6240:H6243"/>
    <mergeCell ref="I6240:I6241"/>
    <mergeCell ref="J6240:J6241"/>
    <mergeCell ref="K6240:L6245"/>
    <mergeCell ref="M6240:N6245"/>
    <mergeCell ref="C6241:C6242"/>
    <mergeCell ref="C6244:C6245"/>
    <mergeCell ref="D6244:D6245"/>
    <mergeCell ref="E6244:E6245"/>
    <mergeCell ref="F6244:F6245"/>
    <mergeCell ref="C6237:C6239"/>
    <mergeCell ref="G6238:H6238"/>
    <mergeCell ref="K6238:N6238"/>
    <mergeCell ref="B6239:B6245"/>
    <mergeCell ref="D6239:D6243"/>
    <mergeCell ref="E6239:E6243"/>
    <mergeCell ref="F6239:F6243"/>
    <mergeCell ref="K6239:L6239"/>
    <mergeCell ref="M6239:N6239"/>
    <mergeCell ref="G6240:G6243"/>
    <mergeCell ref="O6233:P6237"/>
    <mergeCell ref="Q6233:R6237"/>
    <mergeCell ref="D6236:D6237"/>
    <mergeCell ref="E6236:E6237"/>
    <mergeCell ref="F6236:F6237"/>
    <mergeCell ref="G6236:G6237"/>
    <mergeCell ref="H6236:H6237"/>
    <mergeCell ref="I6236:I6237"/>
    <mergeCell ref="J6236:J6237"/>
    <mergeCell ref="J6256:J6257"/>
    <mergeCell ref="K6256:L6261"/>
    <mergeCell ref="M6256:N6261"/>
    <mergeCell ref="C6257:C6258"/>
    <mergeCell ref="C6260:C6261"/>
    <mergeCell ref="D6260:D6261"/>
    <mergeCell ref="E6260:E6261"/>
    <mergeCell ref="F6260:F6261"/>
    <mergeCell ref="G6260:G6261"/>
    <mergeCell ref="H6260:H6261"/>
    <mergeCell ref="K6254:N6254"/>
    <mergeCell ref="B6255:B6261"/>
    <mergeCell ref="D6255:D6259"/>
    <mergeCell ref="E6255:E6259"/>
    <mergeCell ref="F6255:F6259"/>
    <mergeCell ref="K6255:L6255"/>
    <mergeCell ref="M6255:N6255"/>
    <mergeCell ref="G6256:G6259"/>
    <mergeCell ref="H6256:H6259"/>
    <mergeCell ref="I6256:I6257"/>
    <mergeCell ref="K6249:L6253"/>
    <mergeCell ref="M6249:N6253"/>
    <mergeCell ref="O6249:P6253"/>
    <mergeCell ref="Q6249:R6253"/>
    <mergeCell ref="D6252:D6253"/>
    <mergeCell ref="E6252:E6253"/>
    <mergeCell ref="F6252:F6253"/>
    <mergeCell ref="G6252:G6253"/>
    <mergeCell ref="H6252:H6253"/>
    <mergeCell ref="I6252:I6253"/>
    <mergeCell ref="B6248:B6254"/>
    <mergeCell ref="G6248:G6251"/>
    <mergeCell ref="H6248:H6251"/>
    <mergeCell ref="I6248:I6251"/>
    <mergeCell ref="J6248:J6251"/>
    <mergeCell ref="C6249:C6251"/>
    <mergeCell ref="J6252:J6253"/>
    <mergeCell ref="C6253:C6255"/>
    <mergeCell ref="G6254:H6254"/>
    <mergeCell ref="O6265:P6269"/>
    <mergeCell ref="Q6265:R6269"/>
    <mergeCell ref="D6268:D6269"/>
    <mergeCell ref="E6268:E6269"/>
    <mergeCell ref="F6268:F6269"/>
    <mergeCell ref="G6268:G6269"/>
    <mergeCell ref="H6268:H6269"/>
    <mergeCell ref="I6268:I6269"/>
    <mergeCell ref="J6268:J6269"/>
    <mergeCell ref="O6263:P6264"/>
    <mergeCell ref="Q6263:R6264"/>
    <mergeCell ref="B6264:B6270"/>
    <mergeCell ref="G6264:G6267"/>
    <mergeCell ref="H6264:H6267"/>
    <mergeCell ref="I6264:I6267"/>
    <mergeCell ref="J6264:J6267"/>
    <mergeCell ref="C6265:C6267"/>
    <mergeCell ref="K6265:L6269"/>
    <mergeCell ref="M6265:N6269"/>
    <mergeCell ref="A6263:A6277"/>
    <mergeCell ref="D6263:D6267"/>
    <mergeCell ref="E6263:E6267"/>
    <mergeCell ref="F6263:F6267"/>
    <mergeCell ref="K6263:L6264"/>
    <mergeCell ref="M6263:N6264"/>
    <mergeCell ref="C6269:C6271"/>
    <mergeCell ref="G6270:H6270"/>
    <mergeCell ref="K6270:N6270"/>
    <mergeCell ref="B6271:B6277"/>
    <mergeCell ref="I6260:I6261"/>
    <mergeCell ref="J6260:J6261"/>
    <mergeCell ref="G6262:H6262"/>
    <mergeCell ref="I6262:J6262"/>
    <mergeCell ref="K6262:N6262"/>
    <mergeCell ref="O6262:R6262"/>
    <mergeCell ref="O6279:P6280"/>
    <mergeCell ref="Q6279:R6280"/>
    <mergeCell ref="B6280:B6286"/>
    <mergeCell ref="G6280:G6283"/>
    <mergeCell ref="H6280:H6283"/>
    <mergeCell ref="I6280:I6283"/>
    <mergeCell ref="J6280:J6283"/>
    <mergeCell ref="C6281:C6283"/>
    <mergeCell ref="K6281:L6285"/>
    <mergeCell ref="M6281:N6285"/>
    <mergeCell ref="G6278:H6278"/>
    <mergeCell ref="I6278:J6278"/>
    <mergeCell ref="K6278:N6278"/>
    <mergeCell ref="O6278:R6278"/>
    <mergeCell ref="A6279:A6293"/>
    <mergeCell ref="D6279:D6283"/>
    <mergeCell ref="E6279:E6283"/>
    <mergeCell ref="F6279:F6283"/>
    <mergeCell ref="K6279:L6280"/>
    <mergeCell ref="M6279:N6280"/>
    <mergeCell ref="M6272:N6277"/>
    <mergeCell ref="C6273:C6274"/>
    <mergeCell ref="C6276:C6277"/>
    <mergeCell ref="D6276:D6277"/>
    <mergeCell ref="E6276:E6277"/>
    <mergeCell ref="F6276:F6277"/>
    <mergeCell ref="G6276:G6277"/>
    <mergeCell ref="H6276:H6277"/>
    <mergeCell ref="I6276:I6277"/>
    <mergeCell ref="J6276:J6277"/>
    <mergeCell ref="D6271:D6275"/>
    <mergeCell ref="E6271:E6275"/>
    <mergeCell ref="F6271:F6275"/>
    <mergeCell ref="K6271:L6271"/>
    <mergeCell ref="M6271:N6271"/>
    <mergeCell ref="G6272:G6275"/>
    <mergeCell ref="H6272:H6275"/>
    <mergeCell ref="I6272:I6273"/>
    <mergeCell ref="J6272:J6273"/>
    <mergeCell ref="K6272:L6277"/>
    <mergeCell ref="K6294:N6294"/>
    <mergeCell ref="O6294:R6294"/>
    <mergeCell ref="A6295:A6309"/>
    <mergeCell ref="D6295:D6299"/>
    <mergeCell ref="E6295:E6299"/>
    <mergeCell ref="F6295:F6299"/>
    <mergeCell ref="K6295:L6296"/>
    <mergeCell ref="M6295:N6296"/>
    <mergeCell ref="O6295:P6296"/>
    <mergeCell ref="Q6295:R6296"/>
    <mergeCell ref="G6292:G6293"/>
    <mergeCell ref="H6292:H6293"/>
    <mergeCell ref="I6292:I6293"/>
    <mergeCell ref="J6292:J6293"/>
    <mergeCell ref="G6294:H6294"/>
    <mergeCell ref="I6294:J6294"/>
    <mergeCell ref="H6288:H6291"/>
    <mergeCell ref="I6288:I6289"/>
    <mergeCell ref="J6288:J6289"/>
    <mergeCell ref="K6288:L6293"/>
    <mergeCell ref="M6288:N6293"/>
    <mergeCell ref="C6289:C6290"/>
    <mergeCell ref="C6292:C6293"/>
    <mergeCell ref="D6292:D6293"/>
    <mergeCell ref="E6292:E6293"/>
    <mergeCell ref="F6292:F6293"/>
    <mergeCell ref="C6285:C6287"/>
    <mergeCell ref="G6286:H6286"/>
    <mergeCell ref="K6286:N6286"/>
    <mergeCell ref="B6287:B6293"/>
    <mergeCell ref="D6287:D6291"/>
    <mergeCell ref="E6287:E6291"/>
    <mergeCell ref="F6287:F6291"/>
    <mergeCell ref="K6287:L6287"/>
    <mergeCell ref="M6287:N6287"/>
    <mergeCell ref="G6288:G6291"/>
    <mergeCell ref="O6281:P6285"/>
    <mergeCell ref="Q6281:R6285"/>
    <mergeCell ref="D6284:D6285"/>
    <mergeCell ref="E6284:E6285"/>
    <mergeCell ref="F6284:F6285"/>
    <mergeCell ref="G6284:G6285"/>
    <mergeCell ref="H6284:H6285"/>
    <mergeCell ref="I6284:I6285"/>
    <mergeCell ref="J6284:J6285"/>
    <mergeCell ref="J6304:J6305"/>
    <mergeCell ref="K6304:L6309"/>
    <mergeCell ref="M6304:N6309"/>
    <mergeCell ref="C6305:C6306"/>
    <mergeCell ref="C6308:C6309"/>
    <mergeCell ref="D6308:D6309"/>
    <mergeCell ref="E6308:E6309"/>
    <mergeCell ref="F6308:F6309"/>
    <mergeCell ref="G6308:G6309"/>
    <mergeCell ref="H6308:H6309"/>
    <mergeCell ref="K6302:N6302"/>
    <mergeCell ref="B6303:B6309"/>
    <mergeCell ref="D6303:D6307"/>
    <mergeCell ref="E6303:E6307"/>
    <mergeCell ref="F6303:F6307"/>
    <mergeCell ref="K6303:L6303"/>
    <mergeCell ref="M6303:N6303"/>
    <mergeCell ref="G6304:G6307"/>
    <mergeCell ref="H6304:H6307"/>
    <mergeCell ref="I6304:I6305"/>
    <mergeCell ref="K6297:L6301"/>
    <mergeCell ref="M6297:N6301"/>
    <mergeCell ref="O6297:P6301"/>
    <mergeCell ref="Q6297:R6301"/>
    <mergeCell ref="D6300:D6301"/>
    <mergeCell ref="E6300:E6301"/>
    <mergeCell ref="F6300:F6301"/>
    <mergeCell ref="G6300:G6301"/>
    <mergeCell ref="H6300:H6301"/>
    <mergeCell ref="I6300:I6301"/>
    <mergeCell ref="B6296:B6302"/>
    <mergeCell ref="G6296:G6299"/>
    <mergeCell ref="H6296:H6299"/>
    <mergeCell ref="I6296:I6299"/>
    <mergeCell ref="J6296:J6299"/>
    <mergeCell ref="C6297:C6299"/>
    <mergeCell ref="J6300:J6301"/>
    <mergeCell ref="C6301:C6303"/>
    <mergeCell ref="G6302:H6302"/>
    <mergeCell ref="O6313:P6317"/>
    <mergeCell ref="Q6313:R6317"/>
    <mergeCell ref="D6316:D6317"/>
    <mergeCell ref="E6316:E6317"/>
    <mergeCell ref="F6316:F6317"/>
    <mergeCell ref="G6316:G6317"/>
    <mergeCell ref="H6316:H6317"/>
    <mergeCell ref="I6316:I6317"/>
    <mergeCell ref="J6316:J6317"/>
    <mergeCell ref="O6311:P6312"/>
    <mergeCell ref="Q6311:R6312"/>
    <mergeCell ref="B6312:B6318"/>
    <mergeCell ref="G6312:G6315"/>
    <mergeCell ref="H6312:H6315"/>
    <mergeCell ref="I6312:I6315"/>
    <mergeCell ref="J6312:J6315"/>
    <mergeCell ref="C6313:C6315"/>
    <mergeCell ref="K6313:L6317"/>
    <mergeCell ref="M6313:N6317"/>
    <mergeCell ref="A6311:A6325"/>
    <mergeCell ref="D6311:D6315"/>
    <mergeCell ref="E6311:E6315"/>
    <mergeCell ref="F6311:F6315"/>
    <mergeCell ref="K6311:L6312"/>
    <mergeCell ref="M6311:N6312"/>
    <mergeCell ref="C6317:C6319"/>
    <mergeCell ref="G6318:H6318"/>
    <mergeCell ref="K6318:N6318"/>
    <mergeCell ref="B6319:B6325"/>
    <mergeCell ref="I6308:I6309"/>
    <mergeCell ref="J6308:J6309"/>
    <mergeCell ref="G6310:H6310"/>
    <mergeCell ref="I6310:J6310"/>
    <mergeCell ref="K6310:N6310"/>
    <mergeCell ref="O6310:R6310"/>
    <mergeCell ref="O6327:P6328"/>
    <mergeCell ref="Q6327:R6328"/>
    <mergeCell ref="B6328:B6334"/>
    <mergeCell ref="G6328:G6331"/>
    <mergeCell ref="H6328:H6331"/>
    <mergeCell ref="I6328:I6331"/>
    <mergeCell ref="J6328:J6331"/>
    <mergeCell ref="C6329:C6331"/>
    <mergeCell ref="K6329:L6333"/>
    <mergeCell ref="M6329:N6333"/>
    <mergeCell ref="G6326:H6326"/>
    <mergeCell ref="I6326:J6326"/>
    <mergeCell ref="K6326:N6326"/>
    <mergeCell ref="O6326:R6326"/>
    <mergeCell ref="A6327:A6341"/>
    <mergeCell ref="D6327:D6331"/>
    <mergeCell ref="E6327:E6331"/>
    <mergeCell ref="F6327:F6331"/>
    <mergeCell ref="K6327:L6328"/>
    <mergeCell ref="M6327:N6328"/>
    <mergeCell ref="M6320:N6325"/>
    <mergeCell ref="C6321:C6322"/>
    <mergeCell ref="C6324:C6325"/>
    <mergeCell ref="D6324:D6325"/>
    <mergeCell ref="E6324:E6325"/>
    <mergeCell ref="F6324:F6325"/>
    <mergeCell ref="G6324:G6325"/>
    <mergeCell ref="H6324:H6325"/>
    <mergeCell ref="I6324:I6325"/>
    <mergeCell ref="J6324:J6325"/>
    <mergeCell ref="D6319:D6323"/>
    <mergeCell ref="E6319:E6323"/>
    <mergeCell ref="F6319:F6323"/>
    <mergeCell ref="K6319:L6319"/>
    <mergeCell ref="M6319:N6319"/>
    <mergeCell ref="G6320:G6323"/>
    <mergeCell ref="H6320:H6323"/>
    <mergeCell ref="I6320:I6321"/>
    <mergeCell ref="J6320:J6321"/>
    <mergeCell ref="K6320:L6325"/>
    <mergeCell ref="K6342:N6342"/>
    <mergeCell ref="O6342:R6342"/>
    <mergeCell ref="A6343:A6357"/>
    <mergeCell ref="D6343:D6347"/>
    <mergeCell ref="E6343:E6347"/>
    <mergeCell ref="F6343:F6347"/>
    <mergeCell ref="K6343:L6344"/>
    <mergeCell ref="M6343:N6344"/>
    <mergeCell ref="O6343:P6344"/>
    <mergeCell ref="Q6343:R6344"/>
    <mergeCell ref="G6340:G6341"/>
    <mergeCell ref="H6340:H6341"/>
    <mergeCell ref="I6340:I6341"/>
    <mergeCell ref="J6340:J6341"/>
    <mergeCell ref="G6342:H6342"/>
    <mergeCell ref="I6342:J6342"/>
    <mergeCell ref="H6336:H6339"/>
    <mergeCell ref="I6336:I6337"/>
    <mergeCell ref="J6336:J6337"/>
    <mergeCell ref="K6336:L6341"/>
    <mergeCell ref="M6336:N6341"/>
    <mergeCell ref="C6337:C6338"/>
    <mergeCell ref="C6340:C6341"/>
    <mergeCell ref="D6340:D6341"/>
    <mergeCell ref="E6340:E6341"/>
    <mergeCell ref="F6340:F6341"/>
    <mergeCell ref="C6333:C6335"/>
    <mergeCell ref="G6334:H6334"/>
    <mergeCell ref="K6334:N6334"/>
    <mergeCell ref="B6335:B6341"/>
    <mergeCell ref="D6335:D6339"/>
    <mergeCell ref="E6335:E6339"/>
    <mergeCell ref="F6335:F6339"/>
    <mergeCell ref="K6335:L6335"/>
    <mergeCell ref="M6335:N6335"/>
    <mergeCell ref="G6336:G6339"/>
    <mergeCell ref="O6329:P6333"/>
    <mergeCell ref="Q6329:R6333"/>
    <mergeCell ref="D6332:D6333"/>
    <mergeCell ref="E6332:E6333"/>
    <mergeCell ref="F6332:F6333"/>
    <mergeCell ref="G6332:G6333"/>
    <mergeCell ref="H6332:H6333"/>
    <mergeCell ref="I6332:I6333"/>
    <mergeCell ref="J6332:J6333"/>
    <mergeCell ref="J6352:J6353"/>
    <mergeCell ref="K6352:L6357"/>
    <mergeCell ref="M6352:N6357"/>
    <mergeCell ref="C6353:C6354"/>
    <mergeCell ref="C6356:C6357"/>
    <mergeCell ref="D6356:D6357"/>
    <mergeCell ref="E6356:E6357"/>
    <mergeCell ref="F6356:F6357"/>
    <mergeCell ref="G6356:G6357"/>
    <mergeCell ref="H6356:H6357"/>
    <mergeCell ref="K6350:N6350"/>
    <mergeCell ref="B6351:B6357"/>
    <mergeCell ref="D6351:D6355"/>
    <mergeCell ref="E6351:E6355"/>
    <mergeCell ref="F6351:F6355"/>
    <mergeCell ref="K6351:L6351"/>
    <mergeCell ref="M6351:N6351"/>
    <mergeCell ref="G6352:G6355"/>
    <mergeCell ref="H6352:H6355"/>
    <mergeCell ref="I6352:I6353"/>
    <mergeCell ref="K6345:L6349"/>
    <mergeCell ref="M6345:N6349"/>
    <mergeCell ref="O6345:P6349"/>
    <mergeCell ref="Q6345:R6349"/>
    <mergeCell ref="D6348:D6349"/>
    <mergeCell ref="E6348:E6349"/>
    <mergeCell ref="F6348:F6349"/>
    <mergeCell ref="G6348:G6349"/>
    <mergeCell ref="H6348:H6349"/>
    <mergeCell ref="I6348:I6349"/>
    <mergeCell ref="B6344:B6350"/>
    <mergeCell ref="G6344:G6347"/>
    <mergeCell ref="H6344:H6347"/>
    <mergeCell ref="I6344:I6347"/>
    <mergeCell ref="J6344:J6347"/>
    <mergeCell ref="C6345:C6347"/>
    <mergeCell ref="J6348:J6349"/>
    <mergeCell ref="C6349:C6351"/>
    <mergeCell ref="G6350:H6350"/>
    <mergeCell ref="O6361:P6365"/>
    <mergeCell ref="Q6361:R6365"/>
    <mergeCell ref="D6364:D6365"/>
    <mergeCell ref="E6364:E6365"/>
    <mergeCell ref="F6364:F6365"/>
    <mergeCell ref="G6364:G6365"/>
    <mergeCell ref="H6364:H6365"/>
    <mergeCell ref="I6364:I6365"/>
    <mergeCell ref="J6364:J6365"/>
    <mergeCell ref="O6359:P6360"/>
    <mergeCell ref="Q6359:R6360"/>
    <mergeCell ref="B6360:B6366"/>
    <mergeCell ref="G6360:G6363"/>
    <mergeCell ref="H6360:H6363"/>
    <mergeCell ref="I6360:I6363"/>
    <mergeCell ref="J6360:J6363"/>
    <mergeCell ref="C6361:C6363"/>
    <mergeCell ref="K6361:L6365"/>
    <mergeCell ref="M6361:N6365"/>
    <mergeCell ref="A6359:A6373"/>
    <mergeCell ref="D6359:D6363"/>
    <mergeCell ref="E6359:E6363"/>
    <mergeCell ref="F6359:F6363"/>
    <mergeCell ref="K6359:L6360"/>
    <mergeCell ref="M6359:N6360"/>
    <mergeCell ref="C6365:C6367"/>
    <mergeCell ref="G6366:H6366"/>
    <mergeCell ref="K6366:N6366"/>
    <mergeCell ref="B6367:B6373"/>
    <mergeCell ref="I6356:I6357"/>
    <mergeCell ref="J6356:J6357"/>
    <mergeCell ref="G6358:H6358"/>
    <mergeCell ref="I6358:J6358"/>
    <mergeCell ref="K6358:N6358"/>
    <mergeCell ref="O6358:R6358"/>
    <mergeCell ref="O6375:P6376"/>
    <mergeCell ref="Q6375:R6376"/>
    <mergeCell ref="B6376:B6382"/>
    <mergeCell ref="G6376:G6379"/>
    <mergeCell ref="H6376:H6379"/>
    <mergeCell ref="I6376:I6379"/>
    <mergeCell ref="J6376:J6379"/>
    <mergeCell ref="C6377:C6379"/>
    <mergeCell ref="K6377:L6381"/>
    <mergeCell ref="M6377:N6381"/>
    <mergeCell ref="G6374:H6374"/>
    <mergeCell ref="I6374:J6374"/>
    <mergeCell ref="K6374:N6374"/>
    <mergeCell ref="O6374:R6374"/>
    <mergeCell ref="A6375:A6389"/>
    <mergeCell ref="D6375:D6379"/>
    <mergeCell ref="E6375:E6379"/>
    <mergeCell ref="F6375:F6379"/>
    <mergeCell ref="K6375:L6376"/>
    <mergeCell ref="M6375:N6376"/>
    <mergeCell ref="M6368:N6373"/>
    <mergeCell ref="C6369:C6370"/>
    <mergeCell ref="C6372:C6373"/>
    <mergeCell ref="D6372:D6373"/>
    <mergeCell ref="E6372:E6373"/>
    <mergeCell ref="F6372:F6373"/>
    <mergeCell ref="G6372:G6373"/>
    <mergeCell ref="H6372:H6373"/>
    <mergeCell ref="I6372:I6373"/>
    <mergeCell ref="J6372:J6373"/>
    <mergeCell ref="D6367:D6371"/>
    <mergeCell ref="E6367:E6371"/>
    <mergeCell ref="F6367:F6371"/>
    <mergeCell ref="K6367:L6367"/>
    <mergeCell ref="M6367:N6367"/>
    <mergeCell ref="G6368:G6371"/>
    <mergeCell ref="H6368:H6371"/>
    <mergeCell ref="I6368:I6369"/>
    <mergeCell ref="J6368:J6369"/>
    <mergeCell ref="K6368:L6373"/>
    <mergeCell ref="K6390:N6390"/>
    <mergeCell ref="O6390:R6390"/>
    <mergeCell ref="A6391:A6405"/>
    <mergeCell ref="D6391:D6395"/>
    <mergeCell ref="E6391:E6395"/>
    <mergeCell ref="F6391:F6395"/>
    <mergeCell ref="K6391:L6392"/>
    <mergeCell ref="M6391:N6392"/>
    <mergeCell ref="O6391:P6392"/>
    <mergeCell ref="Q6391:R6392"/>
    <mergeCell ref="G6388:G6389"/>
    <mergeCell ref="H6388:H6389"/>
    <mergeCell ref="I6388:I6389"/>
    <mergeCell ref="J6388:J6389"/>
    <mergeCell ref="G6390:H6390"/>
    <mergeCell ref="I6390:J6390"/>
    <mergeCell ref="H6384:H6387"/>
    <mergeCell ref="I6384:I6385"/>
    <mergeCell ref="J6384:J6385"/>
    <mergeCell ref="K6384:L6389"/>
    <mergeCell ref="M6384:N6389"/>
    <mergeCell ref="C6385:C6386"/>
    <mergeCell ref="C6388:C6389"/>
    <mergeCell ref="D6388:D6389"/>
    <mergeCell ref="E6388:E6389"/>
    <mergeCell ref="F6388:F6389"/>
    <mergeCell ref="C6381:C6383"/>
    <mergeCell ref="G6382:H6382"/>
    <mergeCell ref="K6382:N6382"/>
    <mergeCell ref="B6383:B6389"/>
    <mergeCell ref="D6383:D6387"/>
    <mergeCell ref="E6383:E6387"/>
    <mergeCell ref="F6383:F6387"/>
    <mergeCell ref="K6383:L6383"/>
    <mergeCell ref="M6383:N6383"/>
    <mergeCell ref="G6384:G6387"/>
    <mergeCell ref="O6377:P6381"/>
    <mergeCell ref="Q6377:R6381"/>
    <mergeCell ref="D6380:D6381"/>
    <mergeCell ref="E6380:E6381"/>
    <mergeCell ref="F6380:F6381"/>
    <mergeCell ref="G6380:G6381"/>
    <mergeCell ref="H6380:H6381"/>
    <mergeCell ref="I6380:I6381"/>
    <mergeCell ref="J6380:J6381"/>
    <mergeCell ref="J6400:J6401"/>
    <mergeCell ref="K6400:L6405"/>
    <mergeCell ref="M6400:N6405"/>
    <mergeCell ref="C6401:C6402"/>
    <mergeCell ref="C6404:C6405"/>
    <mergeCell ref="D6404:D6405"/>
    <mergeCell ref="E6404:E6405"/>
    <mergeCell ref="F6404:F6405"/>
    <mergeCell ref="G6404:G6405"/>
    <mergeCell ref="H6404:H6405"/>
    <mergeCell ref="K6398:N6398"/>
    <mergeCell ref="B6399:B6405"/>
    <mergeCell ref="D6399:D6403"/>
    <mergeCell ref="E6399:E6403"/>
    <mergeCell ref="F6399:F6403"/>
    <mergeCell ref="K6399:L6399"/>
    <mergeCell ref="M6399:N6399"/>
    <mergeCell ref="G6400:G6403"/>
    <mergeCell ref="H6400:H6403"/>
    <mergeCell ref="I6400:I6401"/>
    <mergeCell ref="K6393:L6397"/>
    <mergeCell ref="M6393:N6397"/>
    <mergeCell ref="O6393:P6397"/>
    <mergeCell ref="Q6393:R6397"/>
    <mergeCell ref="D6396:D6397"/>
    <mergeCell ref="E6396:E6397"/>
    <mergeCell ref="F6396:F6397"/>
    <mergeCell ref="G6396:G6397"/>
    <mergeCell ref="H6396:H6397"/>
    <mergeCell ref="I6396:I6397"/>
    <mergeCell ref="B6392:B6398"/>
    <mergeCell ref="G6392:G6395"/>
    <mergeCell ref="H6392:H6395"/>
    <mergeCell ref="I6392:I6395"/>
    <mergeCell ref="J6392:J6395"/>
    <mergeCell ref="C6393:C6395"/>
    <mergeCell ref="J6396:J6397"/>
    <mergeCell ref="C6397:C6399"/>
    <mergeCell ref="G6398:H6398"/>
    <mergeCell ref="O6409:P6413"/>
    <mergeCell ref="Q6409:R6413"/>
    <mergeCell ref="D6412:D6413"/>
    <mergeCell ref="E6412:E6413"/>
    <mergeCell ref="F6412:F6413"/>
    <mergeCell ref="G6412:G6413"/>
    <mergeCell ref="H6412:H6413"/>
    <mergeCell ref="I6412:I6413"/>
    <mergeCell ref="J6412:J6413"/>
    <mergeCell ref="O6407:P6408"/>
    <mergeCell ref="Q6407:R6408"/>
    <mergeCell ref="B6408:B6414"/>
    <mergeCell ref="G6408:G6411"/>
    <mergeCell ref="H6408:H6411"/>
    <mergeCell ref="I6408:I6411"/>
    <mergeCell ref="J6408:J6411"/>
    <mergeCell ref="C6409:C6411"/>
    <mergeCell ref="K6409:L6413"/>
    <mergeCell ref="M6409:N6413"/>
    <mergeCell ref="A6407:A6421"/>
    <mergeCell ref="D6407:D6411"/>
    <mergeCell ref="E6407:E6411"/>
    <mergeCell ref="F6407:F6411"/>
    <mergeCell ref="K6407:L6408"/>
    <mergeCell ref="M6407:N6408"/>
    <mergeCell ref="C6413:C6415"/>
    <mergeCell ref="G6414:H6414"/>
    <mergeCell ref="K6414:N6414"/>
    <mergeCell ref="B6415:B6421"/>
    <mergeCell ref="I6404:I6405"/>
    <mergeCell ref="J6404:J6405"/>
    <mergeCell ref="G6406:H6406"/>
    <mergeCell ref="I6406:J6406"/>
    <mergeCell ref="K6406:N6406"/>
    <mergeCell ref="O6406:R6406"/>
    <mergeCell ref="O6423:P6424"/>
    <mergeCell ref="Q6423:R6424"/>
    <mergeCell ref="B6424:B6430"/>
    <mergeCell ref="G6424:G6427"/>
    <mergeCell ref="H6424:H6427"/>
    <mergeCell ref="I6424:I6427"/>
    <mergeCell ref="J6424:J6427"/>
    <mergeCell ref="C6425:C6427"/>
    <mergeCell ref="K6425:L6429"/>
    <mergeCell ref="M6425:N6429"/>
    <mergeCell ref="G6422:H6422"/>
    <mergeCell ref="I6422:J6422"/>
    <mergeCell ref="K6422:N6422"/>
    <mergeCell ref="O6422:R6422"/>
    <mergeCell ref="A6423:A6437"/>
    <mergeCell ref="D6423:D6427"/>
    <mergeCell ref="E6423:E6427"/>
    <mergeCell ref="F6423:F6427"/>
    <mergeCell ref="K6423:L6424"/>
    <mergeCell ref="M6423:N6424"/>
    <mergeCell ref="M6416:N6421"/>
    <mergeCell ref="C6417:C6418"/>
    <mergeCell ref="C6420:C6421"/>
    <mergeCell ref="D6420:D6421"/>
    <mergeCell ref="E6420:E6421"/>
    <mergeCell ref="F6420:F6421"/>
    <mergeCell ref="G6420:G6421"/>
    <mergeCell ref="H6420:H6421"/>
    <mergeCell ref="I6420:I6421"/>
    <mergeCell ref="J6420:J6421"/>
    <mergeCell ref="D6415:D6419"/>
    <mergeCell ref="E6415:E6419"/>
    <mergeCell ref="F6415:F6419"/>
    <mergeCell ref="K6415:L6415"/>
    <mergeCell ref="M6415:N6415"/>
    <mergeCell ref="G6416:G6419"/>
    <mergeCell ref="H6416:H6419"/>
    <mergeCell ref="I6416:I6417"/>
    <mergeCell ref="J6416:J6417"/>
    <mergeCell ref="K6416:L6421"/>
    <mergeCell ref="K6438:N6438"/>
    <mergeCell ref="O6438:R6438"/>
    <mergeCell ref="A6439:A6453"/>
    <mergeCell ref="D6439:D6443"/>
    <mergeCell ref="E6439:E6443"/>
    <mergeCell ref="F6439:F6443"/>
    <mergeCell ref="K6439:L6440"/>
    <mergeCell ref="M6439:N6440"/>
    <mergeCell ref="O6439:P6440"/>
    <mergeCell ref="Q6439:R6440"/>
    <mergeCell ref="G6436:G6437"/>
    <mergeCell ref="H6436:H6437"/>
    <mergeCell ref="I6436:I6437"/>
    <mergeCell ref="J6436:J6437"/>
    <mergeCell ref="G6438:H6438"/>
    <mergeCell ref="I6438:J6438"/>
    <mergeCell ref="H6432:H6435"/>
    <mergeCell ref="I6432:I6433"/>
    <mergeCell ref="J6432:J6433"/>
    <mergeCell ref="K6432:L6437"/>
    <mergeCell ref="M6432:N6437"/>
    <mergeCell ref="C6433:C6434"/>
    <mergeCell ref="C6436:C6437"/>
    <mergeCell ref="D6436:D6437"/>
    <mergeCell ref="E6436:E6437"/>
    <mergeCell ref="F6436:F6437"/>
    <mergeCell ref="C6429:C6431"/>
    <mergeCell ref="G6430:H6430"/>
    <mergeCell ref="K6430:N6430"/>
    <mergeCell ref="B6431:B6437"/>
    <mergeCell ref="D6431:D6435"/>
    <mergeCell ref="E6431:E6435"/>
    <mergeCell ref="F6431:F6435"/>
    <mergeCell ref="K6431:L6431"/>
    <mergeCell ref="M6431:N6431"/>
    <mergeCell ref="G6432:G6435"/>
    <mergeCell ref="O6425:P6429"/>
    <mergeCell ref="Q6425:R6429"/>
    <mergeCell ref="D6428:D6429"/>
    <mergeCell ref="E6428:E6429"/>
    <mergeCell ref="F6428:F6429"/>
    <mergeCell ref="G6428:G6429"/>
    <mergeCell ref="H6428:H6429"/>
    <mergeCell ref="I6428:I6429"/>
    <mergeCell ref="J6428:J6429"/>
    <mergeCell ref="J6448:J6449"/>
    <mergeCell ref="K6448:L6453"/>
    <mergeCell ref="M6448:N6453"/>
    <mergeCell ref="C6449:C6450"/>
    <mergeCell ref="C6452:C6453"/>
    <mergeCell ref="D6452:D6453"/>
    <mergeCell ref="E6452:E6453"/>
    <mergeCell ref="F6452:F6453"/>
    <mergeCell ref="G6452:G6453"/>
    <mergeCell ref="H6452:H6453"/>
    <mergeCell ref="K6446:N6446"/>
    <mergeCell ref="B6447:B6453"/>
    <mergeCell ref="D6447:D6451"/>
    <mergeCell ref="E6447:E6451"/>
    <mergeCell ref="F6447:F6451"/>
    <mergeCell ref="K6447:L6447"/>
    <mergeCell ref="M6447:N6447"/>
    <mergeCell ref="G6448:G6451"/>
    <mergeCell ref="H6448:H6451"/>
    <mergeCell ref="I6448:I6449"/>
    <mergeCell ref="K6441:L6445"/>
    <mergeCell ref="M6441:N6445"/>
    <mergeCell ref="O6441:P6445"/>
    <mergeCell ref="Q6441:R6445"/>
    <mergeCell ref="D6444:D6445"/>
    <mergeCell ref="E6444:E6445"/>
    <mergeCell ref="F6444:F6445"/>
    <mergeCell ref="G6444:G6445"/>
    <mergeCell ref="H6444:H6445"/>
    <mergeCell ref="I6444:I6445"/>
    <mergeCell ref="B6440:B6446"/>
    <mergeCell ref="G6440:G6443"/>
    <mergeCell ref="H6440:H6443"/>
    <mergeCell ref="I6440:I6443"/>
    <mergeCell ref="J6440:J6443"/>
    <mergeCell ref="C6441:C6443"/>
    <mergeCell ref="J6444:J6445"/>
    <mergeCell ref="C6445:C6447"/>
    <mergeCell ref="G6446:H6446"/>
    <mergeCell ref="O6457:P6461"/>
    <mergeCell ref="Q6457:R6461"/>
    <mergeCell ref="D6460:D6461"/>
    <mergeCell ref="E6460:E6461"/>
    <mergeCell ref="F6460:F6461"/>
    <mergeCell ref="G6460:G6461"/>
    <mergeCell ref="H6460:H6461"/>
    <mergeCell ref="I6460:I6461"/>
    <mergeCell ref="J6460:J6461"/>
    <mergeCell ref="O6455:P6456"/>
    <mergeCell ref="Q6455:R6456"/>
    <mergeCell ref="B6456:B6462"/>
    <mergeCell ref="G6456:G6459"/>
    <mergeCell ref="H6456:H6459"/>
    <mergeCell ref="I6456:I6459"/>
    <mergeCell ref="J6456:J6459"/>
    <mergeCell ref="C6457:C6459"/>
    <mergeCell ref="K6457:L6461"/>
    <mergeCell ref="M6457:N6461"/>
    <mergeCell ref="A6455:A6469"/>
    <mergeCell ref="D6455:D6459"/>
    <mergeCell ref="E6455:E6459"/>
    <mergeCell ref="F6455:F6459"/>
    <mergeCell ref="K6455:L6456"/>
    <mergeCell ref="M6455:N6456"/>
    <mergeCell ref="C6461:C6463"/>
    <mergeCell ref="G6462:H6462"/>
    <mergeCell ref="K6462:N6462"/>
    <mergeCell ref="B6463:B6469"/>
    <mergeCell ref="I6452:I6453"/>
    <mergeCell ref="J6452:J6453"/>
    <mergeCell ref="G6454:H6454"/>
    <mergeCell ref="I6454:J6454"/>
    <mergeCell ref="K6454:N6454"/>
    <mergeCell ref="O6454:R6454"/>
    <mergeCell ref="O6471:P6472"/>
    <mergeCell ref="Q6471:R6472"/>
    <mergeCell ref="B6472:B6478"/>
    <mergeCell ref="G6472:G6475"/>
    <mergeCell ref="H6472:H6475"/>
    <mergeCell ref="I6472:I6475"/>
    <mergeCell ref="J6472:J6475"/>
    <mergeCell ref="C6473:C6475"/>
    <mergeCell ref="K6473:L6477"/>
    <mergeCell ref="M6473:N6477"/>
    <mergeCell ref="G6470:H6470"/>
    <mergeCell ref="I6470:J6470"/>
    <mergeCell ref="K6470:N6470"/>
    <mergeCell ref="O6470:R6470"/>
    <mergeCell ref="A6471:A6485"/>
    <mergeCell ref="D6471:D6475"/>
    <mergeCell ref="E6471:E6475"/>
    <mergeCell ref="F6471:F6475"/>
    <mergeCell ref="K6471:L6472"/>
    <mergeCell ref="M6471:N6472"/>
    <mergeCell ref="M6464:N6469"/>
    <mergeCell ref="C6465:C6466"/>
    <mergeCell ref="C6468:C6469"/>
    <mergeCell ref="D6468:D6469"/>
    <mergeCell ref="E6468:E6469"/>
    <mergeCell ref="F6468:F6469"/>
    <mergeCell ref="G6468:G6469"/>
    <mergeCell ref="H6468:H6469"/>
    <mergeCell ref="I6468:I6469"/>
    <mergeCell ref="J6468:J6469"/>
    <mergeCell ref="D6463:D6467"/>
    <mergeCell ref="E6463:E6467"/>
    <mergeCell ref="F6463:F6467"/>
    <mergeCell ref="K6463:L6463"/>
    <mergeCell ref="M6463:N6463"/>
    <mergeCell ref="G6464:G6467"/>
    <mergeCell ref="H6464:H6467"/>
    <mergeCell ref="I6464:I6465"/>
    <mergeCell ref="J6464:J6465"/>
    <mergeCell ref="K6464:L6469"/>
    <mergeCell ref="K6486:N6486"/>
    <mergeCell ref="O6486:R6486"/>
    <mergeCell ref="A6487:A6501"/>
    <mergeCell ref="D6487:D6491"/>
    <mergeCell ref="E6487:E6491"/>
    <mergeCell ref="F6487:F6491"/>
    <mergeCell ref="K6487:L6488"/>
    <mergeCell ref="M6487:N6488"/>
    <mergeCell ref="O6487:P6488"/>
    <mergeCell ref="Q6487:R6488"/>
    <mergeCell ref="G6484:G6485"/>
    <mergeCell ref="H6484:H6485"/>
    <mergeCell ref="I6484:I6485"/>
    <mergeCell ref="J6484:J6485"/>
    <mergeCell ref="G6486:H6486"/>
    <mergeCell ref="I6486:J6486"/>
    <mergeCell ref="H6480:H6483"/>
    <mergeCell ref="I6480:I6481"/>
    <mergeCell ref="J6480:J6481"/>
    <mergeCell ref="K6480:L6485"/>
    <mergeCell ref="M6480:N6485"/>
    <mergeCell ref="C6481:C6482"/>
    <mergeCell ref="C6484:C6485"/>
    <mergeCell ref="D6484:D6485"/>
    <mergeCell ref="E6484:E6485"/>
    <mergeCell ref="F6484:F6485"/>
    <mergeCell ref="C6477:C6479"/>
    <mergeCell ref="G6478:H6478"/>
    <mergeCell ref="K6478:N6478"/>
    <mergeCell ref="B6479:B6485"/>
    <mergeCell ref="D6479:D6483"/>
    <mergeCell ref="E6479:E6483"/>
    <mergeCell ref="F6479:F6483"/>
    <mergeCell ref="K6479:L6479"/>
    <mergeCell ref="M6479:N6479"/>
    <mergeCell ref="G6480:G6483"/>
    <mergeCell ref="O6473:P6477"/>
    <mergeCell ref="Q6473:R6477"/>
    <mergeCell ref="D6476:D6477"/>
    <mergeCell ref="E6476:E6477"/>
    <mergeCell ref="F6476:F6477"/>
    <mergeCell ref="G6476:G6477"/>
    <mergeCell ref="H6476:H6477"/>
    <mergeCell ref="I6476:I6477"/>
    <mergeCell ref="J6476:J6477"/>
    <mergeCell ref="J6496:J6497"/>
    <mergeCell ref="K6496:L6501"/>
    <mergeCell ref="M6496:N6501"/>
    <mergeCell ref="C6497:C6498"/>
    <mergeCell ref="C6500:C6501"/>
    <mergeCell ref="D6500:D6501"/>
    <mergeCell ref="E6500:E6501"/>
    <mergeCell ref="F6500:F6501"/>
    <mergeCell ref="G6500:G6501"/>
    <mergeCell ref="H6500:H6501"/>
    <mergeCell ref="K6494:N6494"/>
    <mergeCell ref="B6495:B6501"/>
    <mergeCell ref="D6495:D6499"/>
    <mergeCell ref="E6495:E6499"/>
    <mergeCell ref="F6495:F6499"/>
    <mergeCell ref="K6495:L6495"/>
    <mergeCell ref="M6495:N6495"/>
    <mergeCell ref="G6496:G6499"/>
    <mergeCell ref="H6496:H6499"/>
    <mergeCell ref="I6496:I6497"/>
    <mergeCell ref="K6489:L6493"/>
    <mergeCell ref="M6489:N6493"/>
    <mergeCell ref="O6489:P6493"/>
    <mergeCell ref="Q6489:R6493"/>
    <mergeCell ref="D6492:D6493"/>
    <mergeCell ref="E6492:E6493"/>
    <mergeCell ref="F6492:F6493"/>
    <mergeCell ref="G6492:G6493"/>
    <mergeCell ref="H6492:H6493"/>
    <mergeCell ref="I6492:I6493"/>
    <mergeCell ref="B6488:B6494"/>
    <mergeCell ref="G6488:G6491"/>
    <mergeCell ref="H6488:H6491"/>
    <mergeCell ref="I6488:I6491"/>
    <mergeCell ref="J6488:J6491"/>
    <mergeCell ref="C6489:C6491"/>
    <mergeCell ref="J6492:J6493"/>
    <mergeCell ref="C6493:C6495"/>
    <mergeCell ref="G6494:H6494"/>
    <mergeCell ref="O6505:P6509"/>
    <mergeCell ref="Q6505:R6509"/>
    <mergeCell ref="D6508:D6509"/>
    <mergeCell ref="E6508:E6509"/>
    <mergeCell ref="F6508:F6509"/>
    <mergeCell ref="G6508:G6509"/>
    <mergeCell ref="H6508:H6509"/>
    <mergeCell ref="I6508:I6509"/>
    <mergeCell ref="J6508:J6509"/>
    <mergeCell ref="O6503:P6504"/>
    <mergeCell ref="Q6503:R6504"/>
    <mergeCell ref="B6504:B6510"/>
    <mergeCell ref="G6504:G6507"/>
    <mergeCell ref="H6504:H6507"/>
    <mergeCell ref="I6504:I6507"/>
    <mergeCell ref="J6504:J6507"/>
    <mergeCell ref="C6505:C6507"/>
    <mergeCell ref="K6505:L6509"/>
    <mergeCell ref="M6505:N6509"/>
    <mergeCell ref="A6503:A6517"/>
    <mergeCell ref="D6503:D6507"/>
    <mergeCell ref="E6503:E6507"/>
    <mergeCell ref="F6503:F6507"/>
    <mergeCell ref="K6503:L6504"/>
    <mergeCell ref="M6503:N6504"/>
    <mergeCell ref="C6509:C6511"/>
    <mergeCell ref="G6510:H6510"/>
    <mergeCell ref="K6510:N6510"/>
    <mergeCell ref="B6511:B6517"/>
    <mergeCell ref="I6500:I6501"/>
    <mergeCell ref="J6500:J6501"/>
    <mergeCell ref="G6502:H6502"/>
    <mergeCell ref="I6502:J6502"/>
    <mergeCell ref="K6502:N6502"/>
    <mergeCell ref="O6502:R6502"/>
    <mergeCell ref="O6519:P6520"/>
    <mergeCell ref="Q6519:R6520"/>
    <mergeCell ref="B6520:B6526"/>
    <mergeCell ref="G6520:G6523"/>
    <mergeCell ref="H6520:H6523"/>
    <mergeCell ref="I6520:I6523"/>
    <mergeCell ref="J6520:J6523"/>
    <mergeCell ref="C6521:C6523"/>
    <mergeCell ref="K6521:L6525"/>
    <mergeCell ref="M6521:N6525"/>
    <mergeCell ref="G6518:H6518"/>
    <mergeCell ref="I6518:J6518"/>
    <mergeCell ref="K6518:N6518"/>
    <mergeCell ref="O6518:R6518"/>
    <mergeCell ref="A6519:A6533"/>
    <mergeCell ref="D6519:D6523"/>
    <mergeCell ref="E6519:E6523"/>
    <mergeCell ref="F6519:F6523"/>
    <mergeCell ref="K6519:L6520"/>
    <mergeCell ref="M6519:N6520"/>
    <mergeCell ref="M6512:N6517"/>
    <mergeCell ref="C6513:C6514"/>
    <mergeCell ref="C6516:C6517"/>
    <mergeCell ref="D6516:D6517"/>
    <mergeCell ref="E6516:E6517"/>
    <mergeCell ref="F6516:F6517"/>
    <mergeCell ref="G6516:G6517"/>
    <mergeCell ref="H6516:H6517"/>
    <mergeCell ref="I6516:I6517"/>
    <mergeCell ref="J6516:J6517"/>
    <mergeCell ref="D6511:D6515"/>
    <mergeCell ref="E6511:E6515"/>
    <mergeCell ref="F6511:F6515"/>
    <mergeCell ref="K6511:L6511"/>
    <mergeCell ref="M6511:N6511"/>
    <mergeCell ref="G6512:G6515"/>
    <mergeCell ref="H6512:H6515"/>
    <mergeCell ref="I6512:I6513"/>
    <mergeCell ref="J6512:J6513"/>
    <mergeCell ref="K6512:L6517"/>
    <mergeCell ref="K6534:N6534"/>
    <mergeCell ref="O6534:R6534"/>
    <mergeCell ref="A6535:A6549"/>
    <mergeCell ref="D6535:D6539"/>
    <mergeCell ref="E6535:E6539"/>
    <mergeCell ref="F6535:F6539"/>
    <mergeCell ref="K6535:L6536"/>
    <mergeCell ref="M6535:N6536"/>
    <mergeCell ref="O6535:P6536"/>
    <mergeCell ref="Q6535:R6536"/>
    <mergeCell ref="G6532:G6533"/>
    <mergeCell ref="H6532:H6533"/>
    <mergeCell ref="I6532:I6533"/>
    <mergeCell ref="J6532:J6533"/>
    <mergeCell ref="G6534:H6534"/>
    <mergeCell ref="I6534:J6534"/>
    <mergeCell ref="H6528:H6531"/>
    <mergeCell ref="I6528:I6529"/>
    <mergeCell ref="J6528:J6529"/>
    <mergeCell ref="K6528:L6533"/>
    <mergeCell ref="M6528:N6533"/>
    <mergeCell ref="C6529:C6530"/>
    <mergeCell ref="C6532:C6533"/>
    <mergeCell ref="D6532:D6533"/>
    <mergeCell ref="E6532:E6533"/>
    <mergeCell ref="F6532:F6533"/>
    <mergeCell ref="C6525:C6527"/>
    <mergeCell ref="G6526:H6526"/>
    <mergeCell ref="K6526:N6526"/>
    <mergeCell ref="B6527:B6533"/>
    <mergeCell ref="D6527:D6531"/>
    <mergeCell ref="E6527:E6531"/>
    <mergeCell ref="F6527:F6531"/>
    <mergeCell ref="K6527:L6527"/>
    <mergeCell ref="M6527:N6527"/>
    <mergeCell ref="G6528:G6531"/>
    <mergeCell ref="O6521:P6525"/>
    <mergeCell ref="Q6521:R6525"/>
    <mergeCell ref="D6524:D6525"/>
    <mergeCell ref="E6524:E6525"/>
    <mergeCell ref="F6524:F6525"/>
    <mergeCell ref="G6524:G6525"/>
    <mergeCell ref="H6524:H6525"/>
    <mergeCell ref="I6524:I6525"/>
    <mergeCell ref="J6524:J6525"/>
    <mergeCell ref="J6544:J6545"/>
    <mergeCell ref="K6544:L6549"/>
    <mergeCell ref="M6544:N6549"/>
    <mergeCell ref="C6545:C6546"/>
    <mergeCell ref="C6548:C6549"/>
    <mergeCell ref="D6548:D6549"/>
    <mergeCell ref="E6548:E6549"/>
    <mergeCell ref="F6548:F6549"/>
    <mergeCell ref="G6548:G6549"/>
    <mergeCell ref="H6548:H6549"/>
    <mergeCell ref="K6542:N6542"/>
    <mergeCell ref="B6543:B6549"/>
    <mergeCell ref="D6543:D6547"/>
    <mergeCell ref="E6543:E6547"/>
    <mergeCell ref="F6543:F6547"/>
    <mergeCell ref="K6543:L6543"/>
    <mergeCell ref="M6543:N6543"/>
    <mergeCell ref="G6544:G6547"/>
    <mergeCell ref="H6544:H6547"/>
    <mergeCell ref="I6544:I6545"/>
    <mergeCell ref="K6537:L6541"/>
    <mergeCell ref="M6537:N6541"/>
    <mergeCell ref="O6537:P6541"/>
    <mergeCell ref="Q6537:R6541"/>
    <mergeCell ref="D6540:D6541"/>
    <mergeCell ref="E6540:E6541"/>
    <mergeCell ref="F6540:F6541"/>
    <mergeCell ref="G6540:G6541"/>
    <mergeCell ref="H6540:H6541"/>
    <mergeCell ref="I6540:I6541"/>
    <mergeCell ref="B6536:B6542"/>
    <mergeCell ref="G6536:G6539"/>
    <mergeCell ref="H6536:H6539"/>
    <mergeCell ref="I6536:I6539"/>
    <mergeCell ref="J6536:J6539"/>
    <mergeCell ref="C6537:C6539"/>
    <mergeCell ref="J6540:J6541"/>
    <mergeCell ref="C6541:C6543"/>
    <mergeCell ref="G6542:H6542"/>
    <mergeCell ref="O6553:P6557"/>
    <mergeCell ref="Q6553:R6557"/>
    <mergeCell ref="D6556:D6557"/>
    <mergeCell ref="E6556:E6557"/>
    <mergeCell ref="F6556:F6557"/>
    <mergeCell ref="G6556:G6557"/>
    <mergeCell ref="H6556:H6557"/>
    <mergeCell ref="I6556:I6557"/>
    <mergeCell ref="J6556:J6557"/>
    <mergeCell ref="O6551:P6552"/>
    <mergeCell ref="Q6551:R6552"/>
    <mergeCell ref="B6552:B6558"/>
    <mergeCell ref="G6552:G6555"/>
    <mergeCell ref="H6552:H6555"/>
    <mergeCell ref="I6552:I6555"/>
    <mergeCell ref="J6552:J6555"/>
    <mergeCell ref="C6553:C6555"/>
    <mergeCell ref="K6553:L6557"/>
    <mergeCell ref="M6553:N6557"/>
    <mergeCell ref="A6551:A6565"/>
    <mergeCell ref="D6551:D6555"/>
    <mergeCell ref="E6551:E6555"/>
    <mergeCell ref="F6551:F6555"/>
    <mergeCell ref="K6551:L6552"/>
    <mergeCell ref="M6551:N6552"/>
    <mergeCell ref="C6557:C6559"/>
    <mergeCell ref="G6558:H6558"/>
    <mergeCell ref="K6558:N6558"/>
    <mergeCell ref="B6559:B6565"/>
    <mergeCell ref="I6548:I6549"/>
    <mergeCell ref="J6548:J6549"/>
    <mergeCell ref="G6550:H6550"/>
    <mergeCell ref="I6550:J6550"/>
    <mergeCell ref="K6550:N6550"/>
    <mergeCell ref="O6550:R6550"/>
    <mergeCell ref="O6567:P6568"/>
    <mergeCell ref="Q6567:R6568"/>
    <mergeCell ref="B6568:B6574"/>
    <mergeCell ref="G6568:G6571"/>
    <mergeCell ref="H6568:H6571"/>
    <mergeCell ref="I6568:I6571"/>
    <mergeCell ref="J6568:J6571"/>
    <mergeCell ref="C6569:C6571"/>
    <mergeCell ref="K6569:L6573"/>
    <mergeCell ref="M6569:N6573"/>
    <mergeCell ref="G6566:H6566"/>
    <mergeCell ref="I6566:J6566"/>
    <mergeCell ref="K6566:N6566"/>
    <mergeCell ref="O6566:R6566"/>
    <mergeCell ref="A6567:A6581"/>
    <mergeCell ref="D6567:D6571"/>
    <mergeCell ref="E6567:E6571"/>
    <mergeCell ref="F6567:F6571"/>
    <mergeCell ref="K6567:L6568"/>
    <mergeCell ref="M6567:N6568"/>
    <mergeCell ref="M6560:N6565"/>
    <mergeCell ref="C6561:C6562"/>
    <mergeCell ref="C6564:C6565"/>
    <mergeCell ref="D6564:D6565"/>
    <mergeCell ref="E6564:E6565"/>
    <mergeCell ref="F6564:F6565"/>
    <mergeCell ref="G6564:G6565"/>
    <mergeCell ref="H6564:H6565"/>
    <mergeCell ref="I6564:I6565"/>
    <mergeCell ref="J6564:J6565"/>
    <mergeCell ref="D6559:D6563"/>
    <mergeCell ref="E6559:E6563"/>
    <mergeCell ref="F6559:F6563"/>
    <mergeCell ref="K6559:L6559"/>
    <mergeCell ref="M6559:N6559"/>
    <mergeCell ref="G6560:G6563"/>
    <mergeCell ref="H6560:H6563"/>
    <mergeCell ref="I6560:I6561"/>
    <mergeCell ref="J6560:J6561"/>
    <mergeCell ref="K6560:L6565"/>
    <mergeCell ref="K6582:N6582"/>
    <mergeCell ref="O6582:R6582"/>
    <mergeCell ref="A6583:A6597"/>
    <mergeCell ref="D6583:D6587"/>
    <mergeCell ref="E6583:E6587"/>
    <mergeCell ref="F6583:F6587"/>
    <mergeCell ref="K6583:L6584"/>
    <mergeCell ref="M6583:N6584"/>
    <mergeCell ref="O6583:P6584"/>
    <mergeCell ref="Q6583:R6584"/>
    <mergeCell ref="G6580:G6581"/>
    <mergeCell ref="H6580:H6581"/>
    <mergeCell ref="I6580:I6581"/>
    <mergeCell ref="J6580:J6581"/>
    <mergeCell ref="G6582:H6582"/>
    <mergeCell ref="I6582:J6582"/>
    <mergeCell ref="H6576:H6579"/>
    <mergeCell ref="I6576:I6577"/>
    <mergeCell ref="J6576:J6577"/>
    <mergeCell ref="K6576:L6581"/>
    <mergeCell ref="M6576:N6581"/>
    <mergeCell ref="C6577:C6578"/>
    <mergeCell ref="C6580:C6581"/>
    <mergeCell ref="D6580:D6581"/>
    <mergeCell ref="E6580:E6581"/>
    <mergeCell ref="F6580:F6581"/>
    <mergeCell ref="C6573:C6575"/>
    <mergeCell ref="G6574:H6574"/>
    <mergeCell ref="K6574:N6574"/>
    <mergeCell ref="B6575:B6581"/>
    <mergeCell ref="D6575:D6579"/>
    <mergeCell ref="E6575:E6579"/>
    <mergeCell ref="F6575:F6579"/>
    <mergeCell ref="K6575:L6575"/>
    <mergeCell ref="M6575:N6575"/>
    <mergeCell ref="G6576:G6579"/>
    <mergeCell ref="O6569:P6573"/>
    <mergeCell ref="Q6569:R6573"/>
    <mergeCell ref="D6572:D6573"/>
    <mergeCell ref="E6572:E6573"/>
    <mergeCell ref="F6572:F6573"/>
    <mergeCell ref="G6572:G6573"/>
    <mergeCell ref="H6572:H6573"/>
    <mergeCell ref="I6572:I6573"/>
    <mergeCell ref="J6572:J6573"/>
    <mergeCell ref="J6592:J6593"/>
    <mergeCell ref="K6592:L6597"/>
    <mergeCell ref="M6592:N6597"/>
    <mergeCell ref="C6593:C6594"/>
    <mergeCell ref="C6596:C6597"/>
    <mergeCell ref="D6596:D6597"/>
    <mergeCell ref="E6596:E6597"/>
    <mergeCell ref="F6596:F6597"/>
    <mergeCell ref="G6596:G6597"/>
    <mergeCell ref="H6596:H6597"/>
    <mergeCell ref="K6590:N6590"/>
    <mergeCell ref="B6591:B6597"/>
    <mergeCell ref="D6591:D6595"/>
    <mergeCell ref="E6591:E6595"/>
    <mergeCell ref="F6591:F6595"/>
    <mergeCell ref="K6591:L6591"/>
    <mergeCell ref="M6591:N6591"/>
    <mergeCell ref="G6592:G6595"/>
    <mergeCell ref="H6592:H6595"/>
    <mergeCell ref="I6592:I6593"/>
    <mergeCell ref="K6585:L6589"/>
    <mergeCell ref="M6585:N6589"/>
    <mergeCell ref="O6585:P6589"/>
    <mergeCell ref="Q6585:R6589"/>
    <mergeCell ref="D6588:D6589"/>
    <mergeCell ref="E6588:E6589"/>
    <mergeCell ref="F6588:F6589"/>
    <mergeCell ref="G6588:G6589"/>
    <mergeCell ref="H6588:H6589"/>
    <mergeCell ref="I6588:I6589"/>
    <mergeCell ref="B6584:B6590"/>
    <mergeCell ref="G6584:G6587"/>
    <mergeCell ref="H6584:H6587"/>
    <mergeCell ref="I6584:I6587"/>
    <mergeCell ref="J6584:J6587"/>
    <mergeCell ref="C6585:C6587"/>
    <mergeCell ref="J6588:J6589"/>
    <mergeCell ref="C6589:C6591"/>
    <mergeCell ref="G6590:H6590"/>
    <mergeCell ref="O6601:P6605"/>
    <mergeCell ref="Q6601:R6605"/>
    <mergeCell ref="D6604:D6605"/>
    <mergeCell ref="E6604:E6605"/>
    <mergeCell ref="F6604:F6605"/>
    <mergeCell ref="G6604:G6605"/>
    <mergeCell ref="H6604:H6605"/>
    <mergeCell ref="I6604:I6605"/>
    <mergeCell ref="J6604:J6605"/>
    <mergeCell ref="O6599:P6600"/>
    <mergeCell ref="Q6599:R6600"/>
    <mergeCell ref="B6600:B6606"/>
    <mergeCell ref="G6600:G6603"/>
    <mergeCell ref="H6600:H6603"/>
    <mergeCell ref="I6600:I6603"/>
    <mergeCell ref="J6600:J6603"/>
    <mergeCell ref="C6601:C6603"/>
    <mergeCell ref="K6601:L6605"/>
    <mergeCell ref="M6601:N6605"/>
    <mergeCell ref="A6599:A6613"/>
    <mergeCell ref="D6599:D6603"/>
    <mergeCell ref="E6599:E6603"/>
    <mergeCell ref="F6599:F6603"/>
    <mergeCell ref="K6599:L6600"/>
    <mergeCell ref="M6599:N6600"/>
    <mergeCell ref="C6605:C6607"/>
    <mergeCell ref="G6606:H6606"/>
    <mergeCell ref="K6606:N6606"/>
    <mergeCell ref="B6607:B6613"/>
    <mergeCell ref="I6596:I6597"/>
    <mergeCell ref="J6596:J6597"/>
    <mergeCell ref="G6598:H6598"/>
    <mergeCell ref="I6598:J6598"/>
    <mergeCell ref="K6598:N6598"/>
    <mergeCell ref="O6598:R6598"/>
    <mergeCell ref="O6615:P6616"/>
    <mergeCell ref="Q6615:R6616"/>
    <mergeCell ref="B6616:B6622"/>
    <mergeCell ref="G6616:G6619"/>
    <mergeCell ref="H6616:H6619"/>
    <mergeCell ref="I6616:I6619"/>
    <mergeCell ref="J6616:J6619"/>
    <mergeCell ref="C6617:C6619"/>
    <mergeCell ref="K6617:L6621"/>
    <mergeCell ref="M6617:N6621"/>
    <mergeCell ref="G6614:H6614"/>
    <mergeCell ref="I6614:J6614"/>
    <mergeCell ref="K6614:N6614"/>
    <mergeCell ref="O6614:R6614"/>
    <mergeCell ref="A6615:A6629"/>
    <mergeCell ref="D6615:D6619"/>
    <mergeCell ref="E6615:E6619"/>
    <mergeCell ref="F6615:F6619"/>
    <mergeCell ref="K6615:L6616"/>
    <mergeCell ref="M6615:N6616"/>
    <mergeCell ref="M6608:N6613"/>
    <mergeCell ref="C6609:C6610"/>
    <mergeCell ref="C6612:C6613"/>
    <mergeCell ref="D6612:D6613"/>
    <mergeCell ref="E6612:E6613"/>
    <mergeCell ref="F6612:F6613"/>
    <mergeCell ref="G6612:G6613"/>
    <mergeCell ref="H6612:H6613"/>
    <mergeCell ref="I6612:I6613"/>
    <mergeCell ref="J6612:J6613"/>
    <mergeCell ref="D6607:D6611"/>
    <mergeCell ref="E6607:E6611"/>
    <mergeCell ref="F6607:F6611"/>
    <mergeCell ref="K6607:L6607"/>
    <mergeCell ref="M6607:N6607"/>
    <mergeCell ref="G6608:G6611"/>
    <mergeCell ref="H6608:H6611"/>
    <mergeCell ref="I6608:I6609"/>
    <mergeCell ref="J6608:J6609"/>
    <mergeCell ref="K6608:L6613"/>
    <mergeCell ref="K6630:N6630"/>
    <mergeCell ref="O6630:R6630"/>
    <mergeCell ref="A6631:A6645"/>
    <mergeCell ref="D6631:D6635"/>
    <mergeCell ref="E6631:E6635"/>
    <mergeCell ref="F6631:F6635"/>
    <mergeCell ref="K6631:L6632"/>
    <mergeCell ref="M6631:N6632"/>
    <mergeCell ref="O6631:P6632"/>
    <mergeCell ref="Q6631:R6632"/>
    <mergeCell ref="G6628:G6629"/>
    <mergeCell ref="H6628:H6629"/>
    <mergeCell ref="I6628:I6629"/>
    <mergeCell ref="J6628:J6629"/>
    <mergeCell ref="G6630:H6630"/>
    <mergeCell ref="I6630:J6630"/>
    <mergeCell ref="H6624:H6627"/>
    <mergeCell ref="I6624:I6625"/>
    <mergeCell ref="J6624:J6625"/>
    <mergeCell ref="K6624:L6629"/>
    <mergeCell ref="M6624:N6629"/>
    <mergeCell ref="C6625:C6626"/>
    <mergeCell ref="C6628:C6629"/>
    <mergeCell ref="D6628:D6629"/>
    <mergeCell ref="E6628:E6629"/>
    <mergeCell ref="F6628:F6629"/>
    <mergeCell ref="C6621:C6623"/>
    <mergeCell ref="G6622:H6622"/>
    <mergeCell ref="K6622:N6622"/>
    <mergeCell ref="B6623:B6629"/>
    <mergeCell ref="D6623:D6627"/>
    <mergeCell ref="E6623:E6627"/>
    <mergeCell ref="F6623:F6627"/>
    <mergeCell ref="K6623:L6623"/>
    <mergeCell ref="M6623:N6623"/>
    <mergeCell ref="G6624:G6627"/>
    <mergeCell ref="O6617:P6621"/>
    <mergeCell ref="Q6617:R6621"/>
    <mergeCell ref="D6620:D6621"/>
    <mergeCell ref="E6620:E6621"/>
    <mergeCell ref="F6620:F6621"/>
    <mergeCell ref="G6620:G6621"/>
    <mergeCell ref="H6620:H6621"/>
    <mergeCell ref="I6620:I6621"/>
    <mergeCell ref="J6620:J6621"/>
    <mergeCell ref="J6640:J6641"/>
    <mergeCell ref="K6640:L6645"/>
    <mergeCell ref="M6640:N6645"/>
    <mergeCell ref="C6641:C6642"/>
    <mergeCell ref="C6644:C6645"/>
    <mergeCell ref="D6644:D6645"/>
    <mergeCell ref="E6644:E6645"/>
    <mergeCell ref="F6644:F6645"/>
    <mergeCell ref="G6644:G6645"/>
    <mergeCell ref="H6644:H6645"/>
    <mergeCell ref="K6638:N6638"/>
    <mergeCell ref="B6639:B6645"/>
    <mergeCell ref="D6639:D6643"/>
    <mergeCell ref="E6639:E6643"/>
    <mergeCell ref="F6639:F6643"/>
    <mergeCell ref="K6639:L6639"/>
    <mergeCell ref="M6639:N6639"/>
    <mergeCell ref="G6640:G6643"/>
    <mergeCell ref="H6640:H6643"/>
    <mergeCell ref="I6640:I6641"/>
    <mergeCell ref="K6633:L6637"/>
    <mergeCell ref="M6633:N6637"/>
    <mergeCell ref="O6633:P6637"/>
    <mergeCell ref="Q6633:R6637"/>
    <mergeCell ref="D6636:D6637"/>
    <mergeCell ref="E6636:E6637"/>
    <mergeCell ref="F6636:F6637"/>
    <mergeCell ref="G6636:G6637"/>
    <mergeCell ref="H6636:H6637"/>
    <mergeCell ref="I6636:I6637"/>
    <mergeCell ref="B6632:B6638"/>
    <mergeCell ref="G6632:G6635"/>
    <mergeCell ref="H6632:H6635"/>
    <mergeCell ref="I6632:I6635"/>
    <mergeCell ref="J6632:J6635"/>
    <mergeCell ref="C6633:C6635"/>
    <mergeCell ref="J6636:J6637"/>
    <mergeCell ref="C6637:C6639"/>
    <mergeCell ref="G6638:H6638"/>
    <mergeCell ref="O6649:P6653"/>
    <mergeCell ref="Q6649:R6653"/>
    <mergeCell ref="D6652:D6653"/>
    <mergeCell ref="E6652:E6653"/>
    <mergeCell ref="F6652:F6653"/>
    <mergeCell ref="G6652:G6653"/>
    <mergeCell ref="H6652:H6653"/>
    <mergeCell ref="I6652:I6653"/>
    <mergeCell ref="J6652:J6653"/>
    <mergeCell ref="O6647:P6648"/>
    <mergeCell ref="Q6647:R6648"/>
    <mergeCell ref="B6648:B6654"/>
    <mergeCell ref="G6648:G6651"/>
    <mergeCell ref="H6648:H6651"/>
    <mergeCell ref="I6648:I6651"/>
    <mergeCell ref="J6648:J6651"/>
    <mergeCell ref="C6649:C6651"/>
    <mergeCell ref="K6649:L6653"/>
    <mergeCell ref="M6649:N6653"/>
    <mergeCell ref="A6647:A6661"/>
    <mergeCell ref="D6647:D6651"/>
    <mergeCell ref="E6647:E6651"/>
    <mergeCell ref="F6647:F6651"/>
    <mergeCell ref="K6647:L6648"/>
    <mergeCell ref="M6647:N6648"/>
    <mergeCell ref="C6653:C6655"/>
    <mergeCell ref="G6654:H6654"/>
    <mergeCell ref="K6654:N6654"/>
    <mergeCell ref="B6655:B6661"/>
    <mergeCell ref="I6644:I6645"/>
    <mergeCell ref="J6644:J6645"/>
    <mergeCell ref="G6646:H6646"/>
    <mergeCell ref="I6646:J6646"/>
    <mergeCell ref="K6646:N6646"/>
    <mergeCell ref="O6646:R6646"/>
    <mergeCell ref="O6663:P6664"/>
    <mergeCell ref="Q6663:R6664"/>
    <mergeCell ref="B6664:B6670"/>
    <mergeCell ref="G6664:G6667"/>
    <mergeCell ref="H6664:H6667"/>
    <mergeCell ref="I6664:I6667"/>
    <mergeCell ref="J6664:J6667"/>
    <mergeCell ref="C6665:C6667"/>
    <mergeCell ref="K6665:L6669"/>
    <mergeCell ref="M6665:N6669"/>
    <mergeCell ref="G6662:H6662"/>
    <mergeCell ref="I6662:J6662"/>
    <mergeCell ref="K6662:N6662"/>
    <mergeCell ref="O6662:R6662"/>
    <mergeCell ref="A6663:A6677"/>
    <mergeCell ref="D6663:D6667"/>
    <mergeCell ref="E6663:E6667"/>
    <mergeCell ref="F6663:F6667"/>
    <mergeCell ref="K6663:L6664"/>
    <mergeCell ref="M6663:N6664"/>
    <mergeCell ref="M6656:N6661"/>
    <mergeCell ref="C6657:C6658"/>
    <mergeCell ref="C6660:C6661"/>
    <mergeCell ref="D6660:D6661"/>
    <mergeCell ref="E6660:E6661"/>
    <mergeCell ref="F6660:F6661"/>
    <mergeCell ref="G6660:G6661"/>
    <mergeCell ref="H6660:H6661"/>
    <mergeCell ref="I6660:I6661"/>
    <mergeCell ref="J6660:J6661"/>
    <mergeCell ref="D6655:D6659"/>
    <mergeCell ref="E6655:E6659"/>
    <mergeCell ref="F6655:F6659"/>
    <mergeCell ref="K6655:L6655"/>
    <mergeCell ref="M6655:N6655"/>
    <mergeCell ref="G6656:G6659"/>
    <mergeCell ref="H6656:H6659"/>
    <mergeCell ref="I6656:I6657"/>
    <mergeCell ref="J6656:J6657"/>
    <mergeCell ref="K6656:L6661"/>
    <mergeCell ref="K6678:N6678"/>
    <mergeCell ref="O6678:R6678"/>
    <mergeCell ref="A6679:A6693"/>
    <mergeCell ref="D6679:D6683"/>
    <mergeCell ref="E6679:E6683"/>
    <mergeCell ref="F6679:F6683"/>
    <mergeCell ref="K6679:L6680"/>
    <mergeCell ref="M6679:N6680"/>
    <mergeCell ref="O6679:P6680"/>
    <mergeCell ref="Q6679:R6680"/>
    <mergeCell ref="G6676:G6677"/>
    <mergeCell ref="H6676:H6677"/>
    <mergeCell ref="I6676:I6677"/>
    <mergeCell ref="J6676:J6677"/>
    <mergeCell ref="G6678:H6678"/>
    <mergeCell ref="I6678:J6678"/>
    <mergeCell ref="H6672:H6675"/>
    <mergeCell ref="I6672:I6673"/>
    <mergeCell ref="J6672:J6673"/>
    <mergeCell ref="K6672:L6677"/>
    <mergeCell ref="M6672:N6677"/>
    <mergeCell ref="C6673:C6674"/>
    <mergeCell ref="C6676:C6677"/>
    <mergeCell ref="D6676:D6677"/>
    <mergeCell ref="E6676:E6677"/>
    <mergeCell ref="F6676:F6677"/>
    <mergeCell ref="C6669:C6671"/>
    <mergeCell ref="G6670:H6670"/>
    <mergeCell ref="K6670:N6670"/>
    <mergeCell ref="B6671:B6677"/>
    <mergeCell ref="D6671:D6675"/>
    <mergeCell ref="E6671:E6675"/>
    <mergeCell ref="F6671:F6675"/>
    <mergeCell ref="K6671:L6671"/>
    <mergeCell ref="M6671:N6671"/>
    <mergeCell ref="G6672:G6675"/>
    <mergeCell ref="O6665:P6669"/>
    <mergeCell ref="Q6665:R6669"/>
    <mergeCell ref="D6668:D6669"/>
    <mergeCell ref="E6668:E6669"/>
    <mergeCell ref="F6668:F6669"/>
    <mergeCell ref="G6668:G6669"/>
    <mergeCell ref="H6668:H6669"/>
    <mergeCell ref="I6668:I6669"/>
    <mergeCell ref="J6668:J6669"/>
    <mergeCell ref="J6688:J6689"/>
    <mergeCell ref="K6688:L6693"/>
    <mergeCell ref="M6688:N6693"/>
    <mergeCell ref="C6689:C6690"/>
    <mergeCell ref="C6692:C6693"/>
    <mergeCell ref="D6692:D6693"/>
    <mergeCell ref="E6692:E6693"/>
    <mergeCell ref="F6692:F6693"/>
    <mergeCell ref="G6692:G6693"/>
    <mergeCell ref="H6692:H6693"/>
    <mergeCell ref="K6686:N6686"/>
    <mergeCell ref="B6687:B6693"/>
    <mergeCell ref="D6687:D6691"/>
    <mergeCell ref="E6687:E6691"/>
    <mergeCell ref="F6687:F6691"/>
    <mergeCell ref="K6687:L6687"/>
    <mergeCell ref="M6687:N6687"/>
    <mergeCell ref="G6688:G6691"/>
    <mergeCell ref="H6688:H6691"/>
    <mergeCell ref="I6688:I6689"/>
    <mergeCell ref="K6681:L6685"/>
    <mergeCell ref="M6681:N6685"/>
    <mergeCell ref="O6681:P6685"/>
    <mergeCell ref="Q6681:R6685"/>
    <mergeCell ref="D6684:D6685"/>
    <mergeCell ref="E6684:E6685"/>
    <mergeCell ref="F6684:F6685"/>
    <mergeCell ref="G6684:G6685"/>
    <mergeCell ref="H6684:H6685"/>
    <mergeCell ref="I6684:I6685"/>
    <mergeCell ref="B6680:B6686"/>
    <mergeCell ref="G6680:G6683"/>
    <mergeCell ref="H6680:H6683"/>
    <mergeCell ref="I6680:I6683"/>
    <mergeCell ref="J6680:J6683"/>
    <mergeCell ref="C6681:C6683"/>
    <mergeCell ref="J6684:J6685"/>
    <mergeCell ref="C6685:C6687"/>
    <mergeCell ref="G6686:H6686"/>
    <mergeCell ref="O6697:P6701"/>
    <mergeCell ref="Q6697:R6701"/>
    <mergeCell ref="D6700:D6701"/>
    <mergeCell ref="E6700:E6701"/>
    <mergeCell ref="F6700:F6701"/>
    <mergeCell ref="G6700:G6701"/>
    <mergeCell ref="H6700:H6701"/>
    <mergeCell ref="I6700:I6701"/>
    <mergeCell ref="J6700:J6701"/>
    <mergeCell ref="O6695:P6696"/>
    <mergeCell ref="Q6695:R6696"/>
    <mergeCell ref="B6696:B6702"/>
    <mergeCell ref="G6696:G6699"/>
    <mergeCell ref="H6696:H6699"/>
    <mergeCell ref="I6696:I6699"/>
    <mergeCell ref="J6696:J6699"/>
    <mergeCell ref="C6697:C6699"/>
    <mergeCell ref="K6697:L6701"/>
    <mergeCell ref="M6697:N6701"/>
    <mergeCell ref="A6695:A6709"/>
    <mergeCell ref="D6695:D6699"/>
    <mergeCell ref="E6695:E6699"/>
    <mergeCell ref="F6695:F6699"/>
    <mergeCell ref="K6695:L6696"/>
    <mergeCell ref="M6695:N6696"/>
    <mergeCell ref="C6701:C6703"/>
    <mergeCell ref="G6702:H6702"/>
    <mergeCell ref="K6702:N6702"/>
    <mergeCell ref="B6703:B6709"/>
    <mergeCell ref="I6692:I6693"/>
    <mergeCell ref="J6692:J6693"/>
    <mergeCell ref="G6694:H6694"/>
    <mergeCell ref="I6694:J6694"/>
    <mergeCell ref="K6694:N6694"/>
    <mergeCell ref="O6694:R6694"/>
    <mergeCell ref="O6711:P6712"/>
    <mergeCell ref="Q6711:R6712"/>
    <mergeCell ref="B6712:B6718"/>
    <mergeCell ref="G6712:G6715"/>
    <mergeCell ref="H6712:H6715"/>
    <mergeCell ref="I6712:I6715"/>
    <mergeCell ref="J6712:J6715"/>
    <mergeCell ref="C6713:C6715"/>
    <mergeCell ref="K6713:L6717"/>
    <mergeCell ref="M6713:N6717"/>
    <mergeCell ref="G6710:H6710"/>
    <mergeCell ref="I6710:J6710"/>
    <mergeCell ref="K6710:N6710"/>
    <mergeCell ref="O6710:R6710"/>
    <mergeCell ref="A6711:A6725"/>
    <mergeCell ref="D6711:D6715"/>
    <mergeCell ref="E6711:E6715"/>
    <mergeCell ref="F6711:F6715"/>
    <mergeCell ref="K6711:L6712"/>
    <mergeCell ref="M6711:N6712"/>
    <mergeCell ref="M6704:N6709"/>
    <mergeCell ref="C6705:C6706"/>
    <mergeCell ref="C6708:C6709"/>
    <mergeCell ref="D6708:D6709"/>
    <mergeCell ref="E6708:E6709"/>
    <mergeCell ref="F6708:F6709"/>
    <mergeCell ref="G6708:G6709"/>
    <mergeCell ref="H6708:H6709"/>
    <mergeCell ref="I6708:I6709"/>
    <mergeCell ref="J6708:J6709"/>
    <mergeCell ref="D6703:D6707"/>
    <mergeCell ref="E6703:E6707"/>
    <mergeCell ref="F6703:F6707"/>
    <mergeCell ref="K6703:L6703"/>
    <mergeCell ref="M6703:N6703"/>
    <mergeCell ref="G6704:G6707"/>
    <mergeCell ref="H6704:H6707"/>
    <mergeCell ref="I6704:I6705"/>
    <mergeCell ref="J6704:J6705"/>
    <mergeCell ref="K6704:L6709"/>
    <mergeCell ref="K6726:N6726"/>
    <mergeCell ref="O6726:R6726"/>
    <mergeCell ref="A6727:A6741"/>
    <mergeCell ref="D6727:D6731"/>
    <mergeCell ref="E6727:E6731"/>
    <mergeCell ref="F6727:F6731"/>
    <mergeCell ref="K6727:L6728"/>
    <mergeCell ref="M6727:N6728"/>
    <mergeCell ref="O6727:P6728"/>
    <mergeCell ref="Q6727:R6728"/>
    <mergeCell ref="G6724:G6725"/>
    <mergeCell ref="H6724:H6725"/>
    <mergeCell ref="I6724:I6725"/>
    <mergeCell ref="J6724:J6725"/>
    <mergeCell ref="G6726:H6726"/>
    <mergeCell ref="I6726:J6726"/>
    <mergeCell ref="H6720:H6723"/>
    <mergeCell ref="I6720:I6721"/>
    <mergeCell ref="J6720:J6721"/>
    <mergeCell ref="K6720:L6725"/>
    <mergeCell ref="M6720:N6725"/>
    <mergeCell ref="C6721:C6722"/>
    <mergeCell ref="C6724:C6725"/>
    <mergeCell ref="D6724:D6725"/>
    <mergeCell ref="E6724:E6725"/>
    <mergeCell ref="F6724:F6725"/>
    <mergeCell ref="C6717:C6719"/>
    <mergeCell ref="G6718:H6718"/>
    <mergeCell ref="K6718:N6718"/>
    <mergeCell ref="B6719:B6725"/>
    <mergeCell ref="D6719:D6723"/>
    <mergeCell ref="E6719:E6723"/>
    <mergeCell ref="F6719:F6723"/>
    <mergeCell ref="K6719:L6719"/>
    <mergeCell ref="M6719:N6719"/>
    <mergeCell ref="G6720:G6723"/>
    <mergeCell ref="O6713:P6717"/>
    <mergeCell ref="Q6713:R6717"/>
    <mergeCell ref="D6716:D6717"/>
    <mergeCell ref="E6716:E6717"/>
    <mergeCell ref="F6716:F6717"/>
    <mergeCell ref="G6716:G6717"/>
    <mergeCell ref="H6716:H6717"/>
    <mergeCell ref="I6716:I6717"/>
    <mergeCell ref="J6716:J6717"/>
    <mergeCell ref="J6736:J6737"/>
    <mergeCell ref="K6736:L6741"/>
    <mergeCell ref="M6736:N6741"/>
    <mergeCell ref="C6737:C6738"/>
    <mergeCell ref="C6740:C6741"/>
    <mergeCell ref="D6740:D6741"/>
    <mergeCell ref="E6740:E6741"/>
    <mergeCell ref="F6740:F6741"/>
    <mergeCell ref="G6740:G6741"/>
    <mergeCell ref="H6740:H6741"/>
    <mergeCell ref="K6734:N6734"/>
    <mergeCell ref="B6735:B6741"/>
    <mergeCell ref="D6735:D6739"/>
    <mergeCell ref="E6735:E6739"/>
    <mergeCell ref="F6735:F6739"/>
    <mergeCell ref="K6735:L6735"/>
    <mergeCell ref="M6735:N6735"/>
    <mergeCell ref="G6736:G6739"/>
    <mergeCell ref="H6736:H6739"/>
    <mergeCell ref="I6736:I6737"/>
    <mergeCell ref="K6729:L6733"/>
    <mergeCell ref="M6729:N6733"/>
    <mergeCell ref="O6729:P6733"/>
    <mergeCell ref="Q6729:R6733"/>
    <mergeCell ref="D6732:D6733"/>
    <mergeCell ref="E6732:E6733"/>
    <mergeCell ref="F6732:F6733"/>
    <mergeCell ref="G6732:G6733"/>
    <mergeCell ref="H6732:H6733"/>
    <mergeCell ref="I6732:I6733"/>
    <mergeCell ref="B6728:B6734"/>
    <mergeCell ref="G6728:G6731"/>
    <mergeCell ref="H6728:H6731"/>
    <mergeCell ref="I6728:I6731"/>
    <mergeCell ref="J6728:J6731"/>
    <mergeCell ref="C6729:C6731"/>
    <mergeCell ref="J6732:J6733"/>
    <mergeCell ref="C6733:C6735"/>
    <mergeCell ref="G6734:H6734"/>
    <mergeCell ref="O6745:P6749"/>
    <mergeCell ref="Q6745:R6749"/>
    <mergeCell ref="D6748:D6749"/>
    <mergeCell ref="E6748:E6749"/>
    <mergeCell ref="F6748:F6749"/>
    <mergeCell ref="G6748:G6749"/>
    <mergeCell ref="H6748:H6749"/>
    <mergeCell ref="I6748:I6749"/>
    <mergeCell ref="J6748:J6749"/>
    <mergeCell ref="O6743:P6744"/>
    <mergeCell ref="Q6743:R6744"/>
    <mergeCell ref="B6744:B6750"/>
    <mergeCell ref="G6744:G6747"/>
    <mergeCell ref="H6744:H6747"/>
    <mergeCell ref="I6744:I6747"/>
    <mergeCell ref="J6744:J6747"/>
    <mergeCell ref="C6745:C6747"/>
    <mergeCell ref="K6745:L6749"/>
    <mergeCell ref="M6745:N6749"/>
    <mergeCell ref="A6743:A6757"/>
    <mergeCell ref="D6743:D6747"/>
    <mergeCell ref="E6743:E6747"/>
    <mergeCell ref="F6743:F6747"/>
    <mergeCell ref="K6743:L6744"/>
    <mergeCell ref="M6743:N6744"/>
    <mergeCell ref="C6749:C6751"/>
    <mergeCell ref="G6750:H6750"/>
    <mergeCell ref="K6750:N6750"/>
    <mergeCell ref="B6751:B6757"/>
    <mergeCell ref="I6740:I6741"/>
    <mergeCell ref="J6740:J6741"/>
    <mergeCell ref="G6742:H6742"/>
    <mergeCell ref="I6742:J6742"/>
    <mergeCell ref="K6742:N6742"/>
    <mergeCell ref="O6742:R6742"/>
    <mergeCell ref="O6759:P6760"/>
    <mergeCell ref="Q6759:R6760"/>
    <mergeCell ref="B6760:B6766"/>
    <mergeCell ref="G6760:G6763"/>
    <mergeCell ref="H6760:H6763"/>
    <mergeCell ref="I6760:I6763"/>
    <mergeCell ref="J6760:J6763"/>
    <mergeCell ref="C6761:C6763"/>
    <mergeCell ref="K6761:L6765"/>
    <mergeCell ref="M6761:N6765"/>
    <mergeCell ref="G6758:H6758"/>
    <mergeCell ref="I6758:J6758"/>
    <mergeCell ref="K6758:N6758"/>
    <mergeCell ref="O6758:R6758"/>
    <mergeCell ref="A6759:A6773"/>
    <mergeCell ref="D6759:D6763"/>
    <mergeCell ref="E6759:E6763"/>
    <mergeCell ref="F6759:F6763"/>
    <mergeCell ref="K6759:L6760"/>
    <mergeCell ref="M6759:N6760"/>
    <mergeCell ref="M6752:N6757"/>
    <mergeCell ref="C6753:C6754"/>
    <mergeCell ref="C6756:C6757"/>
    <mergeCell ref="D6756:D6757"/>
    <mergeCell ref="E6756:E6757"/>
    <mergeCell ref="F6756:F6757"/>
    <mergeCell ref="G6756:G6757"/>
    <mergeCell ref="H6756:H6757"/>
    <mergeCell ref="I6756:I6757"/>
    <mergeCell ref="J6756:J6757"/>
    <mergeCell ref="D6751:D6755"/>
    <mergeCell ref="E6751:E6755"/>
    <mergeCell ref="F6751:F6755"/>
    <mergeCell ref="K6751:L6751"/>
    <mergeCell ref="M6751:N6751"/>
    <mergeCell ref="G6752:G6755"/>
    <mergeCell ref="H6752:H6755"/>
    <mergeCell ref="I6752:I6753"/>
    <mergeCell ref="J6752:J6753"/>
    <mergeCell ref="K6752:L6757"/>
    <mergeCell ref="K6774:N6774"/>
    <mergeCell ref="O6774:R6774"/>
    <mergeCell ref="A6775:A6789"/>
    <mergeCell ref="D6775:D6779"/>
    <mergeCell ref="E6775:E6779"/>
    <mergeCell ref="F6775:F6779"/>
    <mergeCell ref="K6775:L6776"/>
    <mergeCell ref="M6775:N6776"/>
    <mergeCell ref="O6775:P6776"/>
    <mergeCell ref="Q6775:R6776"/>
    <mergeCell ref="G6772:G6773"/>
    <mergeCell ref="H6772:H6773"/>
    <mergeCell ref="I6772:I6773"/>
    <mergeCell ref="J6772:J6773"/>
    <mergeCell ref="G6774:H6774"/>
    <mergeCell ref="I6774:J6774"/>
    <mergeCell ref="H6768:H6771"/>
    <mergeCell ref="I6768:I6769"/>
    <mergeCell ref="J6768:J6769"/>
    <mergeCell ref="K6768:L6773"/>
    <mergeCell ref="M6768:N6773"/>
    <mergeCell ref="C6769:C6770"/>
    <mergeCell ref="C6772:C6773"/>
    <mergeCell ref="D6772:D6773"/>
    <mergeCell ref="E6772:E6773"/>
    <mergeCell ref="F6772:F6773"/>
    <mergeCell ref="C6765:C6767"/>
    <mergeCell ref="G6766:H6766"/>
    <mergeCell ref="K6766:N6766"/>
    <mergeCell ref="B6767:B6773"/>
    <mergeCell ref="D6767:D6771"/>
    <mergeCell ref="E6767:E6771"/>
    <mergeCell ref="F6767:F6771"/>
    <mergeCell ref="K6767:L6767"/>
    <mergeCell ref="M6767:N6767"/>
    <mergeCell ref="G6768:G6771"/>
    <mergeCell ref="O6761:P6765"/>
    <mergeCell ref="Q6761:R6765"/>
    <mergeCell ref="D6764:D6765"/>
    <mergeCell ref="E6764:E6765"/>
    <mergeCell ref="F6764:F6765"/>
    <mergeCell ref="G6764:G6765"/>
    <mergeCell ref="H6764:H6765"/>
    <mergeCell ref="I6764:I6765"/>
    <mergeCell ref="J6764:J6765"/>
    <mergeCell ref="J6784:J6785"/>
    <mergeCell ref="K6784:L6789"/>
    <mergeCell ref="M6784:N6789"/>
    <mergeCell ref="C6785:C6786"/>
    <mergeCell ref="C6788:C6789"/>
    <mergeCell ref="D6788:D6789"/>
    <mergeCell ref="E6788:E6789"/>
    <mergeCell ref="F6788:F6789"/>
    <mergeCell ref="G6788:G6789"/>
    <mergeCell ref="H6788:H6789"/>
    <mergeCell ref="K6782:N6782"/>
    <mergeCell ref="B6783:B6789"/>
    <mergeCell ref="D6783:D6787"/>
    <mergeCell ref="E6783:E6787"/>
    <mergeCell ref="F6783:F6787"/>
    <mergeCell ref="K6783:L6783"/>
    <mergeCell ref="M6783:N6783"/>
    <mergeCell ref="G6784:G6787"/>
    <mergeCell ref="H6784:H6787"/>
    <mergeCell ref="I6784:I6785"/>
    <mergeCell ref="K6777:L6781"/>
    <mergeCell ref="M6777:N6781"/>
    <mergeCell ref="O6777:P6781"/>
    <mergeCell ref="Q6777:R6781"/>
    <mergeCell ref="D6780:D6781"/>
    <mergeCell ref="E6780:E6781"/>
    <mergeCell ref="F6780:F6781"/>
    <mergeCell ref="G6780:G6781"/>
    <mergeCell ref="H6780:H6781"/>
    <mergeCell ref="I6780:I6781"/>
    <mergeCell ref="B6776:B6782"/>
    <mergeCell ref="G6776:G6779"/>
    <mergeCell ref="H6776:H6779"/>
    <mergeCell ref="I6776:I6779"/>
    <mergeCell ref="J6776:J6779"/>
    <mergeCell ref="C6777:C6779"/>
    <mergeCell ref="J6780:J6781"/>
    <mergeCell ref="C6781:C6783"/>
    <mergeCell ref="G6782:H6782"/>
    <mergeCell ref="O6793:P6797"/>
    <mergeCell ref="Q6793:R6797"/>
    <mergeCell ref="D6796:D6797"/>
    <mergeCell ref="E6796:E6797"/>
    <mergeCell ref="F6796:F6797"/>
    <mergeCell ref="G6796:G6797"/>
    <mergeCell ref="H6796:H6797"/>
    <mergeCell ref="I6796:I6797"/>
    <mergeCell ref="J6796:J6797"/>
    <mergeCell ref="O6791:P6792"/>
    <mergeCell ref="Q6791:R6792"/>
    <mergeCell ref="B6792:B6798"/>
    <mergeCell ref="G6792:G6795"/>
    <mergeCell ref="H6792:H6795"/>
    <mergeCell ref="I6792:I6795"/>
    <mergeCell ref="J6792:J6795"/>
    <mergeCell ref="C6793:C6795"/>
    <mergeCell ref="K6793:L6797"/>
    <mergeCell ref="M6793:N6797"/>
    <mergeCell ref="A6791:A6805"/>
    <mergeCell ref="D6791:D6795"/>
    <mergeCell ref="E6791:E6795"/>
    <mergeCell ref="F6791:F6795"/>
    <mergeCell ref="K6791:L6792"/>
    <mergeCell ref="M6791:N6792"/>
    <mergeCell ref="C6797:C6799"/>
    <mergeCell ref="G6798:H6798"/>
    <mergeCell ref="K6798:N6798"/>
    <mergeCell ref="B6799:B6805"/>
    <mergeCell ref="I6788:I6789"/>
    <mergeCell ref="J6788:J6789"/>
    <mergeCell ref="G6790:H6790"/>
    <mergeCell ref="I6790:J6790"/>
    <mergeCell ref="K6790:N6790"/>
    <mergeCell ref="O6790:R6790"/>
    <mergeCell ref="O6807:P6808"/>
    <mergeCell ref="Q6807:R6808"/>
    <mergeCell ref="B6808:B6814"/>
    <mergeCell ref="G6808:G6811"/>
    <mergeCell ref="H6808:H6811"/>
    <mergeCell ref="I6808:I6811"/>
    <mergeCell ref="J6808:J6811"/>
    <mergeCell ref="C6809:C6811"/>
    <mergeCell ref="K6809:L6813"/>
    <mergeCell ref="M6809:N6813"/>
    <mergeCell ref="G6806:H6806"/>
    <mergeCell ref="I6806:J6806"/>
    <mergeCell ref="K6806:N6806"/>
    <mergeCell ref="O6806:R6806"/>
    <mergeCell ref="A6807:A6821"/>
    <mergeCell ref="D6807:D6811"/>
    <mergeCell ref="E6807:E6811"/>
    <mergeCell ref="F6807:F6811"/>
    <mergeCell ref="K6807:L6808"/>
    <mergeCell ref="M6807:N6808"/>
    <mergeCell ref="M6800:N6805"/>
    <mergeCell ref="C6801:C6802"/>
    <mergeCell ref="C6804:C6805"/>
    <mergeCell ref="D6804:D6805"/>
    <mergeCell ref="E6804:E6805"/>
    <mergeCell ref="F6804:F6805"/>
    <mergeCell ref="G6804:G6805"/>
    <mergeCell ref="H6804:H6805"/>
    <mergeCell ref="I6804:I6805"/>
    <mergeCell ref="J6804:J6805"/>
    <mergeCell ref="D6799:D6803"/>
    <mergeCell ref="E6799:E6803"/>
    <mergeCell ref="F6799:F6803"/>
    <mergeCell ref="K6799:L6799"/>
    <mergeCell ref="M6799:N6799"/>
    <mergeCell ref="G6800:G6803"/>
    <mergeCell ref="H6800:H6803"/>
    <mergeCell ref="I6800:I6801"/>
    <mergeCell ref="J6800:J6801"/>
    <mergeCell ref="K6800:L6805"/>
    <mergeCell ref="K6822:N6822"/>
    <mergeCell ref="O6822:R6822"/>
    <mergeCell ref="A6823:A6837"/>
    <mergeCell ref="D6823:D6827"/>
    <mergeCell ref="E6823:E6827"/>
    <mergeCell ref="F6823:F6827"/>
    <mergeCell ref="K6823:L6824"/>
    <mergeCell ref="M6823:N6824"/>
    <mergeCell ref="O6823:P6824"/>
    <mergeCell ref="Q6823:R6824"/>
    <mergeCell ref="G6820:G6821"/>
    <mergeCell ref="H6820:H6821"/>
    <mergeCell ref="I6820:I6821"/>
    <mergeCell ref="J6820:J6821"/>
    <mergeCell ref="G6822:H6822"/>
    <mergeCell ref="I6822:J6822"/>
    <mergeCell ref="H6816:H6819"/>
    <mergeCell ref="I6816:I6817"/>
    <mergeCell ref="J6816:J6817"/>
    <mergeCell ref="K6816:L6821"/>
    <mergeCell ref="M6816:N6821"/>
    <mergeCell ref="C6817:C6818"/>
    <mergeCell ref="C6820:C6821"/>
    <mergeCell ref="D6820:D6821"/>
    <mergeCell ref="E6820:E6821"/>
    <mergeCell ref="F6820:F6821"/>
    <mergeCell ref="C6813:C6815"/>
    <mergeCell ref="G6814:H6814"/>
    <mergeCell ref="K6814:N6814"/>
    <mergeCell ref="B6815:B6821"/>
    <mergeCell ref="D6815:D6819"/>
    <mergeCell ref="E6815:E6819"/>
    <mergeCell ref="F6815:F6819"/>
    <mergeCell ref="K6815:L6815"/>
    <mergeCell ref="M6815:N6815"/>
    <mergeCell ref="G6816:G6819"/>
    <mergeCell ref="O6809:P6813"/>
    <mergeCell ref="Q6809:R6813"/>
    <mergeCell ref="D6812:D6813"/>
    <mergeCell ref="E6812:E6813"/>
    <mergeCell ref="F6812:F6813"/>
    <mergeCell ref="G6812:G6813"/>
    <mergeCell ref="H6812:H6813"/>
    <mergeCell ref="I6812:I6813"/>
    <mergeCell ref="J6812:J6813"/>
    <mergeCell ref="J6832:J6833"/>
    <mergeCell ref="K6832:L6837"/>
    <mergeCell ref="M6832:N6837"/>
    <mergeCell ref="C6833:C6834"/>
    <mergeCell ref="C6836:C6837"/>
    <mergeCell ref="D6836:D6837"/>
    <mergeCell ref="E6836:E6837"/>
    <mergeCell ref="F6836:F6837"/>
    <mergeCell ref="G6836:G6837"/>
    <mergeCell ref="H6836:H6837"/>
    <mergeCell ref="K6830:N6830"/>
    <mergeCell ref="B6831:B6837"/>
    <mergeCell ref="D6831:D6835"/>
    <mergeCell ref="E6831:E6835"/>
    <mergeCell ref="F6831:F6835"/>
    <mergeCell ref="K6831:L6831"/>
    <mergeCell ref="M6831:N6831"/>
    <mergeCell ref="G6832:G6835"/>
    <mergeCell ref="H6832:H6835"/>
    <mergeCell ref="I6832:I6833"/>
    <mergeCell ref="K6825:L6829"/>
    <mergeCell ref="M6825:N6829"/>
    <mergeCell ref="O6825:P6829"/>
    <mergeCell ref="Q6825:R6829"/>
    <mergeCell ref="D6828:D6829"/>
    <mergeCell ref="E6828:E6829"/>
    <mergeCell ref="F6828:F6829"/>
    <mergeCell ref="G6828:G6829"/>
    <mergeCell ref="H6828:H6829"/>
    <mergeCell ref="I6828:I6829"/>
    <mergeCell ref="B6824:B6830"/>
    <mergeCell ref="G6824:G6827"/>
    <mergeCell ref="H6824:H6827"/>
    <mergeCell ref="I6824:I6827"/>
    <mergeCell ref="J6824:J6827"/>
    <mergeCell ref="C6825:C6827"/>
    <mergeCell ref="J6828:J6829"/>
    <mergeCell ref="C6829:C6831"/>
    <mergeCell ref="G6830:H6830"/>
    <mergeCell ref="O6841:P6845"/>
    <mergeCell ref="Q6841:R6845"/>
    <mergeCell ref="D6844:D6845"/>
    <mergeCell ref="E6844:E6845"/>
    <mergeCell ref="F6844:F6845"/>
    <mergeCell ref="G6844:G6845"/>
    <mergeCell ref="H6844:H6845"/>
    <mergeCell ref="I6844:I6845"/>
    <mergeCell ref="J6844:J6845"/>
    <mergeCell ref="O6839:P6840"/>
    <mergeCell ref="Q6839:R6840"/>
    <mergeCell ref="B6840:B6846"/>
    <mergeCell ref="G6840:G6843"/>
    <mergeCell ref="H6840:H6843"/>
    <mergeCell ref="I6840:I6843"/>
    <mergeCell ref="J6840:J6843"/>
    <mergeCell ref="C6841:C6843"/>
    <mergeCell ref="K6841:L6845"/>
    <mergeCell ref="M6841:N6845"/>
    <mergeCell ref="A6839:A6853"/>
    <mergeCell ref="D6839:D6843"/>
    <mergeCell ref="E6839:E6843"/>
    <mergeCell ref="F6839:F6843"/>
    <mergeCell ref="K6839:L6840"/>
    <mergeCell ref="M6839:N6840"/>
    <mergeCell ref="C6845:C6847"/>
    <mergeCell ref="G6846:H6846"/>
    <mergeCell ref="K6846:N6846"/>
    <mergeCell ref="B6847:B6853"/>
    <mergeCell ref="I6836:I6837"/>
    <mergeCell ref="J6836:J6837"/>
    <mergeCell ref="G6838:H6838"/>
    <mergeCell ref="I6838:J6838"/>
    <mergeCell ref="K6838:N6838"/>
    <mergeCell ref="O6838:R6838"/>
    <mergeCell ref="O6855:P6856"/>
    <mergeCell ref="Q6855:R6856"/>
    <mergeCell ref="B6856:B6862"/>
    <mergeCell ref="G6856:G6859"/>
    <mergeCell ref="H6856:H6859"/>
    <mergeCell ref="I6856:I6859"/>
    <mergeCell ref="J6856:J6859"/>
    <mergeCell ref="C6857:C6859"/>
    <mergeCell ref="K6857:L6861"/>
    <mergeCell ref="M6857:N6861"/>
    <mergeCell ref="G6854:H6854"/>
    <mergeCell ref="I6854:J6854"/>
    <mergeCell ref="K6854:N6854"/>
    <mergeCell ref="O6854:R6854"/>
    <mergeCell ref="A6855:A6869"/>
    <mergeCell ref="D6855:D6859"/>
    <mergeCell ref="E6855:E6859"/>
    <mergeCell ref="F6855:F6859"/>
    <mergeCell ref="K6855:L6856"/>
    <mergeCell ref="M6855:N6856"/>
    <mergeCell ref="M6848:N6853"/>
    <mergeCell ref="C6849:C6850"/>
    <mergeCell ref="C6852:C6853"/>
    <mergeCell ref="D6852:D6853"/>
    <mergeCell ref="E6852:E6853"/>
    <mergeCell ref="F6852:F6853"/>
    <mergeCell ref="G6852:G6853"/>
    <mergeCell ref="H6852:H6853"/>
    <mergeCell ref="I6852:I6853"/>
    <mergeCell ref="J6852:J6853"/>
    <mergeCell ref="D6847:D6851"/>
    <mergeCell ref="E6847:E6851"/>
    <mergeCell ref="F6847:F6851"/>
    <mergeCell ref="K6847:L6847"/>
    <mergeCell ref="M6847:N6847"/>
    <mergeCell ref="G6848:G6851"/>
    <mergeCell ref="H6848:H6851"/>
    <mergeCell ref="I6848:I6849"/>
    <mergeCell ref="J6848:J6849"/>
    <mergeCell ref="K6848:L6853"/>
    <mergeCell ref="K6870:N6870"/>
    <mergeCell ref="O6870:R6870"/>
    <mergeCell ref="A6871:A6885"/>
    <mergeCell ref="D6871:D6875"/>
    <mergeCell ref="E6871:E6875"/>
    <mergeCell ref="F6871:F6875"/>
    <mergeCell ref="K6871:L6872"/>
    <mergeCell ref="M6871:N6872"/>
    <mergeCell ref="O6871:P6872"/>
    <mergeCell ref="Q6871:R6872"/>
    <mergeCell ref="G6868:G6869"/>
    <mergeCell ref="H6868:H6869"/>
    <mergeCell ref="I6868:I6869"/>
    <mergeCell ref="J6868:J6869"/>
    <mergeCell ref="G6870:H6870"/>
    <mergeCell ref="I6870:J6870"/>
    <mergeCell ref="H6864:H6867"/>
    <mergeCell ref="I6864:I6865"/>
    <mergeCell ref="J6864:J6865"/>
    <mergeCell ref="K6864:L6869"/>
    <mergeCell ref="M6864:N6869"/>
    <mergeCell ref="C6865:C6866"/>
    <mergeCell ref="C6868:C6869"/>
    <mergeCell ref="D6868:D6869"/>
    <mergeCell ref="E6868:E6869"/>
    <mergeCell ref="F6868:F6869"/>
    <mergeCell ref="C6861:C6863"/>
    <mergeCell ref="G6862:H6862"/>
    <mergeCell ref="K6862:N6862"/>
    <mergeCell ref="B6863:B6869"/>
    <mergeCell ref="D6863:D6867"/>
    <mergeCell ref="E6863:E6867"/>
    <mergeCell ref="F6863:F6867"/>
    <mergeCell ref="K6863:L6863"/>
    <mergeCell ref="M6863:N6863"/>
    <mergeCell ref="G6864:G6867"/>
    <mergeCell ref="O6857:P6861"/>
    <mergeCell ref="Q6857:R6861"/>
    <mergeCell ref="D6860:D6861"/>
    <mergeCell ref="E6860:E6861"/>
    <mergeCell ref="F6860:F6861"/>
    <mergeCell ref="G6860:G6861"/>
    <mergeCell ref="H6860:H6861"/>
    <mergeCell ref="I6860:I6861"/>
    <mergeCell ref="J6860:J6861"/>
    <mergeCell ref="J6880:J6881"/>
    <mergeCell ref="K6880:L6885"/>
    <mergeCell ref="M6880:N6885"/>
    <mergeCell ref="C6881:C6882"/>
    <mergeCell ref="C6884:C6885"/>
    <mergeCell ref="D6884:D6885"/>
    <mergeCell ref="E6884:E6885"/>
    <mergeCell ref="F6884:F6885"/>
    <mergeCell ref="G6884:G6885"/>
    <mergeCell ref="H6884:H6885"/>
    <mergeCell ref="K6878:N6878"/>
    <mergeCell ref="B6879:B6885"/>
    <mergeCell ref="D6879:D6883"/>
    <mergeCell ref="E6879:E6883"/>
    <mergeCell ref="F6879:F6883"/>
    <mergeCell ref="K6879:L6879"/>
    <mergeCell ref="M6879:N6879"/>
    <mergeCell ref="G6880:G6883"/>
    <mergeCell ref="H6880:H6883"/>
    <mergeCell ref="I6880:I6881"/>
    <mergeCell ref="K6873:L6877"/>
    <mergeCell ref="M6873:N6877"/>
    <mergeCell ref="O6873:P6877"/>
    <mergeCell ref="Q6873:R6877"/>
    <mergeCell ref="D6876:D6877"/>
    <mergeCell ref="E6876:E6877"/>
    <mergeCell ref="F6876:F6877"/>
    <mergeCell ref="G6876:G6877"/>
    <mergeCell ref="H6876:H6877"/>
    <mergeCell ref="I6876:I6877"/>
    <mergeCell ref="B6872:B6878"/>
    <mergeCell ref="G6872:G6875"/>
    <mergeCell ref="H6872:H6875"/>
    <mergeCell ref="I6872:I6875"/>
    <mergeCell ref="J6872:J6875"/>
    <mergeCell ref="C6873:C6875"/>
    <mergeCell ref="J6876:J6877"/>
    <mergeCell ref="C6877:C6879"/>
    <mergeCell ref="G6878:H6878"/>
    <mergeCell ref="O6889:P6893"/>
    <mergeCell ref="Q6889:R6893"/>
    <mergeCell ref="D6892:D6893"/>
    <mergeCell ref="E6892:E6893"/>
    <mergeCell ref="F6892:F6893"/>
    <mergeCell ref="G6892:G6893"/>
    <mergeCell ref="H6892:H6893"/>
    <mergeCell ref="I6892:I6893"/>
    <mergeCell ref="J6892:J6893"/>
    <mergeCell ref="O6887:P6888"/>
    <mergeCell ref="Q6887:R6888"/>
    <mergeCell ref="B6888:B6894"/>
    <mergeCell ref="G6888:G6891"/>
    <mergeCell ref="H6888:H6891"/>
    <mergeCell ref="I6888:I6891"/>
    <mergeCell ref="J6888:J6891"/>
    <mergeCell ref="C6889:C6891"/>
    <mergeCell ref="K6889:L6893"/>
    <mergeCell ref="M6889:N6893"/>
    <mergeCell ref="A6887:A6901"/>
    <mergeCell ref="D6887:D6891"/>
    <mergeCell ref="E6887:E6891"/>
    <mergeCell ref="F6887:F6891"/>
    <mergeCell ref="K6887:L6888"/>
    <mergeCell ref="M6887:N6888"/>
    <mergeCell ref="C6893:C6895"/>
    <mergeCell ref="G6894:H6894"/>
    <mergeCell ref="K6894:N6894"/>
    <mergeCell ref="B6895:B6901"/>
    <mergeCell ref="I6884:I6885"/>
    <mergeCell ref="J6884:J6885"/>
    <mergeCell ref="G6886:H6886"/>
    <mergeCell ref="I6886:J6886"/>
    <mergeCell ref="K6886:N6886"/>
    <mergeCell ref="O6886:R6886"/>
    <mergeCell ref="O6903:P6904"/>
    <mergeCell ref="Q6903:R6904"/>
    <mergeCell ref="B6904:B6910"/>
    <mergeCell ref="G6904:G6907"/>
    <mergeCell ref="H6904:H6907"/>
    <mergeCell ref="I6904:I6907"/>
    <mergeCell ref="J6904:J6907"/>
    <mergeCell ref="C6905:C6907"/>
    <mergeCell ref="K6905:L6909"/>
    <mergeCell ref="M6905:N6909"/>
    <mergeCell ref="G6902:H6902"/>
    <mergeCell ref="I6902:J6902"/>
    <mergeCell ref="K6902:N6902"/>
    <mergeCell ref="O6902:R6902"/>
    <mergeCell ref="A6903:A6917"/>
    <mergeCell ref="D6903:D6907"/>
    <mergeCell ref="E6903:E6907"/>
    <mergeCell ref="F6903:F6907"/>
    <mergeCell ref="K6903:L6904"/>
    <mergeCell ref="M6903:N6904"/>
    <mergeCell ref="M6896:N6901"/>
    <mergeCell ref="C6897:C6898"/>
    <mergeCell ref="C6900:C6901"/>
    <mergeCell ref="D6900:D6901"/>
    <mergeCell ref="E6900:E6901"/>
    <mergeCell ref="F6900:F6901"/>
    <mergeCell ref="G6900:G6901"/>
    <mergeCell ref="H6900:H6901"/>
    <mergeCell ref="I6900:I6901"/>
    <mergeCell ref="J6900:J6901"/>
    <mergeCell ref="D6895:D6899"/>
    <mergeCell ref="E6895:E6899"/>
    <mergeCell ref="F6895:F6899"/>
    <mergeCell ref="K6895:L6895"/>
    <mergeCell ref="M6895:N6895"/>
    <mergeCell ref="G6896:G6899"/>
    <mergeCell ref="H6896:H6899"/>
    <mergeCell ref="I6896:I6897"/>
    <mergeCell ref="J6896:J6897"/>
    <mergeCell ref="K6896:L6901"/>
    <mergeCell ref="K6918:N6918"/>
    <mergeCell ref="O6918:R6918"/>
    <mergeCell ref="A6919:A6933"/>
    <mergeCell ref="D6919:D6923"/>
    <mergeCell ref="E6919:E6923"/>
    <mergeCell ref="F6919:F6923"/>
    <mergeCell ref="K6919:L6920"/>
    <mergeCell ref="M6919:N6920"/>
    <mergeCell ref="O6919:P6920"/>
    <mergeCell ref="Q6919:R6920"/>
    <mergeCell ref="G6916:G6917"/>
    <mergeCell ref="H6916:H6917"/>
    <mergeCell ref="I6916:I6917"/>
    <mergeCell ref="J6916:J6917"/>
    <mergeCell ref="G6918:H6918"/>
    <mergeCell ref="I6918:J6918"/>
    <mergeCell ref="H6912:H6915"/>
    <mergeCell ref="I6912:I6913"/>
    <mergeCell ref="J6912:J6913"/>
    <mergeCell ref="K6912:L6917"/>
    <mergeCell ref="M6912:N6917"/>
    <mergeCell ref="C6913:C6914"/>
    <mergeCell ref="C6916:C6917"/>
    <mergeCell ref="D6916:D6917"/>
    <mergeCell ref="E6916:E6917"/>
    <mergeCell ref="F6916:F6917"/>
    <mergeCell ref="C6909:C6911"/>
    <mergeCell ref="G6910:H6910"/>
    <mergeCell ref="K6910:N6910"/>
    <mergeCell ref="B6911:B6917"/>
    <mergeCell ref="D6911:D6915"/>
    <mergeCell ref="E6911:E6915"/>
    <mergeCell ref="F6911:F6915"/>
    <mergeCell ref="K6911:L6911"/>
    <mergeCell ref="M6911:N6911"/>
    <mergeCell ref="G6912:G6915"/>
    <mergeCell ref="O6905:P6909"/>
    <mergeCell ref="Q6905:R6909"/>
    <mergeCell ref="D6908:D6909"/>
    <mergeCell ref="E6908:E6909"/>
    <mergeCell ref="F6908:F6909"/>
    <mergeCell ref="G6908:G6909"/>
    <mergeCell ref="H6908:H6909"/>
    <mergeCell ref="I6908:I6909"/>
    <mergeCell ref="J6908:J6909"/>
    <mergeCell ref="J6928:J6929"/>
    <mergeCell ref="K6928:L6933"/>
    <mergeCell ref="M6928:N6933"/>
    <mergeCell ref="C6929:C6930"/>
    <mergeCell ref="C6932:C6933"/>
    <mergeCell ref="D6932:D6933"/>
    <mergeCell ref="E6932:E6933"/>
    <mergeCell ref="F6932:F6933"/>
    <mergeCell ref="G6932:G6933"/>
    <mergeCell ref="H6932:H6933"/>
    <mergeCell ref="K6926:N6926"/>
    <mergeCell ref="B6927:B6933"/>
    <mergeCell ref="D6927:D6931"/>
    <mergeCell ref="E6927:E6931"/>
    <mergeCell ref="F6927:F6931"/>
    <mergeCell ref="K6927:L6927"/>
    <mergeCell ref="M6927:N6927"/>
    <mergeCell ref="G6928:G6931"/>
    <mergeCell ref="H6928:H6931"/>
    <mergeCell ref="I6928:I6929"/>
    <mergeCell ref="K6921:L6925"/>
    <mergeCell ref="M6921:N6925"/>
    <mergeCell ref="O6921:P6925"/>
    <mergeCell ref="Q6921:R6925"/>
    <mergeCell ref="D6924:D6925"/>
    <mergeCell ref="E6924:E6925"/>
    <mergeCell ref="F6924:F6925"/>
    <mergeCell ref="G6924:G6925"/>
    <mergeCell ref="H6924:H6925"/>
    <mergeCell ref="I6924:I6925"/>
    <mergeCell ref="B6920:B6926"/>
    <mergeCell ref="G6920:G6923"/>
    <mergeCell ref="H6920:H6923"/>
    <mergeCell ref="I6920:I6923"/>
    <mergeCell ref="J6920:J6923"/>
    <mergeCell ref="C6921:C6923"/>
    <mergeCell ref="J6924:J6925"/>
    <mergeCell ref="C6925:C6927"/>
    <mergeCell ref="G6926:H6926"/>
    <mergeCell ref="O6937:P6941"/>
    <mergeCell ref="Q6937:R6941"/>
    <mergeCell ref="D6940:D6941"/>
    <mergeCell ref="E6940:E6941"/>
    <mergeCell ref="F6940:F6941"/>
    <mergeCell ref="G6940:G6941"/>
    <mergeCell ref="H6940:H6941"/>
    <mergeCell ref="I6940:I6941"/>
    <mergeCell ref="J6940:J6941"/>
    <mergeCell ref="O6935:P6936"/>
    <mergeCell ref="Q6935:R6936"/>
    <mergeCell ref="B6936:B6942"/>
    <mergeCell ref="G6936:G6939"/>
    <mergeCell ref="H6936:H6939"/>
    <mergeCell ref="I6936:I6939"/>
    <mergeCell ref="J6936:J6939"/>
    <mergeCell ref="C6937:C6939"/>
    <mergeCell ref="K6937:L6941"/>
    <mergeCell ref="M6937:N6941"/>
    <mergeCell ref="A6935:A6949"/>
    <mergeCell ref="D6935:D6939"/>
    <mergeCell ref="E6935:E6939"/>
    <mergeCell ref="F6935:F6939"/>
    <mergeCell ref="K6935:L6936"/>
    <mergeCell ref="M6935:N6936"/>
    <mergeCell ref="C6941:C6943"/>
    <mergeCell ref="G6942:H6942"/>
    <mergeCell ref="K6942:N6942"/>
    <mergeCell ref="B6943:B6949"/>
    <mergeCell ref="I6932:I6933"/>
    <mergeCell ref="J6932:J6933"/>
    <mergeCell ref="G6934:H6934"/>
    <mergeCell ref="I6934:J6934"/>
    <mergeCell ref="K6934:N6934"/>
    <mergeCell ref="O6934:R6934"/>
    <mergeCell ref="O6951:P6952"/>
    <mergeCell ref="Q6951:R6952"/>
    <mergeCell ref="B6952:B6958"/>
    <mergeCell ref="G6952:G6955"/>
    <mergeCell ref="H6952:H6955"/>
    <mergeCell ref="I6952:I6955"/>
    <mergeCell ref="J6952:J6955"/>
    <mergeCell ref="C6953:C6955"/>
    <mergeCell ref="K6953:L6957"/>
    <mergeCell ref="M6953:N6957"/>
    <mergeCell ref="G6950:H6950"/>
    <mergeCell ref="I6950:J6950"/>
    <mergeCell ref="K6950:N6950"/>
    <mergeCell ref="O6950:R6950"/>
    <mergeCell ref="A6951:A6965"/>
    <mergeCell ref="D6951:D6955"/>
    <mergeCell ref="E6951:E6955"/>
    <mergeCell ref="F6951:F6955"/>
    <mergeCell ref="K6951:L6952"/>
    <mergeCell ref="M6951:N6952"/>
    <mergeCell ref="M6944:N6949"/>
    <mergeCell ref="C6945:C6946"/>
    <mergeCell ref="C6948:C6949"/>
    <mergeCell ref="D6948:D6949"/>
    <mergeCell ref="E6948:E6949"/>
    <mergeCell ref="F6948:F6949"/>
    <mergeCell ref="G6948:G6949"/>
    <mergeCell ref="H6948:H6949"/>
    <mergeCell ref="I6948:I6949"/>
    <mergeCell ref="J6948:J6949"/>
    <mergeCell ref="D6943:D6947"/>
    <mergeCell ref="E6943:E6947"/>
    <mergeCell ref="F6943:F6947"/>
    <mergeCell ref="K6943:L6943"/>
    <mergeCell ref="M6943:N6943"/>
    <mergeCell ref="G6944:G6947"/>
    <mergeCell ref="H6944:H6947"/>
    <mergeCell ref="I6944:I6945"/>
    <mergeCell ref="J6944:J6945"/>
    <mergeCell ref="K6944:L6949"/>
    <mergeCell ref="K6966:N6966"/>
    <mergeCell ref="O6966:R6966"/>
    <mergeCell ref="A6967:A6981"/>
    <mergeCell ref="D6967:D6971"/>
    <mergeCell ref="E6967:E6971"/>
    <mergeCell ref="F6967:F6971"/>
    <mergeCell ref="K6967:L6968"/>
    <mergeCell ref="M6967:N6968"/>
    <mergeCell ref="O6967:P6968"/>
    <mergeCell ref="Q6967:R6968"/>
    <mergeCell ref="G6964:G6965"/>
    <mergeCell ref="H6964:H6965"/>
    <mergeCell ref="I6964:I6965"/>
    <mergeCell ref="J6964:J6965"/>
    <mergeCell ref="G6966:H6966"/>
    <mergeCell ref="I6966:J6966"/>
    <mergeCell ref="H6960:H6963"/>
    <mergeCell ref="I6960:I6961"/>
    <mergeCell ref="J6960:J6961"/>
    <mergeCell ref="K6960:L6965"/>
    <mergeCell ref="M6960:N6965"/>
    <mergeCell ref="C6961:C6962"/>
    <mergeCell ref="C6964:C6965"/>
    <mergeCell ref="D6964:D6965"/>
    <mergeCell ref="E6964:E6965"/>
    <mergeCell ref="F6964:F6965"/>
    <mergeCell ref="C6957:C6959"/>
    <mergeCell ref="G6958:H6958"/>
    <mergeCell ref="K6958:N6958"/>
    <mergeCell ref="B6959:B6965"/>
    <mergeCell ref="D6959:D6963"/>
    <mergeCell ref="E6959:E6963"/>
    <mergeCell ref="F6959:F6963"/>
    <mergeCell ref="K6959:L6959"/>
    <mergeCell ref="M6959:N6959"/>
    <mergeCell ref="G6960:G6963"/>
    <mergeCell ref="O6953:P6957"/>
    <mergeCell ref="Q6953:R6957"/>
    <mergeCell ref="D6956:D6957"/>
    <mergeCell ref="E6956:E6957"/>
    <mergeCell ref="F6956:F6957"/>
    <mergeCell ref="G6956:G6957"/>
    <mergeCell ref="H6956:H6957"/>
    <mergeCell ref="I6956:I6957"/>
    <mergeCell ref="J6956:J6957"/>
    <mergeCell ref="J6976:J6977"/>
    <mergeCell ref="K6976:L6981"/>
    <mergeCell ref="M6976:N6981"/>
    <mergeCell ref="C6977:C6978"/>
    <mergeCell ref="C6980:C6981"/>
    <mergeCell ref="D6980:D6981"/>
    <mergeCell ref="E6980:E6981"/>
    <mergeCell ref="F6980:F6981"/>
    <mergeCell ref="G6980:G6981"/>
    <mergeCell ref="H6980:H6981"/>
    <mergeCell ref="K6974:N6974"/>
    <mergeCell ref="B6975:B6981"/>
    <mergeCell ref="D6975:D6979"/>
    <mergeCell ref="E6975:E6979"/>
    <mergeCell ref="F6975:F6979"/>
    <mergeCell ref="K6975:L6975"/>
    <mergeCell ref="M6975:N6975"/>
    <mergeCell ref="G6976:G6979"/>
    <mergeCell ref="H6976:H6979"/>
    <mergeCell ref="I6976:I6977"/>
    <mergeCell ref="K6969:L6973"/>
    <mergeCell ref="M6969:N6973"/>
    <mergeCell ref="O6969:P6973"/>
    <mergeCell ref="Q6969:R6973"/>
    <mergeCell ref="D6972:D6973"/>
    <mergeCell ref="E6972:E6973"/>
    <mergeCell ref="F6972:F6973"/>
    <mergeCell ref="G6972:G6973"/>
    <mergeCell ref="H6972:H6973"/>
    <mergeCell ref="I6972:I6973"/>
    <mergeCell ref="B6968:B6974"/>
    <mergeCell ref="G6968:G6971"/>
    <mergeCell ref="H6968:H6971"/>
    <mergeCell ref="I6968:I6971"/>
    <mergeCell ref="J6968:J6971"/>
    <mergeCell ref="C6969:C6971"/>
    <mergeCell ref="J6972:J6973"/>
    <mergeCell ref="C6973:C6975"/>
    <mergeCell ref="G6974:H6974"/>
    <mergeCell ref="O6985:P6989"/>
    <mergeCell ref="Q6985:R6989"/>
    <mergeCell ref="D6988:D6989"/>
    <mergeCell ref="E6988:E6989"/>
    <mergeCell ref="F6988:F6989"/>
    <mergeCell ref="G6988:G6989"/>
    <mergeCell ref="H6988:H6989"/>
    <mergeCell ref="I6988:I6989"/>
    <mergeCell ref="J6988:J6989"/>
    <mergeCell ref="O6983:P6984"/>
    <mergeCell ref="Q6983:R6984"/>
    <mergeCell ref="B6984:B6990"/>
    <mergeCell ref="G6984:G6987"/>
    <mergeCell ref="H6984:H6987"/>
    <mergeCell ref="I6984:I6987"/>
    <mergeCell ref="J6984:J6987"/>
    <mergeCell ref="C6985:C6987"/>
    <mergeCell ref="K6985:L6989"/>
    <mergeCell ref="M6985:N6989"/>
    <mergeCell ref="A6983:A6997"/>
    <mergeCell ref="D6983:D6987"/>
    <mergeCell ref="E6983:E6987"/>
    <mergeCell ref="F6983:F6987"/>
    <mergeCell ref="K6983:L6984"/>
    <mergeCell ref="M6983:N6984"/>
    <mergeCell ref="C6989:C6991"/>
    <mergeCell ref="G6990:H6990"/>
    <mergeCell ref="K6990:N6990"/>
    <mergeCell ref="B6991:B6997"/>
    <mergeCell ref="I6980:I6981"/>
    <mergeCell ref="J6980:J6981"/>
    <mergeCell ref="G6982:H6982"/>
    <mergeCell ref="I6982:J6982"/>
    <mergeCell ref="K6982:N6982"/>
    <mergeCell ref="O6982:R6982"/>
    <mergeCell ref="O6999:P7000"/>
    <mergeCell ref="Q6999:R7000"/>
    <mergeCell ref="B7000:B7006"/>
    <mergeCell ref="G7000:G7003"/>
    <mergeCell ref="H7000:H7003"/>
    <mergeCell ref="I7000:I7003"/>
    <mergeCell ref="J7000:J7003"/>
    <mergeCell ref="C7001:C7003"/>
    <mergeCell ref="K7001:L7005"/>
    <mergeCell ref="M7001:N7005"/>
    <mergeCell ref="G6998:H6998"/>
    <mergeCell ref="I6998:J6998"/>
    <mergeCell ref="K6998:N6998"/>
    <mergeCell ref="O6998:R6998"/>
    <mergeCell ref="A6999:A7013"/>
    <mergeCell ref="D6999:D7003"/>
    <mergeCell ref="E6999:E7003"/>
    <mergeCell ref="F6999:F7003"/>
    <mergeCell ref="K6999:L7000"/>
    <mergeCell ref="M6999:N7000"/>
    <mergeCell ref="M6992:N6997"/>
    <mergeCell ref="C6993:C6994"/>
    <mergeCell ref="C6996:C6997"/>
    <mergeCell ref="D6996:D6997"/>
    <mergeCell ref="E6996:E6997"/>
    <mergeCell ref="F6996:F6997"/>
    <mergeCell ref="G6996:G6997"/>
    <mergeCell ref="H6996:H6997"/>
    <mergeCell ref="I6996:I6997"/>
    <mergeCell ref="J6996:J6997"/>
    <mergeCell ref="D6991:D6995"/>
    <mergeCell ref="E6991:E6995"/>
    <mergeCell ref="F6991:F6995"/>
    <mergeCell ref="K6991:L6991"/>
    <mergeCell ref="M6991:N6991"/>
    <mergeCell ref="G6992:G6995"/>
    <mergeCell ref="H6992:H6995"/>
    <mergeCell ref="I6992:I6993"/>
    <mergeCell ref="J6992:J6993"/>
    <mergeCell ref="K6992:L6997"/>
    <mergeCell ref="K7014:N7014"/>
    <mergeCell ref="O7014:R7014"/>
    <mergeCell ref="A7015:A7029"/>
    <mergeCell ref="D7015:D7019"/>
    <mergeCell ref="E7015:E7019"/>
    <mergeCell ref="F7015:F7019"/>
    <mergeCell ref="K7015:L7016"/>
    <mergeCell ref="M7015:N7016"/>
    <mergeCell ref="O7015:P7016"/>
    <mergeCell ref="Q7015:R7016"/>
    <mergeCell ref="G7012:G7013"/>
    <mergeCell ref="H7012:H7013"/>
    <mergeCell ref="I7012:I7013"/>
    <mergeCell ref="J7012:J7013"/>
    <mergeCell ref="G7014:H7014"/>
    <mergeCell ref="I7014:J7014"/>
    <mergeCell ref="H7008:H7011"/>
    <mergeCell ref="I7008:I7009"/>
    <mergeCell ref="J7008:J7009"/>
    <mergeCell ref="K7008:L7013"/>
    <mergeCell ref="M7008:N7013"/>
    <mergeCell ref="C7009:C7010"/>
    <mergeCell ref="C7012:C7013"/>
    <mergeCell ref="D7012:D7013"/>
    <mergeCell ref="E7012:E7013"/>
    <mergeCell ref="F7012:F7013"/>
    <mergeCell ref="C7005:C7007"/>
    <mergeCell ref="G7006:H7006"/>
    <mergeCell ref="K7006:N7006"/>
    <mergeCell ref="B7007:B7013"/>
    <mergeCell ref="D7007:D7011"/>
    <mergeCell ref="E7007:E7011"/>
    <mergeCell ref="F7007:F7011"/>
    <mergeCell ref="K7007:L7007"/>
    <mergeCell ref="M7007:N7007"/>
    <mergeCell ref="G7008:G7011"/>
    <mergeCell ref="O7001:P7005"/>
    <mergeCell ref="Q7001:R7005"/>
    <mergeCell ref="D7004:D7005"/>
    <mergeCell ref="E7004:E7005"/>
    <mergeCell ref="F7004:F7005"/>
    <mergeCell ref="G7004:G7005"/>
    <mergeCell ref="H7004:H7005"/>
    <mergeCell ref="I7004:I7005"/>
    <mergeCell ref="J7004:J7005"/>
    <mergeCell ref="J7024:J7025"/>
    <mergeCell ref="K7024:L7029"/>
    <mergeCell ref="M7024:N7029"/>
    <mergeCell ref="C7025:C7026"/>
    <mergeCell ref="C7028:C7029"/>
    <mergeCell ref="D7028:D7029"/>
    <mergeCell ref="E7028:E7029"/>
    <mergeCell ref="F7028:F7029"/>
    <mergeCell ref="G7028:G7029"/>
    <mergeCell ref="H7028:H7029"/>
    <mergeCell ref="K7022:N7022"/>
    <mergeCell ref="B7023:B7029"/>
    <mergeCell ref="D7023:D7027"/>
    <mergeCell ref="E7023:E7027"/>
    <mergeCell ref="F7023:F7027"/>
    <mergeCell ref="K7023:L7023"/>
    <mergeCell ref="M7023:N7023"/>
    <mergeCell ref="G7024:G7027"/>
    <mergeCell ref="H7024:H7027"/>
    <mergeCell ref="I7024:I7025"/>
    <mergeCell ref="K7017:L7021"/>
    <mergeCell ref="M7017:N7021"/>
    <mergeCell ref="O7017:P7021"/>
    <mergeCell ref="Q7017:R7021"/>
    <mergeCell ref="D7020:D7021"/>
    <mergeCell ref="E7020:E7021"/>
    <mergeCell ref="F7020:F7021"/>
    <mergeCell ref="G7020:G7021"/>
    <mergeCell ref="H7020:H7021"/>
    <mergeCell ref="I7020:I7021"/>
    <mergeCell ref="B7016:B7022"/>
    <mergeCell ref="G7016:G7019"/>
    <mergeCell ref="H7016:H7019"/>
    <mergeCell ref="I7016:I7019"/>
    <mergeCell ref="J7016:J7019"/>
    <mergeCell ref="C7017:C7019"/>
    <mergeCell ref="J7020:J7021"/>
    <mergeCell ref="C7021:C7023"/>
    <mergeCell ref="G7022:H7022"/>
    <mergeCell ref="O7033:P7037"/>
    <mergeCell ref="Q7033:R7037"/>
    <mergeCell ref="D7036:D7037"/>
    <mergeCell ref="E7036:E7037"/>
    <mergeCell ref="F7036:F7037"/>
    <mergeCell ref="G7036:G7037"/>
    <mergeCell ref="H7036:H7037"/>
    <mergeCell ref="I7036:I7037"/>
    <mergeCell ref="J7036:J7037"/>
    <mergeCell ref="O7031:P7032"/>
    <mergeCell ref="Q7031:R7032"/>
    <mergeCell ref="B7032:B7038"/>
    <mergeCell ref="G7032:G7035"/>
    <mergeCell ref="H7032:H7035"/>
    <mergeCell ref="I7032:I7035"/>
    <mergeCell ref="J7032:J7035"/>
    <mergeCell ref="C7033:C7035"/>
    <mergeCell ref="K7033:L7037"/>
    <mergeCell ref="M7033:N7037"/>
    <mergeCell ref="A7031:A7045"/>
    <mergeCell ref="D7031:D7035"/>
    <mergeCell ref="E7031:E7035"/>
    <mergeCell ref="F7031:F7035"/>
    <mergeCell ref="K7031:L7032"/>
    <mergeCell ref="M7031:N7032"/>
    <mergeCell ref="C7037:C7039"/>
    <mergeCell ref="G7038:H7038"/>
    <mergeCell ref="K7038:N7038"/>
    <mergeCell ref="B7039:B7045"/>
    <mergeCell ref="I7028:I7029"/>
    <mergeCell ref="J7028:J7029"/>
    <mergeCell ref="G7030:H7030"/>
    <mergeCell ref="I7030:J7030"/>
    <mergeCell ref="K7030:N7030"/>
    <mergeCell ref="O7030:R7030"/>
    <mergeCell ref="O7047:P7048"/>
    <mergeCell ref="Q7047:R7048"/>
    <mergeCell ref="B7048:B7054"/>
    <mergeCell ref="G7048:G7051"/>
    <mergeCell ref="H7048:H7051"/>
    <mergeCell ref="I7048:I7051"/>
    <mergeCell ref="J7048:J7051"/>
    <mergeCell ref="C7049:C7051"/>
    <mergeCell ref="K7049:L7053"/>
    <mergeCell ref="M7049:N7053"/>
    <mergeCell ref="G7046:H7046"/>
    <mergeCell ref="I7046:J7046"/>
    <mergeCell ref="K7046:N7046"/>
    <mergeCell ref="O7046:R7046"/>
    <mergeCell ref="A7047:A7061"/>
    <mergeCell ref="D7047:D7051"/>
    <mergeCell ref="E7047:E7051"/>
    <mergeCell ref="F7047:F7051"/>
    <mergeCell ref="K7047:L7048"/>
    <mergeCell ref="M7047:N7048"/>
    <mergeCell ref="M7040:N7045"/>
    <mergeCell ref="C7041:C7042"/>
    <mergeCell ref="C7044:C7045"/>
    <mergeCell ref="D7044:D7045"/>
    <mergeCell ref="E7044:E7045"/>
    <mergeCell ref="F7044:F7045"/>
    <mergeCell ref="G7044:G7045"/>
    <mergeCell ref="H7044:H7045"/>
    <mergeCell ref="I7044:I7045"/>
    <mergeCell ref="J7044:J7045"/>
    <mergeCell ref="D7039:D7043"/>
    <mergeCell ref="E7039:E7043"/>
    <mergeCell ref="F7039:F7043"/>
    <mergeCell ref="K7039:L7039"/>
    <mergeCell ref="M7039:N7039"/>
    <mergeCell ref="G7040:G7043"/>
    <mergeCell ref="H7040:H7043"/>
    <mergeCell ref="I7040:I7041"/>
    <mergeCell ref="J7040:J7041"/>
    <mergeCell ref="K7040:L7045"/>
    <mergeCell ref="K7062:N7062"/>
    <mergeCell ref="O7062:R7062"/>
    <mergeCell ref="A7063:A7077"/>
    <mergeCell ref="D7063:D7067"/>
    <mergeCell ref="E7063:E7067"/>
    <mergeCell ref="F7063:F7067"/>
    <mergeCell ref="K7063:L7064"/>
    <mergeCell ref="M7063:N7064"/>
    <mergeCell ref="O7063:P7064"/>
    <mergeCell ref="Q7063:R7064"/>
    <mergeCell ref="G7060:G7061"/>
    <mergeCell ref="H7060:H7061"/>
    <mergeCell ref="I7060:I7061"/>
    <mergeCell ref="J7060:J7061"/>
    <mergeCell ref="G7062:H7062"/>
    <mergeCell ref="I7062:J7062"/>
    <mergeCell ref="H7056:H7059"/>
    <mergeCell ref="I7056:I7057"/>
    <mergeCell ref="J7056:J7057"/>
    <mergeCell ref="K7056:L7061"/>
    <mergeCell ref="M7056:N7061"/>
    <mergeCell ref="C7057:C7058"/>
    <mergeCell ref="C7060:C7061"/>
    <mergeCell ref="D7060:D7061"/>
    <mergeCell ref="E7060:E7061"/>
    <mergeCell ref="F7060:F7061"/>
    <mergeCell ref="C7053:C7055"/>
    <mergeCell ref="G7054:H7054"/>
    <mergeCell ref="K7054:N7054"/>
    <mergeCell ref="B7055:B7061"/>
    <mergeCell ref="D7055:D7059"/>
    <mergeCell ref="E7055:E7059"/>
    <mergeCell ref="F7055:F7059"/>
    <mergeCell ref="K7055:L7055"/>
    <mergeCell ref="M7055:N7055"/>
    <mergeCell ref="G7056:G7059"/>
    <mergeCell ref="O7049:P7053"/>
    <mergeCell ref="Q7049:R7053"/>
    <mergeCell ref="D7052:D7053"/>
    <mergeCell ref="E7052:E7053"/>
    <mergeCell ref="F7052:F7053"/>
    <mergeCell ref="G7052:G7053"/>
    <mergeCell ref="H7052:H7053"/>
    <mergeCell ref="I7052:I7053"/>
    <mergeCell ref="J7052:J7053"/>
    <mergeCell ref="J7072:J7073"/>
    <mergeCell ref="K7072:L7077"/>
    <mergeCell ref="M7072:N7077"/>
    <mergeCell ref="C7073:C7074"/>
    <mergeCell ref="C7076:C7077"/>
    <mergeCell ref="D7076:D7077"/>
    <mergeCell ref="E7076:E7077"/>
    <mergeCell ref="F7076:F7077"/>
    <mergeCell ref="G7076:G7077"/>
    <mergeCell ref="H7076:H7077"/>
    <mergeCell ref="K7070:N7070"/>
    <mergeCell ref="B7071:B7077"/>
    <mergeCell ref="D7071:D7075"/>
    <mergeCell ref="E7071:E7075"/>
    <mergeCell ref="F7071:F7075"/>
    <mergeCell ref="K7071:L7071"/>
    <mergeCell ref="M7071:N7071"/>
    <mergeCell ref="G7072:G7075"/>
    <mergeCell ref="H7072:H7075"/>
    <mergeCell ref="I7072:I7073"/>
    <mergeCell ref="K7065:L7069"/>
    <mergeCell ref="M7065:N7069"/>
    <mergeCell ref="O7065:P7069"/>
    <mergeCell ref="Q7065:R7069"/>
    <mergeCell ref="D7068:D7069"/>
    <mergeCell ref="E7068:E7069"/>
    <mergeCell ref="F7068:F7069"/>
    <mergeCell ref="G7068:G7069"/>
    <mergeCell ref="H7068:H7069"/>
    <mergeCell ref="I7068:I7069"/>
    <mergeCell ref="B7064:B7070"/>
    <mergeCell ref="G7064:G7067"/>
    <mergeCell ref="H7064:H7067"/>
    <mergeCell ref="I7064:I7067"/>
    <mergeCell ref="J7064:J7067"/>
    <mergeCell ref="C7065:C7067"/>
    <mergeCell ref="J7068:J7069"/>
    <mergeCell ref="C7069:C7071"/>
    <mergeCell ref="G7070:H7070"/>
    <mergeCell ref="O7081:P7085"/>
    <mergeCell ref="Q7081:R7085"/>
    <mergeCell ref="D7084:D7085"/>
    <mergeCell ref="E7084:E7085"/>
    <mergeCell ref="F7084:F7085"/>
    <mergeCell ref="G7084:G7085"/>
    <mergeCell ref="H7084:H7085"/>
    <mergeCell ref="I7084:I7085"/>
    <mergeCell ref="J7084:J7085"/>
    <mergeCell ref="O7079:P7080"/>
    <mergeCell ref="Q7079:R7080"/>
    <mergeCell ref="B7080:B7086"/>
    <mergeCell ref="G7080:G7083"/>
    <mergeCell ref="H7080:H7083"/>
    <mergeCell ref="I7080:I7083"/>
    <mergeCell ref="J7080:J7083"/>
    <mergeCell ref="C7081:C7083"/>
    <mergeCell ref="K7081:L7085"/>
    <mergeCell ref="M7081:N7085"/>
    <mergeCell ref="A7079:A7093"/>
    <mergeCell ref="D7079:D7083"/>
    <mergeCell ref="E7079:E7083"/>
    <mergeCell ref="F7079:F7083"/>
    <mergeCell ref="K7079:L7080"/>
    <mergeCell ref="M7079:N7080"/>
    <mergeCell ref="C7085:C7087"/>
    <mergeCell ref="G7086:H7086"/>
    <mergeCell ref="K7086:N7086"/>
    <mergeCell ref="B7087:B7093"/>
    <mergeCell ref="I7076:I7077"/>
    <mergeCell ref="J7076:J7077"/>
    <mergeCell ref="G7078:H7078"/>
    <mergeCell ref="I7078:J7078"/>
    <mergeCell ref="K7078:N7078"/>
    <mergeCell ref="O7078:R7078"/>
    <mergeCell ref="O7095:P7096"/>
    <mergeCell ref="Q7095:R7096"/>
    <mergeCell ref="B7096:B7102"/>
    <mergeCell ref="G7096:G7099"/>
    <mergeCell ref="H7096:H7099"/>
    <mergeCell ref="I7096:I7099"/>
    <mergeCell ref="J7096:J7099"/>
    <mergeCell ref="C7097:C7099"/>
    <mergeCell ref="K7097:L7101"/>
    <mergeCell ref="M7097:N7101"/>
    <mergeCell ref="G7094:H7094"/>
    <mergeCell ref="I7094:J7094"/>
    <mergeCell ref="K7094:N7094"/>
    <mergeCell ref="O7094:R7094"/>
    <mergeCell ref="A7095:A7109"/>
    <mergeCell ref="D7095:D7099"/>
    <mergeCell ref="E7095:E7099"/>
    <mergeCell ref="F7095:F7099"/>
    <mergeCell ref="K7095:L7096"/>
    <mergeCell ref="M7095:N7096"/>
    <mergeCell ref="M7088:N7093"/>
    <mergeCell ref="C7089:C7090"/>
    <mergeCell ref="C7092:C7093"/>
    <mergeCell ref="D7092:D7093"/>
    <mergeCell ref="E7092:E7093"/>
    <mergeCell ref="F7092:F7093"/>
    <mergeCell ref="G7092:G7093"/>
    <mergeCell ref="H7092:H7093"/>
    <mergeCell ref="I7092:I7093"/>
    <mergeCell ref="J7092:J7093"/>
    <mergeCell ref="D7087:D7091"/>
    <mergeCell ref="E7087:E7091"/>
    <mergeCell ref="F7087:F7091"/>
    <mergeCell ref="K7087:L7087"/>
    <mergeCell ref="M7087:N7087"/>
    <mergeCell ref="G7088:G7091"/>
    <mergeCell ref="H7088:H7091"/>
    <mergeCell ref="I7088:I7089"/>
    <mergeCell ref="J7088:J7089"/>
    <mergeCell ref="K7088:L7093"/>
    <mergeCell ref="K7110:N7110"/>
    <mergeCell ref="O7110:R7110"/>
    <mergeCell ref="A7111:A7125"/>
    <mergeCell ref="D7111:D7115"/>
    <mergeCell ref="E7111:E7115"/>
    <mergeCell ref="F7111:F7115"/>
    <mergeCell ref="K7111:L7112"/>
    <mergeCell ref="M7111:N7112"/>
    <mergeCell ref="O7111:P7112"/>
    <mergeCell ref="Q7111:R7112"/>
    <mergeCell ref="G7108:G7109"/>
    <mergeCell ref="H7108:H7109"/>
    <mergeCell ref="I7108:I7109"/>
    <mergeCell ref="J7108:J7109"/>
    <mergeCell ref="G7110:H7110"/>
    <mergeCell ref="I7110:J7110"/>
    <mergeCell ref="H7104:H7107"/>
    <mergeCell ref="I7104:I7105"/>
    <mergeCell ref="J7104:J7105"/>
    <mergeCell ref="K7104:L7109"/>
    <mergeCell ref="M7104:N7109"/>
    <mergeCell ref="C7105:C7106"/>
    <mergeCell ref="C7108:C7109"/>
    <mergeCell ref="D7108:D7109"/>
    <mergeCell ref="E7108:E7109"/>
    <mergeCell ref="F7108:F7109"/>
    <mergeCell ref="C7101:C7103"/>
    <mergeCell ref="G7102:H7102"/>
    <mergeCell ref="K7102:N7102"/>
    <mergeCell ref="B7103:B7109"/>
    <mergeCell ref="D7103:D7107"/>
    <mergeCell ref="E7103:E7107"/>
    <mergeCell ref="F7103:F7107"/>
    <mergeCell ref="K7103:L7103"/>
    <mergeCell ref="M7103:N7103"/>
    <mergeCell ref="G7104:G7107"/>
    <mergeCell ref="O7097:P7101"/>
    <mergeCell ref="Q7097:R7101"/>
    <mergeCell ref="D7100:D7101"/>
    <mergeCell ref="E7100:E7101"/>
    <mergeCell ref="F7100:F7101"/>
    <mergeCell ref="G7100:G7101"/>
    <mergeCell ref="H7100:H7101"/>
    <mergeCell ref="I7100:I7101"/>
    <mergeCell ref="J7100:J7101"/>
    <mergeCell ref="J7120:J7121"/>
    <mergeCell ref="K7120:L7125"/>
    <mergeCell ref="M7120:N7125"/>
    <mergeCell ref="C7121:C7122"/>
    <mergeCell ref="C7124:C7125"/>
    <mergeCell ref="D7124:D7125"/>
    <mergeCell ref="E7124:E7125"/>
    <mergeCell ref="F7124:F7125"/>
    <mergeCell ref="G7124:G7125"/>
    <mergeCell ref="H7124:H7125"/>
    <mergeCell ref="K7118:N7118"/>
    <mergeCell ref="B7119:B7125"/>
    <mergeCell ref="D7119:D7123"/>
    <mergeCell ref="E7119:E7123"/>
    <mergeCell ref="F7119:F7123"/>
    <mergeCell ref="K7119:L7119"/>
    <mergeCell ref="M7119:N7119"/>
    <mergeCell ref="G7120:G7123"/>
    <mergeCell ref="H7120:H7123"/>
    <mergeCell ref="I7120:I7121"/>
    <mergeCell ref="K7113:L7117"/>
    <mergeCell ref="M7113:N7117"/>
    <mergeCell ref="O7113:P7117"/>
    <mergeCell ref="Q7113:R7117"/>
    <mergeCell ref="D7116:D7117"/>
    <mergeCell ref="E7116:E7117"/>
    <mergeCell ref="F7116:F7117"/>
    <mergeCell ref="G7116:G7117"/>
    <mergeCell ref="H7116:H7117"/>
    <mergeCell ref="I7116:I7117"/>
    <mergeCell ref="B7112:B7118"/>
    <mergeCell ref="G7112:G7115"/>
    <mergeCell ref="H7112:H7115"/>
    <mergeCell ref="I7112:I7115"/>
    <mergeCell ref="J7112:J7115"/>
    <mergeCell ref="C7113:C7115"/>
    <mergeCell ref="J7116:J7117"/>
    <mergeCell ref="C7117:C7119"/>
    <mergeCell ref="G7118:H7118"/>
    <mergeCell ref="O7129:P7133"/>
    <mergeCell ref="Q7129:R7133"/>
    <mergeCell ref="D7132:D7133"/>
    <mergeCell ref="E7132:E7133"/>
    <mergeCell ref="F7132:F7133"/>
    <mergeCell ref="G7132:G7133"/>
    <mergeCell ref="H7132:H7133"/>
    <mergeCell ref="I7132:I7133"/>
    <mergeCell ref="J7132:J7133"/>
    <mergeCell ref="O7127:P7128"/>
    <mergeCell ref="Q7127:R7128"/>
    <mergeCell ref="B7128:B7134"/>
    <mergeCell ref="G7128:G7131"/>
    <mergeCell ref="H7128:H7131"/>
    <mergeCell ref="I7128:I7131"/>
    <mergeCell ref="J7128:J7131"/>
    <mergeCell ref="C7129:C7131"/>
    <mergeCell ref="K7129:L7133"/>
    <mergeCell ref="M7129:N7133"/>
    <mergeCell ref="A7127:A7141"/>
    <mergeCell ref="D7127:D7131"/>
    <mergeCell ref="E7127:E7131"/>
    <mergeCell ref="F7127:F7131"/>
    <mergeCell ref="K7127:L7128"/>
    <mergeCell ref="M7127:N7128"/>
    <mergeCell ref="C7133:C7135"/>
    <mergeCell ref="G7134:H7134"/>
    <mergeCell ref="K7134:N7134"/>
    <mergeCell ref="B7135:B7141"/>
    <mergeCell ref="I7124:I7125"/>
    <mergeCell ref="J7124:J7125"/>
    <mergeCell ref="G7126:H7126"/>
    <mergeCell ref="I7126:J7126"/>
    <mergeCell ref="K7126:N7126"/>
    <mergeCell ref="O7126:R7126"/>
    <mergeCell ref="O7143:P7144"/>
    <mergeCell ref="Q7143:R7144"/>
    <mergeCell ref="B7144:B7150"/>
    <mergeCell ref="G7144:G7147"/>
    <mergeCell ref="H7144:H7147"/>
    <mergeCell ref="I7144:I7147"/>
    <mergeCell ref="J7144:J7147"/>
    <mergeCell ref="C7145:C7147"/>
    <mergeCell ref="K7145:L7149"/>
    <mergeCell ref="M7145:N7149"/>
    <mergeCell ref="G7142:H7142"/>
    <mergeCell ref="I7142:J7142"/>
    <mergeCell ref="K7142:N7142"/>
    <mergeCell ref="O7142:R7142"/>
    <mergeCell ref="A7143:A7157"/>
    <mergeCell ref="D7143:D7147"/>
    <mergeCell ref="E7143:E7147"/>
    <mergeCell ref="F7143:F7147"/>
    <mergeCell ref="K7143:L7144"/>
    <mergeCell ref="M7143:N7144"/>
    <mergeCell ref="M7136:N7141"/>
    <mergeCell ref="C7137:C7138"/>
    <mergeCell ref="C7140:C7141"/>
    <mergeCell ref="D7140:D7141"/>
    <mergeCell ref="E7140:E7141"/>
    <mergeCell ref="F7140:F7141"/>
    <mergeCell ref="G7140:G7141"/>
    <mergeCell ref="H7140:H7141"/>
    <mergeCell ref="I7140:I7141"/>
    <mergeCell ref="J7140:J7141"/>
    <mergeCell ref="D7135:D7139"/>
    <mergeCell ref="E7135:E7139"/>
    <mergeCell ref="F7135:F7139"/>
    <mergeCell ref="K7135:L7135"/>
    <mergeCell ref="M7135:N7135"/>
    <mergeCell ref="G7136:G7139"/>
    <mergeCell ref="H7136:H7139"/>
    <mergeCell ref="I7136:I7137"/>
    <mergeCell ref="J7136:J7137"/>
    <mergeCell ref="K7136:L7141"/>
    <mergeCell ref="K7158:N7158"/>
    <mergeCell ref="O7158:R7158"/>
    <mergeCell ref="A7159:A7173"/>
    <mergeCell ref="D7159:D7163"/>
    <mergeCell ref="E7159:E7163"/>
    <mergeCell ref="F7159:F7163"/>
    <mergeCell ref="K7159:L7160"/>
    <mergeCell ref="M7159:N7160"/>
    <mergeCell ref="O7159:P7160"/>
    <mergeCell ref="Q7159:R7160"/>
    <mergeCell ref="G7156:G7157"/>
    <mergeCell ref="H7156:H7157"/>
    <mergeCell ref="I7156:I7157"/>
    <mergeCell ref="J7156:J7157"/>
    <mergeCell ref="G7158:H7158"/>
    <mergeCell ref="I7158:J7158"/>
    <mergeCell ref="H7152:H7155"/>
    <mergeCell ref="I7152:I7153"/>
    <mergeCell ref="J7152:J7153"/>
    <mergeCell ref="K7152:L7157"/>
    <mergeCell ref="M7152:N7157"/>
    <mergeCell ref="C7153:C7154"/>
    <mergeCell ref="C7156:C7157"/>
    <mergeCell ref="D7156:D7157"/>
    <mergeCell ref="E7156:E7157"/>
    <mergeCell ref="F7156:F7157"/>
    <mergeCell ref="C7149:C7151"/>
    <mergeCell ref="G7150:H7150"/>
    <mergeCell ref="K7150:N7150"/>
    <mergeCell ref="B7151:B7157"/>
    <mergeCell ref="D7151:D7155"/>
    <mergeCell ref="E7151:E7155"/>
    <mergeCell ref="F7151:F7155"/>
    <mergeCell ref="K7151:L7151"/>
    <mergeCell ref="M7151:N7151"/>
    <mergeCell ref="G7152:G7155"/>
    <mergeCell ref="O7145:P7149"/>
    <mergeCell ref="Q7145:R7149"/>
    <mergeCell ref="D7148:D7149"/>
    <mergeCell ref="E7148:E7149"/>
    <mergeCell ref="F7148:F7149"/>
    <mergeCell ref="G7148:G7149"/>
    <mergeCell ref="H7148:H7149"/>
    <mergeCell ref="I7148:I7149"/>
    <mergeCell ref="J7148:J7149"/>
    <mergeCell ref="J7168:J7169"/>
    <mergeCell ref="K7168:L7173"/>
    <mergeCell ref="M7168:N7173"/>
    <mergeCell ref="C7169:C7170"/>
    <mergeCell ref="C7172:C7173"/>
    <mergeCell ref="D7172:D7173"/>
    <mergeCell ref="E7172:E7173"/>
    <mergeCell ref="F7172:F7173"/>
    <mergeCell ref="G7172:G7173"/>
    <mergeCell ref="H7172:H7173"/>
    <mergeCell ref="K7166:N7166"/>
    <mergeCell ref="B7167:B7173"/>
    <mergeCell ref="D7167:D7171"/>
    <mergeCell ref="E7167:E7171"/>
    <mergeCell ref="F7167:F7171"/>
    <mergeCell ref="K7167:L7167"/>
    <mergeCell ref="M7167:N7167"/>
    <mergeCell ref="G7168:G7171"/>
    <mergeCell ref="H7168:H7171"/>
    <mergeCell ref="I7168:I7169"/>
    <mergeCell ref="K7161:L7165"/>
    <mergeCell ref="M7161:N7165"/>
    <mergeCell ref="O7161:P7165"/>
    <mergeCell ref="Q7161:R7165"/>
    <mergeCell ref="D7164:D7165"/>
    <mergeCell ref="E7164:E7165"/>
    <mergeCell ref="F7164:F7165"/>
    <mergeCell ref="G7164:G7165"/>
    <mergeCell ref="H7164:H7165"/>
    <mergeCell ref="I7164:I7165"/>
    <mergeCell ref="B7160:B7166"/>
    <mergeCell ref="G7160:G7163"/>
    <mergeCell ref="H7160:H7163"/>
    <mergeCell ref="I7160:I7163"/>
    <mergeCell ref="J7160:J7163"/>
    <mergeCell ref="C7161:C7163"/>
    <mergeCell ref="J7164:J7165"/>
    <mergeCell ref="C7165:C7167"/>
    <mergeCell ref="G7166:H7166"/>
    <mergeCell ref="O7177:P7181"/>
    <mergeCell ref="Q7177:R7181"/>
    <mergeCell ref="D7180:D7181"/>
    <mergeCell ref="E7180:E7181"/>
    <mergeCell ref="F7180:F7181"/>
    <mergeCell ref="G7180:G7181"/>
    <mergeCell ref="H7180:H7181"/>
    <mergeCell ref="I7180:I7181"/>
    <mergeCell ref="J7180:J7181"/>
    <mergeCell ref="O7175:P7176"/>
    <mergeCell ref="Q7175:R7176"/>
    <mergeCell ref="B7176:B7182"/>
    <mergeCell ref="G7176:G7179"/>
    <mergeCell ref="H7176:H7179"/>
    <mergeCell ref="I7176:I7179"/>
    <mergeCell ref="J7176:J7179"/>
    <mergeCell ref="C7177:C7179"/>
    <mergeCell ref="K7177:L7181"/>
    <mergeCell ref="M7177:N7181"/>
    <mergeCell ref="A7175:A7189"/>
    <mergeCell ref="D7175:D7179"/>
    <mergeCell ref="E7175:E7179"/>
    <mergeCell ref="F7175:F7179"/>
    <mergeCell ref="K7175:L7176"/>
    <mergeCell ref="M7175:N7176"/>
    <mergeCell ref="C7181:C7183"/>
    <mergeCell ref="G7182:H7182"/>
    <mergeCell ref="K7182:N7182"/>
    <mergeCell ref="B7183:B7189"/>
    <mergeCell ref="I7172:I7173"/>
    <mergeCell ref="J7172:J7173"/>
    <mergeCell ref="G7174:H7174"/>
    <mergeCell ref="I7174:J7174"/>
    <mergeCell ref="K7174:N7174"/>
    <mergeCell ref="O7174:R7174"/>
    <mergeCell ref="O7191:P7192"/>
    <mergeCell ref="Q7191:R7192"/>
    <mergeCell ref="B7192:B7198"/>
    <mergeCell ref="G7192:G7195"/>
    <mergeCell ref="H7192:H7195"/>
    <mergeCell ref="I7192:I7195"/>
    <mergeCell ref="J7192:J7195"/>
    <mergeCell ref="C7193:C7195"/>
    <mergeCell ref="K7193:L7197"/>
    <mergeCell ref="M7193:N7197"/>
    <mergeCell ref="G7190:H7190"/>
    <mergeCell ref="I7190:J7190"/>
    <mergeCell ref="K7190:N7190"/>
    <mergeCell ref="O7190:R7190"/>
    <mergeCell ref="A7191:A7205"/>
    <mergeCell ref="D7191:D7195"/>
    <mergeCell ref="E7191:E7195"/>
    <mergeCell ref="F7191:F7195"/>
    <mergeCell ref="K7191:L7192"/>
    <mergeCell ref="M7191:N7192"/>
    <mergeCell ref="M7184:N7189"/>
    <mergeCell ref="C7185:C7186"/>
    <mergeCell ref="C7188:C7189"/>
    <mergeCell ref="D7188:D7189"/>
    <mergeCell ref="E7188:E7189"/>
    <mergeCell ref="F7188:F7189"/>
    <mergeCell ref="G7188:G7189"/>
    <mergeCell ref="H7188:H7189"/>
    <mergeCell ref="I7188:I7189"/>
    <mergeCell ref="J7188:J7189"/>
    <mergeCell ref="D7183:D7187"/>
    <mergeCell ref="E7183:E7187"/>
    <mergeCell ref="F7183:F7187"/>
    <mergeCell ref="K7183:L7183"/>
    <mergeCell ref="M7183:N7183"/>
    <mergeCell ref="G7184:G7187"/>
    <mergeCell ref="H7184:H7187"/>
    <mergeCell ref="I7184:I7185"/>
    <mergeCell ref="J7184:J7185"/>
    <mergeCell ref="K7184:L7189"/>
    <mergeCell ref="K7206:N7206"/>
    <mergeCell ref="O7206:R7206"/>
    <mergeCell ref="A7207:A7221"/>
    <mergeCell ref="D7207:D7211"/>
    <mergeCell ref="E7207:E7211"/>
    <mergeCell ref="F7207:F7211"/>
    <mergeCell ref="K7207:L7208"/>
    <mergeCell ref="M7207:N7208"/>
    <mergeCell ref="O7207:P7208"/>
    <mergeCell ref="Q7207:R7208"/>
    <mergeCell ref="G7204:G7205"/>
    <mergeCell ref="H7204:H7205"/>
    <mergeCell ref="I7204:I7205"/>
    <mergeCell ref="J7204:J7205"/>
    <mergeCell ref="G7206:H7206"/>
    <mergeCell ref="I7206:J7206"/>
    <mergeCell ref="H7200:H7203"/>
    <mergeCell ref="I7200:I7201"/>
    <mergeCell ref="J7200:J7201"/>
    <mergeCell ref="K7200:L7205"/>
    <mergeCell ref="M7200:N7205"/>
    <mergeCell ref="C7201:C7202"/>
    <mergeCell ref="C7204:C7205"/>
    <mergeCell ref="D7204:D7205"/>
    <mergeCell ref="E7204:E7205"/>
    <mergeCell ref="F7204:F7205"/>
    <mergeCell ref="C7197:C7199"/>
    <mergeCell ref="G7198:H7198"/>
    <mergeCell ref="K7198:N7198"/>
    <mergeCell ref="B7199:B7205"/>
    <mergeCell ref="D7199:D7203"/>
    <mergeCell ref="E7199:E7203"/>
    <mergeCell ref="F7199:F7203"/>
    <mergeCell ref="K7199:L7199"/>
    <mergeCell ref="M7199:N7199"/>
    <mergeCell ref="G7200:G7203"/>
    <mergeCell ref="O7193:P7197"/>
    <mergeCell ref="Q7193:R7197"/>
    <mergeCell ref="D7196:D7197"/>
    <mergeCell ref="E7196:E7197"/>
    <mergeCell ref="F7196:F7197"/>
    <mergeCell ref="G7196:G7197"/>
    <mergeCell ref="H7196:H7197"/>
    <mergeCell ref="I7196:I7197"/>
    <mergeCell ref="J7196:J7197"/>
    <mergeCell ref="J7216:J7217"/>
    <mergeCell ref="K7216:L7221"/>
    <mergeCell ref="M7216:N7221"/>
    <mergeCell ref="C7217:C7218"/>
    <mergeCell ref="C7220:C7221"/>
    <mergeCell ref="D7220:D7221"/>
    <mergeCell ref="E7220:E7221"/>
    <mergeCell ref="F7220:F7221"/>
    <mergeCell ref="G7220:G7221"/>
    <mergeCell ref="H7220:H7221"/>
    <mergeCell ref="K7214:N7214"/>
    <mergeCell ref="B7215:B7221"/>
    <mergeCell ref="D7215:D7219"/>
    <mergeCell ref="E7215:E7219"/>
    <mergeCell ref="F7215:F7219"/>
    <mergeCell ref="K7215:L7215"/>
    <mergeCell ref="M7215:N7215"/>
    <mergeCell ref="G7216:G7219"/>
    <mergeCell ref="H7216:H7219"/>
    <mergeCell ref="I7216:I7217"/>
    <mergeCell ref="K7209:L7213"/>
    <mergeCell ref="M7209:N7213"/>
    <mergeCell ref="O7209:P7213"/>
    <mergeCell ref="Q7209:R7213"/>
    <mergeCell ref="D7212:D7213"/>
    <mergeCell ref="E7212:E7213"/>
    <mergeCell ref="F7212:F7213"/>
    <mergeCell ref="G7212:G7213"/>
    <mergeCell ref="H7212:H7213"/>
    <mergeCell ref="I7212:I7213"/>
    <mergeCell ref="B7208:B7214"/>
    <mergeCell ref="G7208:G7211"/>
    <mergeCell ref="H7208:H7211"/>
    <mergeCell ref="I7208:I7211"/>
    <mergeCell ref="J7208:J7211"/>
    <mergeCell ref="C7209:C7211"/>
    <mergeCell ref="J7212:J7213"/>
    <mergeCell ref="C7213:C7215"/>
    <mergeCell ref="G7214:H7214"/>
    <mergeCell ref="O7225:P7229"/>
    <mergeCell ref="Q7225:R7229"/>
    <mergeCell ref="D7228:D7229"/>
    <mergeCell ref="E7228:E7229"/>
    <mergeCell ref="F7228:F7229"/>
    <mergeCell ref="G7228:G7229"/>
    <mergeCell ref="H7228:H7229"/>
    <mergeCell ref="I7228:I7229"/>
    <mergeCell ref="J7228:J7229"/>
    <mergeCell ref="O7223:P7224"/>
    <mergeCell ref="Q7223:R7224"/>
    <mergeCell ref="B7224:B7230"/>
    <mergeCell ref="G7224:G7227"/>
    <mergeCell ref="H7224:H7227"/>
    <mergeCell ref="I7224:I7227"/>
    <mergeCell ref="J7224:J7227"/>
    <mergeCell ref="C7225:C7227"/>
    <mergeCell ref="K7225:L7229"/>
    <mergeCell ref="M7225:N7229"/>
    <mergeCell ref="A7223:A7237"/>
    <mergeCell ref="D7223:D7227"/>
    <mergeCell ref="E7223:E7227"/>
    <mergeCell ref="F7223:F7227"/>
    <mergeCell ref="K7223:L7224"/>
    <mergeCell ref="M7223:N7224"/>
    <mergeCell ref="C7229:C7231"/>
    <mergeCell ref="G7230:H7230"/>
    <mergeCell ref="K7230:N7230"/>
    <mergeCell ref="B7231:B7237"/>
    <mergeCell ref="I7220:I7221"/>
    <mergeCell ref="J7220:J7221"/>
    <mergeCell ref="G7222:H7222"/>
    <mergeCell ref="I7222:J7222"/>
    <mergeCell ref="K7222:N7222"/>
    <mergeCell ref="O7222:R7222"/>
    <mergeCell ref="O7239:P7240"/>
    <mergeCell ref="Q7239:R7240"/>
    <mergeCell ref="B7240:B7246"/>
    <mergeCell ref="G7240:G7243"/>
    <mergeCell ref="H7240:H7243"/>
    <mergeCell ref="I7240:I7243"/>
    <mergeCell ref="J7240:J7243"/>
    <mergeCell ref="C7241:C7243"/>
    <mergeCell ref="K7241:L7245"/>
    <mergeCell ref="M7241:N7245"/>
    <mergeCell ref="G7238:H7238"/>
    <mergeCell ref="I7238:J7238"/>
    <mergeCell ref="K7238:N7238"/>
    <mergeCell ref="O7238:R7238"/>
    <mergeCell ref="A7239:A7253"/>
    <mergeCell ref="D7239:D7243"/>
    <mergeCell ref="E7239:E7243"/>
    <mergeCell ref="F7239:F7243"/>
    <mergeCell ref="K7239:L7240"/>
    <mergeCell ref="M7239:N7240"/>
    <mergeCell ref="M7232:N7237"/>
    <mergeCell ref="C7233:C7234"/>
    <mergeCell ref="C7236:C7237"/>
    <mergeCell ref="D7236:D7237"/>
    <mergeCell ref="E7236:E7237"/>
    <mergeCell ref="F7236:F7237"/>
    <mergeCell ref="G7236:G7237"/>
    <mergeCell ref="H7236:H7237"/>
    <mergeCell ref="I7236:I7237"/>
    <mergeCell ref="J7236:J7237"/>
    <mergeCell ref="D7231:D7235"/>
    <mergeCell ref="E7231:E7235"/>
    <mergeCell ref="F7231:F7235"/>
    <mergeCell ref="K7231:L7231"/>
    <mergeCell ref="M7231:N7231"/>
    <mergeCell ref="G7232:G7235"/>
    <mergeCell ref="H7232:H7235"/>
    <mergeCell ref="I7232:I7233"/>
    <mergeCell ref="J7232:J7233"/>
    <mergeCell ref="K7232:L7237"/>
    <mergeCell ref="K7254:N7254"/>
    <mergeCell ref="O7254:R7254"/>
    <mergeCell ref="A7255:A7269"/>
    <mergeCell ref="D7255:D7259"/>
    <mergeCell ref="E7255:E7259"/>
    <mergeCell ref="F7255:F7259"/>
    <mergeCell ref="K7255:L7256"/>
    <mergeCell ref="M7255:N7256"/>
    <mergeCell ref="O7255:P7256"/>
    <mergeCell ref="Q7255:R7256"/>
    <mergeCell ref="G7252:G7253"/>
    <mergeCell ref="H7252:H7253"/>
    <mergeCell ref="I7252:I7253"/>
    <mergeCell ref="J7252:J7253"/>
    <mergeCell ref="G7254:H7254"/>
    <mergeCell ref="I7254:J7254"/>
    <mergeCell ref="H7248:H7251"/>
    <mergeCell ref="I7248:I7249"/>
    <mergeCell ref="J7248:J7249"/>
    <mergeCell ref="K7248:L7253"/>
    <mergeCell ref="M7248:N7253"/>
    <mergeCell ref="C7249:C7250"/>
    <mergeCell ref="C7252:C7253"/>
    <mergeCell ref="D7252:D7253"/>
    <mergeCell ref="E7252:E7253"/>
    <mergeCell ref="F7252:F7253"/>
    <mergeCell ref="C7245:C7247"/>
    <mergeCell ref="G7246:H7246"/>
    <mergeCell ref="K7246:N7246"/>
    <mergeCell ref="B7247:B7253"/>
    <mergeCell ref="D7247:D7251"/>
    <mergeCell ref="E7247:E7251"/>
    <mergeCell ref="F7247:F7251"/>
    <mergeCell ref="K7247:L7247"/>
    <mergeCell ref="M7247:N7247"/>
    <mergeCell ref="G7248:G7251"/>
    <mergeCell ref="O7241:P7245"/>
    <mergeCell ref="Q7241:R7245"/>
    <mergeCell ref="D7244:D7245"/>
    <mergeCell ref="E7244:E7245"/>
    <mergeCell ref="F7244:F7245"/>
    <mergeCell ref="G7244:G7245"/>
    <mergeCell ref="H7244:H7245"/>
    <mergeCell ref="I7244:I7245"/>
    <mergeCell ref="J7244:J7245"/>
    <mergeCell ref="J7264:J7265"/>
    <mergeCell ref="K7264:L7269"/>
    <mergeCell ref="M7264:N7269"/>
    <mergeCell ref="C7265:C7266"/>
    <mergeCell ref="C7268:C7269"/>
    <mergeCell ref="D7268:D7269"/>
    <mergeCell ref="E7268:E7269"/>
    <mergeCell ref="F7268:F7269"/>
    <mergeCell ref="G7268:G7269"/>
    <mergeCell ref="H7268:H7269"/>
    <mergeCell ref="K7262:N7262"/>
    <mergeCell ref="B7263:B7269"/>
    <mergeCell ref="D7263:D7267"/>
    <mergeCell ref="E7263:E7267"/>
    <mergeCell ref="F7263:F7267"/>
    <mergeCell ref="K7263:L7263"/>
    <mergeCell ref="M7263:N7263"/>
    <mergeCell ref="G7264:G7267"/>
    <mergeCell ref="H7264:H7267"/>
    <mergeCell ref="I7264:I7265"/>
    <mergeCell ref="K7257:L7261"/>
    <mergeCell ref="M7257:N7261"/>
    <mergeCell ref="O7257:P7261"/>
    <mergeCell ref="Q7257:R7261"/>
    <mergeCell ref="D7260:D7261"/>
    <mergeCell ref="E7260:E7261"/>
    <mergeCell ref="F7260:F7261"/>
    <mergeCell ref="G7260:G7261"/>
    <mergeCell ref="H7260:H7261"/>
    <mergeCell ref="I7260:I7261"/>
    <mergeCell ref="B7256:B7262"/>
    <mergeCell ref="G7256:G7259"/>
    <mergeCell ref="H7256:H7259"/>
    <mergeCell ref="I7256:I7259"/>
    <mergeCell ref="J7256:J7259"/>
    <mergeCell ref="C7257:C7259"/>
    <mergeCell ref="J7260:J7261"/>
    <mergeCell ref="C7261:C7263"/>
    <mergeCell ref="G7262:H7262"/>
    <mergeCell ref="O7273:P7277"/>
    <mergeCell ref="Q7273:R7277"/>
    <mergeCell ref="D7276:D7277"/>
    <mergeCell ref="E7276:E7277"/>
    <mergeCell ref="F7276:F7277"/>
    <mergeCell ref="G7276:G7277"/>
    <mergeCell ref="H7276:H7277"/>
    <mergeCell ref="I7276:I7277"/>
    <mergeCell ref="J7276:J7277"/>
    <mergeCell ref="O7271:P7272"/>
    <mergeCell ref="Q7271:R7272"/>
    <mergeCell ref="B7272:B7278"/>
    <mergeCell ref="G7272:G7275"/>
    <mergeCell ref="H7272:H7275"/>
    <mergeCell ref="I7272:I7275"/>
    <mergeCell ref="J7272:J7275"/>
    <mergeCell ref="C7273:C7275"/>
    <mergeCell ref="K7273:L7277"/>
    <mergeCell ref="M7273:N7277"/>
    <mergeCell ref="A7271:A7285"/>
    <mergeCell ref="D7271:D7275"/>
    <mergeCell ref="E7271:E7275"/>
    <mergeCell ref="F7271:F7275"/>
    <mergeCell ref="K7271:L7272"/>
    <mergeCell ref="M7271:N7272"/>
    <mergeCell ref="C7277:C7279"/>
    <mergeCell ref="G7278:H7278"/>
    <mergeCell ref="K7278:N7278"/>
    <mergeCell ref="B7279:B7285"/>
    <mergeCell ref="I7268:I7269"/>
    <mergeCell ref="J7268:J7269"/>
    <mergeCell ref="G7270:H7270"/>
    <mergeCell ref="I7270:J7270"/>
    <mergeCell ref="K7270:N7270"/>
    <mergeCell ref="O7270:R7270"/>
    <mergeCell ref="O7287:P7288"/>
    <mergeCell ref="Q7287:R7288"/>
    <mergeCell ref="B7288:B7294"/>
    <mergeCell ref="G7288:G7291"/>
    <mergeCell ref="H7288:H7291"/>
    <mergeCell ref="I7288:I7291"/>
    <mergeCell ref="J7288:J7291"/>
    <mergeCell ref="C7289:C7291"/>
    <mergeCell ref="K7289:L7293"/>
    <mergeCell ref="M7289:N7293"/>
    <mergeCell ref="G7286:H7286"/>
    <mergeCell ref="I7286:J7286"/>
    <mergeCell ref="K7286:N7286"/>
    <mergeCell ref="O7286:R7286"/>
    <mergeCell ref="A7287:A7301"/>
    <mergeCell ref="D7287:D7291"/>
    <mergeCell ref="E7287:E7291"/>
    <mergeCell ref="F7287:F7291"/>
    <mergeCell ref="K7287:L7288"/>
    <mergeCell ref="M7287:N7288"/>
    <mergeCell ref="M7280:N7285"/>
    <mergeCell ref="C7281:C7282"/>
    <mergeCell ref="C7284:C7285"/>
    <mergeCell ref="D7284:D7285"/>
    <mergeCell ref="E7284:E7285"/>
    <mergeCell ref="F7284:F7285"/>
    <mergeCell ref="G7284:G7285"/>
    <mergeCell ref="H7284:H7285"/>
    <mergeCell ref="I7284:I7285"/>
    <mergeCell ref="J7284:J7285"/>
    <mergeCell ref="D7279:D7283"/>
    <mergeCell ref="E7279:E7283"/>
    <mergeCell ref="F7279:F7283"/>
    <mergeCell ref="K7279:L7279"/>
    <mergeCell ref="M7279:N7279"/>
    <mergeCell ref="G7280:G7283"/>
    <mergeCell ref="H7280:H7283"/>
    <mergeCell ref="I7280:I7281"/>
    <mergeCell ref="J7280:J7281"/>
    <mergeCell ref="K7280:L7285"/>
    <mergeCell ref="K7302:N7302"/>
    <mergeCell ref="O7302:R7302"/>
    <mergeCell ref="A7303:A7317"/>
    <mergeCell ref="D7303:D7307"/>
    <mergeCell ref="E7303:E7307"/>
    <mergeCell ref="F7303:F7307"/>
    <mergeCell ref="K7303:L7304"/>
    <mergeCell ref="M7303:N7304"/>
    <mergeCell ref="O7303:P7304"/>
    <mergeCell ref="Q7303:R7304"/>
    <mergeCell ref="G7300:G7301"/>
    <mergeCell ref="H7300:H7301"/>
    <mergeCell ref="I7300:I7301"/>
    <mergeCell ref="J7300:J7301"/>
    <mergeCell ref="G7302:H7302"/>
    <mergeCell ref="I7302:J7302"/>
    <mergeCell ref="H7296:H7299"/>
    <mergeCell ref="I7296:I7297"/>
    <mergeCell ref="J7296:J7297"/>
    <mergeCell ref="K7296:L7301"/>
    <mergeCell ref="M7296:N7301"/>
    <mergeCell ref="C7297:C7298"/>
    <mergeCell ref="C7300:C7301"/>
    <mergeCell ref="D7300:D7301"/>
    <mergeCell ref="E7300:E7301"/>
    <mergeCell ref="F7300:F7301"/>
    <mergeCell ref="C7293:C7295"/>
    <mergeCell ref="G7294:H7294"/>
    <mergeCell ref="K7294:N7294"/>
    <mergeCell ref="B7295:B7301"/>
    <mergeCell ref="D7295:D7299"/>
    <mergeCell ref="E7295:E7299"/>
    <mergeCell ref="F7295:F7299"/>
    <mergeCell ref="K7295:L7295"/>
    <mergeCell ref="M7295:N7295"/>
    <mergeCell ref="G7296:G7299"/>
    <mergeCell ref="O7289:P7293"/>
    <mergeCell ref="Q7289:R7293"/>
    <mergeCell ref="D7292:D7293"/>
    <mergeCell ref="E7292:E7293"/>
    <mergeCell ref="F7292:F7293"/>
    <mergeCell ref="G7292:G7293"/>
    <mergeCell ref="H7292:H7293"/>
    <mergeCell ref="I7292:I7293"/>
    <mergeCell ref="J7292:J7293"/>
    <mergeCell ref="J7312:J7313"/>
    <mergeCell ref="K7312:L7317"/>
    <mergeCell ref="M7312:N7317"/>
    <mergeCell ref="C7313:C7314"/>
    <mergeCell ref="C7316:C7317"/>
    <mergeCell ref="D7316:D7317"/>
    <mergeCell ref="E7316:E7317"/>
    <mergeCell ref="F7316:F7317"/>
    <mergeCell ref="G7316:G7317"/>
    <mergeCell ref="H7316:H7317"/>
    <mergeCell ref="K7310:N7310"/>
    <mergeCell ref="B7311:B7317"/>
    <mergeCell ref="D7311:D7315"/>
    <mergeCell ref="E7311:E7315"/>
    <mergeCell ref="F7311:F7315"/>
    <mergeCell ref="K7311:L7311"/>
    <mergeCell ref="M7311:N7311"/>
    <mergeCell ref="G7312:G7315"/>
    <mergeCell ref="H7312:H7315"/>
    <mergeCell ref="I7312:I7313"/>
    <mergeCell ref="K7305:L7309"/>
    <mergeCell ref="M7305:N7309"/>
    <mergeCell ref="O7305:P7309"/>
    <mergeCell ref="Q7305:R7309"/>
    <mergeCell ref="D7308:D7309"/>
    <mergeCell ref="E7308:E7309"/>
    <mergeCell ref="F7308:F7309"/>
    <mergeCell ref="G7308:G7309"/>
    <mergeCell ref="H7308:H7309"/>
    <mergeCell ref="I7308:I7309"/>
    <mergeCell ref="B7304:B7310"/>
    <mergeCell ref="G7304:G7307"/>
    <mergeCell ref="H7304:H7307"/>
    <mergeCell ref="I7304:I7307"/>
    <mergeCell ref="J7304:J7307"/>
    <mergeCell ref="C7305:C7307"/>
    <mergeCell ref="J7308:J7309"/>
    <mergeCell ref="C7309:C7311"/>
    <mergeCell ref="G7310:H7310"/>
    <mergeCell ref="O7321:P7325"/>
    <mergeCell ref="Q7321:R7325"/>
    <mergeCell ref="D7324:D7325"/>
    <mergeCell ref="E7324:E7325"/>
    <mergeCell ref="F7324:F7325"/>
    <mergeCell ref="G7324:G7325"/>
    <mergeCell ref="H7324:H7325"/>
    <mergeCell ref="I7324:I7325"/>
    <mergeCell ref="J7324:J7325"/>
    <mergeCell ref="O7319:P7320"/>
    <mergeCell ref="Q7319:R7320"/>
    <mergeCell ref="B7320:B7326"/>
    <mergeCell ref="G7320:G7323"/>
    <mergeCell ref="H7320:H7323"/>
    <mergeCell ref="I7320:I7323"/>
    <mergeCell ref="J7320:J7323"/>
    <mergeCell ref="C7321:C7323"/>
    <mergeCell ref="K7321:L7325"/>
    <mergeCell ref="M7321:N7325"/>
    <mergeCell ref="A7319:A7333"/>
    <mergeCell ref="D7319:D7323"/>
    <mergeCell ref="E7319:E7323"/>
    <mergeCell ref="F7319:F7323"/>
    <mergeCell ref="K7319:L7320"/>
    <mergeCell ref="M7319:N7320"/>
    <mergeCell ref="C7325:C7327"/>
    <mergeCell ref="G7326:H7326"/>
    <mergeCell ref="K7326:N7326"/>
    <mergeCell ref="B7327:B7333"/>
    <mergeCell ref="I7316:I7317"/>
    <mergeCell ref="J7316:J7317"/>
    <mergeCell ref="G7318:H7318"/>
    <mergeCell ref="I7318:J7318"/>
    <mergeCell ref="K7318:N7318"/>
    <mergeCell ref="O7318:R7318"/>
    <mergeCell ref="O7335:P7336"/>
    <mergeCell ref="Q7335:R7336"/>
    <mergeCell ref="B7336:B7342"/>
    <mergeCell ref="G7336:G7339"/>
    <mergeCell ref="H7336:H7339"/>
    <mergeCell ref="I7336:I7339"/>
    <mergeCell ref="J7336:J7339"/>
    <mergeCell ref="C7337:C7339"/>
    <mergeCell ref="K7337:L7341"/>
    <mergeCell ref="M7337:N7341"/>
    <mergeCell ref="G7334:H7334"/>
    <mergeCell ref="I7334:J7334"/>
    <mergeCell ref="K7334:N7334"/>
    <mergeCell ref="O7334:R7334"/>
    <mergeCell ref="A7335:A7349"/>
    <mergeCell ref="D7335:D7339"/>
    <mergeCell ref="E7335:E7339"/>
    <mergeCell ref="F7335:F7339"/>
    <mergeCell ref="K7335:L7336"/>
    <mergeCell ref="M7335:N7336"/>
    <mergeCell ref="M7328:N7333"/>
    <mergeCell ref="C7329:C7330"/>
    <mergeCell ref="C7332:C7333"/>
    <mergeCell ref="D7332:D7333"/>
    <mergeCell ref="E7332:E7333"/>
    <mergeCell ref="F7332:F7333"/>
    <mergeCell ref="G7332:G7333"/>
    <mergeCell ref="H7332:H7333"/>
    <mergeCell ref="I7332:I7333"/>
    <mergeCell ref="J7332:J7333"/>
    <mergeCell ref="D7327:D7331"/>
    <mergeCell ref="E7327:E7331"/>
    <mergeCell ref="F7327:F7331"/>
    <mergeCell ref="K7327:L7327"/>
    <mergeCell ref="M7327:N7327"/>
    <mergeCell ref="G7328:G7331"/>
    <mergeCell ref="H7328:H7331"/>
    <mergeCell ref="I7328:I7329"/>
    <mergeCell ref="J7328:J7329"/>
    <mergeCell ref="K7328:L7333"/>
    <mergeCell ref="K7350:N7350"/>
    <mergeCell ref="O7350:R7350"/>
    <mergeCell ref="A7351:A7365"/>
    <mergeCell ref="D7351:D7355"/>
    <mergeCell ref="E7351:E7355"/>
    <mergeCell ref="F7351:F7355"/>
    <mergeCell ref="K7351:L7352"/>
    <mergeCell ref="M7351:N7352"/>
    <mergeCell ref="O7351:P7352"/>
    <mergeCell ref="Q7351:R7352"/>
    <mergeCell ref="G7348:G7349"/>
    <mergeCell ref="H7348:H7349"/>
    <mergeCell ref="I7348:I7349"/>
    <mergeCell ref="J7348:J7349"/>
    <mergeCell ref="G7350:H7350"/>
    <mergeCell ref="I7350:J7350"/>
    <mergeCell ref="H7344:H7347"/>
    <mergeCell ref="I7344:I7345"/>
    <mergeCell ref="J7344:J7345"/>
    <mergeCell ref="K7344:L7349"/>
    <mergeCell ref="M7344:N7349"/>
    <mergeCell ref="C7345:C7346"/>
    <mergeCell ref="C7348:C7349"/>
    <mergeCell ref="D7348:D7349"/>
    <mergeCell ref="E7348:E7349"/>
    <mergeCell ref="F7348:F7349"/>
    <mergeCell ref="C7341:C7343"/>
    <mergeCell ref="G7342:H7342"/>
    <mergeCell ref="K7342:N7342"/>
    <mergeCell ref="B7343:B7349"/>
    <mergeCell ref="D7343:D7347"/>
    <mergeCell ref="E7343:E7347"/>
    <mergeCell ref="F7343:F7347"/>
    <mergeCell ref="K7343:L7343"/>
    <mergeCell ref="M7343:N7343"/>
    <mergeCell ref="G7344:G7347"/>
    <mergeCell ref="O7337:P7341"/>
    <mergeCell ref="Q7337:R7341"/>
    <mergeCell ref="D7340:D7341"/>
    <mergeCell ref="E7340:E7341"/>
    <mergeCell ref="F7340:F7341"/>
    <mergeCell ref="G7340:G7341"/>
    <mergeCell ref="H7340:H7341"/>
    <mergeCell ref="I7340:I7341"/>
    <mergeCell ref="J7340:J7341"/>
    <mergeCell ref="J7360:J7361"/>
    <mergeCell ref="K7360:L7365"/>
    <mergeCell ref="M7360:N7365"/>
    <mergeCell ref="C7361:C7362"/>
    <mergeCell ref="C7364:C7365"/>
    <mergeCell ref="D7364:D7365"/>
    <mergeCell ref="E7364:E7365"/>
    <mergeCell ref="F7364:F7365"/>
    <mergeCell ref="G7364:G7365"/>
    <mergeCell ref="H7364:H7365"/>
    <mergeCell ref="K7358:N7358"/>
    <mergeCell ref="B7359:B7365"/>
    <mergeCell ref="D7359:D7363"/>
    <mergeCell ref="E7359:E7363"/>
    <mergeCell ref="F7359:F7363"/>
    <mergeCell ref="K7359:L7359"/>
    <mergeCell ref="M7359:N7359"/>
    <mergeCell ref="G7360:G7363"/>
    <mergeCell ref="H7360:H7363"/>
    <mergeCell ref="I7360:I7361"/>
    <mergeCell ref="K7353:L7357"/>
    <mergeCell ref="M7353:N7357"/>
    <mergeCell ref="O7353:P7357"/>
    <mergeCell ref="Q7353:R7357"/>
    <mergeCell ref="D7356:D7357"/>
    <mergeCell ref="E7356:E7357"/>
    <mergeCell ref="F7356:F7357"/>
    <mergeCell ref="G7356:G7357"/>
    <mergeCell ref="H7356:H7357"/>
    <mergeCell ref="I7356:I7357"/>
    <mergeCell ref="B7352:B7358"/>
    <mergeCell ref="G7352:G7355"/>
    <mergeCell ref="H7352:H7355"/>
    <mergeCell ref="I7352:I7355"/>
    <mergeCell ref="J7352:J7355"/>
    <mergeCell ref="C7353:C7355"/>
    <mergeCell ref="J7356:J7357"/>
    <mergeCell ref="C7357:C7359"/>
    <mergeCell ref="G7358:H7358"/>
    <mergeCell ref="O7369:P7373"/>
    <mergeCell ref="Q7369:R7373"/>
    <mergeCell ref="D7372:D7373"/>
    <mergeCell ref="E7372:E7373"/>
    <mergeCell ref="F7372:F7373"/>
    <mergeCell ref="G7372:G7373"/>
    <mergeCell ref="H7372:H7373"/>
    <mergeCell ref="I7372:I7373"/>
    <mergeCell ref="J7372:J7373"/>
    <mergeCell ref="O7367:P7368"/>
    <mergeCell ref="Q7367:R7368"/>
    <mergeCell ref="B7368:B7374"/>
    <mergeCell ref="G7368:G7371"/>
    <mergeCell ref="H7368:H7371"/>
    <mergeCell ref="I7368:I7371"/>
    <mergeCell ref="J7368:J7371"/>
    <mergeCell ref="C7369:C7371"/>
    <mergeCell ref="K7369:L7373"/>
    <mergeCell ref="M7369:N7373"/>
    <mergeCell ref="A7367:A7381"/>
    <mergeCell ref="D7367:D7371"/>
    <mergeCell ref="E7367:E7371"/>
    <mergeCell ref="F7367:F7371"/>
    <mergeCell ref="K7367:L7368"/>
    <mergeCell ref="M7367:N7368"/>
    <mergeCell ref="C7373:C7375"/>
    <mergeCell ref="G7374:H7374"/>
    <mergeCell ref="K7374:N7374"/>
    <mergeCell ref="B7375:B7381"/>
    <mergeCell ref="I7364:I7365"/>
    <mergeCell ref="J7364:J7365"/>
    <mergeCell ref="G7366:H7366"/>
    <mergeCell ref="I7366:J7366"/>
    <mergeCell ref="K7366:N7366"/>
    <mergeCell ref="O7366:R7366"/>
    <mergeCell ref="O7383:P7384"/>
    <mergeCell ref="Q7383:R7384"/>
    <mergeCell ref="B7384:B7390"/>
    <mergeCell ref="G7384:G7387"/>
    <mergeCell ref="H7384:H7387"/>
    <mergeCell ref="I7384:I7387"/>
    <mergeCell ref="J7384:J7387"/>
    <mergeCell ref="C7385:C7387"/>
    <mergeCell ref="K7385:L7389"/>
    <mergeCell ref="M7385:N7389"/>
    <mergeCell ref="G7382:H7382"/>
    <mergeCell ref="I7382:J7382"/>
    <mergeCell ref="K7382:N7382"/>
    <mergeCell ref="O7382:R7382"/>
    <mergeCell ref="A7383:A7397"/>
    <mergeCell ref="D7383:D7387"/>
    <mergeCell ref="E7383:E7387"/>
    <mergeCell ref="F7383:F7387"/>
    <mergeCell ref="K7383:L7384"/>
    <mergeCell ref="M7383:N7384"/>
    <mergeCell ref="M7376:N7381"/>
    <mergeCell ref="C7377:C7378"/>
    <mergeCell ref="C7380:C7381"/>
    <mergeCell ref="D7380:D7381"/>
    <mergeCell ref="E7380:E7381"/>
    <mergeCell ref="F7380:F7381"/>
    <mergeCell ref="G7380:G7381"/>
    <mergeCell ref="H7380:H7381"/>
    <mergeCell ref="I7380:I7381"/>
    <mergeCell ref="J7380:J7381"/>
    <mergeCell ref="D7375:D7379"/>
    <mergeCell ref="E7375:E7379"/>
    <mergeCell ref="F7375:F7379"/>
    <mergeCell ref="K7375:L7375"/>
    <mergeCell ref="M7375:N7375"/>
    <mergeCell ref="G7376:G7379"/>
    <mergeCell ref="H7376:H7379"/>
    <mergeCell ref="I7376:I7377"/>
    <mergeCell ref="J7376:J7377"/>
    <mergeCell ref="K7376:L7381"/>
    <mergeCell ref="K7398:N7398"/>
    <mergeCell ref="O7398:R7398"/>
    <mergeCell ref="A7399:A7413"/>
    <mergeCell ref="D7399:D7403"/>
    <mergeCell ref="E7399:E7403"/>
    <mergeCell ref="F7399:F7403"/>
    <mergeCell ref="K7399:L7400"/>
    <mergeCell ref="M7399:N7400"/>
    <mergeCell ref="O7399:P7400"/>
    <mergeCell ref="Q7399:R7400"/>
    <mergeCell ref="G7396:G7397"/>
    <mergeCell ref="H7396:H7397"/>
    <mergeCell ref="I7396:I7397"/>
    <mergeCell ref="J7396:J7397"/>
    <mergeCell ref="G7398:H7398"/>
    <mergeCell ref="I7398:J7398"/>
    <mergeCell ref="H7392:H7395"/>
    <mergeCell ref="I7392:I7393"/>
    <mergeCell ref="J7392:J7393"/>
    <mergeCell ref="K7392:L7397"/>
    <mergeCell ref="M7392:N7397"/>
    <mergeCell ref="C7393:C7394"/>
    <mergeCell ref="C7396:C7397"/>
    <mergeCell ref="D7396:D7397"/>
    <mergeCell ref="E7396:E7397"/>
    <mergeCell ref="F7396:F7397"/>
    <mergeCell ref="C7389:C7391"/>
    <mergeCell ref="G7390:H7390"/>
    <mergeCell ref="K7390:N7390"/>
    <mergeCell ref="B7391:B7397"/>
    <mergeCell ref="D7391:D7395"/>
    <mergeCell ref="E7391:E7395"/>
    <mergeCell ref="F7391:F7395"/>
    <mergeCell ref="K7391:L7391"/>
    <mergeCell ref="M7391:N7391"/>
    <mergeCell ref="G7392:G7395"/>
    <mergeCell ref="O7385:P7389"/>
    <mergeCell ref="Q7385:R7389"/>
    <mergeCell ref="D7388:D7389"/>
    <mergeCell ref="E7388:E7389"/>
    <mergeCell ref="F7388:F7389"/>
    <mergeCell ref="G7388:G7389"/>
    <mergeCell ref="H7388:H7389"/>
    <mergeCell ref="I7388:I7389"/>
    <mergeCell ref="J7388:J7389"/>
    <mergeCell ref="J7408:J7409"/>
    <mergeCell ref="K7408:L7413"/>
    <mergeCell ref="M7408:N7413"/>
    <mergeCell ref="C7409:C7410"/>
    <mergeCell ref="C7412:C7413"/>
    <mergeCell ref="D7412:D7413"/>
    <mergeCell ref="E7412:E7413"/>
    <mergeCell ref="F7412:F7413"/>
    <mergeCell ref="G7412:G7413"/>
    <mergeCell ref="H7412:H7413"/>
    <mergeCell ref="K7406:N7406"/>
    <mergeCell ref="B7407:B7413"/>
    <mergeCell ref="D7407:D7411"/>
    <mergeCell ref="E7407:E7411"/>
    <mergeCell ref="F7407:F7411"/>
    <mergeCell ref="K7407:L7407"/>
    <mergeCell ref="M7407:N7407"/>
    <mergeCell ref="G7408:G7411"/>
    <mergeCell ref="H7408:H7411"/>
    <mergeCell ref="I7408:I7409"/>
    <mergeCell ref="K7401:L7405"/>
    <mergeCell ref="M7401:N7405"/>
    <mergeCell ref="O7401:P7405"/>
    <mergeCell ref="Q7401:R7405"/>
    <mergeCell ref="D7404:D7405"/>
    <mergeCell ref="E7404:E7405"/>
    <mergeCell ref="F7404:F7405"/>
    <mergeCell ref="G7404:G7405"/>
    <mergeCell ref="H7404:H7405"/>
    <mergeCell ref="I7404:I7405"/>
    <mergeCell ref="B7400:B7406"/>
    <mergeCell ref="G7400:G7403"/>
    <mergeCell ref="H7400:H7403"/>
    <mergeCell ref="I7400:I7403"/>
    <mergeCell ref="J7400:J7403"/>
    <mergeCell ref="C7401:C7403"/>
    <mergeCell ref="J7404:J7405"/>
    <mergeCell ref="C7405:C7407"/>
    <mergeCell ref="G7406:H7406"/>
    <mergeCell ref="O7417:P7421"/>
    <mergeCell ref="Q7417:R7421"/>
    <mergeCell ref="D7420:D7421"/>
    <mergeCell ref="E7420:E7421"/>
    <mergeCell ref="F7420:F7421"/>
    <mergeCell ref="G7420:G7421"/>
    <mergeCell ref="H7420:H7421"/>
    <mergeCell ref="I7420:I7421"/>
    <mergeCell ref="J7420:J7421"/>
    <mergeCell ref="O7415:P7416"/>
    <mergeCell ref="Q7415:R7416"/>
    <mergeCell ref="B7416:B7422"/>
    <mergeCell ref="G7416:G7419"/>
    <mergeCell ref="H7416:H7419"/>
    <mergeCell ref="I7416:I7419"/>
    <mergeCell ref="J7416:J7419"/>
    <mergeCell ref="C7417:C7419"/>
    <mergeCell ref="K7417:L7421"/>
    <mergeCell ref="M7417:N7421"/>
    <mergeCell ref="A7415:A7429"/>
    <mergeCell ref="D7415:D7419"/>
    <mergeCell ref="E7415:E7419"/>
    <mergeCell ref="F7415:F7419"/>
    <mergeCell ref="K7415:L7416"/>
    <mergeCell ref="M7415:N7416"/>
    <mergeCell ref="C7421:C7423"/>
    <mergeCell ref="G7422:H7422"/>
    <mergeCell ref="K7422:N7422"/>
    <mergeCell ref="B7423:B7429"/>
    <mergeCell ref="I7412:I7413"/>
    <mergeCell ref="J7412:J7413"/>
    <mergeCell ref="G7414:H7414"/>
    <mergeCell ref="I7414:J7414"/>
    <mergeCell ref="K7414:N7414"/>
    <mergeCell ref="O7414:R7414"/>
    <mergeCell ref="O7431:P7432"/>
    <mergeCell ref="Q7431:R7432"/>
    <mergeCell ref="B7432:B7438"/>
    <mergeCell ref="G7432:G7435"/>
    <mergeCell ref="H7432:H7435"/>
    <mergeCell ref="I7432:I7435"/>
    <mergeCell ref="J7432:J7435"/>
    <mergeCell ref="C7433:C7435"/>
    <mergeCell ref="K7433:L7437"/>
    <mergeCell ref="M7433:N7437"/>
    <mergeCell ref="G7430:H7430"/>
    <mergeCell ref="I7430:J7430"/>
    <mergeCell ref="K7430:N7430"/>
    <mergeCell ref="O7430:R7430"/>
    <mergeCell ref="A7431:A7445"/>
    <mergeCell ref="D7431:D7435"/>
    <mergeCell ref="E7431:E7435"/>
    <mergeCell ref="F7431:F7435"/>
    <mergeCell ref="K7431:L7432"/>
    <mergeCell ref="M7431:N7432"/>
    <mergeCell ref="M7424:N7429"/>
    <mergeCell ref="C7425:C7426"/>
    <mergeCell ref="C7428:C7429"/>
    <mergeCell ref="D7428:D7429"/>
    <mergeCell ref="E7428:E7429"/>
    <mergeCell ref="F7428:F7429"/>
    <mergeCell ref="G7428:G7429"/>
    <mergeCell ref="H7428:H7429"/>
    <mergeCell ref="I7428:I7429"/>
    <mergeCell ref="J7428:J7429"/>
    <mergeCell ref="D7423:D7427"/>
    <mergeCell ref="E7423:E7427"/>
    <mergeCell ref="F7423:F7427"/>
    <mergeCell ref="K7423:L7423"/>
    <mergeCell ref="M7423:N7423"/>
    <mergeCell ref="G7424:G7427"/>
    <mergeCell ref="H7424:H7427"/>
    <mergeCell ref="I7424:I7425"/>
    <mergeCell ref="J7424:J7425"/>
    <mergeCell ref="K7424:L7429"/>
    <mergeCell ref="K7446:N7446"/>
    <mergeCell ref="O7446:R7446"/>
    <mergeCell ref="A7447:A7461"/>
    <mergeCell ref="D7447:D7451"/>
    <mergeCell ref="E7447:E7451"/>
    <mergeCell ref="F7447:F7451"/>
    <mergeCell ref="K7447:L7448"/>
    <mergeCell ref="M7447:N7448"/>
    <mergeCell ref="O7447:P7448"/>
    <mergeCell ref="Q7447:R7448"/>
    <mergeCell ref="G7444:G7445"/>
    <mergeCell ref="H7444:H7445"/>
    <mergeCell ref="I7444:I7445"/>
    <mergeCell ref="J7444:J7445"/>
    <mergeCell ref="G7446:H7446"/>
    <mergeCell ref="I7446:J7446"/>
    <mergeCell ref="H7440:H7443"/>
    <mergeCell ref="I7440:I7441"/>
    <mergeCell ref="J7440:J7441"/>
    <mergeCell ref="K7440:L7445"/>
    <mergeCell ref="M7440:N7445"/>
    <mergeCell ref="C7441:C7442"/>
    <mergeCell ref="C7444:C7445"/>
    <mergeCell ref="D7444:D7445"/>
    <mergeCell ref="E7444:E7445"/>
    <mergeCell ref="F7444:F7445"/>
    <mergeCell ref="C7437:C7439"/>
    <mergeCell ref="G7438:H7438"/>
    <mergeCell ref="K7438:N7438"/>
    <mergeCell ref="B7439:B7445"/>
    <mergeCell ref="D7439:D7443"/>
    <mergeCell ref="E7439:E7443"/>
    <mergeCell ref="F7439:F7443"/>
    <mergeCell ref="K7439:L7439"/>
    <mergeCell ref="M7439:N7439"/>
    <mergeCell ref="G7440:G7443"/>
    <mergeCell ref="O7433:P7437"/>
    <mergeCell ref="Q7433:R7437"/>
    <mergeCell ref="D7436:D7437"/>
    <mergeCell ref="E7436:E7437"/>
    <mergeCell ref="F7436:F7437"/>
    <mergeCell ref="G7436:G7437"/>
    <mergeCell ref="H7436:H7437"/>
    <mergeCell ref="I7436:I7437"/>
    <mergeCell ref="J7436:J7437"/>
    <mergeCell ref="J7456:J7457"/>
    <mergeCell ref="K7456:L7461"/>
    <mergeCell ref="M7456:N7461"/>
    <mergeCell ref="C7457:C7458"/>
    <mergeCell ref="C7460:C7461"/>
    <mergeCell ref="D7460:D7461"/>
    <mergeCell ref="E7460:E7461"/>
    <mergeCell ref="F7460:F7461"/>
    <mergeCell ref="G7460:G7461"/>
    <mergeCell ref="H7460:H7461"/>
    <mergeCell ref="K7454:N7454"/>
    <mergeCell ref="B7455:B7461"/>
    <mergeCell ref="D7455:D7459"/>
    <mergeCell ref="E7455:E7459"/>
    <mergeCell ref="F7455:F7459"/>
    <mergeCell ref="K7455:L7455"/>
    <mergeCell ref="M7455:N7455"/>
    <mergeCell ref="G7456:G7459"/>
    <mergeCell ref="H7456:H7459"/>
    <mergeCell ref="I7456:I7457"/>
    <mergeCell ref="K7449:L7453"/>
    <mergeCell ref="M7449:N7453"/>
    <mergeCell ref="O7449:P7453"/>
    <mergeCell ref="Q7449:R7453"/>
    <mergeCell ref="D7452:D7453"/>
    <mergeCell ref="E7452:E7453"/>
    <mergeCell ref="F7452:F7453"/>
    <mergeCell ref="G7452:G7453"/>
    <mergeCell ref="H7452:H7453"/>
    <mergeCell ref="I7452:I7453"/>
    <mergeCell ref="B7448:B7454"/>
    <mergeCell ref="G7448:G7451"/>
    <mergeCell ref="H7448:H7451"/>
    <mergeCell ref="I7448:I7451"/>
    <mergeCell ref="J7448:J7451"/>
    <mergeCell ref="C7449:C7451"/>
    <mergeCell ref="J7452:J7453"/>
    <mergeCell ref="C7453:C7455"/>
    <mergeCell ref="G7454:H7454"/>
    <mergeCell ref="O7465:P7469"/>
    <mergeCell ref="Q7465:R7469"/>
    <mergeCell ref="D7468:D7469"/>
    <mergeCell ref="E7468:E7469"/>
    <mergeCell ref="F7468:F7469"/>
    <mergeCell ref="G7468:G7469"/>
    <mergeCell ref="H7468:H7469"/>
    <mergeCell ref="I7468:I7469"/>
    <mergeCell ref="J7468:J7469"/>
    <mergeCell ref="O7463:P7464"/>
    <mergeCell ref="Q7463:R7464"/>
    <mergeCell ref="B7464:B7470"/>
    <mergeCell ref="G7464:G7467"/>
    <mergeCell ref="H7464:H7467"/>
    <mergeCell ref="I7464:I7467"/>
    <mergeCell ref="J7464:J7467"/>
    <mergeCell ref="C7465:C7467"/>
    <mergeCell ref="K7465:L7469"/>
    <mergeCell ref="M7465:N7469"/>
    <mergeCell ref="A7463:A7477"/>
    <mergeCell ref="D7463:D7467"/>
    <mergeCell ref="E7463:E7467"/>
    <mergeCell ref="F7463:F7467"/>
    <mergeCell ref="K7463:L7464"/>
    <mergeCell ref="M7463:N7464"/>
    <mergeCell ref="C7469:C7471"/>
    <mergeCell ref="G7470:H7470"/>
    <mergeCell ref="K7470:N7470"/>
    <mergeCell ref="B7471:B7477"/>
    <mergeCell ref="I7460:I7461"/>
    <mergeCell ref="J7460:J7461"/>
    <mergeCell ref="G7462:H7462"/>
    <mergeCell ref="I7462:J7462"/>
    <mergeCell ref="K7462:N7462"/>
    <mergeCell ref="O7462:R7462"/>
    <mergeCell ref="O7479:P7480"/>
    <mergeCell ref="Q7479:R7480"/>
    <mergeCell ref="B7480:B7486"/>
    <mergeCell ref="G7480:G7483"/>
    <mergeCell ref="H7480:H7483"/>
    <mergeCell ref="I7480:I7483"/>
    <mergeCell ref="J7480:J7483"/>
    <mergeCell ref="C7481:C7483"/>
    <mergeCell ref="K7481:L7485"/>
    <mergeCell ref="M7481:N7485"/>
    <mergeCell ref="G7478:H7478"/>
    <mergeCell ref="I7478:J7478"/>
    <mergeCell ref="K7478:N7478"/>
    <mergeCell ref="O7478:R7478"/>
    <mergeCell ref="A7479:A7493"/>
    <mergeCell ref="D7479:D7483"/>
    <mergeCell ref="E7479:E7483"/>
    <mergeCell ref="F7479:F7483"/>
    <mergeCell ref="K7479:L7480"/>
    <mergeCell ref="M7479:N7480"/>
    <mergeCell ref="M7472:N7477"/>
    <mergeCell ref="C7473:C7474"/>
    <mergeCell ref="C7476:C7477"/>
    <mergeCell ref="D7476:D7477"/>
    <mergeCell ref="E7476:E7477"/>
    <mergeCell ref="F7476:F7477"/>
    <mergeCell ref="G7476:G7477"/>
    <mergeCell ref="H7476:H7477"/>
    <mergeCell ref="I7476:I7477"/>
    <mergeCell ref="J7476:J7477"/>
    <mergeCell ref="D7471:D7475"/>
    <mergeCell ref="E7471:E7475"/>
    <mergeCell ref="F7471:F7475"/>
    <mergeCell ref="K7471:L7471"/>
    <mergeCell ref="M7471:N7471"/>
    <mergeCell ref="G7472:G7475"/>
    <mergeCell ref="H7472:H7475"/>
    <mergeCell ref="I7472:I7473"/>
    <mergeCell ref="J7472:J7473"/>
    <mergeCell ref="K7472:L7477"/>
    <mergeCell ref="K7494:N7494"/>
    <mergeCell ref="O7494:R7494"/>
    <mergeCell ref="A7495:A7509"/>
    <mergeCell ref="D7495:D7499"/>
    <mergeCell ref="E7495:E7499"/>
    <mergeCell ref="F7495:F7499"/>
    <mergeCell ref="K7495:L7496"/>
    <mergeCell ref="M7495:N7496"/>
    <mergeCell ref="O7495:P7496"/>
    <mergeCell ref="Q7495:R7496"/>
    <mergeCell ref="G7492:G7493"/>
    <mergeCell ref="H7492:H7493"/>
    <mergeCell ref="I7492:I7493"/>
    <mergeCell ref="J7492:J7493"/>
    <mergeCell ref="G7494:H7494"/>
    <mergeCell ref="I7494:J7494"/>
    <mergeCell ref="H7488:H7491"/>
    <mergeCell ref="I7488:I7489"/>
    <mergeCell ref="J7488:J7489"/>
    <mergeCell ref="K7488:L7493"/>
    <mergeCell ref="M7488:N7493"/>
    <mergeCell ref="C7489:C7490"/>
    <mergeCell ref="C7492:C7493"/>
    <mergeCell ref="D7492:D7493"/>
    <mergeCell ref="E7492:E7493"/>
    <mergeCell ref="F7492:F7493"/>
    <mergeCell ref="C7485:C7487"/>
    <mergeCell ref="G7486:H7486"/>
    <mergeCell ref="K7486:N7486"/>
    <mergeCell ref="B7487:B7493"/>
    <mergeCell ref="D7487:D7491"/>
    <mergeCell ref="E7487:E7491"/>
    <mergeCell ref="F7487:F7491"/>
    <mergeCell ref="K7487:L7487"/>
    <mergeCell ref="M7487:N7487"/>
    <mergeCell ref="G7488:G7491"/>
    <mergeCell ref="O7481:P7485"/>
    <mergeCell ref="Q7481:R7485"/>
    <mergeCell ref="D7484:D7485"/>
    <mergeCell ref="E7484:E7485"/>
    <mergeCell ref="F7484:F7485"/>
    <mergeCell ref="G7484:G7485"/>
    <mergeCell ref="H7484:H7485"/>
    <mergeCell ref="I7484:I7485"/>
    <mergeCell ref="J7484:J7485"/>
    <mergeCell ref="J7504:J7505"/>
    <mergeCell ref="K7504:L7509"/>
    <mergeCell ref="M7504:N7509"/>
    <mergeCell ref="C7505:C7506"/>
    <mergeCell ref="C7508:C7509"/>
    <mergeCell ref="D7508:D7509"/>
    <mergeCell ref="E7508:E7509"/>
    <mergeCell ref="F7508:F7509"/>
    <mergeCell ref="G7508:G7509"/>
    <mergeCell ref="H7508:H7509"/>
    <mergeCell ref="K7502:N7502"/>
    <mergeCell ref="B7503:B7509"/>
    <mergeCell ref="D7503:D7507"/>
    <mergeCell ref="E7503:E7507"/>
    <mergeCell ref="F7503:F7507"/>
    <mergeCell ref="K7503:L7503"/>
    <mergeCell ref="M7503:N7503"/>
    <mergeCell ref="G7504:G7507"/>
    <mergeCell ref="H7504:H7507"/>
    <mergeCell ref="I7504:I7505"/>
    <mergeCell ref="K7497:L7501"/>
    <mergeCell ref="M7497:N7501"/>
    <mergeCell ref="O7497:P7501"/>
    <mergeCell ref="Q7497:R7501"/>
    <mergeCell ref="D7500:D7501"/>
    <mergeCell ref="E7500:E7501"/>
    <mergeCell ref="F7500:F7501"/>
    <mergeCell ref="G7500:G7501"/>
    <mergeCell ref="H7500:H7501"/>
    <mergeCell ref="I7500:I7501"/>
    <mergeCell ref="B7496:B7502"/>
    <mergeCell ref="G7496:G7499"/>
    <mergeCell ref="H7496:H7499"/>
    <mergeCell ref="I7496:I7499"/>
    <mergeCell ref="J7496:J7499"/>
    <mergeCell ref="C7497:C7499"/>
    <mergeCell ref="J7500:J7501"/>
    <mergeCell ref="C7501:C7503"/>
    <mergeCell ref="G7502:H7502"/>
    <mergeCell ref="O7513:P7517"/>
    <mergeCell ref="Q7513:R7517"/>
    <mergeCell ref="D7516:D7517"/>
    <mergeCell ref="E7516:E7517"/>
    <mergeCell ref="F7516:F7517"/>
    <mergeCell ref="G7516:G7517"/>
    <mergeCell ref="H7516:H7517"/>
    <mergeCell ref="I7516:I7517"/>
    <mergeCell ref="J7516:J7517"/>
    <mergeCell ref="O7511:P7512"/>
    <mergeCell ref="Q7511:R7512"/>
    <mergeCell ref="B7512:B7518"/>
    <mergeCell ref="G7512:G7515"/>
    <mergeCell ref="H7512:H7515"/>
    <mergeCell ref="I7512:I7515"/>
    <mergeCell ref="J7512:J7515"/>
    <mergeCell ref="C7513:C7515"/>
    <mergeCell ref="K7513:L7517"/>
    <mergeCell ref="M7513:N7517"/>
    <mergeCell ref="A7511:A7525"/>
    <mergeCell ref="D7511:D7515"/>
    <mergeCell ref="E7511:E7515"/>
    <mergeCell ref="F7511:F7515"/>
    <mergeCell ref="K7511:L7512"/>
    <mergeCell ref="M7511:N7512"/>
    <mergeCell ref="C7517:C7519"/>
    <mergeCell ref="G7518:H7518"/>
    <mergeCell ref="K7518:N7518"/>
    <mergeCell ref="B7519:B7525"/>
    <mergeCell ref="I7508:I7509"/>
    <mergeCell ref="J7508:J7509"/>
    <mergeCell ref="G7510:H7510"/>
    <mergeCell ref="I7510:J7510"/>
    <mergeCell ref="K7510:N7510"/>
    <mergeCell ref="O7510:R7510"/>
    <mergeCell ref="O7527:P7528"/>
    <mergeCell ref="Q7527:R7528"/>
    <mergeCell ref="B7528:B7534"/>
    <mergeCell ref="G7528:G7531"/>
    <mergeCell ref="H7528:H7531"/>
    <mergeCell ref="I7528:I7531"/>
    <mergeCell ref="J7528:J7531"/>
    <mergeCell ref="C7529:C7531"/>
    <mergeCell ref="K7529:L7533"/>
    <mergeCell ref="M7529:N7533"/>
    <mergeCell ref="G7526:H7526"/>
    <mergeCell ref="I7526:J7526"/>
    <mergeCell ref="K7526:N7526"/>
    <mergeCell ref="O7526:R7526"/>
    <mergeCell ref="A7527:A7541"/>
    <mergeCell ref="D7527:D7531"/>
    <mergeCell ref="E7527:E7531"/>
    <mergeCell ref="F7527:F7531"/>
    <mergeCell ref="K7527:L7528"/>
    <mergeCell ref="M7527:N7528"/>
    <mergeCell ref="M7520:N7525"/>
    <mergeCell ref="C7521:C7522"/>
    <mergeCell ref="C7524:C7525"/>
    <mergeCell ref="D7524:D7525"/>
    <mergeCell ref="E7524:E7525"/>
    <mergeCell ref="F7524:F7525"/>
    <mergeCell ref="G7524:G7525"/>
    <mergeCell ref="H7524:H7525"/>
    <mergeCell ref="I7524:I7525"/>
    <mergeCell ref="J7524:J7525"/>
    <mergeCell ref="D7519:D7523"/>
    <mergeCell ref="E7519:E7523"/>
    <mergeCell ref="F7519:F7523"/>
    <mergeCell ref="K7519:L7519"/>
    <mergeCell ref="M7519:N7519"/>
    <mergeCell ref="G7520:G7523"/>
    <mergeCell ref="H7520:H7523"/>
    <mergeCell ref="I7520:I7521"/>
    <mergeCell ref="J7520:J7521"/>
    <mergeCell ref="K7520:L7525"/>
    <mergeCell ref="K7542:N7542"/>
    <mergeCell ref="O7542:R7542"/>
    <mergeCell ref="A7543:A7557"/>
    <mergeCell ref="D7543:D7547"/>
    <mergeCell ref="E7543:E7547"/>
    <mergeCell ref="F7543:F7547"/>
    <mergeCell ref="K7543:L7544"/>
    <mergeCell ref="M7543:N7544"/>
    <mergeCell ref="O7543:P7544"/>
    <mergeCell ref="Q7543:R7544"/>
    <mergeCell ref="G7540:G7541"/>
    <mergeCell ref="H7540:H7541"/>
    <mergeCell ref="I7540:I7541"/>
    <mergeCell ref="J7540:J7541"/>
    <mergeCell ref="G7542:H7542"/>
    <mergeCell ref="I7542:J7542"/>
    <mergeCell ref="H7536:H7539"/>
    <mergeCell ref="I7536:I7537"/>
    <mergeCell ref="J7536:J7537"/>
    <mergeCell ref="K7536:L7541"/>
    <mergeCell ref="M7536:N7541"/>
    <mergeCell ref="C7537:C7538"/>
    <mergeCell ref="C7540:C7541"/>
    <mergeCell ref="D7540:D7541"/>
    <mergeCell ref="E7540:E7541"/>
    <mergeCell ref="F7540:F7541"/>
    <mergeCell ref="C7533:C7535"/>
    <mergeCell ref="G7534:H7534"/>
    <mergeCell ref="K7534:N7534"/>
    <mergeCell ref="B7535:B7541"/>
    <mergeCell ref="D7535:D7539"/>
    <mergeCell ref="E7535:E7539"/>
    <mergeCell ref="F7535:F7539"/>
    <mergeCell ref="K7535:L7535"/>
    <mergeCell ref="M7535:N7535"/>
    <mergeCell ref="G7536:G7539"/>
    <mergeCell ref="O7529:P7533"/>
    <mergeCell ref="Q7529:R7533"/>
    <mergeCell ref="D7532:D7533"/>
    <mergeCell ref="E7532:E7533"/>
    <mergeCell ref="F7532:F7533"/>
    <mergeCell ref="G7532:G7533"/>
    <mergeCell ref="H7532:H7533"/>
    <mergeCell ref="I7532:I7533"/>
    <mergeCell ref="J7532:J7533"/>
    <mergeCell ref="J7552:J7553"/>
    <mergeCell ref="K7552:L7557"/>
    <mergeCell ref="M7552:N7557"/>
    <mergeCell ref="C7553:C7554"/>
    <mergeCell ref="C7556:C7557"/>
    <mergeCell ref="D7556:D7557"/>
    <mergeCell ref="E7556:E7557"/>
    <mergeCell ref="F7556:F7557"/>
    <mergeCell ref="G7556:G7557"/>
    <mergeCell ref="H7556:H7557"/>
    <mergeCell ref="K7550:N7550"/>
    <mergeCell ref="B7551:B7557"/>
    <mergeCell ref="D7551:D7555"/>
    <mergeCell ref="E7551:E7555"/>
    <mergeCell ref="F7551:F7555"/>
    <mergeCell ref="K7551:L7551"/>
    <mergeCell ref="M7551:N7551"/>
    <mergeCell ref="G7552:G7555"/>
    <mergeCell ref="H7552:H7555"/>
    <mergeCell ref="I7552:I7553"/>
    <mergeCell ref="K7545:L7549"/>
    <mergeCell ref="M7545:N7549"/>
    <mergeCell ref="O7545:P7549"/>
    <mergeCell ref="Q7545:R7549"/>
    <mergeCell ref="D7548:D7549"/>
    <mergeCell ref="E7548:E7549"/>
    <mergeCell ref="F7548:F7549"/>
    <mergeCell ref="G7548:G7549"/>
    <mergeCell ref="H7548:H7549"/>
    <mergeCell ref="I7548:I7549"/>
    <mergeCell ref="B7544:B7550"/>
    <mergeCell ref="G7544:G7547"/>
    <mergeCell ref="H7544:H7547"/>
    <mergeCell ref="I7544:I7547"/>
    <mergeCell ref="J7544:J7547"/>
    <mergeCell ref="C7545:C7547"/>
    <mergeCell ref="J7548:J7549"/>
    <mergeCell ref="C7549:C7551"/>
    <mergeCell ref="G7550:H7550"/>
    <mergeCell ref="O7561:P7565"/>
    <mergeCell ref="Q7561:R7565"/>
    <mergeCell ref="D7564:D7565"/>
    <mergeCell ref="E7564:E7565"/>
    <mergeCell ref="F7564:F7565"/>
    <mergeCell ref="G7564:G7565"/>
    <mergeCell ref="H7564:H7565"/>
    <mergeCell ref="I7564:I7565"/>
    <mergeCell ref="J7564:J7565"/>
    <mergeCell ref="O7559:P7560"/>
    <mergeCell ref="Q7559:R7560"/>
    <mergeCell ref="B7560:B7566"/>
    <mergeCell ref="G7560:G7563"/>
    <mergeCell ref="H7560:H7563"/>
    <mergeCell ref="I7560:I7563"/>
    <mergeCell ref="J7560:J7563"/>
    <mergeCell ref="C7561:C7563"/>
    <mergeCell ref="K7561:L7565"/>
    <mergeCell ref="M7561:N7565"/>
    <mergeCell ref="A7559:A7573"/>
    <mergeCell ref="D7559:D7563"/>
    <mergeCell ref="E7559:E7563"/>
    <mergeCell ref="F7559:F7563"/>
    <mergeCell ref="K7559:L7560"/>
    <mergeCell ref="M7559:N7560"/>
    <mergeCell ref="C7565:C7567"/>
    <mergeCell ref="G7566:H7566"/>
    <mergeCell ref="K7566:N7566"/>
    <mergeCell ref="B7567:B7573"/>
    <mergeCell ref="I7556:I7557"/>
    <mergeCell ref="J7556:J7557"/>
    <mergeCell ref="G7558:H7558"/>
    <mergeCell ref="I7558:J7558"/>
    <mergeCell ref="K7558:N7558"/>
    <mergeCell ref="O7558:R7558"/>
    <mergeCell ref="O7575:P7576"/>
    <mergeCell ref="Q7575:R7576"/>
    <mergeCell ref="B7576:B7582"/>
    <mergeCell ref="G7576:G7579"/>
    <mergeCell ref="H7576:H7579"/>
    <mergeCell ref="I7576:I7579"/>
    <mergeCell ref="J7576:J7579"/>
    <mergeCell ref="C7577:C7579"/>
    <mergeCell ref="K7577:L7581"/>
    <mergeCell ref="M7577:N7581"/>
    <mergeCell ref="G7574:H7574"/>
    <mergeCell ref="I7574:J7574"/>
    <mergeCell ref="K7574:N7574"/>
    <mergeCell ref="O7574:R7574"/>
    <mergeCell ref="A7575:A7589"/>
    <mergeCell ref="D7575:D7579"/>
    <mergeCell ref="E7575:E7579"/>
    <mergeCell ref="F7575:F7579"/>
    <mergeCell ref="K7575:L7576"/>
    <mergeCell ref="M7575:N7576"/>
    <mergeCell ref="M7568:N7573"/>
    <mergeCell ref="C7569:C7570"/>
    <mergeCell ref="C7572:C7573"/>
    <mergeCell ref="D7572:D7573"/>
    <mergeCell ref="E7572:E7573"/>
    <mergeCell ref="F7572:F7573"/>
    <mergeCell ref="G7572:G7573"/>
    <mergeCell ref="H7572:H7573"/>
    <mergeCell ref="I7572:I7573"/>
    <mergeCell ref="J7572:J7573"/>
    <mergeCell ref="D7567:D7571"/>
    <mergeCell ref="E7567:E7571"/>
    <mergeCell ref="F7567:F7571"/>
    <mergeCell ref="K7567:L7567"/>
    <mergeCell ref="M7567:N7567"/>
    <mergeCell ref="G7568:G7571"/>
    <mergeCell ref="H7568:H7571"/>
    <mergeCell ref="I7568:I7569"/>
    <mergeCell ref="J7568:J7569"/>
    <mergeCell ref="K7568:L7573"/>
    <mergeCell ref="K7590:N7590"/>
    <mergeCell ref="O7590:R7590"/>
    <mergeCell ref="A7591:A7605"/>
    <mergeCell ref="D7591:D7595"/>
    <mergeCell ref="E7591:E7595"/>
    <mergeCell ref="F7591:F7595"/>
    <mergeCell ref="K7591:L7592"/>
    <mergeCell ref="M7591:N7592"/>
    <mergeCell ref="O7591:P7592"/>
    <mergeCell ref="Q7591:R7592"/>
    <mergeCell ref="G7588:G7589"/>
    <mergeCell ref="H7588:H7589"/>
    <mergeCell ref="I7588:I7589"/>
    <mergeCell ref="J7588:J7589"/>
    <mergeCell ref="G7590:H7590"/>
    <mergeCell ref="I7590:J7590"/>
    <mergeCell ref="H7584:H7587"/>
    <mergeCell ref="I7584:I7585"/>
    <mergeCell ref="J7584:J7585"/>
    <mergeCell ref="K7584:L7589"/>
    <mergeCell ref="M7584:N7589"/>
    <mergeCell ref="C7585:C7586"/>
    <mergeCell ref="C7588:C7589"/>
    <mergeCell ref="D7588:D7589"/>
    <mergeCell ref="E7588:E7589"/>
    <mergeCell ref="F7588:F7589"/>
    <mergeCell ref="C7581:C7583"/>
    <mergeCell ref="G7582:H7582"/>
    <mergeCell ref="K7582:N7582"/>
    <mergeCell ref="B7583:B7589"/>
    <mergeCell ref="D7583:D7587"/>
    <mergeCell ref="E7583:E7587"/>
    <mergeCell ref="F7583:F7587"/>
    <mergeCell ref="K7583:L7583"/>
    <mergeCell ref="M7583:N7583"/>
    <mergeCell ref="G7584:G7587"/>
    <mergeCell ref="O7577:P7581"/>
    <mergeCell ref="Q7577:R7581"/>
    <mergeCell ref="D7580:D7581"/>
    <mergeCell ref="E7580:E7581"/>
    <mergeCell ref="F7580:F7581"/>
    <mergeCell ref="G7580:G7581"/>
    <mergeCell ref="H7580:H7581"/>
    <mergeCell ref="I7580:I7581"/>
    <mergeCell ref="J7580:J7581"/>
    <mergeCell ref="J7600:J7601"/>
    <mergeCell ref="K7600:L7605"/>
    <mergeCell ref="M7600:N7605"/>
    <mergeCell ref="C7601:C7602"/>
    <mergeCell ref="C7604:C7605"/>
    <mergeCell ref="D7604:D7605"/>
    <mergeCell ref="E7604:E7605"/>
    <mergeCell ref="F7604:F7605"/>
    <mergeCell ref="G7604:G7605"/>
    <mergeCell ref="H7604:H7605"/>
    <mergeCell ref="K7598:N7598"/>
    <mergeCell ref="B7599:B7605"/>
    <mergeCell ref="D7599:D7603"/>
    <mergeCell ref="E7599:E7603"/>
    <mergeCell ref="F7599:F7603"/>
    <mergeCell ref="K7599:L7599"/>
    <mergeCell ref="M7599:N7599"/>
    <mergeCell ref="G7600:G7603"/>
    <mergeCell ref="H7600:H7603"/>
    <mergeCell ref="I7600:I7601"/>
    <mergeCell ref="K7593:L7597"/>
    <mergeCell ref="M7593:N7597"/>
    <mergeCell ref="O7593:P7597"/>
    <mergeCell ref="Q7593:R7597"/>
    <mergeCell ref="D7596:D7597"/>
    <mergeCell ref="E7596:E7597"/>
    <mergeCell ref="F7596:F7597"/>
    <mergeCell ref="G7596:G7597"/>
    <mergeCell ref="H7596:H7597"/>
    <mergeCell ref="I7596:I7597"/>
    <mergeCell ref="B7592:B7598"/>
    <mergeCell ref="G7592:G7595"/>
    <mergeCell ref="H7592:H7595"/>
    <mergeCell ref="I7592:I7595"/>
    <mergeCell ref="J7592:J7595"/>
    <mergeCell ref="C7593:C7595"/>
    <mergeCell ref="J7596:J7597"/>
    <mergeCell ref="C7597:C7599"/>
    <mergeCell ref="G7598:H7598"/>
    <mergeCell ref="O7609:P7613"/>
    <mergeCell ref="Q7609:R7613"/>
    <mergeCell ref="D7612:D7613"/>
    <mergeCell ref="E7612:E7613"/>
    <mergeCell ref="F7612:F7613"/>
    <mergeCell ref="G7612:G7613"/>
    <mergeCell ref="H7612:H7613"/>
    <mergeCell ref="I7612:I7613"/>
    <mergeCell ref="J7612:J7613"/>
    <mergeCell ref="O7607:P7608"/>
    <mergeCell ref="Q7607:R7608"/>
    <mergeCell ref="B7608:B7614"/>
    <mergeCell ref="G7608:G7611"/>
    <mergeCell ref="H7608:H7611"/>
    <mergeCell ref="I7608:I7611"/>
    <mergeCell ref="J7608:J7611"/>
    <mergeCell ref="C7609:C7611"/>
    <mergeCell ref="K7609:L7613"/>
    <mergeCell ref="M7609:N7613"/>
    <mergeCell ref="A7607:A7621"/>
    <mergeCell ref="D7607:D7611"/>
    <mergeCell ref="E7607:E7611"/>
    <mergeCell ref="F7607:F7611"/>
    <mergeCell ref="K7607:L7608"/>
    <mergeCell ref="M7607:N7608"/>
    <mergeCell ref="C7613:C7615"/>
    <mergeCell ref="G7614:H7614"/>
    <mergeCell ref="K7614:N7614"/>
    <mergeCell ref="B7615:B7621"/>
    <mergeCell ref="I7604:I7605"/>
    <mergeCell ref="J7604:J7605"/>
    <mergeCell ref="G7606:H7606"/>
    <mergeCell ref="I7606:J7606"/>
    <mergeCell ref="K7606:N7606"/>
    <mergeCell ref="O7606:R7606"/>
    <mergeCell ref="O7623:P7624"/>
    <mergeCell ref="Q7623:R7624"/>
    <mergeCell ref="B7624:B7630"/>
    <mergeCell ref="G7624:G7627"/>
    <mergeCell ref="H7624:H7627"/>
    <mergeCell ref="I7624:I7627"/>
    <mergeCell ref="J7624:J7627"/>
    <mergeCell ref="C7625:C7627"/>
    <mergeCell ref="K7625:L7629"/>
    <mergeCell ref="M7625:N7629"/>
    <mergeCell ref="G7622:H7622"/>
    <mergeCell ref="I7622:J7622"/>
    <mergeCell ref="K7622:N7622"/>
    <mergeCell ref="O7622:R7622"/>
    <mergeCell ref="A7623:A7637"/>
    <mergeCell ref="D7623:D7627"/>
    <mergeCell ref="E7623:E7627"/>
    <mergeCell ref="F7623:F7627"/>
    <mergeCell ref="K7623:L7624"/>
    <mergeCell ref="M7623:N7624"/>
    <mergeCell ref="M7616:N7621"/>
    <mergeCell ref="C7617:C7618"/>
    <mergeCell ref="C7620:C7621"/>
    <mergeCell ref="D7620:D7621"/>
    <mergeCell ref="E7620:E7621"/>
    <mergeCell ref="F7620:F7621"/>
    <mergeCell ref="G7620:G7621"/>
    <mergeCell ref="H7620:H7621"/>
    <mergeCell ref="I7620:I7621"/>
    <mergeCell ref="J7620:J7621"/>
    <mergeCell ref="D7615:D7619"/>
    <mergeCell ref="E7615:E7619"/>
    <mergeCell ref="F7615:F7619"/>
    <mergeCell ref="K7615:L7615"/>
    <mergeCell ref="M7615:N7615"/>
    <mergeCell ref="G7616:G7619"/>
    <mergeCell ref="H7616:H7619"/>
    <mergeCell ref="I7616:I7617"/>
    <mergeCell ref="J7616:J7617"/>
    <mergeCell ref="K7616:L7621"/>
    <mergeCell ref="K7638:N7638"/>
    <mergeCell ref="O7638:R7638"/>
    <mergeCell ref="A7639:A7653"/>
    <mergeCell ref="D7639:D7643"/>
    <mergeCell ref="E7639:E7643"/>
    <mergeCell ref="F7639:F7643"/>
    <mergeCell ref="K7639:L7640"/>
    <mergeCell ref="M7639:N7640"/>
    <mergeCell ref="O7639:P7640"/>
    <mergeCell ref="Q7639:R7640"/>
    <mergeCell ref="G7636:G7637"/>
    <mergeCell ref="H7636:H7637"/>
    <mergeCell ref="I7636:I7637"/>
    <mergeCell ref="J7636:J7637"/>
    <mergeCell ref="G7638:H7638"/>
    <mergeCell ref="I7638:J7638"/>
    <mergeCell ref="H7632:H7635"/>
    <mergeCell ref="I7632:I7633"/>
    <mergeCell ref="J7632:J7633"/>
    <mergeCell ref="K7632:L7637"/>
    <mergeCell ref="M7632:N7637"/>
    <mergeCell ref="C7633:C7634"/>
    <mergeCell ref="C7636:C7637"/>
    <mergeCell ref="D7636:D7637"/>
    <mergeCell ref="E7636:E7637"/>
    <mergeCell ref="F7636:F7637"/>
    <mergeCell ref="C7629:C7631"/>
    <mergeCell ref="G7630:H7630"/>
    <mergeCell ref="K7630:N7630"/>
    <mergeCell ref="B7631:B7637"/>
    <mergeCell ref="D7631:D7635"/>
    <mergeCell ref="E7631:E7635"/>
    <mergeCell ref="F7631:F7635"/>
    <mergeCell ref="K7631:L7631"/>
    <mergeCell ref="M7631:N7631"/>
    <mergeCell ref="G7632:G7635"/>
    <mergeCell ref="O7625:P7629"/>
    <mergeCell ref="Q7625:R7629"/>
    <mergeCell ref="D7628:D7629"/>
    <mergeCell ref="E7628:E7629"/>
    <mergeCell ref="F7628:F7629"/>
    <mergeCell ref="G7628:G7629"/>
    <mergeCell ref="H7628:H7629"/>
    <mergeCell ref="I7628:I7629"/>
    <mergeCell ref="J7628:J7629"/>
    <mergeCell ref="J7648:J7649"/>
    <mergeCell ref="K7648:L7653"/>
    <mergeCell ref="M7648:N7653"/>
    <mergeCell ref="C7649:C7650"/>
    <mergeCell ref="C7652:C7653"/>
    <mergeCell ref="D7652:D7653"/>
    <mergeCell ref="E7652:E7653"/>
    <mergeCell ref="F7652:F7653"/>
    <mergeCell ref="G7652:G7653"/>
    <mergeCell ref="H7652:H7653"/>
    <mergeCell ref="K7646:N7646"/>
    <mergeCell ref="B7647:B7653"/>
    <mergeCell ref="D7647:D7651"/>
    <mergeCell ref="E7647:E7651"/>
    <mergeCell ref="F7647:F7651"/>
    <mergeCell ref="K7647:L7647"/>
    <mergeCell ref="M7647:N7647"/>
    <mergeCell ref="G7648:G7651"/>
    <mergeCell ref="H7648:H7651"/>
    <mergeCell ref="I7648:I7649"/>
    <mergeCell ref="K7641:L7645"/>
    <mergeCell ref="M7641:N7645"/>
    <mergeCell ref="O7641:P7645"/>
    <mergeCell ref="Q7641:R7645"/>
    <mergeCell ref="D7644:D7645"/>
    <mergeCell ref="E7644:E7645"/>
    <mergeCell ref="F7644:F7645"/>
    <mergeCell ref="G7644:G7645"/>
    <mergeCell ref="H7644:H7645"/>
    <mergeCell ref="I7644:I7645"/>
    <mergeCell ref="B7640:B7646"/>
    <mergeCell ref="G7640:G7643"/>
    <mergeCell ref="H7640:H7643"/>
    <mergeCell ref="I7640:I7643"/>
    <mergeCell ref="J7640:J7643"/>
    <mergeCell ref="C7641:C7643"/>
    <mergeCell ref="J7644:J7645"/>
    <mergeCell ref="C7645:C7647"/>
    <mergeCell ref="G7646:H7646"/>
    <mergeCell ref="O7657:P7661"/>
    <mergeCell ref="Q7657:R7661"/>
    <mergeCell ref="D7660:D7661"/>
    <mergeCell ref="E7660:E7661"/>
    <mergeCell ref="F7660:F7661"/>
    <mergeCell ref="G7660:G7661"/>
    <mergeCell ref="H7660:H7661"/>
    <mergeCell ref="I7660:I7661"/>
    <mergeCell ref="J7660:J7661"/>
    <mergeCell ref="O7655:P7656"/>
    <mergeCell ref="Q7655:R7656"/>
    <mergeCell ref="B7656:B7662"/>
    <mergeCell ref="G7656:G7659"/>
    <mergeCell ref="H7656:H7659"/>
    <mergeCell ref="I7656:I7659"/>
    <mergeCell ref="J7656:J7659"/>
    <mergeCell ref="C7657:C7659"/>
    <mergeCell ref="K7657:L7661"/>
    <mergeCell ref="M7657:N7661"/>
    <mergeCell ref="A7655:A7669"/>
    <mergeCell ref="D7655:D7659"/>
    <mergeCell ref="E7655:E7659"/>
    <mergeCell ref="F7655:F7659"/>
    <mergeCell ref="K7655:L7656"/>
    <mergeCell ref="M7655:N7656"/>
    <mergeCell ref="C7661:C7663"/>
    <mergeCell ref="G7662:H7662"/>
    <mergeCell ref="K7662:N7662"/>
    <mergeCell ref="B7663:B7669"/>
    <mergeCell ref="I7652:I7653"/>
    <mergeCell ref="J7652:J7653"/>
    <mergeCell ref="G7654:H7654"/>
    <mergeCell ref="I7654:J7654"/>
    <mergeCell ref="K7654:N7654"/>
    <mergeCell ref="O7654:R7654"/>
    <mergeCell ref="O7671:P7672"/>
    <mergeCell ref="Q7671:R7672"/>
    <mergeCell ref="B7672:B7678"/>
    <mergeCell ref="G7672:G7675"/>
    <mergeCell ref="H7672:H7675"/>
    <mergeCell ref="I7672:I7675"/>
    <mergeCell ref="J7672:J7675"/>
    <mergeCell ref="C7673:C7675"/>
    <mergeCell ref="K7673:L7677"/>
    <mergeCell ref="M7673:N7677"/>
    <mergeCell ref="G7670:H7670"/>
    <mergeCell ref="I7670:J7670"/>
    <mergeCell ref="K7670:N7670"/>
    <mergeCell ref="O7670:R7670"/>
    <mergeCell ref="A7671:A7685"/>
    <mergeCell ref="D7671:D7675"/>
    <mergeCell ref="E7671:E7675"/>
    <mergeCell ref="F7671:F7675"/>
    <mergeCell ref="K7671:L7672"/>
    <mergeCell ref="M7671:N7672"/>
    <mergeCell ref="M7664:N7669"/>
    <mergeCell ref="C7665:C7666"/>
    <mergeCell ref="C7668:C7669"/>
    <mergeCell ref="D7668:D7669"/>
    <mergeCell ref="E7668:E7669"/>
    <mergeCell ref="F7668:F7669"/>
    <mergeCell ref="G7668:G7669"/>
    <mergeCell ref="H7668:H7669"/>
    <mergeCell ref="I7668:I7669"/>
    <mergeCell ref="J7668:J7669"/>
    <mergeCell ref="D7663:D7667"/>
    <mergeCell ref="E7663:E7667"/>
    <mergeCell ref="F7663:F7667"/>
    <mergeCell ref="K7663:L7663"/>
    <mergeCell ref="M7663:N7663"/>
    <mergeCell ref="G7664:G7667"/>
    <mergeCell ref="H7664:H7667"/>
    <mergeCell ref="I7664:I7665"/>
    <mergeCell ref="J7664:J7665"/>
    <mergeCell ref="K7664:L7669"/>
    <mergeCell ref="K7686:N7686"/>
    <mergeCell ref="O7686:R7686"/>
    <mergeCell ref="A7687:A7701"/>
    <mergeCell ref="D7687:D7691"/>
    <mergeCell ref="E7687:E7691"/>
    <mergeCell ref="F7687:F7691"/>
    <mergeCell ref="K7687:L7688"/>
    <mergeCell ref="M7687:N7688"/>
    <mergeCell ref="O7687:P7688"/>
    <mergeCell ref="Q7687:R7688"/>
    <mergeCell ref="G7684:G7685"/>
    <mergeCell ref="H7684:H7685"/>
    <mergeCell ref="I7684:I7685"/>
    <mergeCell ref="J7684:J7685"/>
    <mergeCell ref="G7686:H7686"/>
    <mergeCell ref="I7686:J7686"/>
    <mergeCell ref="H7680:H7683"/>
    <mergeCell ref="I7680:I7681"/>
    <mergeCell ref="J7680:J7681"/>
    <mergeCell ref="K7680:L7685"/>
    <mergeCell ref="M7680:N7685"/>
    <mergeCell ref="C7681:C7682"/>
    <mergeCell ref="C7684:C7685"/>
    <mergeCell ref="D7684:D7685"/>
    <mergeCell ref="E7684:E7685"/>
    <mergeCell ref="F7684:F7685"/>
    <mergeCell ref="C7677:C7679"/>
    <mergeCell ref="G7678:H7678"/>
    <mergeCell ref="K7678:N7678"/>
    <mergeCell ref="B7679:B7685"/>
    <mergeCell ref="D7679:D7683"/>
    <mergeCell ref="E7679:E7683"/>
    <mergeCell ref="F7679:F7683"/>
    <mergeCell ref="K7679:L7679"/>
    <mergeCell ref="M7679:N7679"/>
    <mergeCell ref="G7680:G7683"/>
    <mergeCell ref="O7673:P7677"/>
    <mergeCell ref="Q7673:R7677"/>
    <mergeCell ref="D7676:D7677"/>
    <mergeCell ref="E7676:E7677"/>
    <mergeCell ref="F7676:F7677"/>
    <mergeCell ref="G7676:G7677"/>
    <mergeCell ref="H7676:H7677"/>
    <mergeCell ref="I7676:I7677"/>
    <mergeCell ref="J7676:J7677"/>
    <mergeCell ref="J7696:J7697"/>
    <mergeCell ref="K7696:L7701"/>
    <mergeCell ref="M7696:N7701"/>
    <mergeCell ref="C7697:C7698"/>
    <mergeCell ref="C7700:C7701"/>
    <mergeCell ref="D7700:D7701"/>
    <mergeCell ref="E7700:E7701"/>
    <mergeCell ref="F7700:F7701"/>
    <mergeCell ref="G7700:G7701"/>
    <mergeCell ref="H7700:H7701"/>
    <mergeCell ref="K7694:N7694"/>
    <mergeCell ref="B7695:B7701"/>
    <mergeCell ref="D7695:D7699"/>
    <mergeCell ref="E7695:E7699"/>
    <mergeCell ref="F7695:F7699"/>
    <mergeCell ref="K7695:L7695"/>
    <mergeCell ref="M7695:N7695"/>
    <mergeCell ref="G7696:G7699"/>
    <mergeCell ref="H7696:H7699"/>
    <mergeCell ref="I7696:I7697"/>
    <mergeCell ref="K7689:L7693"/>
    <mergeCell ref="M7689:N7693"/>
    <mergeCell ref="O7689:P7693"/>
    <mergeCell ref="Q7689:R7693"/>
    <mergeCell ref="D7692:D7693"/>
    <mergeCell ref="E7692:E7693"/>
    <mergeCell ref="F7692:F7693"/>
    <mergeCell ref="G7692:G7693"/>
    <mergeCell ref="H7692:H7693"/>
    <mergeCell ref="I7692:I7693"/>
    <mergeCell ref="B7688:B7694"/>
    <mergeCell ref="G7688:G7691"/>
    <mergeCell ref="H7688:H7691"/>
    <mergeCell ref="I7688:I7691"/>
    <mergeCell ref="J7688:J7691"/>
    <mergeCell ref="C7689:C7691"/>
    <mergeCell ref="J7692:J7693"/>
    <mergeCell ref="C7693:C7695"/>
    <mergeCell ref="G7694:H7694"/>
    <mergeCell ref="O7705:P7709"/>
    <mergeCell ref="Q7705:R7709"/>
    <mergeCell ref="D7708:D7709"/>
    <mergeCell ref="E7708:E7709"/>
    <mergeCell ref="F7708:F7709"/>
    <mergeCell ref="G7708:G7709"/>
    <mergeCell ref="H7708:H7709"/>
    <mergeCell ref="I7708:I7709"/>
    <mergeCell ref="J7708:J7709"/>
    <mergeCell ref="O7703:P7704"/>
    <mergeCell ref="Q7703:R7704"/>
    <mergeCell ref="B7704:B7710"/>
    <mergeCell ref="G7704:G7707"/>
    <mergeCell ref="H7704:H7707"/>
    <mergeCell ref="I7704:I7707"/>
    <mergeCell ref="J7704:J7707"/>
    <mergeCell ref="C7705:C7707"/>
    <mergeCell ref="K7705:L7709"/>
    <mergeCell ref="M7705:N7709"/>
    <mergeCell ref="A7703:A7717"/>
    <mergeCell ref="D7703:D7707"/>
    <mergeCell ref="E7703:E7707"/>
    <mergeCell ref="F7703:F7707"/>
    <mergeCell ref="K7703:L7704"/>
    <mergeCell ref="M7703:N7704"/>
    <mergeCell ref="C7709:C7711"/>
    <mergeCell ref="G7710:H7710"/>
    <mergeCell ref="K7710:N7710"/>
    <mergeCell ref="B7711:B7717"/>
    <mergeCell ref="I7700:I7701"/>
    <mergeCell ref="J7700:J7701"/>
    <mergeCell ref="G7702:H7702"/>
    <mergeCell ref="I7702:J7702"/>
    <mergeCell ref="K7702:N7702"/>
    <mergeCell ref="O7702:R7702"/>
    <mergeCell ref="O7719:P7720"/>
    <mergeCell ref="Q7719:R7720"/>
    <mergeCell ref="B7720:B7726"/>
    <mergeCell ref="G7720:G7723"/>
    <mergeCell ref="H7720:H7723"/>
    <mergeCell ref="I7720:I7723"/>
    <mergeCell ref="J7720:J7723"/>
    <mergeCell ref="C7721:C7723"/>
    <mergeCell ref="K7721:L7725"/>
    <mergeCell ref="M7721:N7725"/>
    <mergeCell ref="G7718:H7718"/>
    <mergeCell ref="I7718:J7718"/>
    <mergeCell ref="K7718:N7718"/>
    <mergeCell ref="O7718:R7718"/>
    <mergeCell ref="A7719:A7733"/>
    <mergeCell ref="D7719:D7723"/>
    <mergeCell ref="E7719:E7723"/>
    <mergeCell ref="F7719:F7723"/>
    <mergeCell ref="K7719:L7720"/>
    <mergeCell ref="M7719:N7720"/>
    <mergeCell ref="M7712:N7717"/>
    <mergeCell ref="C7713:C7714"/>
    <mergeCell ref="C7716:C7717"/>
    <mergeCell ref="D7716:D7717"/>
    <mergeCell ref="E7716:E7717"/>
    <mergeCell ref="F7716:F7717"/>
    <mergeCell ref="G7716:G7717"/>
    <mergeCell ref="H7716:H7717"/>
    <mergeCell ref="I7716:I7717"/>
    <mergeCell ref="J7716:J7717"/>
    <mergeCell ref="D7711:D7715"/>
    <mergeCell ref="E7711:E7715"/>
    <mergeCell ref="F7711:F7715"/>
    <mergeCell ref="K7711:L7711"/>
    <mergeCell ref="M7711:N7711"/>
    <mergeCell ref="G7712:G7715"/>
    <mergeCell ref="H7712:H7715"/>
    <mergeCell ref="I7712:I7713"/>
    <mergeCell ref="J7712:J7713"/>
    <mergeCell ref="K7712:L7717"/>
    <mergeCell ref="K7734:N7734"/>
    <mergeCell ref="O7734:R7734"/>
    <mergeCell ref="A7735:A7749"/>
    <mergeCell ref="D7735:D7739"/>
    <mergeCell ref="E7735:E7739"/>
    <mergeCell ref="F7735:F7739"/>
    <mergeCell ref="K7735:L7736"/>
    <mergeCell ref="M7735:N7736"/>
    <mergeCell ref="O7735:P7736"/>
    <mergeCell ref="Q7735:R7736"/>
    <mergeCell ref="G7732:G7733"/>
    <mergeCell ref="H7732:H7733"/>
    <mergeCell ref="I7732:I7733"/>
    <mergeCell ref="J7732:J7733"/>
    <mergeCell ref="G7734:H7734"/>
    <mergeCell ref="I7734:J7734"/>
    <mergeCell ref="H7728:H7731"/>
    <mergeCell ref="I7728:I7729"/>
    <mergeCell ref="J7728:J7729"/>
    <mergeCell ref="K7728:L7733"/>
    <mergeCell ref="M7728:N7733"/>
    <mergeCell ref="C7729:C7730"/>
    <mergeCell ref="C7732:C7733"/>
    <mergeCell ref="D7732:D7733"/>
    <mergeCell ref="E7732:E7733"/>
    <mergeCell ref="F7732:F7733"/>
    <mergeCell ref="C7725:C7727"/>
    <mergeCell ref="G7726:H7726"/>
    <mergeCell ref="K7726:N7726"/>
    <mergeCell ref="B7727:B7733"/>
    <mergeCell ref="D7727:D7731"/>
    <mergeCell ref="E7727:E7731"/>
    <mergeCell ref="F7727:F7731"/>
    <mergeCell ref="K7727:L7727"/>
    <mergeCell ref="M7727:N7727"/>
    <mergeCell ref="G7728:G7731"/>
    <mergeCell ref="O7721:P7725"/>
    <mergeCell ref="Q7721:R7725"/>
    <mergeCell ref="D7724:D7725"/>
    <mergeCell ref="E7724:E7725"/>
    <mergeCell ref="F7724:F7725"/>
    <mergeCell ref="G7724:G7725"/>
    <mergeCell ref="H7724:H7725"/>
    <mergeCell ref="I7724:I7725"/>
    <mergeCell ref="J7724:J7725"/>
    <mergeCell ref="J7744:J7745"/>
    <mergeCell ref="K7744:L7749"/>
    <mergeCell ref="M7744:N7749"/>
    <mergeCell ref="C7745:C7746"/>
    <mergeCell ref="C7748:C7749"/>
    <mergeCell ref="D7748:D7749"/>
    <mergeCell ref="E7748:E7749"/>
    <mergeCell ref="F7748:F7749"/>
    <mergeCell ref="G7748:G7749"/>
    <mergeCell ref="H7748:H7749"/>
    <mergeCell ref="K7742:N7742"/>
    <mergeCell ref="B7743:B7749"/>
    <mergeCell ref="D7743:D7747"/>
    <mergeCell ref="E7743:E7747"/>
    <mergeCell ref="F7743:F7747"/>
    <mergeCell ref="K7743:L7743"/>
    <mergeCell ref="M7743:N7743"/>
    <mergeCell ref="G7744:G7747"/>
    <mergeCell ref="H7744:H7747"/>
    <mergeCell ref="I7744:I7745"/>
    <mergeCell ref="K7737:L7741"/>
    <mergeCell ref="M7737:N7741"/>
    <mergeCell ref="O7737:P7741"/>
    <mergeCell ref="Q7737:R7741"/>
    <mergeCell ref="D7740:D7741"/>
    <mergeCell ref="E7740:E7741"/>
    <mergeCell ref="F7740:F7741"/>
    <mergeCell ref="G7740:G7741"/>
    <mergeCell ref="H7740:H7741"/>
    <mergeCell ref="I7740:I7741"/>
    <mergeCell ref="B7736:B7742"/>
    <mergeCell ref="G7736:G7739"/>
    <mergeCell ref="H7736:H7739"/>
    <mergeCell ref="I7736:I7739"/>
    <mergeCell ref="J7736:J7739"/>
    <mergeCell ref="C7737:C7739"/>
    <mergeCell ref="J7740:J7741"/>
    <mergeCell ref="C7741:C7743"/>
    <mergeCell ref="G7742:H7742"/>
    <mergeCell ref="O7753:P7757"/>
    <mergeCell ref="Q7753:R7757"/>
    <mergeCell ref="D7756:D7757"/>
    <mergeCell ref="E7756:E7757"/>
    <mergeCell ref="F7756:F7757"/>
    <mergeCell ref="G7756:G7757"/>
    <mergeCell ref="H7756:H7757"/>
    <mergeCell ref="I7756:I7757"/>
    <mergeCell ref="J7756:J7757"/>
    <mergeCell ref="O7751:P7752"/>
    <mergeCell ref="Q7751:R7752"/>
    <mergeCell ref="B7752:B7758"/>
    <mergeCell ref="G7752:G7755"/>
    <mergeCell ref="H7752:H7755"/>
    <mergeCell ref="I7752:I7755"/>
    <mergeCell ref="J7752:J7755"/>
    <mergeCell ref="C7753:C7755"/>
    <mergeCell ref="K7753:L7757"/>
    <mergeCell ref="M7753:N7757"/>
    <mergeCell ref="A7751:A7765"/>
    <mergeCell ref="D7751:D7755"/>
    <mergeCell ref="E7751:E7755"/>
    <mergeCell ref="F7751:F7755"/>
    <mergeCell ref="K7751:L7752"/>
    <mergeCell ref="M7751:N7752"/>
    <mergeCell ref="C7757:C7759"/>
    <mergeCell ref="G7758:H7758"/>
    <mergeCell ref="K7758:N7758"/>
    <mergeCell ref="B7759:B7765"/>
    <mergeCell ref="I7748:I7749"/>
    <mergeCell ref="J7748:J7749"/>
    <mergeCell ref="G7750:H7750"/>
    <mergeCell ref="I7750:J7750"/>
    <mergeCell ref="K7750:N7750"/>
    <mergeCell ref="O7750:R7750"/>
    <mergeCell ref="O7767:P7768"/>
    <mergeCell ref="Q7767:R7768"/>
    <mergeCell ref="B7768:B7774"/>
    <mergeCell ref="G7768:G7771"/>
    <mergeCell ref="H7768:H7771"/>
    <mergeCell ref="I7768:I7771"/>
    <mergeCell ref="J7768:J7771"/>
    <mergeCell ref="C7769:C7771"/>
    <mergeCell ref="K7769:L7773"/>
    <mergeCell ref="M7769:N7773"/>
    <mergeCell ref="G7766:H7766"/>
    <mergeCell ref="I7766:J7766"/>
    <mergeCell ref="K7766:N7766"/>
    <mergeCell ref="O7766:R7766"/>
    <mergeCell ref="A7767:A7781"/>
    <mergeCell ref="D7767:D7771"/>
    <mergeCell ref="E7767:E7771"/>
    <mergeCell ref="F7767:F7771"/>
    <mergeCell ref="K7767:L7768"/>
    <mergeCell ref="M7767:N7768"/>
    <mergeCell ref="M7760:N7765"/>
    <mergeCell ref="C7761:C7762"/>
    <mergeCell ref="C7764:C7765"/>
    <mergeCell ref="D7764:D7765"/>
    <mergeCell ref="E7764:E7765"/>
    <mergeCell ref="F7764:F7765"/>
    <mergeCell ref="G7764:G7765"/>
    <mergeCell ref="H7764:H7765"/>
    <mergeCell ref="I7764:I7765"/>
    <mergeCell ref="J7764:J7765"/>
    <mergeCell ref="D7759:D7763"/>
    <mergeCell ref="E7759:E7763"/>
    <mergeCell ref="F7759:F7763"/>
    <mergeCell ref="K7759:L7759"/>
    <mergeCell ref="M7759:N7759"/>
    <mergeCell ref="G7760:G7763"/>
    <mergeCell ref="H7760:H7763"/>
    <mergeCell ref="I7760:I7761"/>
    <mergeCell ref="J7760:J7761"/>
    <mergeCell ref="K7760:L7765"/>
    <mergeCell ref="K7782:N7782"/>
    <mergeCell ref="O7782:R7782"/>
    <mergeCell ref="A7783:A7797"/>
    <mergeCell ref="D7783:D7787"/>
    <mergeCell ref="E7783:E7787"/>
    <mergeCell ref="F7783:F7787"/>
    <mergeCell ref="K7783:L7784"/>
    <mergeCell ref="M7783:N7784"/>
    <mergeCell ref="O7783:P7784"/>
    <mergeCell ref="Q7783:R7784"/>
    <mergeCell ref="G7780:G7781"/>
    <mergeCell ref="H7780:H7781"/>
    <mergeCell ref="I7780:I7781"/>
    <mergeCell ref="J7780:J7781"/>
    <mergeCell ref="G7782:H7782"/>
    <mergeCell ref="I7782:J7782"/>
    <mergeCell ref="H7776:H7779"/>
    <mergeCell ref="I7776:I7777"/>
    <mergeCell ref="J7776:J7777"/>
    <mergeCell ref="K7776:L7781"/>
    <mergeCell ref="M7776:N7781"/>
    <mergeCell ref="C7777:C7778"/>
    <mergeCell ref="C7780:C7781"/>
    <mergeCell ref="D7780:D7781"/>
    <mergeCell ref="E7780:E7781"/>
    <mergeCell ref="F7780:F7781"/>
    <mergeCell ref="C7773:C7775"/>
    <mergeCell ref="G7774:H7774"/>
    <mergeCell ref="K7774:N7774"/>
    <mergeCell ref="B7775:B7781"/>
    <mergeCell ref="D7775:D7779"/>
    <mergeCell ref="E7775:E7779"/>
    <mergeCell ref="F7775:F7779"/>
    <mergeCell ref="K7775:L7775"/>
    <mergeCell ref="M7775:N7775"/>
    <mergeCell ref="G7776:G7779"/>
    <mergeCell ref="O7769:P7773"/>
    <mergeCell ref="Q7769:R7773"/>
    <mergeCell ref="D7772:D7773"/>
    <mergeCell ref="E7772:E7773"/>
    <mergeCell ref="F7772:F7773"/>
    <mergeCell ref="G7772:G7773"/>
    <mergeCell ref="H7772:H7773"/>
    <mergeCell ref="I7772:I7773"/>
    <mergeCell ref="J7772:J7773"/>
    <mergeCell ref="J7792:J7793"/>
    <mergeCell ref="K7792:L7797"/>
    <mergeCell ref="M7792:N7797"/>
    <mergeCell ref="C7793:C7794"/>
    <mergeCell ref="C7796:C7797"/>
    <mergeCell ref="D7796:D7797"/>
    <mergeCell ref="E7796:E7797"/>
    <mergeCell ref="F7796:F7797"/>
    <mergeCell ref="G7796:G7797"/>
    <mergeCell ref="H7796:H7797"/>
    <mergeCell ref="K7790:N7790"/>
    <mergeCell ref="B7791:B7797"/>
    <mergeCell ref="D7791:D7795"/>
    <mergeCell ref="E7791:E7795"/>
    <mergeCell ref="F7791:F7795"/>
    <mergeCell ref="K7791:L7791"/>
    <mergeCell ref="M7791:N7791"/>
    <mergeCell ref="G7792:G7795"/>
    <mergeCell ref="H7792:H7795"/>
    <mergeCell ref="I7792:I7793"/>
    <mergeCell ref="K7785:L7789"/>
    <mergeCell ref="M7785:N7789"/>
    <mergeCell ref="O7785:P7789"/>
    <mergeCell ref="Q7785:R7789"/>
    <mergeCell ref="D7788:D7789"/>
    <mergeCell ref="E7788:E7789"/>
    <mergeCell ref="F7788:F7789"/>
    <mergeCell ref="G7788:G7789"/>
    <mergeCell ref="H7788:H7789"/>
    <mergeCell ref="I7788:I7789"/>
    <mergeCell ref="B7784:B7790"/>
    <mergeCell ref="G7784:G7787"/>
    <mergeCell ref="H7784:H7787"/>
    <mergeCell ref="I7784:I7787"/>
    <mergeCell ref="J7784:J7787"/>
    <mergeCell ref="C7785:C7787"/>
    <mergeCell ref="J7788:J7789"/>
    <mergeCell ref="C7789:C7791"/>
    <mergeCell ref="G7790:H7790"/>
    <mergeCell ref="O7801:P7805"/>
    <mergeCell ref="Q7801:R7805"/>
    <mergeCell ref="D7804:D7805"/>
    <mergeCell ref="E7804:E7805"/>
    <mergeCell ref="F7804:F7805"/>
    <mergeCell ref="G7804:G7805"/>
    <mergeCell ref="H7804:H7805"/>
    <mergeCell ref="I7804:I7805"/>
    <mergeCell ref="J7804:J7805"/>
    <mergeCell ref="O7799:P7800"/>
    <mergeCell ref="Q7799:R7800"/>
    <mergeCell ref="B7800:B7806"/>
    <mergeCell ref="G7800:G7803"/>
    <mergeCell ref="H7800:H7803"/>
    <mergeCell ref="I7800:I7803"/>
    <mergeCell ref="J7800:J7803"/>
    <mergeCell ref="C7801:C7803"/>
    <mergeCell ref="K7801:L7805"/>
    <mergeCell ref="M7801:N7805"/>
    <mergeCell ref="A7799:A7813"/>
    <mergeCell ref="D7799:D7803"/>
    <mergeCell ref="E7799:E7803"/>
    <mergeCell ref="F7799:F7803"/>
    <mergeCell ref="K7799:L7800"/>
    <mergeCell ref="M7799:N7800"/>
    <mergeCell ref="C7805:C7807"/>
    <mergeCell ref="G7806:H7806"/>
    <mergeCell ref="K7806:N7806"/>
    <mergeCell ref="B7807:B7813"/>
    <mergeCell ref="I7796:I7797"/>
    <mergeCell ref="J7796:J7797"/>
    <mergeCell ref="G7798:H7798"/>
    <mergeCell ref="I7798:J7798"/>
    <mergeCell ref="K7798:N7798"/>
    <mergeCell ref="O7798:R7798"/>
    <mergeCell ref="O7815:P7816"/>
    <mergeCell ref="Q7815:R7816"/>
    <mergeCell ref="B7816:B7822"/>
    <mergeCell ref="G7816:G7819"/>
    <mergeCell ref="H7816:H7819"/>
    <mergeCell ref="I7816:I7819"/>
    <mergeCell ref="J7816:J7819"/>
    <mergeCell ref="C7817:C7819"/>
    <mergeCell ref="K7817:L7821"/>
    <mergeCell ref="M7817:N7821"/>
    <mergeCell ref="G7814:H7814"/>
    <mergeCell ref="I7814:J7814"/>
    <mergeCell ref="K7814:N7814"/>
    <mergeCell ref="O7814:R7814"/>
    <mergeCell ref="A7815:A7829"/>
    <mergeCell ref="D7815:D7819"/>
    <mergeCell ref="E7815:E7819"/>
    <mergeCell ref="F7815:F7819"/>
    <mergeCell ref="K7815:L7816"/>
    <mergeCell ref="M7815:N7816"/>
    <mergeCell ref="M7808:N7813"/>
    <mergeCell ref="C7809:C7810"/>
    <mergeCell ref="C7812:C7813"/>
    <mergeCell ref="D7812:D7813"/>
    <mergeCell ref="E7812:E7813"/>
    <mergeCell ref="F7812:F7813"/>
    <mergeCell ref="G7812:G7813"/>
    <mergeCell ref="H7812:H7813"/>
    <mergeCell ref="I7812:I7813"/>
    <mergeCell ref="J7812:J7813"/>
    <mergeCell ref="D7807:D7811"/>
    <mergeCell ref="E7807:E7811"/>
    <mergeCell ref="F7807:F7811"/>
    <mergeCell ref="K7807:L7807"/>
    <mergeCell ref="M7807:N7807"/>
    <mergeCell ref="G7808:G7811"/>
    <mergeCell ref="H7808:H7811"/>
    <mergeCell ref="I7808:I7809"/>
    <mergeCell ref="J7808:J7809"/>
    <mergeCell ref="K7808:L7813"/>
    <mergeCell ref="K7830:N7830"/>
    <mergeCell ref="O7830:R7830"/>
    <mergeCell ref="A7831:A7845"/>
    <mergeCell ref="D7831:D7835"/>
    <mergeCell ref="E7831:E7835"/>
    <mergeCell ref="F7831:F7835"/>
    <mergeCell ref="K7831:L7832"/>
    <mergeCell ref="M7831:N7832"/>
    <mergeCell ref="O7831:P7832"/>
    <mergeCell ref="Q7831:R7832"/>
    <mergeCell ref="G7828:G7829"/>
    <mergeCell ref="H7828:H7829"/>
    <mergeCell ref="I7828:I7829"/>
    <mergeCell ref="J7828:J7829"/>
    <mergeCell ref="G7830:H7830"/>
    <mergeCell ref="I7830:J7830"/>
    <mergeCell ref="H7824:H7827"/>
    <mergeCell ref="I7824:I7825"/>
    <mergeCell ref="J7824:J7825"/>
    <mergeCell ref="K7824:L7829"/>
    <mergeCell ref="M7824:N7829"/>
    <mergeCell ref="C7825:C7826"/>
    <mergeCell ref="C7828:C7829"/>
    <mergeCell ref="D7828:D7829"/>
    <mergeCell ref="E7828:E7829"/>
    <mergeCell ref="F7828:F7829"/>
    <mergeCell ref="C7821:C7823"/>
    <mergeCell ref="G7822:H7822"/>
    <mergeCell ref="K7822:N7822"/>
    <mergeCell ref="B7823:B7829"/>
    <mergeCell ref="D7823:D7827"/>
    <mergeCell ref="E7823:E7827"/>
    <mergeCell ref="F7823:F7827"/>
    <mergeCell ref="K7823:L7823"/>
    <mergeCell ref="M7823:N7823"/>
    <mergeCell ref="G7824:G7827"/>
    <mergeCell ref="O7817:P7821"/>
    <mergeCell ref="Q7817:R7821"/>
    <mergeCell ref="D7820:D7821"/>
    <mergeCell ref="E7820:E7821"/>
    <mergeCell ref="F7820:F7821"/>
    <mergeCell ref="G7820:G7821"/>
    <mergeCell ref="H7820:H7821"/>
    <mergeCell ref="I7820:I7821"/>
    <mergeCell ref="J7820:J7821"/>
    <mergeCell ref="J7840:J7841"/>
    <mergeCell ref="K7840:L7845"/>
    <mergeCell ref="M7840:N7845"/>
    <mergeCell ref="C7841:C7842"/>
    <mergeCell ref="C7844:C7845"/>
    <mergeCell ref="D7844:D7845"/>
    <mergeCell ref="E7844:E7845"/>
    <mergeCell ref="F7844:F7845"/>
    <mergeCell ref="G7844:G7845"/>
    <mergeCell ref="H7844:H7845"/>
    <mergeCell ref="K7838:N7838"/>
    <mergeCell ref="B7839:B7845"/>
    <mergeCell ref="D7839:D7843"/>
    <mergeCell ref="E7839:E7843"/>
    <mergeCell ref="F7839:F7843"/>
    <mergeCell ref="K7839:L7839"/>
    <mergeCell ref="M7839:N7839"/>
    <mergeCell ref="G7840:G7843"/>
    <mergeCell ref="H7840:H7843"/>
    <mergeCell ref="I7840:I7841"/>
    <mergeCell ref="K7833:L7837"/>
    <mergeCell ref="M7833:N7837"/>
    <mergeCell ref="O7833:P7837"/>
    <mergeCell ref="Q7833:R7837"/>
    <mergeCell ref="D7836:D7837"/>
    <mergeCell ref="E7836:E7837"/>
    <mergeCell ref="F7836:F7837"/>
    <mergeCell ref="G7836:G7837"/>
    <mergeCell ref="H7836:H7837"/>
    <mergeCell ref="I7836:I7837"/>
    <mergeCell ref="B7832:B7838"/>
    <mergeCell ref="G7832:G7835"/>
    <mergeCell ref="H7832:H7835"/>
    <mergeCell ref="I7832:I7835"/>
    <mergeCell ref="J7832:J7835"/>
    <mergeCell ref="C7833:C7835"/>
    <mergeCell ref="J7836:J7837"/>
    <mergeCell ref="C7837:C7839"/>
    <mergeCell ref="G7838:H7838"/>
    <mergeCell ref="O7849:P7853"/>
    <mergeCell ref="Q7849:R7853"/>
    <mergeCell ref="D7852:D7853"/>
    <mergeCell ref="E7852:E7853"/>
    <mergeCell ref="F7852:F7853"/>
    <mergeCell ref="G7852:G7853"/>
    <mergeCell ref="H7852:H7853"/>
    <mergeCell ref="I7852:I7853"/>
    <mergeCell ref="J7852:J7853"/>
    <mergeCell ref="O7847:P7848"/>
    <mergeCell ref="Q7847:R7848"/>
    <mergeCell ref="B7848:B7854"/>
    <mergeCell ref="G7848:G7851"/>
    <mergeCell ref="H7848:H7851"/>
    <mergeCell ref="I7848:I7851"/>
    <mergeCell ref="J7848:J7851"/>
    <mergeCell ref="C7849:C7851"/>
    <mergeCell ref="K7849:L7853"/>
    <mergeCell ref="M7849:N7853"/>
    <mergeCell ref="A7847:A7861"/>
    <mergeCell ref="D7847:D7851"/>
    <mergeCell ref="E7847:E7851"/>
    <mergeCell ref="F7847:F7851"/>
    <mergeCell ref="K7847:L7848"/>
    <mergeCell ref="M7847:N7848"/>
    <mergeCell ref="C7853:C7855"/>
    <mergeCell ref="G7854:H7854"/>
    <mergeCell ref="K7854:N7854"/>
    <mergeCell ref="B7855:B7861"/>
    <mergeCell ref="I7844:I7845"/>
    <mergeCell ref="J7844:J7845"/>
    <mergeCell ref="G7846:H7846"/>
    <mergeCell ref="I7846:J7846"/>
    <mergeCell ref="K7846:N7846"/>
    <mergeCell ref="O7846:R7846"/>
    <mergeCell ref="O7863:P7864"/>
    <mergeCell ref="Q7863:R7864"/>
    <mergeCell ref="B7864:B7870"/>
    <mergeCell ref="G7864:G7867"/>
    <mergeCell ref="H7864:H7867"/>
    <mergeCell ref="I7864:I7867"/>
    <mergeCell ref="J7864:J7867"/>
    <mergeCell ref="C7865:C7867"/>
    <mergeCell ref="K7865:L7869"/>
    <mergeCell ref="M7865:N7869"/>
    <mergeCell ref="G7862:H7862"/>
    <mergeCell ref="I7862:J7862"/>
    <mergeCell ref="K7862:N7862"/>
    <mergeCell ref="O7862:R7862"/>
    <mergeCell ref="A7863:A7877"/>
    <mergeCell ref="D7863:D7867"/>
    <mergeCell ref="E7863:E7867"/>
    <mergeCell ref="F7863:F7867"/>
    <mergeCell ref="K7863:L7864"/>
    <mergeCell ref="M7863:N7864"/>
    <mergeCell ref="M7856:N7861"/>
    <mergeCell ref="C7857:C7858"/>
    <mergeCell ref="C7860:C7861"/>
    <mergeCell ref="D7860:D7861"/>
    <mergeCell ref="E7860:E7861"/>
    <mergeCell ref="F7860:F7861"/>
    <mergeCell ref="G7860:G7861"/>
    <mergeCell ref="H7860:H7861"/>
    <mergeCell ref="I7860:I7861"/>
    <mergeCell ref="J7860:J7861"/>
    <mergeCell ref="D7855:D7859"/>
    <mergeCell ref="E7855:E7859"/>
    <mergeCell ref="F7855:F7859"/>
    <mergeCell ref="K7855:L7855"/>
    <mergeCell ref="M7855:N7855"/>
    <mergeCell ref="G7856:G7859"/>
    <mergeCell ref="H7856:H7859"/>
    <mergeCell ref="I7856:I7857"/>
    <mergeCell ref="J7856:J7857"/>
    <mergeCell ref="K7856:L7861"/>
    <mergeCell ref="K7878:N7878"/>
    <mergeCell ref="O7878:R7878"/>
    <mergeCell ref="A7879:A7893"/>
    <mergeCell ref="D7879:D7883"/>
    <mergeCell ref="E7879:E7883"/>
    <mergeCell ref="F7879:F7883"/>
    <mergeCell ref="K7879:L7880"/>
    <mergeCell ref="M7879:N7880"/>
    <mergeCell ref="O7879:P7880"/>
    <mergeCell ref="Q7879:R7880"/>
    <mergeCell ref="G7876:G7877"/>
    <mergeCell ref="H7876:H7877"/>
    <mergeCell ref="I7876:I7877"/>
    <mergeCell ref="J7876:J7877"/>
    <mergeCell ref="G7878:H7878"/>
    <mergeCell ref="I7878:J7878"/>
    <mergeCell ref="H7872:H7875"/>
    <mergeCell ref="I7872:I7873"/>
    <mergeCell ref="J7872:J7873"/>
    <mergeCell ref="K7872:L7877"/>
    <mergeCell ref="M7872:N7877"/>
    <mergeCell ref="C7873:C7874"/>
    <mergeCell ref="C7876:C7877"/>
    <mergeCell ref="D7876:D7877"/>
    <mergeCell ref="E7876:E7877"/>
    <mergeCell ref="F7876:F7877"/>
    <mergeCell ref="C7869:C7871"/>
    <mergeCell ref="G7870:H7870"/>
    <mergeCell ref="K7870:N7870"/>
    <mergeCell ref="B7871:B7877"/>
    <mergeCell ref="D7871:D7875"/>
    <mergeCell ref="E7871:E7875"/>
    <mergeCell ref="F7871:F7875"/>
    <mergeCell ref="K7871:L7871"/>
    <mergeCell ref="M7871:N7871"/>
    <mergeCell ref="G7872:G7875"/>
    <mergeCell ref="O7865:P7869"/>
    <mergeCell ref="Q7865:R7869"/>
    <mergeCell ref="D7868:D7869"/>
    <mergeCell ref="E7868:E7869"/>
    <mergeCell ref="F7868:F7869"/>
    <mergeCell ref="G7868:G7869"/>
    <mergeCell ref="H7868:H7869"/>
    <mergeCell ref="I7868:I7869"/>
    <mergeCell ref="J7868:J7869"/>
    <mergeCell ref="J7888:J7889"/>
    <mergeCell ref="K7888:L7893"/>
    <mergeCell ref="M7888:N7893"/>
    <mergeCell ref="C7889:C7890"/>
    <mergeCell ref="C7892:C7893"/>
    <mergeCell ref="D7892:D7893"/>
    <mergeCell ref="E7892:E7893"/>
    <mergeCell ref="F7892:F7893"/>
    <mergeCell ref="G7892:G7893"/>
    <mergeCell ref="H7892:H7893"/>
    <mergeCell ref="K7886:N7886"/>
    <mergeCell ref="B7887:B7893"/>
    <mergeCell ref="D7887:D7891"/>
    <mergeCell ref="E7887:E7891"/>
    <mergeCell ref="F7887:F7891"/>
    <mergeCell ref="K7887:L7887"/>
    <mergeCell ref="M7887:N7887"/>
    <mergeCell ref="G7888:G7891"/>
    <mergeCell ref="H7888:H7891"/>
    <mergeCell ref="I7888:I7889"/>
    <mergeCell ref="K7881:L7885"/>
    <mergeCell ref="M7881:N7885"/>
    <mergeCell ref="O7881:P7885"/>
    <mergeCell ref="Q7881:R7885"/>
    <mergeCell ref="D7884:D7885"/>
    <mergeCell ref="E7884:E7885"/>
    <mergeCell ref="F7884:F7885"/>
    <mergeCell ref="G7884:G7885"/>
    <mergeCell ref="H7884:H7885"/>
    <mergeCell ref="I7884:I7885"/>
    <mergeCell ref="B7880:B7886"/>
    <mergeCell ref="G7880:G7883"/>
    <mergeCell ref="H7880:H7883"/>
    <mergeCell ref="I7880:I7883"/>
    <mergeCell ref="J7880:J7883"/>
    <mergeCell ref="C7881:C7883"/>
    <mergeCell ref="J7884:J7885"/>
    <mergeCell ref="C7885:C7887"/>
    <mergeCell ref="G7886:H7886"/>
    <mergeCell ref="O7897:P7901"/>
    <mergeCell ref="Q7897:R7901"/>
    <mergeCell ref="D7900:D7901"/>
    <mergeCell ref="E7900:E7901"/>
    <mergeCell ref="F7900:F7901"/>
    <mergeCell ref="G7900:G7901"/>
    <mergeCell ref="H7900:H7901"/>
    <mergeCell ref="I7900:I7901"/>
    <mergeCell ref="J7900:J7901"/>
    <mergeCell ref="O7895:P7896"/>
    <mergeCell ref="Q7895:R7896"/>
    <mergeCell ref="B7896:B7902"/>
    <mergeCell ref="G7896:G7899"/>
    <mergeCell ref="H7896:H7899"/>
    <mergeCell ref="I7896:I7899"/>
    <mergeCell ref="J7896:J7899"/>
    <mergeCell ref="C7897:C7899"/>
    <mergeCell ref="K7897:L7901"/>
    <mergeCell ref="M7897:N7901"/>
    <mergeCell ref="A7895:A7909"/>
    <mergeCell ref="D7895:D7899"/>
    <mergeCell ref="E7895:E7899"/>
    <mergeCell ref="F7895:F7899"/>
    <mergeCell ref="K7895:L7896"/>
    <mergeCell ref="M7895:N7896"/>
    <mergeCell ref="C7901:C7903"/>
    <mergeCell ref="G7902:H7902"/>
    <mergeCell ref="K7902:N7902"/>
    <mergeCell ref="B7903:B7909"/>
    <mergeCell ref="I7892:I7893"/>
    <mergeCell ref="J7892:J7893"/>
    <mergeCell ref="G7894:H7894"/>
    <mergeCell ref="I7894:J7894"/>
    <mergeCell ref="K7894:N7894"/>
    <mergeCell ref="O7894:R7894"/>
    <mergeCell ref="O7911:P7912"/>
    <mergeCell ref="Q7911:R7912"/>
    <mergeCell ref="B7912:B7918"/>
    <mergeCell ref="G7912:G7915"/>
    <mergeCell ref="H7912:H7915"/>
    <mergeCell ref="I7912:I7915"/>
    <mergeCell ref="J7912:J7915"/>
    <mergeCell ref="C7913:C7915"/>
    <mergeCell ref="K7913:L7917"/>
    <mergeCell ref="M7913:N7917"/>
    <mergeCell ref="G7910:H7910"/>
    <mergeCell ref="I7910:J7910"/>
    <mergeCell ref="K7910:N7910"/>
    <mergeCell ref="O7910:R7910"/>
    <mergeCell ref="A7911:A7925"/>
    <mergeCell ref="D7911:D7915"/>
    <mergeCell ref="E7911:E7915"/>
    <mergeCell ref="F7911:F7915"/>
    <mergeCell ref="K7911:L7912"/>
    <mergeCell ref="M7911:N7912"/>
    <mergeCell ref="M7904:N7909"/>
    <mergeCell ref="C7905:C7906"/>
    <mergeCell ref="C7908:C7909"/>
    <mergeCell ref="D7908:D7909"/>
    <mergeCell ref="E7908:E7909"/>
    <mergeCell ref="F7908:F7909"/>
    <mergeCell ref="G7908:G7909"/>
    <mergeCell ref="H7908:H7909"/>
    <mergeCell ref="I7908:I7909"/>
    <mergeCell ref="J7908:J7909"/>
    <mergeCell ref="D7903:D7907"/>
    <mergeCell ref="E7903:E7907"/>
    <mergeCell ref="F7903:F7907"/>
    <mergeCell ref="K7903:L7903"/>
    <mergeCell ref="M7903:N7903"/>
    <mergeCell ref="G7904:G7907"/>
    <mergeCell ref="H7904:H7907"/>
    <mergeCell ref="I7904:I7905"/>
    <mergeCell ref="J7904:J7905"/>
    <mergeCell ref="K7904:L7909"/>
    <mergeCell ref="K7926:N7926"/>
    <mergeCell ref="O7926:R7926"/>
    <mergeCell ref="A7927:A7941"/>
    <mergeCell ref="D7927:D7931"/>
    <mergeCell ref="E7927:E7931"/>
    <mergeCell ref="F7927:F7931"/>
    <mergeCell ref="K7927:L7928"/>
    <mergeCell ref="M7927:N7928"/>
    <mergeCell ref="O7927:P7928"/>
    <mergeCell ref="Q7927:R7928"/>
    <mergeCell ref="G7924:G7925"/>
    <mergeCell ref="H7924:H7925"/>
    <mergeCell ref="I7924:I7925"/>
    <mergeCell ref="J7924:J7925"/>
    <mergeCell ref="G7926:H7926"/>
    <mergeCell ref="I7926:J7926"/>
    <mergeCell ref="H7920:H7923"/>
    <mergeCell ref="I7920:I7921"/>
    <mergeCell ref="J7920:J7921"/>
    <mergeCell ref="K7920:L7925"/>
    <mergeCell ref="M7920:N7925"/>
    <mergeCell ref="C7921:C7922"/>
    <mergeCell ref="C7924:C7925"/>
    <mergeCell ref="D7924:D7925"/>
    <mergeCell ref="E7924:E7925"/>
    <mergeCell ref="F7924:F7925"/>
    <mergeCell ref="C7917:C7919"/>
    <mergeCell ref="G7918:H7918"/>
    <mergeCell ref="K7918:N7918"/>
    <mergeCell ref="B7919:B7925"/>
    <mergeCell ref="D7919:D7923"/>
    <mergeCell ref="E7919:E7923"/>
    <mergeCell ref="F7919:F7923"/>
    <mergeCell ref="K7919:L7919"/>
    <mergeCell ref="M7919:N7919"/>
    <mergeCell ref="G7920:G7923"/>
    <mergeCell ref="O7913:P7917"/>
    <mergeCell ref="Q7913:R7917"/>
    <mergeCell ref="D7916:D7917"/>
    <mergeCell ref="E7916:E7917"/>
    <mergeCell ref="F7916:F7917"/>
    <mergeCell ref="G7916:G7917"/>
    <mergeCell ref="H7916:H7917"/>
    <mergeCell ref="I7916:I7917"/>
    <mergeCell ref="J7916:J7917"/>
    <mergeCell ref="J7936:J7937"/>
    <mergeCell ref="K7936:L7941"/>
    <mergeCell ref="M7936:N7941"/>
    <mergeCell ref="C7937:C7938"/>
    <mergeCell ref="C7940:C7941"/>
    <mergeCell ref="D7940:D7941"/>
    <mergeCell ref="E7940:E7941"/>
    <mergeCell ref="F7940:F7941"/>
    <mergeCell ref="G7940:G7941"/>
    <mergeCell ref="H7940:H7941"/>
    <mergeCell ref="K7934:N7934"/>
    <mergeCell ref="B7935:B7941"/>
    <mergeCell ref="D7935:D7939"/>
    <mergeCell ref="E7935:E7939"/>
    <mergeCell ref="F7935:F7939"/>
    <mergeCell ref="K7935:L7935"/>
    <mergeCell ref="M7935:N7935"/>
    <mergeCell ref="G7936:G7939"/>
    <mergeCell ref="H7936:H7939"/>
    <mergeCell ref="I7936:I7937"/>
    <mergeCell ref="K7929:L7933"/>
    <mergeCell ref="M7929:N7933"/>
    <mergeCell ref="O7929:P7933"/>
    <mergeCell ref="Q7929:R7933"/>
    <mergeCell ref="D7932:D7933"/>
    <mergeCell ref="E7932:E7933"/>
    <mergeCell ref="F7932:F7933"/>
    <mergeCell ref="G7932:G7933"/>
    <mergeCell ref="H7932:H7933"/>
    <mergeCell ref="I7932:I7933"/>
    <mergeCell ref="B7928:B7934"/>
    <mergeCell ref="G7928:G7931"/>
    <mergeCell ref="H7928:H7931"/>
    <mergeCell ref="I7928:I7931"/>
    <mergeCell ref="J7928:J7931"/>
    <mergeCell ref="C7929:C7931"/>
    <mergeCell ref="J7932:J7933"/>
    <mergeCell ref="C7933:C7935"/>
    <mergeCell ref="G7934:H7934"/>
    <mergeCell ref="O7945:P7949"/>
    <mergeCell ref="Q7945:R7949"/>
    <mergeCell ref="D7948:D7949"/>
    <mergeCell ref="E7948:E7949"/>
    <mergeCell ref="F7948:F7949"/>
    <mergeCell ref="G7948:G7949"/>
    <mergeCell ref="H7948:H7949"/>
    <mergeCell ref="I7948:I7949"/>
    <mergeCell ref="J7948:J7949"/>
    <mergeCell ref="O7943:P7944"/>
    <mergeCell ref="Q7943:R7944"/>
    <mergeCell ref="B7944:B7950"/>
    <mergeCell ref="G7944:G7947"/>
    <mergeCell ref="H7944:H7947"/>
    <mergeCell ref="I7944:I7947"/>
    <mergeCell ref="J7944:J7947"/>
    <mergeCell ref="C7945:C7947"/>
    <mergeCell ref="K7945:L7949"/>
    <mergeCell ref="M7945:N7949"/>
    <mergeCell ref="A7943:A7957"/>
    <mergeCell ref="D7943:D7947"/>
    <mergeCell ref="E7943:E7947"/>
    <mergeCell ref="F7943:F7947"/>
    <mergeCell ref="K7943:L7944"/>
    <mergeCell ref="M7943:N7944"/>
    <mergeCell ref="C7949:C7951"/>
    <mergeCell ref="G7950:H7950"/>
    <mergeCell ref="K7950:N7950"/>
    <mergeCell ref="B7951:B7957"/>
    <mergeCell ref="I7940:I7941"/>
    <mergeCell ref="J7940:J7941"/>
    <mergeCell ref="G7942:H7942"/>
    <mergeCell ref="I7942:J7942"/>
    <mergeCell ref="K7942:N7942"/>
    <mergeCell ref="O7942:R7942"/>
    <mergeCell ref="O7959:P7960"/>
    <mergeCell ref="Q7959:R7960"/>
    <mergeCell ref="B7960:B7966"/>
    <mergeCell ref="G7960:G7963"/>
    <mergeCell ref="H7960:H7963"/>
    <mergeCell ref="I7960:I7963"/>
    <mergeCell ref="J7960:J7963"/>
    <mergeCell ref="C7961:C7963"/>
    <mergeCell ref="K7961:L7965"/>
    <mergeCell ref="M7961:N7965"/>
    <mergeCell ref="G7958:H7958"/>
    <mergeCell ref="I7958:J7958"/>
    <mergeCell ref="K7958:N7958"/>
    <mergeCell ref="O7958:R7958"/>
    <mergeCell ref="A7959:A7973"/>
    <mergeCell ref="D7959:D7963"/>
    <mergeCell ref="E7959:E7963"/>
    <mergeCell ref="F7959:F7963"/>
    <mergeCell ref="K7959:L7960"/>
    <mergeCell ref="M7959:N7960"/>
    <mergeCell ref="M7952:N7957"/>
    <mergeCell ref="C7953:C7954"/>
    <mergeCell ref="C7956:C7957"/>
    <mergeCell ref="D7956:D7957"/>
    <mergeCell ref="E7956:E7957"/>
    <mergeCell ref="F7956:F7957"/>
    <mergeCell ref="G7956:G7957"/>
    <mergeCell ref="H7956:H7957"/>
    <mergeCell ref="I7956:I7957"/>
    <mergeCell ref="J7956:J7957"/>
    <mergeCell ref="D7951:D7955"/>
    <mergeCell ref="E7951:E7955"/>
    <mergeCell ref="F7951:F7955"/>
    <mergeCell ref="K7951:L7951"/>
    <mergeCell ref="M7951:N7951"/>
    <mergeCell ref="G7952:G7955"/>
    <mergeCell ref="H7952:H7955"/>
    <mergeCell ref="I7952:I7953"/>
    <mergeCell ref="J7952:J7953"/>
    <mergeCell ref="K7952:L7957"/>
    <mergeCell ref="K7974:N7974"/>
    <mergeCell ref="O7974:R7974"/>
    <mergeCell ref="A7975:A7989"/>
    <mergeCell ref="D7975:D7979"/>
    <mergeCell ref="E7975:E7979"/>
    <mergeCell ref="F7975:F7979"/>
    <mergeCell ref="K7975:L7976"/>
    <mergeCell ref="M7975:N7976"/>
    <mergeCell ref="O7975:P7976"/>
    <mergeCell ref="Q7975:R7976"/>
    <mergeCell ref="G7972:G7973"/>
    <mergeCell ref="H7972:H7973"/>
    <mergeCell ref="I7972:I7973"/>
    <mergeCell ref="J7972:J7973"/>
    <mergeCell ref="G7974:H7974"/>
    <mergeCell ref="I7974:J7974"/>
    <mergeCell ref="H7968:H7971"/>
    <mergeCell ref="I7968:I7969"/>
    <mergeCell ref="J7968:J7969"/>
    <mergeCell ref="K7968:L7973"/>
    <mergeCell ref="M7968:N7973"/>
    <mergeCell ref="C7969:C7970"/>
    <mergeCell ref="C7972:C7973"/>
    <mergeCell ref="D7972:D7973"/>
    <mergeCell ref="E7972:E7973"/>
    <mergeCell ref="F7972:F7973"/>
    <mergeCell ref="C7965:C7967"/>
    <mergeCell ref="G7966:H7966"/>
    <mergeCell ref="K7966:N7966"/>
    <mergeCell ref="B7967:B7973"/>
    <mergeCell ref="D7967:D7971"/>
    <mergeCell ref="E7967:E7971"/>
    <mergeCell ref="F7967:F7971"/>
    <mergeCell ref="K7967:L7967"/>
    <mergeCell ref="M7967:N7967"/>
    <mergeCell ref="G7968:G7971"/>
    <mergeCell ref="O7961:P7965"/>
    <mergeCell ref="Q7961:R7965"/>
    <mergeCell ref="D7964:D7965"/>
    <mergeCell ref="E7964:E7965"/>
    <mergeCell ref="F7964:F7965"/>
    <mergeCell ref="G7964:G7965"/>
    <mergeCell ref="H7964:H7965"/>
    <mergeCell ref="I7964:I7965"/>
    <mergeCell ref="J7964:J7965"/>
    <mergeCell ref="J7984:J7985"/>
    <mergeCell ref="K7984:L7989"/>
    <mergeCell ref="M7984:N7989"/>
    <mergeCell ref="C7985:C7986"/>
    <mergeCell ref="C7988:C7989"/>
    <mergeCell ref="D7988:D7989"/>
    <mergeCell ref="E7988:E7989"/>
    <mergeCell ref="F7988:F7989"/>
    <mergeCell ref="G7988:G7989"/>
    <mergeCell ref="H7988:H7989"/>
    <mergeCell ref="K7982:N7982"/>
    <mergeCell ref="B7983:B7989"/>
    <mergeCell ref="D7983:D7987"/>
    <mergeCell ref="E7983:E7987"/>
    <mergeCell ref="F7983:F7987"/>
    <mergeCell ref="K7983:L7983"/>
    <mergeCell ref="M7983:N7983"/>
    <mergeCell ref="G7984:G7987"/>
    <mergeCell ref="H7984:H7987"/>
    <mergeCell ref="M7999:N7999"/>
    <mergeCell ref="G8000:G8003"/>
    <mergeCell ref="H8000:H8003"/>
    <mergeCell ref="I8000:I8001"/>
    <mergeCell ref="J8000:J8001"/>
    <mergeCell ref="K8000:L8005"/>
    <mergeCell ref="H8016:H8019"/>
    <mergeCell ref="I8016:I8017"/>
    <mergeCell ref="J8016:J8017"/>
    <mergeCell ref="K8016:L8021"/>
    <mergeCell ref="M8016:N8021"/>
    <mergeCell ref="C8017:C8018"/>
    <mergeCell ref="C8020:C8021"/>
    <mergeCell ref="D8020:D8021"/>
    <mergeCell ref="I7984:I7985"/>
    <mergeCell ref="K7977:L7981"/>
    <mergeCell ref="M7977:N7981"/>
    <mergeCell ref="O7977:P7981"/>
    <mergeCell ref="Q7977:R7981"/>
    <mergeCell ref="D7980:D7981"/>
    <mergeCell ref="E7980:E7981"/>
    <mergeCell ref="F7980:F7981"/>
    <mergeCell ref="G7980:G7981"/>
    <mergeCell ref="H7980:H7981"/>
    <mergeCell ref="I7980:I7981"/>
    <mergeCell ref="B7976:B7982"/>
    <mergeCell ref="G7976:G7979"/>
    <mergeCell ref="H7976:H7979"/>
    <mergeCell ref="I7976:I7979"/>
    <mergeCell ref="J7976:J7979"/>
    <mergeCell ref="C7977:C7979"/>
    <mergeCell ref="J7980:J7981"/>
    <mergeCell ref="C7981:C7983"/>
    <mergeCell ref="G7982:H7982"/>
    <mergeCell ref="O7993:P7997"/>
    <mergeCell ref="Q7993:R7997"/>
    <mergeCell ref="D7996:D7997"/>
    <mergeCell ref="E7996:E7997"/>
    <mergeCell ref="F7996:F7997"/>
    <mergeCell ref="G7996:G7997"/>
    <mergeCell ref="H7996:H7997"/>
    <mergeCell ref="I7996:I7997"/>
    <mergeCell ref="J7996:J7997"/>
    <mergeCell ref="O7991:P7992"/>
    <mergeCell ref="Q7991:R7992"/>
    <mergeCell ref="B7992:B7998"/>
    <mergeCell ref="G7992:G7995"/>
    <mergeCell ref="H7992:H7995"/>
    <mergeCell ref="I7992:I7995"/>
    <mergeCell ref="J7992:J7995"/>
    <mergeCell ref="C7993:C7995"/>
    <mergeCell ref="K7993:L7997"/>
    <mergeCell ref="M7993:N7997"/>
    <mergeCell ref="G8028:G8029"/>
    <mergeCell ref="H8028:H8029"/>
    <mergeCell ref="I8028:I8029"/>
    <mergeCell ref="B8024:B8030"/>
    <mergeCell ref="G8024:G8027"/>
    <mergeCell ref="H8024:H8027"/>
    <mergeCell ref="I8024:I8027"/>
    <mergeCell ref="J8024:J8027"/>
    <mergeCell ref="C8025:C8027"/>
    <mergeCell ref="J8028:J8029"/>
    <mergeCell ref="C8029:C8031"/>
    <mergeCell ref="G8030:H8030"/>
    <mergeCell ref="K8022:N8022"/>
    <mergeCell ref="O8022:R8022"/>
    <mergeCell ref="A7991:A8005"/>
    <mergeCell ref="D7991:D7995"/>
    <mergeCell ref="E7991:E7995"/>
    <mergeCell ref="F7991:F7995"/>
    <mergeCell ref="K7991:L7992"/>
    <mergeCell ref="M7991:N7992"/>
    <mergeCell ref="C7997:C7999"/>
    <mergeCell ref="G7998:H7998"/>
    <mergeCell ref="K7998:N7998"/>
    <mergeCell ref="B7999:B8005"/>
    <mergeCell ref="I7988:I7989"/>
    <mergeCell ref="J7988:J7989"/>
    <mergeCell ref="G7990:H7990"/>
    <mergeCell ref="I7990:J7990"/>
    <mergeCell ref="K7990:N7990"/>
    <mergeCell ref="O7990:R7990"/>
    <mergeCell ref="O8007:P8008"/>
    <mergeCell ref="Q8007:R8008"/>
    <mergeCell ref="B8008:B8014"/>
    <mergeCell ref="G8008:G8011"/>
    <mergeCell ref="H8008:H8011"/>
    <mergeCell ref="I8008:I8011"/>
    <mergeCell ref="J8008:J8011"/>
    <mergeCell ref="C8009:C8011"/>
    <mergeCell ref="K8009:L8013"/>
    <mergeCell ref="M8009:N8013"/>
    <mergeCell ref="G8006:H8006"/>
    <mergeCell ref="I8006:J8006"/>
    <mergeCell ref="K8006:N8006"/>
    <mergeCell ref="O8006:R8006"/>
    <mergeCell ref="A8007:A8021"/>
    <mergeCell ref="D8007:D8011"/>
    <mergeCell ref="E8007:E8011"/>
    <mergeCell ref="F8007:F8011"/>
    <mergeCell ref="K8007:L8008"/>
    <mergeCell ref="M8007:N8008"/>
    <mergeCell ref="M8000:N8005"/>
    <mergeCell ref="C8001:C8002"/>
    <mergeCell ref="C8004:C8005"/>
    <mergeCell ref="D8004:D8005"/>
    <mergeCell ref="E8004:E8005"/>
    <mergeCell ref="F8004:F8005"/>
    <mergeCell ref="G8004:G8005"/>
    <mergeCell ref="H8004:H8005"/>
    <mergeCell ref="I8004:I8005"/>
    <mergeCell ref="J8004:J8005"/>
    <mergeCell ref="D7999:D8003"/>
    <mergeCell ref="E7999:E8003"/>
    <mergeCell ref="F7999:F8003"/>
    <mergeCell ref="K7999:L7999"/>
    <mergeCell ref="A8023:A8037"/>
    <mergeCell ref="D8023:D8027"/>
    <mergeCell ref="E8023:E8027"/>
    <mergeCell ref="F8023:F8027"/>
    <mergeCell ref="K8023:L8024"/>
    <mergeCell ref="M8023:N8024"/>
    <mergeCell ref="O8023:P8024"/>
    <mergeCell ref="Q8023:R8024"/>
    <mergeCell ref="G8020:G8021"/>
    <mergeCell ref="H8020:H8021"/>
    <mergeCell ref="I8020:I8021"/>
    <mergeCell ref="J8020:J8021"/>
    <mergeCell ref="G8022:H8022"/>
    <mergeCell ref="I8022:J8022"/>
    <mergeCell ref="E8020:E8021"/>
    <mergeCell ref="F8020:F8021"/>
    <mergeCell ref="C8013:C8015"/>
    <mergeCell ref="G8014:H8014"/>
    <mergeCell ref="K8014:N8014"/>
    <mergeCell ref="B8015:B8021"/>
    <mergeCell ref="D8015:D8019"/>
    <mergeCell ref="E8015:E8019"/>
    <mergeCell ref="F8015:F8019"/>
    <mergeCell ref="K8015:L8015"/>
    <mergeCell ref="M8015:N8015"/>
    <mergeCell ref="G8016:G8019"/>
    <mergeCell ref="O8009:P8013"/>
    <mergeCell ref="Q8009:R8013"/>
    <mergeCell ref="D8012:D8013"/>
    <mergeCell ref="E8012:E8013"/>
    <mergeCell ref="F8012:F8013"/>
    <mergeCell ref="G8012:G8013"/>
    <mergeCell ref="H8012:H8013"/>
    <mergeCell ref="I8012:I8013"/>
    <mergeCell ref="J8012:J8013"/>
    <mergeCell ref="I8036:I8037"/>
    <mergeCell ref="J8036:J8037"/>
    <mergeCell ref="J8032:J8033"/>
    <mergeCell ref="K8032:L8037"/>
    <mergeCell ref="M8032:N8037"/>
    <mergeCell ref="C8033:C8034"/>
    <mergeCell ref="C8036:C8037"/>
    <mergeCell ref="D8036:D8037"/>
    <mergeCell ref="E8036:E8037"/>
    <mergeCell ref="F8036:F8037"/>
    <mergeCell ref="G8036:G8037"/>
    <mergeCell ref="H8036:H8037"/>
    <mergeCell ref="K8030:N8030"/>
    <mergeCell ref="B8031:B8037"/>
    <mergeCell ref="D8031:D8035"/>
    <mergeCell ref="E8031:E8035"/>
    <mergeCell ref="F8031:F8035"/>
    <mergeCell ref="K8031:L8031"/>
    <mergeCell ref="M8031:N8031"/>
    <mergeCell ref="G8032:G8035"/>
    <mergeCell ref="H8032:H8035"/>
    <mergeCell ref="I8032:I8033"/>
    <mergeCell ref="K8025:L8029"/>
    <mergeCell ref="M8025:N8029"/>
    <mergeCell ref="O8025:P8029"/>
    <mergeCell ref="Q8025:R8029"/>
    <mergeCell ref="D8028:D8029"/>
    <mergeCell ref="E8028:E8029"/>
    <mergeCell ref="F8028:F8029"/>
  </mergeCells>
  <phoneticPr fontId="3"/>
  <dataValidations count="1">
    <dataValidation type="whole" operator="greaterThanOrEqual" allowBlank="1" showInputMessage="1" showErrorMessage="1" error="数字以外は記入しないでください" sqref="C24:C26 C8:C10 C12:C14 E19:E20 C233:C235 C249:C251 C253:C255 C28:C30 E35:E36 C105:C107 C89:C91 C93:C95 E100:E101 C40:C42 C44:C46 E51:E52 C109:C111 E116:E117 C153:C155 C121:C123 C125:C127 E132:E133 C137:C139 C141:C143 E148:E149 C157:C159 E164:E165 C7913:C7915 C7929:C7931 C7933:C7935 C7945:C7947 C7949:C7951 E7956:E7957 C7961:C7963 C7965:C7967 E7972:E7973 C7977:C7979 C7981:C7983 E7988:E7989 C7993:C7995 C7997:C7999 E8004:E8005 C8009:C8011 C8013:C8015 E8020:E8021 C297:C299 C265:C267 C269:C271 E276:E277 C281:C283 C285:C287 E292:E293 C301:C303 E308:E309 C345:C347 C313:C315 C317:C319 E324:E325 C329:C331 C333:C335 E340:E341 C349:C351 E356:E357 C393:C395 C361:C363 C365:C367 E372:E373 C377:C379 C381:C383 E388:E389 C397:C399 E404:E405 C441:C443 C409:C411 C413:C415 E420:E421 C425:C427 C429:C431 E436:E437 C445:C447 E452:E453 C489:C491 C457:C459 C461:C463 E468:E469 C473:C475 C477:C479 E484:E485 C493:C495 E500:E501 C537:C539 C505:C507 C509:C511 E516:E517 C521:C523 C525:C527 E532:E533 C541:C543 E548:E549 C585:C587 C553:C555 C557:C559 E564:E565 C569:C571 C573:C575 E580:E581 C589:C591 E596:E597 C633:C635 C601:C603 C605:C607 E612:E613 C617:C619 C621:C623 E628:E629 C637:C639 E644:E645 C681:C683 C649:C651 C653:C655 E660:E661 C665:C667 C669:C671 E676:E677 C685:C687 E692:E693 C729:C731 C697:C699 C701:C703 E708:E709 C713:C715 C717:C719 E724:E725 C733:C735 E740:E741 C777:C779 C745:C747 C749:C751 E756:E757 C761:C763 C765:C767 E772:E773 C781:C783 E788:E789 C825:C827 C793:C795 C797:C799 E804:E805 C809:C811 C813:C815 E820:E821 C829:C831 E836:E837 C873:C875 C841:C843 C845:C847 E852:E853 C857:C859 C861:C863 E868:E869 C877:C879 E884:E885 C921:C923 C889:C891 C893:C895 E900:E901 C905:C907 C909:C911 E916:E917 C925:C927 E932:E933 C969:C971 C937:C939 C941:C943 E948:E949 C953:C955 C957:C959 E964:E965 C973:C975 E980:E981 C1017:C1019 C985:C987 C989:C991 E996:E997 C1001:C1003 C1005:C1007 E1012:E1013 C1021:C1023 E1028:E1029 C1065:C1067 C1033:C1035 C1037:C1039 E1044:E1045 C1049:C1051 C1053:C1055 E1060:E1061 C1069:C1071 E1076:E1077 C1113:C1115 C1081:C1083 C1085:C1087 E1092:E1093 C1097:C1099 C1101:C1103 E1108:E1109 C1117:C1119 E1124:E1125 C1161:C1163 C1129:C1131 C1133:C1135 E1140:E1141 C1145:C1147 C1149:C1151 E1156:E1157 C1165:C1167 E1172:E1173 C1209:C1211 C1177:C1179 C1181:C1183 E1188:E1189 C1193:C1195 C1197:C1199 E1204:E1205 C1213:C1215 E1220:E1221 C1257:C1259 C1225:C1227 C1229:C1231 E1236:E1237 C1241:C1243 C1245:C1247 E1252:E1253 C1261:C1263 E1268:E1269 C1305:C1307 C1273:C1275 C1277:C1279 E1284:E1285 C1289:C1291 C1293:C1295 E1300:E1301 C1309:C1311 E1316:E1317 C1353:C1355 C1321:C1323 C1325:C1327 E1332:E1333 C1337:C1339 C1341:C1343 E1348:E1349 C1357:C1359 E1364:E1365 C1401:C1403 C1369:C1371 C1373:C1375 E1380:E1381 C1385:C1387 C1389:C1391 E1396:E1397 C1405:C1407 E1412:E1413 C1449:C1451 C1417:C1419 C1421:C1423 E1428:E1429 C1433:C1435 C1437:C1439 E1444:E1445 C1453:C1455 E1460:E1461 C1497:C1499 C1465:C1467 C1469:C1471 E1476:E1477 C1481:C1483 C1485:C1487 E1492:E1493 C1501:C1503 E1508:E1509 C1545:C1547 C1513:C1515 C1517:C1519 E1524:E1525 C1529:C1531 C1533:C1535 E1540:E1541 C1549:C1551 E1556:E1557 C1593:C1595 C1561:C1563 C1565:C1567 E1572:E1573 C1577:C1579 C1581:C1583 E1588:E1589 C1597:C1599 E1604:E1605 C1625:C1627 C1609:C1611 C1613:C1615 E1620:E1621 C1629:C1631 E1636:E1637 C1641:C1643 C1645:C1647 E1652:E1653 C1689:C1691 C1657:C1659 C1661:C1663 E1668:E1669 C1673:C1675 C1677:C1679 E1684:E1685 C1693:C1695 E1700:E1701 C1737:C1739 C1705:C1707 C1709:C1711 E1716:E1717 C1721:C1723 C1725:C1727 E1732:E1733 C1741:C1743 E1748:E1749 C1785:C1787 C1753:C1755 C1757:C1759 E1764:E1765 C1769:C1771 C1773:C1775 E1780:E1781 C1789:C1791 E1796:E1797 C1833:C1835 C1801:C1803 C1805:C1807 E1812:E1813 C1817:C1819 C1821:C1823 E1828:E1829 C1837:C1839 E1844:E1845 C1881:C1883 C1849:C1851 C1853:C1855 E1860:E1861 C1865:C1867 C1869:C1871 E1876:E1877 C1885:C1887 E1892:E1893 C1929:C1931 C1897:C1899 C1901:C1903 E1908:E1909 C1913:C1915 C1917:C1919 E1924:E1925 C1933:C1935 E1940:E1941 C1977:C1979 C1945:C1947 C1949:C1951 E1956:E1957 C1961:C1963 C1965:C1967 E1972:E1973 C1981:C1983 E1988:E1989 C2025:C2027 C1993:C1995 C1997:C1999 E2004:E2005 C2009:C2011 C2013:C2015 E2020:E2021 C2029:C2031 E2036:E2037 C2073:C2075 C2041:C2043 C2045:C2047 E2052:E2053 C2057:C2059 C2061:C2063 E2068:E2069 C2077:C2079 E2084:E2085 C2121:C2123 C2089:C2091 C2093:C2095 E2100:E2101 C2105:C2107 C2109:C2111 E2116:E2117 C2125:C2127 E2132:E2133 C2169:C2171 C2137:C2139 C2141:C2143 E2148:E2149 C2153:C2155 C2157:C2159 E2164:E2165 C2173:C2175 E2180:E2181 C2217:C2219 C2185:C2187 C2189:C2191 E2196:E2197 C2201:C2203 C2205:C2207 E2212:E2213 C2221:C2223 E2228:E2229 C2265:C2267 C2233:C2235 C2237:C2239 E2244:E2245 C2249:C2251 C2253:C2255 E2260:E2261 C2269:C2271 E2276:E2277 C2313:C2315 C2281:C2283 C2285:C2287 E2292:E2293 C2297:C2299 C2301:C2303 E2308:E2309 C2317:C2319 E2324:E2325 C2361:C2363 C2329:C2331 C2333:C2335 E2340:E2341 C2345:C2347 C2349:C2351 E2356:E2357 C2365:C2367 E2372:E2373 C2409:C2411 C2377:C2379 C2381:C2383 E2388:E2389 C2393:C2395 C2397:C2399 E2404:E2405 C2413:C2415 E2420:E2421 C2457:C2459 C2425:C2427 C2429:C2431 E2436:E2437 C2441:C2443 C2445:C2447 E2452:E2453 C2461:C2463 E2468:E2469 C2505:C2507 C2473:C2475 C2477:C2479 E2484:E2485 C2489:C2491 C2493:C2495 E2500:E2501 C2509:C2511 E2516:E2517 C2553:C2555 C2521:C2523 C2525:C2527 E2532:E2533 C2537:C2539 C2541:C2543 E2548:E2549 C2557:C2559 E2564:E2565 C2601:C2603 C2569:C2571 C2573:C2575 E2580:E2581 C2585:C2587 C2589:C2591 E2596:E2597 C2605:C2607 E2612:E2613 C2649:C2651 C2617:C2619 C2621:C2623 E2628:E2629 C2633:C2635 C2637:C2639 E2644:E2645 C2653:C2655 E2660:E2661 C2697:C2699 C2665:C2667 C2669:C2671 E2676:E2677 C2681:C2683 C2685:C2687 E2692:E2693 C2701:C2703 E2708:E2709 C2745:C2747 C2713:C2715 C2717:C2719 E2724:E2725 C2729:C2731 C2733:C2735 E2740:E2741 C2749:C2751 E2756:E2757 C2793:C2795 C2761:C2763 C2765:C2767 E2772:E2773 C2777:C2779 C2781:C2783 E2788:E2789 C2797:C2799 E2804:E2805 C2841:C2843 C2809:C2811 C2813:C2815 E2820:E2821 C2825:C2827 C2829:C2831 E2836:E2837 C2845:C2847 E2852:E2853 C2889:C2891 C2857:C2859 C2861:C2863 E2868:E2869 C2873:C2875 C2877:C2879 E2884:E2885 C2893:C2895 E2900:E2901 C2937:C2939 C2905:C2907 C2909:C2911 E2916:E2917 C2921:C2923 C2925:C2927 E2932:E2933 C2941:C2943 E2948:E2949 C2985:C2987 C2953:C2955 C2957:C2959 E2964:E2965 C2969:C2971 C2973:C2975 E2980:E2981 C2989:C2991 E2996:E2997 C3033:C3035 C3001:C3003 C3005:C3007 E3012:E3013 C3017:C3019 C3021:C3023 E3028:E3029 C3037:C3039 E3044:E3045 C3081:C3083 C3049:C3051 C3053:C3055 E3060:E3061 C3065:C3067 C3069:C3071 E3076:E3077 C3085:C3087 E3092:E3093 C3129:C3131 C3097:C3099 C3101:C3103 E3108:E3109 C3113:C3115 C3117:C3119 E3124:E3125 C3133:C3135 E3140:E3141 C3177:C3179 C3145:C3147 C3149:C3151 E3156:E3157 C3161:C3163 C3165:C3167 E3172:E3173 C3181:C3183 E3188:E3189 C3209:C3211 C3193:C3195 C3197:C3199 E3204:E3205 C3213:C3215 E3220:E3221 C3225:C3227 C3229:C3231 E3236:E3237 C3273:C3275 C3241:C3243 C3245:C3247 E3252:E3253 C3257:C3259 C3261:C3263 E3268:E3269 C3277:C3279 E3284:E3285 C3321:C3323 C3289:C3291 C3293:C3295 E3300:E3301 C3305:C3307 C3309:C3311 E3316:E3317 C3325:C3327 E3332:E3333 C3369:C3371 C3337:C3339 C3341:C3343 E3348:E3349 C3353:C3355 C3357:C3359 E3364:E3365 C3373:C3375 E3380:E3381 C3417:C3419 C3385:C3387 C3389:C3391 E3396:E3397 C3401:C3403 C3405:C3407 E3412:E3413 C3421:C3423 E3428:E3429 C3465:C3467 C3433:C3435 C3437:C3439 E3444:E3445 C3449:C3451 C3453:C3455 E3460:E3461 C3469:C3471 E3476:E3477 C3513:C3515 C3481:C3483 C3485:C3487 E3492:E3493 C3497:C3499 C3501:C3503 E3508:E3509 C3517:C3519 E3524:E3525 C3561:C3563 C3529:C3531 C3533:C3535 E3540:E3541 C3545:C3547 C3549:C3551 E3556:E3557 C3565:C3567 E3572:E3573 C3609:C3611 C3577:C3579 C3581:C3583 E3588:E3589 C3593:C3595 C3597:C3599 E3604:E3605 C3613:C3615 E3620:E3621 C3657:C3659 C3625:C3627 C3629:C3631 E3636:E3637 C3641:C3643 C3645:C3647 E3652:E3653 C3661:C3663 E3668:E3669 C3705:C3707 C3673:C3675 C3677:C3679 E3684:E3685 C3689:C3691 C3693:C3695 E3700:E3701 C3709:C3711 E3716:E3717 C3753:C3755 C3721:C3723 C3725:C3727 E3732:E3733 C3737:C3739 C3741:C3743 E3748:E3749 C3757:C3759 E3764:E3765 C3801:C3803 C3769:C3771 C3773:C3775 E3780:E3781 C3785:C3787 C3789:C3791 E3796:E3797 C3805:C3807 E3812:E3813 C3849:C3851 C3817:C3819 C3821:C3823 E3828:E3829 C3833:C3835 C3837:C3839 E3844:E3845 C3853:C3855 E3860:E3861 C3897:C3899 C3865:C3867 C3869:C3871 E3876:E3877 C3881:C3883 C3885:C3887 E3892:E3893 C3901:C3903 E3908:E3909 C3945:C3947 C3913:C3915 C3917:C3919 E3924:E3925 C3929:C3931 C3933:C3935 E3940:E3941 C3949:C3951 E3956:E3957 C3993:C3995 C3961:C3963 C3965:C3967 E3972:E3973 C3977:C3979 C3981:C3983 E3988:E3989 C3997:C3999 E4004:E4005 C4041:C4043 C4009:C4011 C4013:C4015 E4020:E4021 C4025:C4027 C4029:C4031 E4036:E4037 C4045:C4047 E4052:E4053 C4089:C4091 C4057:C4059 C4061:C4063 E4068:E4069 C4073:C4075 C4077:C4079 E4084:E4085 C4093:C4095 E4100:E4101 C4137:C4139 C4105:C4107 C4109:C4111 E4116:E4117 C4121:C4123 C4125:C4127 E4132:E4133 C4141:C4143 E4148:E4149 C4185:C4187 C4153:C4155 C4157:C4159 E4164:E4165 C4169:C4171 C4173:C4175 E4180:E4181 C4189:C4191 E4196:E4197 C4233:C4235 C4201:C4203 C4205:C4207 E4212:E4213 C4217:C4219 C4221:C4223 E4228:E4229 C4237:C4239 E4244:E4245 C4281:C4283 C4249:C4251 C4253:C4255 E4260:E4261 C4265:C4267 C4269:C4271 E4276:E4277 C4285:C4287 E4292:E4293 C4329:C4331 C4297:C4299 C4301:C4303 E4308:E4309 C4313:C4315 C4317:C4319 E4324:E4325 C4333:C4335 E4340:E4341 C4377:C4379 C4345:C4347 C4349:C4351 E4356:E4357 C4361:C4363 C4365:C4367 E4372:E4373 C4381:C4383 E4388:E4389 C4425:C4427 C4393:C4395 C4397:C4399 E4404:E4405 C4409:C4411 C4413:C4415 E4420:E4421 C4429:C4431 E4436:E4437 C4473:C4475 C4441:C4443 C4445:C4447 E4452:E4453 C4457:C4459 C4461:C4463 E4468:E4469 C4477:C4479 E4484:E4485 C4521:C4523 C4489:C4491 C4493:C4495 E4500:E4501 C4505:C4507 C4509:C4511 E4516:E4517 C4525:C4527 E4532:E4533 C4569:C4571 C4537:C4539 C4541:C4543 E4548:E4549 C4553:C4555 C4557:C4559 E4564:E4565 C4573:C4575 E4580:E4581 C4617:C4619 C4585:C4587 C4589:C4591 E4596:E4597 C4601:C4603 C4605:C4607 E4612:E4613 C4621:C4623 E4628:E4629 C4665:C4667 C4633:C4635 C4637:C4639 E4644:E4645 C4649:C4651 C4653:C4655 E4660:E4661 C4669:C4671 E4676:E4677 C4713:C4715 C4681:C4683 C4685:C4687 E4692:E4693 C4697:C4699 C4701:C4703 E4708:E4709 C4717:C4719 E4724:E4725 C4761:C4763 C4729:C4731 C4733:C4735 E4740:E4741 C4745:C4747 C4749:C4751 E4756:E4757 C4765:C4767 E4772:E4773 C4793:C4795 C4777:C4779 C4781:C4783 E4788:E4789 C4797:C4799 E4804:E4805 C4809:C4811 C4813:C4815 E4820:E4821 C4857:C4859 C4825:C4827 C4829:C4831 E4836:E4837 C4841:C4843 C4845:C4847 E4852:E4853 C4861:C4863 E4868:E4869 C4905:C4907 C4873:C4875 C4877:C4879 E4884:E4885 C4889:C4891 C4893:C4895 E4900:E4901 C4909:C4911 E4916:E4917 C4953:C4955 C4921:C4923 C4925:C4927 E4932:E4933 C4937:C4939 C4941:C4943 E4948:E4949 C4957:C4959 E4964:E4965 C5001:C5003 C4969:C4971 C4973:C4975 E4980:E4981 C4985:C4987 C4989:C4991 E4996:E4997 C5005:C5007 E5012:E5013 C5049:C5051 C5017:C5019 C5021:C5023 E5028:E5029 C5033:C5035 C5037:C5039 E5044:E5045 C5053:C5055 E5060:E5061 C5097:C5099 C5065:C5067 C5069:C5071 E5076:E5077 C5081:C5083 C5085:C5087 E5092:E5093 C5101:C5103 E5108:E5109 C5145:C5147 C5113:C5115 C5117:C5119 E5124:E5125 C5129:C5131 C5133:C5135 E5140:E5141 C5149:C5151 E5156:E5157 C5193:C5195 C5161:C5163 C5165:C5167 E5172:E5173 C5177:C5179 C5181:C5183 E5188:E5189 C5197:C5199 E5204:E5205 C5241:C5243 C5209:C5211 C5213:C5215 E5220:E5221 C5225:C5227 C5229:C5231 E5236:E5237 C5245:C5247 E5252:E5253 C5289:C5291 C5257:C5259 C5261:C5263 E5268:E5269 C5273:C5275 C5277:C5279 E5284:E5285 C5293:C5295 E5300:E5301 C5337:C5339 C5305:C5307 C5309:C5311 E5316:E5317 C5321:C5323 C5325:C5327 E5332:E5333 C5341:C5343 E5348:E5349 C5385:C5387 C5353:C5355 C5357:C5359 E5364:E5365 C5369:C5371 C5373:C5375 E5380:E5381 C5389:C5391 E5396:E5397 C5433:C5435 C5401:C5403 C5405:C5407 E5412:E5413 C5417:C5419 C5421:C5423 E5428:E5429 C5437:C5439 E5444:E5445 C5481:C5483 C5449:C5451 C5453:C5455 E5460:E5461 C5465:C5467 C5469:C5471 E5476:E5477 C5485:C5487 E5492:E5493 C5529:C5531 C5497:C5499 C5501:C5503 E5508:E5509 C5513:C5515 C5517:C5519 E5524:E5525 C5533:C5535 E5540:E5541 C5577:C5579 C5545:C5547 C5549:C5551 E5556:E5557 C5561:C5563 C5565:C5567 E5572:E5573 C5581:C5583 E5588:E5589 C5625:C5627 C5593:C5595 C5597:C5599 E5604:E5605 C5609:C5611 C5613:C5615 E5620:E5621 C5629:C5631 E5636:E5637 C5673:C5675 C5641:C5643 C5645:C5647 E5652:E5653 C5657:C5659 C5661:C5663 E5668:E5669 C5677:C5679 E5684:E5685 C5721:C5723 C5689:C5691 C5693:C5695 E5700:E5701 C5705:C5707 C5709:C5711 E5716:E5717 C5725:C5727 E5732:E5733 C5769:C5771 C5737:C5739 C5741:C5743 E5748:E5749 C5753:C5755 C5757:C5759 E5764:E5765 C5773:C5775 E5780:E5781 C5817:C5819 C5785:C5787 C5789:C5791 E5796:E5797 C5801:C5803 C5805:C5807 E5812:E5813 C5821:C5823 E5828:E5829 C5865:C5867 C5833:C5835 C5837:C5839 E5844:E5845 C5849:C5851 C5853:C5855 E5860:E5861 C5869:C5871 E5876:E5877 C5913:C5915 C5881:C5883 C5885:C5887 E5892:E5893 C5897:C5899 C5901:C5903 E5908:E5909 C5917:C5919 E5924:E5925 C5961:C5963 C5929:C5931 C5933:C5935 E5940:E5941 C5945:C5947 C5949:C5951 E5956:E5957 C5965:C5967 E5972:E5973 C6009:C6011 C5977:C5979 C5981:C5983 E5988:E5989 C5993:C5995 C5997:C5999 E6004:E6005 C6013:C6015 E6020:E6021 C6057:C6059 C6025:C6027 C6029:C6031 E6036:E6037 C6041:C6043 C6045:C6047 E6052:E6053 C6061:C6063 E6068:E6069 C6105:C6107 C6073:C6075 C6077:C6079 E6084:E6085 C6089:C6091 C6093:C6095 E6100:E6101 C6109:C6111 E6116:E6117 C6153:C6155 C6121:C6123 C6125:C6127 E6132:E6133 C6137:C6139 C6141:C6143 E6148:E6149 C6157:C6159 E6164:E6165 C6201:C6203 C6169:C6171 C6173:C6175 E6180:E6181 C6185:C6187 C6189:C6191 E6196:E6197 C6205:C6207 E6212:E6213 C6249:C6251 C6217:C6219 C6221:C6223 E6228:E6229 C6233:C6235 C6237:C6239 E6244:E6245 C6253:C6255 E6260:E6261 C6297:C6299 C6265:C6267 C6269:C6271 E6276:E6277 C6281:C6283 C6285:C6287 E6292:E6293 C6301:C6303 E6308:E6309 C6345:C6347 C6313:C6315 C6317:C6319 E6324:E6325 C6329:C6331 C6333:C6335 E6340:E6341 C6349:C6351 E6356:E6357 C6377:C6379 C6361:C6363 C6365:C6367 E6372:E6373 C6381:C6383 E6388:E6389 C6393:C6395 C6397:C6399 E6404:E6405 C6441:C6443 C6409:C6411 C6413:C6415 E6420:E6421 C6425:C6427 C6429:C6431 E6436:E6437 C6445:C6447 E6452:E6453 C6489:C6491 C6457:C6459 C6461:C6463 E6468:E6469 C6473:C6475 C6477:C6479 E6484:E6485 C6493:C6495 E6500:E6501 C6537:C6539 C6505:C6507 C6509:C6511 E6516:E6517 C6521:C6523 C6525:C6527 E6532:E6533 C6541:C6543 E6548:E6549 C6585:C6587 C6553:C6555 C6557:C6559 E6564:E6565 C6569:C6571 C6573:C6575 E6580:E6581 C6589:C6591 E6596:E6597 C6633:C6635 C6601:C6603 C6605:C6607 E6612:E6613 C6617:C6619 C6621:C6623 E6628:E6629 C6637:C6639 E6644:E6645 C6681:C6683 C6649:C6651 C6653:C6655 E6660:E6661 C6665:C6667 C6669:C6671 E6676:E6677 C6685:C6687 E6692:E6693 C6729:C6731 C6697:C6699 C6701:C6703 E6708:E6709 C6713:C6715 C6717:C6719 E6724:E6725 C6733:C6735 E6740:E6741 C6777:C6779 C6745:C6747 C6749:C6751 E6756:E6757 C6761:C6763 C6765:C6767 E6772:E6773 C6781:C6783 E6788:E6789 C6825:C6827 C6793:C6795 C6797:C6799 E6804:E6805 C6809:C6811 C6813:C6815 E6820:E6821 C6829:C6831 E6836:E6837 C6873:C6875 C6841:C6843 C6845:C6847 E6852:E6853 C6857:C6859 C6861:C6863 E6868:E6869 C6877:C6879 E6884:E6885 C6921:C6923 C6889:C6891 C6893:C6895 E6900:E6901 C6905:C6907 C6909:C6911 E6916:E6917 C6925:C6927 E6932:E6933 C6969:C6971 C6937:C6939 C6941:C6943 E6948:E6949 C6953:C6955 C6957:C6959 E6964:E6965 C6973:C6975 E6980:E6981 C7017:C7019 C6985:C6987 C6989:C6991 E6996:E6997 C7001:C7003 C7005:C7007 E7012:E7013 C7021:C7023 E7028:E7029 C7065:C7067 C7033:C7035 C7037:C7039 E7044:E7045 C7049:C7051 C7053:C7055 E7060:E7061 C7069:C7071 E7076:E7077 C7113:C7115 C7081:C7083 C7085:C7087 E7092:E7093 C7097:C7099 C7101:C7103 E7108:E7109 C7117:C7119 E7124:E7125 C7161:C7163 C7129:C7131 C7133:C7135 E7140:E7141 C7145:C7147 C7149:C7151 E7156:E7157 C7165:C7167 E7172:E7173 C7209:C7211 C7177:C7179 C7181:C7183 E7188:E7189 C7193:C7195 C7197:C7199 E7204:E7205 C7213:C7215 E7220:E7221 C7257:C7259 C7225:C7227 C7229:C7231 E7236:E7237 C7241:C7243 C7245:C7247 E7252:E7253 C7261:C7263 E7268:E7269 C7305:C7307 C7273:C7275 C7277:C7279 E7284:E7285 C7289:C7291 C7293:C7295 E7300:E7301 C7309:C7311 E7316:E7317 C7353:C7355 C7321:C7323 C7325:C7327 E7332:E7333 C7337:C7339 C7341:C7343 E7348:E7349 C7357:C7359 E7364:E7365 C7401:C7403 C7369:C7371 C7373:C7375 E7380:E7381 C7385:C7387 C7389:C7391 E7396:E7397 C7405:C7407 E7412:E7413 C7449:C7451 C7417:C7419 C7421:C7423 E7428:E7429 C7433:C7435 C7437:C7439 E7444:E7445 C7453:C7455 E7460:E7461 C7497:C7499 C7465:C7467 C7469:C7471 E7476:E7477 C7481:C7483 C7485:C7487 E7492:E7493 C7501:C7503 E7508:E7509 C7545:C7547 C7513:C7515 C7517:C7519 E7524:E7525 C7529:C7531 C7533:C7535 E7540:E7541 C7549:C7551 E7556:E7557 C7593:C7595 C7561:C7563 C7565:C7567 E7572:E7573 C7577:C7579 C7581:C7583 E7588:E7589 C7597:C7599 E7604:E7605 C7641:C7643 C7609:C7611 C7613:C7615 E7620:E7621 C7625:C7627 C7629:C7631 E7636:E7637 C7645:C7647 E7652:E7653 C7689:C7691 C7657:C7659 C7661:C7663 E7668:E7669 C7673:C7675 C7677:C7679 E7684:E7685 C7693:C7695 E7700:E7701 C7737:C7739 C7705:C7707 C7709:C7711 E7716:E7717 C7721:C7723 C7725:C7727 E7732:E7733 C7741:C7743 E7748:E7749 C7785:C7787 C7753:C7755 C7757:C7759 E7764:E7765 C7769:C7771 C7773:C7775 E7780:E7781 C7789:C7791 E7796:E7797 C7833:C7835 C7801:C7803 C7805:C7807 E7812:E7813 C7817:C7819 C7821:C7823 E7828:E7829 C7837:C7839 E7844:E7845 C7881:C7883 C7849:C7851 C7853:C7855 E7860:E7861 C7865:C7867 C7869:C7871 E7876:E7877 C7885:C7887 E7892:E7893 E7940:E7941 C7897:C7899 C7901:C7903 E7908:E7909 C7917:C7919 E7924:E7925 C201:C203 C169:C171 C173:C175 E180:E181 C185:C187 C189:C191 E196:E197 C205:C207 E212:E213 E260:E261 C217:C219 C221:C223 E228:E229 C237:C239 E244:E245 C8025:C8027 C8029:C8031 E8036:E8037">
      <formula1>0</formula1>
    </dataValidation>
  </dataValidations>
  <printOptions horizontalCentered="1"/>
  <pageMargins left="0.11811023622047245" right="0.19685039370078741" top="0.19685039370078741" bottom="0.15748031496062992" header="0.31496062992125984" footer="0.31496062992125984"/>
  <pageSetup paperSize="9" scale="44" fitToHeight="0" orientation="landscape" r:id="rId1"/>
  <headerFooter>
    <oddFooter>&amp;C&amp;18&amp;P / 3</oddFooter>
  </headerFooter>
  <rowBreaks count="167" manualBreakCount="167">
    <brk id="53" max="20" man="1"/>
    <brk id="85" max="16383" man="1"/>
    <brk id="133" max="16383" man="1"/>
    <brk id="181" max="16383" man="1"/>
    <brk id="229" max="16383" man="1"/>
    <brk id="277" max="16383" man="1"/>
    <brk id="325" max="16383" man="1"/>
    <brk id="373" max="16383" man="1"/>
    <brk id="421" max="16383" man="1"/>
    <brk id="469" max="16383" man="1"/>
    <brk id="517" max="16383" man="1"/>
    <brk id="565" max="16383" man="1"/>
    <brk id="613" max="16383" man="1"/>
    <brk id="661" max="16383" man="1"/>
    <brk id="709" max="16383" man="1"/>
    <brk id="757" max="16383" man="1"/>
    <brk id="805" max="16383" man="1"/>
    <brk id="853" max="16383" man="1"/>
    <brk id="901" max="16383" man="1"/>
    <brk id="949" max="16383" man="1"/>
    <brk id="997" max="16383" man="1"/>
    <brk id="1045" max="16383" man="1"/>
    <brk id="1093" max="16383" man="1"/>
    <brk id="1141" max="16383" man="1"/>
    <brk id="1189" max="16383" man="1"/>
    <brk id="1237" max="16383" man="1"/>
    <brk id="1285" max="16383" man="1"/>
    <brk id="1333" max="16383" man="1"/>
    <brk id="1381" max="16383" man="1"/>
    <brk id="1429" max="16383" man="1"/>
    <brk id="1477" max="16383" man="1"/>
    <brk id="1525" max="16383" man="1"/>
    <brk id="1573" max="16383" man="1"/>
    <brk id="1621" max="16383" man="1"/>
    <brk id="1669" max="16383" man="1"/>
    <brk id="1717" max="16383" man="1"/>
    <brk id="1765" max="16383" man="1"/>
    <brk id="1813" max="16383" man="1"/>
    <brk id="1861" max="16383" man="1"/>
    <brk id="1909" max="16383" man="1"/>
    <brk id="1957" max="16383" man="1"/>
    <brk id="2005" max="16383" man="1"/>
    <brk id="2053" max="16383" man="1"/>
    <brk id="2101" max="16383" man="1"/>
    <brk id="2149" max="16383" man="1"/>
    <brk id="2197" max="16383" man="1"/>
    <brk id="2245" max="16383" man="1"/>
    <brk id="2293" max="16383" man="1"/>
    <brk id="2341" max="16383" man="1"/>
    <brk id="2389" max="16383" man="1"/>
    <brk id="2437" max="16383" man="1"/>
    <brk id="2485" max="16383" man="1"/>
    <brk id="2533" max="16383" man="1"/>
    <brk id="2581" max="16383" man="1"/>
    <brk id="2629" max="16383" man="1"/>
    <brk id="2677" max="16383" man="1"/>
    <brk id="2725" max="16383" man="1"/>
    <brk id="2773" max="16383" man="1"/>
    <brk id="2821" max="16383" man="1"/>
    <brk id="2869" max="16383" man="1"/>
    <brk id="2917" max="16383" man="1"/>
    <brk id="2965" max="16383" man="1"/>
    <brk id="3013" max="16383" man="1"/>
    <brk id="3061" max="16383" man="1"/>
    <brk id="3109" max="16383" man="1"/>
    <brk id="3157" max="16383" man="1"/>
    <brk id="3205" max="16383" man="1"/>
    <brk id="3253" max="16383" man="1"/>
    <brk id="3301" max="16383" man="1"/>
    <brk id="3349" max="16383" man="1"/>
    <brk id="3397" max="16383" man="1"/>
    <brk id="3445" max="16383" man="1"/>
    <brk id="3493" max="16383" man="1"/>
    <brk id="3541" max="16383" man="1"/>
    <brk id="3589" max="16383" man="1"/>
    <brk id="3637" max="16383" man="1"/>
    <brk id="3685" max="16383" man="1"/>
    <brk id="3733" max="16383" man="1"/>
    <brk id="3781" max="16383" man="1"/>
    <brk id="3829" max="16383" man="1"/>
    <brk id="3877" max="16383" man="1"/>
    <brk id="3925" max="16383" man="1"/>
    <brk id="3973" max="16383" man="1"/>
    <brk id="4021" max="16383" man="1"/>
    <brk id="4069" max="16383" man="1"/>
    <brk id="4117" max="16383" man="1"/>
    <brk id="4165" max="16383" man="1"/>
    <brk id="4213" max="16383" man="1"/>
    <brk id="4261" max="16383" man="1"/>
    <brk id="4309" max="16383" man="1"/>
    <brk id="4357" max="16383" man="1"/>
    <brk id="4405" max="16383" man="1"/>
    <brk id="4453" max="16383" man="1"/>
    <brk id="4501" max="16383" man="1"/>
    <brk id="4549" max="16383" man="1"/>
    <brk id="4597" max="16383" man="1"/>
    <brk id="4645" max="16383" man="1"/>
    <brk id="4693" max="16383" man="1"/>
    <brk id="4741" max="16383" man="1"/>
    <brk id="4789" max="16383" man="1"/>
    <brk id="4837" max="16383" man="1"/>
    <brk id="4885" max="16383" man="1"/>
    <brk id="4933" max="16383" man="1"/>
    <brk id="4981" max="16383" man="1"/>
    <brk id="5029" max="16383" man="1"/>
    <brk id="5077" max="16383" man="1"/>
    <brk id="5125" max="16383" man="1"/>
    <brk id="5173" max="16383" man="1"/>
    <brk id="5221" max="16383" man="1"/>
    <brk id="5269" max="16383" man="1"/>
    <brk id="5317" max="16383" man="1"/>
    <brk id="5365" max="16383" man="1"/>
    <brk id="5413" max="16383" man="1"/>
    <brk id="5461" max="16383" man="1"/>
    <brk id="5509" max="16383" man="1"/>
    <brk id="5557" max="16383" man="1"/>
    <brk id="5605" max="16383" man="1"/>
    <brk id="5653" max="16383" man="1"/>
    <brk id="5701" max="16383" man="1"/>
    <brk id="5749" max="16383" man="1"/>
    <brk id="5797" max="16383" man="1"/>
    <brk id="5845" max="16383" man="1"/>
    <brk id="5893" max="16383" man="1"/>
    <brk id="5941" max="16383" man="1"/>
    <brk id="5989" max="16383" man="1"/>
    <brk id="6037" max="16383" man="1"/>
    <brk id="6085" max="16383" man="1"/>
    <brk id="6133" max="16383" man="1"/>
    <brk id="6181" max="16383" man="1"/>
    <brk id="6229" max="16383" man="1"/>
    <brk id="6277" max="16383" man="1"/>
    <brk id="6325" max="16383" man="1"/>
    <brk id="6373" max="16383" man="1"/>
    <brk id="6421" max="16383" man="1"/>
    <brk id="6469" max="16383" man="1"/>
    <brk id="6517" max="16383" man="1"/>
    <brk id="6565" max="16383" man="1"/>
    <brk id="6613" max="16383" man="1"/>
    <brk id="6661" max="16383" man="1"/>
    <brk id="6709" max="16383" man="1"/>
    <brk id="6757" max="16383" man="1"/>
    <brk id="6805" max="16383" man="1"/>
    <brk id="6853" max="16383" man="1"/>
    <brk id="6901" max="16383" man="1"/>
    <brk id="6949" max="16383" man="1"/>
    <brk id="6997" max="16383" man="1"/>
    <brk id="7045" max="16383" man="1"/>
    <brk id="7093" max="16383" man="1"/>
    <brk id="7141" max="16383" man="1"/>
    <brk id="7189" max="16383" man="1"/>
    <brk id="7237" max="16383" man="1"/>
    <brk id="7285" max="16383" man="1"/>
    <brk id="7333" max="16383" man="1"/>
    <brk id="7381" max="16383" man="1"/>
    <brk id="7429" max="16383" man="1"/>
    <brk id="7477" max="16383" man="1"/>
    <brk id="7525" max="16383" man="1"/>
    <brk id="7573" max="16383" man="1"/>
    <brk id="7621" max="16383" man="1"/>
    <brk id="7669" max="16383" man="1"/>
    <brk id="7717" max="16383" man="1"/>
    <brk id="7765" max="16383" man="1"/>
    <brk id="7813" max="16383" man="1"/>
    <brk id="7861" max="16383" man="1"/>
    <brk id="7909" max="16383" man="1"/>
    <brk id="7957" max="16383" man="1"/>
    <brk id="800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7587" r:id="rId4" name="Button 3">
              <controlPr defaultSize="0" print="0" autoFill="0" autoPict="0" macro="[0]!印刷6_4">
                <anchor moveWithCells="1" sizeWithCells="1">
                  <from>
                    <xdr:col>27</xdr:col>
                    <xdr:colOff>295275</xdr:colOff>
                    <xdr:row>0</xdr:row>
                    <xdr:rowOff>114300</xdr:rowOff>
                  </from>
                  <to>
                    <xdr:col>29</xdr:col>
                    <xdr:colOff>314325</xdr:colOff>
                    <xdr:row>3</xdr:row>
                    <xdr:rowOff>171450</xdr:rowOff>
                  </to>
                </anchor>
              </controlPr>
            </control>
          </mc:Choice>
        </mc:AlternateContent>
        <mc:AlternateContent xmlns:mc="http://schemas.openxmlformats.org/markup-compatibility/2006">
          <mc:Choice Requires="x14">
            <control shapeId="67588" r:id="rId5" name="Button 4">
              <controlPr defaultSize="0" print="0" autoFill="0" autoPict="0" macro="[0]!PDF出力6_4">
                <anchor moveWithCells="1" sizeWithCells="1">
                  <from>
                    <xdr:col>25</xdr:col>
                    <xdr:colOff>123825</xdr:colOff>
                    <xdr:row>0</xdr:row>
                    <xdr:rowOff>114300</xdr:rowOff>
                  </from>
                  <to>
                    <xdr:col>27</xdr:col>
                    <xdr:colOff>142875</xdr:colOff>
                    <xdr:row>3</xdr:row>
                    <xdr:rowOff>171450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20"/>
  <sheetViews>
    <sheetView view="pageBreakPreview" zoomScale="85" zoomScaleNormal="85" zoomScaleSheetLayoutView="85" workbookViewId="0">
      <selection activeCell="B18" sqref="B18"/>
    </sheetView>
  </sheetViews>
  <sheetFormatPr defaultRowHeight="18.75"/>
  <cols>
    <col min="1" max="1" width="3.75" customWidth="1"/>
    <col min="2" max="2" width="89.875" customWidth="1"/>
    <col min="4" max="17" width="9" style="116"/>
  </cols>
  <sheetData>
    <row r="1" spans="1:3" ht="25.5">
      <c r="A1" s="113" t="s">
        <v>149</v>
      </c>
      <c r="B1" s="114"/>
      <c r="C1" s="115"/>
    </row>
    <row r="2" spans="1:3" ht="9.75" customHeight="1">
      <c r="A2" s="117"/>
      <c r="B2" s="118"/>
      <c r="C2" s="119"/>
    </row>
    <row r="3" spans="1:3" ht="24.75" thickBot="1">
      <c r="A3" s="120" t="s">
        <v>150</v>
      </c>
      <c r="B3" s="121"/>
      <c r="C3" s="122"/>
    </row>
    <row r="4" spans="1:3" ht="24.75" thickBot="1">
      <c r="A4" s="120"/>
      <c r="B4" s="123"/>
      <c r="C4" s="122"/>
    </row>
    <row r="5" spans="1:3" ht="24">
      <c r="A5" s="120"/>
      <c r="B5" s="121"/>
      <c r="C5" s="122"/>
    </row>
    <row r="6" spans="1:3" ht="24.75" thickBot="1">
      <c r="A6" s="120" t="s">
        <v>151</v>
      </c>
      <c r="B6" s="121"/>
      <c r="C6" s="122"/>
    </row>
    <row r="7" spans="1:3" ht="24.75" thickBot="1">
      <c r="A7" s="120"/>
      <c r="B7" s="123"/>
      <c r="C7" s="122"/>
    </row>
    <row r="8" spans="1:3" ht="24">
      <c r="A8" s="120"/>
      <c r="B8" s="121"/>
      <c r="C8" s="122"/>
    </row>
    <row r="9" spans="1:3" ht="24.75" thickBot="1">
      <c r="A9" s="120" t="s">
        <v>152</v>
      </c>
      <c r="B9" s="121"/>
      <c r="C9" s="122"/>
    </row>
    <row r="10" spans="1:3" ht="24.75" thickBot="1">
      <c r="A10" s="120"/>
      <c r="B10" s="123"/>
      <c r="C10" s="122"/>
    </row>
    <row r="11" spans="1:3" ht="24">
      <c r="A11" s="120"/>
      <c r="B11" s="121"/>
      <c r="C11" s="122"/>
    </row>
    <row r="12" spans="1:3" ht="24.75" thickBot="1">
      <c r="A12" s="120" t="s">
        <v>153</v>
      </c>
      <c r="B12" s="121"/>
      <c r="C12" s="122"/>
    </row>
    <row r="13" spans="1:3" ht="24.75" thickBot="1">
      <c r="A13" s="120"/>
      <c r="B13" s="123"/>
      <c r="C13" s="122"/>
    </row>
    <row r="14" spans="1:3" ht="24">
      <c r="A14" s="124"/>
      <c r="B14" s="125"/>
      <c r="C14" s="126"/>
    </row>
    <row r="15" spans="1:3" ht="25.5">
      <c r="A15" s="127" t="s">
        <v>154</v>
      </c>
      <c r="B15" s="128"/>
      <c r="C15" s="129"/>
    </row>
    <row r="16" spans="1:3" ht="12" customHeight="1">
      <c r="A16" s="130"/>
      <c r="B16" s="131"/>
      <c r="C16" s="132"/>
    </row>
    <row r="17" spans="1:3" ht="24.75" thickBot="1">
      <c r="A17" s="133" t="s">
        <v>151</v>
      </c>
      <c r="B17" s="131"/>
      <c r="C17" s="132"/>
    </row>
    <row r="18" spans="1:3" ht="24.75" thickBot="1">
      <c r="A18" s="133"/>
      <c r="B18" s="123"/>
      <c r="C18" s="132"/>
    </row>
    <row r="19" spans="1:3" ht="24">
      <c r="A19" s="133"/>
      <c r="B19" s="131"/>
      <c r="C19" s="132"/>
    </row>
    <row r="20" spans="1:3" ht="24">
      <c r="A20" s="134"/>
      <c r="B20" s="135"/>
      <c r="C20" s="136"/>
    </row>
  </sheetData>
  <sheetProtection password="F869" sheet="1" selectLockedCells="1"/>
  <phoneticPr fontId="3"/>
  <conditionalFormatting sqref="B4">
    <cfRule type="expression" dxfId="4" priority="5">
      <formula>$B4&lt;&gt;""</formula>
    </cfRule>
  </conditionalFormatting>
  <conditionalFormatting sqref="B7">
    <cfRule type="expression" dxfId="3" priority="4">
      <formula>$B7&lt;&gt;""</formula>
    </cfRule>
  </conditionalFormatting>
  <conditionalFormatting sqref="B10">
    <cfRule type="expression" dxfId="2" priority="3">
      <formula>$B10&lt;&gt;""</formula>
    </cfRule>
  </conditionalFormatting>
  <conditionalFormatting sqref="B13">
    <cfRule type="expression" dxfId="1" priority="2">
      <formula>$B13&lt;&gt;""</formula>
    </cfRule>
  </conditionalFormatting>
  <conditionalFormatting sqref="B18">
    <cfRule type="expression" dxfId="0" priority="1">
      <formula>$B18&lt;&gt;""</formula>
    </cfRule>
  </conditionalFormatting>
  <pageMargins left="0.7" right="0.7" top="0.75" bottom="0.75" header="0.3" footer="0.3"/>
  <pageSetup paperSize="9" scale="3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7</vt:i4>
      </vt:variant>
    </vt:vector>
  </HeadingPairs>
  <TitlesOfParts>
    <vt:vector size="11" baseType="lpstr">
      <vt:lpstr>様式第６号(2)</vt:lpstr>
      <vt:lpstr>様式第６号(3)</vt:lpstr>
      <vt:lpstr>様式第６号(4)</vt:lpstr>
      <vt:lpstr>エラーメッセージ</vt:lpstr>
      <vt:lpstr>エラーメッセージ!Print_Area</vt:lpstr>
      <vt:lpstr>'様式第６号(2)'!Print_Area</vt:lpstr>
      <vt:lpstr>'様式第６号(3)'!Print_Area</vt:lpstr>
      <vt:lpstr>'様式第６号(4)'!Print_Area</vt:lpstr>
      <vt:lpstr>'様式第６号(2)'!Print_Titles</vt:lpstr>
      <vt:lpstr>'様式第６号(3)'!Print_Titles</vt:lpstr>
      <vt:lpstr>'様式第６号(4)'!Print_Titles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2021-06-04T13:56:04Z</dcterms:created>
  <dcterms:modified xsi:type="dcterms:W3CDTF">2022-03-28T11:41:43Z</dcterms:modified>
</cp:coreProperties>
</file>